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vzfiles.fh-muenster.de\isun\4_Projekte_öffentlich\1_laufende Projekte\09103_BiTe\Phase 2\2_Projekt\Biodiversitätsbewertungsschema\"/>
    </mc:Choice>
  </mc:AlternateContent>
  <xr:revisionPtr revIDLastSave="0" documentId="13_ncr:1_{85BC2298-10B7-4EFF-B304-9FADAC3C449E}" xr6:coauthVersionLast="47" xr6:coauthVersionMax="47" xr10:uidLastSave="{00000000-0000-0000-0000-000000000000}"/>
  <bookViews>
    <workbookView xWindow="-103" yWindow="-103" windowWidth="29692" windowHeight="11949" tabRatio="702" xr2:uid="{A5E8F173-1EAE-4BDF-A297-11FD0CFA82CD}"/>
  </bookViews>
  <sheets>
    <sheet name="Startseite" sheetId="11" r:id="rId1"/>
    <sheet name="Beispiel-Rezetptur (1)" sheetId="4" r:id="rId2"/>
    <sheet name="Beispiel-Bewertung (1)" sheetId="5" r:id="rId3"/>
    <sheet name="Beispiel-Rezeptur (2)" sheetId="17" r:id="rId4"/>
    <sheet name="Beispiel-Bewertung (2)" sheetId="18" r:id="rId5"/>
    <sheet name="Bsp. Rezeptur (viele Zutaten)" sheetId="21" state="hidden" r:id="rId6"/>
    <sheet name="Bsp.-Bewert. (viele Zutaten)" sheetId="22" state="hidden" r:id="rId7"/>
    <sheet name="Blanko-Rezeptur" sheetId="23" r:id="rId8"/>
    <sheet name="Blanko-Bewertung" sheetId="24" r:id="rId9"/>
    <sheet name="Blanko-Rezeptur (viele Zutaten)" sheetId="26" r:id="rId10"/>
    <sheet name="Blanko-Bewert. (viele Zutaten)" sheetId="27" r:id="rId11"/>
    <sheet name="Datensatz" sheetId="1" r:id="rId12"/>
    <sheet name="Datensatz nach Zutat" sheetId="3" r:id="rId13"/>
    <sheet name="Zutatenübersicht" sheetId="2" r:id="rId14"/>
    <sheet name="Übersicht Herkunftsland" sheetId="25" r:id="rId15"/>
    <sheet name="Laender" sheetId="7" state="hidden"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7" l="1"/>
  <c r="E13" i="23"/>
  <c r="E11" i="23"/>
  <c r="E10" i="23"/>
  <c r="E8" i="23"/>
  <c r="E66" i="26"/>
  <c r="F67" i="27"/>
  <c r="F134" i="27"/>
  <c r="B14" i="24"/>
  <c r="B15" i="24"/>
  <c r="B16" i="24"/>
  <c r="B17" i="24"/>
  <c r="B18" i="24"/>
  <c r="B19" i="24"/>
  <c r="B20" i="24"/>
  <c r="B21" i="24"/>
  <c r="B22" i="24"/>
  <c r="B23" i="24"/>
  <c r="B7" i="24"/>
  <c r="F15" i="27"/>
  <c r="F82" i="27" s="1"/>
  <c r="F23" i="27"/>
  <c r="F90" i="27" s="1"/>
  <c r="F31" i="27"/>
  <c r="F98" i="27" s="1"/>
  <c r="F39" i="27"/>
  <c r="F106" i="27" s="1"/>
  <c r="F47" i="27"/>
  <c r="F114" i="27" s="1"/>
  <c r="F55" i="27"/>
  <c r="F63" i="27"/>
  <c r="B8" i="27"/>
  <c r="B75" i="27" s="1"/>
  <c r="B9" i="27"/>
  <c r="B10" i="27"/>
  <c r="B11" i="27"/>
  <c r="B79" i="27"/>
  <c r="B13" i="27"/>
  <c r="B14" i="27"/>
  <c r="B15" i="27"/>
  <c r="B82" i="27" s="1"/>
  <c r="B16" i="27"/>
  <c r="B17" i="27"/>
  <c r="B18" i="27"/>
  <c r="B19" i="27"/>
  <c r="B20" i="27"/>
  <c r="B21" i="27"/>
  <c r="B22" i="27"/>
  <c r="B23" i="27"/>
  <c r="B90" i="27" s="1"/>
  <c r="B24" i="27"/>
  <c r="B25" i="27"/>
  <c r="B26" i="27"/>
  <c r="B27" i="27"/>
  <c r="B28" i="27"/>
  <c r="B95" i="27" s="1"/>
  <c r="B29" i="27"/>
  <c r="B30" i="27"/>
  <c r="B31" i="27"/>
  <c r="B98" i="27" s="1"/>
  <c r="B32" i="27"/>
  <c r="B33" i="27"/>
  <c r="B34" i="27"/>
  <c r="B35" i="27"/>
  <c r="B36" i="27"/>
  <c r="B103" i="27" s="1"/>
  <c r="B37" i="27"/>
  <c r="B38" i="27"/>
  <c r="B39" i="27"/>
  <c r="B106" i="27" s="1"/>
  <c r="B40" i="27"/>
  <c r="B41" i="27"/>
  <c r="B108" i="27" s="1"/>
  <c r="B42" i="27"/>
  <c r="B43" i="27"/>
  <c r="B44" i="27"/>
  <c r="B45" i="27"/>
  <c r="B46" i="27"/>
  <c r="B47" i="27"/>
  <c r="B114" i="27" s="1"/>
  <c r="B48" i="27"/>
  <c r="B49" i="27"/>
  <c r="B116" i="27" s="1"/>
  <c r="B50" i="27"/>
  <c r="B51" i="27"/>
  <c r="B52" i="27"/>
  <c r="B53" i="27"/>
  <c r="B54" i="27"/>
  <c r="B55" i="27"/>
  <c r="B122" i="27" s="1"/>
  <c r="B56" i="27"/>
  <c r="B57" i="27"/>
  <c r="B124" i="27" s="1"/>
  <c r="B58" i="27"/>
  <c r="B59" i="27"/>
  <c r="B60" i="27"/>
  <c r="B127" i="27" s="1"/>
  <c r="B61" i="27"/>
  <c r="B62" i="27"/>
  <c r="B63" i="27"/>
  <c r="B130" i="27" s="1"/>
  <c r="B64" i="27"/>
  <c r="B65" i="27"/>
  <c r="B132" i="27" s="1"/>
  <c r="B66" i="27"/>
  <c r="B7" i="27"/>
  <c r="D133" i="27"/>
  <c r="C133" i="27"/>
  <c r="D132" i="27"/>
  <c r="C132" i="27"/>
  <c r="D131" i="27"/>
  <c r="C131" i="27"/>
  <c r="D130" i="27"/>
  <c r="C130" i="27"/>
  <c r="D129" i="27"/>
  <c r="C129" i="27"/>
  <c r="E129" i="27" s="1"/>
  <c r="D128" i="27"/>
  <c r="C128" i="27"/>
  <c r="E128" i="27" s="1"/>
  <c r="D127" i="27"/>
  <c r="C127" i="27"/>
  <c r="E127" i="27" s="1"/>
  <c r="D126" i="27"/>
  <c r="C126" i="27"/>
  <c r="D125" i="27"/>
  <c r="C125" i="27"/>
  <c r="D124" i="27"/>
  <c r="C124" i="27"/>
  <c r="E124" i="27" s="1"/>
  <c r="D123" i="27"/>
  <c r="C123" i="27"/>
  <c r="D122" i="27"/>
  <c r="C122" i="27"/>
  <c r="E122" i="27" s="1"/>
  <c r="D121" i="27"/>
  <c r="C121" i="27"/>
  <c r="D120" i="27"/>
  <c r="C120" i="27"/>
  <c r="D119" i="27"/>
  <c r="C119" i="27"/>
  <c r="D118" i="27"/>
  <c r="C118" i="27"/>
  <c r="D117" i="27"/>
  <c r="C117" i="27"/>
  <c r="E117" i="27" s="1"/>
  <c r="D116" i="27"/>
  <c r="C116" i="27"/>
  <c r="E116" i="27" s="1"/>
  <c r="D115" i="27"/>
  <c r="C115" i="27"/>
  <c r="E115" i="27" s="1"/>
  <c r="D114" i="27"/>
  <c r="C114" i="27"/>
  <c r="D113" i="27"/>
  <c r="C113" i="27"/>
  <c r="D112" i="27"/>
  <c r="C112" i="27"/>
  <c r="E112" i="27" s="1"/>
  <c r="D111" i="27"/>
  <c r="C111" i="27"/>
  <c r="D110" i="27"/>
  <c r="C110" i="27"/>
  <c r="D109" i="27"/>
  <c r="C109" i="27"/>
  <c r="D108" i="27"/>
  <c r="C108" i="27"/>
  <c r="E108" i="27" s="1"/>
  <c r="D107" i="27"/>
  <c r="C107" i="27"/>
  <c r="E107" i="27" s="1"/>
  <c r="D106" i="27"/>
  <c r="C106" i="27"/>
  <c r="E106" i="27" s="1"/>
  <c r="D105" i="27"/>
  <c r="C105" i="27"/>
  <c r="E105" i="27" s="1"/>
  <c r="D104" i="27"/>
  <c r="C104" i="27"/>
  <c r="E104" i="27" s="1"/>
  <c r="D103" i="27"/>
  <c r="C103" i="27"/>
  <c r="E103" i="27" s="1"/>
  <c r="D102" i="27"/>
  <c r="C102" i="27"/>
  <c r="E102" i="27" s="1"/>
  <c r="D101" i="27"/>
  <c r="C101" i="27"/>
  <c r="D100" i="27"/>
  <c r="C100" i="27"/>
  <c r="E100" i="27" s="1"/>
  <c r="D99" i="27"/>
  <c r="C99" i="27"/>
  <c r="D98" i="27"/>
  <c r="C98" i="27"/>
  <c r="E98" i="27" s="1"/>
  <c r="D97" i="27"/>
  <c r="C97" i="27"/>
  <c r="E97" i="27" s="1"/>
  <c r="D96" i="27"/>
  <c r="C96" i="27"/>
  <c r="E96" i="27" s="1"/>
  <c r="D95" i="27"/>
  <c r="C95" i="27"/>
  <c r="E95" i="27" s="1"/>
  <c r="D94" i="27"/>
  <c r="C94" i="27"/>
  <c r="E94" i="27" s="1"/>
  <c r="D93" i="27"/>
  <c r="C93" i="27"/>
  <c r="D92" i="27"/>
  <c r="C92" i="27"/>
  <c r="D91" i="27"/>
  <c r="C91" i="27"/>
  <c r="D90" i="27"/>
  <c r="C90" i="27"/>
  <c r="D89" i="27"/>
  <c r="C89" i="27"/>
  <c r="E89" i="27" s="1"/>
  <c r="D88" i="27"/>
  <c r="C88" i="27"/>
  <c r="D87" i="27"/>
  <c r="C87" i="27"/>
  <c r="D86" i="27"/>
  <c r="C86" i="27"/>
  <c r="E86" i="27" s="1"/>
  <c r="D85" i="27"/>
  <c r="C85" i="27"/>
  <c r="E85" i="27" s="1"/>
  <c r="D84" i="27"/>
  <c r="C84" i="27"/>
  <c r="D83" i="27"/>
  <c r="C83" i="27"/>
  <c r="D82" i="27"/>
  <c r="C82" i="27"/>
  <c r="D81" i="27"/>
  <c r="C81" i="27"/>
  <c r="E81" i="27" s="1"/>
  <c r="D80" i="27"/>
  <c r="C80" i="27"/>
  <c r="D79" i="27"/>
  <c r="C79" i="27"/>
  <c r="D78" i="27"/>
  <c r="C78" i="27"/>
  <c r="E78" i="27" s="1"/>
  <c r="D77" i="27"/>
  <c r="C77" i="27"/>
  <c r="D76" i="27"/>
  <c r="C76" i="27"/>
  <c r="E76" i="27" s="1"/>
  <c r="D75" i="27"/>
  <c r="C75" i="27"/>
  <c r="D74" i="27"/>
  <c r="C74" i="27"/>
  <c r="E66" i="27"/>
  <c r="B133" i="27"/>
  <c r="E65" i="27"/>
  <c r="E64" i="27"/>
  <c r="B131" i="27"/>
  <c r="E63" i="27"/>
  <c r="E62" i="27"/>
  <c r="B129" i="27"/>
  <c r="E61" i="27"/>
  <c r="B128" i="27"/>
  <c r="E60" i="27"/>
  <c r="E59" i="27"/>
  <c r="B126" i="27"/>
  <c r="E58" i="27"/>
  <c r="B125" i="27"/>
  <c r="E57" i="27"/>
  <c r="E56" i="27"/>
  <c r="B123" i="27"/>
  <c r="E55" i="27"/>
  <c r="E54" i="27"/>
  <c r="B121" i="27"/>
  <c r="E53" i="27"/>
  <c r="B120" i="27"/>
  <c r="E52" i="27"/>
  <c r="B119" i="27"/>
  <c r="E51" i="27"/>
  <c r="B118" i="27"/>
  <c r="E50" i="27"/>
  <c r="B117" i="27"/>
  <c r="E49" i="27"/>
  <c r="E48" i="27"/>
  <c r="B115" i="27"/>
  <c r="E47" i="27"/>
  <c r="E46" i="27"/>
  <c r="B113" i="27"/>
  <c r="E45" i="27"/>
  <c r="B112" i="27"/>
  <c r="E44" i="27"/>
  <c r="B111" i="27"/>
  <c r="E43" i="27"/>
  <c r="B110" i="27"/>
  <c r="E42" i="27"/>
  <c r="B109" i="27"/>
  <c r="E41" i="27"/>
  <c r="E40" i="27"/>
  <c r="B107" i="27"/>
  <c r="E39" i="27"/>
  <c r="E38" i="27"/>
  <c r="B105" i="27"/>
  <c r="E37" i="27"/>
  <c r="B104" i="27"/>
  <c r="E36" i="27"/>
  <c r="E35" i="27"/>
  <c r="B102" i="27"/>
  <c r="E34" i="27"/>
  <c r="B101" i="27"/>
  <c r="E33" i="27"/>
  <c r="B100" i="27"/>
  <c r="E32" i="27"/>
  <c r="B99" i="27"/>
  <c r="E31" i="27"/>
  <c r="E30" i="27"/>
  <c r="B97" i="27"/>
  <c r="E29" i="27"/>
  <c r="B96" i="27"/>
  <c r="E28" i="27"/>
  <c r="E27" i="27"/>
  <c r="B94" i="27"/>
  <c r="E26" i="27"/>
  <c r="B93" i="27"/>
  <c r="E25" i="27"/>
  <c r="B92" i="27"/>
  <c r="E24" i="27"/>
  <c r="B91" i="27"/>
  <c r="E23" i="27"/>
  <c r="E22" i="27"/>
  <c r="B89" i="27"/>
  <c r="E21" i="27"/>
  <c r="B88" i="27"/>
  <c r="E20" i="27"/>
  <c r="B87" i="27"/>
  <c r="E19" i="27"/>
  <c r="B86" i="27"/>
  <c r="E18" i="27"/>
  <c r="B85" i="27"/>
  <c r="E17" i="27"/>
  <c r="B84" i="27"/>
  <c r="E16" i="27"/>
  <c r="B83" i="27"/>
  <c r="E15" i="27"/>
  <c r="E14" i="27"/>
  <c r="B81" i="27"/>
  <c r="E13" i="27"/>
  <c r="B80" i="27"/>
  <c r="E12" i="27"/>
  <c r="E11" i="27"/>
  <c r="B78" i="27"/>
  <c r="M10" i="27"/>
  <c r="E10" i="27"/>
  <c r="B77" i="27"/>
  <c r="M9" i="27"/>
  <c r="E9" i="27"/>
  <c r="B76" i="27"/>
  <c r="M8" i="27"/>
  <c r="E8" i="27"/>
  <c r="M7" i="27"/>
  <c r="M11" i="27" s="1"/>
  <c r="E7" i="27"/>
  <c r="B74" i="27"/>
  <c r="C3" i="27"/>
  <c r="E65" i="26"/>
  <c r="F66" i="27" s="1"/>
  <c r="F133" i="27" s="1"/>
  <c r="E64" i="26"/>
  <c r="F65" i="27" s="1"/>
  <c r="F132" i="27" s="1"/>
  <c r="E63" i="26"/>
  <c r="F64" i="27" s="1"/>
  <c r="F131" i="27" s="1"/>
  <c r="E62" i="26"/>
  <c r="E61" i="26"/>
  <c r="F62" i="27" s="1"/>
  <c r="F129" i="27" s="1"/>
  <c r="E60" i="26"/>
  <c r="F61" i="27" s="1"/>
  <c r="F128" i="27" s="1"/>
  <c r="E59" i="26"/>
  <c r="F60" i="27" s="1"/>
  <c r="F127" i="27" s="1"/>
  <c r="E58" i="26"/>
  <c r="F59" i="27" s="1"/>
  <c r="F126" i="27" s="1"/>
  <c r="E57" i="26"/>
  <c r="F58" i="27" s="1"/>
  <c r="F125" i="27" s="1"/>
  <c r="E56" i="26"/>
  <c r="F57" i="27" s="1"/>
  <c r="F124" i="27" s="1"/>
  <c r="E55" i="26"/>
  <c r="F56" i="27" s="1"/>
  <c r="F123" i="27" s="1"/>
  <c r="E54" i="26"/>
  <c r="E53" i="26"/>
  <c r="F54" i="27" s="1"/>
  <c r="E52" i="26"/>
  <c r="F53" i="27" s="1"/>
  <c r="E51" i="26"/>
  <c r="F52" i="27" s="1"/>
  <c r="F119" i="27" s="1"/>
  <c r="E50" i="26"/>
  <c r="F51" i="27" s="1"/>
  <c r="E49" i="26"/>
  <c r="F50" i="27" s="1"/>
  <c r="E48" i="26"/>
  <c r="F49" i="27" s="1"/>
  <c r="E47" i="26"/>
  <c r="F48" i="27" s="1"/>
  <c r="F115" i="27" s="1"/>
  <c r="E46" i="26"/>
  <c r="E45" i="26"/>
  <c r="F46" i="27" s="1"/>
  <c r="F113" i="27" s="1"/>
  <c r="E44" i="26"/>
  <c r="F45" i="27" s="1"/>
  <c r="F112" i="27" s="1"/>
  <c r="E43" i="26"/>
  <c r="F44" i="27" s="1"/>
  <c r="E42" i="26"/>
  <c r="F43" i="27" s="1"/>
  <c r="F110" i="27" s="1"/>
  <c r="E41" i="26"/>
  <c r="F42" i="27" s="1"/>
  <c r="F109" i="27" s="1"/>
  <c r="E40" i="26"/>
  <c r="F41" i="27" s="1"/>
  <c r="E39" i="26"/>
  <c r="F40" i="27" s="1"/>
  <c r="F107" i="27" s="1"/>
  <c r="E38" i="26"/>
  <c r="E37" i="26"/>
  <c r="F38" i="27" s="1"/>
  <c r="F105" i="27" s="1"/>
  <c r="E36" i="26"/>
  <c r="F37" i="27" s="1"/>
  <c r="F104" i="27" s="1"/>
  <c r="E35" i="26"/>
  <c r="F36" i="27" s="1"/>
  <c r="E34" i="26"/>
  <c r="F35" i="27" s="1"/>
  <c r="F102" i="27" s="1"/>
  <c r="E33" i="26"/>
  <c r="F34" i="27" s="1"/>
  <c r="F101" i="27" s="1"/>
  <c r="E32" i="26"/>
  <c r="F33" i="27" s="1"/>
  <c r="E31" i="26"/>
  <c r="F32" i="27" s="1"/>
  <c r="E30" i="26"/>
  <c r="E29" i="26"/>
  <c r="F30" i="27" s="1"/>
  <c r="F97" i="27" s="1"/>
  <c r="E28" i="26"/>
  <c r="F29" i="27" s="1"/>
  <c r="F96" i="27" s="1"/>
  <c r="E27" i="26"/>
  <c r="F28" i="27" s="1"/>
  <c r="E26" i="26"/>
  <c r="F27" i="27" s="1"/>
  <c r="F94" i="27" s="1"/>
  <c r="E25" i="26"/>
  <c r="F26" i="27" s="1"/>
  <c r="F93" i="27" s="1"/>
  <c r="E24" i="26"/>
  <c r="F25" i="27" s="1"/>
  <c r="F92" i="27" s="1"/>
  <c r="E23" i="26"/>
  <c r="F24" i="27" s="1"/>
  <c r="F91" i="27" s="1"/>
  <c r="E22" i="26"/>
  <c r="E21" i="26"/>
  <c r="F22" i="27" s="1"/>
  <c r="F89" i="27" s="1"/>
  <c r="E20" i="26"/>
  <c r="F21" i="27" s="1"/>
  <c r="E19" i="26"/>
  <c r="F20" i="27" s="1"/>
  <c r="F87" i="27" s="1"/>
  <c r="E18" i="26"/>
  <c r="F19" i="27" s="1"/>
  <c r="E17" i="26"/>
  <c r="F18" i="27" s="1"/>
  <c r="F85" i="27" s="1"/>
  <c r="E16" i="26"/>
  <c r="F17" i="27" s="1"/>
  <c r="E15" i="26"/>
  <c r="F16" i="27" s="1"/>
  <c r="F83" i="27" s="1"/>
  <c r="E14" i="26"/>
  <c r="E13" i="26"/>
  <c r="F14" i="27" s="1"/>
  <c r="F81" i="27" s="1"/>
  <c r="E12" i="26"/>
  <c r="F13" i="27" s="1"/>
  <c r="F80" i="27" s="1"/>
  <c r="E11" i="26"/>
  <c r="F12" i="27" s="1"/>
  <c r="F79" i="27" s="1"/>
  <c r="E10" i="26"/>
  <c r="F11" i="27" s="1"/>
  <c r="F78" i="27" s="1"/>
  <c r="E9" i="26"/>
  <c r="F10" i="27" s="1"/>
  <c r="F77" i="27" s="1"/>
  <c r="E8" i="26"/>
  <c r="F9" i="27" s="1"/>
  <c r="F76" i="27" s="1"/>
  <c r="E7" i="26"/>
  <c r="F8" i="27" s="1"/>
  <c r="F75" i="27" s="1"/>
  <c r="E6" i="26"/>
  <c r="D103" i="22"/>
  <c r="E103" i="22" s="1"/>
  <c r="G103" i="22" s="1"/>
  <c r="C90" i="22"/>
  <c r="B94" i="22"/>
  <c r="B92" i="22"/>
  <c r="B91" i="22"/>
  <c r="B93" i="22"/>
  <c r="C80" i="22"/>
  <c r="C81" i="22"/>
  <c r="E91" i="22"/>
  <c r="G91" i="22" s="1"/>
  <c r="F91" i="22"/>
  <c r="E92" i="22"/>
  <c r="F92" i="22"/>
  <c r="G92" i="22"/>
  <c r="H92" i="22" s="1"/>
  <c r="E93" i="22"/>
  <c r="G93" i="22" s="1"/>
  <c r="F93" i="22"/>
  <c r="E94" i="22"/>
  <c r="G94" i="22" s="1"/>
  <c r="F94" i="22"/>
  <c r="E95" i="22"/>
  <c r="G95" i="22" s="1"/>
  <c r="F95" i="22"/>
  <c r="E96" i="22"/>
  <c r="G96" i="22" s="1"/>
  <c r="F96" i="22"/>
  <c r="E97" i="22"/>
  <c r="F97" i="22"/>
  <c r="G97" i="22" s="1"/>
  <c r="E98" i="22"/>
  <c r="F98" i="22"/>
  <c r="G98" i="22"/>
  <c r="F99" i="22"/>
  <c r="E100" i="22"/>
  <c r="F100" i="22"/>
  <c r="G100" i="22"/>
  <c r="H100" i="22" s="1"/>
  <c r="E101" i="22"/>
  <c r="G101" i="22" s="1"/>
  <c r="F101" i="22"/>
  <c r="E102" i="22"/>
  <c r="G102" i="22" s="1"/>
  <c r="F102" i="22"/>
  <c r="F103" i="22"/>
  <c r="E104" i="22"/>
  <c r="F104" i="22"/>
  <c r="E105" i="22"/>
  <c r="F105" i="22"/>
  <c r="G105" i="22" s="1"/>
  <c r="E106" i="22"/>
  <c r="F106" i="22"/>
  <c r="G106" i="22"/>
  <c r="E107" i="22"/>
  <c r="F107" i="22"/>
  <c r="E108" i="22"/>
  <c r="F108" i="22"/>
  <c r="G108" i="22"/>
  <c r="H108" i="22" s="1"/>
  <c r="E109" i="22"/>
  <c r="G109" i="22" s="1"/>
  <c r="F109" i="22"/>
  <c r="E110" i="22"/>
  <c r="F110" i="22"/>
  <c r="E111" i="22"/>
  <c r="G111" i="22" s="1"/>
  <c r="F111" i="22"/>
  <c r="E112" i="22"/>
  <c r="G112" i="22" s="1"/>
  <c r="F112" i="22"/>
  <c r="E113" i="22"/>
  <c r="F113" i="22"/>
  <c r="G113" i="22" s="1"/>
  <c r="E114" i="22"/>
  <c r="F114" i="22"/>
  <c r="G114" i="22"/>
  <c r="H114" i="22" s="1"/>
  <c r="E115" i="22"/>
  <c r="F115" i="22"/>
  <c r="E116" i="22"/>
  <c r="F116" i="22"/>
  <c r="G116" i="22"/>
  <c r="H116" i="22" s="1"/>
  <c r="E117" i="22"/>
  <c r="G117" i="22" s="1"/>
  <c r="F117" i="22"/>
  <c r="E118" i="22"/>
  <c r="G118" i="22" s="1"/>
  <c r="F118" i="22"/>
  <c r="E119" i="22"/>
  <c r="G119" i="22" s="1"/>
  <c r="F119" i="22"/>
  <c r="E120" i="22"/>
  <c r="G120" i="22" s="1"/>
  <c r="F120" i="22"/>
  <c r="E121" i="22"/>
  <c r="F121" i="22"/>
  <c r="G121" i="22" s="1"/>
  <c r="E122" i="22"/>
  <c r="F122" i="22"/>
  <c r="G122" i="22"/>
  <c r="E123" i="22"/>
  <c r="G123" i="22" s="1"/>
  <c r="F123" i="22"/>
  <c r="E124" i="22"/>
  <c r="F124" i="22"/>
  <c r="G124" i="22"/>
  <c r="H124" i="22" s="1"/>
  <c r="E125" i="22"/>
  <c r="G125" i="22" s="1"/>
  <c r="F125" i="22"/>
  <c r="E126" i="22"/>
  <c r="G126" i="22" s="1"/>
  <c r="F126" i="22"/>
  <c r="E127" i="22"/>
  <c r="G127" i="22" s="1"/>
  <c r="F127" i="22"/>
  <c r="E128" i="22"/>
  <c r="G128" i="22" s="1"/>
  <c r="F128" i="22"/>
  <c r="E129" i="22"/>
  <c r="F129" i="22"/>
  <c r="G129" i="22" s="1"/>
  <c r="E130" i="22"/>
  <c r="F130" i="22"/>
  <c r="G130" i="22"/>
  <c r="H130" i="22" s="1"/>
  <c r="E131" i="22"/>
  <c r="G131" i="22" s="1"/>
  <c r="F131" i="22"/>
  <c r="E132" i="22"/>
  <c r="F132" i="22"/>
  <c r="G132" i="22"/>
  <c r="H132" i="22" s="1"/>
  <c r="E133" i="22"/>
  <c r="G133" i="22" s="1"/>
  <c r="F133" i="22"/>
  <c r="C91" i="22"/>
  <c r="D91" i="22"/>
  <c r="C92" i="22"/>
  <c r="D92" i="22"/>
  <c r="C93" i="22"/>
  <c r="D93" i="22"/>
  <c r="C94" i="22"/>
  <c r="D94" i="22"/>
  <c r="B95" i="22"/>
  <c r="C95" i="22"/>
  <c r="D95" i="22"/>
  <c r="B96" i="22"/>
  <c r="C96" i="22"/>
  <c r="D96" i="22"/>
  <c r="B97" i="22"/>
  <c r="C97" i="22"/>
  <c r="D97" i="22"/>
  <c r="B98" i="22"/>
  <c r="C98" i="22"/>
  <c r="D98" i="22"/>
  <c r="B99" i="22"/>
  <c r="C99" i="22"/>
  <c r="E99" i="22" s="1"/>
  <c r="G99" i="22" s="1"/>
  <c r="D99" i="22"/>
  <c r="B100" i="22"/>
  <c r="C100" i="22"/>
  <c r="D100" i="22"/>
  <c r="B101" i="22"/>
  <c r="C101" i="22"/>
  <c r="D101" i="22"/>
  <c r="B102" i="22"/>
  <c r="C102" i="22"/>
  <c r="D102" i="22"/>
  <c r="B103" i="22"/>
  <c r="C103" i="22"/>
  <c r="B104" i="22"/>
  <c r="C104" i="22"/>
  <c r="D104" i="22"/>
  <c r="B105" i="22"/>
  <c r="C105" i="22"/>
  <c r="D105" i="22"/>
  <c r="B106" i="22"/>
  <c r="C106" i="22"/>
  <c r="D106" i="22"/>
  <c r="B107" i="22"/>
  <c r="C107" i="22"/>
  <c r="D107" i="22"/>
  <c r="B108" i="22"/>
  <c r="C108" i="22"/>
  <c r="D108" i="22"/>
  <c r="B109" i="22"/>
  <c r="C109" i="22"/>
  <c r="D109" i="22"/>
  <c r="B110" i="22"/>
  <c r="C110" i="22"/>
  <c r="D110" i="22"/>
  <c r="B111" i="22"/>
  <c r="C111" i="22"/>
  <c r="D111" i="22"/>
  <c r="B112" i="22"/>
  <c r="C112" i="22"/>
  <c r="D112" i="22"/>
  <c r="B113" i="22"/>
  <c r="C113" i="22"/>
  <c r="D113" i="22"/>
  <c r="B114" i="22"/>
  <c r="C114" i="22"/>
  <c r="D114" i="22"/>
  <c r="B115" i="22"/>
  <c r="C115" i="22"/>
  <c r="D115" i="22"/>
  <c r="B116" i="22"/>
  <c r="C116" i="22"/>
  <c r="D116" i="22"/>
  <c r="B117" i="22"/>
  <c r="C117" i="22"/>
  <c r="D117" i="22"/>
  <c r="B118" i="22"/>
  <c r="C118" i="22"/>
  <c r="D118" i="22"/>
  <c r="B119" i="22"/>
  <c r="C119" i="22"/>
  <c r="D119" i="22"/>
  <c r="B120" i="22"/>
  <c r="C120" i="22"/>
  <c r="D120" i="22"/>
  <c r="B121" i="22"/>
  <c r="C121" i="22"/>
  <c r="D121" i="22"/>
  <c r="B122" i="22"/>
  <c r="C122" i="22"/>
  <c r="D122" i="22"/>
  <c r="B123" i="22"/>
  <c r="C123" i="22"/>
  <c r="D123" i="22"/>
  <c r="B124" i="22"/>
  <c r="C124" i="22"/>
  <c r="D124" i="22"/>
  <c r="B125" i="22"/>
  <c r="C125" i="22"/>
  <c r="D125" i="22"/>
  <c r="B126" i="22"/>
  <c r="C126" i="22"/>
  <c r="D126" i="22"/>
  <c r="B127" i="22"/>
  <c r="C127" i="22"/>
  <c r="D127" i="22"/>
  <c r="B128" i="22"/>
  <c r="C128" i="22"/>
  <c r="D128" i="22"/>
  <c r="B129" i="22"/>
  <c r="C129" i="22"/>
  <c r="D129" i="22"/>
  <c r="B130" i="22"/>
  <c r="C130" i="22"/>
  <c r="D130" i="22"/>
  <c r="B131" i="22"/>
  <c r="C131" i="22"/>
  <c r="D131" i="22"/>
  <c r="B132" i="22"/>
  <c r="C132" i="22"/>
  <c r="D132" i="22"/>
  <c r="B133" i="22"/>
  <c r="C133" i="22"/>
  <c r="D133" i="22"/>
  <c r="E24" i="22"/>
  <c r="G24" i="22" s="1"/>
  <c r="H24" i="22" s="1"/>
  <c r="E25" i="22"/>
  <c r="G25" i="22" s="1"/>
  <c r="H25" i="22" s="1"/>
  <c r="E26" i="22"/>
  <c r="G26" i="22" s="1"/>
  <c r="H26" i="22" s="1"/>
  <c r="E27" i="22"/>
  <c r="G27" i="22" s="1"/>
  <c r="H27" i="22" s="1"/>
  <c r="E28" i="22"/>
  <c r="G28" i="22" s="1"/>
  <c r="H28" i="22" s="1"/>
  <c r="E29" i="22"/>
  <c r="G29" i="22" s="1"/>
  <c r="H29" i="22" s="1"/>
  <c r="E30" i="22"/>
  <c r="G30" i="22" s="1"/>
  <c r="H30" i="22" s="1"/>
  <c r="E31" i="22"/>
  <c r="G31" i="22" s="1"/>
  <c r="H31" i="22" s="1"/>
  <c r="E32" i="22"/>
  <c r="G32" i="22" s="1"/>
  <c r="H32" i="22" s="1"/>
  <c r="E33" i="22"/>
  <c r="G33" i="22" s="1"/>
  <c r="H33" i="22" s="1"/>
  <c r="E34" i="22"/>
  <c r="G34" i="22" s="1"/>
  <c r="H34" i="22" s="1"/>
  <c r="E35" i="22"/>
  <c r="G35" i="22" s="1"/>
  <c r="H35" i="22" s="1"/>
  <c r="E36" i="22"/>
  <c r="G36" i="22" s="1"/>
  <c r="H36" i="22" s="1"/>
  <c r="E37" i="22"/>
  <c r="E38" i="22"/>
  <c r="G38" i="22" s="1"/>
  <c r="H38" i="22" s="1"/>
  <c r="E39" i="22"/>
  <c r="G39" i="22" s="1"/>
  <c r="H39" i="22" s="1"/>
  <c r="E40" i="22"/>
  <c r="E41" i="22"/>
  <c r="G41" i="22" s="1"/>
  <c r="H41" i="22" s="1"/>
  <c r="E42" i="22"/>
  <c r="G42" i="22" s="1"/>
  <c r="H42" i="22" s="1"/>
  <c r="E43" i="22"/>
  <c r="E44" i="22"/>
  <c r="G44" i="22" s="1"/>
  <c r="H44" i="22" s="1"/>
  <c r="E45" i="22"/>
  <c r="G45" i="22" s="1"/>
  <c r="H45" i="22" s="1"/>
  <c r="E46" i="22"/>
  <c r="G46" i="22" s="1"/>
  <c r="H46" i="22" s="1"/>
  <c r="E47" i="22"/>
  <c r="G47" i="22" s="1"/>
  <c r="H47" i="22" s="1"/>
  <c r="E48" i="22"/>
  <c r="E49" i="22"/>
  <c r="G49" i="22" s="1"/>
  <c r="H49" i="22" s="1"/>
  <c r="E50" i="22"/>
  <c r="G50" i="22" s="1"/>
  <c r="H50" i="22" s="1"/>
  <c r="E51" i="22"/>
  <c r="G51" i="22" s="1"/>
  <c r="H51" i="22" s="1"/>
  <c r="E52" i="22"/>
  <c r="G52" i="22" s="1"/>
  <c r="H52" i="22" s="1"/>
  <c r="E53" i="22"/>
  <c r="G53" i="22" s="1"/>
  <c r="H53" i="22" s="1"/>
  <c r="E54" i="22"/>
  <c r="G54" i="22" s="1"/>
  <c r="H54" i="22" s="1"/>
  <c r="E55" i="22"/>
  <c r="G55" i="22" s="1"/>
  <c r="H55" i="22" s="1"/>
  <c r="E56" i="22"/>
  <c r="G56" i="22" s="1"/>
  <c r="H56" i="22" s="1"/>
  <c r="E57" i="22"/>
  <c r="G57" i="22" s="1"/>
  <c r="H57" i="22" s="1"/>
  <c r="E58" i="22"/>
  <c r="G58" i="22" s="1"/>
  <c r="H58" i="22" s="1"/>
  <c r="E59" i="22"/>
  <c r="G59" i="22" s="1"/>
  <c r="H59" i="22" s="1"/>
  <c r="E60" i="22"/>
  <c r="G60" i="22" s="1"/>
  <c r="H60" i="22" s="1"/>
  <c r="E61" i="22"/>
  <c r="G61" i="22" s="1"/>
  <c r="H61" i="22" s="1"/>
  <c r="E62" i="22"/>
  <c r="G62" i="22" s="1"/>
  <c r="H62" i="22" s="1"/>
  <c r="E63" i="22"/>
  <c r="G63" i="22" s="1"/>
  <c r="H63" i="22" s="1"/>
  <c r="E64" i="22"/>
  <c r="G64" i="22" s="1"/>
  <c r="H64" i="22" s="1"/>
  <c r="E65" i="22"/>
  <c r="G65" i="22" s="1"/>
  <c r="H65" i="22" s="1"/>
  <c r="E66" i="22"/>
  <c r="G66" i="22" s="1"/>
  <c r="H66" i="22" s="1"/>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24" i="22"/>
  <c r="B25" i="22"/>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G10" i="18"/>
  <c r="G14" i="18"/>
  <c r="G17" i="18"/>
  <c r="G7" i="18"/>
  <c r="G33" i="18"/>
  <c r="G40" i="18"/>
  <c r="G30" i="18"/>
  <c r="G34" i="5"/>
  <c r="G36" i="5"/>
  <c r="G37" i="5"/>
  <c r="G42" i="5"/>
  <c r="G30" i="5"/>
  <c r="G11" i="5"/>
  <c r="G13" i="5"/>
  <c r="G14" i="5"/>
  <c r="G19" i="5"/>
  <c r="G7" i="5"/>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277" i="1"/>
  <c r="A10278" i="1"/>
  <c r="I10363" i="1"/>
  <c r="I10362" i="1"/>
  <c r="I10361" i="1"/>
  <c r="I10360" i="1"/>
  <c r="I10359" i="1"/>
  <c r="I10358" i="1"/>
  <c r="I10357" i="1"/>
  <c r="I10356" i="1"/>
  <c r="I10355" i="1"/>
  <c r="I10354" i="1"/>
  <c r="I10353" i="1"/>
  <c r="I10352" i="1"/>
  <c r="I10351" i="1"/>
  <c r="I10350" i="1"/>
  <c r="I10349" i="1"/>
  <c r="I10348" i="1"/>
  <c r="I10347" i="1"/>
  <c r="I10346" i="1"/>
  <c r="I10345" i="1"/>
  <c r="I10344" i="1"/>
  <c r="I10343" i="1"/>
  <c r="I10342" i="1"/>
  <c r="I10341" i="1"/>
  <c r="I10340" i="1"/>
  <c r="I10339" i="1"/>
  <c r="I10338" i="1"/>
  <c r="I10337" i="1"/>
  <c r="I10336" i="1"/>
  <c r="I10335" i="1"/>
  <c r="I10334" i="1"/>
  <c r="I10333" i="1"/>
  <c r="I10332" i="1"/>
  <c r="I10331" i="1"/>
  <c r="I10330" i="1"/>
  <c r="I10329" i="1"/>
  <c r="I10328" i="1"/>
  <c r="I10327" i="1"/>
  <c r="I10326" i="1"/>
  <c r="I10325" i="1"/>
  <c r="I10324" i="1"/>
  <c r="I10323" i="1"/>
  <c r="I10322" i="1"/>
  <c r="I10321" i="1"/>
  <c r="I10320" i="1"/>
  <c r="I10319" i="1"/>
  <c r="I10318" i="1"/>
  <c r="I10317" i="1"/>
  <c r="I10316" i="1"/>
  <c r="I10315" i="1"/>
  <c r="I10314" i="1"/>
  <c r="I10313" i="1"/>
  <c r="I10312" i="1"/>
  <c r="I10311" i="1"/>
  <c r="I10310" i="1"/>
  <c r="I10309" i="1"/>
  <c r="I10308" i="1"/>
  <c r="I10307" i="1"/>
  <c r="I10306" i="1"/>
  <c r="I10305" i="1"/>
  <c r="I10304" i="1"/>
  <c r="I10303" i="1"/>
  <c r="I10302" i="1"/>
  <c r="I10301" i="1"/>
  <c r="I10300" i="1"/>
  <c r="I10299" i="1"/>
  <c r="I10298" i="1"/>
  <c r="I10297" i="1"/>
  <c r="I10296" i="1"/>
  <c r="I10295" i="1"/>
  <c r="I10294" i="1"/>
  <c r="I10293" i="1"/>
  <c r="I10292" i="1"/>
  <c r="I10291" i="1"/>
  <c r="I10290" i="1"/>
  <c r="I10289" i="1"/>
  <c r="I10288" i="1"/>
  <c r="I10287" i="1"/>
  <c r="I10286" i="1"/>
  <c r="I10285" i="1"/>
  <c r="I10284" i="1"/>
  <c r="I10283" i="1"/>
  <c r="I10282" i="1"/>
  <c r="I10281" i="1"/>
  <c r="I10280" i="1"/>
  <c r="I10279" i="1"/>
  <c r="I10278" i="1"/>
  <c r="I10277"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160" i="1"/>
  <c r="I10276" i="1"/>
  <c r="I10275" i="1"/>
  <c r="I10274" i="1"/>
  <c r="I10273" i="1"/>
  <c r="I10272" i="1"/>
  <c r="I10271" i="1"/>
  <c r="I10270" i="1"/>
  <c r="I10269" i="1"/>
  <c r="I10268" i="1"/>
  <c r="I10267" i="1"/>
  <c r="I10266" i="1"/>
  <c r="I10265" i="1"/>
  <c r="I10264" i="1"/>
  <c r="I10263" i="1"/>
  <c r="I10262" i="1"/>
  <c r="I10261" i="1"/>
  <c r="I10260" i="1"/>
  <c r="I10259" i="1"/>
  <c r="I10258" i="1"/>
  <c r="I10257" i="1"/>
  <c r="I10256" i="1"/>
  <c r="I10255" i="1"/>
  <c r="I10254" i="1"/>
  <c r="I10253" i="1"/>
  <c r="I10252" i="1"/>
  <c r="I10251" i="1"/>
  <c r="I10250" i="1"/>
  <c r="I10249" i="1"/>
  <c r="I10248" i="1"/>
  <c r="I10247" i="1"/>
  <c r="I10246" i="1"/>
  <c r="I10245" i="1"/>
  <c r="I10244" i="1"/>
  <c r="I10243" i="1"/>
  <c r="I10242" i="1"/>
  <c r="I10241" i="1"/>
  <c r="I10240" i="1"/>
  <c r="I10239" i="1"/>
  <c r="I10238" i="1"/>
  <c r="I10237" i="1"/>
  <c r="I10236" i="1"/>
  <c r="I10235" i="1"/>
  <c r="I10234" i="1"/>
  <c r="I10233" i="1"/>
  <c r="I10232" i="1"/>
  <c r="I10231" i="1"/>
  <c r="I10230" i="1"/>
  <c r="I10229" i="1"/>
  <c r="I10228" i="1"/>
  <c r="I10227" i="1"/>
  <c r="I10226" i="1"/>
  <c r="I10225" i="1"/>
  <c r="I10224" i="1"/>
  <c r="I10223" i="1"/>
  <c r="I10222" i="1"/>
  <c r="I10221" i="1"/>
  <c r="I10220" i="1"/>
  <c r="I10219" i="1"/>
  <c r="I10218" i="1"/>
  <c r="I10217" i="1"/>
  <c r="I10216" i="1"/>
  <c r="I10215" i="1"/>
  <c r="I10214" i="1"/>
  <c r="I10213" i="1"/>
  <c r="I10212" i="1"/>
  <c r="I10211" i="1"/>
  <c r="I10210" i="1"/>
  <c r="I10209" i="1"/>
  <c r="I10208" i="1"/>
  <c r="I10207" i="1"/>
  <c r="I10206" i="1"/>
  <c r="I10205" i="1"/>
  <c r="I10204" i="1"/>
  <c r="I10203" i="1"/>
  <c r="I10202" i="1"/>
  <c r="I10201" i="1"/>
  <c r="I10200" i="1"/>
  <c r="I10199" i="1"/>
  <c r="I10198" i="1"/>
  <c r="I10197" i="1"/>
  <c r="I10196" i="1"/>
  <c r="I10195" i="1"/>
  <c r="I10194" i="1"/>
  <c r="I10193" i="1"/>
  <c r="I10192" i="1"/>
  <c r="I10191" i="1"/>
  <c r="I10190" i="1"/>
  <c r="I10189" i="1"/>
  <c r="I10188" i="1"/>
  <c r="I10187" i="1"/>
  <c r="I10186" i="1"/>
  <c r="I10185" i="1"/>
  <c r="I10184" i="1"/>
  <c r="I10183" i="1"/>
  <c r="I10182" i="1"/>
  <c r="I10181" i="1"/>
  <c r="I10180" i="1"/>
  <c r="I10179" i="1"/>
  <c r="I10178" i="1"/>
  <c r="I10177" i="1"/>
  <c r="I10176" i="1"/>
  <c r="I10175" i="1"/>
  <c r="I10174" i="1"/>
  <c r="I10173" i="1"/>
  <c r="I10172" i="1"/>
  <c r="I10171" i="1"/>
  <c r="I10170" i="1"/>
  <c r="I10169" i="1"/>
  <c r="I10168" i="1"/>
  <c r="I10167" i="1"/>
  <c r="I10166" i="1"/>
  <c r="I10165" i="1"/>
  <c r="I10164" i="1"/>
  <c r="I10163" i="1"/>
  <c r="I10162" i="1"/>
  <c r="I10161" i="1"/>
  <c r="I10160" i="1"/>
  <c r="F99" i="27" l="1"/>
  <c r="F95" i="27"/>
  <c r="F103" i="27"/>
  <c r="F111" i="27"/>
  <c r="F88" i="27"/>
  <c r="F7" i="27"/>
  <c r="F74" i="27" s="1"/>
  <c r="E93" i="27"/>
  <c r="E110" i="27"/>
  <c r="E113" i="27"/>
  <c r="E120" i="27"/>
  <c r="E133" i="27"/>
  <c r="E111" i="27"/>
  <c r="E114" i="27"/>
  <c r="E121" i="27"/>
  <c r="E130" i="27"/>
  <c r="E77" i="27"/>
  <c r="E84" i="27"/>
  <c r="E101" i="27"/>
  <c r="E118" i="27"/>
  <c r="E125" i="27"/>
  <c r="E131" i="27"/>
  <c r="E119" i="27"/>
  <c r="E92" i="27"/>
  <c r="E99" i="27"/>
  <c r="E109" i="27"/>
  <c r="E123" i="27"/>
  <c r="E126" i="27"/>
  <c r="E132" i="27"/>
  <c r="F86" i="27"/>
  <c r="F118" i="27"/>
  <c r="F120" i="27"/>
  <c r="E79" i="27"/>
  <c r="E87" i="27"/>
  <c r="F121" i="27"/>
  <c r="E74" i="27"/>
  <c r="E82" i="27"/>
  <c r="F84" i="27"/>
  <c r="E90" i="27"/>
  <c r="F100" i="27"/>
  <c r="F108" i="27"/>
  <c r="F116" i="27"/>
  <c r="E80" i="27"/>
  <c r="E88" i="27"/>
  <c r="F122" i="27"/>
  <c r="F130" i="27"/>
  <c r="M12" i="27"/>
  <c r="E75" i="27"/>
  <c r="E83" i="27"/>
  <c r="E91" i="27"/>
  <c r="F117" i="27"/>
  <c r="H126" i="22"/>
  <c r="H112" i="22"/>
  <c r="H101" i="22"/>
  <c r="H94" i="22"/>
  <c r="H129" i="22"/>
  <c r="H97" i="22"/>
  <c r="H93" i="22"/>
  <c r="H118" i="22"/>
  <c r="H111" i="22"/>
  <c r="H121" i="22"/>
  <c r="H117" i="22"/>
  <c r="H103" i="22"/>
  <c r="H96" i="22"/>
  <c r="H119" i="22"/>
  <c r="H113" i="22"/>
  <c r="H99" i="22"/>
  <c r="H125" i="22"/>
  <c r="H127" i="22"/>
  <c r="H109" i="22"/>
  <c r="H102" i="22"/>
  <c r="H95" i="22"/>
  <c r="H131" i="22"/>
  <c r="H128" i="22"/>
  <c r="H120" i="22"/>
  <c r="H133" i="22"/>
  <c r="H123" i="22"/>
  <c r="H105" i="22"/>
  <c r="H91" i="22"/>
  <c r="H122" i="22"/>
  <c r="H106" i="22"/>
  <c r="H98" i="22"/>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I10129" i="1"/>
  <c r="I10130" i="1"/>
  <c r="I10131" i="1"/>
  <c r="I10132" i="1"/>
  <c r="I10133" i="1"/>
  <c r="I10134" i="1"/>
  <c r="I10135" i="1"/>
  <c r="I10136" i="1"/>
  <c r="I10137" i="1"/>
  <c r="I10138" i="1"/>
  <c r="I10139" i="1"/>
  <c r="I10140" i="1"/>
  <c r="I10141" i="1"/>
  <c r="I10142" i="1"/>
  <c r="I10143" i="1"/>
  <c r="I10144" i="1"/>
  <c r="I10145" i="1"/>
  <c r="I10146" i="1"/>
  <c r="I10147" i="1"/>
  <c r="I10148" i="1"/>
  <c r="I10149" i="1"/>
  <c r="I10150" i="1"/>
  <c r="I10151" i="1"/>
  <c r="I10152" i="1"/>
  <c r="I10153" i="1"/>
  <c r="I10154" i="1"/>
  <c r="I10155" i="1"/>
  <c r="I10156" i="1"/>
  <c r="I10157" i="1"/>
  <c r="I10158" i="1"/>
  <c r="I10159"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076" i="1"/>
  <c r="A10077" i="1"/>
  <c r="I1007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9937" i="1"/>
  <c r="A9936" i="1"/>
  <c r="I9936"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822" i="1"/>
  <c r="A9821" i="1"/>
  <c r="I9821"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734" i="1"/>
  <c r="I9734"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617" i="1"/>
  <c r="I9617"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I9566"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454"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C3" i="24"/>
  <c r="C3" i="22"/>
  <c r="C3" i="18"/>
  <c r="C3" i="5"/>
  <c r="B8" i="24"/>
  <c r="B31" i="24" s="1"/>
  <c r="B9" i="24"/>
  <c r="B32" i="24" s="1"/>
  <c r="B10" i="24"/>
  <c r="B33" i="24" s="1"/>
  <c r="B11" i="24"/>
  <c r="B34" i="24" s="1"/>
  <c r="B12" i="24"/>
  <c r="B13" i="24"/>
  <c r="B37" i="24"/>
  <c r="B38" i="24"/>
  <c r="B39" i="24"/>
  <c r="B46" i="24"/>
  <c r="B30" i="24"/>
  <c r="D46" i="24"/>
  <c r="E46" i="24" s="1"/>
  <c r="C46" i="24"/>
  <c r="D45" i="24"/>
  <c r="E45" i="24" s="1"/>
  <c r="C45" i="24"/>
  <c r="D44" i="24"/>
  <c r="E44" i="24" s="1"/>
  <c r="C44" i="24"/>
  <c r="D43" i="24"/>
  <c r="E43" i="24" s="1"/>
  <c r="C43" i="24"/>
  <c r="D42" i="24"/>
  <c r="E42" i="24" s="1"/>
  <c r="C42" i="24"/>
  <c r="D41" i="24"/>
  <c r="E41" i="24" s="1"/>
  <c r="C41" i="24"/>
  <c r="D40" i="24"/>
  <c r="E40" i="24" s="1"/>
  <c r="C40" i="24"/>
  <c r="D39" i="24"/>
  <c r="E39" i="24" s="1"/>
  <c r="C39" i="24"/>
  <c r="D38" i="24"/>
  <c r="C38" i="24"/>
  <c r="D37" i="24"/>
  <c r="E37" i="24" s="1"/>
  <c r="D36" i="24"/>
  <c r="E36" i="24" s="1"/>
  <c r="B36" i="24"/>
  <c r="D35" i="24"/>
  <c r="C35" i="24"/>
  <c r="B35" i="24"/>
  <c r="D34" i="24"/>
  <c r="C34" i="24"/>
  <c r="D33" i="24"/>
  <c r="C33" i="24"/>
  <c r="E33" i="24" s="1"/>
  <c r="D32" i="24"/>
  <c r="C32" i="24"/>
  <c r="E32" i="24" s="1"/>
  <c r="D31" i="24"/>
  <c r="C31" i="24"/>
  <c r="D30" i="24"/>
  <c r="C30" i="24"/>
  <c r="E23" i="24"/>
  <c r="E22" i="24"/>
  <c r="B45" i="24"/>
  <c r="E21" i="24"/>
  <c r="B44" i="24"/>
  <c r="E20" i="24"/>
  <c r="B43" i="24"/>
  <c r="E19" i="24"/>
  <c r="B42" i="24"/>
  <c r="E18" i="24"/>
  <c r="B41" i="24"/>
  <c r="E17" i="24"/>
  <c r="B40" i="24"/>
  <c r="E16" i="24"/>
  <c r="E15" i="24"/>
  <c r="E14" i="24"/>
  <c r="E13" i="24"/>
  <c r="M12" i="24"/>
  <c r="E12" i="24"/>
  <c r="E11" i="24"/>
  <c r="E10" i="24"/>
  <c r="E9" i="24"/>
  <c r="M8" i="24"/>
  <c r="E8" i="24"/>
  <c r="M7" i="24"/>
  <c r="M9" i="24" s="1"/>
  <c r="E7" i="24"/>
  <c r="E22" i="23"/>
  <c r="F23" i="24" s="1"/>
  <c r="E21" i="23"/>
  <c r="F22" i="24" s="1"/>
  <c r="F45" i="24" s="1"/>
  <c r="E20" i="23"/>
  <c r="F21" i="24" s="1"/>
  <c r="F44" i="24" s="1"/>
  <c r="E19" i="23"/>
  <c r="F20" i="24" s="1"/>
  <c r="F43" i="24" s="1"/>
  <c r="E18" i="23"/>
  <c r="F19" i="24" s="1"/>
  <c r="F42" i="24" s="1"/>
  <c r="E17" i="23"/>
  <c r="F18" i="24" s="1"/>
  <c r="F41" i="24" s="1"/>
  <c r="E16" i="23"/>
  <c r="F17" i="24" s="1"/>
  <c r="F40" i="24" s="1"/>
  <c r="E15" i="23"/>
  <c r="F16" i="24" s="1"/>
  <c r="F39" i="24" s="1"/>
  <c r="E14" i="23"/>
  <c r="F15" i="24" s="1"/>
  <c r="F14" i="24"/>
  <c r="F37" i="24" s="1"/>
  <c r="E12" i="23"/>
  <c r="F13" i="24" s="1"/>
  <c r="F36" i="24" s="1"/>
  <c r="F12" i="24"/>
  <c r="F35" i="24" s="1"/>
  <c r="F11" i="24"/>
  <c r="F34" i="24" s="1"/>
  <c r="E9" i="23"/>
  <c r="F10" i="24" s="1"/>
  <c r="F33" i="24" s="1"/>
  <c r="F9" i="24"/>
  <c r="F32" i="24" s="1"/>
  <c r="E7" i="23"/>
  <c r="F8" i="24" s="1"/>
  <c r="F31" i="24" s="1"/>
  <c r="E6" i="23"/>
  <c r="F7" i="24" s="1"/>
  <c r="F23" i="22"/>
  <c r="F90" i="22" s="1"/>
  <c r="B8" i="22"/>
  <c r="B75" i="22" s="1"/>
  <c r="B9" i="22"/>
  <c r="B76" i="22" s="1"/>
  <c r="B10" i="22"/>
  <c r="B11" i="22"/>
  <c r="B12" i="22"/>
  <c r="B79" i="22" s="1"/>
  <c r="B13" i="22"/>
  <c r="B80" i="22" s="1"/>
  <c r="B14" i="22"/>
  <c r="B81" i="22" s="1"/>
  <c r="B15" i="22"/>
  <c r="B16" i="22"/>
  <c r="B83" i="22" s="1"/>
  <c r="B17" i="22"/>
  <c r="B84" i="22" s="1"/>
  <c r="B18" i="22"/>
  <c r="B85" i="22" s="1"/>
  <c r="B19" i="22"/>
  <c r="B20" i="22"/>
  <c r="B21" i="22"/>
  <c r="B88" i="22" s="1"/>
  <c r="B22" i="22"/>
  <c r="B89" i="22" s="1"/>
  <c r="B23" i="22"/>
  <c r="B90" i="22" s="1"/>
  <c r="B7" i="22"/>
  <c r="B74" i="22" s="1"/>
  <c r="D90" i="22"/>
  <c r="D89" i="22"/>
  <c r="C89" i="22"/>
  <c r="D88" i="22"/>
  <c r="C88" i="22"/>
  <c r="D87" i="22"/>
  <c r="C87" i="22"/>
  <c r="E87" i="22" s="1"/>
  <c r="D86" i="22"/>
  <c r="C86" i="22"/>
  <c r="D85" i="22"/>
  <c r="C85" i="22"/>
  <c r="D84" i="22"/>
  <c r="C84" i="22"/>
  <c r="D83" i="22"/>
  <c r="C83" i="22"/>
  <c r="E83" i="22" s="1"/>
  <c r="D82" i="22"/>
  <c r="C82" i="22"/>
  <c r="D81" i="22"/>
  <c r="E81" i="22" s="1"/>
  <c r="D80" i="22"/>
  <c r="E80" i="22" s="1"/>
  <c r="D79" i="22"/>
  <c r="C79" i="22"/>
  <c r="E79" i="22" s="1"/>
  <c r="D78" i="22"/>
  <c r="C78" i="22"/>
  <c r="B78" i="22"/>
  <c r="D77" i="22"/>
  <c r="C77" i="22"/>
  <c r="D76" i="22"/>
  <c r="C76" i="22"/>
  <c r="D75" i="22"/>
  <c r="C75" i="22"/>
  <c r="D74" i="22"/>
  <c r="C74" i="22"/>
  <c r="E23" i="22"/>
  <c r="E22" i="22"/>
  <c r="E21" i="22"/>
  <c r="E20" i="22"/>
  <c r="B87" i="22"/>
  <c r="E19" i="22"/>
  <c r="B86" i="22"/>
  <c r="E18" i="22"/>
  <c r="E17" i="22"/>
  <c r="E16" i="22"/>
  <c r="E15" i="22"/>
  <c r="B82" i="22"/>
  <c r="E14" i="22"/>
  <c r="E13" i="22"/>
  <c r="M12" i="22"/>
  <c r="E12" i="22"/>
  <c r="M11" i="22"/>
  <c r="E11" i="22"/>
  <c r="E10" i="22"/>
  <c r="B77" i="22"/>
  <c r="M9" i="22"/>
  <c r="E9" i="22"/>
  <c r="M8" i="22"/>
  <c r="E8" i="22"/>
  <c r="M7" i="22"/>
  <c r="M10" i="22" s="1"/>
  <c r="E7" i="22"/>
  <c r="E21" i="21"/>
  <c r="F22" i="22" s="1"/>
  <c r="F89" i="22" s="1"/>
  <c r="E20" i="21"/>
  <c r="F21" i="22" s="1"/>
  <c r="F88" i="22" s="1"/>
  <c r="E19" i="21"/>
  <c r="F20" i="22" s="1"/>
  <c r="F87" i="22" s="1"/>
  <c r="E18" i="21"/>
  <c r="F19" i="22" s="1"/>
  <c r="F86" i="22" s="1"/>
  <c r="E17" i="21"/>
  <c r="F18" i="22" s="1"/>
  <c r="F85" i="22" s="1"/>
  <c r="E16" i="21"/>
  <c r="F17" i="22" s="1"/>
  <c r="F84" i="22" s="1"/>
  <c r="E15" i="21"/>
  <c r="F16" i="22" s="1"/>
  <c r="F83" i="22" s="1"/>
  <c r="E14" i="21"/>
  <c r="F15" i="22" s="1"/>
  <c r="F82" i="22" s="1"/>
  <c r="E13" i="21"/>
  <c r="F14" i="22" s="1"/>
  <c r="F81" i="22" s="1"/>
  <c r="E12" i="21"/>
  <c r="F13" i="22" s="1"/>
  <c r="F80" i="22" s="1"/>
  <c r="E11" i="21"/>
  <c r="F12" i="22" s="1"/>
  <c r="F79" i="22" s="1"/>
  <c r="E10" i="21"/>
  <c r="F11" i="22" s="1"/>
  <c r="F78" i="22" s="1"/>
  <c r="E9" i="21"/>
  <c r="F10" i="22" s="1"/>
  <c r="F77" i="22" s="1"/>
  <c r="E8" i="21"/>
  <c r="F9" i="22" s="1"/>
  <c r="F76" i="22" s="1"/>
  <c r="E7" i="21"/>
  <c r="F8" i="22" s="1"/>
  <c r="F75" i="22" s="1"/>
  <c r="E6" i="21"/>
  <c r="F7" i="22" s="1"/>
  <c r="F74" i="22" s="1"/>
  <c r="E34" i="24" l="1"/>
  <c r="E30" i="24"/>
  <c r="E38" i="24"/>
  <c r="E35" i="24"/>
  <c r="E31" i="24"/>
  <c r="E78" i="22"/>
  <c r="E76" i="22"/>
  <c r="E75" i="22"/>
  <c r="E84" i="22"/>
  <c r="E88" i="22"/>
  <c r="E77" i="22"/>
  <c r="E85" i="22"/>
  <c r="E89" i="22"/>
  <c r="E82" i="22"/>
  <c r="E86" i="22"/>
  <c r="E90" i="22"/>
  <c r="E74" i="22"/>
  <c r="F30" i="24"/>
  <c r="E23" i="23"/>
  <c r="M11" i="24"/>
  <c r="F38" i="24"/>
  <c r="F46" i="24"/>
  <c r="M10" i="24"/>
  <c r="F24" i="24"/>
  <c r="E66" i="21"/>
  <c r="F134" i="22"/>
  <c r="F67" i="22"/>
  <c r="E36" i="18"/>
  <c r="C35" i="18"/>
  <c r="C36" i="18"/>
  <c r="C38" i="18"/>
  <c r="C39" i="18"/>
  <c r="C40" i="18"/>
  <c r="C41" i="18"/>
  <c r="C42" i="18"/>
  <c r="C43" i="18"/>
  <c r="C44" i="18"/>
  <c r="C45" i="18"/>
  <c r="C46" i="18"/>
  <c r="E13" i="17"/>
  <c r="F14" i="18" s="1"/>
  <c r="E12" i="17"/>
  <c r="F13" i="18" s="1"/>
  <c r="F36" i="18" s="1"/>
  <c r="E6" i="17"/>
  <c r="F7" i="18" s="1"/>
  <c r="B8" i="18"/>
  <c r="B31" i="18" s="1"/>
  <c r="B9" i="18"/>
  <c r="B32" i="18" s="1"/>
  <c r="B10" i="18"/>
  <c r="B33" i="18" s="1"/>
  <c r="B11" i="18"/>
  <c r="B12" i="18"/>
  <c r="B35" i="18" s="1"/>
  <c r="B13" i="18"/>
  <c r="B14" i="18"/>
  <c r="B37" i="18" s="1"/>
  <c r="B15" i="18"/>
  <c r="B38" i="18" s="1"/>
  <c r="B16" i="18"/>
  <c r="B39" i="18" s="1"/>
  <c r="B17" i="18"/>
  <c r="B40" i="18" s="1"/>
  <c r="B18" i="18"/>
  <c r="B41" i="18" s="1"/>
  <c r="B19" i="18"/>
  <c r="B20" i="18"/>
  <c r="B43" i="18" s="1"/>
  <c r="B21" i="18"/>
  <c r="B44" i="18" s="1"/>
  <c r="B22" i="18"/>
  <c r="B23" i="18"/>
  <c r="B46" i="18" s="1"/>
  <c r="B7" i="18"/>
  <c r="B30" i="18" s="1"/>
  <c r="E46" i="18"/>
  <c r="D46" i="18"/>
  <c r="D45" i="18"/>
  <c r="E45" i="18" s="1"/>
  <c r="D44" i="18"/>
  <c r="E43" i="18"/>
  <c r="D43" i="18"/>
  <c r="D42" i="18"/>
  <c r="D41" i="18"/>
  <c r="E41" i="18" s="1"/>
  <c r="E40" i="18"/>
  <c r="D39" i="18"/>
  <c r="E39" i="18" s="1"/>
  <c r="D38" i="18"/>
  <c r="E38" i="18" s="1"/>
  <c r="D34" i="18"/>
  <c r="C34" i="18"/>
  <c r="D33" i="18"/>
  <c r="C33" i="18"/>
  <c r="D32" i="18"/>
  <c r="C32" i="18"/>
  <c r="D31" i="18"/>
  <c r="C31" i="18"/>
  <c r="D30" i="18"/>
  <c r="C30" i="18"/>
  <c r="E23" i="18"/>
  <c r="E22" i="18"/>
  <c r="B45" i="18"/>
  <c r="E21" i="18"/>
  <c r="E20" i="18"/>
  <c r="E19" i="18"/>
  <c r="B42" i="18"/>
  <c r="E18" i="18"/>
  <c r="E17" i="18"/>
  <c r="E16" i="18"/>
  <c r="E15" i="18"/>
  <c r="E14" i="18"/>
  <c r="E13" i="18"/>
  <c r="B36" i="18"/>
  <c r="E12" i="18"/>
  <c r="M11" i="18"/>
  <c r="E11" i="18"/>
  <c r="B34" i="18"/>
  <c r="E10" i="18"/>
  <c r="M9" i="18"/>
  <c r="E9" i="18"/>
  <c r="E8" i="18"/>
  <c r="M7" i="18"/>
  <c r="M10" i="18" s="1"/>
  <c r="E7" i="18"/>
  <c r="E22" i="17"/>
  <c r="F23" i="18" s="1"/>
  <c r="F46" i="18" s="1"/>
  <c r="E21" i="17"/>
  <c r="F22" i="18" s="1"/>
  <c r="E20" i="17"/>
  <c r="F21" i="18" s="1"/>
  <c r="F44" i="18" s="1"/>
  <c r="E19" i="17"/>
  <c r="F20" i="18" s="1"/>
  <c r="E18" i="17"/>
  <c r="F19" i="18" s="1"/>
  <c r="F42" i="18" s="1"/>
  <c r="E17" i="17"/>
  <c r="F18" i="18" s="1"/>
  <c r="E16" i="17"/>
  <c r="F17" i="18" s="1"/>
  <c r="F40" i="18" s="1"/>
  <c r="E15" i="17"/>
  <c r="F16" i="18" s="1"/>
  <c r="E14" i="17"/>
  <c r="F15" i="18" s="1"/>
  <c r="F38" i="18" s="1"/>
  <c r="E11" i="17"/>
  <c r="F12" i="18" s="1"/>
  <c r="F35" i="18" s="1"/>
  <c r="E10" i="17"/>
  <c r="F11" i="18" s="1"/>
  <c r="E9" i="17"/>
  <c r="F10" i="18" s="1"/>
  <c r="F33" i="18" s="1"/>
  <c r="E8" i="17"/>
  <c r="F9" i="18" s="1"/>
  <c r="F32" i="18" s="1"/>
  <c r="E7" i="17"/>
  <c r="F8" i="18" s="1"/>
  <c r="F31" i="18" s="1"/>
  <c r="F22" i="5"/>
  <c r="F23" i="5"/>
  <c r="F46" i="5" s="1"/>
  <c r="B23" i="5"/>
  <c r="B46" i="5" s="1"/>
  <c r="E23" i="4"/>
  <c r="E22" i="4"/>
  <c r="F47" i="24" l="1"/>
  <c r="E35" i="18"/>
  <c r="E42" i="18"/>
  <c r="E37" i="18"/>
  <c r="E44" i="18"/>
  <c r="E33" i="18"/>
  <c r="E32" i="18"/>
  <c r="E30" i="18"/>
  <c r="F43" i="18"/>
  <c r="F39" i="18"/>
  <c r="F34" i="18"/>
  <c r="E31" i="18"/>
  <c r="E34" i="18"/>
  <c r="E23" i="17"/>
  <c r="M8" i="18"/>
  <c r="F41" i="18"/>
  <c r="F24" i="18"/>
  <c r="F30" i="18"/>
  <c r="M12" i="18"/>
  <c r="F37" i="18"/>
  <c r="F45" i="18"/>
  <c r="F47" i="18" l="1"/>
  <c r="D46" i="5" l="1"/>
  <c r="C46" i="5"/>
  <c r="A10414" i="1"/>
  <c r="M7" i="5" l="1"/>
  <c r="M12" i="5" s="1"/>
  <c r="M8" i="5" l="1"/>
  <c r="M9" i="5"/>
  <c r="M10" i="5"/>
  <c r="M11" i="5"/>
  <c r="E32" i="5" l="1"/>
  <c r="E40" i="5"/>
  <c r="E44" i="5"/>
  <c r="E46" i="5"/>
  <c r="D31" i="5"/>
  <c r="B8" i="5"/>
  <c r="B31" i="5" s="1"/>
  <c r="B9" i="5"/>
  <c r="B32" i="5" s="1"/>
  <c r="B10" i="5"/>
  <c r="B33" i="5" s="1"/>
  <c r="B11" i="5"/>
  <c r="B34" i="5" s="1"/>
  <c r="B12" i="5"/>
  <c r="B35" i="5" s="1"/>
  <c r="B13" i="5"/>
  <c r="B36" i="5" s="1"/>
  <c r="B14" i="5"/>
  <c r="B37" i="5" s="1"/>
  <c r="B15" i="5"/>
  <c r="B38" i="5" s="1"/>
  <c r="B16" i="5"/>
  <c r="B39" i="5" s="1"/>
  <c r="B17" i="5"/>
  <c r="B40" i="5" s="1"/>
  <c r="B18" i="5"/>
  <c r="B41" i="5" s="1"/>
  <c r="B19" i="5"/>
  <c r="B20" i="5"/>
  <c r="B43" i="5" s="1"/>
  <c r="B21" i="5"/>
  <c r="B22" i="5"/>
  <c r="B45" i="5" s="1"/>
  <c r="B7" i="5"/>
  <c r="D45" i="5"/>
  <c r="C45" i="5"/>
  <c r="D44" i="5"/>
  <c r="C44" i="5"/>
  <c r="D43" i="5"/>
  <c r="C43" i="5"/>
  <c r="D42" i="5"/>
  <c r="C42" i="5"/>
  <c r="E42" i="5" s="1"/>
  <c r="D41" i="5"/>
  <c r="C41" i="5"/>
  <c r="E41" i="5" s="1"/>
  <c r="D40" i="5"/>
  <c r="C40" i="5"/>
  <c r="D39" i="5"/>
  <c r="C39" i="5"/>
  <c r="D38" i="5"/>
  <c r="C38" i="5"/>
  <c r="D37" i="5"/>
  <c r="C37" i="5"/>
  <c r="E37" i="5" s="1"/>
  <c r="D36" i="5"/>
  <c r="C36" i="5"/>
  <c r="E36" i="5" s="1"/>
  <c r="D35" i="5"/>
  <c r="C35" i="5"/>
  <c r="D34" i="5"/>
  <c r="C34" i="5"/>
  <c r="D33" i="5"/>
  <c r="C33" i="5"/>
  <c r="E33" i="5" s="1"/>
  <c r="C31" i="5"/>
  <c r="D30" i="5"/>
  <c r="C30" i="5"/>
  <c r="E23" i="5"/>
  <c r="E22" i="5"/>
  <c r="E21" i="5"/>
  <c r="B44" i="5"/>
  <c r="E20" i="5"/>
  <c r="E19" i="5"/>
  <c r="B42" i="5"/>
  <c r="E18" i="5"/>
  <c r="E17" i="5"/>
  <c r="E16" i="5"/>
  <c r="E15" i="5"/>
  <c r="E14" i="5"/>
  <c r="E13" i="5"/>
  <c r="E12" i="5"/>
  <c r="E11" i="5"/>
  <c r="E10" i="5"/>
  <c r="E9" i="5"/>
  <c r="E8" i="5"/>
  <c r="E7" i="5"/>
  <c r="B30" i="5"/>
  <c r="E21" i="4"/>
  <c r="F45" i="5" s="1"/>
  <c r="E20" i="4"/>
  <c r="F21" i="5" s="1"/>
  <c r="F44" i="5" s="1"/>
  <c r="E19" i="4"/>
  <c r="F20" i="5" s="1"/>
  <c r="F43" i="5" s="1"/>
  <c r="E18" i="4"/>
  <c r="F19" i="5" s="1"/>
  <c r="F42" i="5" s="1"/>
  <c r="E17" i="4"/>
  <c r="F18" i="5" s="1"/>
  <c r="F41" i="5" s="1"/>
  <c r="E16" i="4"/>
  <c r="F17" i="5" s="1"/>
  <c r="F40" i="5" s="1"/>
  <c r="E15" i="4"/>
  <c r="F16" i="5" s="1"/>
  <c r="F39" i="5" s="1"/>
  <c r="E14" i="4"/>
  <c r="F15" i="5" s="1"/>
  <c r="F38" i="5" s="1"/>
  <c r="E13" i="4"/>
  <c r="F14" i="5" s="1"/>
  <c r="F37" i="5" s="1"/>
  <c r="E12" i="4"/>
  <c r="F13" i="5" s="1"/>
  <c r="F36" i="5" s="1"/>
  <c r="E11" i="4"/>
  <c r="F12" i="5" s="1"/>
  <c r="F35" i="5" s="1"/>
  <c r="E10" i="4"/>
  <c r="F11" i="5" s="1"/>
  <c r="F34" i="5" s="1"/>
  <c r="E9" i="4"/>
  <c r="F10" i="5" s="1"/>
  <c r="F33" i="5" s="1"/>
  <c r="E8" i="4"/>
  <c r="F9" i="5" s="1"/>
  <c r="E7" i="4"/>
  <c r="F8" i="5" s="1"/>
  <c r="F31" i="5" s="1"/>
  <c r="E6" i="4"/>
  <c r="H8461" i="3"/>
  <c r="H8460" i="3"/>
  <c r="H8459" i="3"/>
  <c r="H8458" i="3"/>
  <c r="H8457" i="3"/>
  <c r="H8456" i="3"/>
  <c r="H8455" i="3"/>
  <c r="H8454" i="3"/>
  <c r="H8453" i="3"/>
  <c r="H8452" i="3"/>
  <c r="H8451" i="3"/>
  <c r="H8450" i="3"/>
  <c r="H8449" i="3"/>
  <c r="H8448" i="3"/>
  <c r="H8447" i="3"/>
  <c r="H8446" i="3"/>
  <c r="H8445" i="3"/>
  <c r="H8444" i="3"/>
  <c r="H8443" i="3"/>
  <c r="H8442" i="3"/>
  <c r="H8441" i="3"/>
  <c r="H8440" i="3"/>
  <c r="H8439" i="3"/>
  <c r="H8438" i="3"/>
  <c r="H8437" i="3"/>
  <c r="H8436" i="3"/>
  <c r="H8435" i="3"/>
  <c r="H8434" i="3"/>
  <c r="H8433" i="3"/>
  <c r="H8432" i="3"/>
  <c r="H8431" i="3"/>
  <c r="H8430" i="3"/>
  <c r="H8429" i="3"/>
  <c r="H8428" i="3"/>
  <c r="H8427" i="3"/>
  <c r="H8426" i="3"/>
  <c r="H8425" i="3"/>
  <c r="H8424" i="3"/>
  <c r="H8423" i="3"/>
  <c r="H8422" i="3"/>
  <c r="H8421" i="3"/>
  <c r="H8420" i="3"/>
  <c r="H8419" i="3"/>
  <c r="H8418" i="3"/>
  <c r="H8417" i="3"/>
  <c r="H8416" i="3"/>
  <c r="H8415" i="3"/>
  <c r="H8414" i="3"/>
  <c r="H8413" i="3"/>
  <c r="H8412" i="3"/>
  <c r="H8411" i="3"/>
  <c r="H8410" i="3"/>
  <c r="H8409" i="3"/>
  <c r="H8408" i="3"/>
  <c r="H8407" i="3"/>
  <c r="H8406" i="3"/>
  <c r="H8405" i="3"/>
  <c r="H8404" i="3"/>
  <c r="H8403" i="3"/>
  <c r="H8402" i="3"/>
  <c r="H8401" i="3"/>
  <c r="H8400" i="3"/>
  <c r="H8399" i="3"/>
  <c r="H8398" i="3"/>
  <c r="H8397" i="3"/>
  <c r="H8396" i="3"/>
  <c r="H8395" i="3"/>
  <c r="H8394" i="3"/>
  <c r="H8393" i="3"/>
  <c r="H8392" i="3"/>
  <c r="H8391" i="3"/>
  <c r="H8390" i="3"/>
  <c r="H8389" i="3"/>
  <c r="H8388" i="3"/>
  <c r="H8387" i="3"/>
  <c r="H8386" i="3"/>
  <c r="H8385" i="3"/>
  <c r="H8384" i="3"/>
  <c r="H8383" i="3"/>
  <c r="H8382" i="3"/>
  <c r="H8381" i="3"/>
  <c r="H8380" i="3"/>
  <c r="H8379" i="3"/>
  <c r="H8378" i="3"/>
  <c r="H8377" i="3"/>
  <c r="H8376" i="3"/>
  <c r="H8375" i="3"/>
  <c r="H8374" i="3"/>
  <c r="H8373" i="3"/>
  <c r="H8372" i="3"/>
  <c r="H8371" i="3"/>
  <c r="H8370" i="3"/>
  <c r="H8369" i="3"/>
  <c r="H8368" i="3"/>
  <c r="H8367" i="3"/>
  <c r="H8366" i="3"/>
  <c r="H8365" i="3"/>
  <c r="H8364" i="3"/>
  <c r="H8363" i="3"/>
  <c r="H8362" i="3"/>
  <c r="H8361" i="3"/>
  <c r="H8360" i="3"/>
  <c r="H8359" i="3"/>
  <c r="H8358" i="3"/>
  <c r="H8357" i="3"/>
  <c r="H8356" i="3"/>
  <c r="H8355" i="3"/>
  <c r="H8354" i="3"/>
  <c r="H8353" i="3"/>
  <c r="H8352" i="3"/>
  <c r="H8351" i="3"/>
  <c r="H8350" i="3"/>
  <c r="H8349" i="3"/>
  <c r="H8348" i="3"/>
  <c r="H8347" i="3"/>
  <c r="H8346" i="3"/>
  <c r="H8345" i="3"/>
  <c r="H8344" i="3"/>
  <c r="H8343" i="3"/>
  <c r="H8342" i="3"/>
  <c r="H8341" i="3"/>
  <c r="H8340" i="3"/>
  <c r="H8339" i="3"/>
  <c r="H8338" i="3"/>
  <c r="H8337" i="3"/>
  <c r="H8336" i="3"/>
  <c r="H8335" i="3"/>
  <c r="H8334" i="3"/>
  <c r="H8333" i="3"/>
  <c r="H8332" i="3"/>
  <c r="H8331" i="3"/>
  <c r="H8330" i="3"/>
  <c r="H8329" i="3"/>
  <c r="H8328" i="3"/>
  <c r="H8327" i="3"/>
  <c r="H8326" i="3"/>
  <c r="H8325" i="3"/>
  <c r="H8324" i="3"/>
  <c r="H8323" i="3"/>
  <c r="H8322" i="3"/>
  <c r="H8321" i="3"/>
  <c r="H8320" i="3"/>
  <c r="H8319" i="3"/>
  <c r="H8318" i="3"/>
  <c r="H8317" i="3"/>
  <c r="H8316" i="3"/>
  <c r="H8315" i="3"/>
  <c r="H8314" i="3"/>
  <c r="H8313" i="3"/>
  <c r="H8312" i="3"/>
  <c r="H8311" i="3"/>
  <c r="H8310" i="3"/>
  <c r="H8309" i="3"/>
  <c r="H8308" i="3"/>
  <c r="H8307" i="3"/>
  <c r="H8306" i="3"/>
  <c r="H8305" i="3"/>
  <c r="H8304" i="3"/>
  <c r="H8303" i="3"/>
  <c r="H8302" i="3"/>
  <c r="H8301" i="3"/>
  <c r="H8300" i="3"/>
  <c r="H8299" i="3"/>
  <c r="H8298" i="3"/>
  <c r="H8297" i="3"/>
  <c r="H8296" i="3"/>
  <c r="H8295" i="3"/>
  <c r="H8294" i="3"/>
  <c r="H8293" i="3"/>
  <c r="H8292" i="3"/>
  <c r="H8291" i="3"/>
  <c r="H8290" i="3"/>
  <c r="H8289" i="3"/>
  <c r="H8288" i="3"/>
  <c r="H8287" i="3"/>
  <c r="H8286" i="3"/>
  <c r="H8285" i="3"/>
  <c r="H8284" i="3"/>
  <c r="H8283" i="3"/>
  <c r="H8282" i="3"/>
  <c r="H8281" i="3"/>
  <c r="H8280" i="3"/>
  <c r="H8279" i="3"/>
  <c r="H8278" i="3"/>
  <c r="H8277" i="3"/>
  <c r="H8276" i="3"/>
  <c r="H8275" i="3"/>
  <c r="H8274" i="3"/>
  <c r="H8273" i="3"/>
  <c r="H8272" i="3"/>
  <c r="H8271" i="3"/>
  <c r="H8270" i="3"/>
  <c r="H8269" i="3"/>
  <c r="H8268" i="3"/>
  <c r="H8267" i="3"/>
  <c r="H8266" i="3"/>
  <c r="H8265" i="3"/>
  <c r="H8264" i="3"/>
  <c r="H8263" i="3"/>
  <c r="H8262" i="3"/>
  <c r="H8261" i="3"/>
  <c r="H8260" i="3"/>
  <c r="H8259" i="3"/>
  <c r="H8258" i="3"/>
  <c r="H8257" i="3"/>
  <c r="H8256" i="3"/>
  <c r="H8255" i="3"/>
  <c r="H8254" i="3"/>
  <c r="H8253" i="3"/>
  <c r="H8252" i="3"/>
  <c r="H8251" i="3"/>
  <c r="H8250" i="3"/>
  <c r="H8249" i="3"/>
  <c r="H8248" i="3"/>
  <c r="H8247" i="3"/>
  <c r="H8246" i="3"/>
  <c r="H8245" i="3"/>
  <c r="H8244" i="3"/>
  <c r="H8243" i="3"/>
  <c r="H8242" i="3"/>
  <c r="H8241" i="3"/>
  <c r="H8240" i="3"/>
  <c r="H8239" i="3"/>
  <c r="H8238" i="3"/>
  <c r="H8237" i="3"/>
  <c r="H8236" i="3"/>
  <c r="H8235" i="3"/>
  <c r="H8234" i="3"/>
  <c r="H8233" i="3"/>
  <c r="H8232" i="3"/>
  <c r="H8231" i="3"/>
  <c r="H8230" i="3"/>
  <c r="H8229" i="3"/>
  <c r="H8228" i="3"/>
  <c r="H8227" i="3"/>
  <c r="H8226" i="3"/>
  <c r="H8225" i="3"/>
  <c r="H8224" i="3"/>
  <c r="H8223" i="3"/>
  <c r="H8222" i="3"/>
  <c r="H8221" i="3"/>
  <c r="H8220" i="3"/>
  <c r="H8219" i="3"/>
  <c r="H8218" i="3"/>
  <c r="H8217" i="3"/>
  <c r="H8216" i="3"/>
  <c r="H8215" i="3"/>
  <c r="H8214" i="3"/>
  <c r="H8213" i="3"/>
  <c r="H8212" i="3"/>
  <c r="H8211" i="3"/>
  <c r="H8210" i="3"/>
  <c r="H8209" i="3"/>
  <c r="H8208" i="3"/>
  <c r="H8207" i="3"/>
  <c r="H8206" i="3"/>
  <c r="H8205" i="3"/>
  <c r="H8204" i="3"/>
  <c r="H8203" i="3"/>
  <c r="H8202" i="3"/>
  <c r="H8201" i="3"/>
  <c r="H8200" i="3"/>
  <c r="H8199" i="3"/>
  <c r="H8198" i="3"/>
  <c r="H8197" i="3"/>
  <c r="H8196" i="3"/>
  <c r="H8195" i="3"/>
  <c r="H8194" i="3"/>
  <c r="H8193" i="3"/>
  <c r="H8192" i="3"/>
  <c r="H8191" i="3"/>
  <c r="H8190" i="3"/>
  <c r="H8189" i="3"/>
  <c r="H8188" i="3"/>
  <c r="H8187" i="3"/>
  <c r="H8186" i="3"/>
  <c r="H8185" i="3"/>
  <c r="H8184" i="3"/>
  <c r="H8183" i="3"/>
  <c r="H8182" i="3"/>
  <c r="H8181" i="3"/>
  <c r="H8180" i="3"/>
  <c r="H8179" i="3"/>
  <c r="H8178" i="3"/>
  <c r="H8177" i="3"/>
  <c r="H8176" i="3"/>
  <c r="H8175" i="3"/>
  <c r="H8174" i="3"/>
  <c r="H8173" i="3"/>
  <c r="H8172" i="3"/>
  <c r="H8171" i="3"/>
  <c r="H8170" i="3"/>
  <c r="H8169" i="3"/>
  <c r="H8168" i="3"/>
  <c r="H8167" i="3"/>
  <c r="H8166" i="3"/>
  <c r="H8165" i="3"/>
  <c r="H8164" i="3"/>
  <c r="H8163" i="3"/>
  <c r="H8162" i="3"/>
  <c r="H8161" i="3"/>
  <c r="H8160" i="3"/>
  <c r="H8159" i="3"/>
  <c r="H8158" i="3"/>
  <c r="H8157" i="3"/>
  <c r="H8156" i="3"/>
  <c r="H8155" i="3"/>
  <c r="H8154" i="3"/>
  <c r="H8153" i="3"/>
  <c r="H8152" i="3"/>
  <c r="H8151" i="3"/>
  <c r="H8150" i="3"/>
  <c r="H8149" i="3"/>
  <c r="H8148" i="3"/>
  <c r="H8147" i="3"/>
  <c r="H8146" i="3"/>
  <c r="H8145" i="3"/>
  <c r="H8144" i="3"/>
  <c r="H8143" i="3"/>
  <c r="H8142" i="3"/>
  <c r="H8141" i="3"/>
  <c r="H8140" i="3"/>
  <c r="H8139" i="3"/>
  <c r="H8138" i="3"/>
  <c r="H8137" i="3"/>
  <c r="H8136" i="3"/>
  <c r="H8135" i="3"/>
  <c r="H8134" i="3"/>
  <c r="H8133" i="3"/>
  <c r="H8132" i="3"/>
  <c r="H8131" i="3"/>
  <c r="H8130" i="3"/>
  <c r="H8129" i="3"/>
  <c r="H8128" i="3"/>
  <c r="H8127" i="3"/>
  <c r="H8126" i="3"/>
  <c r="H8125" i="3"/>
  <c r="H8124" i="3"/>
  <c r="H8123" i="3"/>
  <c r="H8122" i="3"/>
  <c r="H8121" i="3"/>
  <c r="H8120" i="3"/>
  <c r="H8119" i="3"/>
  <c r="H8118" i="3"/>
  <c r="H8117" i="3"/>
  <c r="H8116" i="3"/>
  <c r="H8115" i="3"/>
  <c r="H8114" i="3"/>
  <c r="H8113" i="3"/>
  <c r="H8112" i="3"/>
  <c r="H8111" i="3"/>
  <c r="H8110" i="3"/>
  <c r="H8109" i="3"/>
  <c r="H8108" i="3"/>
  <c r="H8107" i="3"/>
  <c r="H8106" i="3"/>
  <c r="H8105" i="3"/>
  <c r="H8104" i="3"/>
  <c r="H8103" i="3"/>
  <c r="H8102" i="3"/>
  <c r="H8101" i="3"/>
  <c r="H8100" i="3"/>
  <c r="H8099" i="3"/>
  <c r="H8098" i="3"/>
  <c r="H8097" i="3"/>
  <c r="H8096" i="3"/>
  <c r="H8095" i="3"/>
  <c r="H8094" i="3"/>
  <c r="H8093" i="3"/>
  <c r="H8092" i="3"/>
  <c r="H8091" i="3"/>
  <c r="H8090" i="3"/>
  <c r="H8089" i="3"/>
  <c r="H8088" i="3"/>
  <c r="H8087" i="3"/>
  <c r="H8086" i="3"/>
  <c r="H8085" i="3"/>
  <c r="H8084" i="3"/>
  <c r="H8083" i="3"/>
  <c r="H8082" i="3"/>
  <c r="H8081" i="3"/>
  <c r="H8080" i="3"/>
  <c r="H8079" i="3"/>
  <c r="H8078" i="3"/>
  <c r="H8077" i="3"/>
  <c r="H8076" i="3"/>
  <c r="H8075" i="3"/>
  <c r="H8074" i="3"/>
  <c r="H8073" i="3"/>
  <c r="H8072" i="3"/>
  <c r="H8071" i="3"/>
  <c r="H8070" i="3"/>
  <c r="H8069" i="3"/>
  <c r="H8068" i="3"/>
  <c r="H8067" i="3"/>
  <c r="H8066" i="3"/>
  <c r="H8065" i="3"/>
  <c r="H8064" i="3"/>
  <c r="H8063" i="3"/>
  <c r="H8062" i="3"/>
  <c r="H8061" i="3"/>
  <c r="H8060" i="3"/>
  <c r="H8059" i="3"/>
  <c r="H8058" i="3"/>
  <c r="H8057" i="3"/>
  <c r="H8056" i="3"/>
  <c r="H8055" i="3"/>
  <c r="H8054" i="3"/>
  <c r="H8053" i="3"/>
  <c r="H8052" i="3"/>
  <c r="H8051" i="3"/>
  <c r="H8050" i="3"/>
  <c r="H8049" i="3"/>
  <c r="H8048" i="3"/>
  <c r="H8047" i="3"/>
  <c r="H8046" i="3"/>
  <c r="H8045" i="3"/>
  <c r="H8044" i="3"/>
  <c r="H8043" i="3"/>
  <c r="H8042" i="3"/>
  <c r="H8041" i="3"/>
  <c r="H8040" i="3"/>
  <c r="H8039" i="3"/>
  <c r="H8038" i="3"/>
  <c r="H8037" i="3"/>
  <c r="H8036" i="3"/>
  <c r="H8035" i="3"/>
  <c r="H8034" i="3"/>
  <c r="H8033" i="3"/>
  <c r="H8032" i="3"/>
  <c r="H8031" i="3"/>
  <c r="H8030" i="3"/>
  <c r="H8029" i="3"/>
  <c r="H8028" i="3"/>
  <c r="H8027" i="3"/>
  <c r="H8026" i="3"/>
  <c r="H8025" i="3"/>
  <c r="H8024" i="3"/>
  <c r="H8023" i="3"/>
  <c r="H8022" i="3"/>
  <c r="H8021" i="3"/>
  <c r="H8020" i="3"/>
  <c r="H8019" i="3"/>
  <c r="H8018" i="3"/>
  <c r="H8017" i="3"/>
  <c r="H8016" i="3"/>
  <c r="H8015" i="3"/>
  <c r="H8014" i="3"/>
  <c r="H8013" i="3"/>
  <c r="H8012" i="3"/>
  <c r="H8011" i="3"/>
  <c r="H8010" i="3"/>
  <c r="H8009" i="3"/>
  <c r="H8008" i="3"/>
  <c r="H8007" i="3"/>
  <c r="H8006" i="3"/>
  <c r="H8005" i="3"/>
  <c r="H8004" i="3"/>
  <c r="H8003" i="3"/>
  <c r="H8002" i="3"/>
  <c r="H8001" i="3"/>
  <c r="H8000" i="3"/>
  <c r="H7999" i="3"/>
  <c r="H7998" i="3"/>
  <c r="H7997" i="3"/>
  <c r="H7996" i="3"/>
  <c r="H7995" i="3"/>
  <c r="H7994" i="3"/>
  <c r="H7993" i="3"/>
  <c r="H7992" i="3"/>
  <c r="H7991" i="3"/>
  <c r="H7990" i="3"/>
  <c r="H7989" i="3"/>
  <c r="H7988" i="3"/>
  <c r="H7987" i="3"/>
  <c r="H7986" i="3"/>
  <c r="H7985" i="3"/>
  <c r="H7984" i="3"/>
  <c r="H7983" i="3"/>
  <c r="H7982" i="3"/>
  <c r="H7981" i="3"/>
  <c r="H7980" i="3"/>
  <c r="H7979" i="3"/>
  <c r="H7978" i="3"/>
  <c r="H7977" i="3"/>
  <c r="H7976" i="3"/>
  <c r="H7975" i="3"/>
  <c r="H7974" i="3"/>
  <c r="H7973" i="3"/>
  <c r="H7972" i="3"/>
  <c r="H7971" i="3"/>
  <c r="H7970" i="3"/>
  <c r="H7969" i="3"/>
  <c r="H7968" i="3"/>
  <c r="H7967" i="3"/>
  <c r="H7966" i="3"/>
  <c r="H7965" i="3"/>
  <c r="H7964" i="3"/>
  <c r="H7963" i="3"/>
  <c r="H7962" i="3"/>
  <c r="H7961" i="3"/>
  <c r="H7960" i="3"/>
  <c r="H7959" i="3"/>
  <c r="H7958" i="3"/>
  <c r="H7957" i="3"/>
  <c r="H7956" i="3"/>
  <c r="H7955" i="3"/>
  <c r="H7954" i="3"/>
  <c r="H7953" i="3"/>
  <c r="H7952" i="3"/>
  <c r="H7951" i="3"/>
  <c r="H7950" i="3"/>
  <c r="H7949" i="3"/>
  <c r="H7948" i="3"/>
  <c r="H7947" i="3"/>
  <c r="H7946" i="3"/>
  <c r="H7945" i="3"/>
  <c r="H7944" i="3"/>
  <c r="H7943" i="3"/>
  <c r="H7942" i="3"/>
  <c r="H7941" i="3"/>
  <c r="H7940" i="3"/>
  <c r="H7939" i="3"/>
  <c r="H7938" i="3"/>
  <c r="H7937" i="3"/>
  <c r="H7936" i="3"/>
  <c r="H7935" i="3"/>
  <c r="H7934" i="3"/>
  <c r="H7933" i="3"/>
  <c r="H7932" i="3"/>
  <c r="H7931" i="3"/>
  <c r="H7930" i="3"/>
  <c r="H7929" i="3"/>
  <c r="H7928" i="3"/>
  <c r="H7927" i="3"/>
  <c r="H7926" i="3"/>
  <c r="H7925" i="3"/>
  <c r="H7924" i="3"/>
  <c r="H7923" i="3"/>
  <c r="H7922" i="3"/>
  <c r="H7921" i="3"/>
  <c r="H7920" i="3"/>
  <c r="H7919" i="3"/>
  <c r="H7918" i="3"/>
  <c r="H7917" i="3"/>
  <c r="H7916" i="3"/>
  <c r="H7915" i="3"/>
  <c r="H7914" i="3"/>
  <c r="H7913" i="3"/>
  <c r="H7912" i="3"/>
  <c r="H7911" i="3"/>
  <c r="H7910" i="3"/>
  <c r="H7909" i="3"/>
  <c r="H7908" i="3"/>
  <c r="H7907" i="3"/>
  <c r="H7906" i="3"/>
  <c r="H7905" i="3"/>
  <c r="H7904" i="3"/>
  <c r="H7903" i="3"/>
  <c r="H7902" i="3"/>
  <c r="H7901" i="3"/>
  <c r="H7900" i="3"/>
  <c r="H7899" i="3"/>
  <c r="H7898" i="3"/>
  <c r="H7897" i="3"/>
  <c r="H7896" i="3"/>
  <c r="H7895" i="3"/>
  <c r="H7894" i="3"/>
  <c r="H7893" i="3"/>
  <c r="H7892" i="3"/>
  <c r="H7891" i="3"/>
  <c r="H7890" i="3"/>
  <c r="H7889" i="3"/>
  <c r="H7888" i="3"/>
  <c r="H7887" i="3"/>
  <c r="H7886" i="3"/>
  <c r="H7885" i="3"/>
  <c r="H7884" i="3"/>
  <c r="H7883" i="3"/>
  <c r="H7882" i="3"/>
  <c r="H7881" i="3"/>
  <c r="H7880" i="3"/>
  <c r="H7879" i="3"/>
  <c r="H7878" i="3"/>
  <c r="H7877" i="3"/>
  <c r="H7876" i="3"/>
  <c r="H7875" i="3"/>
  <c r="H7874" i="3"/>
  <c r="H7873" i="3"/>
  <c r="H7872" i="3"/>
  <c r="H7871" i="3"/>
  <c r="H7870" i="3"/>
  <c r="H7869" i="3"/>
  <c r="H7868" i="3"/>
  <c r="H7867" i="3"/>
  <c r="H7866" i="3"/>
  <c r="H7865" i="3"/>
  <c r="H7864" i="3"/>
  <c r="H7863" i="3"/>
  <c r="H7862" i="3"/>
  <c r="H7861" i="3"/>
  <c r="H7860" i="3"/>
  <c r="H7859" i="3"/>
  <c r="H7858" i="3"/>
  <c r="H7857" i="3"/>
  <c r="H7856" i="3"/>
  <c r="H7855" i="3"/>
  <c r="H7854" i="3"/>
  <c r="H7853" i="3"/>
  <c r="H7852" i="3"/>
  <c r="H7851" i="3"/>
  <c r="H7850" i="3"/>
  <c r="H7849" i="3"/>
  <c r="H7848" i="3"/>
  <c r="H7847" i="3"/>
  <c r="H7846" i="3"/>
  <c r="H7845" i="3"/>
  <c r="H7844" i="3"/>
  <c r="H7843" i="3"/>
  <c r="H7842" i="3"/>
  <c r="H7841" i="3"/>
  <c r="H7840" i="3"/>
  <c r="H7839" i="3"/>
  <c r="H7838" i="3"/>
  <c r="H7837" i="3"/>
  <c r="H7836" i="3"/>
  <c r="H7835" i="3"/>
  <c r="H7834" i="3"/>
  <c r="H7833" i="3"/>
  <c r="H7832" i="3"/>
  <c r="H7831" i="3"/>
  <c r="H7830" i="3"/>
  <c r="H7829" i="3"/>
  <c r="H7828" i="3"/>
  <c r="H7827" i="3"/>
  <c r="H7826" i="3"/>
  <c r="H7825" i="3"/>
  <c r="H7824" i="3"/>
  <c r="H7823" i="3"/>
  <c r="H7822" i="3"/>
  <c r="H7821" i="3"/>
  <c r="H7820" i="3"/>
  <c r="H7819" i="3"/>
  <c r="H7818" i="3"/>
  <c r="H7817" i="3"/>
  <c r="H7816" i="3"/>
  <c r="H7815" i="3"/>
  <c r="H7814" i="3"/>
  <c r="H7813" i="3"/>
  <c r="H7812" i="3"/>
  <c r="H7811" i="3"/>
  <c r="H7810" i="3"/>
  <c r="H7809" i="3"/>
  <c r="H7808" i="3"/>
  <c r="H7807" i="3"/>
  <c r="H7806" i="3"/>
  <c r="H7805" i="3"/>
  <c r="H7804" i="3"/>
  <c r="H7803" i="3"/>
  <c r="H7802" i="3"/>
  <c r="H7801" i="3"/>
  <c r="H7800" i="3"/>
  <c r="H7799" i="3"/>
  <c r="H7798" i="3"/>
  <c r="H7797" i="3"/>
  <c r="H7796" i="3"/>
  <c r="H7795" i="3"/>
  <c r="H7794" i="3"/>
  <c r="H7793" i="3"/>
  <c r="H7792" i="3"/>
  <c r="H7791" i="3"/>
  <c r="H7790" i="3"/>
  <c r="H7789" i="3"/>
  <c r="H7788" i="3"/>
  <c r="H7787" i="3"/>
  <c r="H7786" i="3"/>
  <c r="H7785" i="3"/>
  <c r="H7784" i="3"/>
  <c r="H7783" i="3"/>
  <c r="H7782" i="3"/>
  <c r="H7781" i="3"/>
  <c r="H7780" i="3"/>
  <c r="H7779" i="3"/>
  <c r="H7778" i="3"/>
  <c r="H7777" i="3"/>
  <c r="H7776" i="3"/>
  <c r="H7775" i="3"/>
  <c r="H7774" i="3"/>
  <c r="H7773" i="3"/>
  <c r="H7772" i="3"/>
  <c r="H7771" i="3"/>
  <c r="H7770" i="3"/>
  <c r="H7769" i="3"/>
  <c r="H7768" i="3"/>
  <c r="H7767" i="3"/>
  <c r="H7766" i="3"/>
  <c r="H7765" i="3"/>
  <c r="H7764" i="3"/>
  <c r="H7763" i="3"/>
  <c r="H7762" i="3"/>
  <c r="H7761" i="3"/>
  <c r="H7760" i="3"/>
  <c r="H7759" i="3"/>
  <c r="H7758" i="3"/>
  <c r="H7757" i="3"/>
  <c r="H7756" i="3"/>
  <c r="H7755" i="3"/>
  <c r="H7754" i="3"/>
  <c r="H7753" i="3"/>
  <c r="H7752" i="3"/>
  <c r="H7751" i="3"/>
  <c r="H7750" i="3"/>
  <c r="H7749" i="3"/>
  <c r="H7748" i="3"/>
  <c r="H7747" i="3"/>
  <c r="H7746" i="3"/>
  <c r="H7745" i="3"/>
  <c r="H7744" i="3"/>
  <c r="H7743" i="3"/>
  <c r="H7742" i="3"/>
  <c r="H7741" i="3"/>
  <c r="H7740" i="3"/>
  <c r="H7739" i="3"/>
  <c r="H7738" i="3"/>
  <c r="H7737" i="3"/>
  <c r="H7736" i="3"/>
  <c r="H7735" i="3"/>
  <c r="H7734" i="3"/>
  <c r="H7733" i="3"/>
  <c r="H7732" i="3"/>
  <c r="H7731" i="3"/>
  <c r="H7730" i="3"/>
  <c r="H7729" i="3"/>
  <c r="H7728" i="3"/>
  <c r="H7727" i="3"/>
  <c r="H7726" i="3"/>
  <c r="H7725" i="3"/>
  <c r="H7724" i="3"/>
  <c r="H7723" i="3"/>
  <c r="H7722" i="3"/>
  <c r="H7721" i="3"/>
  <c r="H7720" i="3"/>
  <c r="H7719" i="3"/>
  <c r="H7718" i="3"/>
  <c r="H7717" i="3"/>
  <c r="H7716" i="3"/>
  <c r="H7715" i="3"/>
  <c r="H7714" i="3"/>
  <c r="H7713" i="3"/>
  <c r="H7712" i="3"/>
  <c r="H7711" i="3"/>
  <c r="H7710" i="3"/>
  <c r="H7709" i="3"/>
  <c r="H7708" i="3"/>
  <c r="H7707" i="3"/>
  <c r="H7706" i="3"/>
  <c r="H7705" i="3"/>
  <c r="H7704" i="3"/>
  <c r="H7703" i="3"/>
  <c r="H7702" i="3"/>
  <c r="H7701" i="3"/>
  <c r="H7700" i="3"/>
  <c r="H7699" i="3"/>
  <c r="H7698" i="3"/>
  <c r="H7697" i="3"/>
  <c r="H7696" i="3"/>
  <c r="H7695" i="3"/>
  <c r="H7694" i="3"/>
  <c r="H7693" i="3"/>
  <c r="H7692" i="3"/>
  <c r="H7691" i="3"/>
  <c r="H7690" i="3"/>
  <c r="H7689" i="3"/>
  <c r="H7688" i="3"/>
  <c r="H7687" i="3"/>
  <c r="H7686" i="3"/>
  <c r="H7685" i="3"/>
  <c r="H7684" i="3"/>
  <c r="H7683" i="3"/>
  <c r="H7682" i="3"/>
  <c r="H7681" i="3"/>
  <c r="H7680" i="3"/>
  <c r="H7679" i="3"/>
  <c r="H7678" i="3"/>
  <c r="H7677" i="3"/>
  <c r="H7676" i="3"/>
  <c r="H7675" i="3"/>
  <c r="H7674" i="3"/>
  <c r="H7673" i="3"/>
  <c r="H7672" i="3"/>
  <c r="H7671" i="3"/>
  <c r="H7670" i="3"/>
  <c r="H7669" i="3"/>
  <c r="H7668" i="3"/>
  <c r="H7667" i="3"/>
  <c r="H7666" i="3"/>
  <c r="H7665" i="3"/>
  <c r="H7664" i="3"/>
  <c r="H7663" i="3"/>
  <c r="H7662" i="3"/>
  <c r="H7661" i="3"/>
  <c r="H7660" i="3"/>
  <c r="H7659" i="3"/>
  <c r="H7658" i="3"/>
  <c r="H7657" i="3"/>
  <c r="H7656" i="3"/>
  <c r="H7655" i="3"/>
  <c r="H7654" i="3"/>
  <c r="H7653" i="3"/>
  <c r="H7652" i="3"/>
  <c r="H7651" i="3"/>
  <c r="H7650" i="3"/>
  <c r="H7649" i="3"/>
  <c r="H7648" i="3"/>
  <c r="H7647" i="3"/>
  <c r="H7646" i="3"/>
  <c r="H7645" i="3"/>
  <c r="H7644" i="3"/>
  <c r="H7643" i="3"/>
  <c r="H7642" i="3"/>
  <c r="H7641" i="3"/>
  <c r="H7640" i="3"/>
  <c r="H7639" i="3"/>
  <c r="H7638" i="3"/>
  <c r="H7637" i="3"/>
  <c r="H7636" i="3"/>
  <c r="H7635" i="3"/>
  <c r="H7634" i="3"/>
  <c r="H7633" i="3"/>
  <c r="H7632" i="3"/>
  <c r="H7631" i="3"/>
  <c r="H7630" i="3"/>
  <c r="H7629" i="3"/>
  <c r="H7628" i="3"/>
  <c r="H7627" i="3"/>
  <c r="H7626" i="3"/>
  <c r="H7625" i="3"/>
  <c r="H7624" i="3"/>
  <c r="H7623" i="3"/>
  <c r="H7622" i="3"/>
  <c r="H7621" i="3"/>
  <c r="H7620" i="3"/>
  <c r="H7619" i="3"/>
  <c r="H7618" i="3"/>
  <c r="H7617" i="3"/>
  <c r="H7616" i="3"/>
  <c r="H7615" i="3"/>
  <c r="H7614" i="3"/>
  <c r="H7613" i="3"/>
  <c r="H7612" i="3"/>
  <c r="H7611" i="3"/>
  <c r="H7610" i="3"/>
  <c r="H7609" i="3"/>
  <c r="H7608" i="3"/>
  <c r="H7607" i="3"/>
  <c r="H7606" i="3"/>
  <c r="H7605" i="3"/>
  <c r="H7604" i="3"/>
  <c r="H7603" i="3"/>
  <c r="H7602" i="3"/>
  <c r="H7601" i="3"/>
  <c r="H7600" i="3"/>
  <c r="H7599" i="3"/>
  <c r="H7598" i="3"/>
  <c r="H7597" i="3"/>
  <c r="H7596" i="3"/>
  <c r="H7595" i="3"/>
  <c r="H7594" i="3"/>
  <c r="H7593" i="3"/>
  <c r="H7592" i="3"/>
  <c r="H7591" i="3"/>
  <c r="H7590" i="3"/>
  <c r="H7589" i="3"/>
  <c r="H7588" i="3"/>
  <c r="H7587" i="3"/>
  <c r="H7586" i="3"/>
  <c r="H7585" i="3"/>
  <c r="H7584" i="3"/>
  <c r="H7583" i="3"/>
  <c r="H7582" i="3"/>
  <c r="H7581" i="3"/>
  <c r="H7580" i="3"/>
  <c r="H7579" i="3"/>
  <c r="H7578" i="3"/>
  <c r="H7577" i="3"/>
  <c r="H7576" i="3"/>
  <c r="H7575" i="3"/>
  <c r="H7574" i="3"/>
  <c r="H7573" i="3"/>
  <c r="H7572" i="3"/>
  <c r="H7571" i="3"/>
  <c r="H7570" i="3"/>
  <c r="H7569" i="3"/>
  <c r="H7568" i="3"/>
  <c r="H7567" i="3"/>
  <c r="H7566" i="3"/>
  <c r="H7565" i="3"/>
  <c r="H7564" i="3"/>
  <c r="H7563" i="3"/>
  <c r="H7562" i="3"/>
  <c r="H7561" i="3"/>
  <c r="H7560" i="3"/>
  <c r="H7559" i="3"/>
  <c r="H7558" i="3"/>
  <c r="H7557" i="3"/>
  <c r="H7556" i="3"/>
  <c r="H7555" i="3"/>
  <c r="H7554" i="3"/>
  <c r="H7553" i="3"/>
  <c r="H7552" i="3"/>
  <c r="H7551" i="3"/>
  <c r="H7550" i="3"/>
  <c r="H7549" i="3"/>
  <c r="H7548" i="3"/>
  <c r="H7547" i="3"/>
  <c r="H7546" i="3"/>
  <c r="H7545" i="3"/>
  <c r="H7544" i="3"/>
  <c r="H7543" i="3"/>
  <c r="H7542" i="3"/>
  <c r="H7541" i="3"/>
  <c r="H7540" i="3"/>
  <c r="H7539" i="3"/>
  <c r="H7538" i="3"/>
  <c r="H7537" i="3"/>
  <c r="H7536" i="3"/>
  <c r="H7535" i="3"/>
  <c r="H7534" i="3"/>
  <c r="H7533" i="3"/>
  <c r="H7532" i="3"/>
  <c r="H7531" i="3"/>
  <c r="H7530" i="3"/>
  <c r="H7529" i="3"/>
  <c r="H7528" i="3"/>
  <c r="H7527" i="3"/>
  <c r="H7526" i="3"/>
  <c r="H7525" i="3"/>
  <c r="H7524" i="3"/>
  <c r="H7523" i="3"/>
  <c r="H7522" i="3"/>
  <c r="H7521" i="3"/>
  <c r="H7520" i="3"/>
  <c r="H7519" i="3"/>
  <c r="H7518" i="3"/>
  <c r="H7517" i="3"/>
  <c r="H7516" i="3"/>
  <c r="H7515" i="3"/>
  <c r="H7514" i="3"/>
  <c r="H7513" i="3"/>
  <c r="H7512" i="3"/>
  <c r="H7511" i="3"/>
  <c r="H7510" i="3"/>
  <c r="H7509" i="3"/>
  <c r="H7508" i="3"/>
  <c r="H7507" i="3"/>
  <c r="H7506" i="3"/>
  <c r="H7505" i="3"/>
  <c r="H7504" i="3"/>
  <c r="H7503" i="3"/>
  <c r="H7502" i="3"/>
  <c r="H7501" i="3"/>
  <c r="H7500" i="3"/>
  <c r="H7499" i="3"/>
  <c r="H7498" i="3"/>
  <c r="H7497" i="3"/>
  <c r="H7496" i="3"/>
  <c r="H7495" i="3"/>
  <c r="H7494" i="3"/>
  <c r="H7493" i="3"/>
  <c r="H7492" i="3"/>
  <c r="H7491" i="3"/>
  <c r="H7490" i="3"/>
  <c r="H7489" i="3"/>
  <c r="H7488" i="3"/>
  <c r="H7487" i="3"/>
  <c r="H7486" i="3"/>
  <c r="H7485" i="3"/>
  <c r="H7484" i="3"/>
  <c r="H7483" i="3"/>
  <c r="H7482" i="3"/>
  <c r="H7481" i="3"/>
  <c r="H7480" i="3"/>
  <c r="H7479" i="3"/>
  <c r="H7478" i="3"/>
  <c r="H7477" i="3"/>
  <c r="H7476" i="3"/>
  <c r="H7475" i="3"/>
  <c r="H7474" i="3"/>
  <c r="H7473" i="3"/>
  <c r="H7472" i="3"/>
  <c r="H7471" i="3"/>
  <c r="H7470" i="3"/>
  <c r="H7469" i="3"/>
  <c r="H7468" i="3"/>
  <c r="H7467" i="3"/>
  <c r="H7466" i="3"/>
  <c r="H7465" i="3"/>
  <c r="H7464" i="3"/>
  <c r="H7463" i="3"/>
  <c r="H7462" i="3"/>
  <c r="H7461" i="3"/>
  <c r="H7460" i="3"/>
  <c r="H7459" i="3"/>
  <c r="H7458" i="3"/>
  <c r="H7457" i="3"/>
  <c r="H7456" i="3"/>
  <c r="H7455" i="3"/>
  <c r="H7454" i="3"/>
  <c r="H7453" i="3"/>
  <c r="H7452" i="3"/>
  <c r="H7451" i="3"/>
  <c r="H7450" i="3"/>
  <c r="H7449" i="3"/>
  <c r="H7448" i="3"/>
  <c r="H7447" i="3"/>
  <c r="H7446" i="3"/>
  <c r="H7445" i="3"/>
  <c r="H7444" i="3"/>
  <c r="H7443" i="3"/>
  <c r="H7442" i="3"/>
  <c r="H7441" i="3"/>
  <c r="H7440" i="3"/>
  <c r="H7439" i="3"/>
  <c r="H7438" i="3"/>
  <c r="H7437" i="3"/>
  <c r="H7436" i="3"/>
  <c r="H7435" i="3"/>
  <c r="H7434" i="3"/>
  <c r="H7433" i="3"/>
  <c r="H7432" i="3"/>
  <c r="H7431" i="3"/>
  <c r="H7430" i="3"/>
  <c r="H7429" i="3"/>
  <c r="H7428" i="3"/>
  <c r="H7427" i="3"/>
  <c r="H7426" i="3"/>
  <c r="H7425" i="3"/>
  <c r="H7424" i="3"/>
  <c r="H7423" i="3"/>
  <c r="H7422" i="3"/>
  <c r="H7421" i="3"/>
  <c r="H7420" i="3"/>
  <c r="H7419" i="3"/>
  <c r="H7418" i="3"/>
  <c r="H7417" i="3"/>
  <c r="H7416" i="3"/>
  <c r="H7415" i="3"/>
  <c r="H7414" i="3"/>
  <c r="H7413" i="3"/>
  <c r="H7412" i="3"/>
  <c r="H7411" i="3"/>
  <c r="H7410" i="3"/>
  <c r="H7409" i="3"/>
  <c r="H7408" i="3"/>
  <c r="H7407" i="3"/>
  <c r="H7406" i="3"/>
  <c r="H7405" i="3"/>
  <c r="H7404" i="3"/>
  <c r="H7403" i="3"/>
  <c r="H7402" i="3"/>
  <c r="H7401" i="3"/>
  <c r="H7400" i="3"/>
  <c r="H7399" i="3"/>
  <c r="H7398" i="3"/>
  <c r="H7397" i="3"/>
  <c r="H7396" i="3"/>
  <c r="H7395" i="3"/>
  <c r="H7394" i="3"/>
  <c r="H7393" i="3"/>
  <c r="H7392" i="3"/>
  <c r="H7391" i="3"/>
  <c r="H7390" i="3"/>
  <c r="H7389" i="3"/>
  <c r="H7388" i="3"/>
  <c r="H7387" i="3"/>
  <c r="H7386" i="3"/>
  <c r="H7385" i="3"/>
  <c r="H7384" i="3"/>
  <c r="H7383" i="3"/>
  <c r="H7382" i="3"/>
  <c r="H7381" i="3"/>
  <c r="H7380" i="3"/>
  <c r="H7379" i="3"/>
  <c r="H7378" i="3"/>
  <c r="H7377" i="3"/>
  <c r="H7376" i="3"/>
  <c r="H7375" i="3"/>
  <c r="H7374" i="3"/>
  <c r="H7373" i="3"/>
  <c r="H7372" i="3"/>
  <c r="H7371" i="3"/>
  <c r="H7370" i="3"/>
  <c r="H7369" i="3"/>
  <c r="H7368" i="3"/>
  <c r="H7367" i="3"/>
  <c r="H7366" i="3"/>
  <c r="H7365" i="3"/>
  <c r="H7364" i="3"/>
  <c r="H7363" i="3"/>
  <c r="H7362" i="3"/>
  <c r="H7361" i="3"/>
  <c r="H7360" i="3"/>
  <c r="H7359" i="3"/>
  <c r="H7358" i="3"/>
  <c r="H7357" i="3"/>
  <c r="H7356" i="3"/>
  <c r="H7355" i="3"/>
  <c r="H7354" i="3"/>
  <c r="H7353" i="3"/>
  <c r="H7352" i="3"/>
  <c r="H7351" i="3"/>
  <c r="H7350" i="3"/>
  <c r="H7349" i="3"/>
  <c r="H7348" i="3"/>
  <c r="H7347" i="3"/>
  <c r="H7346" i="3"/>
  <c r="H7345" i="3"/>
  <c r="H7344" i="3"/>
  <c r="H7343" i="3"/>
  <c r="H7342" i="3"/>
  <c r="H7341" i="3"/>
  <c r="H7340" i="3"/>
  <c r="H7339" i="3"/>
  <c r="H7338" i="3"/>
  <c r="H7337" i="3"/>
  <c r="H7336" i="3"/>
  <c r="H7335" i="3"/>
  <c r="H7334" i="3"/>
  <c r="H7333" i="3"/>
  <c r="H7332" i="3"/>
  <c r="H7331" i="3"/>
  <c r="H7330" i="3"/>
  <c r="H7329" i="3"/>
  <c r="H7328" i="3"/>
  <c r="H7327" i="3"/>
  <c r="H7326" i="3"/>
  <c r="H7325" i="3"/>
  <c r="H7324" i="3"/>
  <c r="H7323" i="3"/>
  <c r="H7322" i="3"/>
  <c r="H7321" i="3"/>
  <c r="H7320" i="3"/>
  <c r="H7319" i="3"/>
  <c r="H7318" i="3"/>
  <c r="H7317" i="3"/>
  <c r="H7316" i="3"/>
  <c r="H7315" i="3"/>
  <c r="H7314" i="3"/>
  <c r="H7313" i="3"/>
  <c r="H7312" i="3"/>
  <c r="H7311" i="3"/>
  <c r="H7310" i="3"/>
  <c r="H7309" i="3"/>
  <c r="H7308" i="3"/>
  <c r="H7307" i="3"/>
  <c r="H7306" i="3"/>
  <c r="H7305" i="3"/>
  <c r="H7304" i="3"/>
  <c r="H7303" i="3"/>
  <c r="H7302" i="3"/>
  <c r="H7301" i="3"/>
  <c r="H7300" i="3"/>
  <c r="H7299" i="3"/>
  <c r="H7298" i="3"/>
  <c r="H7297" i="3"/>
  <c r="H7296" i="3"/>
  <c r="H7295" i="3"/>
  <c r="H7294" i="3"/>
  <c r="H7293" i="3"/>
  <c r="H7292" i="3"/>
  <c r="H7291" i="3"/>
  <c r="H7290" i="3"/>
  <c r="H7289" i="3"/>
  <c r="H7288" i="3"/>
  <c r="H7287" i="3"/>
  <c r="H7286" i="3"/>
  <c r="H7285" i="3"/>
  <c r="H7284" i="3"/>
  <c r="H7283" i="3"/>
  <c r="H7282" i="3"/>
  <c r="H7281" i="3"/>
  <c r="H7280" i="3"/>
  <c r="H7279" i="3"/>
  <c r="H7278" i="3"/>
  <c r="H7277" i="3"/>
  <c r="H7276" i="3"/>
  <c r="H7275" i="3"/>
  <c r="H7274" i="3"/>
  <c r="H7273" i="3"/>
  <c r="H7272" i="3"/>
  <c r="H7271" i="3"/>
  <c r="H7270" i="3"/>
  <c r="H7269" i="3"/>
  <c r="H7268" i="3"/>
  <c r="H7267" i="3"/>
  <c r="H7266" i="3"/>
  <c r="H7265" i="3"/>
  <c r="H7264" i="3"/>
  <c r="H7263" i="3"/>
  <c r="H7262" i="3"/>
  <c r="H7261" i="3"/>
  <c r="H7260" i="3"/>
  <c r="H7259" i="3"/>
  <c r="H7258" i="3"/>
  <c r="H7257" i="3"/>
  <c r="H7256" i="3"/>
  <c r="H7255" i="3"/>
  <c r="H7254" i="3"/>
  <c r="H7253" i="3"/>
  <c r="H7252" i="3"/>
  <c r="H7251" i="3"/>
  <c r="H7250" i="3"/>
  <c r="H7249" i="3"/>
  <c r="H7248" i="3"/>
  <c r="H7247" i="3"/>
  <c r="H7246" i="3"/>
  <c r="H7245" i="3"/>
  <c r="H7244" i="3"/>
  <c r="H7243" i="3"/>
  <c r="H7242" i="3"/>
  <c r="H7241" i="3"/>
  <c r="H7240" i="3"/>
  <c r="H7239" i="3"/>
  <c r="H7238" i="3"/>
  <c r="H7237" i="3"/>
  <c r="H7236" i="3"/>
  <c r="H7235" i="3"/>
  <c r="H7234" i="3"/>
  <c r="H7233" i="3"/>
  <c r="H7232" i="3"/>
  <c r="H7231" i="3"/>
  <c r="H7230" i="3"/>
  <c r="H7229" i="3"/>
  <c r="H7228" i="3"/>
  <c r="H7227" i="3"/>
  <c r="H7226" i="3"/>
  <c r="H7225" i="3"/>
  <c r="H7224" i="3"/>
  <c r="H7223" i="3"/>
  <c r="H7222" i="3"/>
  <c r="H7221" i="3"/>
  <c r="H7220" i="3"/>
  <c r="H7219" i="3"/>
  <c r="H7218" i="3"/>
  <c r="H7217" i="3"/>
  <c r="H7216" i="3"/>
  <c r="H7215" i="3"/>
  <c r="H7214" i="3"/>
  <c r="H7213" i="3"/>
  <c r="H7212" i="3"/>
  <c r="H7211" i="3"/>
  <c r="H7210" i="3"/>
  <c r="H7209" i="3"/>
  <c r="H7208" i="3"/>
  <c r="H7207" i="3"/>
  <c r="H7206" i="3"/>
  <c r="H7205" i="3"/>
  <c r="H7204" i="3"/>
  <c r="H7203" i="3"/>
  <c r="H7202" i="3"/>
  <c r="H7201" i="3"/>
  <c r="H7200" i="3"/>
  <c r="H7199" i="3"/>
  <c r="H7198" i="3"/>
  <c r="H7197" i="3"/>
  <c r="H7196" i="3"/>
  <c r="H7195" i="3"/>
  <c r="H7194" i="3"/>
  <c r="H7193" i="3"/>
  <c r="H7192" i="3"/>
  <c r="H7191" i="3"/>
  <c r="H7190" i="3"/>
  <c r="H7189" i="3"/>
  <c r="H7188" i="3"/>
  <c r="H7187" i="3"/>
  <c r="H7186" i="3"/>
  <c r="H7185" i="3"/>
  <c r="H7184" i="3"/>
  <c r="H7183" i="3"/>
  <c r="H7182" i="3"/>
  <c r="H7181" i="3"/>
  <c r="H7180" i="3"/>
  <c r="H7179" i="3"/>
  <c r="H7178" i="3"/>
  <c r="H7177" i="3"/>
  <c r="H7176" i="3"/>
  <c r="H7175" i="3"/>
  <c r="H7174" i="3"/>
  <c r="H7173" i="3"/>
  <c r="H7172" i="3"/>
  <c r="H7171" i="3"/>
  <c r="H7170" i="3"/>
  <c r="H7169" i="3"/>
  <c r="H7168" i="3"/>
  <c r="H7167" i="3"/>
  <c r="H7166" i="3"/>
  <c r="H7165" i="3"/>
  <c r="H7164" i="3"/>
  <c r="H7163" i="3"/>
  <c r="H7162" i="3"/>
  <c r="H7161" i="3"/>
  <c r="H7160" i="3"/>
  <c r="H7159" i="3"/>
  <c r="H7158" i="3"/>
  <c r="H7157" i="3"/>
  <c r="H7156" i="3"/>
  <c r="H7155" i="3"/>
  <c r="H7154" i="3"/>
  <c r="H7153" i="3"/>
  <c r="H7152" i="3"/>
  <c r="H7151" i="3"/>
  <c r="H7150" i="3"/>
  <c r="H7149" i="3"/>
  <c r="H7148" i="3"/>
  <c r="H7147" i="3"/>
  <c r="H7146" i="3"/>
  <c r="H7145" i="3"/>
  <c r="H7144" i="3"/>
  <c r="H7143" i="3"/>
  <c r="H7142" i="3"/>
  <c r="H7141" i="3"/>
  <c r="H7140" i="3"/>
  <c r="H7139" i="3"/>
  <c r="H7138" i="3"/>
  <c r="H7137" i="3"/>
  <c r="H7136" i="3"/>
  <c r="H7135" i="3"/>
  <c r="H7134" i="3"/>
  <c r="H7133" i="3"/>
  <c r="H7132" i="3"/>
  <c r="H7131" i="3"/>
  <c r="H7130" i="3"/>
  <c r="H7129" i="3"/>
  <c r="H7128" i="3"/>
  <c r="H7127" i="3"/>
  <c r="H7126" i="3"/>
  <c r="H7125" i="3"/>
  <c r="H7124" i="3"/>
  <c r="H7123" i="3"/>
  <c r="H7122" i="3"/>
  <c r="H7121" i="3"/>
  <c r="H7120" i="3"/>
  <c r="H7119" i="3"/>
  <c r="H7118" i="3"/>
  <c r="H7117" i="3"/>
  <c r="H7116" i="3"/>
  <c r="H7115" i="3"/>
  <c r="H7114" i="3"/>
  <c r="H7113" i="3"/>
  <c r="H7112" i="3"/>
  <c r="H7111" i="3"/>
  <c r="H7110" i="3"/>
  <c r="H7109" i="3"/>
  <c r="H7108" i="3"/>
  <c r="H7107" i="3"/>
  <c r="H7106" i="3"/>
  <c r="H7105" i="3"/>
  <c r="H7104" i="3"/>
  <c r="H7103" i="3"/>
  <c r="H7102" i="3"/>
  <c r="H7101" i="3"/>
  <c r="H7100" i="3"/>
  <c r="H7099" i="3"/>
  <c r="H7098" i="3"/>
  <c r="H7097" i="3"/>
  <c r="H7096" i="3"/>
  <c r="H7095" i="3"/>
  <c r="H7094" i="3"/>
  <c r="H7093" i="3"/>
  <c r="H7092" i="3"/>
  <c r="H7091" i="3"/>
  <c r="H7090" i="3"/>
  <c r="H7089" i="3"/>
  <c r="H7088" i="3"/>
  <c r="H7087" i="3"/>
  <c r="H7086" i="3"/>
  <c r="H7085" i="3"/>
  <c r="H7084" i="3"/>
  <c r="H7083" i="3"/>
  <c r="H7082" i="3"/>
  <c r="H7081" i="3"/>
  <c r="H7080" i="3"/>
  <c r="H7079" i="3"/>
  <c r="H7078" i="3"/>
  <c r="H7077" i="3"/>
  <c r="H7076" i="3"/>
  <c r="H7075" i="3"/>
  <c r="H7074" i="3"/>
  <c r="H7073" i="3"/>
  <c r="H7072" i="3"/>
  <c r="H7071" i="3"/>
  <c r="H7070" i="3"/>
  <c r="H7069" i="3"/>
  <c r="H7068" i="3"/>
  <c r="H7067" i="3"/>
  <c r="H7066" i="3"/>
  <c r="H7065" i="3"/>
  <c r="H7064" i="3"/>
  <c r="H7063" i="3"/>
  <c r="H7062" i="3"/>
  <c r="H7061" i="3"/>
  <c r="H7060" i="3"/>
  <c r="H7059" i="3"/>
  <c r="H7058" i="3"/>
  <c r="H7057" i="3"/>
  <c r="H7056" i="3"/>
  <c r="H7055" i="3"/>
  <c r="H7054" i="3"/>
  <c r="H7053" i="3"/>
  <c r="H7052" i="3"/>
  <c r="H7051" i="3"/>
  <c r="H7050" i="3"/>
  <c r="H7049" i="3"/>
  <c r="H7048" i="3"/>
  <c r="H7047" i="3"/>
  <c r="H7046" i="3"/>
  <c r="H7045" i="3"/>
  <c r="H7044" i="3"/>
  <c r="H7043" i="3"/>
  <c r="H7042" i="3"/>
  <c r="H7041" i="3"/>
  <c r="H7040" i="3"/>
  <c r="H7039" i="3"/>
  <c r="H7038" i="3"/>
  <c r="H7037" i="3"/>
  <c r="H7036" i="3"/>
  <c r="H7035" i="3"/>
  <c r="H7034" i="3"/>
  <c r="H7033" i="3"/>
  <c r="H7032" i="3"/>
  <c r="H7031" i="3"/>
  <c r="H7030" i="3"/>
  <c r="H7029" i="3"/>
  <c r="H7028" i="3"/>
  <c r="H7027" i="3"/>
  <c r="H7026" i="3"/>
  <c r="H7025" i="3"/>
  <c r="H7024" i="3"/>
  <c r="H7023" i="3"/>
  <c r="H7022" i="3"/>
  <c r="H7021" i="3"/>
  <c r="H7020" i="3"/>
  <c r="H7019" i="3"/>
  <c r="H7018" i="3"/>
  <c r="H7017" i="3"/>
  <c r="H7016" i="3"/>
  <c r="H7015" i="3"/>
  <c r="H7014" i="3"/>
  <c r="H7013" i="3"/>
  <c r="H7012" i="3"/>
  <c r="H7011" i="3"/>
  <c r="H7010" i="3"/>
  <c r="H7009" i="3"/>
  <c r="H7008" i="3"/>
  <c r="H7007" i="3"/>
  <c r="H7006" i="3"/>
  <c r="H7005" i="3"/>
  <c r="H7004" i="3"/>
  <c r="H7003" i="3"/>
  <c r="H7002" i="3"/>
  <c r="H7001" i="3"/>
  <c r="H7000" i="3"/>
  <c r="H6999" i="3"/>
  <c r="H6998" i="3"/>
  <c r="H6997" i="3"/>
  <c r="H6996" i="3"/>
  <c r="H6995" i="3"/>
  <c r="H6994" i="3"/>
  <c r="H6993" i="3"/>
  <c r="H6992" i="3"/>
  <c r="H6991" i="3"/>
  <c r="H6990" i="3"/>
  <c r="H6989" i="3"/>
  <c r="H6988" i="3"/>
  <c r="H6987" i="3"/>
  <c r="H6986" i="3"/>
  <c r="H6985" i="3"/>
  <c r="H6984" i="3"/>
  <c r="H6983" i="3"/>
  <c r="H6982" i="3"/>
  <c r="H6981" i="3"/>
  <c r="H6980" i="3"/>
  <c r="H6979" i="3"/>
  <c r="H6978" i="3"/>
  <c r="H6977" i="3"/>
  <c r="H6976" i="3"/>
  <c r="H6975" i="3"/>
  <c r="H6974" i="3"/>
  <c r="H6973" i="3"/>
  <c r="H6972" i="3"/>
  <c r="H6971" i="3"/>
  <c r="H6970" i="3"/>
  <c r="H6969" i="3"/>
  <c r="H6968" i="3"/>
  <c r="H6967" i="3"/>
  <c r="H6966" i="3"/>
  <c r="H6965" i="3"/>
  <c r="H6964" i="3"/>
  <c r="H6963" i="3"/>
  <c r="H6962" i="3"/>
  <c r="H6961" i="3"/>
  <c r="H6960" i="3"/>
  <c r="H6959" i="3"/>
  <c r="H6958" i="3"/>
  <c r="H6957" i="3"/>
  <c r="H6956" i="3"/>
  <c r="H6955" i="3"/>
  <c r="H6954" i="3"/>
  <c r="H6953" i="3"/>
  <c r="H6952" i="3"/>
  <c r="H6951" i="3"/>
  <c r="H6950" i="3"/>
  <c r="H6949" i="3"/>
  <c r="H6948" i="3"/>
  <c r="H6947" i="3"/>
  <c r="H6946" i="3"/>
  <c r="H6945" i="3"/>
  <c r="H6944" i="3"/>
  <c r="H6943" i="3"/>
  <c r="H6942" i="3"/>
  <c r="H6941" i="3"/>
  <c r="H6940" i="3"/>
  <c r="H6939" i="3"/>
  <c r="H6938" i="3"/>
  <c r="H6937" i="3"/>
  <c r="H6936" i="3"/>
  <c r="H6935" i="3"/>
  <c r="H6934" i="3"/>
  <c r="H6933" i="3"/>
  <c r="H6932" i="3"/>
  <c r="H6931" i="3"/>
  <c r="H6930" i="3"/>
  <c r="H6929" i="3"/>
  <c r="H6928" i="3"/>
  <c r="H6927" i="3"/>
  <c r="H6926" i="3"/>
  <c r="H6925" i="3"/>
  <c r="H6924" i="3"/>
  <c r="H6923" i="3"/>
  <c r="H6922" i="3"/>
  <c r="H6921" i="3"/>
  <c r="H6920" i="3"/>
  <c r="H6919" i="3"/>
  <c r="H6918" i="3"/>
  <c r="H6917" i="3"/>
  <c r="H6916" i="3"/>
  <c r="H6915" i="3"/>
  <c r="H6914" i="3"/>
  <c r="H6913" i="3"/>
  <c r="H6912" i="3"/>
  <c r="H6911" i="3"/>
  <c r="H6910" i="3"/>
  <c r="H6909" i="3"/>
  <c r="H6908" i="3"/>
  <c r="H6907" i="3"/>
  <c r="H6906" i="3"/>
  <c r="H6905" i="3"/>
  <c r="H6904" i="3"/>
  <c r="H6903" i="3"/>
  <c r="H6902" i="3"/>
  <c r="H6901" i="3"/>
  <c r="H6900" i="3"/>
  <c r="H6899" i="3"/>
  <c r="H6898" i="3"/>
  <c r="H6897" i="3"/>
  <c r="H6896" i="3"/>
  <c r="H6895" i="3"/>
  <c r="H6894" i="3"/>
  <c r="H6893" i="3"/>
  <c r="H6892" i="3"/>
  <c r="H6891" i="3"/>
  <c r="H6890" i="3"/>
  <c r="H6889" i="3"/>
  <c r="H6888" i="3"/>
  <c r="H6887" i="3"/>
  <c r="H6886" i="3"/>
  <c r="H6885" i="3"/>
  <c r="H6884" i="3"/>
  <c r="H6883" i="3"/>
  <c r="H6882" i="3"/>
  <c r="H6881" i="3"/>
  <c r="H6880" i="3"/>
  <c r="H6879" i="3"/>
  <c r="H6878" i="3"/>
  <c r="H6877" i="3"/>
  <c r="H6876" i="3"/>
  <c r="H6875" i="3"/>
  <c r="H6874" i="3"/>
  <c r="H6873" i="3"/>
  <c r="H6872" i="3"/>
  <c r="H6871" i="3"/>
  <c r="H6870" i="3"/>
  <c r="H6869" i="3"/>
  <c r="H6868" i="3"/>
  <c r="H6867" i="3"/>
  <c r="H6866" i="3"/>
  <c r="H6865" i="3"/>
  <c r="H6864" i="3"/>
  <c r="H6863" i="3"/>
  <c r="H6862" i="3"/>
  <c r="H6861" i="3"/>
  <c r="H6860" i="3"/>
  <c r="H6859" i="3"/>
  <c r="H6858" i="3"/>
  <c r="H6857" i="3"/>
  <c r="H6856" i="3"/>
  <c r="H6855" i="3"/>
  <c r="H6854" i="3"/>
  <c r="H6853" i="3"/>
  <c r="H6852" i="3"/>
  <c r="H6851" i="3"/>
  <c r="H6850" i="3"/>
  <c r="H6849" i="3"/>
  <c r="H6848" i="3"/>
  <c r="H6847" i="3"/>
  <c r="H6846" i="3"/>
  <c r="H6845" i="3"/>
  <c r="H6844" i="3"/>
  <c r="H6843" i="3"/>
  <c r="H6842" i="3"/>
  <c r="H6841" i="3"/>
  <c r="H6840" i="3"/>
  <c r="H6839" i="3"/>
  <c r="H6838" i="3"/>
  <c r="H6837" i="3"/>
  <c r="H6836" i="3"/>
  <c r="H6835" i="3"/>
  <c r="H6834" i="3"/>
  <c r="H6833" i="3"/>
  <c r="H6832" i="3"/>
  <c r="H6831" i="3"/>
  <c r="H6830" i="3"/>
  <c r="H6829" i="3"/>
  <c r="H6828" i="3"/>
  <c r="H6827" i="3"/>
  <c r="H6826" i="3"/>
  <c r="H6825" i="3"/>
  <c r="H6824" i="3"/>
  <c r="H6823" i="3"/>
  <c r="H6822" i="3"/>
  <c r="H6821" i="3"/>
  <c r="H6820" i="3"/>
  <c r="H6819" i="3"/>
  <c r="H6818" i="3"/>
  <c r="H6817" i="3"/>
  <c r="H6816" i="3"/>
  <c r="H6815" i="3"/>
  <c r="H6814" i="3"/>
  <c r="H6813" i="3"/>
  <c r="H6812" i="3"/>
  <c r="H6811" i="3"/>
  <c r="H6810" i="3"/>
  <c r="H6809" i="3"/>
  <c r="H6808" i="3"/>
  <c r="H6807" i="3"/>
  <c r="H6806" i="3"/>
  <c r="H6805" i="3"/>
  <c r="H6804" i="3"/>
  <c r="H6803" i="3"/>
  <c r="H6802" i="3"/>
  <c r="H6801" i="3"/>
  <c r="H6800" i="3"/>
  <c r="H6799" i="3"/>
  <c r="H6798" i="3"/>
  <c r="H6797" i="3"/>
  <c r="H6796" i="3"/>
  <c r="H6795" i="3"/>
  <c r="H6794" i="3"/>
  <c r="H6793" i="3"/>
  <c r="H6792" i="3"/>
  <c r="H6791" i="3"/>
  <c r="H6790" i="3"/>
  <c r="H6789" i="3"/>
  <c r="H6788" i="3"/>
  <c r="H6787" i="3"/>
  <c r="H6786" i="3"/>
  <c r="H6785" i="3"/>
  <c r="H6784" i="3"/>
  <c r="H6783" i="3"/>
  <c r="H6782" i="3"/>
  <c r="H6781" i="3"/>
  <c r="H6780" i="3"/>
  <c r="H6779" i="3"/>
  <c r="H6778" i="3"/>
  <c r="H6777" i="3"/>
  <c r="H6776" i="3"/>
  <c r="H6775" i="3"/>
  <c r="H6774" i="3"/>
  <c r="H6773" i="3"/>
  <c r="H6772" i="3"/>
  <c r="H6771" i="3"/>
  <c r="H6770" i="3"/>
  <c r="H6769" i="3"/>
  <c r="H6768" i="3"/>
  <c r="H6767" i="3"/>
  <c r="H6766" i="3"/>
  <c r="H6765" i="3"/>
  <c r="H6764" i="3"/>
  <c r="H6763" i="3"/>
  <c r="H6762" i="3"/>
  <c r="H6761" i="3"/>
  <c r="H6760" i="3"/>
  <c r="H6759" i="3"/>
  <c r="H6758" i="3"/>
  <c r="H6757" i="3"/>
  <c r="H6756" i="3"/>
  <c r="H6755" i="3"/>
  <c r="H6754" i="3"/>
  <c r="H6753" i="3"/>
  <c r="H6752" i="3"/>
  <c r="H6751" i="3"/>
  <c r="H6750" i="3"/>
  <c r="H6749" i="3"/>
  <c r="H6748" i="3"/>
  <c r="H6747" i="3"/>
  <c r="H6746" i="3"/>
  <c r="H6745" i="3"/>
  <c r="H6744" i="3"/>
  <c r="H6743" i="3"/>
  <c r="H6742" i="3"/>
  <c r="H6741" i="3"/>
  <c r="H6740" i="3"/>
  <c r="H6739" i="3"/>
  <c r="H6738" i="3"/>
  <c r="H6737" i="3"/>
  <c r="H6736" i="3"/>
  <c r="H6735" i="3"/>
  <c r="H6734" i="3"/>
  <c r="H6733" i="3"/>
  <c r="H6732" i="3"/>
  <c r="H6731" i="3"/>
  <c r="H6730" i="3"/>
  <c r="H6729" i="3"/>
  <c r="H6728" i="3"/>
  <c r="H6727" i="3"/>
  <c r="H6726" i="3"/>
  <c r="H6725" i="3"/>
  <c r="H6724" i="3"/>
  <c r="H6723" i="3"/>
  <c r="H6722" i="3"/>
  <c r="H6721" i="3"/>
  <c r="H6720" i="3"/>
  <c r="H6719" i="3"/>
  <c r="H6718" i="3"/>
  <c r="H6717" i="3"/>
  <c r="H6716" i="3"/>
  <c r="H6715" i="3"/>
  <c r="H6714" i="3"/>
  <c r="H6713" i="3"/>
  <c r="H6712" i="3"/>
  <c r="H6711" i="3"/>
  <c r="H6710" i="3"/>
  <c r="H6709" i="3"/>
  <c r="H6708" i="3"/>
  <c r="H6707" i="3"/>
  <c r="H6706" i="3"/>
  <c r="H6705" i="3"/>
  <c r="H6704" i="3"/>
  <c r="H6703" i="3"/>
  <c r="H6702" i="3"/>
  <c r="H6701" i="3"/>
  <c r="H6700" i="3"/>
  <c r="H6699" i="3"/>
  <c r="H6698" i="3"/>
  <c r="H6697" i="3"/>
  <c r="H6696" i="3"/>
  <c r="H6695" i="3"/>
  <c r="H6694" i="3"/>
  <c r="H6693" i="3"/>
  <c r="H6692" i="3"/>
  <c r="H6691" i="3"/>
  <c r="H6690" i="3"/>
  <c r="H6689" i="3"/>
  <c r="H6688" i="3"/>
  <c r="H6687" i="3"/>
  <c r="H6686" i="3"/>
  <c r="H6685" i="3"/>
  <c r="H6684" i="3"/>
  <c r="H6683" i="3"/>
  <c r="H6682" i="3"/>
  <c r="H6681" i="3"/>
  <c r="H6680" i="3"/>
  <c r="H6679" i="3"/>
  <c r="H6678" i="3"/>
  <c r="H6677" i="3"/>
  <c r="H6676" i="3"/>
  <c r="H6675" i="3"/>
  <c r="H6674" i="3"/>
  <c r="H6673" i="3"/>
  <c r="H6672" i="3"/>
  <c r="H6671" i="3"/>
  <c r="H6670" i="3"/>
  <c r="H6669" i="3"/>
  <c r="H6668" i="3"/>
  <c r="H6667" i="3"/>
  <c r="H6666" i="3"/>
  <c r="H6665" i="3"/>
  <c r="H6664" i="3"/>
  <c r="H6663" i="3"/>
  <c r="H6662" i="3"/>
  <c r="H6661" i="3"/>
  <c r="H6660" i="3"/>
  <c r="H6659" i="3"/>
  <c r="H6658" i="3"/>
  <c r="H6657" i="3"/>
  <c r="H6656" i="3"/>
  <c r="H6655" i="3"/>
  <c r="H6654" i="3"/>
  <c r="H6653" i="3"/>
  <c r="H6652" i="3"/>
  <c r="H6651" i="3"/>
  <c r="H6650" i="3"/>
  <c r="H6649" i="3"/>
  <c r="H6648" i="3"/>
  <c r="H6647" i="3"/>
  <c r="H6646" i="3"/>
  <c r="H6645" i="3"/>
  <c r="H6644" i="3"/>
  <c r="H6643" i="3"/>
  <c r="H6642" i="3"/>
  <c r="H6641" i="3"/>
  <c r="H6640" i="3"/>
  <c r="H6639" i="3"/>
  <c r="H6638" i="3"/>
  <c r="H6637" i="3"/>
  <c r="H6636" i="3"/>
  <c r="H6635" i="3"/>
  <c r="H6634" i="3"/>
  <c r="H6633" i="3"/>
  <c r="H6632" i="3"/>
  <c r="H6631" i="3"/>
  <c r="H6630" i="3"/>
  <c r="H6629" i="3"/>
  <c r="H6628" i="3"/>
  <c r="H6627" i="3"/>
  <c r="H6626" i="3"/>
  <c r="H6625" i="3"/>
  <c r="H6624" i="3"/>
  <c r="H6623" i="3"/>
  <c r="H6622" i="3"/>
  <c r="H6621" i="3"/>
  <c r="H6620" i="3"/>
  <c r="H6619" i="3"/>
  <c r="H6618" i="3"/>
  <c r="H6617" i="3"/>
  <c r="H6616" i="3"/>
  <c r="H6615" i="3"/>
  <c r="H6614" i="3"/>
  <c r="H6613" i="3"/>
  <c r="H6612" i="3"/>
  <c r="H6611" i="3"/>
  <c r="H6610" i="3"/>
  <c r="H6609" i="3"/>
  <c r="H6608" i="3"/>
  <c r="H6607" i="3"/>
  <c r="H6606" i="3"/>
  <c r="H6605" i="3"/>
  <c r="H6604" i="3"/>
  <c r="H6603" i="3"/>
  <c r="H6602" i="3"/>
  <c r="H6601" i="3"/>
  <c r="H6600" i="3"/>
  <c r="H6599" i="3"/>
  <c r="H6598" i="3"/>
  <c r="H6597" i="3"/>
  <c r="H6596" i="3"/>
  <c r="H6595" i="3"/>
  <c r="H6594" i="3"/>
  <c r="H6593" i="3"/>
  <c r="H6592" i="3"/>
  <c r="H6591" i="3"/>
  <c r="H6590" i="3"/>
  <c r="H6589" i="3"/>
  <c r="H6588" i="3"/>
  <c r="H6587" i="3"/>
  <c r="H6586" i="3"/>
  <c r="H6585" i="3"/>
  <c r="H6584" i="3"/>
  <c r="H6583" i="3"/>
  <c r="H6582" i="3"/>
  <c r="H6581" i="3"/>
  <c r="H6580" i="3"/>
  <c r="H6579" i="3"/>
  <c r="H6578" i="3"/>
  <c r="H6577" i="3"/>
  <c r="H6576" i="3"/>
  <c r="H6575" i="3"/>
  <c r="H6574" i="3"/>
  <c r="H6573" i="3"/>
  <c r="H6572" i="3"/>
  <c r="H6571" i="3"/>
  <c r="H6570" i="3"/>
  <c r="H6569" i="3"/>
  <c r="H6568" i="3"/>
  <c r="H6567" i="3"/>
  <c r="H6566" i="3"/>
  <c r="H6565" i="3"/>
  <c r="H6564" i="3"/>
  <c r="H6563" i="3"/>
  <c r="H6562" i="3"/>
  <c r="H6561" i="3"/>
  <c r="H6560" i="3"/>
  <c r="H6559" i="3"/>
  <c r="H6558" i="3"/>
  <c r="H6557" i="3"/>
  <c r="H6556" i="3"/>
  <c r="H6555" i="3"/>
  <c r="H6554" i="3"/>
  <c r="H6553" i="3"/>
  <c r="H6552" i="3"/>
  <c r="H6551" i="3"/>
  <c r="H6550" i="3"/>
  <c r="H6549" i="3"/>
  <c r="H6548" i="3"/>
  <c r="H6547" i="3"/>
  <c r="H6546" i="3"/>
  <c r="H6545" i="3"/>
  <c r="H6544" i="3"/>
  <c r="H6543" i="3"/>
  <c r="H6542" i="3"/>
  <c r="H6541" i="3"/>
  <c r="H6540" i="3"/>
  <c r="H6539" i="3"/>
  <c r="H6538" i="3"/>
  <c r="H6537" i="3"/>
  <c r="H6536" i="3"/>
  <c r="H6535" i="3"/>
  <c r="H6534" i="3"/>
  <c r="H6533" i="3"/>
  <c r="H6532" i="3"/>
  <c r="H6531" i="3"/>
  <c r="H6530" i="3"/>
  <c r="H6529" i="3"/>
  <c r="H6528" i="3"/>
  <c r="H6527" i="3"/>
  <c r="H6526" i="3"/>
  <c r="H6525" i="3"/>
  <c r="H6524" i="3"/>
  <c r="H6523" i="3"/>
  <c r="H6522" i="3"/>
  <c r="H6521" i="3"/>
  <c r="H6520" i="3"/>
  <c r="H6519" i="3"/>
  <c r="H6518" i="3"/>
  <c r="H6517" i="3"/>
  <c r="H6516" i="3"/>
  <c r="H6515" i="3"/>
  <c r="H6514" i="3"/>
  <c r="H6513" i="3"/>
  <c r="H6512" i="3"/>
  <c r="H6511" i="3"/>
  <c r="H6510" i="3"/>
  <c r="H6509" i="3"/>
  <c r="H6508" i="3"/>
  <c r="H6507" i="3"/>
  <c r="H6506" i="3"/>
  <c r="H6505" i="3"/>
  <c r="H6504" i="3"/>
  <c r="H6503" i="3"/>
  <c r="H6502" i="3"/>
  <c r="H6501" i="3"/>
  <c r="H6500" i="3"/>
  <c r="H6499" i="3"/>
  <c r="H6498" i="3"/>
  <c r="H6497" i="3"/>
  <c r="H6496" i="3"/>
  <c r="H6495" i="3"/>
  <c r="H6494" i="3"/>
  <c r="H6493" i="3"/>
  <c r="H6492" i="3"/>
  <c r="H6491" i="3"/>
  <c r="H6490" i="3"/>
  <c r="H6489" i="3"/>
  <c r="H6488" i="3"/>
  <c r="H6487" i="3"/>
  <c r="H6486" i="3"/>
  <c r="H6485" i="3"/>
  <c r="H6484" i="3"/>
  <c r="H6483" i="3"/>
  <c r="H6482" i="3"/>
  <c r="H6481" i="3"/>
  <c r="H6480" i="3"/>
  <c r="H6479" i="3"/>
  <c r="H6478" i="3"/>
  <c r="H6477" i="3"/>
  <c r="H6476" i="3"/>
  <c r="H6475" i="3"/>
  <c r="H6474" i="3"/>
  <c r="H6473" i="3"/>
  <c r="H6472" i="3"/>
  <c r="H6471" i="3"/>
  <c r="H6470" i="3"/>
  <c r="H6469" i="3"/>
  <c r="H6468" i="3"/>
  <c r="H6467" i="3"/>
  <c r="H6466" i="3"/>
  <c r="H6465" i="3"/>
  <c r="H6464" i="3"/>
  <c r="H6463" i="3"/>
  <c r="H6462" i="3"/>
  <c r="H6461" i="3"/>
  <c r="H6460" i="3"/>
  <c r="H6459" i="3"/>
  <c r="H6458" i="3"/>
  <c r="H6457" i="3"/>
  <c r="H6456" i="3"/>
  <c r="H6455" i="3"/>
  <c r="H6454" i="3"/>
  <c r="H6453" i="3"/>
  <c r="H6452" i="3"/>
  <c r="H6451" i="3"/>
  <c r="H6450" i="3"/>
  <c r="H6449" i="3"/>
  <c r="H6448" i="3"/>
  <c r="H6447" i="3"/>
  <c r="H6446" i="3"/>
  <c r="H6445" i="3"/>
  <c r="H6444" i="3"/>
  <c r="H6443" i="3"/>
  <c r="H6442" i="3"/>
  <c r="H6441" i="3"/>
  <c r="H6440" i="3"/>
  <c r="H6439" i="3"/>
  <c r="H6438" i="3"/>
  <c r="H6437" i="3"/>
  <c r="H6436" i="3"/>
  <c r="H6435" i="3"/>
  <c r="H6434" i="3"/>
  <c r="H6433" i="3"/>
  <c r="H6432" i="3"/>
  <c r="H6431" i="3"/>
  <c r="H6430" i="3"/>
  <c r="H6429" i="3"/>
  <c r="H6428" i="3"/>
  <c r="H6427" i="3"/>
  <c r="H6426" i="3"/>
  <c r="H6425" i="3"/>
  <c r="H6424" i="3"/>
  <c r="H6423" i="3"/>
  <c r="H6422" i="3"/>
  <c r="H6421" i="3"/>
  <c r="H6420" i="3"/>
  <c r="H6419" i="3"/>
  <c r="H6418" i="3"/>
  <c r="H6417" i="3"/>
  <c r="H6416" i="3"/>
  <c r="H6415" i="3"/>
  <c r="H6414" i="3"/>
  <c r="H6413" i="3"/>
  <c r="H6412" i="3"/>
  <c r="H6411" i="3"/>
  <c r="H6410" i="3"/>
  <c r="H6409" i="3"/>
  <c r="H6408" i="3"/>
  <c r="H6407" i="3"/>
  <c r="H6406" i="3"/>
  <c r="H6405" i="3"/>
  <c r="H6404" i="3"/>
  <c r="H6403" i="3"/>
  <c r="H6402" i="3"/>
  <c r="H6401" i="3"/>
  <c r="H6400" i="3"/>
  <c r="H6399" i="3"/>
  <c r="H6398" i="3"/>
  <c r="H6397" i="3"/>
  <c r="H6396" i="3"/>
  <c r="H6395" i="3"/>
  <c r="H6394" i="3"/>
  <c r="H6393" i="3"/>
  <c r="H6392" i="3"/>
  <c r="H6391" i="3"/>
  <c r="H6390" i="3"/>
  <c r="H6389" i="3"/>
  <c r="H6388" i="3"/>
  <c r="H6387" i="3"/>
  <c r="H6386" i="3"/>
  <c r="H6385" i="3"/>
  <c r="H6384" i="3"/>
  <c r="H6383" i="3"/>
  <c r="H6382" i="3"/>
  <c r="H6381" i="3"/>
  <c r="H6380" i="3"/>
  <c r="H6379" i="3"/>
  <c r="H6378" i="3"/>
  <c r="H6377" i="3"/>
  <c r="H6376" i="3"/>
  <c r="H6375" i="3"/>
  <c r="H6374" i="3"/>
  <c r="H6373" i="3"/>
  <c r="H6372" i="3"/>
  <c r="H6371" i="3"/>
  <c r="H6370" i="3"/>
  <c r="H6369" i="3"/>
  <c r="H6368" i="3"/>
  <c r="H6367" i="3"/>
  <c r="H6366" i="3"/>
  <c r="H6365" i="3"/>
  <c r="H6364" i="3"/>
  <c r="H6363" i="3"/>
  <c r="H6362" i="3"/>
  <c r="H6361" i="3"/>
  <c r="H6360" i="3"/>
  <c r="H6359" i="3"/>
  <c r="H6358" i="3"/>
  <c r="H6357" i="3"/>
  <c r="H6356" i="3"/>
  <c r="H6355" i="3"/>
  <c r="H6354" i="3"/>
  <c r="H6353" i="3"/>
  <c r="H6352" i="3"/>
  <c r="H6351" i="3"/>
  <c r="H6350" i="3"/>
  <c r="H6349" i="3"/>
  <c r="H6348" i="3"/>
  <c r="H6347" i="3"/>
  <c r="H6346" i="3"/>
  <c r="H6345" i="3"/>
  <c r="H6344" i="3"/>
  <c r="H6343" i="3"/>
  <c r="H6342" i="3"/>
  <c r="H6341" i="3"/>
  <c r="H6340" i="3"/>
  <c r="H6339" i="3"/>
  <c r="H6338" i="3"/>
  <c r="H6337" i="3"/>
  <c r="H6336" i="3"/>
  <c r="H6335" i="3"/>
  <c r="H6334" i="3"/>
  <c r="H6333" i="3"/>
  <c r="H6332" i="3"/>
  <c r="H6331" i="3"/>
  <c r="H6330" i="3"/>
  <c r="H6329" i="3"/>
  <c r="H6328" i="3"/>
  <c r="H6327" i="3"/>
  <c r="H6326" i="3"/>
  <c r="H6325" i="3"/>
  <c r="H6324" i="3"/>
  <c r="H6323" i="3"/>
  <c r="H6322" i="3"/>
  <c r="H6321" i="3"/>
  <c r="H6320" i="3"/>
  <c r="H6319" i="3"/>
  <c r="H6318" i="3"/>
  <c r="H6317" i="3"/>
  <c r="H6316" i="3"/>
  <c r="H6315" i="3"/>
  <c r="H6314" i="3"/>
  <c r="H6313" i="3"/>
  <c r="H6312" i="3"/>
  <c r="H6311" i="3"/>
  <c r="H6310" i="3"/>
  <c r="H6309" i="3"/>
  <c r="H6308" i="3"/>
  <c r="H6307" i="3"/>
  <c r="H6306" i="3"/>
  <c r="H6305" i="3"/>
  <c r="H6304" i="3"/>
  <c r="H6303" i="3"/>
  <c r="H6302" i="3"/>
  <c r="H6301" i="3"/>
  <c r="H6300" i="3"/>
  <c r="H6299" i="3"/>
  <c r="H6298" i="3"/>
  <c r="H6297" i="3"/>
  <c r="H6296" i="3"/>
  <c r="H6295" i="3"/>
  <c r="H6294" i="3"/>
  <c r="H6293" i="3"/>
  <c r="H6292" i="3"/>
  <c r="H6291" i="3"/>
  <c r="H6290" i="3"/>
  <c r="H6289" i="3"/>
  <c r="H6288" i="3"/>
  <c r="H6287" i="3"/>
  <c r="H6286" i="3"/>
  <c r="H6285" i="3"/>
  <c r="H6284" i="3"/>
  <c r="H6283" i="3"/>
  <c r="H6282" i="3"/>
  <c r="H6281" i="3"/>
  <c r="H6280" i="3"/>
  <c r="H6279" i="3"/>
  <c r="H6278" i="3"/>
  <c r="H6277" i="3"/>
  <c r="H6276" i="3"/>
  <c r="H6275" i="3"/>
  <c r="H6274" i="3"/>
  <c r="H6273" i="3"/>
  <c r="H6272" i="3"/>
  <c r="H6271" i="3"/>
  <c r="H6270" i="3"/>
  <c r="H6269" i="3"/>
  <c r="H6268" i="3"/>
  <c r="H6267" i="3"/>
  <c r="H6266" i="3"/>
  <c r="H6265" i="3"/>
  <c r="H6264" i="3"/>
  <c r="H6263" i="3"/>
  <c r="H6262" i="3"/>
  <c r="H6261" i="3"/>
  <c r="H6260" i="3"/>
  <c r="H6259" i="3"/>
  <c r="H6258" i="3"/>
  <c r="H6257" i="3"/>
  <c r="H6256" i="3"/>
  <c r="H6255" i="3"/>
  <c r="H6254" i="3"/>
  <c r="H6253" i="3"/>
  <c r="H6252" i="3"/>
  <c r="H6251" i="3"/>
  <c r="H6250" i="3"/>
  <c r="H6249" i="3"/>
  <c r="H6248" i="3"/>
  <c r="H6247" i="3"/>
  <c r="H6246" i="3"/>
  <c r="H6245" i="3"/>
  <c r="H6244" i="3"/>
  <c r="H6243" i="3"/>
  <c r="H6242" i="3"/>
  <c r="H6241" i="3"/>
  <c r="H6240" i="3"/>
  <c r="H6239" i="3"/>
  <c r="H6238" i="3"/>
  <c r="H6237" i="3"/>
  <c r="H6236" i="3"/>
  <c r="H6235" i="3"/>
  <c r="H6234" i="3"/>
  <c r="H6233" i="3"/>
  <c r="H6232" i="3"/>
  <c r="H6231" i="3"/>
  <c r="H6230" i="3"/>
  <c r="H6229" i="3"/>
  <c r="H6228" i="3"/>
  <c r="H6227" i="3"/>
  <c r="H6226" i="3"/>
  <c r="H6225" i="3"/>
  <c r="H6224" i="3"/>
  <c r="H6223" i="3"/>
  <c r="H6222" i="3"/>
  <c r="H6221" i="3"/>
  <c r="H6220" i="3"/>
  <c r="H6219" i="3"/>
  <c r="H6218" i="3"/>
  <c r="H6217" i="3"/>
  <c r="H6216" i="3"/>
  <c r="H6215" i="3"/>
  <c r="H6214" i="3"/>
  <c r="H6213" i="3"/>
  <c r="H6212" i="3"/>
  <c r="H6211" i="3"/>
  <c r="H6210" i="3"/>
  <c r="H6209" i="3"/>
  <c r="H6208" i="3"/>
  <c r="H6207" i="3"/>
  <c r="H6206" i="3"/>
  <c r="H6205" i="3"/>
  <c r="H6204" i="3"/>
  <c r="H6203" i="3"/>
  <c r="H6202" i="3"/>
  <c r="H6201" i="3"/>
  <c r="H6200" i="3"/>
  <c r="H6199" i="3"/>
  <c r="H6198" i="3"/>
  <c r="H6197" i="3"/>
  <c r="H6196" i="3"/>
  <c r="H6195" i="3"/>
  <c r="H6194" i="3"/>
  <c r="H6193" i="3"/>
  <c r="H6192" i="3"/>
  <c r="H6191" i="3"/>
  <c r="H6190" i="3"/>
  <c r="H6189" i="3"/>
  <c r="H6188" i="3"/>
  <c r="H6187" i="3"/>
  <c r="H6186" i="3"/>
  <c r="H6185" i="3"/>
  <c r="H6184" i="3"/>
  <c r="H6183" i="3"/>
  <c r="H6182" i="3"/>
  <c r="H6181" i="3"/>
  <c r="H6180" i="3"/>
  <c r="H6179" i="3"/>
  <c r="H6178" i="3"/>
  <c r="H6177" i="3"/>
  <c r="H6176" i="3"/>
  <c r="H6175" i="3"/>
  <c r="H6174" i="3"/>
  <c r="H6173" i="3"/>
  <c r="H6172" i="3"/>
  <c r="H6171" i="3"/>
  <c r="H6170" i="3"/>
  <c r="H6169" i="3"/>
  <c r="H6168" i="3"/>
  <c r="H6167" i="3"/>
  <c r="H6166" i="3"/>
  <c r="H6165" i="3"/>
  <c r="H6164" i="3"/>
  <c r="H6163" i="3"/>
  <c r="H6162" i="3"/>
  <c r="H6161" i="3"/>
  <c r="H6160" i="3"/>
  <c r="H6159" i="3"/>
  <c r="H6158" i="3"/>
  <c r="H6157" i="3"/>
  <c r="H6156" i="3"/>
  <c r="H6155" i="3"/>
  <c r="H6154" i="3"/>
  <c r="H6153" i="3"/>
  <c r="H6152" i="3"/>
  <c r="H6151" i="3"/>
  <c r="H6150" i="3"/>
  <c r="H6149" i="3"/>
  <c r="H6148" i="3"/>
  <c r="H6147" i="3"/>
  <c r="H6146" i="3"/>
  <c r="H6145" i="3"/>
  <c r="H6144" i="3"/>
  <c r="H6143" i="3"/>
  <c r="H6142" i="3"/>
  <c r="H6141" i="3"/>
  <c r="H6140" i="3"/>
  <c r="H6139" i="3"/>
  <c r="H6138" i="3"/>
  <c r="H6137" i="3"/>
  <c r="H6136" i="3"/>
  <c r="H6135" i="3"/>
  <c r="H6134" i="3"/>
  <c r="H6133" i="3"/>
  <c r="H6132" i="3"/>
  <c r="H6131" i="3"/>
  <c r="H6130" i="3"/>
  <c r="H6129" i="3"/>
  <c r="H6128" i="3"/>
  <c r="H6127" i="3"/>
  <c r="H6126" i="3"/>
  <c r="H6125" i="3"/>
  <c r="H6124" i="3"/>
  <c r="H6123" i="3"/>
  <c r="H6122" i="3"/>
  <c r="H6121" i="3"/>
  <c r="H6120" i="3"/>
  <c r="H6119" i="3"/>
  <c r="H6118" i="3"/>
  <c r="H6117" i="3"/>
  <c r="H6116" i="3"/>
  <c r="H6115" i="3"/>
  <c r="H6114" i="3"/>
  <c r="H6113" i="3"/>
  <c r="H6112" i="3"/>
  <c r="H6111" i="3"/>
  <c r="H6110" i="3"/>
  <c r="H6109" i="3"/>
  <c r="H6108" i="3"/>
  <c r="H6107" i="3"/>
  <c r="H6106" i="3"/>
  <c r="H6105" i="3"/>
  <c r="H6104" i="3"/>
  <c r="H6103" i="3"/>
  <c r="H6102" i="3"/>
  <c r="H6101" i="3"/>
  <c r="H6100" i="3"/>
  <c r="H6099" i="3"/>
  <c r="H6098" i="3"/>
  <c r="H6097" i="3"/>
  <c r="H6096" i="3"/>
  <c r="H6095" i="3"/>
  <c r="H6094" i="3"/>
  <c r="H6093" i="3"/>
  <c r="H6092" i="3"/>
  <c r="H6091" i="3"/>
  <c r="H6090" i="3"/>
  <c r="H6089" i="3"/>
  <c r="H6088" i="3"/>
  <c r="H6087" i="3"/>
  <c r="H6086" i="3"/>
  <c r="H6085" i="3"/>
  <c r="H6084" i="3"/>
  <c r="H6083" i="3"/>
  <c r="H6082" i="3"/>
  <c r="H6081" i="3"/>
  <c r="H6080" i="3"/>
  <c r="H6079" i="3"/>
  <c r="H6078" i="3"/>
  <c r="H6077" i="3"/>
  <c r="H6076" i="3"/>
  <c r="H6075" i="3"/>
  <c r="H6074" i="3"/>
  <c r="H6073" i="3"/>
  <c r="H6072" i="3"/>
  <c r="H6071" i="3"/>
  <c r="H6070" i="3"/>
  <c r="H6069" i="3"/>
  <c r="H6068" i="3"/>
  <c r="H6067" i="3"/>
  <c r="H6066" i="3"/>
  <c r="H6065" i="3"/>
  <c r="H6064" i="3"/>
  <c r="H6063" i="3"/>
  <c r="H6062" i="3"/>
  <c r="H6061" i="3"/>
  <c r="H6060" i="3"/>
  <c r="H6059" i="3"/>
  <c r="H6058" i="3"/>
  <c r="H6057" i="3"/>
  <c r="H6056" i="3"/>
  <c r="H6055" i="3"/>
  <c r="H6054" i="3"/>
  <c r="H6053" i="3"/>
  <c r="H6052" i="3"/>
  <c r="H6051" i="3"/>
  <c r="H6050" i="3"/>
  <c r="H6049" i="3"/>
  <c r="H6048" i="3"/>
  <c r="H6047" i="3"/>
  <c r="H6046" i="3"/>
  <c r="H6045" i="3"/>
  <c r="H6044" i="3"/>
  <c r="H6043" i="3"/>
  <c r="H6042" i="3"/>
  <c r="H6041" i="3"/>
  <c r="H6040" i="3"/>
  <c r="H6039" i="3"/>
  <c r="H6038" i="3"/>
  <c r="H6037" i="3"/>
  <c r="H6036" i="3"/>
  <c r="H6035" i="3"/>
  <c r="H6034" i="3"/>
  <c r="H6033" i="3"/>
  <c r="H6032" i="3"/>
  <c r="H6031" i="3"/>
  <c r="H6030" i="3"/>
  <c r="H6029" i="3"/>
  <c r="H6028" i="3"/>
  <c r="H6027" i="3"/>
  <c r="H6026" i="3"/>
  <c r="H6025" i="3"/>
  <c r="H6024" i="3"/>
  <c r="H6023" i="3"/>
  <c r="H6022" i="3"/>
  <c r="H6021" i="3"/>
  <c r="H6020" i="3"/>
  <c r="H6019" i="3"/>
  <c r="H6018" i="3"/>
  <c r="H6017" i="3"/>
  <c r="H6016" i="3"/>
  <c r="H6015" i="3"/>
  <c r="H6014" i="3"/>
  <c r="H6013" i="3"/>
  <c r="H6012" i="3"/>
  <c r="H6011" i="3"/>
  <c r="H6010" i="3"/>
  <c r="H6009" i="3"/>
  <c r="H6008" i="3"/>
  <c r="H6007" i="3"/>
  <c r="H6006" i="3"/>
  <c r="H6005" i="3"/>
  <c r="H6004" i="3"/>
  <c r="H6003" i="3"/>
  <c r="H6002" i="3"/>
  <c r="H6001" i="3"/>
  <c r="H6000" i="3"/>
  <c r="H5999" i="3"/>
  <c r="H5998" i="3"/>
  <c r="H5997" i="3"/>
  <c r="H5996" i="3"/>
  <c r="H5995" i="3"/>
  <c r="H5994" i="3"/>
  <c r="H5993" i="3"/>
  <c r="H5992" i="3"/>
  <c r="H5991" i="3"/>
  <c r="H5990" i="3"/>
  <c r="H5989" i="3"/>
  <c r="H5988" i="3"/>
  <c r="H5987" i="3"/>
  <c r="H5986" i="3"/>
  <c r="H5985" i="3"/>
  <c r="H5984" i="3"/>
  <c r="H5983" i="3"/>
  <c r="H5982" i="3"/>
  <c r="H5981" i="3"/>
  <c r="H5980" i="3"/>
  <c r="H5979" i="3"/>
  <c r="H5978" i="3"/>
  <c r="H5977" i="3"/>
  <c r="H5976" i="3"/>
  <c r="H5975" i="3"/>
  <c r="H5974" i="3"/>
  <c r="H5973" i="3"/>
  <c r="H5972" i="3"/>
  <c r="H5971" i="3"/>
  <c r="H5970" i="3"/>
  <c r="H5969" i="3"/>
  <c r="H5968" i="3"/>
  <c r="H5967" i="3"/>
  <c r="H5966" i="3"/>
  <c r="H5965" i="3"/>
  <c r="H5964" i="3"/>
  <c r="H5963" i="3"/>
  <c r="H5962" i="3"/>
  <c r="H5961" i="3"/>
  <c r="H5960" i="3"/>
  <c r="H5959" i="3"/>
  <c r="H5958" i="3"/>
  <c r="H5957" i="3"/>
  <c r="H5956" i="3"/>
  <c r="H5955" i="3"/>
  <c r="H5954" i="3"/>
  <c r="H5953" i="3"/>
  <c r="H5952" i="3"/>
  <c r="H5951" i="3"/>
  <c r="H5950" i="3"/>
  <c r="H5949" i="3"/>
  <c r="H5948" i="3"/>
  <c r="H5947" i="3"/>
  <c r="H5946" i="3"/>
  <c r="H5945" i="3"/>
  <c r="H5944" i="3"/>
  <c r="H5943" i="3"/>
  <c r="H5942" i="3"/>
  <c r="H5941" i="3"/>
  <c r="H5940" i="3"/>
  <c r="H5939" i="3"/>
  <c r="H5938" i="3"/>
  <c r="H5937" i="3"/>
  <c r="H5936" i="3"/>
  <c r="H5935" i="3"/>
  <c r="H5934" i="3"/>
  <c r="H5933" i="3"/>
  <c r="H5932" i="3"/>
  <c r="H5931" i="3"/>
  <c r="H5930" i="3"/>
  <c r="H5929" i="3"/>
  <c r="H5928" i="3"/>
  <c r="H5927" i="3"/>
  <c r="H5926" i="3"/>
  <c r="H5925" i="3"/>
  <c r="H5924" i="3"/>
  <c r="H5923" i="3"/>
  <c r="H5922" i="3"/>
  <c r="H5921" i="3"/>
  <c r="H5920" i="3"/>
  <c r="H5919" i="3"/>
  <c r="H5918" i="3"/>
  <c r="H5917" i="3"/>
  <c r="H5916" i="3"/>
  <c r="H5915" i="3"/>
  <c r="H5914" i="3"/>
  <c r="H5913" i="3"/>
  <c r="H5912" i="3"/>
  <c r="H5911" i="3"/>
  <c r="H5910" i="3"/>
  <c r="H5909" i="3"/>
  <c r="H5908" i="3"/>
  <c r="H5907" i="3"/>
  <c r="H5906" i="3"/>
  <c r="H5905" i="3"/>
  <c r="H5904" i="3"/>
  <c r="H5903" i="3"/>
  <c r="H5902" i="3"/>
  <c r="H5901" i="3"/>
  <c r="H5900" i="3"/>
  <c r="H5899" i="3"/>
  <c r="H5898" i="3"/>
  <c r="H5897" i="3"/>
  <c r="H5896" i="3"/>
  <c r="H5895" i="3"/>
  <c r="H5894" i="3"/>
  <c r="H5893" i="3"/>
  <c r="H5892" i="3"/>
  <c r="H5891" i="3"/>
  <c r="H5890" i="3"/>
  <c r="H5889" i="3"/>
  <c r="H5888" i="3"/>
  <c r="H5887" i="3"/>
  <c r="H5886" i="3"/>
  <c r="H5885" i="3"/>
  <c r="H5884" i="3"/>
  <c r="H5883" i="3"/>
  <c r="H5882" i="3"/>
  <c r="H5881" i="3"/>
  <c r="H5880" i="3"/>
  <c r="H5879" i="3"/>
  <c r="H5878" i="3"/>
  <c r="H5877" i="3"/>
  <c r="H5876" i="3"/>
  <c r="H5875" i="3"/>
  <c r="H5874" i="3"/>
  <c r="H5873" i="3"/>
  <c r="H5872" i="3"/>
  <c r="H5871" i="3"/>
  <c r="H5870" i="3"/>
  <c r="H5869" i="3"/>
  <c r="H5868" i="3"/>
  <c r="H5867" i="3"/>
  <c r="H5866" i="3"/>
  <c r="H5865" i="3"/>
  <c r="H5864" i="3"/>
  <c r="H5863" i="3"/>
  <c r="H5862" i="3"/>
  <c r="H5861" i="3"/>
  <c r="H5860" i="3"/>
  <c r="H5859" i="3"/>
  <c r="H5858" i="3"/>
  <c r="H5857" i="3"/>
  <c r="H5856" i="3"/>
  <c r="H5855" i="3"/>
  <c r="H5854" i="3"/>
  <c r="H5853" i="3"/>
  <c r="H5852" i="3"/>
  <c r="H5851" i="3"/>
  <c r="H5850" i="3"/>
  <c r="H5849" i="3"/>
  <c r="H5848" i="3"/>
  <c r="H5847" i="3"/>
  <c r="H5846" i="3"/>
  <c r="H5845" i="3"/>
  <c r="H5844" i="3"/>
  <c r="H5843" i="3"/>
  <c r="H5842" i="3"/>
  <c r="H5841" i="3"/>
  <c r="H5840" i="3"/>
  <c r="H5839" i="3"/>
  <c r="H5838" i="3"/>
  <c r="H5837" i="3"/>
  <c r="H5836" i="3"/>
  <c r="H5835" i="3"/>
  <c r="H5834" i="3"/>
  <c r="H5833" i="3"/>
  <c r="H5832" i="3"/>
  <c r="H5831" i="3"/>
  <c r="H5830" i="3"/>
  <c r="H5829" i="3"/>
  <c r="H5828" i="3"/>
  <c r="H5827" i="3"/>
  <c r="H5826" i="3"/>
  <c r="H5825" i="3"/>
  <c r="H5824" i="3"/>
  <c r="H5823" i="3"/>
  <c r="H5822" i="3"/>
  <c r="H5821" i="3"/>
  <c r="H5820" i="3"/>
  <c r="H5819" i="3"/>
  <c r="H5818" i="3"/>
  <c r="H5817" i="3"/>
  <c r="H5816" i="3"/>
  <c r="H5815" i="3"/>
  <c r="H5814" i="3"/>
  <c r="H5813" i="3"/>
  <c r="H5812" i="3"/>
  <c r="H5811" i="3"/>
  <c r="H5810" i="3"/>
  <c r="H5809" i="3"/>
  <c r="H5808" i="3"/>
  <c r="H5807" i="3"/>
  <c r="H5806" i="3"/>
  <c r="H5805" i="3"/>
  <c r="H5804" i="3"/>
  <c r="H5803" i="3"/>
  <c r="H5802" i="3"/>
  <c r="H5801" i="3"/>
  <c r="H5800" i="3"/>
  <c r="H5799" i="3"/>
  <c r="H5798" i="3"/>
  <c r="H5797" i="3"/>
  <c r="H5796" i="3"/>
  <c r="H5795" i="3"/>
  <c r="H5794" i="3"/>
  <c r="H5793" i="3"/>
  <c r="H5792" i="3"/>
  <c r="H5791" i="3"/>
  <c r="H5790" i="3"/>
  <c r="H5789" i="3"/>
  <c r="H5788" i="3"/>
  <c r="H5787" i="3"/>
  <c r="H5786" i="3"/>
  <c r="H5785" i="3"/>
  <c r="H5784" i="3"/>
  <c r="H5783" i="3"/>
  <c r="H5782" i="3"/>
  <c r="H5781" i="3"/>
  <c r="H5780" i="3"/>
  <c r="H5779" i="3"/>
  <c r="H5778" i="3"/>
  <c r="H5777" i="3"/>
  <c r="H5776" i="3"/>
  <c r="H5775" i="3"/>
  <c r="H5774" i="3"/>
  <c r="H5773" i="3"/>
  <c r="H5772" i="3"/>
  <c r="H5771" i="3"/>
  <c r="H5770" i="3"/>
  <c r="H5769" i="3"/>
  <c r="H5768" i="3"/>
  <c r="H5767" i="3"/>
  <c r="H5766" i="3"/>
  <c r="H5765" i="3"/>
  <c r="H5764" i="3"/>
  <c r="H5763" i="3"/>
  <c r="H5762" i="3"/>
  <c r="H5761" i="3"/>
  <c r="H5760" i="3"/>
  <c r="H5759" i="3"/>
  <c r="H5758" i="3"/>
  <c r="H5757" i="3"/>
  <c r="H5756" i="3"/>
  <c r="H5755" i="3"/>
  <c r="H5754" i="3"/>
  <c r="H5753" i="3"/>
  <c r="H5752" i="3"/>
  <c r="H5751" i="3"/>
  <c r="H5750" i="3"/>
  <c r="H5749" i="3"/>
  <c r="H5748" i="3"/>
  <c r="H5747" i="3"/>
  <c r="H5746" i="3"/>
  <c r="H5745" i="3"/>
  <c r="H5744" i="3"/>
  <c r="H5743" i="3"/>
  <c r="H5742" i="3"/>
  <c r="H5741" i="3"/>
  <c r="H5740" i="3"/>
  <c r="H5739" i="3"/>
  <c r="H5738" i="3"/>
  <c r="H5737" i="3"/>
  <c r="H5736" i="3"/>
  <c r="H5735" i="3"/>
  <c r="H5734" i="3"/>
  <c r="H5733" i="3"/>
  <c r="H5732" i="3"/>
  <c r="H5731" i="3"/>
  <c r="H5730" i="3"/>
  <c r="H5729" i="3"/>
  <c r="H5728" i="3"/>
  <c r="H5727" i="3"/>
  <c r="H5726" i="3"/>
  <c r="H5725" i="3"/>
  <c r="H5724" i="3"/>
  <c r="H5723" i="3"/>
  <c r="H5722" i="3"/>
  <c r="H5721" i="3"/>
  <c r="H5720" i="3"/>
  <c r="H5719" i="3"/>
  <c r="H5718" i="3"/>
  <c r="H5717" i="3"/>
  <c r="H5716" i="3"/>
  <c r="H5715" i="3"/>
  <c r="H5714" i="3"/>
  <c r="H5713" i="3"/>
  <c r="H5712" i="3"/>
  <c r="H5711" i="3"/>
  <c r="H5710" i="3"/>
  <c r="H5709" i="3"/>
  <c r="H5708" i="3"/>
  <c r="H5707" i="3"/>
  <c r="H5706" i="3"/>
  <c r="H5705" i="3"/>
  <c r="H5704" i="3"/>
  <c r="H5703" i="3"/>
  <c r="H5702" i="3"/>
  <c r="H5701" i="3"/>
  <c r="H5700" i="3"/>
  <c r="H5699" i="3"/>
  <c r="H5698" i="3"/>
  <c r="H5697" i="3"/>
  <c r="H5696" i="3"/>
  <c r="H5695" i="3"/>
  <c r="H5694" i="3"/>
  <c r="H5693" i="3"/>
  <c r="H5692" i="3"/>
  <c r="H5691" i="3"/>
  <c r="H5690" i="3"/>
  <c r="H5689" i="3"/>
  <c r="H5688" i="3"/>
  <c r="H5687" i="3"/>
  <c r="H5686" i="3"/>
  <c r="H5685" i="3"/>
  <c r="H5684" i="3"/>
  <c r="H5683" i="3"/>
  <c r="H5682" i="3"/>
  <c r="H5681" i="3"/>
  <c r="H5680" i="3"/>
  <c r="H5679" i="3"/>
  <c r="H5678" i="3"/>
  <c r="H5677" i="3"/>
  <c r="H5676" i="3"/>
  <c r="H5675" i="3"/>
  <c r="H5674" i="3"/>
  <c r="H5673" i="3"/>
  <c r="H5672" i="3"/>
  <c r="H5671" i="3"/>
  <c r="H5670" i="3"/>
  <c r="H5669" i="3"/>
  <c r="H5668" i="3"/>
  <c r="H5667" i="3"/>
  <c r="H5666" i="3"/>
  <c r="H5665" i="3"/>
  <c r="H5664" i="3"/>
  <c r="H5663" i="3"/>
  <c r="H5662" i="3"/>
  <c r="H5661" i="3"/>
  <c r="H5660" i="3"/>
  <c r="H5659" i="3"/>
  <c r="H5658" i="3"/>
  <c r="H5657" i="3"/>
  <c r="H5656" i="3"/>
  <c r="H5655" i="3"/>
  <c r="H5654" i="3"/>
  <c r="H5653" i="3"/>
  <c r="H5652" i="3"/>
  <c r="H5651" i="3"/>
  <c r="H5650" i="3"/>
  <c r="H5649" i="3"/>
  <c r="H5648" i="3"/>
  <c r="H5647" i="3"/>
  <c r="H5646" i="3"/>
  <c r="H5645" i="3"/>
  <c r="H5644" i="3"/>
  <c r="H5643" i="3"/>
  <c r="H5642" i="3"/>
  <c r="H5641" i="3"/>
  <c r="H5640" i="3"/>
  <c r="H5639" i="3"/>
  <c r="H5638" i="3"/>
  <c r="H5637" i="3"/>
  <c r="H5636" i="3"/>
  <c r="H5635" i="3"/>
  <c r="H5634" i="3"/>
  <c r="H5633" i="3"/>
  <c r="H5632" i="3"/>
  <c r="H5631" i="3"/>
  <c r="H5630" i="3"/>
  <c r="H5629" i="3"/>
  <c r="H5628" i="3"/>
  <c r="H5627" i="3"/>
  <c r="H5626" i="3"/>
  <c r="H5625" i="3"/>
  <c r="H5624" i="3"/>
  <c r="H5623" i="3"/>
  <c r="H5622" i="3"/>
  <c r="H5621" i="3"/>
  <c r="H5620" i="3"/>
  <c r="H5619" i="3"/>
  <c r="H5618" i="3"/>
  <c r="H5617" i="3"/>
  <c r="H5616" i="3"/>
  <c r="H5615" i="3"/>
  <c r="H5614" i="3"/>
  <c r="H5613" i="3"/>
  <c r="H5612" i="3"/>
  <c r="H5611" i="3"/>
  <c r="H5610" i="3"/>
  <c r="H5609" i="3"/>
  <c r="H5608" i="3"/>
  <c r="H5607" i="3"/>
  <c r="H5606" i="3"/>
  <c r="H5605" i="3"/>
  <c r="H5604" i="3"/>
  <c r="H5603" i="3"/>
  <c r="H5602" i="3"/>
  <c r="H5601" i="3"/>
  <c r="H5600" i="3"/>
  <c r="H5599" i="3"/>
  <c r="H5598" i="3"/>
  <c r="H5597" i="3"/>
  <c r="H5596" i="3"/>
  <c r="H5595" i="3"/>
  <c r="H5594" i="3"/>
  <c r="H5593" i="3"/>
  <c r="H5592" i="3"/>
  <c r="H5591" i="3"/>
  <c r="H5590" i="3"/>
  <c r="H5589" i="3"/>
  <c r="H5588" i="3"/>
  <c r="H5587" i="3"/>
  <c r="H5586" i="3"/>
  <c r="H5585" i="3"/>
  <c r="H5584" i="3"/>
  <c r="H5583" i="3"/>
  <c r="H5582" i="3"/>
  <c r="H5581" i="3"/>
  <c r="H5580" i="3"/>
  <c r="H5579" i="3"/>
  <c r="H5578" i="3"/>
  <c r="H5577" i="3"/>
  <c r="H5576" i="3"/>
  <c r="H5575" i="3"/>
  <c r="H5574" i="3"/>
  <c r="H5573" i="3"/>
  <c r="H5572" i="3"/>
  <c r="H5571" i="3"/>
  <c r="H5570" i="3"/>
  <c r="H5569" i="3"/>
  <c r="H5568" i="3"/>
  <c r="H5567" i="3"/>
  <c r="H5566" i="3"/>
  <c r="H5565" i="3"/>
  <c r="H5564" i="3"/>
  <c r="H5563" i="3"/>
  <c r="H5562" i="3"/>
  <c r="H5561" i="3"/>
  <c r="H5560" i="3"/>
  <c r="H5559" i="3"/>
  <c r="H5558" i="3"/>
  <c r="H5557" i="3"/>
  <c r="H5556" i="3"/>
  <c r="H5555" i="3"/>
  <c r="H5554" i="3"/>
  <c r="H5553" i="3"/>
  <c r="H5552" i="3"/>
  <c r="H5551" i="3"/>
  <c r="H5550" i="3"/>
  <c r="H5549" i="3"/>
  <c r="H5548" i="3"/>
  <c r="H5547" i="3"/>
  <c r="H5546" i="3"/>
  <c r="H5545" i="3"/>
  <c r="H5544" i="3"/>
  <c r="H5543" i="3"/>
  <c r="H5542" i="3"/>
  <c r="H5541" i="3"/>
  <c r="H5540" i="3"/>
  <c r="H5539" i="3"/>
  <c r="H5538" i="3"/>
  <c r="H5537" i="3"/>
  <c r="H5536" i="3"/>
  <c r="H5535" i="3"/>
  <c r="H5534" i="3"/>
  <c r="H5533" i="3"/>
  <c r="H5532" i="3"/>
  <c r="H5531" i="3"/>
  <c r="H5530" i="3"/>
  <c r="H5529" i="3"/>
  <c r="H5528" i="3"/>
  <c r="H5527" i="3"/>
  <c r="H5526" i="3"/>
  <c r="H5525" i="3"/>
  <c r="H5524" i="3"/>
  <c r="H5523" i="3"/>
  <c r="H5522" i="3"/>
  <c r="H5521" i="3"/>
  <c r="H5520" i="3"/>
  <c r="H5519" i="3"/>
  <c r="H5518" i="3"/>
  <c r="H5517" i="3"/>
  <c r="H5516" i="3"/>
  <c r="H5515" i="3"/>
  <c r="H5514" i="3"/>
  <c r="H5513" i="3"/>
  <c r="H5512" i="3"/>
  <c r="H5511" i="3"/>
  <c r="H5510" i="3"/>
  <c r="H5509" i="3"/>
  <c r="H5508" i="3"/>
  <c r="H5507" i="3"/>
  <c r="H5506" i="3"/>
  <c r="H5505" i="3"/>
  <c r="H5504" i="3"/>
  <c r="H5503" i="3"/>
  <c r="H5502" i="3"/>
  <c r="H5501" i="3"/>
  <c r="H5500" i="3"/>
  <c r="H5499" i="3"/>
  <c r="H5498" i="3"/>
  <c r="H5497" i="3"/>
  <c r="H5496" i="3"/>
  <c r="H5495" i="3"/>
  <c r="H5494" i="3"/>
  <c r="H5493" i="3"/>
  <c r="H5492" i="3"/>
  <c r="H5491" i="3"/>
  <c r="H5490" i="3"/>
  <c r="H5489" i="3"/>
  <c r="H5488" i="3"/>
  <c r="H5487" i="3"/>
  <c r="H5486" i="3"/>
  <c r="H5485" i="3"/>
  <c r="H5484" i="3"/>
  <c r="H5483" i="3"/>
  <c r="H5482" i="3"/>
  <c r="H5481" i="3"/>
  <c r="H5480" i="3"/>
  <c r="H5479" i="3"/>
  <c r="H5478" i="3"/>
  <c r="H5477" i="3"/>
  <c r="H5476" i="3"/>
  <c r="H5475" i="3"/>
  <c r="H5474" i="3"/>
  <c r="H5473" i="3"/>
  <c r="H5472" i="3"/>
  <c r="H5471" i="3"/>
  <c r="H5470" i="3"/>
  <c r="H5469" i="3"/>
  <c r="H5468" i="3"/>
  <c r="H5467" i="3"/>
  <c r="H5466" i="3"/>
  <c r="H5465" i="3"/>
  <c r="H5464" i="3"/>
  <c r="H5463" i="3"/>
  <c r="H5462" i="3"/>
  <c r="H5461" i="3"/>
  <c r="H5460" i="3"/>
  <c r="H5459" i="3"/>
  <c r="H5458" i="3"/>
  <c r="H5457" i="3"/>
  <c r="H5456" i="3"/>
  <c r="H5455" i="3"/>
  <c r="H5454" i="3"/>
  <c r="H5453" i="3"/>
  <c r="H5452" i="3"/>
  <c r="H5451" i="3"/>
  <c r="H5450" i="3"/>
  <c r="H5449" i="3"/>
  <c r="H5448" i="3"/>
  <c r="H5447" i="3"/>
  <c r="H5446" i="3"/>
  <c r="H5445" i="3"/>
  <c r="H5444" i="3"/>
  <c r="H5443" i="3"/>
  <c r="H5442" i="3"/>
  <c r="H5441" i="3"/>
  <c r="H5440" i="3"/>
  <c r="H5439" i="3"/>
  <c r="H5438" i="3"/>
  <c r="H5437" i="3"/>
  <c r="H5436" i="3"/>
  <c r="H5435" i="3"/>
  <c r="H5434" i="3"/>
  <c r="H5433" i="3"/>
  <c r="H5432" i="3"/>
  <c r="H5431" i="3"/>
  <c r="H5430" i="3"/>
  <c r="H5429" i="3"/>
  <c r="H5428" i="3"/>
  <c r="H5427" i="3"/>
  <c r="H5426" i="3"/>
  <c r="H5425" i="3"/>
  <c r="H5424" i="3"/>
  <c r="H5423" i="3"/>
  <c r="H5422" i="3"/>
  <c r="H5421" i="3"/>
  <c r="H5420" i="3"/>
  <c r="H5419" i="3"/>
  <c r="H5418" i="3"/>
  <c r="H5417" i="3"/>
  <c r="H5416" i="3"/>
  <c r="H5415" i="3"/>
  <c r="H5414" i="3"/>
  <c r="H5413" i="3"/>
  <c r="H5412" i="3"/>
  <c r="H5411" i="3"/>
  <c r="H5410" i="3"/>
  <c r="H5409" i="3"/>
  <c r="H5408" i="3"/>
  <c r="H5407" i="3"/>
  <c r="H5406" i="3"/>
  <c r="H5405" i="3"/>
  <c r="H5404" i="3"/>
  <c r="H5403" i="3"/>
  <c r="H5402" i="3"/>
  <c r="H5401" i="3"/>
  <c r="H5400" i="3"/>
  <c r="H5399" i="3"/>
  <c r="H5398" i="3"/>
  <c r="H5397" i="3"/>
  <c r="H5396" i="3"/>
  <c r="H5395" i="3"/>
  <c r="H5394" i="3"/>
  <c r="H5393" i="3"/>
  <c r="H5392" i="3"/>
  <c r="H5391" i="3"/>
  <c r="H5390" i="3"/>
  <c r="H5389" i="3"/>
  <c r="H5388" i="3"/>
  <c r="H5387" i="3"/>
  <c r="H5386" i="3"/>
  <c r="H5385" i="3"/>
  <c r="H5384" i="3"/>
  <c r="H5383" i="3"/>
  <c r="H5382" i="3"/>
  <c r="H5381" i="3"/>
  <c r="H5380" i="3"/>
  <c r="H5379" i="3"/>
  <c r="H5378" i="3"/>
  <c r="H5377" i="3"/>
  <c r="H5376" i="3"/>
  <c r="H5375" i="3"/>
  <c r="H5374" i="3"/>
  <c r="H5373" i="3"/>
  <c r="H5372" i="3"/>
  <c r="H5371" i="3"/>
  <c r="H5370" i="3"/>
  <c r="H5369" i="3"/>
  <c r="H5368" i="3"/>
  <c r="H5367" i="3"/>
  <c r="H5366" i="3"/>
  <c r="H5365" i="3"/>
  <c r="H5364" i="3"/>
  <c r="H5363" i="3"/>
  <c r="H5362" i="3"/>
  <c r="H5361" i="3"/>
  <c r="H5360" i="3"/>
  <c r="H5359" i="3"/>
  <c r="H5358" i="3"/>
  <c r="H5357" i="3"/>
  <c r="H5356" i="3"/>
  <c r="H5355" i="3"/>
  <c r="H5354" i="3"/>
  <c r="H5353" i="3"/>
  <c r="H5352" i="3"/>
  <c r="H5351" i="3"/>
  <c r="H5350" i="3"/>
  <c r="H5349" i="3"/>
  <c r="H5348" i="3"/>
  <c r="H5347" i="3"/>
  <c r="H5346" i="3"/>
  <c r="H5345" i="3"/>
  <c r="H5344" i="3"/>
  <c r="H5343" i="3"/>
  <c r="H5342" i="3"/>
  <c r="H5341" i="3"/>
  <c r="H5340" i="3"/>
  <c r="H5339" i="3"/>
  <c r="H5338" i="3"/>
  <c r="H5337" i="3"/>
  <c r="H5336" i="3"/>
  <c r="H5335" i="3"/>
  <c r="H5334" i="3"/>
  <c r="H5333" i="3"/>
  <c r="H5332" i="3"/>
  <c r="H5331" i="3"/>
  <c r="H5330" i="3"/>
  <c r="H5329" i="3"/>
  <c r="H5328" i="3"/>
  <c r="H5327" i="3"/>
  <c r="H5326" i="3"/>
  <c r="H5325" i="3"/>
  <c r="H5324" i="3"/>
  <c r="H5323" i="3"/>
  <c r="H5322" i="3"/>
  <c r="H5321" i="3"/>
  <c r="H5320" i="3"/>
  <c r="H5319" i="3"/>
  <c r="H5318" i="3"/>
  <c r="H5317" i="3"/>
  <c r="H5316" i="3"/>
  <c r="H5315" i="3"/>
  <c r="H5314" i="3"/>
  <c r="H5313" i="3"/>
  <c r="H5312" i="3"/>
  <c r="H5311" i="3"/>
  <c r="H5310" i="3"/>
  <c r="H5309" i="3"/>
  <c r="H5308" i="3"/>
  <c r="H5307" i="3"/>
  <c r="H5306" i="3"/>
  <c r="H5305" i="3"/>
  <c r="H5304" i="3"/>
  <c r="H5303" i="3"/>
  <c r="H5302" i="3"/>
  <c r="H5301" i="3"/>
  <c r="H5300" i="3"/>
  <c r="H5299" i="3"/>
  <c r="H5298" i="3"/>
  <c r="H5297" i="3"/>
  <c r="H5296" i="3"/>
  <c r="H5295" i="3"/>
  <c r="H5294" i="3"/>
  <c r="H5293" i="3"/>
  <c r="H5292" i="3"/>
  <c r="H5291" i="3"/>
  <c r="H5290" i="3"/>
  <c r="H5289" i="3"/>
  <c r="H5288" i="3"/>
  <c r="H5287" i="3"/>
  <c r="H5286" i="3"/>
  <c r="H5285" i="3"/>
  <c r="H5284" i="3"/>
  <c r="H5283" i="3"/>
  <c r="H5282" i="3"/>
  <c r="H5281" i="3"/>
  <c r="H5280" i="3"/>
  <c r="H5279" i="3"/>
  <c r="H5278" i="3"/>
  <c r="H5277" i="3"/>
  <c r="H5276" i="3"/>
  <c r="H5275" i="3"/>
  <c r="H5274" i="3"/>
  <c r="H5273" i="3"/>
  <c r="H5272" i="3"/>
  <c r="H5271" i="3"/>
  <c r="H5270" i="3"/>
  <c r="H5269" i="3"/>
  <c r="H5268" i="3"/>
  <c r="H5267" i="3"/>
  <c r="H5266" i="3"/>
  <c r="H5265" i="3"/>
  <c r="H5264" i="3"/>
  <c r="H5263" i="3"/>
  <c r="H5262" i="3"/>
  <c r="H5261" i="3"/>
  <c r="H5260" i="3"/>
  <c r="H5259" i="3"/>
  <c r="H5258" i="3"/>
  <c r="H5257" i="3"/>
  <c r="H5256" i="3"/>
  <c r="H5255" i="3"/>
  <c r="H5254" i="3"/>
  <c r="H5253" i="3"/>
  <c r="H5252" i="3"/>
  <c r="H5251" i="3"/>
  <c r="H5250" i="3"/>
  <c r="H5249" i="3"/>
  <c r="H5248" i="3"/>
  <c r="H5247" i="3"/>
  <c r="H5246" i="3"/>
  <c r="H5245" i="3"/>
  <c r="H5244" i="3"/>
  <c r="H5243" i="3"/>
  <c r="H5242" i="3"/>
  <c r="H5241" i="3"/>
  <c r="H5240" i="3"/>
  <c r="H5239" i="3"/>
  <c r="H5238" i="3"/>
  <c r="H5237" i="3"/>
  <c r="H5236" i="3"/>
  <c r="H5235" i="3"/>
  <c r="H5234" i="3"/>
  <c r="H5233" i="3"/>
  <c r="H5232" i="3"/>
  <c r="H5231" i="3"/>
  <c r="H5230" i="3"/>
  <c r="H5229" i="3"/>
  <c r="H5228" i="3"/>
  <c r="H5227" i="3"/>
  <c r="H5226" i="3"/>
  <c r="H5225" i="3"/>
  <c r="H5224" i="3"/>
  <c r="H5223" i="3"/>
  <c r="H5222" i="3"/>
  <c r="H5221" i="3"/>
  <c r="H5220" i="3"/>
  <c r="H5219" i="3"/>
  <c r="H5218" i="3"/>
  <c r="H5217" i="3"/>
  <c r="H5216" i="3"/>
  <c r="H5215" i="3"/>
  <c r="H5214" i="3"/>
  <c r="H5213" i="3"/>
  <c r="H5212" i="3"/>
  <c r="H5211" i="3"/>
  <c r="H5210" i="3"/>
  <c r="H5209" i="3"/>
  <c r="H5208" i="3"/>
  <c r="H5207" i="3"/>
  <c r="H5206" i="3"/>
  <c r="H5205" i="3"/>
  <c r="H5204" i="3"/>
  <c r="H5203" i="3"/>
  <c r="H5202" i="3"/>
  <c r="H5201" i="3"/>
  <c r="H5200" i="3"/>
  <c r="H5199" i="3"/>
  <c r="H5198" i="3"/>
  <c r="H5197" i="3"/>
  <c r="H5196" i="3"/>
  <c r="H5195" i="3"/>
  <c r="H5194" i="3"/>
  <c r="H5193" i="3"/>
  <c r="H5192" i="3"/>
  <c r="H5191" i="3"/>
  <c r="H5190" i="3"/>
  <c r="H5189" i="3"/>
  <c r="H5188" i="3"/>
  <c r="H5187" i="3"/>
  <c r="H5186" i="3"/>
  <c r="H5185" i="3"/>
  <c r="H5184" i="3"/>
  <c r="H5183" i="3"/>
  <c r="H5182" i="3"/>
  <c r="H5181" i="3"/>
  <c r="H5180" i="3"/>
  <c r="H5179" i="3"/>
  <c r="H5178" i="3"/>
  <c r="H5177" i="3"/>
  <c r="H5176" i="3"/>
  <c r="H5175" i="3"/>
  <c r="H5174" i="3"/>
  <c r="H5173" i="3"/>
  <c r="H5172" i="3"/>
  <c r="H5171" i="3"/>
  <c r="H5170" i="3"/>
  <c r="H5169" i="3"/>
  <c r="H5168" i="3"/>
  <c r="H5167" i="3"/>
  <c r="H5166" i="3"/>
  <c r="H5165" i="3"/>
  <c r="H5164" i="3"/>
  <c r="H5163" i="3"/>
  <c r="H5162" i="3"/>
  <c r="H5161" i="3"/>
  <c r="H5160" i="3"/>
  <c r="H5159" i="3"/>
  <c r="H5158" i="3"/>
  <c r="H5157" i="3"/>
  <c r="H5156" i="3"/>
  <c r="H5155" i="3"/>
  <c r="H5154" i="3"/>
  <c r="H5153" i="3"/>
  <c r="H5152" i="3"/>
  <c r="H5151" i="3"/>
  <c r="H5150" i="3"/>
  <c r="H5149" i="3"/>
  <c r="H5148" i="3"/>
  <c r="H5147" i="3"/>
  <c r="H5146" i="3"/>
  <c r="H5145" i="3"/>
  <c r="H5144" i="3"/>
  <c r="H5143" i="3"/>
  <c r="H5142" i="3"/>
  <c r="H5141" i="3"/>
  <c r="H5140" i="3"/>
  <c r="H5139" i="3"/>
  <c r="H5138" i="3"/>
  <c r="H5137" i="3"/>
  <c r="H5136" i="3"/>
  <c r="H5135" i="3"/>
  <c r="H5134" i="3"/>
  <c r="H5133" i="3"/>
  <c r="H5132" i="3"/>
  <c r="H5131" i="3"/>
  <c r="H5130" i="3"/>
  <c r="H5129" i="3"/>
  <c r="H5128" i="3"/>
  <c r="H5127" i="3"/>
  <c r="H5126" i="3"/>
  <c r="H5125" i="3"/>
  <c r="H5124" i="3"/>
  <c r="H5123" i="3"/>
  <c r="H5122" i="3"/>
  <c r="H5121" i="3"/>
  <c r="H5120" i="3"/>
  <c r="H5119" i="3"/>
  <c r="H5118" i="3"/>
  <c r="H5117" i="3"/>
  <c r="H5116" i="3"/>
  <c r="H5115" i="3"/>
  <c r="H5114" i="3"/>
  <c r="H5113" i="3"/>
  <c r="H5112" i="3"/>
  <c r="H5111" i="3"/>
  <c r="H5110" i="3"/>
  <c r="H5109" i="3"/>
  <c r="H5108" i="3"/>
  <c r="H5107" i="3"/>
  <c r="H5106" i="3"/>
  <c r="H5105" i="3"/>
  <c r="H5104" i="3"/>
  <c r="H5103" i="3"/>
  <c r="H5102" i="3"/>
  <c r="H5101" i="3"/>
  <c r="H5100" i="3"/>
  <c r="H5099" i="3"/>
  <c r="H5098" i="3"/>
  <c r="H5097" i="3"/>
  <c r="H5096" i="3"/>
  <c r="H5095" i="3"/>
  <c r="H5094" i="3"/>
  <c r="H5093" i="3"/>
  <c r="H5092" i="3"/>
  <c r="H5091" i="3"/>
  <c r="H5090" i="3"/>
  <c r="H5089" i="3"/>
  <c r="H5088" i="3"/>
  <c r="H5087" i="3"/>
  <c r="H5086" i="3"/>
  <c r="H5085" i="3"/>
  <c r="H5084" i="3"/>
  <c r="H5083" i="3"/>
  <c r="H5082" i="3"/>
  <c r="H5081" i="3"/>
  <c r="H5080" i="3"/>
  <c r="H5079" i="3"/>
  <c r="H5078" i="3"/>
  <c r="H5077" i="3"/>
  <c r="H5076" i="3"/>
  <c r="H5075" i="3"/>
  <c r="H5074" i="3"/>
  <c r="H5073" i="3"/>
  <c r="H5072" i="3"/>
  <c r="H5071" i="3"/>
  <c r="H5070" i="3"/>
  <c r="H5069" i="3"/>
  <c r="H5068" i="3"/>
  <c r="H5067" i="3"/>
  <c r="H5066" i="3"/>
  <c r="H5065" i="3"/>
  <c r="H5064" i="3"/>
  <c r="H5063" i="3"/>
  <c r="H5062" i="3"/>
  <c r="H5061" i="3"/>
  <c r="H5060" i="3"/>
  <c r="H5059" i="3"/>
  <c r="H5058" i="3"/>
  <c r="H5057" i="3"/>
  <c r="H5056" i="3"/>
  <c r="H5055" i="3"/>
  <c r="H5054" i="3"/>
  <c r="H5053" i="3"/>
  <c r="H5052" i="3"/>
  <c r="H5051" i="3"/>
  <c r="H5050" i="3"/>
  <c r="H5049" i="3"/>
  <c r="H5048" i="3"/>
  <c r="H5047" i="3"/>
  <c r="H5046" i="3"/>
  <c r="H5045" i="3"/>
  <c r="H5044" i="3"/>
  <c r="H5043" i="3"/>
  <c r="H5042" i="3"/>
  <c r="H5041" i="3"/>
  <c r="H5040" i="3"/>
  <c r="H5039" i="3"/>
  <c r="H5038" i="3"/>
  <c r="H5037" i="3"/>
  <c r="H5036" i="3"/>
  <c r="H5035" i="3"/>
  <c r="H5034" i="3"/>
  <c r="H5033" i="3"/>
  <c r="H5032" i="3"/>
  <c r="H5031" i="3"/>
  <c r="H5030" i="3"/>
  <c r="H5029" i="3"/>
  <c r="H5028" i="3"/>
  <c r="H5027" i="3"/>
  <c r="H5026" i="3"/>
  <c r="H5025" i="3"/>
  <c r="H5024" i="3"/>
  <c r="H5023" i="3"/>
  <c r="H5022" i="3"/>
  <c r="H5021" i="3"/>
  <c r="H5020" i="3"/>
  <c r="H5019" i="3"/>
  <c r="H5018" i="3"/>
  <c r="H5017" i="3"/>
  <c r="H5016" i="3"/>
  <c r="H5015" i="3"/>
  <c r="H5014" i="3"/>
  <c r="H5013" i="3"/>
  <c r="H5012" i="3"/>
  <c r="H5011" i="3"/>
  <c r="H5010" i="3"/>
  <c r="H5009" i="3"/>
  <c r="H5008" i="3"/>
  <c r="H5007" i="3"/>
  <c r="H5006" i="3"/>
  <c r="H5005" i="3"/>
  <c r="H5004" i="3"/>
  <c r="H5003" i="3"/>
  <c r="H5002" i="3"/>
  <c r="H5001" i="3"/>
  <c r="H5000" i="3"/>
  <c r="H4999" i="3"/>
  <c r="H4998" i="3"/>
  <c r="H4997" i="3"/>
  <c r="H4996" i="3"/>
  <c r="H4995" i="3"/>
  <c r="H4994" i="3"/>
  <c r="H4993" i="3"/>
  <c r="H4992" i="3"/>
  <c r="H4991" i="3"/>
  <c r="H4990" i="3"/>
  <c r="H4989" i="3"/>
  <c r="H4988" i="3"/>
  <c r="H4987" i="3"/>
  <c r="H4986" i="3"/>
  <c r="H4985" i="3"/>
  <c r="H4984" i="3"/>
  <c r="H4983" i="3"/>
  <c r="H4982" i="3"/>
  <c r="H4981" i="3"/>
  <c r="H4980" i="3"/>
  <c r="H4979" i="3"/>
  <c r="H4978" i="3"/>
  <c r="H4977" i="3"/>
  <c r="H4976" i="3"/>
  <c r="H4975" i="3"/>
  <c r="H4974" i="3"/>
  <c r="H4973" i="3"/>
  <c r="H4972" i="3"/>
  <c r="H4971" i="3"/>
  <c r="H4970" i="3"/>
  <c r="H4969" i="3"/>
  <c r="H4968" i="3"/>
  <c r="H4967" i="3"/>
  <c r="H4966" i="3"/>
  <c r="H4965" i="3"/>
  <c r="H4964" i="3"/>
  <c r="H4963" i="3"/>
  <c r="H4962" i="3"/>
  <c r="H4961" i="3"/>
  <c r="H4960" i="3"/>
  <c r="H4959" i="3"/>
  <c r="H4958" i="3"/>
  <c r="H4957" i="3"/>
  <c r="H4956" i="3"/>
  <c r="H4955" i="3"/>
  <c r="H4954" i="3"/>
  <c r="H4953" i="3"/>
  <c r="H4952" i="3"/>
  <c r="H4951" i="3"/>
  <c r="H4950" i="3"/>
  <c r="H4949" i="3"/>
  <c r="H4948" i="3"/>
  <c r="H4947" i="3"/>
  <c r="H4946" i="3"/>
  <c r="H4945" i="3"/>
  <c r="H4944" i="3"/>
  <c r="H4943" i="3"/>
  <c r="H4942" i="3"/>
  <c r="H4941" i="3"/>
  <c r="H4940" i="3"/>
  <c r="H4939" i="3"/>
  <c r="H4938" i="3"/>
  <c r="H4937" i="3"/>
  <c r="H4936" i="3"/>
  <c r="H4935" i="3"/>
  <c r="H4934" i="3"/>
  <c r="H4933" i="3"/>
  <c r="H4932" i="3"/>
  <c r="H4931" i="3"/>
  <c r="H4930" i="3"/>
  <c r="H4929" i="3"/>
  <c r="H4928" i="3"/>
  <c r="H4927" i="3"/>
  <c r="H4926" i="3"/>
  <c r="H4925" i="3"/>
  <c r="H4924" i="3"/>
  <c r="H4923" i="3"/>
  <c r="H4922" i="3"/>
  <c r="H4921" i="3"/>
  <c r="H4920" i="3"/>
  <c r="H4919" i="3"/>
  <c r="H4918" i="3"/>
  <c r="H4917" i="3"/>
  <c r="H4916" i="3"/>
  <c r="H4915" i="3"/>
  <c r="H4914" i="3"/>
  <c r="H4913" i="3"/>
  <c r="H4912" i="3"/>
  <c r="H4911" i="3"/>
  <c r="H4910" i="3"/>
  <c r="H4909" i="3"/>
  <c r="H4908" i="3"/>
  <c r="H4907" i="3"/>
  <c r="H4906" i="3"/>
  <c r="H4905" i="3"/>
  <c r="H4904" i="3"/>
  <c r="H4903" i="3"/>
  <c r="H4902" i="3"/>
  <c r="H4901" i="3"/>
  <c r="H4900" i="3"/>
  <c r="H4899" i="3"/>
  <c r="H4898" i="3"/>
  <c r="H4897" i="3"/>
  <c r="H4896" i="3"/>
  <c r="H4895" i="3"/>
  <c r="H4894" i="3"/>
  <c r="H4893" i="3"/>
  <c r="H4892" i="3"/>
  <c r="H4891" i="3"/>
  <c r="H4890" i="3"/>
  <c r="H4889" i="3"/>
  <c r="H4888" i="3"/>
  <c r="H4887" i="3"/>
  <c r="H4886" i="3"/>
  <c r="H4885" i="3"/>
  <c r="H4884" i="3"/>
  <c r="H4883" i="3"/>
  <c r="H4882" i="3"/>
  <c r="H4881" i="3"/>
  <c r="H4880" i="3"/>
  <c r="H4879" i="3"/>
  <c r="H4878" i="3"/>
  <c r="H4877" i="3"/>
  <c r="H4876" i="3"/>
  <c r="H4875" i="3"/>
  <c r="H4874" i="3"/>
  <c r="H4873" i="3"/>
  <c r="H4872" i="3"/>
  <c r="H4871" i="3"/>
  <c r="H4870" i="3"/>
  <c r="H4869" i="3"/>
  <c r="H4868" i="3"/>
  <c r="H4867" i="3"/>
  <c r="H4866" i="3"/>
  <c r="H4865" i="3"/>
  <c r="H4864" i="3"/>
  <c r="H4863" i="3"/>
  <c r="H4862" i="3"/>
  <c r="H4861" i="3"/>
  <c r="H4860" i="3"/>
  <c r="H4859" i="3"/>
  <c r="H4858" i="3"/>
  <c r="H4857" i="3"/>
  <c r="H4856" i="3"/>
  <c r="H4855" i="3"/>
  <c r="H4854" i="3"/>
  <c r="H4853" i="3"/>
  <c r="H4852" i="3"/>
  <c r="H4851" i="3"/>
  <c r="H4850" i="3"/>
  <c r="H4849" i="3"/>
  <c r="H4848" i="3"/>
  <c r="H4847" i="3"/>
  <c r="H4846" i="3"/>
  <c r="H4845" i="3"/>
  <c r="H4844" i="3"/>
  <c r="H4843" i="3"/>
  <c r="H4842" i="3"/>
  <c r="H4841" i="3"/>
  <c r="H4840" i="3"/>
  <c r="H4839" i="3"/>
  <c r="H4838" i="3"/>
  <c r="H4837" i="3"/>
  <c r="H4836" i="3"/>
  <c r="H4835" i="3"/>
  <c r="H4834" i="3"/>
  <c r="H4833" i="3"/>
  <c r="H4832" i="3"/>
  <c r="H4831" i="3"/>
  <c r="H4830" i="3"/>
  <c r="H4829" i="3"/>
  <c r="H4828" i="3"/>
  <c r="H4827" i="3"/>
  <c r="H4826" i="3"/>
  <c r="H4825" i="3"/>
  <c r="H4824" i="3"/>
  <c r="H4823" i="3"/>
  <c r="H4822" i="3"/>
  <c r="H4821" i="3"/>
  <c r="H4820" i="3"/>
  <c r="H4819" i="3"/>
  <c r="H4818" i="3"/>
  <c r="H4817" i="3"/>
  <c r="H4816" i="3"/>
  <c r="H4815" i="3"/>
  <c r="H4814" i="3"/>
  <c r="H4813" i="3"/>
  <c r="H4812" i="3"/>
  <c r="H4811" i="3"/>
  <c r="H4810" i="3"/>
  <c r="H4809" i="3"/>
  <c r="H4808" i="3"/>
  <c r="H4807" i="3"/>
  <c r="H4806" i="3"/>
  <c r="H4805" i="3"/>
  <c r="H4804" i="3"/>
  <c r="H4803" i="3"/>
  <c r="H4802" i="3"/>
  <c r="H4801" i="3"/>
  <c r="H4800" i="3"/>
  <c r="H4799" i="3"/>
  <c r="H4798" i="3"/>
  <c r="H4797" i="3"/>
  <c r="H4796" i="3"/>
  <c r="H4795" i="3"/>
  <c r="H4794" i="3"/>
  <c r="H4793" i="3"/>
  <c r="H4792" i="3"/>
  <c r="H4791" i="3"/>
  <c r="H4790" i="3"/>
  <c r="H4789" i="3"/>
  <c r="H4788" i="3"/>
  <c r="H4787" i="3"/>
  <c r="H4786" i="3"/>
  <c r="H4785" i="3"/>
  <c r="H4784" i="3"/>
  <c r="H4783" i="3"/>
  <c r="H4782" i="3"/>
  <c r="H4781" i="3"/>
  <c r="H4780" i="3"/>
  <c r="H4779" i="3"/>
  <c r="H4778" i="3"/>
  <c r="H4777" i="3"/>
  <c r="H4776" i="3"/>
  <c r="H4775" i="3"/>
  <c r="H4774" i="3"/>
  <c r="H4773" i="3"/>
  <c r="H4772" i="3"/>
  <c r="H4771" i="3"/>
  <c r="H4770" i="3"/>
  <c r="H4769" i="3"/>
  <c r="H4768" i="3"/>
  <c r="H4767" i="3"/>
  <c r="H4766" i="3"/>
  <c r="H4765" i="3"/>
  <c r="H4764" i="3"/>
  <c r="H4763" i="3"/>
  <c r="H4762" i="3"/>
  <c r="H4761" i="3"/>
  <c r="H4760" i="3"/>
  <c r="H4759" i="3"/>
  <c r="H4758" i="3"/>
  <c r="H4757" i="3"/>
  <c r="H4756" i="3"/>
  <c r="H4755" i="3"/>
  <c r="H4754" i="3"/>
  <c r="H4753" i="3"/>
  <c r="H4752" i="3"/>
  <c r="H4751" i="3"/>
  <c r="H4750" i="3"/>
  <c r="H4749" i="3"/>
  <c r="H4748" i="3"/>
  <c r="H4747" i="3"/>
  <c r="H4746" i="3"/>
  <c r="H4745" i="3"/>
  <c r="H4744" i="3"/>
  <c r="H4743" i="3"/>
  <c r="H4742" i="3"/>
  <c r="H4741" i="3"/>
  <c r="H4740" i="3"/>
  <c r="H4739" i="3"/>
  <c r="H4738" i="3"/>
  <c r="H4737" i="3"/>
  <c r="H4736" i="3"/>
  <c r="H4735" i="3"/>
  <c r="H4734" i="3"/>
  <c r="H4733" i="3"/>
  <c r="H4732" i="3"/>
  <c r="H4731" i="3"/>
  <c r="H4730" i="3"/>
  <c r="H4729" i="3"/>
  <c r="H4728" i="3"/>
  <c r="H4727" i="3"/>
  <c r="H4726" i="3"/>
  <c r="H4725" i="3"/>
  <c r="H4724" i="3"/>
  <c r="H4723" i="3"/>
  <c r="H4722" i="3"/>
  <c r="H4721" i="3"/>
  <c r="H4720" i="3"/>
  <c r="H4719" i="3"/>
  <c r="H4718" i="3"/>
  <c r="H4717" i="3"/>
  <c r="H4716" i="3"/>
  <c r="H4715" i="3"/>
  <c r="H4714" i="3"/>
  <c r="H4713" i="3"/>
  <c r="H4712" i="3"/>
  <c r="H4711" i="3"/>
  <c r="H4710" i="3"/>
  <c r="H4709" i="3"/>
  <c r="H4708" i="3"/>
  <c r="H4707" i="3"/>
  <c r="H4706" i="3"/>
  <c r="H4705" i="3"/>
  <c r="H4704" i="3"/>
  <c r="H4703" i="3"/>
  <c r="H4702" i="3"/>
  <c r="H4701" i="3"/>
  <c r="H4700" i="3"/>
  <c r="H4699" i="3"/>
  <c r="H4698" i="3"/>
  <c r="H4697" i="3"/>
  <c r="H4696" i="3"/>
  <c r="H4695" i="3"/>
  <c r="H4694" i="3"/>
  <c r="H4693" i="3"/>
  <c r="H4692" i="3"/>
  <c r="H4691" i="3"/>
  <c r="H4690" i="3"/>
  <c r="H4689" i="3"/>
  <c r="H4688" i="3"/>
  <c r="H4687" i="3"/>
  <c r="H4686" i="3"/>
  <c r="H4685" i="3"/>
  <c r="H4684" i="3"/>
  <c r="H4683" i="3"/>
  <c r="H4682" i="3"/>
  <c r="H4681" i="3"/>
  <c r="H4680" i="3"/>
  <c r="H4679" i="3"/>
  <c r="H4678" i="3"/>
  <c r="H4677" i="3"/>
  <c r="H4676" i="3"/>
  <c r="H4675" i="3"/>
  <c r="H4674" i="3"/>
  <c r="H4673" i="3"/>
  <c r="H4672" i="3"/>
  <c r="H4671" i="3"/>
  <c r="H4670" i="3"/>
  <c r="H4669" i="3"/>
  <c r="H4668" i="3"/>
  <c r="H4667" i="3"/>
  <c r="H4666" i="3"/>
  <c r="H4665" i="3"/>
  <c r="H4664" i="3"/>
  <c r="H4663" i="3"/>
  <c r="H4662" i="3"/>
  <c r="H4661" i="3"/>
  <c r="H4660" i="3"/>
  <c r="H4659" i="3"/>
  <c r="H4658" i="3"/>
  <c r="H4657" i="3"/>
  <c r="H4656" i="3"/>
  <c r="H4655" i="3"/>
  <c r="H4654" i="3"/>
  <c r="H4653" i="3"/>
  <c r="H4652" i="3"/>
  <c r="H4651" i="3"/>
  <c r="H4650" i="3"/>
  <c r="H4649" i="3"/>
  <c r="H4648" i="3"/>
  <c r="H4647" i="3"/>
  <c r="H4646" i="3"/>
  <c r="H4645" i="3"/>
  <c r="H4644" i="3"/>
  <c r="H4643" i="3"/>
  <c r="H4642" i="3"/>
  <c r="H4641" i="3"/>
  <c r="H4640" i="3"/>
  <c r="H4639" i="3"/>
  <c r="H4638" i="3"/>
  <c r="H4637" i="3"/>
  <c r="H4636" i="3"/>
  <c r="H4635" i="3"/>
  <c r="H4634" i="3"/>
  <c r="H4633" i="3"/>
  <c r="H4632" i="3"/>
  <c r="H4631" i="3"/>
  <c r="H4630" i="3"/>
  <c r="H4629" i="3"/>
  <c r="H4628" i="3"/>
  <c r="H4627" i="3"/>
  <c r="H4626" i="3"/>
  <c r="H4625" i="3"/>
  <c r="H4624" i="3"/>
  <c r="H4623" i="3"/>
  <c r="H4622" i="3"/>
  <c r="H4621" i="3"/>
  <c r="H4620" i="3"/>
  <c r="H4619" i="3"/>
  <c r="H4618" i="3"/>
  <c r="H4617" i="3"/>
  <c r="H4616" i="3"/>
  <c r="H4615" i="3"/>
  <c r="H4614" i="3"/>
  <c r="H4613" i="3"/>
  <c r="H4612" i="3"/>
  <c r="H4611" i="3"/>
  <c r="H4610" i="3"/>
  <c r="H4609" i="3"/>
  <c r="H4608" i="3"/>
  <c r="H4607" i="3"/>
  <c r="H4606" i="3"/>
  <c r="H4605" i="3"/>
  <c r="H4604" i="3"/>
  <c r="H4603" i="3"/>
  <c r="H4602" i="3"/>
  <c r="H4601" i="3"/>
  <c r="H4600" i="3"/>
  <c r="H4599" i="3"/>
  <c r="H4598" i="3"/>
  <c r="H4597" i="3"/>
  <c r="H4596" i="3"/>
  <c r="H4595" i="3"/>
  <c r="H4594" i="3"/>
  <c r="H4593" i="3"/>
  <c r="H4592" i="3"/>
  <c r="H4591" i="3"/>
  <c r="H4590" i="3"/>
  <c r="H4589" i="3"/>
  <c r="H4588" i="3"/>
  <c r="H4587" i="3"/>
  <c r="H4586" i="3"/>
  <c r="H4585" i="3"/>
  <c r="H4584" i="3"/>
  <c r="H4583" i="3"/>
  <c r="H4582" i="3"/>
  <c r="H4581" i="3"/>
  <c r="H4580" i="3"/>
  <c r="H4579" i="3"/>
  <c r="H4578" i="3"/>
  <c r="H4577" i="3"/>
  <c r="H4576" i="3"/>
  <c r="H4575" i="3"/>
  <c r="H4574" i="3"/>
  <c r="H4573" i="3"/>
  <c r="H4572" i="3"/>
  <c r="H4571" i="3"/>
  <c r="H4570" i="3"/>
  <c r="H4569" i="3"/>
  <c r="H4568" i="3"/>
  <c r="H4567" i="3"/>
  <c r="H4566" i="3"/>
  <c r="H4565" i="3"/>
  <c r="H4564" i="3"/>
  <c r="H4563" i="3"/>
  <c r="H4562" i="3"/>
  <c r="H4561" i="3"/>
  <c r="H4560" i="3"/>
  <c r="H4559" i="3"/>
  <c r="H4558" i="3"/>
  <c r="H4557" i="3"/>
  <c r="H4556" i="3"/>
  <c r="H4555" i="3"/>
  <c r="H4554" i="3"/>
  <c r="H4553" i="3"/>
  <c r="H4552" i="3"/>
  <c r="H4551" i="3"/>
  <c r="H4550" i="3"/>
  <c r="H4549" i="3"/>
  <c r="H4548" i="3"/>
  <c r="H4547" i="3"/>
  <c r="H4546" i="3"/>
  <c r="H4545" i="3"/>
  <c r="H4544" i="3"/>
  <c r="H4543" i="3"/>
  <c r="H4542" i="3"/>
  <c r="H4541" i="3"/>
  <c r="H4540" i="3"/>
  <c r="H4539" i="3"/>
  <c r="H4538" i="3"/>
  <c r="H4537" i="3"/>
  <c r="H4536" i="3"/>
  <c r="H4535" i="3"/>
  <c r="H4534" i="3"/>
  <c r="H4533" i="3"/>
  <c r="H4532" i="3"/>
  <c r="H4531" i="3"/>
  <c r="H4530" i="3"/>
  <c r="H4529" i="3"/>
  <c r="H4528" i="3"/>
  <c r="H4527" i="3"/>
  <c r="H4526" i="3"/>
  <c r="H4525" i="3"/>
  <c r="H4524" i="3"/>
  <c r="H4523" i="3"/>
  <c r="H4522" i="3"/>
  <c r="H4521" i="3"/>
  <c r="H4520" i="3"/>
  <c r="H4519" i="3"/>
  <c r="H4518" i="3"/>
  <c r="H4517" i="3"/>
  <c r="H4516" i="3"/>
  <c r="H4515" i="3"/>
  <c r="H4514" i="3"/>
  <c r="H4513" i="3"/>
  <c r="H4512" i="3"/>
  <c r="H4511" i="3"/>
  <c r="H4510" i="3"/>
  <c r="H4509" i="3"/>
  <c r="H4508" i="3"/>
  <c r="H4507" i="3"/>
  <c r="H4506" i="3"/>
  <c r="H4505" i="3"/>
  <c r="H4504" i="3"/>
  <c r="H4503" i="3"/>
  <c r="H4502" i="3"/>
  <c r="H4501" i="3"/>
  <c r="H4500" i="3"/>
  <c r="H4499" i="3"/>
  <c r="H4498" i="3"/>
  <c r="H4497" i="3"/>
  <c r="H4496" i="3"/>
  <c r="H4495" i="3"/>
  <c r="H4494" i="3"/>
  <c r="H4493" i="3"/>
  <c r="H4492" i="3"/>
  <c r="H4491" i="3"/>
  <c r="H4490" i="3"/>
  <c r="H4489" i="3"/>
  <c r="H4488" i="3"/>
  <c r="H4487" i="3"/>
  <c r="H4486" i="3"/>
  <c r="H4485" i="3"/>
  <c r="H4484" i="3"/>
  <c r="H4483" i="3"/>
  <c r="H4482" i="3"/>
  <c r="H4481" i="3"/>
  <c r="H4480" i="3"/>
  <c r="H4479" i="3"/>
  <c r="H4478" i="3"/>
  <c r="H4477" i="3"/>
  <c r="H4476" i="3"/>
  <c r="H4475" i="3"/>
  <c r="H4474" i="3"/>
  <c r="H4473" i="3"/>
  <c r="H4472" i="3"/>
  <c r="H4471" i="3"/>
  <c r="H4470" i="3"/>
  <c r="H4469" i="3"/>
  <c r="H4468" i="3"/>
  <c r="H4467" i="3"/>
  <c r="H4466" i="3"/>
  <c r="H4465" i="3"/>
  <c r="H4464" i="3"/>
  <c r="H4463" i="3"/>
  <c r="H4462" i="3"/>
  <c r="H4461" i="3"/>
  <c r="H4460" i="3"/>
  <c r="H4459" i="3"/>
  <c r="H4458" i="3"/>
  <c r="H4457" i="3"/>
  <c r="H4456" i="3"/>
  <c r="H4455" i="3"/>
  <c r="H4454" i="3"/>
  <c r="H4453" i="3"/>
  <c r="H4452" i="3"/>
  <c r="H4451" i="3"/>
  <c r="H4450" i="3"/>
  <c r="H4449" i="3"/>
  <c r="H4448" i="3"/>
  <c r="H4447" i="3"/>
  <c r="H4446" i="3"/>
  <c r="H4445" i="3"/>
  <c r="H4444" i="3"/>
  <c r="H4443" i="3"/>
  <c r="H4442" i="3"/>
  <c r="H4441" i="3"/>
  <c r="H4440" i="3"/>
  <c r="H4439" i="3"/>
  <c r="H4438" i="3"/>
  <c r="H4437" i="3"/>
  <c r="H4436" i="3"/>
  <c r="H4435" i="3"/>
  <c r="H4434" i="3"/>
  <c r="H4433" i="3"/>
  <c r="H4432" i="3"/>
  <c r="H4431" i="3"/>
  <c r="H4430" i="3"/>
  <c r="H4429" i="3"/>
  <c r="H4428" i="3"/>
  <c r="H4427" i="3"/>
  <c r="H4426" i="3"/>
  <c r="H4425" i="3"/>
  <c r="H4424" i="3"/>
  <c r="H4423" i="3"/>
  <c r="H4422" i="3"/>
  <c r="H4421" i="3"/>
  <c r="H4420" i="3"/>
  <c r="H4419" i="3"/>
  <c r="H4418" i="3"/>
  <c r="H4417" i="3"/>
  <c r="H4416" i="3"/>
  <c r="H4415" i="3"/>
  <c r="H4414" i="3"/>
  <c r="H4413" i="3"/>
  <c r="H4412" i="3"/>
  <c r="H4411" i="3"/>
  <c r="H4410" i="3"/>
  <c r="H4409" i="3"/>
  <c r="H4408" i="3"/>
  <c r="H4407" i="3"/>
  <c r="H4406" i="3"/>
  <c r="H4405" i="3"/>
  <c r="H4404" i="3"/>
  <c r="H4403" i="3"/>
  <c r="H4402" i="3"/>
  <c r="H4401" i="3"/>
  <c r="H4400" i="3"/>
  <c r="H4399" i="3"/>
  <c r="H4398" i="3"/>
  <c r="H4397" i="3"/>
  <c r="H4396" i="3"/>
  <c r="H4395" i="3"/>
  <c r="H4394" i="3"/>
  <c r="H4393" i="3"/>
  <c r="H4392" i="3"/>
  <c r="H4391" i="3"/>
  <c r="H4390" i="3"/>
  <c r="H4389" i="3"/>
  <c r="H4388" i="3"/>
  <c r="H4387" i="3"/>
  <c r="H4386" i="3"/>
  <c r="H4385" i="3"/>
  <c r="H4384" i="3"/>
  <c r="H4383" i="3"/>
  <c r="H4382" i="3"/>
  <c r="H4381" i="3"/>
  <c r="H4380" i="3"/>
  <c r="H4379" i="3"/>
  <c r="H4378" i="3"/>
  <c r="H4377" i="3"/>
  <c r="H4376" i="3"/>
  <c r="H4375" i="3"/>
  <c r="H4374" i="3"/>
  <c r="H4373" i="3"/>
  <c r="H4372" i="3"/>
  <c r="H4371" i="3"/>
  <c r="H4370" i="3"/>
  <c r="H4369" i="3"/>
  <c r="H4368" i="3"/>
  <c r="H4367" i="3"/>
  <c r="H4366" i="3"/>
  <c r="H4365" i="3"/>
  <c r="H4364" i="3"/>
  <c r="H4363" i="3"/>
  <c r="H4362" i="3"/>
  <c r="H4361" i="3"/>
  <c r="H4360" i="3"/>
  <c r="H4359" i="3"/>
  <c r="H4358" i="3"/>
  <c r="H4357" i="3"/>
  <c r="H4356" i="3"/>
  <c r="H4355" i="3"/>
  <c r="H4354" i="3"/>
  <c r="H4353" i="3"/>
  <c r="H4352" i="3"/>
  <c r="H4351" i="3"/>
  <c r="H4350" i="3"/>
  <c r="H4349" i="3"/>
  <c r="H4348" i="3"/>
  <c r="H4347" i="3"/>
  <c r="H4346" i="3"/>
  <c r="H4345" i="3"/>
  <c r="H4344" i="3"/>
  <c r="H4343" i="3"/>
  <c r="H4342" i="3"/>
  <c r="H4341" i="3"/>
  <c r="H4340" i="3"/>
  <c r="H4339" i="3"/>
  <c r="H4338" i="3"/>
  <c r="H4337" i="3"/>
  <c r="H4336" i="3"/>
  <c r="H4335" i="3"/>
  <c r="H4334" i="3"/>
  <c r="H4333" i="3"/>
  <c r="H4332" i="3"/>
  <c r="H4331" i="3"/>
  <c r="H4330" i="3"/>
  <c r="H4329" i="3"/>
  <c r="H4328" i="3"/>
  <c r="H4327" i="3"/>
  <c r="H4326" i="3"/>
  <c r="H4325" i="3"/>
  <c r="H4324" i="3"/>
  <c r="H4323" i="3"/>
  <c r="H4322" i="3"/>
  <c r="H4321" i="3"/>
  <c r="H4320" i="3"/>
  <c r="H4319" i="3"/>
  <c r="H4318" i="3"/>
  <c r="H4317" i="3"/>
  <c r="H4316" i="3"/>
  <c r="H4315" i="3"/>
  <c r="H4314" i="3"/>
  <c r="H4313" i="3"/>
  <c r="H4312" i="3"/>
  <c r="H4311" i="3"/>
  <c r="H4310" i="3"/>
  <c r="H4309" i="3"/>
  <c r="H4308" i="3"/>
  <c r="H4307" i="3"/>
  <c r="H4306" i="3"/>
  <c r="H4305" i="3"/>
  <c r="H4304" i="3"/>
  <c r="H4303" i="3"/>
  <c r="H4302" i="3"/>
  <c r="H4301" i="3"/>
  <c r="H4300" i="3"/>
  <c r="H4299" i="3"/>
  <c r="H4298" i="3"/>
  <c r="H4297" i="3"/>
  <c r="H4296" i="3"/>
  <c r="H4295" i="3"/>
  <c r="H4294" i="3"/>
  <c r="H4293" i="3"/>
  <c r="H4292" i="3"/>
  <c r="H4291" i="3"/>
  <c r="H4290" i="3"/>
  <c r="H4289" i="3"/>
  <c r="H4288" i="3"/>
  <c r="H4287" i="3"/>
  <c r="H4286" i="3"/>
  <c r="H4285" i="3"/>
  <c r="H4284" i="3"/>
  <c r="H4283" i="3"/>
  <c r="H4282" i="3"/>
  <c r="H4281" i="3"/>
  <c r="H4280" i="3"/>
  <c r="H4279" i="3"/>
  <c r="H4278" i="3"/>
  <c r="H4277" i="3"/>
  <c r="H4276" i="3"/>
  <c r="H4275" i="3"/>
  <c r="H4274" i="3"/>
  <c r="H4273" i="3"/>
  <c r="H4272" i="3"/>
  <c r="H4271" i="3"/>
  <c r="H4270" i="3"/>
  <c r="H4269" i="3"/>
  <c r="H4268" i="3"/>
  <c r="H4267" i="3"/>
  <c r="H4266" i="3"/>
  <c r="H4265" i="3"/>
  <c r="H4264" i="3"/>
  <c r="H4263" i="3"/>
  <c r="H4262" i="3"/>
  <c r="H4261" i="3"/>
  <c r="H4260" i="3"/>
  <c r="H4259" i="3"/>
  <c r="H4258" i="3"/>
  <c r="H4257" i="3"/>
  <c r="H4256" i="3"/>
  <c r="H4255" i="3"/>
  <c r="H4254" i="3"/>
  <c r="H4253" i="3"/>
  <c r="H4252" i="3"/>
  <c r="H4251" i="3"/>
  <c r="H4250" i="3"/>
  <c r="H4249" i="3"/>
  <c r="H4248" i="3"/>
  <c r="H4247" i="3"/>
  <c r="H4246" i="3"/>
  <c r="H4245" i="3"/>
  <c r="H4244" i="3"/>
  <c r="H4243" i="3"/>
  <c r="H4242" i="3"/>
  <c r="H4241" i="3"/>
  <c r="H4240" i="3"/>
  <c r="H4239" i="3"/>
  <c r="H4238" i="3"/>
  <c r="H4237" i="3"/>
  <c r="H4236" i="3"/>
  <c r="H4235" i="3"/>
  <c r="H4234" i="3"/>
  <c r="H4233" i="3"/>
  <c r="H4232" i="3"/>
  <c r="H4231" i="3"/>
  <c r="H4230" i="3"/>
  <c r="H4229" i="3"/>
  <c r="H4228" i="3"/>
  <c r="H4227" i="3"/>
  <c r="H4226" i="3"/>
  <c r="H4225" i="3"/>
  <c r="H4224" i="3"/>
  <c r="H4223" i="3"/>
  <c r="H4222" i="3"/>
  <c r="H4221" i="3"/>
  <c r="H4220" i="3"/>
  <c r="H4219" i="3"/>
  <c r="H4218" i="3"/>
  <c r="H4217" i="3"/>
  <c r="H4216" i="3"/>
  <c r="H4215" i="3"/>
  <c r="H4214" i="3"/>
  <c r="H4213" i="3"/>
  <c r="H4212" i="3"/>
  <c r="H4211" i="3"/>
  <c r="H4210" i="3"/>
  <c r="H4209" i="3"/>
  <c r="H4208" i="3"/>
  <c r="H4207" i="3"/>
  <c r="H4206" i="3"/>
  <c r="H4205" i="3"/>
  <c r="H4204" i="3"/>
  <c r="H4203" i="3"/>
  <c r="H4202" i="3"/>
  <c r="H4201" i="3"/>
  <c r="H4200" i="3"/>
  <c r="H4199" i="3"/>
  <c r="H4198" i="3"/>
  <c r="H4197" i="3"/>
  <c r="H4196" i="3"/>
  <c r="H4195" i="3"/>
  <c r="H4194" i="3"/>
  <c r="H4193" i="3"/>
  <c r="H4192" i="3"/>
  <c r="H4191" i="3"/>
  <c r="H4190" i="3"/>
  <c r="H4189" i="3"/>
  <c r="H4188" i="3"/>
  <c r="H4187" i="3"/>
  <c r="H4186" i="3"/>
  <c r="H4185" i="3"/>
  <c r="H4184" i="3"/>
  <c r="H4183" i="3"/>
  <c r="H4182" i="3"/>
  <c r="H4181" i="3"/>
  <c r="H4180" i="3"/>
  <c r="H4179" i="3"/>
  <c r="H4178" i="3"/>
  <c r="H4177" i="3"/>
  <c r="H4176" i="3"/>
  <c r="H4175" i="3"/>
  <c r="H4174" i="3"/>
  <c r="H4173" i="3"/>
  <c r="H4172" i="3"/>
  <c r="H4171" i="3"/>
  <c r="H4170" i="3"/>
  <c r="H4169" i="3"/>
  <c r="H4168" i="3"/>
  <c r="H4167" i="3"/>
  <c r="H4166" i="3"/>
  <c r="H4165" i="3"/>
  <c r="H4164" i="3"/>
  <c r="H4163" i="3"/>
  <c r="H4162" i="3"/>
  <c r="H4161" i="3"/>
  <c r="H4160" i="3"/>
  <c r="H4159" i="3"/>
  <c r="H4158" i="3"/>
  <c r="H4157" i="3"/>
  <c r="H4156" i="3"/>
  <c r="H4155" i="3"/>
  <c r="H4154" i="3"/>
  <c r="H4153" i="3"/>
  <c r="H4152" i="3"/>
  <c r="H4151" i="3"/>
  <c r="H4150" i="3"/>
  <c r="H4149" i="3"/>
  <c r="H4148" i="3"/>
  <c r="H4147" i="3"/>
  <c r="H4146" i="3"/>
  <c r="H4145" i="3"/>
  <c r="H4144" i="3"/>
  <c r="H4143" i="3"/>
  <c r="H4142" i="3"/>
  <c r="H4141" i="3"/>
  <c r="H4140" i="3"/>
  <c r="H4139" i="3"/>
  <c r="H4138" i="3"/>
  <c r="H4137" i="3"/>
  <c r="H4136" i="3"/>
  <c r="H4135" i="3"/>
  <c r="H4134" i="3"/>
  <c r="H4133" i="3"/>
  <c r="H4132" i="3"/>
  <c r="H4131" i="3"/>
  <c r="H4130" i="3"/>
  <c r="H4129" i="3"/>
  <c r="H4128" i="3"/>
  <c r="H4127" i="3"/>
  <c r="H4126" i="3"/>
  <c r="H4125" i="3"/>
  <c r="H4124" i="3"/>
  <c r="H4123" i="3"/>
  <c r="H4122" i="3"/>
  <c r="H4121" i="3"/>
  <c r="H4120" i="3"/>
  <c r="H4119" i="3"/>
  <c r="H4118" i="3"/>
  <c r="H4117" i="3"/>
  <c r="H4116" i="3"/>
  <c r="H4115" i="3"/>
  <c r="H4114" i="3"/>
  <c r="H4113" i="3"/>
  <c r="H4112" i="3"/>
  <c r="H4111" i="3"/>
  <c r="H4110" i="3"/>
  <c r="H4109" i="3"/>
  <c r="H4108" i="3"/>
  <c r="H4107" i="3"/>
  <c r="H4106" i="3"/>
  <c r="H4105" i="3"/>
  <c r="H4104" i="3"/>
  <c r="H4103" i="3"/>
  <c r="H4102" i="3"/>
  <c r="H4101" i="3"/>
  <c r="H4100" i="3"/>
  <c r="H4099" i="3"/>
  <c r="H4098" i="3"/>
  <c r="H4097" i="3"/>
  <c r="H4096" i="3"/>
  <c r="H4095" i="3"/>
  <c r="H4094" i="3"/>
  <c r="H4093" i="3"/>
  <c r="H4092" i="3"/>
  <c r="H4091" i="3"/>
  <c r="H4090" i="3"/>
  <c r="H4089" i="3"/>
  <c r="H4088" i="3"/>
  <c r="H4087" i="3"/>
  <c r="H4086" i="3"/>
  <c r="H4085" i="3"/>
  <c r="H4084" i="3"/>
  <c r="H4083" i="3"/>
  <c r="H4082" i="3"/>
  <c r="H4081" i="3"/>
  <c r="H4080" i="3"/>
  <c r="H4079" i="3"/>
  <c r="H4078" i="3"/>
  <c r="H4077" i="3"/>
  <c r="H4076" i="3"/>
  <c r="H4075" i="3"/>
  <c r="H4074" i="3"/>
  <c r="H4073" i="3"/>
  <c r="H4072" i="3"/>
  <c r="H4071" i="3"/>
  <c r="H4070" i="3"/>
  <c r="H4069" i="3"/>
  <c r="H4068" i="3"/>
  <c r="H4067" i="3"/>
  <c r="H4066" i="3"/>
  <c r="H4065" i="3"/>
  <c r="H4064" i="3"/>
  <c r="H4063" i="3"/>
  <c r="H4062" i="3"/>
  <c r="H4061" i="3"/>
  <c r="H4060" i="3"/>
  <c r="H4059" i="3"/>
  <c r="H4058" i="3"/>
  <c r="H4057" i="3"/>
  <c r="H4056" i="3"/>
  <c r="H4055" i="3"/>
  <c r="H4054" i="3"/>
  <c r="H4053" i="3"/>
  <c r="H4052" i="3"/>
  <c r="H4051" i="3"/>
  <c r="H4050" i="3"/>
  <c r="H4049" i="3"/>
  <c r="H4048" i="3"/>
  <c r="H4047" i="3"/>
  <c r="H4046" i="3"/>
  <c r="H4045" i="3"/>
  <c r="H4044" i="3"/>
  <c r="H4043" i="3"/>
  <c r="H4042" i="3"/>
  <c r="H4041" i="3"/>
  <c r="H4040" i="3"/>
  <c r="H4039" i="3"/>
  <c r="H4038" i="3"/>
  <c r="H4037" i="3"/>
  <c r="H4036" i="3"/>
  <c r="H4035" i="3"/>
  <c r="H4034" i="3"/>
  <c r="H4033" i="3"/>
  <c r="H4032" i="3"/>
  <c r="H4031" i="3"/>
  <c r="H4030" i="3"/>
  <c r="H4029" i="3"/>
  <c r="H4028" i="3"/>
  <c r="H4027" i="3"/>
  <c r="H4026" i="3"/>
  <c r="H4025" i="3"/>
  <c r="H4024" i="3"/>
  <c r="H4023" i="3"/>
  <c r="H4022" i="3"/>
  <c r="H4021" i="3"/>
  <c r="H4020" i="3"/>
  <c r="H4019" i="3"/>
  <c r="H4018" i="3"/>
  <c r="H4017" i="3"/>
  <c r="H4016" i="3"/>
  <c r="H4015" i="3"/>
  <c r="H4014" i="3"/>
  <c r="H4013" i="3"/>
  <c r="H4012" i="3"/>
  <c r="H4011" i="3"/>
  <c r="H4010" i="3"/>
  <c r="H4009" i="3"/>
  <c r="H4008" i="3"/>
  <c r="H4007" i="3"/>
  <c r="H4006" i="3"/>
  <c r="H4005" i="3"/>
  <c r="H4004" i="3"/>
  <c r="H4003" i="3"/>
  <c r="H4002" i="3"/>
  <c r="H4001" i="3"/>
  <c r="H4000" i="3"/>
  <c r="H3999" i="3"/>
  <c r="H3998" i="3"/>
  <c r="H3997" i="3"/>
  <c r="H3996" i="3"/>
  <c r="H3995" i="3"/>
  <c r="H3994" i="3"/>
  <c r="H3993" i="3"/>
  <c r="H3992" i="3"/>
  <c r="H3991" i="3"/>
  <c r="H3990" i="3"/>
  <c r="H3989" i="3"/>
  <c r="H3988" i="3"/>
  <c r="H3987" i="3"/>
  <c r="H3986" i="3"/>
  <c r="H3985" i="3"/>
  <c r="H3984" i="3"/>
  <c r="H3983" i="3"/>
  <c r="H3982" i="3"/>
  <c r="H3981" i="3"/>
  <c r="H3980" i="3"/>
  <c r="H3979" i="3"/>
  <c r="H3978" i="3"/>
  <c r="H3977" i="3"/>
  <c r="H3976" i="3"/>
  <c r="H3975" i="3"/>
  <c r="H3974" i="3"/>
  <c r="H3973" i="3"/>
  <c r="H3972" i="3"/>
  <c r="H3971" i="3"/>
  <c r="H3970" i="3"/>
  <c r="H3969" i="3"/>
  <c r="H3968" i="3"/>
  <c r="H3967" i="3"/>
  <c r="H3966" i="3"/>
  <c r="H3965" i="3"/>
  <c r="H3964" i="3"/>
  <c r="H3963" i="3"/>
  <c r="H3962" i="3"/>
  <c r="H3961" i="3"/>
  <c r="H3960" i="3"/>
  <c r="H3959" i="3"/>
  <c r="H3958" i="3"/>
  <c r="H3957" i="3"/>
  <c r="H3956" i="3"/>
  <c r="H3955" i="3"/>
  <c r="H3954" i="3"/>
  <c r="H3953" i="3"/>
  <c r="H3952" i="3"/>
  <c r="H3951" i="3"/>
  <c r="H3950" i="3"/>
  <c r="H3949" i="3"/>
  <c r="H3948" i="3"/>
  <c r="H3947" i="3"/>
  <c r="H3946" i="3"/>
  <c r="H3945" i="3"/>
  <c r="H3944" i="3"/>
  <c r="H3943" i="3"/>
  <c r="H3942" i="3"/>
  <c r="H3941" i="3"/>
  <c r="H3940" i="3"/>
  <c r="H3939" i="3"/>
  <c r="H3938" i="3"/>
  <c r="H3937" i="3"/>
  <c r="H3936" i="3"/>
  <c r="H3935" i="3"/>
  <c r="H3934" i="3"/>
  <c r="H3933" i="3"/>
  <c r="H3932" i="3"/>
  <c r="H3931" i="3"/>
  <c r="H3930" i="3"/>
  <c r="H3929" i="3"/>
  <c r="H3928" i="3"/>
  <c r="H3927" i="3"/>
  <c r="H3926" i="3"/>
  <c r="H3925" i="3"/>
  <c r="H3924" i="3"/>
  <c r="H3923" i="3"/>
  <c r="H3922" i="3"/>
  <c r="H3921" i="3"/>
  <c r="H3920" i="3"/>
  <c r="H3919" i="3"/>
  <c r="H3918" i="3"/>
  <c r="H3917" i="3"/>
  <c r="H3916" i="3"/>
  <c r="H3915" i="3"/>
  <c r="H3914" i="3"/>
  <c r="H3913" i="3"/>
  <c r="H3912" i="3"/>
  <c r="H3911" i="3"/>
  <c r="H3910" i="3"/>
  <c r="H3909" i="3"/>
  <c r="H3908" i="3"/>
  <c r="H3907" i="3"/>
  <c r="H3906" i="3"/>
  <c r="H3905" i="3"/>
  <c r="H3904" i="3"/>
  <c r="H3903" i="3"/>
  <c r="H3902" i="3"/>
  <c r="H3901" i="3"/>
  <c r="H3900" i="3"/>
  <c r="H3899" i="3"/>
  <c r="H3898" i="3"/>
  <c r="H3897" i="3"/>
  <c r="H3896" i="3"/>
  <c r="H3895" i="3"/>
  <c r="H3894" i="3"/>
  <c r="H3893" i="3"/>
  <c r="H3892" i="3"/>
  <c r="H3891" i="3"/>
  <c r="H3890" i="3"/>
  <c r="H3889" i="3"/>
  <c r="H3888" i="3"/>
  <c r="H3887" i="3"/>
  <c r="H3886" i="3"/>
  <c r="H3885" i="3"/>
  <c r="H3884" i="3"/>
  <c r="H3883" i="3"/>
  <c r="H3882" i="3"/>
  <c r="H3881" i="3"/>
  <c r="H3880" i="3"/>
  <c r="H3879" i="3"/>
  <c r="H3878" i="3"/>
  <c r="H3877" i="3"/>
  <c r="H3876" i="3"/>
  <c r="H3875" i="3"/>
  <c r="H3874" i="3"/>
  <c r="H3873" i="3"/>
  <c r="H3872" i="3"/>
  <c r="H3871" i="3"/>
  <c r="H3870" i="3"/>
  <c r="H3869" i="3"/>
  <c r="H3868" i="3"/>
  <c r="H3867" i="3"/>
  <c r="H3866" i="3"/>
  <c r="H3865" i="3"/>
  <c r="H3864" i="3"/>
  <c r="H3863" i="3"/>
  <c r="H3862" i="3"/>
  <c r="H3861" i="3"/>
  <c r="H3860" i="3"/>
  <c r="H3859" i="3"/>
  <c r="H3858" i="3"/>
  <c r="H3857" i="3"/>
  <c r="H3856" i="3"/>
  <c r="H3855" i="3"/>
  <c r="H3854" i="3"/>
  <c r="H3853" i="3"/>
  <c r="H3852" i="3"/>
  <c r="H3851" i="3"/>
  <c r="H3850" i="3"/>
  <c r="H3849" i="3"/>
  <c r="H3848" i="3"/>
  <c r="H3847" i="3"/>
  <c r="H3846" i="3"/>
  <c r="H3845" i="3"/>
  <c r="H3844" i="3"/>
  <c r="H3843" i="3"/>
  <c r="H3842" i="3"/>
  <c r="H3841" i="3"/>
  <c r="H3840" i="3"/>
  <c r="H3839" i="3"/>
  <c r="H3838" i="3"/>
  <c r="H3837" i="3"/>
  <c r="H3836" i="3"/>
  <c r="H3835" i="3"/>
  <c r="H3834" i="3"/>
  <c r="H3833" i="3"/>
  <c r="H3832" i="3"/>
  <c r="H3831" i="3"/>
  <c r="H3830" i="3"/>
  <c r="H3829" i="3"/>
  <c r="H3828" i="3"/>
  <c r="H3827" i="3"/>
  <c r="H3826" i="3"/>
  <c r="H3825" i="3"/>
  <c r="H3824" i="3"/>
  <c r="H3823" i="3"/>
  <c r="H3822" i="3"/>
  <c r="H3821" i="3"/>
  <c r="H3820" i="3"/>
  <c r="H3819" i="3"/>
  <c r="H3818" i="3"/>
  <c r="H3817" i="3"/>
  <c r="H3816" i="3"/>
  <c r="H3815" i="3"/>
  <c r="H3814" i="3"/>
  <c r="H3813" i="3"/>
  <c r="H3812" i="3"/>
  <c r="H3811" i="3"/>
  <c r="H3810" i="3"/>
  <c r="H3809" i="3"/>
  <c r="H3808" i="3"/>
  <c r="H3807" i="3"/>
  <c r="H3806" i="3"/>
  <c r="H3805" i="3"/>
  <c r="H3804" i="3"/>
  <c r="H3803" i="3"/>
  <c r="H3802" i="3"/>
  <c r="H3801" i="3"/>
  <c r="H3800" i="3"/>
  <c r="H3799" i="3"/>
  <c r="H3798" i="3"/>
  <c r="H3797" i="3"/>
  <c r="H3796" i="3"/>
  <c r="H3795" i="3"/>
  <c r="H3794" i="3"/>
  <c r="H3793" i="3"/>
  <c r="H3792" i="3"/>
  <c r="H3791" i="3"/>
  <c r="H3790" i="3"/>
  <c r="H3789" i="3"/>
  <c r="H3788" i="3"/>
  <c r="H3787" i="3"/>
  <c r="H3786" i="3"/>
  <c r="H3785" i="3"/>
  <c r="H3784" i="3"/>
  <c r="H3783" i="3"/>
  <c r="H3782" i="3"/>
  <c r="H3781" i="3"/>
  <c r="H3780" i="3"/>
  <c r="H3779" i="3"/>
  <c r="H3778" i="3"/>
  <c r="H3777" i="3"/>
  <c r="H3776" i="3"/>
  <c r="H3775" i="3"/>
  <c r="H3774" i="3"/>
  <c r="H3773" i="3"/>
  <c r="H3772" i="3"/>
  <c r="H3771" i="3"/>
  <c r="H3770" i="3"/>
  <c r="H3769" i="3"/>
  <c r="H3768" i="3"/>
  <c r="H3767" i="3"/>
  <c r="H3766" i="3"/>
  <c r="H3765" i="3"/>
  <c r="H3764" i="3"/>
  <c r="H3763" i="3"/>
  <c r="H3762" i="3"/>
  <c r="H3761" i="3"/>
  <c r="H3760" i="3"/>
  <c r="H3759" i="3"/>
  <c r="H3758" i="3"/>
  <c r="H3757" i="3"/>
  <c r="H3756" i="3"/>
  <c r="H3755" i="3"/>
  <c r="H3754" i="3"/>
  <c r="H3753" i="3"/>
  <c r="H3752" i="3"/>
  <c r="H3751" i="3"/>
  <c r="H3750" i="3"/>
  <c r="H3749" i="3"/>
  <c r="H3748" i="3"/>
  <c r="H3747" i="3"/>
  <c r="H3746" i="3"/>
  <c r="H3745" i="3"/>
  <c r="H3744" i="3"/>
  <c r="H3743" i="3"/>
  <c r="H3742" i="3"/>
  <c r="H3741" i="3"/>
  <c r="H3740" i="3"/>
  <c r="H3739" i="3"/>
  <c r="H3738" i="3"/>
  <c r="H3737" i="3"/>
  <c r="H3736" i="3"/>
  <c r="H3735" i="3"/>
  <c r="H3734" i="3"/>
  <c r="H3733" i="3"/>
  <c r="H3732" i="3"/>
  <c r="H3731" i="3"/>
  <c r="H3730" i="3"/>
  <c r="H3729" i="3"/>
  <c r="H3728" i="3"/>
  <c r="H3727" i="3"/>
  <c r="H3726" i="3"/>
  <c r="H3725" i="3"/>
  <c r="H3724" i="3"/>
  <c r="H3723" i="3"/>
  <c r="H3722" i="3"/>
  <c r="H3721" i="3"/>
  <c r="H3720" i="3"/>
  <c r="H3719" i="3"/>
  <c r="H3718" i="3"/>
  <c r="H3717" i="3"/>
  <c r="H3716" i="3"/>
  <c r="H3715" i="3"/>
  <c r="H3714" i="3"/>
  <c r="H3713" i="3"/>
  <c r="H3712" i="3"/>
  <c r="H3711" i="3"/>
  <c r="H3710" i="3"/>
  <c r="H3709" i="3"/>
  <c r="H3708" i="3"/>
  <c r="H3707" i="3"/>
  <c r="H3706" i="3"/>
  <c r="H3705" i="3"/>
  <c r="H3704" i="3"/>
  <c r="H3703" i="3"/>
  <c r="H3702" i="3"/>
  <c r="H3701" i="3"/>
  <c r="H3700" i="3"/>
  <c r="H3699" i="3"/>
  <c r="H3698" i="3"/>
  <c r="H3697" i="3"/>
  <c r="H3696" i="3"/>
  <c r="H3695" i="3"/>
  <c r="H3694" i="3"/>
  <c r="H3693" i="3"/>
  <c r="H3692" i="3"/>
  <c r="H3691" i="3"/>
  <c r="H3690" i="3"/>
  <c r="H3689" i="3"/>
  <c r="H3688" i="3"/>
  <c r="H3687" i="3"/>
  <c r="H3686" i="3"/>
  <c r="H3685" i="3"/>
  <c r="H3684" i="3"/>
  <c r="H3683" i="3"/>
  <c r="H3682" i="3"/>
  <c r="H3681" i="3"/>
  <c r="H3680" i="3"/>
  <c r="H3679" i="3"/>
  <c r="H3678" i="3"/>
  <c r="H3677" i="3"/>
  <c r="H3676" i="3"/>
  <c r="H3675" i="3"/>
  <c r="H3674" i="3"/>
  <c r="H3673" i="3"/>
  <c r="H3672" i="3"/>
  <c r="H3671" i="3"/>
  <c r="H3670" i="3"/>
  <c r="H3669" i="3"/>
  <c r="H3668" i="3"/>
  <c r="H3667" i="3"/>
  <c r="H3666" i="3"/>
  <c r="H3665" i="3"/>
  <c r="H3664" i="3"/>
  <c r="H3663" i="3"/>
  <c r="H3662" i="3"/>
  <c r="H3661" i="3"/>
  <c r="H3660" i="3"/>
  <c r="H3659" i="3"/>
  <c r="H3658" i="3"/>
  <c r="H3657" i="3"/>
  <c r="H3656" i="3"/>
  <c r="H3655" i="3"/>
  <c r="H3654" i="3"/>
  <c r="H3653" i="3"/>
  <c r="H3652" i="3"/>
  <c r="H3651" i="3"/>
  <c r="H3650" i="3"/>
  <c r="H3649" i="3"/>
  <c r="H3648" i="3"/>
  <c r="H3647" i="3"/>
  <c r="H3646" i="3"/>
  <c r="H3645" i="3"/>
  <c r="H3644" i="3"/>
  <c r="H3643" i="3"/>
  <c r="H3642" i="3"/>
  <c r="H3641" i="3"/>
  <c r="H3640" i="3"/>
  <c r="H3639" i="3"/>
  <c r="H3638" i="3"/>
  <c r="H3637" i="3"/>
  <c r="H3636" i="3"/>
  <c r="H3635" i="3"/>
  <c r="H3634" i="3"/>
  <c r="H3633" i="3"/>
  <c r="H3632" i="3"/>
  <c r="H3631" i="3"/>
  <c r="H3630" i="3"/>
  <c r="H3629" i="3"/>
  <c r="H3628" i="3"/>
  <c r="H3627" i="3"/>
  <c r="H3626" i="3"/>
  <c r="H3625" i="3"/>
  <c r="H3624" i="3"/>
  <c r="H3623" i="3"/>
  <c r="H3622" i="3"/>
  <c r="H3621" i="3"/>
  <c r="H3620" i="3"/>
  <c r="H3619" i="3"/>
  <c r="H3618" i="3"/>
  <c r="H3617" i="3"/>
  <c r="H3616" i="3"/>
  <c r="H3615" i="3"/>
  <c r="H3614" i="3"/>
  <c r="H3613" i="3"/>
  <c r="H3612" i="3"/>
  <c r="H3611" i="3"/>
  <c r="H3610" i="3"/>
  <c r="H3609" i="3"/>
  <c r="H3608" i="3"/>
  <c r="H3607" i="3"/>
  <c r="H3606" i="3"/>
  <c r="H3605" i="3"/>
  <c r="H3604" i="3"/>
  <c r="H3603" i="3"/>
  <c r="H3602" i="3"/>
  <c r="H3601" i="3"/>
  <c r="H3600" i="3"/>
  <c r="H3599" i="3"/>
  <c r="H3598" i="3"/>
  <c r="H3597" i="3"/>
  <c r="H3596" i="3"/>
  <c r="H3595" i="3"/>
  <c r="H3594" i="3"/>
  <c r="H3593" i="3"/>
  <c r="H3592" i="3"/>
  <c r="H3591" i="3"/>
  <c r="H3590" i="3"/>
  <c r="H3589" i="3"/>
  <c r="H3588" i="3"/>
  <c r="H3587" i="3"/>
  <c r="H3586" i="3"/>
  <c r="H3585" i="3"/>
  <c r="H3584" i="3"/>
  <c r="H3583" i="3"/>
  <c r="H3582" i="3"/>
  <c r="H3581" i="3"/>
  <c r="H3580" i="3"/>
  <c r="H3579" i="3"/>
  <c r="H3578" i="3"/>
  <c r="H3577" i="3"/>
  <c r="H3576" i="3"/>
  <c r="H3575" i="3"/>
  <c r="H3574" i="3"/>
  <c r="H3573" i="3"/>
  <c r="H3572" i="3"/>
  <c r="H3571" i="3"/>
  <c r="H3570" i="3"/>
  <c r="H3569" i="3"/>
  <c r="H3568" i="3"/>
  <c r="H3567" i="3"/>
  <c r="H3566" i="3"/>
  <c r="H3565" i="3"/>
  <c r="H3564" i="3"/>
  <c r="H3563" i="3"/>
  <c r="H3562" i="3"/>
  <c r="H3561" i="3"/>
  <c r="H3560" i="3"/>
  <c r="H3559" i="3"/>
  <c r="H3558" i="3"/>
  <c r="H3557" i="3"/>
  <c r="H3556" i="3"/>
  <c r="H3555" i="3"/>
  <c r="H3554" i="3"/>
  <c r="H3553" i="3"/>
  <c r="H3552" i="3"/>
  <c r="H3551" i="3"/>
  <c r="H3550" i="3"/>
  <c r="H3549" i="3"/>
  <c r="H3548" i="3"/>
  <c r="H3547" i="3"/>
  <c r="H3546" i="3"/>
  <c r="H3545" i="3"/>
  <c r="H3544" i="3"/>
  <c r="H3543" i="3"/>
  <c r="H3542" i="3"/>
  <c r="H3541" i="3"/>
  <c r="H3540" i="3"/>
  <c r="H3539" i="3"/>
  <c r="H3538" i="3"/>
  <c r="H3537" i="3"/>
  <c r="H3536" i="3"/>
  <c r="H3535" i="3"/>
  <c r="H3534" i="3"/>
  <c r="H3533" i="3"/>
  <c r="H3532" i="3"/>
  <c r="H3531" i="3"/>
  <c r="H3530" i="3"/>
  <c r="H3529" i="3"/>
  <c r="H3528" i="3"/>
  <c r="H3527" i="3"/>
  <c r="H3526" i="3"/>
  <c r="H3525" i="3"/>
  <c r="H3524" i="3"/>
  <c r="H3523" i="3"/>
  <c r="H3522" i="3"/>
  <c r="H3521" i="3"/>
  <c r="H3520" i="3"/>
  <c r="H3519" i="3"/>
  <c r="H3518" i="3"/>
  <c r="H3517" i="3"/>
  <c r="H3516" i="3"/>
  <c r="H3515" i="3"/>
  <c r="H3514" i="3"/>
  <c r="H3513" i="3"/>
  <c r="H3512" i="3"/>
  <c r="H3511" i="3"/>
  <c r="H3510" i="3"/>
  <c r="H3509" i="3"/>
  <c r="H3508" i="3"/>
  <c r="H3507" i="3"/>
  <c r="H3506" i="3"/>
  <c r="H3505" i="3"/>
  <c r="H3504" i="3"/>
  <c r="H3503" i="3"/>
  <c r="H3502" i="3"/>
  <c r="H3501" i="3"/>
  <c r="H3500" i="3"/>
  <c r="H3499" i="3"/>
  <c r="H3498" i="3"/>
  <c r="H3497" i="3"/>
  <c r="H3496" i="3"/>
  <c r="H3495" i="3"/>
  <c r="H3494" i="3"/>
  <c r="H3493" i="3"/>
  <c r="H3492" i="3"/>
  <c r="H3491" i="3"/>
  <c r="H3490" i="3"/>
  <c r="H3489" i="3"/>
  <c r="H3488" i="3"/>
  <c r="H3487" i="3"/>
  <c r="H3486" i="3"/>
  <c r="H3485" i="3"/>
  <c r="H3484" i="3"/>
  <c r="H3483" i="3"/>
  <c r="H3482" i="3"/>
  <c r="H3481" i="3"/>
  <c r="H3480" i="3"/>
  <c r="H3479" i="3"/>
  <c r="H3478" i="3"/>
  <c r="H3477" i="3"/>
  <c r="H3476" i="3"/>
  <c r="H3475" i="3"/>
  <c r="H3474" i="3"/>
  <c r="H3473" i="3"/>
  <c r="H3472" i="3"/>
  <c r="H3471" i="3"/>
  <c r="H3470" i="3"/>
  <c r="H3469" i="3"/>
  <c r="H3468" i="3"/>
  <c r="H3467" i="3"/>
  <c r="H3466" i="3"/>
  <c r="H3465" i="3"/>
  <c r="H3464" i="3"/>
  <c r="H3463" i="3"/>
  <c r="H3462" i="3"/>
  <c r="H3461" i="3"/>
  <c r="H3460" i="3"/>
  <c r="H3459" i="3"/>
  <c r="H3458" i="3"/>
  <c r="H3457" i="3"/>
  <c r="H3456" i="3"/>
  <c r="H3455" i="3"/>
  <c r="H3454" i="3"/>
  <c r="H3453" i="3"/>
  <c r="H3452" i="3"/>
  <c r="H3451" i="3"/>
  <c r="H3450" i="3"/>
  <c r="H3449" i="3"/>
  <c r="H3448" i="3"/>
  <c r="H3447" i="3"/>
  <c r="H3446"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21" i="3"/>
  <c r="H3420" i="3"/>
  <c r="H3419" i="3"/>
  <c r="H3418" i="3"/>
  <c r="H3417" i="3"/>
  <c r="H3416" i="3"/>
  <c r="H3415" i="3"/>
  <c r="H3414" i="3"/>
  <c r="H3413" i="3"/>
  <c r="H3412" i="3"/>
  <c r="H3411" i="3"/>
  <c r="H3410" i="3"/>
  <c r="H3409" i="3"/>
  <c r="H3408" i="3"/>
  <c r="H3407" i="3"/>
  <c r="H3406" i="3"/>
  <c r="H3405" i="3"/>
  <c r="H3404" i="3"/>
  <c r="H3403" i="3"/>
  <c r="H3402" i="3"/>
  <c r="H3401" i="3"/>
  <c r="H3400" i="3"/>
  <c r="H3399" i="3"/>
  <c r="H3398" i="3"/>
  <c r="H3397" i="3"/>
  <c r="H3396" i="3"/>
  <c r="H3395" i="3"/>
  <c r="H3394" i="3"/>
  <c r="H3393" i="3"/>
  <c r="H3392" i="3"/>
  <c r="H3391" i="3"/>
  <c r="H3390" i="3"/>
  <c r="H3389" i="3"/>
  <c r="H3388" i="3"/>
  <c r="H3387" i="3"/>
  <c r="H3386" i="3"/>
  <c r="H3385" i="3"/>
  <c r="H3384" i="3"/>
  <c r="H3383" i="3"/>
  <c r="H3382" i="3"/>
  <c r="H3381" i="3"/>
  <c r="H3380" i="3"/>
  <c r="H3379" i="3"/>
  <c r="H3378" i="3"/>
  <c r="H3377" i="3"/>
  <c r="H3376" i="3"/>
  <c r="H3375" i="3"/>
  <c r="H3374" i="3"/>
  <c r="H3373" i="3"/>
  <c r="H3372" i="3"/>
  <c r="H3371" i="3"/>
  <c r="H3370" i="3"/>
  <c r="H3369" i="3"/>
  <c r="H3368" i="3"/>
  <c r="H3367" i="3"/>
  <c r="H3366" i="3"/>
  <c r="H3365" i="3"/>
  <c r="H3364" i="3"/>
  <c r="H3363" i="3"/>
  <c r="H3362" i="3"/>
  <c r="H3361" i="3"/>
  <c r="H3360" i="3"/>
  <c r="H3359" i="3"/>
  <c r="H3358" i="3"/>
  <c r="H3357" i="3"/>
  <c r="H3356" i="3"/>
  <c r="H3355" i="3"/>
  <c r="H3354" i="3"/>
  <c r="H3353" i="3"/>
  <c r="H3352" i="3"/>
  <c r="H3351" i="3"/>
  <c r="H3350" i="3"/>
  <c r="H3349" i="3"/>
  <c r="H3348" i="3"/>
  <c r="H3347" i="3"/>
  <c r="H3346" i="3"/>
  <c r="H3345" i="3"/>
  <c r="H3344" i="3"/>
  <c r="H3343" i="3"/>
  <c r="H3342" i="3"/>
  <c r="H3341" i="3"/>
  <c r="H3340" i="3"/>
  <c r="H3339" i="3"/>
  <c r="H3338" i="3"/>
  <c r="H3337" i="3"/>
  <c r="H3336" i="3"/>
  <c r="H3335" i="3"/>
  <c r="H3334" i="3"/>
  <c r="H3333" i="3"/>
  <c r="H3332" i="3"/>
  <c r="H3331" i="3"/>
  <c r="H3330" i="3"/>
  <c r="H3329" i="3"/>
  <c r="H3328" i="3"/>
  <c r="H3327" i="3"/>
  <c r="H3326" i="3"/>
  <c r="H3325" i="3"/>
  <c r="H3324" i="3"/>
  <c r="H3323" i="3"/>
  <c r="H3322" i="3"/>
  <c r="H3321" i="3"/>
  <c r="H3320" i="3"/>
  <c r="H3319" i="3"/>
  <c r="H3318" i="3"/>
  <c r="H3317" i="3"/>
  <c r="H3316" i="3"/>
  <c r="H3315" i="3"/>
  <c r="H3314" i="3"/>
  <c r="H3313" i="3"/>
  <c r="H3312" i="3"/>
  <c r="H3311" i="3"/>
  <c r="H3310" i="3"/>
  <c r="H3309" i="3"/>
  <c r="H3308" i="3"/>
  <c r="H3307" i="3"/>
  <c r="H3306" i="3"/>
  <c r="H3305" i="3"/>
  <c r="H3304" i="3"/>
  <c r="H3303" i="3"/>
  <c r="H3302" i="3"/>
  <c r="H3301" i="3"/>
  <c r="H3300" i="3"/>
  <c r="H3299" i="3"/>
  <c r="H3298" i="3"/>
  <c r="H3297" i="3"/>
  <c r="H3296" i="3"/>
  <c r="H3295" i="3"/>
  <c r="H3294" i="3"/>
  <c r="H3293" i="3"/>
  <c r="H3292" i="3"/>
  <c r="H3291" i="3"/>
  <c r="H3290" i="3"/>
  <c r="H3289" i="3"/>
  <c r="H3288" i="3"/>
  <c r="H3287" i="3"/>
  <c r="H3286" i="3"/>
  <c r="H3285" i="3"/>
  <c r="H3284" i="3"/>
  <c r="H3283" i="3"/>
  <c r="H3282" i="3"/>
  <c r="H3281" i="3"/>
  <c r="H3280" i="3"/>
  <c r="H3279" i="3"/>
  <c r="H3278" i="3"/>
  <c r="H3277" i="3"/>
  <c r="H3276" i="3"/>
  <c r="H3275" i="3"/>
  <c r="H3274" i="3"/>
  <c r="H3273" i="3"/>
  <c r="H3272" i="3"/>
  <c r="H3271" i="3"/>
  <c r="H3270" i="3"/>
  <c r="H3269" i="3"/>
  <c r="H3268" i="3"/>
  <c r="H3267" i="3"/>
  <c r="H3266" i="3"/>
  <c r="H3265" i="3"/>
  <c r="H3264" i="3"/>
  <c r="H3263" i="3"/>
  <c r="H3262" i="3"/>
  <c r="H3261" i="3"/>
  <c r="H3260" i="3"/>
  <c r="H3259" i="3"/>
  <c r="H3258" i="3"/>
  <c r="H3257" i="3"/>
  <c r="H3256" i="3"/>
  <c r="H3255" i="3"/>
  <c r="H3254" i="3"/>
  <c r="H3253" i="3"/>
  <c r="H3252" i="3"/>
  <c r="H3251" i="3"/>
  <c r="H3250" i="3"/>
  <c r="H3249" i="3"/>
  <c r="H3248" i="3"/>
  <c r="H3247" i="3"/>
  <c r="H3246" i="3"/>
  <c r="H3245" i="3"/>
  <c r="H3244" i="3"/>
  <c r="H3243" i="3"/>
  <c r="H3242" i="3"/>
  <c r="H3241" i="3"/>
  <c r="H3240" i="3"/>
  <c r="H3239" i="3"/>
  <c r="H3238" i="3"/>
  <c r="H3237" i="3"/>
  <c r="H3236" i="3"/>
  <c r="H3235" i="3"/>
  <c r="H3234" i="3"/>
  <c r="H3233" i="3"/>
  <c r="H3232" i="3"/>
  <c r="H3231" i="3"/>
  <c r="H3230" i="3"/>
  <c r="H3229" i="3"/>
  <c r="H3228" i="3"/>
  <c r="H3227" i="3"/>
  <c r="H3226" i="3"/>
  <c r="H3225" i="3"/>
  <c r="H3224" i="3"/>
  <c r="H3223" i="3"/>
  <c r="H3222" i="3"/>
  <c r="H3221" i="3"/>
  <c r="H3220" i="3"/>
  <c r="H3219" i="3"/>
  <c r="H3218" i="3"/>
  <c r="H3217" i="3"/>
  <c r="H3216" i="3"/>
  <c r="H3215" i="3"/>
  <c r="H3214" i="3"/>
  <c r="H3213" i="3"/>
  <c r="H3212" i="3"/>
  <c r="H3211" i="3"/>
  <c r="H3210" i="3"/>
  <c r="H3209" i="3"/>
  <c r="H3208" i="3"/>
  <c r="H3207" i="3"/>
  <c r="H3206" i="3"/>
  <c r="H3205" i="3"/>
  <c r="H3204" i="3"/>
  <c r="H3203" i="3"/>
  <c r="H3202" i="3"/>
  <c r="H3201" i="3"/>
  <c r="H3200" i="3"/>
  <c r="H3199" i="3"/>
  <c r="H3198" i="3"/>
  <c r="H3197" i="3"/>
  <c r="H3196" i="3"/>
  <c r="H3195" i="3"/>
  <c r="H3194" i="3"/>
  <c r="H3193" i="3"/>
  <c r="H3192" i="3"/>
  <c r="H3191" i="3"/>
  <c r="H3190" i="3"/>
  <c r="H3189" i="3"/>
  <c r="H3188" i="3"/>
  <c r="H3187" i="3"/>
  <c r="H3186" i="3"/>
  <c r="H3185" i="3"/>
  <c r="H3184" i="3"/>
  <c r="H3183" i="3"/>
  <c r="H3182" i="3"/>
  <c r="H3181" i="3"/>
  <c r="H3180" i="3"/>
  <c r="H3179" i="3"/>
  <c r="H3178" i="3"/>
  <c r="H3177" i="3"/>
  <c r="H3176" i="3"/>
  <c r="H3175" i="3"/>
  <c r="H3174" i="3"/>
  <c r="H3173" i="3"/>
  <c r="H3172" i="3"/>
  <c r="H3171" i="3"/>
  <c r="H3170" i="3"/>
  <c r="H3169" i="3"/>
  <c r="H3168" i="3"/>
  <c r="H3167" i="3"/>
  <c r="H3166" i="3"/>
  <c r="H3165" i="3"/>
  <c r="H3164" i="3"/>
  <c r="H3163" i="3"/>
  <c r="H3162" i="3"/>
  <c r="H3161" i="3"/>
  <c r="H3160" i="3"/>
  <c r="H3159" i="3"/>
  <c r="H3158" i="3"/>
  <c r="H3157" i="3"/>
  <c r="H3156" i="3"/>
  <c r="H3155" i="3"/>
  <c r="H3154" i="3"/>
  <c r="H3153" i="3"/>
  <c r="H3152" i="3"/>
  <c r="H3151" i="3"/>
  <c r="H3150" i="3"/>
  <c r="H3149" i="3"/>
  <c r="H3148" i="3"/>
  <c r="H3147" i="3"/>
  <c r="H3146" i="3"/>
  <c r="H3145" i="3"/>
  <c r="H3144" i="3"/>
  <c r="H3143" i="3"/>
  <c r="H3142" i="3"/>
  <c r="H3141" i="3"/>
  <c r="H3140" i="3"/>
  <c r="H3139" i="3"/>
  <c r="H3138" i="3"/>
  <c r="H3137" i="3"/>
  <c r="H3136" i="3"/>
  <c r="H3135" i="3"/>
  <c r="H3134" i="3"/>
  <c r="H3133" i="3"/>
  <c r="H3132" i="3"/>
  <c r="H3131" i="3"/>
  <c r="H3130" i="3"/>
  <c r="H3129" i="3"/>
  <c r="H3128" i="3"/>
  <c r="H3127" i="3"/>
  <c r="H3126" i="3"/>
  <c r="H3125" i="3"/>
  <c r="H3124" i="3"/>
  <c r="H3123" i="3"/>
  <c r="H3122" i="3"/>
  <c r="H3121" i="3"/>
  <c r="H3120" i="3"/>
  <c r="H3119" i="3"/>
  <c r="H3118" i="3"/>
  <c r="H3117" i="3"/>
  <c r="H3116" i="3"/>
  <c r="H3115" i="3"/>
  <c r="H3114" i="3"/>
  <c r="H3113" i="3"/>
  <c r="H3112" i="3"/>
  <c r="H3111" i="3"/>
  <c r="H3110" i="3"/>
  <c r="H3109" i="3"/>
  <c r="H3108" i="3"/>
  <c r="H3107" i="3"/>
  <c r="H3106" i="3"/>
  <c r="H3105" i="3"/>
  <c r="H3104" i="3"/>
  <c r="H3103" i="3"/>
  <c r="H3102" i="3"/>
  <c r="H3101" i="3"/>
  <c r="H3100" i="3"/>
  <c r="H3099" i="3"/>
  <c r="H3098" i="3"/>
  <c r="H3097" i="3"/>
  <c r="H3096" i="3"/>
  <c r="H3095" i="3"/>
  <c r="H3094" i="3"/>
  <c r="H3093" i="3"/>
  <c r="H3092" i="3"/>
  <c r="H3091" i="3"/>
  <c r="H3090" i="3"/>
  <c r="H3089" i="3"/>
  <c r="H3088" i="3"/>
  <c r="H3087" i="3"/>
  <c r="H3086" i="3"/>
  <c r="H3085" i="3"/>
  <c r="H3084" i="3"/>
  <c r="H3083" i="3"/>
  <c r="H3082" i="3"/>
  <c r="H3081" i="3"/>
  <c r="H3080" i="3"/>
  <c r="H3079" i="3"/>
  <c r="H3078" i="3"/>
  <c r="H3077" i="3"/>
  <c r="H3076" i="3"/>
  <c r="H3075" i="3"/>
  <c r="H3074" i="3"/>
  <c r="H3073" i="3"/>
  <c r="H3072" i="3"/>
  <c r="H3071" i="3"/>
  <c r="H3070" i="3"/>
  <c r="H3069" i="3"/>
  <c r="H3068" i="3"/>
  <c r="H3067" i="3"/>
  <c r="H3066" i="3"/>
  <c r="H3065" i="3"/>
  <c r="H3064" i="3"/>
  <c r="H3063" i="3"/>
  <c r="H3062" i="3"/>
  <c r="H3061" i="3"/>
  <c r="H3060" i="3"/>
  <c r="H3059" i="3"/>
  <c r="H3058" i="3"/>
  <c r="H3057" i="3"/>
  <c r="H3056" i="3"/>
  <c r="H3055" i="3"/>
  <c r="H3054" i="3"/>
  <c r="H3053" i="3"/>
  <c r="H3052" i="3"/>
  <c r="H3051" i="3"/>
  <c r="H3050" i="3"/>
  <c r="H3049" i="3"/>
  <c r="H3048" i="3"/>
  <c r="H3047" i="3"/>
  <c r="H3046" i="3"/>
  <c r="H3045" i="3"/>
  <c r="H3044" i="3"/>
  <c r="H3043" i="3"/>
  <c r="H3042" i="3"/>
  <c r="H3041" i="3"/>
  <c r="H3040" i="3"/>
  <c r="H3039" i="3"/>
  <c r="H3038" i="3"/>
  <c r="H3037" i="3"/>
  <c r="H3036" i="3"/>
  <c r="H3035" i="3"/>
  <c r="H3034" i="3"/>
  <c r="H3033" i="3"/>
  <c r="H3032" i="3"/>
  <c r="H3031" i="3"/>
  <c r="H3030" i="3"/>
  <c r="H3029" i="3"/>
  <c r="H3028" i="3"/>
  <c r="H3027" i="3"/>
  <c r="H3026" i="3"/>
  <c r="H3025" i="3"/>
  <c r="H3024" i="3"/>
  <c r="H3023" i="3"/>
  <c r="H3022" i="3"/>
  <c r="H3021" i="3"/>
  <c r="H3020" i="3"/>
  <c r="H3019" i="3"/>
  <c r="H3018" i="3"/>
  <c r="H3017" i="3"/>
  <c r="H3016" i="3"/>
  <c r="H3015" i="3"/>
  <c r="H3014" i="3"/>
  <c r="H3013" i="3"/>
  <c r="H3012" i="3"/>
  <c r="H3011" i="3"/>
  <c r="H3010" i="3"/>
  <c r="H3009" i="3"/>
  <c r="H3008" i="3"/>
  <c r="H3007" i="3"/>
  <c r="H3006" i="3"/>
  <c r="H3005" i="3"/>
  <c r="H3004" i="3"/>
  <c r="H3003" i="3"/>
  <c r="H3002" i="3"/>
  <c r="H3001" i="3"/>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A10413" i="1"/>
  <c r="A10412" i="1"/>
  <c r="A10411" i="1"/>
  <c r="A10410" i="1"/>
  <c r="H10409" i="1"/>
  <c r="A10409" i="1"/>
  <c r="A10408" i="1"/>
  <c r="A10407" i="1"/>
  <c r="I10406" i="1"/>
  <c r="A10406" i="1"/>
  <c r="I10376" i="1"/>
  <c r="A10376" i="1"/>
  <c r="I10405" i="1"/>
  <c r="A10405" i="1"/>
  <c r="A10404" i="1"/>
  <c r="A10403" i="1"/>
  <c r="I10402" i="1"/>
  <c r="A10402" i="1"/>
  <c r="I10401" i="1"/>
  <c r="A10401" i="1"/>
  <c r="I10400" i="1"/>
  <c r="A10400" i="1"/>
  <c r="I10399" i="1"/>
  <c r="A10399" i="1"/>
  <c r="I10398" i="1"/>
  <c r="A10398" i="1"/>
  <c r="I10397" i="1"/>
  <c r="A10397" i="1"/>
  <c r="I10396" i="1"/>
  <c r="A10396" i="1"/>
  <c r="I10395" i="1"/>
  <c r="A10395" i="1"/>
  <c r="I10394" i="1"/>
  <c r="A10394" i="1"/>
  <c r="I10393" i="1"/>
  <c r="A10393" i="1"/>
  <c r="I10392" i="1"/>
  <c r="A10392" i="1"/>
  <c r="I10391" i="1"/>
  <c r="A10391" i="1"/>
  <c r="I10390" i="1"/>
  <c r="A10390" i="1"/>
  <c r="I10389" i="1"/>
  <c r="A10389" i="1"/>
  <c r="I10388" i="1"/>
  <c r="A10388" i="1"/>
  <c r="I10387" i="1"/>
  <c r="A10387" i="1"/>
  <c r="I10386" i="1"/>
  <c r="A10386" i="1"/>
  <c r="I10385" i="1"/>
  <c r="A10385" i="1"/>
  <c r="I10384" i="1"/>
  <c r="A10384" i="1"/>
  <c r="I10383" i="1"/>
  <c r="A10383" i="1"/>
  <c r="I10382" i="1"/>
  <c r="A10382" i="1"/>
  <c r="I10381" i="1"/>
  <c r="A10381" i="1"/>
  <c r="I10380" i="1"/>
  <c r="A10380" i="1"/>
  <c r="I10379" i="1"/>
  <c r="A10379" i="1"/>
  <c r="I10378" i="1"/>
  <c r="A10378" i="1"/>
  <c r="I10377" i="1"/>
  <c r="A10377" i="1"/>
  <c r="I9453" i="1"/>
  <c r="A9453" i="1"/>
  <c r="I9452" i="1"/>
  <c r="A9452" i="1"/>
  <c r="I9451" i="1"/>
  <c r="A9451" i="1"/>
  <c r="I9450" i="1"/>
  <c r="A9450" i="1"/>
  <c r="I9449" i="1"/>
  <c r="A9449" i="1"/>
  <c r="I9448" i="1"/>
  <c r="A9448" i="1"/>
  <c r="I9447" i="1"/>
  <c r="A9447" i="1"/>
  <c r="I9446" i="1"/>
  <c r="A9446" i="1"/>
  <c r="I9445" i="1"/>
  <c r="A9445" i="1"/>
  <c r="I9444" i="1"/>
  <c r="A9444" i="1"/>
  <c r="I9443" i="1"/>
  <c r="A9443" i="1"/>
  <c r="I9442" i="1"/>
  <c r="A9442" i="1"/>
  <c r="I9441" i="1"/>
  <c r="A9441" i="1"/>
  <c r="I9440" i="1"/>
  <c r="A9440" i="1"/>
  <c r="I9439" i="1"/>
  <c r="A9439" i="1"/>
  <c r="I9438" i="1"/>
  <c r="A9438" i="1"/>
  <c r="I9437" i="1"/>
  <c r="A9437" i="1"/>
  <c r="I9436" i="1"/>
  <c r="A9436" i="1"/>
  <c r="I9435" i="1"/>
  <c r="A9435" i="1"/>
  <c r="I9434" i="1"/>
  <c r="A9434" i="1"/>
  <c r="I9433" i="1"/>
  <c r="A9433" i="1"/>
  <c r="I9432" i="1"/>
  <c r="A9432" i="1"/>
  <c r="I9431" i="1"/>
  <c r="A9431" i="1"/>
  <c r="I9430" i="1"/>
  <c r="A9430" i="1"/>
  <c r="I9429" i="1"/>
  <c r="A9429" i="1"/>
  <c r="I9428" i="1"/>
  <c r="A9428" i="1"/>
  <c r="I9427" i="1"/>
  <c r="A9427" i="1"/>
  <c r="I9426" i="1"/>
  <c r="A9426" i="1"/>
  <c r="I9425" i="1"/>
  <c r="A9425" i="1"/>
  <c r="I9424" i="1"/>
  <c r="A9424" i="1"/>
  <c r="I9423" i="1"/>
  <c r="A9423" i="1"/>
  <c r="I9422" i="1"/>
  <c r="A9422" i="1"/>
  <c r="I9421" i="1"/>
  <c r="A9421" i="1"/>
  <c r="I9420" i="1"/>
  <c r="A9420" i="1"/>
  <c r="I9419" i="1"/>
  <c r="A9419" i="1"/>
  <c r="I9418" i="1"/>
  <c r="A9418" i="1"/>
  <c r="I9417" i="1"/>
  <c r="A9417" i="1"/>
  <c r="I9416" i="1"/>
  <c r="A9416" i="1"/>
  <c r="I9415" i="1"/>
  <c r="A9415" i="1"/>
  <c r="I9414" i="1"/>
  <c r="A9414" i="1"/>
  <c r="I9413" i="1"/>
  <c r="A9413" i="1"/>
  <c r="I9412" i="1"/>
  <c r="A9412" i="1"/>
  <c r="I9411" i="1"/>
  <c r="A9411" i="1"/>
  <c r="I9410" i="1"/>
  <c r="A9410" i="1"/>
  <c r="I9409" i="1"/>
  <c r="A9409" i="1"/>
  <c r="I9408" i="1"/>
  <c r="A9408" i="1"/>
  <c r="I9407" i="1"/>
  <c r="A9407" i="1"/>
  <c r="I9406" i="1"/>
  <c r="A9406" i="1"/>
  <c r="I9405" i="1"/>
  <c r="A9405" i="1"/>
  <c r="I9404" i="1"/>
  <c r="A9404" i="1"/>
  <c r="I9403" i="1"/>
  <c r="A9403" i="1"/>
  <c r="I9402" i="1"/>
  <c r="A9402" i="1"/>
  <c r="I9401" i="1"/>
  <c r="A9401" i="1"/>
  <c r="I9400" i="1"/>
  <c r="A9400" i="1"/>
  <c r="I9399" i="1"/>
  <c r="A9399" i="1"/>
  <c r="I9398" i="1"/>
  <c r="A9398" i="1"/>
  <c r="I9397" i="1"/>
  <c r="A9397" i="1"/>
  <c r="I9396" i="1"/>
  <c r="A9396" i="1"/>
  <c r="I9395" i="1"/>
  <c r="A9395" i="1"/>
  <c r="I9394" i="1"/>
  <c r="A9394" i="1"/>
  <c r="I9393" i="1"/>
  <c r="A9393" i="1"/>
  <c r="I9392" i="1"/>
  <c r="A9392" i="1"/>
  <c r="I9391" i="1"/>
  <c r="A9391" i="1"/>
  <c r="I9390" i="1"/>
  <c r="A9390" i="1"/>
  <c r="I9389" i="1"/>
  <c r="A9389" i="1"/>
  <c r="I9388" i="1"/>
  <c r="A9388" i="1"/>
  <c r="I9387" i="1"/>
  <c r="A9387" i="1"/>
  <c r="I9386" i="1"/>
  <c r="A9386" i="1"/>
  <c r="I9385" i="1"/>
  <c r="A9385" i="1"/>
  <c r="I9384" i="1"/>
  <c r="A9384" i="1"/>
  <c r="I9383" i="1"/>
  <c r="A9383" i="1"/>
  <c r="I9382" i="1"/>
  <c r="A9382" i="1"/>
  <c r="I9381" i="1"/>
  <c r="A9381" i="1"/>
  <c r="I9380" i="1"/>
  <c r="A9380" i="1"/>
  <c r="I9379" i="1"/>
  <c r="A9379" i="1"/>
  <c r="I9378" i="1"/>
  <c r="A9378" i="1"/>
  <c r="I9377" i="1"/>
  <c r="A9377" i="1"/>
  <c r="I9376" i="1"/>
  <c r="A9376" i="1"/>
  <c r="I9375" i="1"/>
  <c r="A9375" i="1"/>
  <c r="I9374" i="1"/>
  <c r="A9374" i="1"/>
  <c r="I9373" i="1"/>
  <c r="A9373" i="1"/>
  <c r="I9372" i="1"/>
  <c r="A9372" i="1"/>
  <c r="I9371" i="1"/>
  <c r="A9371" i="1"/>
  <c r="I9370" i="1"/>
  <c r="A9370" i="1"/>
  <c r="I9369" i="1"/>
  <c r="A9369" i="1"/>
  <c r="I9368" i="1"/>
  <c r="A9368" i="1"/>
  <c r="I9367" i="1"/>
  <c r="A9367" i="1"/>
  <c r="I9366" i="1"/>
  <c r="A9366" i="1"/>
  <c r="I9365" i="1"/>
  <c r="A9365" i="1"/>
  <c r="I9364" i="1"/>
  <c r="A9364" i="1"/>
  <c r="I9363" i="1"/>
  <c r="A9363" i="1"/>
  <c r="I9362" i="1"/>
  <c r="A9362" i="1"/>
  <c r="I9361" i="1"/>
  <c r="A9361" i="1"/>
  <c r="I9360" i="1"/>
  <c r="A9360" i="1"/>
  <c r="I9359" i="1"/>
  <c r="A9359" i="1"/>
  <c r="I9358" i="1"/>
  <c r="A9358" i="1"/>
  <c r="I9357" i="1"/>
  <c r="A9357" i="1"/>
  <c r="I9356" i="1"/>
  <c r="A9356" i="1"/>
  <c r="I9355" i="1"/>
  <c r="A9355" i="1"/>
  <c r="I9354" i="1"/>
  <c r="A9354" i="1"/>
  <c r="I9353" i="1"/>
  <c r="A9353" i="1"/>
  <c r="I9352" i="1"/>
  <c r="A9352" i="1"/>
  <c r="I9351" i="1"/>
  <c r="A9351" i="1"/>
  <c r="I9350" i="1"/>
  <c r="A9350" i="1"/>
  <c r="I9349" i="1"/>
  <c r="A9349" i="1"/>
  <c r="I9348" i="1"/>
  <c r="A9348" i="1"/>
  <c r="I9347" i="1"/>
  <c r="A9347" i="1"/>
  <c r="I9346" i="1"/>
  <c r="A9346" i="1"/>
  <c r="I9345" i="1"/>
  <c r="A9345" i="1"/>
  <c r="I9344" i="1"/>
  <c r="A9344" i="1"/>
  <c r="I9343" i="1"/>
  <c r="A9343" i="1"/>
  <c r="I9342" i="1"/>
  <c r="A9342" i="1"/>
  <c r="I9341" i="1"/>
  <c r="A9341" i="1"/>
  <c r="I9340" i="1"/>
  <c r="A9340" i="1"/>
  <c r="I9339" i="1"/>
  <c r="A9339" i="1"/>
  <c r="I9338" i="1"/>
  <c r="A9338" i="1"/>
  <c r="I9337" i="1"/>
  <c r="A9337" i="1"/>
  <c r="I9336" i="1"/>
  <c r="A9336" i="1"/>
  <c r="I9335" i="1"/>
  <c r="A9335" i="1"/>
  <c r="I9334" i="1"/>
  <c r="A9334" i="1"/>
  <c r="I9333" i="1"/>
  <c r="A9333" i="1"/>
  <c r="I9332" i="1"/>
  <c r="A9332" i="1"/>
  <c r="I9331" i="1"/>
  <c r="A9331" i="1"/>
  <c r="I9330" i="1"/>
  <c r="A9330" i="1"/>
  <c r="I9329" i="1"/>
  <c r="A9329" i="1"/>
  <c r="I9328" i="1"/>
  <c r="A9328" i="1"/>
  <c r="I9327" i="1"/>
  <c r="A9327" i="1"/>
  <c r="I9326" i="1"/>
  <c r="A9326" i="1"/>
  <c r="I9325" i="1"/>
  <c r="A9325" i="1"/>
  <c r="I9324" i="1"/>
  <c r="A9324" i="1"/>
  <c r="I9323" i="1"/>
  <c r="A9323" i="1"/>
  <c r="I9322" i="1"/>
  <c r="A9322" i="1"/>
  <c r="I9321" i="1"/>
  <c r="A9321" i="1"/>
  <c r="I9320" i="1"/>
  <c r="A9320" i="1"/>
  <c r="I9319" i="1"/>
  <c r="A9319" i="1"/>
  <c r="I9318" i="1"/>
  <c r="A9318" i="1"/>
  <c r="I9317" i="1"/>
  <c r="A9317" i="1"/>
  <c r="I9316" i="1"/>
  <c r="A9316" i="1"/>
  <c r="I9315" i="1"/>
  <c r="A9315" i="1"/>
  <c r="I9314" i="1"/>
  <c r="A9314" i="1"/>
  <c r="I9313" i="1"/>
  <c r="A9313" i="1"/>
  <c r="I9312" i="1"/>
  <c r="A9312" i="1"/>
  <c r="I9311" i="1"/>
  <c r="A9311" i="1"/>
  <c r="I9310" i="1"/>
  <c r="A9310" i="1"/>
  <c r="I9309" i="1"/>
  <c r="A9309" i="1"/>
  <c r="I9308" i="1"/>
  <c r="A9308" i="1"/>
  <c r="I9307" i="1"/>
  <c r="A9307" i="1"/>
  <c r="I9306" i="1"/>
  <c r="A9306" i="1"/>
  <c r="I9305" i="1"/>
  <c r="A9305" i="1"/>
  <c r="I9304" i="1"/>
  <c r="A9304" i="1"/>
  <c r="I9303" i="1"/>
  <c r="A9303" i="1"/>
  <c r="I9302" i="1"/>
  <c r="A9302" i="1"/>
  <c r="I9301" i="1"/>
  <c r="A9301" i="1"/>
  <c r="I9300" i="1"/>
  <c r="A9300" i="1"/>
  <c r="I9299" i="1"/>
  <c r="A9299" i="1"/>
  <c r="I9298" i="1"/>
  <c r="A9298" i="1"/>
  <c r="I9297" i="1"/>
  <c r="A9297" i="1"/>
  <c r="I9296" i="1"/>
  <c r="A9296" i="1"/>
  <c r="I9295" i="1"/>
  <c r="A9295" i="1"/>
  <c r="I9294" i="1"/>
  <c r="A9294" i="1"/>
  <c r="I9293" i="1"/>
  <c r="A9293" i="1"/>
  <c r="I9292" i="1"/>
  <c r="A9292" i="1"/>
  <c r="I9291" i="1"/>
  <c r="A9291" i="1"/>
  <c r="I9290" i="1"/>
  <c r="A9290" i="1"/>
  <c r="I9289" i="1"/>
  <c r="A9289" i="1"/>
  <c r="I9288" i="1"/>
  <c r="A9288" i="1"/>
  <c r="I9287" i="1"/>
  <c r="A9287" i="1"/>
  <c r="I9286" i="1"/>
  <c r="A9286" i="1"/>
  <c r="I9285" i="1"/>
  <c r="A9285" i="1"/>
  <c r="I9284" i="1"/>
  <c r="A9284" i="1"/>
  <c r="I9283" i="1"/>
  <c r="A9283" i="1"/>
  <c r="I9282" i="1"/>
  <c r="A9282" i="1"/>
  <c r="I9281" i="1"/>
  <c r="A9281" i="1"/>
  <c r="I9280" i="1"/>
  <c r="A9280" i="1"/>
  <c r="I9279" i="1"/>
  <c r="A9279" i="1"/>
  <c r="I9278" i="1"/>
  <c r="A9278" i="1"/>
  <c r="I9277" i="1"/>
  <c r="A9277" i="1"/>
  <c r="I9276" i="1"/>
  <c r="A9276" i="1"/>
  <c r="I9275" i="1"/>
  <c r="A9275" i="1"/>
  <c r="I9274" i="1"/>
  <c r="A9274" i="1"/>
  <c r="I9273" i="1"/>
  <c r="A9273" i="1"/>
  <c r="I9272" i="1"/>
  <c r="A9272" i="1"/>
  <c r="I9271" i="1"/>
  <c r="A9271" i="1"/>
  <c r="I9270" i="1"/>
  <c r="A9270" i="1"/>
  <c r="I9269" i="1"/>
  <c r="A9269" i="1"/>
  <c r="I9268" i="1"/>
  <c r="A9268" i="1"/>
  <c r="I9267" i="1"/>
  <c r="A9267" i="1"/>
  <c r="I9266" i="1"/>
  <c r="A9266" i="1"/>
  <c r="I9265" i="1"/>
  <c r="A9265" i="1"/>
  <c r="I9264" i="1"/>
  <c r="A9264" i="1"/>
  <c r="I9263" i="1"/>
  <c r="A9263" i="1"/>
  <c r="I9262" i="1"/>
  <c r="A9262" i="1"/>
  <c r="I9261" i="1"/>
  <c r="A9261" i="1"/>
  <c r="I9260" i="1"/>
  <c r="A9260" i="1"/>
  <c r="I9259" i="1"/>
  <c r="A9259" i="1"/>
  <c r="I9258" i="1"/>
  <c r="A9258" i="1"/>
  <c r="I9257" i="1"/>
  <c r="A9257" i="1"/>
  <c r="I9256" i="1"/>
  <c r="A9256" i="1"/>
  <c r="I9255" i="1"/>
  <c r="A9255" i="1"/>
  <c r="I9254" i="1"/>
  <c r="A9254" i="1"/>
  <c r="I9253" i="1"/>
  <c r="A9253" i="1"/>
  <c r="I9252" i="1"/>
  <c r="A9252" i="1"/>
  <c r="I9251" i="1"/>
  <c r="A9251" i="1"/>
  <c r="I9250" i="1"/>
  <c r="A9250" i="1"/>
  <c r="I9249" i="1"/>
  <c r="A9249" i="1"/>
  <c r="I9248" i="1"/>
  <c r="A9248" i="1"/>
  <c r="I9247" i="1"/>
  <c r="A9247" i="1"/>
  <c r="I9246" i="1"/>
  <c r="A9246" i="1"/>
  <c r="I9245" i="1"/>
  <c r="A9245" i="1"/>
  <c r="I9244" i="1"/>
  <c r="A9244" i="1"/>
  <c r="I9243" i="1"/>
  <c r="A9243" i="1"/>
  <c r="I9242" i="1"/>
  <c r="A9242" i="1"/>
  <c r="I9241" i="1"/>
  <c r="A9241" i="1"/>
  <c r="I9240" i="1"/>
  <c r="A9240" i="1"/>
  <c r="I9239" i="1"/>
  <c r="A9239" i="1"/>
  <c r="I9238" i="1"/>
  <c r="A9238" i="1"/>
  <c r="I9237" i="1"/>
  <c r="A9237" i="1"/>
  <c r="I9236" i="1"/>
  <c r="A9236" i="1"/>
  <c r="I9235" i="1"/>
  <c r="A9235" i="1"/>
  <c r="I9234" i="1"/>
  <c r="A9234" i="1"/>
  <c r="I9233" i="1"/>
  <c r="A9233" i="1"/>
  <c r="I9232" i="1"/>
  <c r="A9232" i="1"/>
  <c r="I9231" i="1"/>
  <c r="A9231" i="1"/>
  <c r="I9230" i="1"/>
  <c r="A9230" i="1"/>
  <c r="I9229" i="1"/>
  <c r="A9229" i="1"/>
  <c r="I9228" i="1"/>
  <c r="A9228" i="1"/>
  <c r="I9227" i="1"/>
  <c r="A9227" i="1"/>
  <c r="I9226" i="1"/>
  <c r="A9226" i="1"/>
  <c r="I9225" i="1"/>
  <c r="A9225" i="1"/>
  <c r="I9224" i="1"/>
  <c r="A9224" i="1"/>
  <c r="I9223" i="1"/>
  <c r="A9223" i="1"/>
  <c r="I9222" i="1"/>
  <c r="A9222" i="1"/>
  <c r="I9221" i="1"/>
  <c r="A9221" i="1"/>
  <c r="I9220" i="1"/>
  <c r="A9220" i="1"/>
  <c r="I9219" i="1"/>
  <c r="A9219" i="1"/>
  <c r="I9218" i="1"/>
  <c r="A9218" i="1"/>
  <c r="I9217" i="1"/>
  <c r="A9217" i="1"/>
  <c r="I9216" i="1"/>
  <c r="A9216" i="1"/>
  <c r="I9215" i="1"/>
  <c r="A9215" i="1"/>
  <c r="I9214" i="1"/>
  <c r="A9214" i="1"/>
  <c r="I9213" i="1"/>
  <c r="A9213" i="1"/>
  <c r="I9212" i="1"/>
  <c r="A9212" i="1"/>
  <c r="I9211" i="1"/>
  <c r="A9211" i="1"/>
  <c r="I9210" i="1"/>
  <c r="A9210" i="1"/>
  <c r="I9209" i="1"/>
  <c r="A9209" i="1"/>
  <c r="I9208" i="1"/>
  <c r="A9208" i="1"/>
  <c r="I9207" i="1"/>
  <c r="A9207" i="1"/>
  <c r="I9206" i="1"/>
  <c r="A9206" i="1"/>
  <c r="I9205" i="1"/>
  <c r="A9205" i="1"/>
  <c r="I9204" i="1"/>
  <c r="A9204" i="1"/>
  <c r="I9203" i="1"/>
  <c r="A9203" i="1"/>
  <c r="I9202" i="1"/>
  <c r="A9202" i="1"/>
  <c r="I9201" i="1"/>
  <c r="A9201" i="1"/>
  <c r="I9200" i="1"/>
  <c r="A9200" i="1"/>
  <c r="I9199" i="1"/>
  <c r="A9199" i="1"/>
  <c r="I9198" i="1"/>
  <c r="A9198" i="1"/>
  <c r="I9197" i="1"/>
  <c r="A9197" i="1"/>
  <c r="I9196" i="1"/>
  <c r="A9196" i="1"/>
  <c r="I9195" i="1"/>
  <c r="A9195" i="1"/>
  <c r="I9194" i="1"/>
  <c r="A9194" i="1"/>
  <c r="I9193" i="1"/>
  <c r="A9193" i="1"/>
  <c r="I9192" i="1"/>
  <c r="A9192" i="1"/>
  <c r="I9191" i="1"/>
  <c r="A9191" i="1"/>
  <c r="I9190" i="1"/>
  <c r="A9190" i="1"/>
  <c r="I9189" i="1"/>
  <c r="A9189" i="1"/>
  <c r="I9188" i="1"/>
  <c r="A9188" i="1"/>
  <c r="I9187" i="1"/>
  <c r="A9187" i="1"/>
  <c r="I9186" i="1"/>
  <c r="A9186" i="1"/>
  <c r="I9185" i="1"/>
  <c r="A9185" i="1"/>
  <c r="I9184" i="1"/>
  <c r="A9184" i="1"/>
  <c r="I9183" i="1"/>
  <c r="A9183" i="1"/>
  <c r="I9182" i="1"/>
  <c r="A9182" i="1"/>
  <c r="I9181" i="1"/>
  <c r="A9181" i="1"/>
  <c r="I9180" i="1"/>
  <c r="A9180" i="1"/>
  <c r="I9179" i="1"/>
  <c r="A9179" i="1"/>
  <c r="I9178" i="1"/>
  <c r="A9178" i="1"/>
  <c r="I9177" i="1"/>
  <c r="A9177" i="1"/>
  <c r="I9176" i="1"/>
  <c r="A9176" i="1"/>
  <c r="I9175" i="1"/>
  <c r="A9175" i="1"/>
  <c r="I9174" i="1"/>
  <c r="A9174" i="1"/>
  <c r="I9173" i="1"/>
  <c r="A9173" i="1"/>
  <c r="I9172" i="1"/>
  <c r="A9172" i="1"/>
  <c r="I9171" i="1"/>
  <c r="A9171" i="1"/>
  <c r="I9170" i="1"/>
  <c r="A9170" i="1"/>
  <c r="I9169" i="1"/>
  <c r="A9169" i="1"/>
  <c r="I9168" i="1"/>
  <c r="A9168" i="1"/>
  <c r="I9167" i="1"/>
  <c r="A9167" i="1"/>
  <c r="I9166" i="1"/>
  <c r="A9166" i="1"/>
  <c r="I9165" i="1"/>
  <c r="A9165" i="1"/>
  <c r="I9164" i="1"/>
  <c r="A9164" i="1"/>
  <c r="I9163" i="1"/>
  <c r="A9163" i="1"/>
  <c r="I9162" i="1"/>
  <c r="A9162" i="1"/>
  <c r="I9161" i="1"/>
  <c r="A9161" i="1"/>
  <c r="I9160" i="1"/>
  <c r="A9160" i="1"/>
  <c r="I9159" i="1"/>
  <c r="A9159" i="1"/>
  <c r="I9158" i="1"/>
  <c r="A9158" i="1"/>
  <c r="I9157" i="1"/>
  <c r="A9157" i="1"/>
  <c r="I9156" i="1"/>
  <c r="A9156" i="1"/>
  <c r="I9155" i="1"/>
  <c r="A9155" i="1"/>
  <c r="I9154" i="1"/>
  <c r="A9154" i="1"/>
  <c r="I9153" i="1"/>
  <c r="A9153" i="1"/>
  <c r="I9152" i="1"/>
  <c r="A9152" i="1"/>
  <c r="I9151" i="1"/>
  <c r="A9151" i="1"/>
  <c r="I9150" i="1"/>
  <c r="A9150" i="1"/>
  <c r="I9149" i="1"/>
  <c r="A9149" i="1"/>
  <c r="I9148" i="1"/>
  <c r="A9148" i="1"/>
  <c r="I9147" i="1"/>
  <c r="A9147" i="1"/>
  <c r="I9146" i="1"/>
  <c r="A9146" i="1"/>
  <c r="I9145" i="1"/>
  <c r="A9145" i="1"/>
  <c r="I9144" i="1"/>
  <c r="A9144" i="1"/>
  <c r="I9143" i="1"/>
  <c r="A9143" i="1"/>
  <c r="I9142" i="1"/>
  <c r="A9142" i="1"/>
  <c r="I9141" i="1"/>
  <c r="A9141" i="1"/>
  <c r="I9140" i="1"/>
  <c r="A9140" i="1"/>
  <c r="I9139" i="1"/>
  <c r="A9139" i="1"/>
  <c r="I9138" i="1"/>
  <c r="A9138" i="1"/>
  <c r="I9137" i="1"/>
  <c r="A9137" i="1"/>
  <c r="I9136" i="1"/>
  <c r="A9136" i="1"/>
  <c r="I9135" i="1"/>
  <c r="A9135" i="1"/>
  <c r="I9134" i="1"/>
  <c r="A9134" i="1"/>
  <c r="I9133" i="1"/>
  <c r="A9133" i="1"/>
  <c r="I9132" i="1"/>
  <c r="A9132" i="1"/>
  <c r="I9131" i="1"/>
  <c r="A9131" i="1"/>
  <c r="I9130" i="1"/>
  <c r="A9130" i="1"/>
  <c r="I9129" i="1"/>
  <c r="A9129" i="1"/>
  <c r="I9128" i="1"/>
  <c r="A9128" i="1"/>
  <c r="I9127" i="1"/>
  <c r="A9127" i="1"/>
  <c r="I9126" i="1"/>
  <c r="A9126" i="1"/>
  <c r="I9125" i="1"/>
  <c r="A9125" i="1"/>
  <c r="I9124" i="1"/>
  <c r="A9124" i="1"/>
  <c r="I9123" i="1"/>
  <c r="A9123" i="1"/>
  <c r="I9122" i="1"/>
  <c r="A9122" i="1"/>
  <c r="I9121" i="1"/>
  <c r="A9121" i="1"/>
  <c r="I9120" i="1"/>
  <c r="A9120" i="1"/>
  <c r="I9119" i="1"/>
  <c r="A9119" i="1"/>
  <c r="I9118" i="1"/>
  <c r="A9118" i="1"/>
  <c r="I9117" i="1"/>
  <c r="A9117" i="1"/>
  <c r="I9116" i="1"/>
  <c r="A9116" i="1"/>
  <c r="I9115" i="1"/>
  <c r="A9115" i="1"/>
  <c r="I9114" i="1"/>
  <c r="A9114" i="1"/>
  <c r="I9113" i="1"/>
  <c r="A9113" i="1"/>
  <c r="I9112" i="1"/>
  <c r="A9112" i="1"/>
  <c r="I9111" i="1"/>
  <c r="A9111" i="1"/>
  <c r="I9110" i="1"/>
  <c r="A9110" i="1"/>
  <c r="I9109" i="1"/>
  <c r="A9109" i="1"/>
  <c r="I9108" i="1"/>
  <c r="A9108" i="1"/>
  <c r="I9107" i="1"/>
  <c r="A9107" i="1"/>
  <c r="I9106" i="1"/>
  <c r="A9106" i="1"/>
  <c r="I9105" i="1"/>
  <c r="A9105" i="1"/>
  <c r="I9104" i="1"/>
  <c r="A9104" i="1"/>
  <c r="I9103" i="1"/>
  <c r="A9103" i="1"/>
  <c r="I9102" i="1"/>
  <c r="A9102" i="1"/>
  <c r="I9101" i="1"/>
  <c r="A9101" i="1"/>
  <c r="I9100" i="1"/>
  <c r="A9100" i="1"/>
  <c r="I9099" i="1"/>
  <c r="A9099" i="1"/>
  <c r="I9098" i="1"/>
  <c r="A9098" i="1"/>
  <c r="I9097" i="1"/>
  <c r="A9097" i="1"/>
  <c r="I9096" i="1"/>
  <c r="A9096" i="1"/>
  <c r="I9095" i="1"/>
  <c r="A9095" i="1"/>
  <c r="I9094" i="1"/>
  <c r="A9094" i="1"/>
  <c r="I9093" i="1"/>
  <c r="A9093" i="1"/>
  <c r="I9092" i="1"/>
  <c r="A9092" i="1"/>
  <c r="I9091" i="1"/>
  <c r="A9091" i="1"/>
  <c r="I9090" i="1"/>
  <c r="A9090" i="1"/>
  <c r="I9089" i="1"/>
  <c r="A9089" i="1"/>
  <c r="I9088" i="1"/>
  <c r="A9088" i="1"/>
  <c r="I9087" i="1"/>
  <c r="A9087" i="1"/>
  <c r="I9086" i="1"/>
  <c r="A9086" i="1"/>
  <c r="I9085" i="1"/>
  <c r="A9085" i="1"/>
  <c r="I9084" i="1"/>
  <c r="A9084" i="1"/>
  <c r="I9083" i="1"/>
  <c r="A9083" i="1"/>
  <c r="I9082" i="1"/>
  <c r="A9082" i="1"/>
  <c r="I9081" i="1"/>
  <c r="A9081" i="1"/>
  <c r="I9080" i="1"/>
  <c r="A9080" i="1"/>
  <c r="I9079" i="1"/>
  <c r="A9079" i="1"/>
  <c r="I9078" i="1"/>
  <c r="A9078" i="1"/>
  <c r="I9077" i="1"/>
  <c r="A9077" i="1"/>
  <c r="I9076" i="1"/>
  <c r="A9076" i="1"/>
  <c r="I9075" i="1"/>
  <c r="A9075" i="1"/>
  <c r="I9074" i="1"/>
  <c r="A9074" i="1"/>
  <c r="I9073" i="1"/>
  <c r="A9073" i="1"/>
  <c r="I9072" i="1"/>
  <c r="A9072" i="1"/>
  <c r="I9071" i="1"/>
  <c r="A9071" i="1"/>
  <c r="I9070" i="1"/>
  <c r="A9070" i="1"/>
  <c r="I9069" i="1"/>
  <c r="A9069" i="1"/>
  <c r="I9068" i="1"/>
  <c r="A9068" i="1"/>
  <c r="I9067" i="1"/>
  <c r="A9067" i="1"/>
  <c r="I9066" i="1"/>
  <c r="A9066" i="1"/>
  <c r="I9065" i="1"/>
  <c r="A9065" i="1"/>
  <c r="I9064" i="1"/>
  <c r="A9064" i="1"/>
  <c r="I9063" i="1"/>
  <c r="A9063" i="1"/>
  <c r="I9062" i="1"/>
  <c r="A9062" i="1"/>
  <c r="I9061" i="1"/>
  <c r="A9061" i="1"/>
  <c r="I9060" i="1"/>
  <c r="A9060" i="1"/>
  <c r="I9059" i="1"/>
  <c r="A9059" i="1"/>
  <c r="I9058" i="1"/>
  <c r="A9058" i="1"/>
  <c r="I9057" i="1"/>
  <c r="A9057" i="1"/>
  <c r="I9056" i="1"/>
  <c r="A9056" i="1"/>
  <c r="I9055" i="1"/>
  <c r="A9055" i="1"/>
  <c r="I9054" i="1"/>
  <c r="A9054" i="1"/>
  <c r="I9053" i="1"/>
  <c r="A9053" i="1"/>
  <c r="I9052" i="1"/>
  <c r="A9052" i="1"/>
  <c r="I9051" i="1"/>
  <c r="A9051" i="1"/>
  <c r="I9050" i="1"/>
  <c r="A9050" i="1"/>
  <c r="I9049" i="1"/>
  <c r="A9049" i="1"/>
  <c r="I9048" i="1"/>
  <c r="A9048" i="1"/>
  <c r="I9047" i="1"/>
  <c r="A9047" i="1"/>
  <c r="I9046" i="1"/>
  <c r="A9046" i="1"/>
  <c r="I9045" i="1"/>
  <c r="A9045" i="1"/>
  <c r="I9044" i="1"/>
  <c r="A9044" i="1"/>
  <c r="I9043" i="1"/>
  <c r="A9043" i="1"/>
  <c r="I9042" i="1"/>
  <c r="A9042" i="1"/>
  <c r="I9041" i="1"/>
  <c r="A9041" i="1"/>
  <c r="I9040" i="1"/>
  <c r="A9040" i="1"/>
  <c r="I9039" i="1"/>
  <c r="A9039" i="1"/>
  <c r="I9038" i="1"/>
  <c r="A9038" i="1"/>
  <c r="I9037" i="1"/>
  <c r="A9037" i="1"/>
  <c r="I9036" i="1"/>
  <c r="A9036" i="1"/>
  <c r="I9035" i="1"/>
  <c r="A9035" i="1"/>
  <c r="I9034" i="1"/>
  <c r="A9034" i="1"/>
  <c r="I9033" i="1"/>
  <c r="A9033" i="1"/>
  <c r="I9032" i="1"/>
  <c r="A9032" i="1"/>
  <c r="I9031" i="1"/>
  <c r="A9031" i="1"/>
  <c r="I9030" i="1"/>
  <c r="A9030" i="1"/>
  <c r="I9029" i="1"/>
  <c r="A9029" i="1"/>
  <c r="I9028" i="1"/>
  <c r="A9028" i="1"/>
  <c r="I9027" i="1"/>
  <c r="A9027" i="1"/>
  <c r="I9026" i="1"/>
  <c r="A9026" i="1"/>
  <c r="I9025" i="1"/>
  <c r="A9025" i="1"/>
  <c r="I9024" i="1"/>
  <c r="A9024" i="1"/>
  <c r="I9023" i="1"/>
  <c r="A9023" i="1"/>
  <c r="I9022" i="1"/>
  <c r="A9022" i="1"/>
  <c r="I9021" i="1"/>
  <c r="A9021" i="1"/>
  <c r="I9020" i="1"/>
  <c r="A9020" i="1"/>
  <c r="I9019" i="1"/>
  <c r="A9019" i="1"/>
  <c r="I9018" i="1"/>
  <c r="A9018" i="1"/>
  <c r="I9017" i="1"/>
  <c r="A9017" i="1"/>
  <c r="I9016" i="1"/>
  <c r="A9016" i="1"/>
  <c r="I9015" i="1"/>
  <c r="A9015" i="1"/>
  <c r="I9014" i="1"/>
  <c r="A9014" i="1"/>
  <c r="I9013" i="1"/>
  <c r="A9013" i="1"/>
  <c r="I9012" i="1"/>
  <c r="A9012" i="1"/>
  <c r="I9011" i="1"/>
  <c r="A9011" i="1"/>
  <c r="I9010" i="1"/>
  <c r="A9010" i="1"/>
  <c r="I9009" i="1"/>
  <c r="A9009" i="1"/>
  <c r="I9008" i="1"/>
  <c r="A9008" i="1"/>
  <c r="I9007" i="1"/>
  <c r="A9007" i="1"/>
  <c r="I9006" i="1"/>
  <c r="A9006" i="1"/>
  <c r="I9005" i="1"/>
  <c r="A9005" i="1"/>
  <c r="I9004" i="1"/>
  <c r="A9004" i="1"/>
  <c r="I9003" i="1"/>
  <c r="A9003" i="1"/>
  <c r="I9002" i="1"/>
  <c r="A9002" i="1"/>
  <c r="I9001" i="1"/>
  <c r="A9001" i="1"/>
  <c r="I9000" i="1"/>
  <c r="A9000" i="1"/>
  <c r="I8999" i="1"/>
  <c r="A8999" i="1"/>
  <c r="I8998" i="1"/>
  <c r="A8998" i="1"/>
  <c r="I8997" i="1"/>
  <c r="A8997" i="1"/>
  <c r="I8996" i="1"/>
  <c r="A8996" i="1"/>
  <c r="I8995" i="1"/>
  <c r="A8995" i="1"/>
  <c r="I8994" i="1"/>
  <c r="A8994" i="1"/>
  <c r="I8993" i="1"/>
  <c r="A8993" i="1"/>
  <c r="I8992" i="1"/>
  <c r="A8992" i="1"/>
  <c r="I8991" i="1"/>
  <c r="A8991" i="1"/>
  <c r="I8990" i="1"/>
  <c r="A8990" i="1"/>
  <c r="I8989" i="1"/>
  <c r="A8989" i="1"/>
  <c r="I8988" i="1"/>
  <c r="A8988" i="1"/>
  <c r="I8987" i="1"/>
  <c r="A8987" i="1"/>
  <c r="I8986" i="1"/>
  <c r="A8986" i="1"/>
  <c r="I8985" i="1"/>
  <c r="A8985" i="1"/>
  <c r="I8984" i="1"/>
  <c r="A8984" i="1"/>
  <c r="I8983" i="1"/>
  <c r="A8983" i="1"/>
  <c r="I8982" i="1"/>
  <c r="A8982" i="1"/>
  <c r="I8981" i="1"/>
  <c r="A8981" i="1"/>
  <c r="I8980" i="1"/>
  <c r="A8980" i="1"/>
  <c r="I8979" i="1"/>
  <c r="A8979" i="1"/>
  <c r="I8978" i="1"/>
  <c r="A8978" i="1"/>
  <c r="I8977" i="1"/>
  <c r="A8977" i="1"/>
  <c r="I8976" i="1"/>
  <c r="A8976" i="1"/>
  <c r="I8975" i="1"/>
  <c r="A8975" i="1"/>
  <c r="I8974" i="1"/>
  <c r="A8974" i="1"/>
  <c r="I8973" i="1"/>
  <c r="A8973" i="1"/>
  <c r="I8972" i="1"/>
  <c r="A8972" i="1"/>
  <c r="I8971" i="1"/>
  <c r="A8971" i="1"/>
  <c r="I8970" i="1"/>
  <c r="A8970" i="1"/>
  <c r="I8969" i="1"/>
  <c r="A8969" i="1"/>
  <c r="I8968" i="1"/>
  <c r="A8968" i="1"/>
  <c r="I8967" i="1"/>
  <c r="A8967" i="1"/>
  <c r="I8966" i="1"/>
  <c r="A8966" i="1"/>
  <c r="I8965" i="1"/>
  <c r="A8965" i="1"/>
  <c r="I8964" i="1"/>
  <c r="A8964" i="1"/>
  <c r="I8963" i="1"/>
  <c r="A8963" i="1"/>
  <c r="I8962" i="1"/>
  <c r="A8962" i="1"/>
  <c r="I8961" i="1"/>
  <c r="A8961" i="1"/>
  <c r="I8960" i="1"/>
  <c r="A8960" i="1"/>
  <c r="I8959" i="1"/>
  <c r="A8959" i="1"/>
  <c r="I8958" i="1"/>
  <c r="A8958" i="1"/>
  <c r="I8957" i="1"/>
  <c r="A8957" i="1"/>
  <c r="I8956" i="1"/>
  <c r="A8956" i="1"/>
  <c r="I8955" i="1"/>
  <c r="A8955" i="1"/>
  <c r="I8954" i="1"/>
  <c r="A8954" i="1"/>
  <c r="I8953" i="1"/>
  <c r="A8953" i="1"/>
  <c r="I8952" i="1"/>
  <c r="A8952" i="1"/>
  <c r="I8951" i="1"/>
  <c r="A8951" i="1"/>
  <c r="I8950" i="1"/>
  <c r="A8950" i="1"/>
  <c r="I8949" i="1"/>
  <c r="A8949" i="1"/>
  <c r="I8948" i="1"/>
  <c r="A8948" i="1"/>
  <c r="I8947" i="1"/>
  <c r="A8947" i="1"/>
  <c r="I8946" i="1"/>
  <c r="A8946" i="1"/>
  <c r="I8945" i="1"/>
  <c r="A8945" i="1"/>
  <c r="I8944" i="1"/>
  <c r="A8944" i="1"/>
  <c r="I8943" i="1"/>
  <c r="A8943" i="1"/>
  <c r="I8942" i="1"/>
  <c r="A8942" i="1"/>
  <c r="I8941" i="1"/>
  <c r="A8941" i="1"/>
  <c r="I8940" i="1"/>
  <c r="A8940" i="1"/>
  <c r="I8939" i="1"/>
  <c r="A8939" i="1"/>
  <c r="I8938" i="1"/>
  <c r="A8938" i="1"/>
  <c r="I8937" i="1"/>
  <c r="A8937" i="1"/>
  <c r="I8936" i="1"/>
  <c r="A8936" i="1"/>
  <c r="I8935" i="1"/>
  <c r="A8935" i="1"/>
  <c r="I8934" i="1"/>
  <c r="A8934" i="1"/>
  <c r="I8933" i="1"/>
  <c r="A8933" i="1"/>
  <c r="I8932" i="1"/>
  <c r="A8932" i="1"/>
  <c r="I8931" i="1"/>
  <c r="A8931" i="1"/>
  <c r="I8930" i="1"/>
  <c r="A8930" i="1"/>
  <c r="I8929" i="1"/>
  <c r="A8929" i="1"/>
  <c r="I8928" i="1"/>
  <c r="A8928" i="1"/>
  <c r="I8927" i="1"/>
  <c r="A8927" i="1"/>
  <c r="I8926" i="1"/>
  <c r="A8926" i="1"/>
  <c r="I8925" i="1"/>
  <c r="A8925" i="1"/>
  <c r="I8924" i="1"/>
  <c r="A8924" i="1"/>
  <c r="I8923" i="1"/>
  <c r="A8923" i="1"/>
  <c r="I8922" i="1"/>
  <c r="A8922" i="1"/>
  <c r="I8921" i="1"/>
  <c r="A8921" i="1"/>
  <c r="I8920" i="1"/>
  <c r="A8920" i="1"/>
  <c r="I8919" i="1"/>
  <c r="A8919" i="1"/>
  <c r="I8918" i="1"/>
  <c r="A8918" i="1"/>
  <c r="I8917" i="1"/>
  <c r="A8917" i="1"/>
  <c r="I8916" i="1"/>
  <c r="A8916" i="1"/>
  <c r="I8915" i="1"/>
  <c r="A8915" i="1"/>
  <c r="I8914" i="1"/>
  <c r="A8914" i="1"/>
  <c r="I8913" i="1"/>
  <c r="A8913" i="1"/>
  <c r="I8912" i="1"/>
  <c r="A8912" i="1"/>
  <c r="I8911" i="1"/>
  <c r="A8911" i="1"/>
  <c r="I8910" i="1"/>
  <c r="A8910" i="1"/>
  <c r="I8909" i="1"/>
  <c r="A8909" i="1"/>
  <c r="I8908" i="1"/>
  <c r="A8908" i="1"/>
  <c r="I8907" i="1"/>
  <c r="A8907" i="1"/>
  <c r="I8906" i="1"/>
  <c r="A8906" i="1"/>
  <c r="I8905" i="1"/>
  <c r="A8905" i="1"/>
  <c r="I8904" i="1"/>
  <c r="A8904" i="1"/>
  <c r="I8903" i="1"/>
  <c r="A8903" i="1"/>
  <c r="I8902" i="1"/>
  <c r="A8902" i="1"/>
  <c r="I8901" i="1"/>
  <c r="A8901" i="1"/>
  <c r="I8900" i="1"/>
  <c r="A8900" i="1"/>
  <c r="I8899" i="1"/>
  <c r="A8899" i="1"/>
  <c r="I8898" i="1"/>
  <c r="A8898" i="1"/>
  <c r="I8897" i="1"/>
  <c r="A8897" i="1"/>
  <c r="I8896" i="1"/>
  <c r="A8896" i="1"/>
  <c r="I8895" i="1"/>
  <c r="A8895" i="1"/>
  <c r="I8894" i="1"/>
  <c r="A8894" i="1"/>
  <c r="I8893" i="1"/>
  <c r="A8893" i="1"/>
  <c r="I8892" i="1"/>
  <c r="A8892" i="1"/>
  <c r="I8891" i="1"/>
  <c r="A8891" i="1"/>
  <c r="I8890" i="1"/>
  <c r="A8890" i="1"/>
  <c r="I8889" i="1"/>
  <c r="A8889" i="1"/>
  <c r="I8888" i="1"/>
  <c r="A8888" i="1"/>
  <c r="I8887" i="1"/>
  <c r="A8887" i="1"/>
  <c r="I8886" i="1"/>
  <c r="A8886" i="1"/>
  <c r="I8885" i="1"/>
  <c r="A8885" i="1"/>
  <c r="I8884" i="1"/>
  <c r="A8884" i="1"/>
  <c r="I8883" i="1"/>
  <c r="A8883" i="1"/>
  <c r="I8882" i="1"/>
  <c r="A8882" i="1"/>
  <c r="I8881" i="1"/>
  <c r="A8881" i="1"/>
  <c r="I8880" i="1"/>
  <c r="A8880" i="1"/>
  <c r="I8879" i="1"/>
  <c r="A8879" i="1"/>
  <c r="I8878" i="1"/>
  <c r="A8878" i="1"/>
  <c r="I8877" i="1"/>
  <c r="A8877" i="1"/>
  <c r="I8876" i="1"/>
  <c r="A8876" i="1"/>
  <c r="I8875" i="1"/>
  <c r="A8875" i="1"/>
  <c r="I8874" i="1"/>
  <c r="A8874" i="1"/>
  <c r="I8873" i="1"/>
  <c r="A8873" i="1"/>
  <c r="I8872" i="1"/>
  <c r="A8872" i="1"/>
  <c r="I8871" i="1"/>
  <c r="A8871" i="1"/>
  <c r="I8870" i="1"/>
  <c r="A8870" i="1"/>
  <c r="I8869" i="1"/>
  <c r="A8869" i="1"/>
  <c r="I8868" i="1"/>
  <c r="A8868" i="1"/>
  <c r="I8867" i="1"/>
  <c r="A8867" i="1"/>
  <c r="I8866" i="1"/>
  <c r="A8866" i="1"/>
  <c r="I8865" i="1"/>
  <c r="A8865" i="1"/>
  <c r="I8864" i="1"/>
  <c r="A8864" i="1"/>
  <c r="I8863" i="1"/>
  <c r="A8863" i="1"/>
  <c r="I8862" i="1"/>
  <c r="A8862" i="1"/>
  <c r="I8861" i="1"/>
  <c r="A8861" i="1"/>
  <c r="I8860" i="1"/>
  <c r="A8860" i="1"/>
  <c r="I8859" i="1"/>
  <c r="A8859" i="1"/>
  <c r="I8858" i="1"/>
  <c r="A8858" i="1"/>
  <c r="I8857" i="1"/>
  <c r="A8857" i="1"/>
  <c r="I8856" i="1"/>
  <c r="A8856" i="1"/>
  <c r="I8855" i="1"/>
  <c r="A8855" i="1"/>
  <c r="I8854" i="1"/>
  <c r="A8854" i="1"/>
  <c r="I8853" i="1"/>
  <c r="A8853" i="1"/>
  <c r="I8852" i="1"/>
  <c r="A8852" i="1"/>
  <c r="I8851" i="1"/>
  <c r="A8851" i="1"/>
  <c r="I8850" i="1"/>
  <c r="A8850" i="1"/>
  <c r="I8849" i="1"/>
  <c r="A8849" i="1"/>
  <c r="I8848" i="1"/>
  <c r="A8848" i="1"/>
  <c r="I8847" i="1"/>
  <c r="A8847" i="1"/>
  <c r="I8846" i="1"/>
  <c r="A8846" i="1"/>
  <c r="I8845" i="1"/>
  <c r="A8845" i="1"/>
  <c r="I8844" i="1"/>
  <c r="A8844" i="1"/>
  <c r="I8843" i="1"/>
  <c r="A8843" i="1"/>
  <c r="I8842" i="1"/>
  <c r="A8842" i="1"/>
  <c r="I8841" i="1"/>
  <c r="A8841" i="1"/>
  <c r="I8840" i="1"/>
  <c r="A8840" i="1"/>
  <c r="I8839" i="1"/>
  <c r="A8839" i="1"/>
  <c r="I8838" i="1"/>
  <c r="A8838" i="1"/>
  <c r="I8837" i="1"/>
  <c r="A8837" i="1"/>
  <c r="I8836" i="1"/>
  <c r="A8836" i="1"/>
  <c r="I8835" i="1"/>
  <c r="A8835" i="1"/>
  <c r="I8834" i="1"/>
  <c r="A8834" i="1"/>
  <c r="I8833" i="1"/>
  <c r="A8833" i="1"/>
  <c r="I8832" i="1"/>
  <c r="A8832" i="1"/>
  <c r="I8831" i="1"/>
  <c r="A8831" i="1"/>
  <c r="I8830" i="1"/>
  <c r="A8830" i="1"/>
  <c r="I8829" i="1"/>
  <c r="A8829" i="1"/>
  <c r="I8828" i="1"/>
  <c r="A8828" i="1"/>
  <c r="I8827" i="1"/>
  <c r="A8827" i="1"/>
  <c r="I8826" i="1"/>
  <c r="A8826" i="1"/>
  <c r="I8825" i="1"/>
  <c r="A8825" i="1"/>
  <c r="I8824" i="1"/>
  <c r="A8824" i="1"/>
  <c r="I8823" i="1"/>
  <c r="A8823" i="1"/>
  <c r="I8822" i="1"/>
  <c r="A8822" i="1"/>
  <c r="I8821" i="1"/>
  <c r="A8821" i="1"/>
  <c r="I8820" i="1"/>
  <c r="A8820" i="1"/>
  <c r="I8819" i="1"/>
  <c r="A8819" i="1"/>
  <c r="I8818" i="1"/>
  <c r="A8818" i="1"/>
  <c r="I8817" i="1"/>
  <c r="A8817" i="1"/>
  <c r="I8816" i="1"/>
  <c r="A8816" i="1"/>
  <c r="I8815" i="1"/>
  <c r="A8815" i="1"/>
  <c r="I8814" i="1"/>
  <c r="A8814" i="1"/>
  <c r="I8813" i="1"/>
  <c r="A8813" i="1"/>
  <c r="I8812" i="1"/>
  <c r="A8812" i="1"/>
  <c r="I8811" i="1"/>
  <c r="A8811" i="1"/>
  <c r="I8810" i="1"/>
  <c r="A8810" i="1"/>
  <c r="I8809" i="1"/>
  <c r="A8809" i="1"/>
  <c r="I8808" i="1"/>
  <c r="A8808" i="1"/>
  <c r="I8807" i="1"/>
  <c r="A8807" i="1"/>
  <c r="I8806" i="1"/>
  <c r="A8806" i="1"/>
  <c r="I8805" i="1"/>
  <c r="A8805" i="1"/>
  <c r="I8804" i="1"/>
  <c r="A8804" i="1"/>
  <c r="I8803" i="1"/>
  <c r="A8803" i="1"/>
  <c r="I8802" i="1"/>
  <c r="A8802" i="1"/>
  <c r="I8801" i="1"/>
  <c r="A8801" i="1"/>
  <c r="I8800" i="1"/>
  <c r="A8800" i="1"/>
  <c r="I8799" i="1"/>
  <c r="A8799" i="1"/>
  <c r="I8798" i="1"/>
  <c r="A8798" i="1"/>
  <c r="I8797" i="1"/>
  <c r="A8797" i="1"/>
  <c r="I8796" i="1"/>
  <c r="A8796" i="1"/>
  <c r="I8795" i="1"/>
  <c r="A8795" i="1"/>
  <c r="I8794" i="1"/>
  <c r="A8794" i="1"/>
  <c r="I8793" i="1"/>
  <c r="A8793" i="1"/>
  <c r="I8792" i="1"/>
  <c r="A8792" i="1"/>
  <c r="I8791" i="1"/>
  <c r="A8791" i="1"/>
  <c r="I8790" i="1"/>
  <c r="A8790" i="1"/>
  <c r="I8789" i="1"/>
  <c r="A8789" i="1"/>
  <c r="I8788" i="1"/>
  <c r="A8788" i="1"/>
  <c r="I8787" i="1"/>
  <c r="A8787" i="1"/>
  <c r="I8786" i="1"/>
  <c r="A8786" i="1"/>
  <c r="I8785" i="1"/>
  <c r="A8785" i="1"/>
  <c r="I8784" i="1"/>
  <c r="A8784" i="1"/>
  <c r="I8783" i="1"/>
  <c r="A8783" i="1"/>
  <c r="I8782" i="1"/>
  <c r="A8782" i="1"/>
  <c r="I8781" i="1"/>
  <c r="A8781" i="1"/>
  <c r="I8780" i="1"/>
  <c r="A8780" i="1"/>
  <c r="I8779" i="1"/>
  <c r="A8779" i="1"/>
  <c r="I8778" i="1"/>
  <c r="A8778" i="1"/>
  <c r="I8777" i="1"/>
  <c r="A8777" i="1"/>
  <c r="I8776" i="1"/>
  <c r="A8776" i="1"/>
  <c r="I8775" i="1"/>
  <c r="A8775" i="1"/>
  <c r="I8774" i="1"/>
  <c r="A8774" i="1"/>
  <c r="I8773" i="1"/>
  <c r="A8773" i="1"/>
  <c r="I8772" i="1"/>
  <c r="A8772" i="1"/>
  <c r="I8771" i="1"/>
  <c r="A8771" i="1"/>
  <c r="I8770" i="1"/>
  <c r="A8770" i="1"/>
  <c r="I8769" i="1"/>
  <c r="A8769" i="1"/>
  <c r="I8768" i="1"/>
  <c r="A8768" i="1"/>
  <c r="I8767" i="1"/>
  <c r="A8767" i="1"/>
  <c r="I8766" i="1"/>
  <c r="A8766" i="1"/>
  <c r="I8765" i="1"/>
  <c r="A8765" i="1"/>
  <c r="I8764" i="1"/>
  <c r="A8764" i="1"/>
  <c r="I8763" i="1"/>
  <c r="A8763" i="1"/>
  <c r="I8762" i="1"/>
  <c r="A8762" i="1"/>
  <c r="I8761" i="1"/>
  <c r="A8761" i="1"/>
  <c r="I8760" i="1"/>
  <c r="A8760" i="1"/>
  <c r="I8759" i="1"/>
  <c r="A8759" i="1"/>
  <c r="I8758" i="1"/>
  <c r="A8758" i="1"/>
  <c r="I8757" i="1"/>
  <c r="A8757" i="1"/>
  <c r="I8756" i="1"/>
  <c r="A8756" i="1"/>
  <c r="I8755" i="1"/>
  <c r="A8755" i="1"/>
  <c r="I8754" i="1"/>
  <c r="A8754" i="1"/>
  <c r="I8753" i="1"/>
  <c r="A8753" i="1"/>
  <c r="I8752" i="1"/>
  <c r="A8752" i="1"/>
  <c r="I8751" i="1"/>
  <c r="A8751" i="1"/>
  <c r="I8750" i="1"/>
  <c r="A8750" i="1"/>
  <c r="I8749" i="1"/>
  <c r="A8749" i="1"/>
  <c r="I8748" i="1"/>
  <c r="A8748" i="1"/>
  <c r="I8747" i="1"/>
  <c r="A8747" i="1"/>
  <c r="I8746" i="1"/>
  <c r="A8746" i="1"/>
  <c r="I8745" i="1"/>
  <c r="A8745" i="1"/>
  <c r="I8744" i="1"/>
  <c r="A8744" i="1"/>
  <c r="I8743" i="1"/>
  <c r="A8743" i="1"/>
  <c r="I8742" i="1"/>
  <c r="A8742" i="1"/>
  <c r="I8741" i="1"/>
  <c r="A8741" i="1"/>
  <c r="I10375" i="1"/>
  <c r="A10375" i="1"/>
  <c r="I10374" i="1"/>
  <c r="A10374" i="1"/>
  <c r="I10373" i="1"/>
  <c r="A10373" i="1"/>
  <c r="I10372" i="1"/>
  <c r="A10372" i="1"/>
  <c r="I10371" i="1"/>
  <c r="A10371" i="1"/>
  <c r="I10370" i="1"/>
  <c r="A10370" i="1"/>
  <c r="I10369" i="1"/>
  <c r="A10369" i="1"/>
  <c r="I10368" i="1"/>
  <c r="A10368" i="1"/>
  <c r="I10367" i="1"/>
  <c r="A10367" i="1"/>
  <c r="I10366" i="1"/>
  <c r="A10366" i="1"/>
  <c r="I10365" i="1"/>
  <c r="A10365" i="1"/>
  <c r="I10364" i="1"/>
  <c r="A10364" i="1"/>
  <c r="I8740" i="1"/>
  <c r="A8740" i="1"/>
  <c r="I8739" i="1"/>
  <c r="A8739" i="1"/>
  <c r="I8738" i="1"/>
  <c r="A8738" i="1"/>
  <c r="I8737" i="1"/>
  <c r="A8737" i="1"/>
  <c r="I8736" i="1"/>
  <c r="A8736" i="1"/>
  <c r="I8735" i="1"/>
  <c r="A8735" i="1"/>
  <c r="I8734" i="1"/>
  <c r="A8734" i="1"/>
  <c r="I8733" i="1"/>
  <c r="A8733" i="1"/>
  <c r="I8732" i="1"/>
  <c r="A8732" i="1"/>
  <c r="I8731" i="1"/>
  <c r="A8731" i="1"/>
  <c r="I8730" i="1"/>
  <c r="A8730" i="1"/>
  <c r="I8729" i="1"/>
  <c r="A8729" i="1"/>
  <c r="I8728" i="1"/>
  <c r="A8728" i="1"/>
  <c r="I8727" i="1"/>
  <c r="A8727" i="1"/>
  <c r="I8726" i="1"/>
  <c r="A8726" i="1"/>
  <c r="I8725" i="1"/>
  <c r="A8725" i="1"/>
  <c r="I8724" i="1"/>
  <c r="A8724" i="1"/>
  <c r="I8723" i="1"/>
  <c r="A8723" i="1"/>
  <c r="I8722" i="1"/>
  <c r="A8722" i="1"/>
  <c r="I8721" i="1"/>
  <c r="A8721" i="1"/>
  <c r="I8720" i="1"/>
  <c r="A8720" i="1"/>
  <c r="I8719" i="1"/>
  <c r="A8719" i="1"/>
  <c r="I8718" i="1"/>
  <c r="A8718" i="1"/>
  <c r="I8717" i="1"/>
  <c r="A8717" i="1"/>
  <c r="I8716" i="1"/>
  <c r="A8716" i="1"/>
  <c r="I8715" i="1"/>
  <c r="A8715" i="1"/>
  <c r="I8714" i="1"/>
  <c r="A8714" i="1"/>
  <c r="I8713" i="1"/>
  <c r="A8713" i="1"/>
  <c r="I8712" i="1"/>
  <c r="A8712" i="1"/>
  <c r="I8711" i="1"/>
  <c r="A8711" i="1"/>
  <c r="I8710" i="1"/>
  <c r="A8710" i="1"/>
  <c r="I8709" i="1"/>
  <c r="A8709" i="1"/>
  <c r="I8708" i="1"/>
  <c r="A8708" i="1"/>
  <c r="I8707" i="1"/>
  <c r="A8707" i="1"/>
  <c r="I8706" i="1"/>
  <c r="A8706" i="1"/>
  <c r="I8705" i="1"/>
  <c r="A8705" i="1"/>
  <c r="I8704" i="1"/>
  <c r="A8704" i="1"/>
  <c r="I8703" i="1"/>
  <c r="A8703" i="1"/>
  <c r="I8702" i="1"/>
  <c r="A8702" i="1"/>
  <c r="I8701" i="1"/>
  <c r="A8701" i="1"/>
  <c r="I8700" i="1"/>
  <c r="A8700" i="1"/>
  <c r="I8699" i="1"/>
  <c r="A8699" i="1"/>
  <c r="I8698" i="1"/>
  <c r="A8698" i="1"/>
  <c r="I8697" i="1"/>
  <c r="A8697" i="1"/>
  <c r="I8696" i="1"/>
  <c r="A8696" i="1"/>
  <c r="I8695" i="1"/>
  <c r="A8695" i="1"/>
  <c r="I8694" i="1"/>
  <c r="A8694" i="1"/>
  <c r="I8693" i="1"/>
  <c r="A8693" i="1"/>
  <c r="I8692" i="1"/>
  <c r="A8692" i="1"/>
  <c r="I8691" i="1"/>
  <c r="A8691" i="1"/>
  <c r="I8690" i="1"/>
  <c r="A8690" i="1"/>
  <c r="I8689" i="1"/>
  <c r="A8689" i="1"/>
  <c r="I8688" i="1"/>
  <c r="A8688" i="1"/>
  <c r="I8687" i="1"/>
  <c r="A8687" i="1"/>
  <c r="I8686" i="1"/>
  <c r="A8686" i="1"/>
  <c r="I8685" i="1"/>
  <c r="A8685" i="1"/>
  <c r="I8684" i="1"/>
  <c r="A8684" i="1"/>
  <c r="I8683" i="1"/>
  <c r="A8683" i="1"/>
  <c r="I8682" i="1"/>
  <c r="A8682" i="1"/>
  <c r="I8681" i="1"/>
  <c r="A8681" i="1"/>
  <c r="I8680" i="1"/>
  <c r="A8680" i="1"/>
  <c r="I8679" i="1"/>
  <c r="A8679" i="1"/>
  <c r="I8678" i="1"/>
  <c r="A8678" i="1"/>
  <c r="I8677" i="1"/>
  <c r="A8677" i="1"/>
  <c r="I8676" i="1"/>
  <c r="A8676" i="1"/>
  <c r="I8675" i="1"/>
  <c r="A8675" i="1"/>
  <c r="I8674" i="1"/>
  <c r="A8674" i="1"/>
  <c r="I8673" i="1"/>
  <c r="A8673" i="1"/>
  <c r="I8672" i="1"/>
  <c r="A8672" i="1"/>
  <c r="I8671" i="1"/>
  <c r="A8671" i="1"/>
  <c r="I8670" i="1"/>
  <c r="A8670" i="1"/>
  <c r="I8669" i="1"/>
  <c r="A8669" i="1"/>
  <c r="I8668" i="1"/>
  <c r="A8668" i="1"/>
  <c r="I8667" i="1"/>
  <c r="A8667" i="1"/>
  <c r="I8666" i="1"/>
  <c r="A8666" i="1"/>
  <c r="I8665" i="1"/>
  <c r="A8665" i="1"/>
  <c r="I8664" i="1"/>
  <c r="A8664" i="1"/>
  <c r="I8663" i="1"/>
  <c r="A8663" i="1"/>
  <c r="I8662" i="1"/>
  <c r="A8662" i="1"/>
  <c r="I8661" i="1"/>
  <c r="A8661" i="1"/>
  <c r="I8660" i="1"/>
  <c r="A8660" i="1"/>
  <c r="I8659" i="1"/>
  <c r="A8659" i="1"/>
  <c r="I8658" i="1"/>
  <c r="A8658" i="1"/>
  <c r="I8657" i="1"/>
  <c r="A8657" i="1"/>
  <c r="I8656" i="1"/>
  <c r="A8656" i="1"/>
  <c r="I8655" i="1"/>
  <c r="A8655" i="1"/>
  <c r="I8654" i="1"/>
  <c r="A8654" i="1"/>
  <c r="I8653" i="1"/>
  <c r="A8653" i="1"/>
  <c r="I8652" i="1"/>
  <c r="A8652" i="1"/>
  <c r="I8651" i="1"/>
  <c r="A8651" i="1"/>
  <c r="I8650" i="1"/>
  <c r="A8650" i="1"/>
  <c r="I8649" i="1"/>
  <c r="A8649" i="1"/>
  <c r="I8648" i="1"/>
  <c r="A8648" i="1"/>
  <c r="I8647" i="1"/>
  <c r="A8647" i="1"/>
  <c r="I8646" i="1"/>
  <c r="A8646" i="1"/>
  <c r="I8645" i="1"/>
  <c r="A8645" i="1"/>
  <c r="I8644" i="1"/>
  <c r="A8644" i="1"/>
  <c r="I8643" i="1"/>
  <c r="A8643" i="1"/>
  <c r="I8642" i="1"/>
  <c r="A8642" i="1"/>
  <c r="I8641" i="1"/>
  <c r="A8641" i="1"/>
  <c r="I8640" i="1"/>
  <c r="A8640" i="1"/>
  <c r="I8639" i="1"/>
  <c r="A8639" i="1"/>
  <c r="I8638" i="1"/>
  <c r="A8638" i="1"/>
  <c r="I8637" i="1"/>
  <c r="A8637" i="1"/>
  <c r="I8636" i="1"/>
  <c r="A8636" i="1"/>
  <c r="I8635" i="1"/>
  <c r="A8635" i="1"/>
  <c r="I8634" i="1"/>
  <c r="A8634" i="1"/>
  <c r="I8633" i="1"/>
  <c r="A8633" i="1"/>
  <c r="I8632" i="1"/>
  <c r="A8632" i="1"/>
  <c r="I8631" i="1"/>
  <c r="A8631" i="1"/>
  <c r="I8630" i="1"/>
  <c r="A8630" i="1"/>
  <c r="I8629" i="1"/>
  <c r="A8629" i="1"/>
  <c r="I8628" i="1"/>
  <c r="A8628" i="1"/>
  <c r="I8627" i="1"/>
  <c r="A8627" i="1"/>
  <c r="I8626" i="1"/>
  <c r="A8626" i="1"/>
  <c r="I8625" i="1"/>
  <c r="A8625" i="1"/>
  <c r="I8624" i="1"/>
  <c r="A8624" i="1"/>
  <c r="I8623" i="1"/>
  <c r="A8623" i="1"/>
  <c r="I8622" i="1"/>
  <c r="A8622" i="1"/>
  <c r="I8621" i="1"/>
  <c r="A8621" i="1"/>
  <c r="I8620" i="1"/>
  <c r="A8620" i="1"/>
  <c r="I8619" i="1"/>
  <c r="A8619" i="1"/>
  <c r="I8618" i="1"/>
  <c r="A8618" i="1"/>
  <c r="I8617" i="1"/>
  <c r="A8617" i="1"/>
  <c r="I8616" i="1"/>
  <c r="A8616" i="1"/>
  <c r="I8615" i="1"/>
  <c r="A8615" i="1"/>
  <c r="I8614" i="1"/>
  <c r="A8614" i="1"/>
  <c r="I8613" i="1"/>
  <c r="A8613" i="1"/>
  <c r="I8612" i="1"/>
  <c r="A8612" i="1"/>
  <c r="I8611" i="1"/>
  <c r="A8611" i="1"/>
  <c r="I8610" i="1"/>
  <c r="A8610" i="1"/>
  <c r="I8609" i="1"/>
  <c r="A8609" i="1"/>
  <c r="I8608" i="1"/>
  <c r="A8608" i="1"/>
  <c r="I8607" i="1"/>
  <c r="A8607" i="1"/>
  <c r="I8606" i="1"/>
  <c r="A8606" i="1"/>
  <c r="I8605" i="1"/>
  <c r="A8605" i="1"/>
  <c r="I8604" i="1"/>
  <c r="A8604" i="1"/>
  <c r="I8603" i="1"/>
  <c r="A8603" i="1"/>
  <c r="I8602" i="1"/>
  <c r="A8602" i="1"/>
  <c r="I8601" i="1"/>
  <c r="A8601" i="1"/>
  <c r="I8600" i="1"/>
  <c r="A8600" i="1"/>
  <c r="I8599" i="1"/>
  <c r="A8599" i="1"/>
  <c r="I8598" i="1"/>
  <c r="A8598" i="1"/>
  <c r="I8597" i="1"/>
  <c r="A8597" i="1"/>
  <c r="I8596" i="1"/>
  <c r="A8596" i="1"/>
  <c r="I8595" i="1"/>
  <c r="A8595" i="1"/>
  <c r="I8594" i="1"/>
  <c r="A8594" i="1"/>
  <c r="I8593" i="1"/>
  <c r="A8593" i="1"/>
  <c r="I8592" i="1"/>
  <c r="A8592" i="1"/>
  <c r="I8591" i="1"/>
  <c r="A8591" i="1"/>
  <c r="I8590" i="1"/>
  <c r="A8590" i="1"/>
  <c r="I8589" i="1"/>
  <c r="A8589" i="1"/>
  <c r="I8588" i="1"/>
  <c r="A8588" i="1"/>
  <c r="I8587" i="1"/>
  <c r="A8587" i="1"/>
  <c r="I8586" i="1"/>
  <c r="A8586" i="1"/>
  <c r="I8585" i="1"/>
  <c r="A8585" i="1"/>
  <c r="I8584" i="1"/>
  <c r="A8584" i="1"/>
  <c r="I8583" i="1"/>
  <c r="A8583" i="1"/>
  <c r="I8582" i="1"/>
  <c r="A8582" i="1"/>
  <c r="I8581" i="1"/>
  <c r="A8581" i="1"/>
  <c r="I8580" i="1"/>
  <c r="A8580" i="1"/>
  <c r="I8579" i="1"/>
  <c r="A8579" i="1"/>
  <c r="I8578" i="1"/>
  <c r="A8578" i="1"/>
  <c r="I8577" i="1"/>
  <c r="A8577" i="1"/>
  <c r="I8576" i="1"/>
  <c r="A8576" i="1"/>
  <c r="I8575" i="1"/>
  <c r="A8575" i="1"/>
  <c r="I8574" i="1"/>
  <c r="A8574" i="1"/>
  <c r="I8573" i="1"/>
  <c r="A8573" i="1"/>
  <c r="I8572" i="1"/>
  <c r="A8572" i="1"/>
  <c r="I8571" i="1"/>
  <c r="A8571" i="1"/>
  <c r="I8570" i="1"/>
  <c r="A8570" i="1"/>
  <c r="I8569" i="1"/>
  <c r="A8569" i="1"/>
  <c r="I8568" i="1"/>
  <c r="A8568" i="1"/>
  <c r="I8567" i="1"/>
  <c r="A8567" i="1"/>
  <c r="I8566" i="1"/>
  <c r="A8566" i="1"/>
  <c r="I8565" i="1"/>
  <c r="A8565" i="1"/>
  <c r="I8564" i="1"/>
  <c r="A8564" i="1"/>
  <c r="I8563" i="1"/>
  <c r="A8563" i="1"/>
  <c r="I8562" i="1"/>
  <c r="A8562" i="1"/>
  <c r="I8561" i="1"/>
  <c r="A8561" i="1"/>
  <c r="I8560" i="1"/>
  <c r="A8560" i="1"/>
  <c r="I8559" i="1"/>
  <c r="A8559" i="1"/>
  <c r="I8558" i="1"/>
  <c r="A8558" i="1"/>
  <c r="I8557" i="1"/>
  <c r="A8557" i="1"/>
  <c r="I8556" i="1"/>
  <c r="A8556" i="1"/>
  <c r="I8555" i="1"/>
  <c r="A8555" i="1"/>
  <c r="I8554" i="1"/>
  <c r="A8554" i="1"/>
  <c r="I8553" i="1"/>
  <c r="A8553" i="1"/>
  <c r="I8552" i="1"/>
  <c r="A8552" i="1"/>
  <c r="I8551" i="1"/>
  <c r="A8551" i="1"/>
  <c r="I8550" i="1"/>
  <c r="A8550" i="1"/>
  <c r="I8549" i="1"/>
  <c r="A8549" i="1"/>
  <c r="I8548" i="1"/>
  <c r="A8548" i="1"/>
  <c r="I8547" i="1"/>
  <c r="A8547" i="1"/>
  <c r="I8546" i="1"/>
  <c r="A8546" i="1"/>
  <c r="I8545" i="1"/>
  <c r="A8545" i="1"/>
  <c r="I8544" i="1"/>
  <c r="A8544" i="1"/>
  <c r="I8543" i="1"/>
  <c r="A8543" i="1"/>
  <c r="I8542" i="1"/>
  <c r="A8542" i="1"/>
  <c r="I8541" i="1"/>
  <c r="A8541" i="1"/>
  <c r="I8540" i="1"/>
  <c r="A8540" i="1"/>
  <c r="I8539" i="1"/>
  <c r="A8539" i="1"/>
  <c r="I8538" i="1"/>
  <c r="A8538" i="1"/>
  <c r="I8537" i="1"/>
  <c r="A8537" i="1"/>
  <c r="I8536" i="1"/>
  <c r="A8536" i="1"/>
  <c r="I8535" i="1"/>
  <c r="A8535" i="1"/>
  <c r="I8534" i="1"/>
  <c r="A8534" i="1"/>
  <c r="I8533" i="1"/>
  <c r="A8533" i="1"/>
  <c r="I8532" i="1"/>
  <c r="A8532" i="1"/>
  <c r="I8531" i="1"/>
  <c r="A8531" i="1"/>
  <c r="I8530" i="1"/>
  <c r="A8530" i="1"/>
  <c r="I8529" i="1"/>
  <c r="A8529" i="1"/>
  <c r="I8528" i="1"/>
  <c r="A8528" i="1"/>
  <c r="I8527" i="1"/>
  <c r="A8527" i="1"/>
  <c r="I8526" i="1"/>
  <c r="A8526" i="1"/>
  <c r="I8525" i="1"/>
  <c r="A8525" i="1"/>
  <c r="I8524" i="1"/>
  <c r="A8524" i="1"/>
  <c r="I8523" i="1"/>
  <c r="A8523" i="1"/>
  <c r="I8522" i="1"/>
  <c r="A8522" i="1"/>
  <c r="I8521" i="1"/>
  <c r="A8521" i="1"/>
  <c r="I8520" i="1"/>
  <c r="A8520" i="1"/>
  <c r="I8519" i="1"/>
  <c r="A8519" i="1"/>
  <c r="I8518" i="1"/>
  <c r="A8518" i="1"/>
  <c r="I8517" i="1"/>
  <c r="A8517" i="1"/>
  <c r="I8516" i="1"/>
  <c r="A8516" i="1"/>
  <c r="I8515" i="1"/>
  <c r="A8515" i="1"/>
  <c r="I8514" i="1"/>
  <c r="A8514" i="1"/>
  <c r="I8513" i="1"/>
  <c r="A8513" i="1"/>
  <c r="I8512" i="1"/>
  <c r="A8512" i="1"/>
  <c r="I8511" i="1"/>
  <c r="A8511" i="1"/>
  <c r="I8510" i="1"/>
  <c r="A8510" i="1"/>
  <c r="I8509" i="1"/>
  <c r="A8509" i="1"/>
  <c r="I8508" i="1"/>
  <c r="A8508" i="1"/>
  <c r="I8507" i="1"/>
  <c r="A8507" i="1"/>
  <c r="I8506" i="1"/>
  <c r="A8506" i="1"/>
  <c r="I8505" i="1"/>
  <c r="A8505" i="1"/>
  <c r="I8504" i="1"/>
  <c r="A8504" i="1"/>
  <c r="I8503" i="1"/>
  <c r="A8503" i="1"/>
  <c r="I8502" i="1"/>
  <c r="A8502" i="1"/>
  <c r="I8501" i="1"/>
  <c r="A8501" i="1"/>
  <c r="I8500" i="1"/>
  <c r="A8500" i="1"/>
  <c r="I8499" i="1"/>
  <c r="A8499" i="1"/>
  <c r="I8498" i="1"/>
  <c r="A8498" i="1"/>
  <c r="I8497" i="1"/>
  <c r="A8497" i="1"/>
  <c r="I8496" i="1"/>
  <c r="A8496" i="1"/>
  <c r="I8495" i="1"/>
  <c r="A8495" i="1"/>
  <c r="I8494" i="1"/>
  <c r="A8494" i="1"/>
  <c r="I8493" i="1"/>
  <c r="A8493" i="1"/>
  <c r="I8492" i="1"/>
  <c r="A8492" i="1"/>
  <c r="I8491" i="1"/>
  <c r="A8491" i="1"/>
  <c r="I8490" i="1"/>
  <c r="A8490" i="1"/>
  <c r="I8489" i="1"/>
  <c r="A8489" i="1"/>
  <c r="I8488" i="1"/>
  <c r="A8488" i="1"/>
  <c r="I8487" i="1"/>
  <c r="A8487" i="1"/>
  <c r="I8486" i="1"/>
  <c r="A8486" i="1"/>
  <c r="I8485" i="1"/>
  <c r="A8485" i="1"/>
  <c r="I8484" i="1"/>
  <c r="A8484" i="1"/>
  <c r="I8483" i="1"/>
  <c r="A8483" i="1"/>
  <c r="I8482" i="1"/>
  <c r="A8482" i="1"/>
  <c r="I8481" i="1"/>
  <c r="A8481" i="1"/>
  <c r="I8480" i="1"/>
  <c r="A8480" i="1"/>
  <c r="I8479" i="1"/>
  <c r="A8479" i="1"/>
  <c r="I8478" i="1"/>
  <c r="A8478" i="1"/>
  <c r="I8477" i="1"/>
  <c r="A8477" i="1"/>
  <c r="I8476" i="1"/>
  <c r="A8476" i="1"/>
  <c r="I8475" i="1"/>
  <c r="A8475" i="1"/>
  <c r="I8474" i="1"/>
  <c r="A8474" i="1"/>
  <c r="I8473" i="1"/>
  <c r="A8473" i="1"/>
  <c r="I8472" i="1"/>
  <c r="A8472" i="1"/>
  <c r="I8471" i="1"/>
  <c r="A8471" i="1"/>
  <c r="I8470" i="1"/>
  <c r="A8470" i="1"/>
  <c r="I8469" i="1"/>
  <c r="A8469" i="1"/>
  <c r="I8468" i="1"/>
  <c r="A8468"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G37" i="22" l="1"/>
  <c r="H37" i="22" s="1"/>
  <c r="G104" i="22"/>
  <c r="H104" i="22" s="1"/>
  <c r="G30" i="27"/>
  <c r="G9" i="27"/>
  <c r="G15" i="27"/>
  <c r="G37" i="27"/>
  <c r="G54" i="27"/>
  <c r="G49" i="27"/>
  <c r="G26" i="27"/>
  <c r="G106" i="27"/>
  <c r="G117" i="27"/>
  <c r="G115" i="27"/>
  <c r="G21" i="27"/>
  <c r="G13" i="27"/>
  <c r="G14" i="27"/>
  <c r="G11" i="27"/>
  <c r="G47" i="27"/>
  <c r="G45" i="27"/>
  <c r="G29" i="27"/>
  <c r="G76" i="27"/>
  <c r="G25" i="27"/>
  <c r="G38" i="27"/>
  <c r="G10" i="27"/>
  <c r="G128" i="27"/>
  <c r="G32" i="27"/>
  <c r="G24" i="27"/>
  <c r="G18" i="27"/>
  <c r="G42" i="27"/>
  <c r="G23" i="27"/>
  <c r="G59" i="27"/>
  <c r="G52" i="27"/>
  <c r="G81" i="27"/>
  <c r="G95" i="27"/>
  <c r="G64" i="27"/>
  <c r="G123" i="27"/>
  <c r="G48" i="27"/>
  <c r="G66" i="27"/>
  <c r="G55" i="27"/>
  <c r="G89" i="27"/>
  <c r="G92" i="27"/>
  <c r="G103" i="27"/>
  <c r="G77" i="27"/>
  <c r="G131" i="27"/>
  <c r="G109" i="27"/>
  <c r="G114" i="27"/>
  <c r="G107" i="22"/>
  <c r="H107" i="22" s="1"/>
  <c r="G33" i="27"/>
  <c r="G12" i="27"/>
  <c r="G27" i="27"/>
  <c r="G120" i="27"/>
  <c r="G28" i="27"/>
  <c r="G16" i="27"/>
  <c r="G40" i="27"/>
  <c r="G57" i="27"/>
  <c r="G39" i="27"/>
  <c r="G51" i="27"/>
  <c r="G19" i="27"/>
  <c r="G97" i="27"/>
  <c r="G34" i="27"/>
  <c r="G111" i="27"/>
  <c r="G86" i="27"/>
  <c r="G85" i="27"/>
  <c r="G96" i="27"/>
  <c r="G36" i="27"/>
  <c r="G46" i="27"/>
  <c r="G60" i="27"/>
  <c r="G61" i="27"/>
  <c r="G7" i="27"/>
  <c r="G63" i="27"/>
  <c r="G17" i="27"/>
  <c r="G105" i="27"/>
  <c r="G124" i="27"/>
  <c r="G119" i="27"/>
  <c r="G94" i="27"/>
  <c r="G93" i="27"/>
  <c r="G104" i="27"/>
  <c r="G22" i="27"/>
  <c r="G8" i="27"/>
  <c r="G56" i="27"/>
  <c r="G58" i="27"/>
  <c r="G62" i="27"/>
  <c r="G53" i="27"/>
  <c r="G113" i="27"/>
  <c r="G78" i="27"/>
  <c r="G110" i="27"/>
  <c r="G101" i="27"/>
  <c r="G112" i="27"/>
  <c r="G35" i="27"/>
  <c r="G99" i="27"/>
  <c r="G44" i="27"/>
  <c r="G20" i="27"/>
  <c r="G129" i="27"/>
  <c r="G43" i="27"/>
  <c r="G31" i="27"/>
  <c r="G41" i="27"/>
  <c r="G102" i="27"/>
  <c r="G65" i="27"/>
  <c r="G127" i="27"/>
  <c r="G118" i="27"/>
  <c r="G107" i="27"/>
  <c r="G50" i="27"/>
  <c r="G40" i="22"/>
  <c r="H40" i="22" s="1"/>
  <c r="G98" i="27"/>
  <c r="G100" i="27"/>
  <c r="G132" i="27"/>
  <c r="G130" i="27"/>
  <c r="G108" i="27"/>
  <c r="G75" i="27"/>
  <c r="G87" i="27"/>
  <c r="G88" i="27"/>
  <c r="G122" i="27"/>
  <c r="G116" i="27"/>
  <c r="G133" i="27"/>
  <c r="G121" i="27"/>
  <c r="H121" i="27" s="1"/>
  <c r="G126" i="27"/>
  <c r="G91" i="27"/>
  <c r="G82" i="27"/>
  <c r="G125" i="27"/>
  <c r="G80" i="27"/>
  <c r="G7" i="24"/>
  <c r="G84" i="27"/>
  <c r="G74" i="27"/>
  <c r="G79" i="27"/>
  <c r="G90" i="27"/>
  <c r="G83" i="27"/>
  <c r="G13" i="18"/>
  <c r="G21" i="18"/>
  <c r="G35" i="24"/>
  <c r="G43" i="24"/>
  <c r="G11" i="24"/>
  <c r="G19" i="24"/>
  <c r="G77" i="22"/>
  <c r="G85" i="22"/>
  <c r="G9" i="22"/>
  <c r="G17" i="22"/>
  <c r="H17" i="22" s="1"/>
  <c r="G39" i="18"/>
  <c r="G38" i="5"/>
  <c r="G46" i="5"/>
  <c r="G22" i="5"/>
  <c r="H22" i="5" s="1"/>
  <c r="G19" i="22"/>
  <c r="G22" i="18"/>
  <c r="G36" i="24"/>
  <c r="G44" i="24"/>
  <c r="G12" i="24"/>
  <c r="G20" i="24"/>
  <c r="G78" i="22"/>
  <c r="G86" i="22"/>
  <c r="G10" i="22"/>
  <c r="G18" i="22"/>
  <c r="G32" i="18"/>
  <c r="G39" i="5"/>
  <c r="G15" i="5"/>
  <c r="G23" i="5"/>
  <c r="H23" i="5" s="1"/>
  <c r="G79" i="22"/>
  <c r="G11" i="22"/>
  <c r="G23" i="18"/>
  <c r="G37" i="24"/>
  <c r="G45" i="24"/>
  <c r="G13" i="24"/>
  <c r="G21" i="24"/>
  <c r="G87" i="22"/>
  <c r="G16" i="18"/>
  <c r="G38" i="24"/>
  <c r="H38" i="24" s="1"/>
  <c r="G46" i="24"/>
  <c r="G14" i="24"/>
  <c r="G22" i="24"/>
  <c r="G80" i="22"/>
  <c r="G88" i="22"/>
  <c r="G12" i="22"/>
  <c r="G20" i="22"/>
  <c r="G34" i="18"/>
  <c r="G42" i="18"/>
  <c r="G33" i="5"/>
  <c r="G41" i="5"/>
  <c r="G9" i="5"/>
  <c r="G9" i="18"/>
  <c r="G31" i="24"/>
  <c r="G39" i="24"/>
  <c r="G30" i="24"/>
  <c r="G15" i="24"/>
  <c r="G23" i="24"/>
  <c r="G81" i="22"/>
  <c r="G89" i="22"/>
  <c r="G13" i="22"/>
  <c r="G21" i="22"/>
  <c r="G35" i="18"/>
  <c r="G43" i="18"/>
  <c r="G10" i="5"/>
  <c r="H10" i="5" s="1"/>
  <c r="G18" i="5"/>
  <c r="H18" i="5" s="1"/>
  <c r="G45" i="18"/>
  <c r="G12" i="5"/>
  <c r="G20" i="5"/>
  <c r="H20" i="5" s="1"/>
  <c r="G16" i="5"/>
  <c r="G18" i="18"/>
  <c r="G32" i="24"/>
  <c r="G40" i="24"/>
  <c r="G8" i="24"/>
  <c r="G16" i="24"/>
  <c r="G82" i="22"/>
  <c r="G90" i="22"/>
  <c r="G14" i="22"/>
  <c r="G22" i="22"/>
  <c r="G36" i="18"/>
  <c r="G44" i="18"/>
  <c r="G35" i="5"/>
  <c r="G43" i="5"/>
  <c r="G74" i="22"/>
  <c r="G23" i="22"/>
  <c r="G41" i="18"/>
  <c r="G11" i="18"/>
  <c r="G19" i="18"/>
  <c r="G33" i="24"/>
  <c r="G41" i="24"/>
  <c r="G9" i="24"/>
  <c r="G17" i="24"/>
  <c r="G75" i="22"/>
  <c r="G83" i="22"/>
  <c r="G15" i="22"/>
  <c r="G37" i="18"/>
  <c r="G44" i="5"/>
  <c r="H44" i="5" s="1"/>
  <c r="G12" i="18"/>
  <c r="G20" i="18"/>
  <c r="G34" i="24"/>
  <c r="G42" i="24"/>
  <c r="G10" i="24"/>
  <c r="G18" i="24"/>
  <c r="G76" i="22"/>
  <c r="G84" i="22"/>
  <c r="G8" i="22"/>
  <c r="G16" i="22"/>
  <c r="G7" i="22"/>
  <c r="G46" i="18"/>
  <c r="G45" i="5"/>
  <c r="G21" i="5"/>
  <c r="H21" i="5" s="1"/>
  <c r="D10268" i="1"/>
  <c r="F10246" i="1"/>
  <c r="D10240" i="1"/>
  <c r="F10238" i="1"/>
  <c r="E10228" i="1"/>
  <c r="F10219" i="1"/>
  <c r="F10202" i="1"/>
  <c r="E10172" i="1"/>
  <c r="F10166" i="1"/>
  <c r="E10164" i="1"/>
  <c r="G10184" i="1"/>
  <c r="H10336" i="1"/>
  <c r="H10322" i="1"/>
  <c r="F10274" i="1"/>
  <c r="G10213" i="1"/>
  <c r="H10192" i="1"/>
  <c r="H10180" i="1"/>
  <c r="F10170" i="1"/>
  <c r="E10246" i="1"/>
  <c r="E10238" i="1"/>
  <c r="E10219" i="1"/>
  <c r="H10211" i="1"/>
  <c r="G10209" i="1"/>
  <c r="G10207" i="1"/>
  <c r="D10172" i="1"/>
  <c r="H10167" i="1"/>
  <c r="E10166" i="1"/>
  <c r="D10164" i="1"/>
  <c r="H10162" i="1"/>
  <c r="H10272" i="1"/>
  <c r="F10251" i="1"/>
  <c r="E10242" i="1"/>
  <c r="H10215" i="1"/>
  <c r="F10205" i="1"/>
  <c r="F10190" i="1"/>
  <c r="H10168" i="1"/>
  <c r="H10334" i="1"/>
  <c r="H10325" i="1"/>
  <c r="H10316" i="1"/>
  <c r="H10302" i="1"/>
  <c r="H10293" i="1"/>
  <c r="H10284" i="1"/>
  <c r="H10271" i="1"/>
  <c r="H10258" i="1"/>
  <c r="H10254" i="1"/>
  <c r="H10250" i="1"/>
  <c r="D10248" i="1"/>
  <c r="D10246" i="1"/>
  <c r="F10241" i="1"/>
  <c r="H10239" i="1"/>
  <c r="D10238" i="1"/>
  <c r="H10234" i="1"/>
  <c r="H10227" i="1"/>
  <c r="H10222" i="1"/>
  <c r="H10216" i="1"/>
  <c r="G10211" i="1"/>
  <c r="F10209" i="1"/>
  <c r="F10207" i="1"/>
  <c r="E10204" i="1"/>
  <c r="F10201" i="1"/>
  <c r="G10196" i="1"/>
  <c r="G10189" i="1"/>
  <c r="H10183" i="1"/>
  <c r="G10181" i="1"/>
  <c r="G10173" i="1"/>
  <c r="G10169" i="1"/>
  <c r="G10167" i="1"/>
  <c r="D10166" i="1"/>
  <c r="F10179" i="1"/>
  <c r="H10304" i="1"/>
  <c r="H10270" i="1"/>
  <c r="G10238" i="1"/>
  <c r="G10208" i="1"/>
  <c r="G10271" i="1"/>
  <c r="G10250" i="1"/>
  <c r="E10241" i="1"/>
  <c r="G10239" i="1"/>
  <c r="G10234" i="1"/>
  <c r="F10227" i="1"/>
  <c r="G10222" i="1"/>
  <c r="G10216" i="1"/>
  <c r="E10209" i="1"/>
  <c r="E10207" i="1"/>
  <c r="D10204" i="1"/>
  <c r="E10201" i="1"/>
  <c r="E10196" i="1"/>
  <c r="E10189" i="1"/>
  <c r="G10183" i="1"/>
  <c r="F10181" i="1"/>
  <c r="F10173" i="1"/>
  <c r="F10169" i="1"/>
  <c r="F10167" i="1"/>
  <c r="H10182" i="1"/>
  <c r="H10160" i="1"/>
  <c r="H10356" i="1"/>
  <c r="H10342" i="1"/>
  <c r="H10333" i="1"/>
  <c r="H10324" i="1"/>
  <c r="H10310" i="1"/>
  <c r="H10301" i="1"/>
  <c r="H10292" i="1"/>
  <c r="H10278" i="1"/>
  <c r="F10271" i="1"/>
  <c r="F10258" i="1"/>
  <c r="F10254" i="1"/>
  <c r="F10250" i="1"/>
  <c r="H10247" i="1"/>
  <c r="F10245" i="1"/>
  <c r="H10242" i="1"/>
  <c r="D10241" i="1"/>
  <c r="F10239" i="1"/>
  <c r="F10234" i="1"/>
  <c r="H10231" i="1"/>
  <c r="E10227" i="1"/>
  <c r="H10224" i="1"/>
  <c r="F10222" i="1"/>
  <c r="H10220" i="1"/>
  <c r="E10216" i="1"/>
  <c r="H10214" i="1"/>
  <c r="H10212" i="1"/>
  <c r="G10210" i="1"/>
  <c r="D10209" i="1"/>
  <c r="D10201" i="1"/>
  <c r="D10189" i="1"/>
  <c r="F10183" i="1"/>
  <c r="E10181" i="1"/>
  <c r="H10179" i="1"/>
  <c r="G10175" i="1"/>
  <c r="E10173" i="1"/>
  <c r="E10169" i="1"/>
  <c r="E10167" i="1"/>
  <c r="G10165" i="1"/>
  <c r="G10163" i="1"/>
  <c r="G10161" i="1"/>
  <c r="G10186" i="1"/>
  <c r="H10354" i="1"/>
  <c r="H10290" i="1"/>
  <c r="G10240" i="1"/>
  <c r="G10228" i="1"/>
  <c r="H10199" i="1"/>
  <c r="E10184" i="1"/>
  <c r="G10172" i="1"/>
  <c r="D10163" i="1"/>
  <c r="H10188" i="1"/>
  <c r="H10345" i="1"/>
  <c r="D10266" i="1"/>
  <c r="H10255" i="1"/>
  <c r="G10219" i="1"/>
  <c r="D10212" i="1"/>
  <c r="G10202" i="1"/>
  <c r="G10166" i="1"/>
  <c r="H10350" i="1"/>
  <c r="H10341" i="1"/>
  <c r="H10332" i="1"/>
  <c r="H10318" i="1"/>
  <c r="H10309" i="1"/>
  <c r="H10300" i="1"/>
  <c r="H10286" i="1"/>
  <c r="H10277" i="1"/>
  <c r="D10276" i="1"/>
  <c r="G10274" i="1"/>
  <c r="H10268" i="1"/>
  <c r="E10266" i="1"/>
  <c r="E10263" i="1"/>
  <c r="D10258" i="1"/>
  <c r="D10254" i="1"/>
  <c r="G10251" i="1"/>
  <c r="D10250" i="1"/>
  <c r="H10246" i="1"/>
  <c r="F10242" i="1"/>
  <c r="H10240" i="1"/>
  <c r="H10238" i="1"/>
  <c r="G10236" i="1"/>
  <c r="D10234" i="1"/>
  <c r="F10231" i="1"/>
  <c r="H10228" i="1"/>
  <c r="H10226" i="1"/>
  <c r="D10224" i="1"/>
  <c r="D10222" i="1"/>
  <c r="H10219" i="1"/>
  <c r="D10218" i="1"/>
  <c r="E10212" i="1"/>
  <c r="E10210" i="1"/>
  <c r="H10208" i="1"/>
  <c r="G10205" i="1"/>
  <c r="H10202" i="1"/>
  <c r="D10198" i="1"/>
  <c r="F10195" i="1"/>
  <c r="G10190" i="1"/>
  <c r="E10175" i="1"/>
  <c r="H10172" i="1"/>
  <c r="G10170" i="1"/>
  <c r="H10166" i="1"/>
  <c r="H10164" i="1"/>
  <c r="E10163" i="1"/>
  <c r="H10313" i="1"/>
  <c r="H10281" i="1"/>
  <c r="G10268" i="1"/>
  <c r="H10260" i="1"/>
  <c r="G10246" i="1"/>
  <c r="D10236" i="1"/>
  <c r="D10210" i="1"/>
  <c r="E10195" i="1"/>
  <c r="F10186" i="1"/>
  <c r="H10176" i="1"/>
  <c r="G10164" i="1"/>
  <c r="E10224" i="1"/>
  <c r="H10308" i="1"/>
  <c r="H10194" i="1"/>
  <c r="E10274" i="1"/>
  <c r="H10171" i="1"/>
  <c r="H10196" i="1"/>
  <c r="F10253" i="1"/>
  <c r="H10352" i="1"/>
  <c r="H10262" i="1"/>
  <c r="H10353" i="1"/>
  <c r="H10282" i="1"/>
  <c r="D10223" i="1"/>
  <c r="G10260" i="1"/>
  <c r="F10163" i="1"/>
  <c r="E10198" i="1"/>
  <c r="F10228" i="1"/>
  <c r="H10291" i="1"/>
  <c r="F10184" i="1"/>
  <c r="H10229" i="1"/>
  <c r="G10276" i="1"/>
  <c r="E10178" i="1"/>
  <c r="D10230" i="1"/>
  <c r="E10275" i="1"/>
  <c r="E10160" i="1"/>
  <c r="H10193" i="1"/>
  <c r="E10243" i="1"/>
  <c r="H10343" i="1"/>
  <c r="E10180" i="1"/>
  <c r="H10201" i="1"/>
  <c r="D10239" i="1"/>
  <c r="D10271" i="1"/>
  <c r="H10363" i="1"/>
  <c r="D10184" i="1"/>
  <c r="D10207" i="1"/>
  <c r="G10225" i="1"/>
  <c r="F10257" i="1"/>
  <c r="E10244" i="1"/>
  <c r="F10256" i="1"/>
  <c r="G10192" i="1"/>
  <c r="E10206" i="1"/>
  <c r="G10233" i="1"/>
  <c r="H10263" i="1"/>
  <c r="E10229" i="1"/>
  <c r="G10265" i="1"/>
  <c r="D10206" i="1"/>
  <c r="F10162" i="1"/>
  <c r="D10188" i="1"/>
  <c r="H10161" i="1"/>
  <c r="H10340" i="1"/>
  <c r="F10210" i="1"/>
  <c r="H10285" i="1"/>
  <c r="G10179" i="1"/>
  <c r="G10204" i="1"/>
  <c r="H10280" i="1"/>
  <c r="H10360" i="1"/>
  <c r="G10270" i="1"/>
  <c r="H10361" i="1"/>
  <c r="H10298" i="1"/>
  <c r="F10168" i="1"/>
  <c r="D10272" i="1"/>
  <c r="F10164" i="1"/>
  <c r="F10200" i="1"/>
  <c r="G10242" i="1"/>
  <c r="H10323" i="1"/>
  <c r="D10190" i="1"/>
  <c r="D10251" i="1"/>
  <c r="H10287" i="1"/>
  <c r="D10179" i="1"/>
  <c r="D10231" i="1"/>
  <c r="H10283" i="1"/>
  <c r="E10161" i="1"/>
  <c r="G10198" i="1"/>
  <c r="D10253" i="1"/>
  <c r="G10230" i="1"/>
  <c r="H10181" i="1"/>
  <c r="E10213" i="1"/>
  <c r="F10243" i="1"/>
  <c r="D10274" i="1"/>
  <c r="D10169" i="1"/>
  <c r="H10348" i="1"/>
  <c r="H10218" i="1"/>
  <c r="H10317" i="1"/>
  <c r="H10195" i="1"/>
  <c r="G10212" i="1"/>
  <c r="H10288" i="1"/>
  <c r="H10190" i="1"/>
  <c r="H10289" i="1"/>
  <c r="H10175" i="1"/>
  <c r="H10306" i="1"/>
  <c r="F10176" i="1"/>
  <c r="H10295" i="1"/>
  <c r="F10172" i="1"/>
  <c r="E10202" i="1"/>
  <c r="E10254" i="1"/>
  <c r="H10355" i="1"/>
  <c r="F10193" i="1"/>
  <c r="G10256" i="1"/>
  <c r="H10319" i="1"/>
  <c r="E10187" i="1"/>
  <c r="D10237" i="1"/>
  <c r="H10315" i="1"/>
  <c r="D10171" i="1"/>
  <c r="D10213" i="1"/>
  <c r="F10262" i="1"/>
  <c r="F10180" i="1"/>
  <c r="D10183" i="1"/>
  <c r="F10215" i="1"/>
  <c r="H10248" i="1"/>
  <c r="G10275" i="1"/>
  <c r="G10185" i="1"/>
  <c r="H10184" i="1"/>
  <c r="E10234" i="1"/>
  <c r="H10349" i="1"/>
  <c r="H10251" i="1"/>
  <c r="H10236" i="1"/>
  <c r="H10296" i="1"/>
  <c r="H10198" i="1"/>
  <c r="H10297" i="1"/>
  <c r="E10183" i="1"/>
  <c r="H10314" i="1"/>
  <c r="F10192" i="1"/>
  <c r="H10327" i="1"/>
  <c r="F10175" i="1"/>
  <c r="H10205" i="1"/>
  <c r="D10256" i="1"/>
  <c r="H10217" i="1"/>
  <c r="D10195" i="1"/>
  <c r="D10262" i="1"/>
  <c r="H10351" i="1"/>
  <c r="H10210" i="1"/>
  <c r="E10245" i="1"/>
  <c r="H10347" i="1"/>
  <c r="D10175" i="1"/>
  <c r="E10215" i="1"/>
  <c r="G10264" i="1"/>
  <c r="F10160" i="1"/>
  <c r="D10186" i="1"/>
  <c r="F10216" i="1"/>
  <c r="E10253" i="1"/>
  <c r="H10307" i="1"/>
  <c r="E10170" i="1"/>
  <c r="E10192" i="1"/>
  <c r="F10213" i="1"/>
  <c r="D10235" i="1"/>
  <c r="G10272" i="1"/>
  <c r="F10233" i="1"/>
  <c r="G10263" i="1"/>
  <c r="D10197" i="1"/>
  <c r="G10224" i="1"/>
  <c r="E10236" i="1"/>
  <c r="E10268" i="1"/>
  <c r="E10247" i="1"/>
  <c r="H10237" i="1"/>
  <c r="D10168" i="1"/>
  <c r="F10171" i="1"/>
  <c r="E10197" i="1"/>
  <c r="D10173" i="1"/>
  <c r="F10194" i="1"/>
  <c r="E10211" i="1"/>
  <c r="G10235" i="1"/>
  <c r="F10260" i="1"/>
  <c r="D10193" i="1"/>
  <c r="F10211" i="1"/>
  <c r="H10232" i="1"/>
  <c r="H10257" i="1"/>
  <c r="F10252" i="1"/>
  <c r="G10249" i="1"/>
  <c r="H10273" i="1"/>
  <c r="E10174" i="1"/>
  <c r="G10177" i="1"/>
  <c r="H10245" i="1"/>
  <c r="G10220" i="1"/>
  <c r="G10218" i="1"/>
  <c r="G10178" i="1"/>
  <c r="G10182" i="1"/>
  <c r="F10244" i="1"/>
  <c r="D10232" i="1"/>
  <c r="D10214" i="1"/>
  <c r="G10193" i="1"/>
  <c r="H10264" i="1"/>
  <c r="D10242" i="1"/>
  <c r="H10357" i="1"/>
  <c r="H10294" i="1"/>
  <c r="H10276" i="1"/>
  <c r="H10312" i="1"/>
  <c r="G10214" i="1"/>
  <c r="H10305" i="1"/>
  <c r="H10191" i="1"/>
  <c r="H10330" i="1"/>
  <c r="D10199" i="1"/>
  <c r="H10359" i="1"/>
  <c r="H10177" i="1"/>
  <c r="F10208" i="1"/>
  <c r="E10258" i="1"/>
  <c r="D10275" i="1"/>
  <c r="F10198" i="1"/>
  <c r="D10263" i="1"/>
  <c r="H10225" i="1"/>
  <c r="F10212" i="1"/>
  <c r="D10247" i="1"/>
  <c r="G10174" i="1"/>
  <c r="F10178" i="1"/>
  <c r="F10218" i="1"/>
  <c r="E10270" i="1"/>
  <c r="H10169" i="1"/>
  <c r="G10187" i="1"/>
  <c r="E10221" i="1"/>
  <c r="E10257" i="1"/>
  <c r="H10339" i="1"/>
  <c r="H10174" i="1"/>
  <c r="G10194" i="1"/>
  <c r="G10215" i="1"/>
  <c r="H10243" i="1"/>
  <c r="H10275" i="1"/>
  <c r="H10241" i="1"/>
  <c r="E10265" i="1"/>
  <c r="D10200" i="1"/>
  <c r="D10226" i="1"/>
  <c r="G10243" i="1"/>
  <c r="D10217" i="1"/>
  <c r="F10248" i="1"/>
  <c r="G10237" i="1"/>
  <c r="E10171" i="1"/>
  <c r="F10174" i="1"/>
  <c r="E10200" i="1"/>
  <c r="D10176" i="1"/>
  <c r="F10197" i="1"/>
  <c r="E10214" i="1"/>
  <c r="E10237" i="1"/>
  <c r="E10260" i="1"/>
  <c r="D10196" i="1"/>
  <c r="F10217" i="1"/>
  <c r="H10235" i="1"/>
  <c r="G10257" i="1"/>
  <c r="E10252" i="1"/>
  <c r="H10259" i="1"/>
  <c r="G10266" i="1"/>
  <c r="H10185" i="1"/>
  <c r="F10275" i="1"/>
  <c r="H10189" i="1"/>
  <c r="G10262" i="1"/>
  <c r="G10176" i="1"/>
  <c r="G10217" i="1"/>
  <c r="H10303" i="1"/>
  <c r="G10201" i="1"/>
  <c r="H10253" i="1"/>
  <c r="E10248" i="1"/>
  <c r="F10177" i="1"/>
  <c r="G10200" i="1"/>
  <c r="D10264" i="1"/>
  <c r="F10237" i="1"/>
  <c r="G10259" i="1"/>
  <c r="E10273" i="1"/>
  <c r="F10232" i="1"/>
  <c r="F10199" i="1"/>
  <c r="H10299" i="1"/>
  <c r="G10255" i="1"/>
  <c r="H10204" i="1"/>
  <c r="H10265" i="1"/>
  <c r="D10161" i="1"/>
  <c r="G10203" i="1"/>
  <c r="D10233" i="1"/>
  <c r="H10170" i="1"/>
  <c r="E10250" i="1"/>
  <c r="G10160" i="1"/>
  <c r="H10326" i="1"/>
  <c r="D10216" i="1"/>
  <c r="H10320" i="1"/>
  <c r="E10222" i="1"/>
  <c r="H10321" i="1"/>
  <c r="G10231" i="1"/>
  <c r="H10338" i="1"/>
  <c r="H10213" i="1"/>
  <c r="D10187" i="1"/>
  <c r="H10186" i="1"/>
  <c r="E10218" i="1"/>
  <c r="F10266" i="1"/>
  <c r="H10331" i="1"/>
  <c r="D10203" i="1"/>
  <c r="F10182" i="1"/>
  <c r="F10214" i="1"/>
  <c r="H10252" i="1"/>
  <c r="H10197" i="1"/>
  <c r="D10221" i="1"/>
  <c r="H10173" i="1"/>
  <c r="F10225" i="1"/>
  <c r="H10233" i="1"/>
  <c r="F10196" i="1"/>
  <c r="F10249" i="1"/>
  <c r="G10241" i="1"/>
  <c r="G10227" i="1"/>
  <c r="D10220" i="1"/>
  <c r="D10162" i="1"/>
  <c r="F10203" i="1"/>
  <c r="E10217" i="1"/>
  <c r="G10197" i="1"/>
  <c r="F10259" i="1"/>
  <c r="F10261" i="1"/>
  <c r="F10224" i="1"/>
  <c r="F10230" i="1"/>
  <c r="F10204" i="1"/>
  <c r="E10255" i="1"/>
  <c r="F10255" i="1"/>
  <c r="D10177" i="1"/>
  <c r="E10182" i="1"/>
  <c r="D10265" i="1"/>
  <c r="H10178" i="1"/>
  <c r="G10258" i="1"/>
  <c r="H10256" i="1"/>
  <c r="H10358" i="1"/>
  <c r="D10181" i="1"/>
  <c r="H10328" i="1"/>
  <c r="E10230" i="1"/>
  <c r="H10329" i="1"/>
  <c r="F10263" i="1"/>
  <c r="H10346" i="1"/>
  <c r="D10215" i="1"/>
  <c r="D10243" i="1"/>
  <c r="F10188" i="1"/>
  <c r="D10219" i="1"/>
  <c r="D10273" i="1"/>
  <c r="D10170" i="1"/>
  <c r="H10206" i="1"/>
  <c r="F10269" i="1"/>
  <c r="D10160" i="1"/>
  <c r="F10220" i="1"/>
  <c r="E10262" i="1"/>
  <c r="H10221" i="1"/>
  <c r="F10187" i="1"/>
  <c r="E10225" i="1"/>
  <c r="H10279" i="1"/>
  <c r="E10176" i="1"/>
  <c r="D10192" i="1"/>
  <c r="D10227" i="1"/>
  <c r="D10267" i="1"/>
  <c r="E10249" i="1"/>
  <c r="G10180" i="1"/>
  <c r="G10199" i="1"/>
  <c r="G10221" i="1"/>
  <c r="E10251" i="1"/>
  <c r="H10335" i="1"/>
  <c r="G10248" i="1"/>
  <c r="G10273" i="1"/>
  <c r="E10203" i="1"/>
  <c r="D10229" i="1"/>
  <c r="G10253" i="1"/>
  <c r="E10223" i="1"/>
  <c r="D10252" i="1"/>
  <c r="D10174" i="1"/>
  <c r="E10177" i="1"/>
  <c r="D10182" i="1"/>
  <c r="F10206" i="1"/>
  <c r="E10179" i="1"/>
  <c r="D10202" i="1"/>
  <c r="E10220" i="1"/>
  <c r="G10245" i="1"/>
  <c r="G10267" i="1"/>
  <c r="E10199" i="1"/>
  <c r="G10223" i="1"/>
  <c r="E10239" i="1"/>
  <c r="D10261" i="1"/>
  <c r="E10261" i="1"/>
  <c r="F10264" i="1"/>
  <c r="F10273" i="1"/>
  <c r="E10186" i="1"/>
  <c r="H10266" i="1"/>
  <c r="H10163" i="1"/>
  <c r="D10180" i="1"/>
  <c r="D10245" i="1"/>
  <c r="H10344" i="1"/>
  <c r="G10254" i="1"/>
  <c r="H10337" i="1"/>
  <c r="E10271" i="1"/>
  <c r="H10362" i="1"/>
  <c r="D10255" i="1"/>
  <c r="F10161" i="1"/>
  <c r="E10193" i="1"/>
  <c r="G10226" i="1"/>
  <c r="H10274" i="1"/>
  <c r="D10178" i="1"/>
  <c r="H10165" i="1"/>
  <c r="D10270" i="1"/>
  <c r="D10257" i="1"/>
  <c r="D10191" i="1"/>
  <c r="H10311" i="1"/>
  <c r="F10270" i="1"/>
  <c r="H10223" i="1"/>
  <c r="F10189" i="1"/>
  <c r="E10226" i="1"/>
  <c r="D10185" i="1"/>
  <c r="E10190" i="1"/>
  <c r="G10261" i="1"/>
  <c r="F10236" i="1"/>
  <c r="D10165" i="1"/>
  <c r="E10185" i="1"/>
  <c r="F10229" i="1"/>
  <c r="G10188" i="1"/>
  <c r="G10229" i="1"/>
  <c r="E10272" i="1"/>
  <c r="F10276" i="1"/>
  <c r="H10209" i="1"/>
  <c r="E10256" i="1"/>
  <c r="E10267" i="1"/>
  <c r="E10165" i="1"/>
  <c r="E10188" i="1"/>
  <c r="G10232" i="1"/>
  <c r="G10191" i="1"/>
  <c r="E10231" i="1"/>
  <c r="G10244" i="1"/>
  <c r="F10221" i="1"/>
  <c r="D10225" i="1"/>
  <c r="E10235" i="1"/>
  <c r="F10226" i="1"/>
  <c r="F10272" i="1"/>
  <c r="D10211" i="1"/>
  <c r="D10260" i="1"/>
  <c r="F10268" i="1"/>
  <c r="E10168" i="1"/>
  <c r="F10191" i="1"/>
  <c r="F10247" i="1"/>
  <c r="H10200" i="1"/>
  <c r="F10240" i="1"/>
  <c r="H10269" i="1"/>
  <c r="G10195" i="1"/>
  <c r="F10235" i="1"/>
  <c r="G10206" i="1"/>
  <c r="E10205" i="1"/>
  <c r="H10244" i="1"/>
  <c r="D10259" i="1"/>
  <c r="H10207" i="1"/>
  <c r="F10165" i="1"/>
  <c r="E10259" i="1"/>
  <c r="G10247" i="1"/>
  <c r="F10265" i="1"/>
  <c r="D10269" i="1"/>
  <c r="F10223" i="1"/>
  <c r="H10267" i="1"/>
  <c r="H10187" i="1"/>
  <c r="G10171" i="1"/>
  <c r="F10185" i="1"/>
  <c r="E10276" i="1"/>
  <c r="H10230" i="1"/>
  <c r="D10194" i="1"/>
  <c r="E10232" i="1"/>
  <c r="E10191" i="1"/>
  <c r="D10205" i="1"/>
  <c r="D10249" i="1"/>
  <c r="H10203" i="1"/>
  <c r="E10240" i="1"/>
  <c r="G10269" i="1"/>
  <c r="E10233" i="1"/>
  <c r="E10194" i="1"/>
  <c r="G10252" i="1"/>
  <c r="D10244" i="1"/>
  <c r="G10162" i="1"/>
  <c r="F10267" i="1"/>
  <c r="D10208" i="1"/>
  <c r="E10208" i="1"/>
  <c r="H10249" i="1"/>
  <c r="D10167" i="1"/>
  <c r="G10168" i="1"/>
  <c r="E10269" i="1"/>
  <c r="E10264" i="1"/>
  <c r="H10261" i="1"/>
  <c r="E10162" i="1"/>
  <c r="D10228" i="1"/>
  <c r="H9" i="5"/>
  <c r="H86" i="22"/>
  <c r="H42" i="5"/>
  <c r="H11" i="5"/>
  <c r="H19" i="5"/>
  <c r="H36" i="5"/>
  <c r="H46" i="5"/>
  <c r="H14" i="5"/>
  <c r="H39" i="5"/>
  <c r="H16" i="5"/>
  <c r="H10077" i="1"/>
  <c r="H10082" i="1"/>
  <c r="H10093" i="1"/>
  <c r="H10098" i="1"/>
  <c r="H10109" i="1"/>
  <c r="H10114" i="1"/>
  <c r="H10125" i="1"/>
  <c r="H10130" i="1"/>
  <c r="H10141" i="1"/>
  <c r="H10146" i="1"/>
  <c r="H10157" i="1"/>
  <c r="H10154" i="1"/>
  <c r="H10129" i="1"/>
  <c r="H10150" i="1"/>
  <c r="H10086" i="1"/>
  <c r="H10139" i="1"/>
  <c r="H10080" i="1"/>
  <c r="H10148" i="1"/>
  <c r="H10115" i="1"/>
  <c r="H10120" i="1"/>
  <c r="H10087" i="1"/>
  <c r="H10096" i="1"/>
  <c r="H10138" i="1"/>
  <c r="H10121" i="1"/>
  <c r="H10142" i="1"/>
  <c r="H10078" i="1"/>
  <c r="H10123" i="1"/>
  <c r="H10159" i="1"/>
  <c r="H10132" i="1"/>
  <c r="H10099" i="1"/>
  <c r="H10104" i="1"/>
  <c r="H10155" i="1"/>
  <c r="H10136" i="1"/>
  <c r="H10122" i="1"/>
  <c r="H10113" i="1"/>
  <c r="H10134" i="1"/>
  <c r="H10149" i="1"/>
  <c r="H10107" i="1"/>
  <c r="H10143" i="1"/>
  <c r="H10116" i="1"/>
  <c r="H10083" i="1"/>
  <c r="H10088" i="1"/>
  <c r="H10094" i="1"/>
  <c r="H10103" i="1"/>
  <c r="H10106" i="1"/>
  <c r="H10105" i="1"/>
  <c r="H10126" i="1"/>
  <c r="H10133" i="1"/>
  <c r="H10091" i="1"/>
  <c r="H10127" i="1"/>
  <c r="H10100" i="1"/>
  <c r="H10156" i="1"/>
  <c r="H10092" i="1"/>
  <c r="H10124" i="1"/>
  <c r="H10090" i="1"/>
  <c r="H10097" i="1"/>
  <c r="H10118" i="1"/>
  <c r="H10117" i="1"/>
  <c r="H10144" i="1"/>
  <c r="H10111" i="1"/>
  <c r="H10084" i="1"/>
  <c r="H10108" i="1"/>
  <c r="H10151" i="1"/>
  <c r="H10131" i="1"/>
  <c r="H10153" i="1"/>
  <c r="H10089" i="1"/>
  <c r="H10110" i="1"/>
  <c r="H10101" i="1"/>
  <c r="H10128" i="1"/>
  <c r="H10095" i="1"/>
  <c r="H10140" i="1"/>
  <c r="H10076" i="1"/>
  <c r="H10135" i="1"/>
  <c r="H10158" i="1"/>
  <c r="H10145" i="1"/>
  <c r="H10081" i="1"/>
  <c r="H10102" i="1"/>
  <c r="H10085" i="1"/>
  <c r="H10112" i="1"/>
  <c r="H10079" i="1"/>
  <c r="H10147" i="1"/>
  <c r="H10152" i="1"/>
  <c r="H10119" i="1"/>
  <c r="H10137" i="1"/>
  <c r="H10042" i="1"/>
  <c r="H10074" i="1"/>
  <c r="H9970" i="1"/>
  <c r="H10002" i="1"/>
  <c r="H10066" i="1"/>
  <c r="H10010" i="1"/>
  <c r="H9994" i="1"/>
  <c r="H10058" i="1"/>
  <c r="H9962" i="1"/>
  <c r="H10026" i="1"/>
  <c r="H10018" i="1"/>
  <c r="H10054" i="1"/>
  <c r="H9990" i="1"/>
  <c r="H10000" i="1"/>
  <c r="H9999" i="1"/>
  <c r="H9987" i="1"/>
  <c r="H10024" i="1"/>
  <c r="H9941" i="1"/>
  <c r="H10036" i="1"/>
  <c r="H9953" i="1"/>
  <c r="H9939" i="1"/>
  <c r="H10041" i="1"/>
  <c r="H9951" i="1"/>
  <c r="H10040" i="1"/>
  <c r="H9957" i="1"/>
  <c r="H10007" i="1"/>
  <c r="H9974" i="1"/>
  <c r="H9949" i="1"/>
  <c r="H10045" i="1"/>
  <c r="H10003" i="1"/>
  <c r="H10015" i="1"/>
  <c r="H10021" i="1"/>
  <c r="H9988" i="1"/>
  <c r="H10030" i="1"/>
  <c r="H9966" i="1"/>
  <c r="H9967" i="1"/>
  <c r="H9992" i="1"/>
  <c r="H10004" i="1"/>
  <c r="H10029" i="1"/>
  <c r="H10035" i="1"/>
  <c r="H10008" i="1"/>
  <c r="H9986" i="1"/>
  <c r="H10046" i="1"/>
  <c r="H9982" i="1"/>
  <c r="G110" i="22" s="1"/>
  <c r="H110" i="22" s="1"/>
  <c r="H9981" i="1"/>
  <c r="H9993" i="1"/>
  <c r="H9968" i="1"/>
  <c r="H10011" i="1"/>
  <c r="H10064" i="1"/>
  <c r="H10023" i="1"/>
  <c r="H9940" i="1"/>
  <c r="H10061" i="1"/>
  <c r="H10028" i="1"/>
  <c r="H9945" i="1"/>
  <c r="H10027" i="1"/>
  <c r="H9944" i="1"/>
  <c r="H10001" i="1"/>
  <c r="H9978" i="1"/>
  <c r="H10038" i="1"/>
  <c r="H10063" i="1"/>
  <c r="H9980" i="1"/>
  <c r="H10005" i="1"/>
  <c r="H10017" i="1"/>
  <c r="H10048" i="1"/>
  <c r="H10067" i="1"/>
  <c r="H10071" i="1"/>
  <c r="H9954" i="1"/>
  <c r="H10057" i="1"/>
  <c r="H10075" i="1"/>
  <c r="H10019" i="1"/>
  <c r="H9997" i="1"/>
  <c r="H10009" i="1"/>
  <c r="H10065" i="1"/>
  <c r="H9975" i="1"/>
  <c r="H9946" i="1"/>
  <c r="H10022" i="1"/>
  <c r="H9958" i="1"/>
  <c r="H10044" i="1"/>
  <c r="H9961" i="1"/>
  <c r="H10069" i="1"/>
  <c r="H9979" i="1"/>
  <c r="H9955" i="1"/>
  <c r="H9991" i="1"/>
  <c r="H9984" i="1"/>
  <c r="H9936" i="1"/>
  <c r="H9996" i="1"/>
  <c r="H10016" i="1"/>
  <c r="H9995" i="1"/>
  <c r="H10052" i="1"/>
  <c r="H9969" i="1"/>
  <c r="H10006" i="1"/>
  <c r="H10032" i="1"/>
  <c r="H9960" i="1"/>
  <c r="H9972" i="1"/>
  <c r="H10060" i="1"/>
  <c r="H10059" i="1"/>
  <c r="H10033" i="1"/>
  <c r="H10062" i="1"/>
  <c r="H10051" i="1"/>
  <c r="H10013" i="1"/>
  <c r="H9947" i="1"/>
  <c r="H9959" i="1"/>
  <c r="H10047" i="1"/>
  <c r="H10053" i="1"/>
  <c r="H10020" i="1"/>
  <c r="H9938" i="1"/>
  <c r="H10014" i="1"/>
  <c r="H9950" i="1"/>
  <c r="H10031" i="1"/>
  <c r="H9948" i="1"/>
  <c r="H10056" i="1"/>
  <c r="H9973" i="1"/>
  <c r="H10068" i="1"/>
  <c r="H9985" i="1"/>
  <c r="H9971" i="1"/>
  <c r="H10073" i="1"/>
  <c r="H9983" i="1"/>
  <c r="H10072" i="1"/>
  <c r="H9989" i="1"/>
  <c r="H10039" i="1"/>
  <c r="H9956" i="1"/>
  <c r="H10050" i="1"/>
  <c r="H10070" i="1"/>
  <c r="H9942" i="1"/>
  <c r="H10025" i="1"/>
  <c r="H10043" i="1"/>
  <c r="H10055" i="1"/>
  <c r="H9965" i="1"/>
  <c r="H9977" i="1"/>
  <c r="H9976" i="1"/>
  <c r="H9943" i="1"/>
  <c r="H10034" i="1"/>
  <c r="H9998" i="1"/>
  <c r="H10012" i="1"/>
  <c r="H10037" i="1"/>
  <c r="H10049" i="1"/>
  <c r="H9952" i="1"/>
  <c r="H9964" i="1"/>
  <c r="H9963" i="1"/>
  <c r="H9937" i="1"/>
  <c r="H9835" i="1"/>
  <c r="H9867" i="1"/>
  <c r="H9899" i="1"/>
  <c r="H9931" i="1"/>
  <c r="H9911" i="1"/>
  <c r="H9855" i="1"/>
  <c r="H9895" i="1"/>
  <c r="H9927" i="1"/>
  <c r="H9847" i="1"/>
  <c r="H9839" i="1"/>
  <c r="H9871" i="1"/>
  <c r="H9903" i="1"/>
  <c r="H9935" i="1"/>
  <c r="H9879" i="1"/>
  <c r="H9887" i="1"/>
  <c r="H9859" i="1"/>
  <c r="H9929" i="1"/>
  <c r="H9930" i="1"/>
  <c r="H9824" i="1"/>
  <c r="H9872" i="1"/>
  <c r="H9863" i="1"/>
  <c r="H9851" i="1"/>
  <c r="H9916" i="1"/>
  <c r="H9833" i="1"/>
  <c r="H9890" i="1"/>
  <c r="H9840" i="1"/>
  <c r="H9857" i="1"/>
  <c r="H9901" i="1"/>
  <c r="H9917" i="1"/>
  <c r="H9854" i="1"/>
  <c r="H9923" i="1"/>
  <c r="H9843" i="1"/>
  <c r="H9910" i="1"/>
  <c r="H9904" i="1"/>
  <c r="H9877" i="1"/>
  <c r="H9934" i="1"/>
  <c r="H9844" i="1"/>
  <c r="H9888" i="1"/>
  <c r="H9853" i="1"/>
  <c r="H9868" i="1"/>
  <c r="H9893" i="1"/>
  <c r="H9924" i="1"/>
  <c r="H9841" i="1"/>
  <c r="H9891" i="1"/>
  <c r="H9928" i="1"/>
  <c r="H9902" i="1"/>
  <c r="H9856" i="1"/>
  <c r="H9861" i="1"/>
  <c r="H9883" i="1"/>
  <c r="H9831" i="1"/>
  <c r="H9865" i="1"/>
  <c r="H9922" i="1"/>
  <c r="H9832" i="1"/>
  <c r="H9889" i="1"/>
  <c r="H9933" i="1"/>
  <c r="H9913" i="1"/>
  <c r="H9830" i="1"/>
  <c r="H9886" i="1"/>
  <c r="H9885" i="1"/>
  <c r="H9852" i="1"/>
  <c r="H9826" i="1"/>
  <c r="H9920" i="1"/>
  <c r="H9900" i="1"/>
  <c r="H9842" i="1"/>
  <c r="H9846" i="1"/>
  <c r="H9914" i="1"/>
  <c r="H9912" i="1"/>
  <c r="H9860" i="1"/>
  <c r="H9906" i="1"/>
  <c r="H9915" i="1"/>
  <c r="H9827" i="1"/>
  <c r="H9897" i="1"/>
  <c r="H9866" i="1"/>
  <c r="H9864" i="1"/>
  <c r="H9921" i="1"/>
  <c r="H9838" i="1"/>
  <c r="H9882" i="1"/>
  <c r="H9821" i="1"/>
  <c r="H9862" i="1"/>
  <c r="H9880" i="1"/>
  <c r="H9918" i="1"/>
  <c r="H9828" i="1"/>
  <c r="H9823" i="1"/>
  <c r="H9878" i="1"/>
  <c r="H9845" i="1"/>
  <c r="H9898" i="1"/>
  <c r="H9926" i="1"/>
  <c r="H9836" i="1"/>
  <c r="H9892" i="1"/>
  <c r="H9850" i="1"/>
  <c r="H9848" i="1"/>
  <c r="H9875" i="1"/>
  <c r="H9909" i="1"/>
  <c r="H9876" i="1"/>
  <c r="H9837" i="1"/>
  <c r="H9925" i="1"/>
  <c r="H9873" i="1"/>
  <c r="H9896" i="1"/>
  <c r="H9870" i="1"/>
  <c r="H9894" i="1"/>
  <c r="H9829" i="1"/>
  <c r="H9881" i="1"/>
  <c r="H9907" i="1"/>
  <c r="H9919" i="1"/>
  <c r="H9884" i="1"/>
  <c r="H9834" i="1"/>
  <c r="H9858" i="1"/>
  <c r="H9908" i="1"/>
  <c r="H9825" i="1"/>
  <c r="H9869" i="1"/>
  <c r="H9932" i="1"/>
  <c r="H9849" i="1"/>
  <c r="H9874" i="1"/>
  <c r="H9905" i="1"/>
  <c r="H9822" i="1"/>
  <c r="H9814" i="1"/>
  <c r="H9765" i="1"/>
  <c r="H9804" i="1"/>
  <c r="H9813" i="1"/>
  <c r="H9749" i="1"/>
  <c r="H9788" i="1"/>
  <c r="H9758" i="1"/>
  <c r="H9763" i="1"/>
  <c r="H9794" i="1"/>
  <c r="H9766" i="1"/>
  <c r="H9761" i="1"/>
  <c r="H9792" i="1"/>
  <c r="H9806" i="1"/>
  <c r="H9767" i="1"/>
  <c r="H9797" i="1"/>
  <c r="H9811" i="1"/>
  <c r="H9778" i="1"/>
  <c r="H9745" i="1"/>
  <c r="H9815" i="1"/>
  <c r="H9751" i="1"/>
  <c r="H9791" i="1"/>
  <c r="H9810" i="1"/>
  <c r="H9783" i="1"/>
  <c r="H9796" i="1"/>
  <c r="H9738" i="1"/>
  <c r="H9775" i="1"/>
  <c r="H9805" i="1"/>
  <c r="H9741" i="1"/>
  <c r="H9780" i="1"/>
  <c r="H9819" i="1"/>
  <c r="H9755" i="1"/>
  <c r="H9786" i="1"/>
  <c r="H9817" i="1"/>
  <c r="H9753" i="1"/>
  <c r="H9784" i="1"/>
  <c r="H9790" i="1"/>
  <c r="H9759" i="1"/>
  <c r="H9750" i="1"/>
  <c r="H9772" i="1"/>
  <c r="H9747" i="1"/>
  <c r="H9809" i="1"/>
  <c r="H9776" i="1"/>
  <c r="H9740" i="1"/>
  <c r="H9746" i="1"/>
  <c r="H9808" i="1"/>
  <c r="H9742" i="1"/>
  <c r="H9798" i="1"/>
  <c r="H9802" i="1"/>
  <c r="H9800" i="1"/>
  <c r="H9789" i="1"/>
  <c r="H9734" i="1"/>
  <c r="H9764" i="1"/>
  <c r="H9803" i="1"/>
  <c r="H9739" i="1"/>
  <c r="H9770" i="1"/>
  <c r="H9801" i="1"/>
  <c r="H9737" i="1"/>
  <c r="H9768" i="1"/>
  <c r="H9807" i="1"/>
  <c r="H9743" i="1"/>
  <c r="H9781" i="1"/>
  <c r="H9820" i="1"/>
  <c r="H9756" i="1"/>
  <c r="H9795" i="1"/>
  <c r="H9774" i="1"/>
  <c r="H9762" i="1"/>
  <c r="H9793" i="1"/>
  <c r="H9782" i="1"/>
  <c r="H9760" i="1"/>
  <c r="H9799" i="1"/>
  <c r="H9735" i="1"/>
  <c r="H9773" i="1"/>
  <c r="H9812" i="1"/>
  <c r="H9748" i="1"/>
  <c r="H9787" i="1"/>
  <c r="H9818" i="1"/>
  <c r="H9754" i="1"/>
  <c r="H9785" i="1"/>
  <c r="H9816" i="1"/>
  <c r="H9752" i="1"/>
  <c r="H9779" i="1"/>
  <c r="H9777" i="1"/>
  <c r="H9744" i="1"/>
  <c r="H9757" i="1"/>
  <c r="H9771" i="1"/>
  <c r="H9769" i="1"/>
  <c r="H9736" i="1"/>
  <c r="H9650" i="1"/>
  <c r="H9662" i="1"/>
  <c r="H9722" i="1"/>
  <c r="H9726" i="1"/>
  <c r="H9630" i="1"/>
  <c r="H9634" i="1"/>
  <c r="H9666" i="1"/>
  <c r="H9698" i="1"/>
  <c r="H9730" i="1"/>
  <c r="H9694" i="1"/>
  <c r="H9718" i="1"/>
  <c r="H9654" i="1"/>
  <c r="H9642" i="1"/>
  <c r="H9712" i="1"/>
  <c r="H9629" i="1"/>
  <c r="H9660" i="1"/>
  <c r="H9704" i="1"/>
  <c r="H9621" i="1"/>
  <c r="H9665" i="1"/>
  <c r="H9715" i="1"/>
  <c r="H9632" i="1"/>
  <c r="H9689" i="1"/>
  <c r="H9733" i="1"/>
  <c r="H9643" i="1"/>
  <c r="H9709" i="1"/>
  <c r="H9676" i="1"/>
  <c r="H9637" i="1"/>
  <c r="H9671" i="1"/>
  <c r="H9710" i="1"/>
  <c r="H9678" i="1"/>
  <c r="H9626" i="1"/>
  <c r="H9699" i="1"/>
  <c r="H9636" i="1"/>
  <c r="H9647" i="1"/>
  <c r="H9691" i="1"/>
  <c r="H9687" i="1"/>
  <c r="H9652" i="1"/>
  <c r="H9619" i="1"/>
  <c r="H9720" i="1"/>
  <c r="H9645" i="1"/>
  <c r="H9702" i="1"/>
  <c r="H9714" i="1"/>
  <c r="H9618" i="1"/>
  <c r="H9693" i="1"/>
  <c r="H9724" i="1"/>
  <c r="H9641" i="1"/>
  <c r="H9685" i="1"/>
  <c r="H9729" i="1"/>
  <c r="H9639" i="1"/>
  <c r="H9696" i="1"/>
  <c r="H9700" i="1"/>
  <c r="H9663" i="1"/>
  <c r="H9707" i="1"/>
  <c r="H9624" i="1"/>
  <c r="H9683" i="1"/>
  <c r="H9657" i="1"/>
  <c r="H9635" i="1"/>
  <c r="H9695" i="1"/>
  <c r="H9686" i="1"/>
  <c r="H9706" i="1"/>
  <c r="H9732" i="1"/>
  <c r="H9680" i="1"/>
  <c r="H9711" i="1"/>
  <c r="H9628" i="1"/>
  <c r="H9672" i="1"/>
  <c r="H9716" i="1"/>
  <c r="H9633" i="1"/>
  <c r="H9649" i="1"/>
  <c r="H9701" i="1"/>
  <c r="H9728" i="1"/>
  <c r="H9670" i="1"/>
  <c r="H9690" i="1"/>
  <c r="H9623" i="1"/>
  <c r="H9667" i="1"/>
  <c r="H9705" i="1"/>
  <c r="H9719" i="1"/>
  <c r="H9659" i="1"/>
  <c r="H9703" i="1"/>
  <c r="H9620" i="1"/>
  <c r="H9677" i="1"/>
  <c r="H9727" i="1"/>
  <c r="H9644" i="1"/>
  <c r="H9688" i="1"/>
  <c r="H9725" i="1"/>
  <c r="H9627" i="1"/>
  <c r="H9646" i="1"/>
  <c r="H9682" i="1"/>
  <c r="H9617" i="1"/>
  <c r="H9661" i="1"/>
  <c r="H9692" i="1"/>
  <c r="H9668" i="1"/>
  <c r="H9653" i="1"/>
  <c r="H9697" i="1"/>
  <c r="H9681" i="1"/>
  <c r="H9664" i="1"/>
  <c r="H9721" i="1"/>
  <c r="H9631" i="1"/>
  <c r="H9675" i="1"/>
  <c r="H9622" i="1"/>
  <c r="H9673" i="1"/>
  <c r="H9713" i="1"/>
  <c r="H9638" i="1"/>
  <c r="H9674" i="1"/>
  <c r="H9731" i="1"/>
  <c r="H9648" i="1"/>
  <c r="H9679" i="1"/>
  <c r="H9723" i="1"/>
  <c r="H9640" i="1"/>
  <c r="H9684" i="1"/>
  <c r="H9655" i="1"/>
  <c r="H9651" i="1"/>
  <c r="H9708" i="1"/>
  <c r="H9625" i="1"/>
  <c r="H9669" i="1"/>
  <c r="H9658" i="1"/>
  <c r="H9717" i="1"/>
  <c r="H9656" i="1"/>
  <c r="H9578" i="1"/>
  <c r="H9594" i="1"/>
  <c r="H9610" i="1"/>
  <c r="H9572" i="1"/>
  <c r="H9588" i="1"/>
  <c r="H9586" i="1"/>
  <c r="H9602" i="1"/>
  <c r="H9604" i="1"/>
  <c r="H9614" i="1"/>
  <c r="H9612" i="1"/>
  <c r="H9568" i="1"/>
  <c r="H9577" i="1"/>
  <c r="H9609" i="1"/>
  <c r="H9599" i="1"/>
  <c r="H9601" i="1"/>
  <c r="H9590" i="1"/>
  <c r="H9570" i="1"/>
  <c r="H9584" i="1"/>
  <c r="H9607" i="1"/>
  <c r="H9611" i="1"/>
  <c r="H9583" i="1"/>
  <c r="H9582" i="1"/>
  <c r="H9598" i="1"/>
  <c r="H9603" i="1"/>
  <c r="H9591" i="1"/>
  <c r="H9595" i="1"/>
  <c r="H9567" i="1"/>
  <c r="H9613" i="1"/>
  <c r="H9574" i="1"/>
  <c r="H9616" i="1"/>
  <c r="H9587" i="1"/>
  <c r="H9575" i="1"/>
  <c r="H9579" i="1"/>
  <c r="H9600" i="1"/>
  <c r="H9606" i="1"/>
  <c r="H9608" i="1"/>
  <c r="H9571" i="1"/>
  <c r="H9593" i="1"/>
  <c r="H9605" i="1"/>
  <c r="H9566" i="1"/>
  <c r="H9596" i="1"/>
  <c r="H9592" i="1"/>
  <c r="H9597" i="1"/>
  <c r="H9585" i="1"/>
  <c r="H9573" i="1"/>
  <c r="H9580" i="1"/>
  <c r="H9576" i="1"/>
  <c r="H9581" i="1"/>
  <c r="H9569" i="1"/>
  <c r="H9615" i="1"/>
  <c r="H9589" i="1"/>
  <c r="H9456" i="1"/>
  <c r="H9466" i="1"/>
  <c r="H9477" i="1"/>
  <c r="H9488" i="1"/>
  <c r="H9498" i="1"/>
  <c r="H9509" i="1"/>
  <c r="H9520" i="1"/>
  <c r="H9530" i="1"/>
  <c r="H9541" i="1"/>
  <c r="H9552" i="1"/>
  <c r="H9562" i="1"/>
  <c r="H9497" i="1"/>
  <c r="H9457" i="1"/>
  <c r="H9467" i="1"/>
  <c r="H9479" i="1"/>
  <c r="H9489" i="1"/>
  <c r="H9499" i="1"/>
  <c r="H9511" i="1"/>
  <c r="H9521" i="1"/>
  <c r="H9531" i="1"/>
  <c r="H9543" i="1"/>
  <c r="H9553" i="1"/>
  <c r="H9563" i="1"/>
  <c r="H9455" i="1"/>
  <c r="H9519" i="1"/>
  <c r="H9458" i="1"/>
  <c r="H9469" i="1"/>
  <c r="H9480" i="1"/>
  <c r="H9490" i="1"/>
  <c r="H9501" i="1"/>
  <c r="H9512" i="1"/>
  <c r="H9522" i="1"/>
  <c r="H9533" i="1"/>
  <c r="H9544" i="1"/>
  <c r="H9554" i="1"/>
  <c r="H9565" i="1"/>
  <c r="H9465" i="1"/>
  <c r="H9529" i="1"/>
  <c r="H9459" i="1"/>
  <c r="H9471" i="1"/>
  <c r="H9481" i="1"/>
  <c r="H9491" i="1"/>
  <c r="H9503" i="1"/>
  <c r="H9513" i="1"/>
  <c r="H9523" i="1"/>
  <c r="H9535" i="1"/>
  <c r="H9545" i="1"/>
  <c r="H9555" i="1"/>
  <c r="H9454" i="1"/>
  <c r="H9475" i="1"/>
  <c r="H9551" i="1"/>
  <c r="H9461" i="1"/>
  <c r="H9472" i="1"/>
  <c r="H9482" i="1"/>
  <c r="H9493" i="1"/>
  <c r="H9504" i="1"/>
  <c r="H9514" i="1"/>
  <c r="H9525" i="1"/>
  <c r="H9536" i="1"/>
  <c r="H9546" i="1"/>
  <c r="H9557" i="1"/>
  <c r="H9539" i="1"/>
  <c r="H9463" i="1"/>
  <c r="H9473" i="1"/>
  <c r="H9483" i="1"/>
  <c r="H9495" i="1"/>
  <c r="H9505" i="1"/>
  <c r="H9515" i="1"/>
  <c r="H9527" i="1"/>
  <c r="H9537" i="1"/>
  <c r="H9547" i="1"/>
  <c r="H9559" i="1"/>
  <c r="H9487" i="1"/>
  <c r="H9561" i="1"/>
  <c r="H9464" i="1"/>
  <c r="H9474" i="1"/>
  <c r="H9485" i="1"/>
  <c r="H9496" i="1"/>
  <c r="H9506" i="1"/>
  <c r="H9517" i="1"/>
  <c r="H9528" i="1"/>
  <c r="H9538" i="1"/>
  <c r="H9549" i="1"/>
  <c r="H9560" i="1"/>
  <c r="H9507" i="1"/>
  <c r="H9550" i="1"/>
  <c r="H9548" i="1"/>
  <c r="H9484" i="1"/>
  <c r="H9478" i="1"/>
  <c r="H9526" i="1"/>
  <c r="H9540" i="1"/>
  <c r="H9476" i="1"/>
  <c r="H9542" i="1"/>
  <c r="H9486" i="1"/>
  <c r="H9532" i="1"/>
  <c r="H9468" i="1"/>
  <c r="H9494" i="1"/>
  <c r="H9462" i="1"/>
  <c r="H9524" i="1"/>
  <c r="H9460" i="1"/>
  <c r="H9534" i="1"/>
  <c r="H9516" i="1"/>
  <c r="H9558" i="1"/>
  <c r="H9492" i="1"/>
  <c r="H9502" i="1"/>
  <c r="H9508" i="1"/>
  <c r="H9470" i="1"/>
  <c r="H9510" i="1"/>
  <c r="H9564" i="1"/>
  <c r="H9500" i="1"/>
  <c r="H9518" i="1"/>
  <c r="H9556" i="1"/>
  <c r="E31" i="5"/>
  <c r="E45" i="5"/>
  <c r="E38" i="5"/>
  <c r="E35" i="5"/>
  <c r="E39" i="5"/>
  <c r="E43" i="5"/>
  <c r="H19" i="18"/>
  <c r="E34" i="5"/>
  <c r="H41" i="5"/>
  <c r="F7" i="5"/>
  <c r="F30" i="5" s="1"/>
  <c r="H8599" i="1"/>
  <c r="H8504" i="1"/>
  <c r="H8480" i="1"/>
  <c r="H8524" i="1"/>
  <c r="H8472" i="1"/>
  <c r="F8484" i="1"/>
  <c r="F8516" i="1"/>
  <c r="H8488" i="1"/>
  <c r="H8512" i="1"/>
  <c r="H8496" i="1"/>
  <c r="H8520" i="1"/>
  <c r="H8528" i="1"/>
  <c r="E8540" i="1"/>
  <c r="D8548" i="1"/>
  <c r="E8552" i="1"/>
  <c r="E8560" i="1"/>
  <c r="E8568" i="1"/>
  <c r="E8576" i="1"/>
  <c r="E8584" i="1"/>
  <c r="E8592" i="1"/>
  <c r="E8600" i="1"/>
  <c r="G8469" i="1"/>
  <c r="F8473" i="1"/>
  <c r="G8477" i="1"/>
  <c r="G8485" i="1"/>
  <c r="G8493" i="1"/>
  <c r="G8501" i="1"/>
  <c r="F8505" i="1"/>
  <c r="G8509" i="1"/>
  <c r="G8517" i="1"/>
  <c r="F8529" i="1"/>
  <c r="G8533" i="1"/>
  <c r="F8545" i="1"/>
  <c r="H15" i="5"/>
  <c r="H8471" i="1"/>
  <c r="H8479" i="1"/>
  <c r="H8487" i="1"/>
  <c r="G8491" i="1"/>
  <c r="H8495" i="1"/>
  <c r="H8503" i="1"/>
  <c r="H8511" i="1"/>
  <c r="H8519" i="1"/>
  <c r="H8535" i="1"/>
  <c r="H13" i="5"/>
  <c r="E30" i="5"/>
  <c r="F47" i="5"/>
  <c r="F24" i="5"/>
  <c r="G8468" i="1"/>
  <c r="F8470" i="1"/>
  <c r="G8474" i="1"/>
  <c r="F8475" i="1"/>
  <c r="E8477" i="1"/>
  <c r="H8478" i="1"/>
  <c r="F8481" i="1"/>
  <c r="D8484" i="1"/>
  <c r="E8488" i="1"/>
  <c r="H8489" i="1"/>
  <c r="D8489" i="1"/>
  <c r="D8491" i="1"/>
  <c r="F8492" i="1"/>
  <c r="E8495" i="1"/>
  <c r="D8498" i="1"/>
  <c r="G8499" i="1"/>
  <c r="G8500" i="1"/>
  <c r="F8502" i="1"/>
  <c r="G8506" i="1"/>
  <c r="F8507" i="1"/>
  <c r="E8509" i="1"/>
  <c r="H8510" i="1"/>
  <c r="F8513" i="1"/>
  <c r="D8516" i="1"/>
  <c r="E8520" i="1"/>
  <c r="H8521" i="1"/>
  <c r="D8521" i="1"/>
  <c r="E8523" i="1"/>
  <c r="F8526" i="1"/>
  <c r="F8527" i="1"/>
  <c r="E8527" i="1"/>
  <c r="D8531" i="1"/>
  <c r="F8532" i="1"/>
  <c r="E8537" i="1"/>
  <c r="H8539" i="1"/>
  <c r="F8541" i="1"/>
  <c r="G8543" i="1"/>
  <c r="F8547" i="1"/>
  <c r="G8549" i="1"/>
  <c r="F8551" i="1"/>
  <c r="G8554" i="1"/>
  <c r="F8556" i="1"/>
  <c r="D8556" i="1"/>
  <c r="H8556" i="1"/>
  <c r="G8556" i="1"/>
  <c r="D8559" i="1"/>
  <c r="H8561" i="1"/>
  <c r="E8566" i="1"/>
  <c r="H8571" i="1"/>
  <c r="F8581" i="1"/>
  <c r="F8583" i="1"/>
  <c r="G8586" i="1"/>
  <c r="F8588" i="1"/>
  <c r="D8588" i="1"/>
  <c r="H8588" i="1"/>
  <c r="G8588" i="1"/>
  <c r="D8591" i="1"/>
  <c r="H8593" i="1"/>
  <c r="E8598" i="1"/>
  <c r="G8470" i="1"/>
  <c r="F8471" i="1"/>
  <c r="E8473" i="1"/>
  <c r="H8474" i="1"/>
  <c r="F8477" i="1"/>
  <c r="E8478" i="1"/>
  <c r="D8480" i="1"/>
  <c r="G8481" i="1"/>
  <c r="E8484" i="1"/>
  <c r="D8485" i="1"/>
  <c r="H8485" i="1"/>
  <c r="D8487" i="1"/>
  <c r="F8488" i="1"/>
  <c r="E8491" i="1"/>
  <c r="H8492" i="1"/>
  <c r="D8494" i="1"/>
  <c r="G8495" i="1"/>
  <c r="G8496" i="1"/>
  <c r="F8498" i="1"/>
  <c r="H8499" i="1"/>
  <c r="G8502" i="1"/>
  <c r="F8503" i="1"/>
  <c r="E8505" i="1"/>
  <c r="H8506" i="1"/>
  <c r="F8509" i="1"/>
  <c r="E8510" i="1"/>
  <c r="D8512" i="1"/>
  <c r="G8513" i="1"/>
  <c r="E8516" i="1"/>
  <c r="D8517" i="1"/>
  <c r="H8517" i="1"/>
  <c r="D8519" i="1"/>
  <c r="F8520" i="1"/>
  <c r="G8523" i="1"/>
  <c r="G8524" i="1"/>
  <c r="G8526" i="1"/>
  <c r="H8529" i="1"/>
  <c r="G8529" i="1"/>
  <c r="D8529" i="1"/>
  <c r="E8531" i="1"/>
  <c r="H8532" i="1"/>
  <c r="F8534" i="1"/>
  <c r="F8535" i="1"/>
  <c r="E8535" i="1"/>
  <c r="F8537" i="1"/>
  <c r="F8539" i="1"/>
  <c r="G8541" i="1"/>
  <c r="H8543" i="1"/>
  <c r="H8545" i="1"/>
  <c r="G8545" i="1"/>
  <c r="E8545" i="1"/>
  <c r="D8545" i="1"/>
  <c r="H8559" i="1"/>
  <c r="E8564" i="1"/>
  <c r="F8569" i="1"/>
  <c r="F8571" i="1"/>
  <c r="G8574" i="1"/>
  <c r="H8576" i="1"/>
  <c r="G8576" i="1"/>
  <c r="F8576" i="1"/>
  <c r="D8576" i="1"/>
  <c r="D8579" i="1"/>
  <c r="G8581" i="1"/>
  <c r="H8591" i="1"/>
  <c r="E8596" i="1"/>
  <c r="F8601" i="1"/>
  <c r="E8604" i="1"/>
  <c r="F8607" i="1"/>
  <c r="F8611" i="1"/>
  <c r="F8615" i="1"/>
  <c r="F8619" i="1"/>
  <c r="H8623" i="1"/>
  <c r="H8627" i="1"/>
  <c r="H8631" i="1"/>
  <c r="E8635" i="1"/>
  <c r="F8643" i="1"/>
  <c r="E8647" i="1"/>
  <c r="H8651" i="1"/>
  <c r="H8655" i="1"/>
  <c r="E8663" i="1"/>
  <c r="H8667" i="1"/>
  <c r="H8671" i="1"/>
  <c r="E8679" i="1"/>
  <c r="H8683" i="1"/>
  <c r="H8687" i="1"/>
  <c r="E8695" i="1"/>
  <c r="H8699" i="1"/>
  <c r="D8707" i="1"/>
  <c r="E8711" i="1"/>
  <c r="E8719" i="1"/>
  <c r="E8723" i="1"/>
  <c r="F8727" i="1"/>
  <c r="E8731" i="1"/>
  <c r="F8735" i="1"/>
  <c r="E10370" i="1"/>
  <c r="E10374" i="1"/>
  <c r="E8751" i="1"/>
  <c r="E8755" i="1"/>
  <c r="E8763" i="1"/>
  <c r="D8767" i="1"/>
  <c r="E8469" i="1"/>
  <c r="H8470" i="1"/>
  <c r="D8476" i="1"/>
  <c r="E8480" i="1"/>
  <c r="H8481" i="1"/>
  <c r="D8481" i="1"/>
  <c r="D8483" i="1"/>
  <c r="E8487" i="1"/>
  <c r="D8490" i="1"/>
  <c r="G8492" i="1"/>
  <c r="F8494" i="1"/>
  <c r="G8498" i="1"/>
  <c r="F8499" i="1"/>
  <c r="E8501" i="1"/>
  <c r="H8502" i="1"/>
  <c r="D8508" i="1"/>
  <c r="E8512" i="1"/>
  <c r="H8513" i="1"/>
  <c r="D8513" i="1"/>
  <c r="D8515" i="1"/>
  <c r="E8519" i="1"/>
  <c r="D8522" i="1"/>
  <c r="H8523" i="1"/>
  <c r="H8526" i="1"/>
  <c r="D8528" i="1"/>
  <c r="G8531" i="1"/>
  <c r="G8532" i="1"/>
  <c r="G8534" i="1"/>
  <c r="H8537" i="1"/>
  <c r="G8537" i="1"/>
  <c r="D8537" i="1"/>
  <c r="F8543" i="1"/>
  <c r="F8550" i="1"/>
  <c r="F8557" i="1"/>
  <c r="F8559" i="1"/>
  <c r="G8562" i="1"/>
  <c r="F8564" i="1"/>
  <c r="D8564" i="1"/>
  <c r="H8564" i="1"/>
  <c r="G8564" i="1"/>
  <c r="D8567" i="1"/>
  <c r="H8569" i="1"/>
  <c r="E8574" i="1"/>
  <c r="H8579" i="1"/>
  <c r="F8589" i="1"/>
  <c r="F8591" i="1"/>
  <c r="G8594" i="1"/>
  <c r="F8596" i="1"/>
  <c r="D8596" i="1"/>
  <c r="H8596" i="1"/>
  <c r="G8596" i="1"/>
  <c r="D8599" i="1"/>
  <c r="H8601" i="1"/>
  <c r="F8604" i="1"/>
  <c r="F8469" i="1"/>
  <c r="E8470" i="1"/>
  <c r="D8472" i="1"/>
  <c r="G8473" i="1"/>
  <c r="E8476" i="1"/>
  <c r="D8477" i="1"/>
  <c r="H8477" i="1"/>
  <c r="D8479" i="1"/>
  <c r="F8480" i="1"/>
  <c r="E8483" i="1"/>
  <c r="H8484" i="1"/>
  <c r="D8486" i="1"/>
  <c r="G8487" i="1"/>
  <c r="G8488" i="1"/>
  <c r="F8490" i="1"/>
  <c r="H8491" i="1"/>
  <c r="G8494" i="1"/>
  <c r="F8495" i="1"/>
  <c r="E8497" i="1"/>
  <c r="H8498" i="1"/>
  <c r="F8501" i="1"/>
  <c r="E8502" i="1"/>
  <c r="D8504" i="1"/>
  <c r="G8505" i="1"/>
  <c r="E8508" i="1"/>
  <c r="D8509" i="1"/>
  <c r="H8509" i="1"/>
  <c r="D8511" i="1"/>
  <c r="F8512" i="1"/>
  <c r="E8515" i="1"/>
  <c r="H8516" i="1"/>
  <c r="D8518" i="1"/>
  <c r="G8519" i="1"/>
  <c r="G8520" i="1"/>
  <c r="F8522" i="1"/>
  <c r="F8523" i="1"/>
  <c r="E8525" i="1"/>
  <c r="E8526" i="1"/>
  <c r="E8528" i="1"/>
  <c r="D8530" i="1"/>
  <c r="H8531" i="1"/>
  <c r="H8534" i="1"/>
  <c r="D8536" i="1"/>
  <c r="D8540" i="1"/>
  <c r="F8542" i="1"/>
  <c r="G8546" i="1"/>
  <c r="E8548" i="1"/>
  <c r="G8550" i="1"/>
  <c r="H8552" i="1"/>
  <c r="G8552" i="1"/>
  <c r="F8552" i="1"/>
  <c r="D8552" i="1"/>
  <c r="D8555" i="1"/>
  <c r="G8557" i="1"/>
  <c r="H8567" i="1"/>
  <c r="E8572" i="1"/>
  <c r="F8577" i="1"/>
  <c r="F8579" i="1"/>
  <c r="G8582" i="1"/>
  <c r="H8584" i="1"/>
  <c r="G8584" i="1"/>
  <c r="F8584" i="1"/>
  <c r="D8584" i="1"/>
  <c r="D8587" i="1"/>
  <c r="G8589" i="1"/>
  <c r="H8608" i="1"/>
  <c r="F8612" i="1"/>
  <c r="G8616" i="1"/>
  <c r="F8628" i="1"/>
  <c r="E8632" i="1"/>
  <c r="H8636" i="1"/>
  <c r="G8640" i="1"/>
  <c r="H8644" i="1"/>
  <c r="E8652" i="1"/>
  <c r="G8656" i="1"/>
  <c r="G8660" i="1"/>
  <c r="E8668" i="1"/>
  <c r="G8672" i="1"/>
  <c r="G8676" i="1"/>
  <c r="E8684" i="1"/>
  <c r="G8688" i="1"/>
  <c r="G8692" i="1"/>
  <c r="E8700" i="1"/>
  <c r="D9451" i="1"/>
  <c r="H9442" i="1"/>
  <c r="G9451" i="1"/>
  <c r="F9451" i="1"/>
  <c r="H10402" i="1"/>
  <c r="H10392" i="1"/>
  <c r="H10385" i="1"/>
  <c r="H10378" i="1"/>
  <c r="E9450" i="1"/>
  <c r="E9443" i="1"/>
  <c r="G9435" i="1"/>
  <c r="F9434" i="1"/>
  <c r="D9433" i="1"/>
  <c r="G9430" i="1"/>
  <c r="E9429" i="1"/>
  <c r="E9419" i="1"/>
  <c r="D9418" i="1"/>
  <c r="G9415" i="1"/>
  <c r="D9414" i="1"/>
  <c r="G9410" i="1"/>
  <c r="F9400" i="1"/>
  <c r="D9399" i="1"/>
  <c r="E9394" i="1"/>
  <c r="H9386" i="1"/>
  <c r="D9384" i="1"/>
  <c r="E9380" i="1"/>
  <c r="F9370" i="1"/>
  <c r="D9369" i="1"/>
  <c r="E9365" i="1"/>
  <c r="D9354" i="1"/>
  <c r="G9346" i="1"/>
  <c r="E9345" i="1"/>
  <c r="F9341" i="1"/>
  <c r="D9450" i="1"/>
  <c r="D9443" i="1"/>
  <c r="F9435" i="1"/>
  <c r="E9434" i="1"/>
  <c r="F9430" i="1"/>
  <c r="H9426" i="1"/>
  <c r="D9419" i="1"/>
  <c r="E9415" i="1"/>
  <c r="F9410" i="1"/>
  <c r="E9400" i="1"/>
  <c r="D9394" i="1"/>
  <c r="G9386" i="1"/>
  <c r="D9380" i="1"/>
  <c r="E9370" i="1"/>
  <c r="H10401" i="1"/>
  <c r="H10394" i="1"/>
  <c r="G9453" i="1"/>
  <c r="H9451" i="1"/>
  <c r="G9441" i="1"/>
  <c r="H9437" i="1"/>
  <c r="E9435" i="1"/>
  <c r="D9434" i="1"/>
  <c r="D9430" i="1"/>
  <c r="H9427" i="1"/>
  <c r="G9426" i="1"/>
  <c r="H9422" i="1"/>
  <c r="D9415" i="1"/>
  <c r="E9410" i="1"/>
  <c r="H9407" i="1"/>
  <c r="H9402" i="1"/>
  <c r="D9400" i="1"/>
  <c r="H9392" i="1"/>
  <c r="H9388" i="1"/>
  <c r="F9386" i="1"/>
  <c r="G9377" i="1"/>
  <c r="H9373" i="1"/>
  <c r="D9370" i="1"/>
  <c r="G9362" i="1"/>
  <c r="E9346" i="1"/>
  <c r="H9338" i="1"/>
  <c r="H10384" i="1"/>
  <c r="H10377" i="1"/>
  <c r="E9453" i="1"/>
  <c r="E9451" i="1"/>
  <c r="D9448" i="1"/>
  <c r="H9446" i="1"/>
  <c r="F9441" i="1"/>
  <c r="G9437" i="1"/>
  <c r="D9435" i="1"/>
  <c r="H9432" i="1"/>
  <c r="E9431" i="1"/>
  <c r="H9428" i="1"/>
  <c r="G9427" i="1"/>
  <c r="F9426" i="1"/>
  <c r="G9422" i="1"/>
  <c r="G9417" i="1"/>
  <c r="E9416" i="1"/>
  <c r="H9413" i="1"/>
  <c r="F9412" i="1"/>
  <c r="D9410" i="1"/>
  <c r="G9407" i="1"/>
  <c r="H9403" i="1"/>
  <c r="G9402" i="1"/>
  <c r="E9401" i="1"/>
  <c r="H9398" i="1"/>
  <c r="F9397" i="1"/>
  <c r="F9392" i="1"/>
  <c r="G9388" i="1"/>
  <c r="F9387" i="1"/>
  <c r="E9386" i="1"/>
  <c r="H9383" i="1"/>
  <c r="F9382" i="1"/>
  <c r="H9378" i="1"/>
  <c r="F9377" i="1"/>
  <c r="G9373" i="1"/>
  <c r="H9368" i="1"/>
  <c r="E9367" i="1"/>
  <c r="H9364" i="1"/>
  <c r="F9362" i="1"/>
  <c r="G9353" i="1"/>
  <c r="G9442" i="1"/>
  <c r="E9426" i="1"/>
  <c r="H9418" i="1"/>
  <c r="F9402" i="1"/>
  <c r="D9386" i="1"/>
  <c r="G9378" i="1"/>
  <c r="H10400" i="1"/>
  <c r="H10393" i="1"/>
  <c r="H10386" i="1"/>
  <c r="E9449" i="1"/>
  <c r="F9446" i="1"/>
  <c r="H9443" i="1"/>
  <c r="F9442" i="1"/>
  <c r="D9441" i="1"/>
  <c r="G9438" i="1"/>
  <c r="E9437" i="1"/>
  <c r="G9433" i="1"/>
  <c r="E9432" i="1"/>
  <c r="H9429" i="1"/>
  <c r="F9428" i="1"/>
  <c r="E9427" i="1"/>
  <c r="D9426" i="1"/>
  <c r="G9423" i="1"/>
  <c r="D9422" i="1"/>
  <c r="H9419" i="1"/>
  <c r="G9418" i="1"/>
  <c r="E9417" i="1"/>
  <c r="H9414" i="1"/>
  <c r="F9413" i="1"/>
  <c r="D9412" i="1"/>
  <c r="F9408" i="1"/>
  <c r="D9407" i="1"/>
  <c r="G9404" i="1"/>
  <c r="F9403" i="1"/>
  <c r="E9402" i="1"/>
  <c r="H9399" i="1"/>
  <c r="F9398" i="1"/>
  <c r="H9394" i="1"/>
  <c r="D9392" i="1"/>
  <c r="E9388" i="1"/>
  <c r="D9387" i="1"/>
  <c r="H9384" i="1"/>
  <c r="E9383" i="1"/>
  <c r="H9380" i="1"/>
  <c r="F9378" i="1"/>
  <c r="D9377" i="1"/>
  <c r="E9373" i="1"/>
  <c r="G9369" i="1"/>
  <c r="E9368" i="1"/>
  <c r="H9365" i="1"/>
  <c r="F9364" i="1"/>
  <c r="D9362" i="1"/>
  <c r="G9354" i="1"/>
  <c r="E9353" i="1"/>
  <c r="F9349" i="1"/>
  <c r="F9339" i="1"/>
  <c r="E9338" i="1"/>
  <c r="F9334" i="1"/>
  <c r="H9330" i="1"/>
  <c r="G9450" i="1"/>
  <c r="G9443" i="1"/>
  <c r="E9442" i="1"/>
  <c r="H9434" i="1"/>
  <c r="F9433" i="1"/>
  <c r="G9429" i="1"/>
  <c r="G9419" i="1"/>
  <c r="F9418" i="1"/>
  <c r="G9414" i="1"/>
  <c r="D9402" i="1"/>
  <c r="G9399" i="1"/>
  <c r="G9444" i="1"/>
  <c r="D9438" i="1"/>
  <c r="F9419" i="1"/>
  <c r="H9400" i="1"/>
  <c r="F9384" i="1"/>
  <c r="F9379" i="1"/>
  <c r="F9374" i="1"/>
  <c r="H9371" i="1"/>
  <c r="E9369" i="1"/>
  <c r="D9359" i="1"/>
  <c r="F9353" i="1"/>
  <c r="E9348" i="1"/>
  <c r="H9346" i="1"/>
  <c r="E9343" i="1"/>
  <c r="G9341" i="1"/>
  <c r="F9338" i="1"/>
  <c r="H9333" i="1"/>
  <c r="D9332" i="1"/>
  <c r="E9329" i="1"/>
  <c r="D9325" i="1"/>
  <c r="H9322" i="1"/>
  <c r="H9318" i="1"/>
  <c r="G9317" i="1"/>
  <c r="F9316" i="1"/>
  <c r="D9315" i="1"/>
  <c r="G9312" i="1"/>
  <c r="E9311" i="1"/>
  <c r="G9447" i="1"/>
  <c r="F9409" i="1"/>
  <c r="D9403" i="1"/>
  <c r="E9384" i="1"/>
  <c r="H9381" i="1"/>
  <c r="E9379" i="1"/>
  <c r="D9374" i="1"/>
  <c r="H9366" i="1"/>
  <c r="G9364" i="1"/>
  <c r="H9360" i="1"/>
  <c r="H9356" i="1"/>
  <c r="D9353" i="1"/>
  <c r="H9351" i="1"/>
  <c r="H9349" i="1"/>
  <c r="F9346" i="1"/>
  <c r="E9341" i="1"/>
  <c r="H9339" i="1"/>
  <c r="D9338" i="1"/>
  <c r="H9336" i="1"/>
  <c r="F9333" i="1"/>
  <c r="G9330" i="1"/>
  <c r="D9329" i="1"/>
  <c r="H9327" i="1"/>
  <c r="F9322" i="1"/>
  <c r="G9318" i="1"/>
  <c r="F9450" i="1"/>
  <c r="G9434" i="1"/>
  <c r="D9428" i="1"/>
  <c r="H9415" i="1"/>
  <c r="G9394" i="1"/>
  <c r="F9389" i="1"/>
  <c r="E9364" i="1"/>
  <c r="H9362" i="1"/>
  <c r="F9360" i="1"/>
  <c r="G9356" i="1"/>
  <c r="G9349" i="1"/>
  <c r="D9346" i="1"/>
  <c r="G9339" i="1"/>
  <c r="F9330" i="1"/>
  <c r="D9316" i="1"/>
  <c r="G9308" i="1"/>
  <c r="E9292" i="1"/>
  <c r="H9284" i="1"/>
  <c r="E9282" i="1"/>
  <c r="E9274" i="1"/>
  <c r="E9266" i="1"/>
  <c r="E9258" i="1"/>
  <c r="E9250" i="1"/>
  <c r="E9242" i="1"/>
  <c r="E9234" i="1"/>
  <c r="F9443" i="1"/>
  <c r="F9424" i="1"/>
  <c r="E9418" i="1"/>
  <c r="G9405" i="1"/>
  <c r="E9399" i="1"/>
  <c r="F9394" i="1"/>
  <c r="E9389" i="1"/>
  <c r="H9370" i="1"/>
  <c r="D9368" i="1"/>
  <c r="D9364" i="1"/>
  <c r="E9362" i="1"/>
  <c r="D9360" i="1"/>
  <c r="F9358" i="1"/>
  <c r="E9356" i="1"/>
  <c r="H9354" i="1"/>
  <c r="E9349" i="1"/>
  <c r="G9347" i="1"/>
  <c r="G9342" i="1"/>
  <c r="E9339" i="1"/>
  <c r="H9334" i="1"/>
  <c r="H9331" i="1"/>
  <c r="E9330" i="1"/>
  <c r="H9324" i="1"/>
  <c r="D9322" i="1"/>
  <c r="E9318" i="1"/>
  <c r="D9317" i="1"/>
  <c r="H9314" i="1"/>
  <c r="H9310" i="1"/>
  <c r="F9308" i="1"/>
  <c r="D9307" i="1"/>
  <c r="E9303" i="1"/>
  <c r="G9299" i="1"/>
  <c r="H9295" i="1"/>
  <c r="E9293" i="1"/>
  <c r="D9292" i="1"/>
  <c r="D9288" i="1"/>
  <c r="H9285" i="1"/>
  <c r="G9284" i="1"/>
  <c r="D9282" i="1"/>
  <c r="H9278" i="1"/>
  <c r="E9275" i="1"/>
  <c r="D9274" i="1"/>
  <c r="H9270" i="1"/>
  <c r="H9430" i="1"/>
  <c r="D9408" i="1"/>
  <c r="D9383" i="1"/>
  <c r="G9380" i="1"/>
  <c r="E9378" i="1"/>
  <c r="H9375" i="1"/>
  <c r="G9370" i="1"/>
  <c r="F9354" i="1"/>
  <c r="H9352" i="1"/>
  <c r="E9347" i="1"/>
  <c r="D9342" i="1"/>
  <c r="H9340" i="1"/>
  <c r="G32" i="5" s="1"/>
  <c r="D9339" i="1"/>
  <c r="G9337" i="1"/>
  <c r="G9334" i="1"/>
  <c r="G9331" i="1"/>
  <c r="D9330" i="1"/>
  <c r="F9328" i="1"/>
  <c r="H9325" i="1"/>
  <c r="G9324" i="1"/>
  <c r="H9320" i="1"/>
  <c r="D9318" i="1"/>
  <c r="F9314" i="1"/>
  <c r="G9310" i="1"/>
  <c r="E9308" i="1"/>
  <c r="D9452" i="1"/>
  <c r="G9439" i="1"/>
  <c r="E9433" i="1"/>
  <c r="G9420" i="1"/>
  <c r="F9414" i="1"/>
  <c r="G9385" i="1"/>
  <c r="F9380" i="1"/>
  <c r="D9378" i="1"/>
  <c r="G9375" i="1"/>
  <c r="G9365" i="1"/>
  <c r="E9354" i="1"/>
  <c r="E9352" i="1"/>
  <c r="G9350" i="1"/>
  <c r="D9347" i="1"/>
  <c r="G9345" i="1"/>
  <c r="F9340" i="1"/>
  <c r="E9337" i="1"/>
  <c r="D9334" i="1"/>
  <c r="H9332" i="1"/>
  <c r="F9331" i="1"/>
  <c r="E9328" i="1"/>
  <c r="D9442" i="1"/>
  <c r="D9423" i="1"/>
  <c r="H9410" i="1"/>
  <c r="E9404" i="1"/>
  <c r="D9398" i="1"/>
  <c r="H9395" i="1"/>
  <c r="E9393" i="1"/>
  <c r="H9390" i="1"/>
  <c r="D9388" i="1"/>
  <c r="H9367" i="1"/>
  <c r="F9365" i="1"/>
  <c r="H9359" i="1"/>
  <c r="D9352" i="1"/>
  <c r="H9348" i="1"/>
  <c r="F9345" i="1"/>
  <c r="D9337" i="1"/>
  <c r="E9331" i="1"/>
  <c r="E9324" i="1"/>
  <c r="H9316" i="1"/>
  <c r="D9314" i="1"/>
  <c r="E9310" i="1"/>
  <c r="F9300" i="1"/>
  <c r="D9299" i="1"/>
  <c r="E9295" i="1"/>
  <c r="D9284" i="1"/>
  <c r="H9435" i="1"/>
  <c r="F9429" i="1"/>
  <c r="G9395" i="1"/>
  <c r="D9393" i="1"/>
  <c r="G9390" i="1"/>
  <c r="F9369" i="1"/>
  <c r="E9359" i="1"/>
  <c r="F9348" i="1"/>
  <c r="D9345" i="1"/>
  <c r="G9343" i="1"/>
  <c r="H9341" i="1"/>
  <c r="G9338" i="1"/>
  <c r="G9329" i="1"/>
  <c r="D9324" i="1"/>
  <c r="H9317" i="1"/>
  <c r="G9316" i="1"/>
  <c r="H9312" i="1"/>
  <c r="D9310" i="1"/>
  <c r="E9300" i="1"/>
  <c r="H9297" i="1"/>
  <c r="H9292" i="1"/>
  <c r="D9285" i="1"/>
  <c r="H9282" i="1"/>
  <c r="D9278" i="1"/>
  <c r="H9274" i="1"/>
  <c r="D9270" i="1"/>
  <c r="H9266" i="1"/>
  <c r="G9320" i="1"/>
  <c r="F9317" i="1"/>
  <c r="E9309" i="1"/>
  <c r="F9307" i="1"/>
  <c r="G9305" i="1"/>
  <c r="G9303" i="1"/>
  <c r="E9301" i="1"/>
  <c r="F9292" i="1"/>
  <c r="F9290" i="1"/>
  <c r="G9288" i="1"/>
  <c r="G9286" i="1"/>
  <c r="F9284" i="1"/>
  <c r="G9282" i="1"/>
  <c r="H9280" i="1"/>
  <c r="G9275" i="1"/>
  <c r="F9273" i="1"/>
  <c r="E9265" i="1"/>
  <c r="H9263" i="1"/>
  <c r="F9262" i="1"/>
  <c r="G9259" i="1"/>
  <c r="D9258" i="1"/>
  <c r="H9256" i="1"/>
  <c r="F9252" i="1"/>
  <c r="D9251" i="1"/>
  <c r="G9245" i="1"/>
  <c r="D9244" i="1"/>
  <c r="F9241" i="1"/>
  <c r="H9238" i="1"/>
  <c r="G9234" i="1"/>
  <c r="H9231" i="1"/>
  <c r="H9226" i="1"/>
  <c r="F9225" i="1"/>
  <c r="D9224" i="1"/>
  <c r="G9221" i="1"/>
  <c r="E9220" i="1"/>
  <c r="D9219" i="1"/>
  <c r="H9215" i="1"/>
  <c r="G9214" i="1"/>
  <c r="E9212" i="1"/>
  <c r="D9211" i="1"/>
  <c r="H9207" i="1"/>
  <c r="G9206" i="1"/>
  <c r="E9204" i="1"/>
  <c r="D9203" i="1"/>
  <c r="H9199" i="1"/>
  <c r="G9198" i="1"/>
  <c r="E9196" i="1"/>
  <c r="D9323" i="1"/>
  <c r="E9314" i="1"/>
  <c r="D9301" i="1"/>
  <c r="F9299" i="1"/>
  <c r="G9297" i="1"/>
  <c r="G9295" i="1"/>
  <c r="H9311" i="1"/>
  <c r="E9299" i="1"/>
  <c r="E9297" i="1"/>
  <c r="F9295" i="1"/>
  <c r="H9293" i="1"/>
  <c r="D9280" i="1"/>
  <c r="G9278" i="1"/>
  <c r="G9271" i="1"/>
  <c r="G9266" i="1"/>
  <c r="E9263" i="1"/>
  <c r="H9246" i="1"/>
  <c r="G9242" i="1"/>
  <c r="F9238" i="1"/>
  <c r="D9234" i="1"/>
  <c r="F9226" i="1"/>
  <c r="G9325" i="1"/>
  <c r="E9319" i="1"/>
  <c r="E9316" i="1"/>
  <c r="H9308" i="1"/>
  <c r="G9293" i="1"/>
  <c r="F9278" i="1"/>
  <c r="D9271" i="1"/>
  <c r="F9266" i="1"/>
  <c r="H9250" i="1"/>
  <c r="G9246" i="1"/>
  <c r="F9242" i="1"/>
  <c r="D9238" i="1"/>
  <c r="E9226" i="1"/>
  <c r="H9218" i="1"/>
  <c r="H9313" i="1"/>
  <c r="D9308" i="1"/>
  <c r="D9306" i="1"/>
  <c r="D9304" i="1"/>
  <c r="E9302" i="1"/>
  <c r="H9300" i="1"/>
  <c r="D9293" i="1"/>
  <c r="D9291" i="1"/>
  <c r="D9289" i="1"/>
  <c r="E9287" i="1"/>
  <c r="G9285" i="1"/>
  <c r="G9283" i="1"/>
  <c r="F9281" i="1"/>
  <c r="G9274" i="1"/>
  <c r="H9272" i="1"/>
  <c r="H9267" i="1"/>
  <c r="D9266" i="1"/>
  <c r="E9264" i="1"/>
  <c r="G9261" i="1"/>
  <c r="F9257" i="1"/>
  <c r="H9254" i="1"/>
  <c r="G9250" i="1"/>
  <c r="H9247" i="1"/>
  <c r="F9246" i="1"/>
  <c r="G9243" i="1"/>
  <c r="D9242" i="1"/>
  <c r="H9240" i="1"/>
  <c r="F9236" i="1"/>
  <c r="D9235" i="1"/>
  <c r="H9229" i="1"/>
  <c r="D9226" i="1"/>
  <c r="G9223" i="1"/>
  <c r="H9219" i="1"/>
  <c r="G9218" i="1"/>
  <c r="D9215" i="1"/>
  <c r="H9211" i="1"/>
  <c r="G9210" i="1"/>
  <c r="D9207" i="1"/>
  <c r="H9203" i="1"/>
  <c r="G9202" i="1"/>
  <c r="D9199" i="1"/>
  <c r="H9195" i="1"/>
  <c r="G9194" i="1"/>
  <c r="D9191" i="1"/>
  <c r="F9310" i="1"/>
  <c r="G9300" i="1"/>
  <c r="H9298" i="1"/>
  <c r="H9296" i="1"/>
  <c r="H9294" i="1"/>
  <c r="F9285" i="1"/>
  <c r="D9283" i="1"/>
  <c r="E9281" i="1"/>
  <c r="F9324" i="1"/>
  <c r="G9315" i="1"/>
  <c r="D9300" i="1"/>
  <c r="G9279" i="1"/>
  <c r="D9272" i="1"/>
  <c r="G9270" i="1"/>
  <c r="E9267" i="1"/>
  <c r="H9262" i="1"/>
  <c r="E9261" i="1"/>
  <c r="G9258" i="1"/>
  <c r="F9254" i="1"/>
  <c r="D9250" i="1"/>
  <c r="E9247" i="1"/>
  <c r="D9243" i="1"/>
  <c r="E9240" i="1"/>
  <c r="D9236" i="1"/>
  <c r="F9229" i="1"/>
  <c r="D9223" i="1"/>
  <c r="F9219" i="1"/>
  <c r="E9218" i="1"/>
  <c r="F9211" i="1"/>
  <c r="E9210" i="1"/>
  <c r="F9203" i="1"/>
  <c r="E9202" i="1"/>
  <c r="F9195" i="1"/>
  <c r="E9194" i="1"/>
  <c r="F9187" i="1"/>
  <c r="E9186" i="1"/>
  <c r="F9179" i="1"/>
  <c r="E9178" i="1"/>
  <c r="F9171" i="1"/>
  <c r="E9170" i="1"/>
  <c r="F9312" i="1"/>
  <c r="G9307" i="1"/>
  <c r="H9305" i="1"/>
  <c r="H9303" i="1"/>
  <c r="G9292" i="1"/>
  <c r="H9290" i="1"/>
  <c r="H9288" i="1"/>
  <c r="H9286" i="1"/>
  <c r="D9279" i="1"/>
  <c r="H9275" i="1"/>
  <c r="F9270" i="1"/>
  <c r="D9267" i="1"/>
  <c r="G9262" i="1"/>
  <c r="F9258" i="1"/>
  <c r="D9254" i="1"/>
  <c r="D9247" i="1"/>
  <c r="D9240" i="1"/>
  <c r="H9234" i="1"/>
  <c r="E9229" i="1"/>
  <c r="E9219" i="1"/>
  <c r="D9218" i="1"/>
  <c r="E9211" i="1"/>
  <c r="D9210" i="1"/>
  <c r="E9203" i="1"/>
  <c r="D9202" i="1"/>
  <c r="E9195" i="1"/>
  <c r="D9194" i="1"/>
  <c r="E9187" i="1"/>
  <c r="D9186" i="1"/>
  <c r="E9179" i="1"/>
  <c r="D9178" i="1"/>
  <c r="E9171" i="1"/>
  <c r="D9170" i="1"/>
  <c r="E9163" i="1"/>
  <c r="D9162" i="1"/>
  <c r="E9280" i="1"/>
  <c r="H9271" i="1"/>
  <c r="E9259" i="1"/>
  <c r="D9248" i="1"/>
  <c r="F9240" i="1"/>
  <c r="G9229" i="1"/>
  <c r="H9224" i="1"/>
  <c r="G9219" i="1"/>
  <c r="F9214" i="1"/>
  <c r="E9209" i="1"/>
  <c r="H9204" i="1"/>
  <c r="H9192" i="1"/>
  <c r="G9190" i="1"/>
  <c r="H9188" i="1"/>
  <c r="G9183" i="1"/>
  <c r="F9181" i="1"/>
  <c r="G9174" i="1"/>
  <c r="H9172" i="1"/>
  <c r="H9167" i="1"/>
  <c r="E9155" i="1"/>
  <c r="D9148" i="1"/>
  <c r="F9145" i="1"/>
  <c r="G9138" i="1"/>
  <c r="H9135" i="1"/>
  <c r="H9132" i="1"/>
  <c r="G9131" i="1"/>
  <c r="E9130" i="1"/>
  <c r="H9127" i="1"/>
  <c r="D9125" i="1"/>
  <c r="F9121" i="1"/>
  <c r="D9120" i="1"/>
  <c r="G9117" i="1"/>
  <c r="E9115" i="1"/>
  <c r="D9114" i="1"/>
  <c r="H9110" i="1"/>
  <c r="G9109" i="1"/>
  <c r="E9107" i="1"/>
  <c r="D9106" i="1"/>
  <c r="H9102" i="1"/>
  <c r="G9101" i="1"/>
  <c r="E9099" i="1"/>
  <c r="D9098" i="1"/>
  <c r="H9094" i="1"/>
  <c r="G9093" i="1"/>
  <c r="E9091" i="1"/>
  <c r="D9286" i="1"/>
  <c r="D9264" i="1"/>
  <c r="F9256" i="1"/>
  <c r="F9245" i="1"/>
  <c r="F9234" i="1"/>
  <c r="F9221" i="1"/>
  <c r="H9216" i="1"/>
  <c r="D9204" i="1"/>
  <c r="G9199" i="1"/>
  <c r="D9192" i="1"/>
  <c r="E9273" i="1"/>
  <c r="G9267" i="1"/>
  <c r="F9261" i="1"/>
  <c r="F9250" i="1"/>
  <c r="H9242" i="1"/>
  <c r="G9231" i="1"/>
  <c r="G9226" i="1"/>
  <c r="D9216" i="1"/>
  <c r="G9211" i="1"/>
  <c r="F9206" i="1"/>
  <c r="H9196" i="1"/>
  <c r="F9194" i="1"/>
  <c r="D9188" i="1"/>
  <c r="G9186" i="1"/>
  <c r="G9179" i="1"/>
  <c r="D9172" i="1"/>
  <c r="G9170" i="1"/>
  <c r="D9167" i="1"/>
  <c r="F9165" i="1"/>
  <c r="G9162" i="1"/>
  <c r="G9159" i="1"/>
  <c r="D9156" i="1"/>
  <c r="G9150" i="1"/>
  <c r="G9146" i="1"/>
  <c r="D9145" i="1"/>
  <c r="G9139" i="1"/>
  <c r="E9138" i="1"/>
  <c r="D9135" i="1"/>
  <c r="F9132" i="1"/>
  <c r="E9131" i="1"/>
  <c r="F9127" i="1"/>
  <c r="H9123" i="1"/>
  <c r="F9110" i="1"/>
  <c r="F9102" i="1"/>
  <c r="F9094" i="1"/>
  <c r="F9086" i="1"/>
  <c r="F9078" i="1"/>
  <c r="F9070" i="1"/>
  <c r="F9282" i="1"/>
  <c r="H9279" i="1"/>
  <c r="H9258" i="1"/>
  <c r="G9247" i="1"/>
  <c r="E9236" i="1"/>
  <c r="E9223" i="1"/>
  <c r="F9218" i="1"/>
  <c r="H9208" i="1"/>
  <c r="D9196" i="1"/>
  <c r="F9186" i="1"/>
  <c r="D9179" i="1"/>
  <c r="H9175" i="1"/>
  <c r="F9170" i="1"/>
  <c r="F9162" i="1"/>
  <c r="D9159" i="1"/>
  <c r="H9147" i="1"/>
  <c r="F9146" i="1"/>
  <c r="F9139" i="1"/>
  <c r="D9138" i="1"/>
  <c r="E9132" i="1"/>
  <c r="D9131" i="1"/>
  <c r="D9127" i="1"/>
  <c r="G9123" i="1"/>
  <c r="E9110" i="1"/>
  <c r="E9102" i="1"/>
  <c r="E9094" i="1"/>
  <c r="E9086" i="1"/>
  <c r="E9078" i="1"/>
  <c r="E9070" i="1"/>
  <c r="E9062" i="1"/>
  <c r="E9054" i="1"/>
  <c r="E9046" i="1"/>
  <c r="D9275" i="1"/>
  <c r="G9263" i="1"/>
  <c r="D9255" i="1"/>
  <c r="E9252" i="1"/>
  <c r="H9244" i="1"/>
  <c r="G9233" i="1"/>
  <c r="H9220" i="1"/>
  <c r="D9208" i="1"/>
  <c r="G9203" i="1"/>
  <c r="F9198" i="1"/>
  <c r="H9191" i="1"/>
  <c r="F9189" i="1"/>
  <c r="G9182" i="1"/>
  <c r="H9180" i="1"/>
  <c r="G9175" i="1"/>
  <c r="F9173" i="1"/>
  <c r="H9163" i="1"/>
  <c r="E9162" i="1"/>
  <c r="H9160" i="1"/>
  <c r="G9154" i="1"/>
  <c r="H9151" i="1"/>
  <c r="H9148" i="1"/>
  <c r="G9147" i="1"/>
  <c r="E9146" i="1"/>
  <c r="H9141" i="1"/>
  <c r="E9139" i="1"/>
  <c r="D9132" i="1"/>
  <c r="H9129" i="1"/>
  <c r="F9123" i="1"/>
  <c r="H9114" i="1"/>
  <c r="D9110" i="1"/>
  <c r="H9106" i="1"/>
  <c r="D9102" i="1"/>
  <c r="H9098" i="1"/>
  <c r="D9094" i="1"/>
  <c r="H9090" i="1"/>
  <c r="D9086" i="1"/>
  <c r="H9082" i="1"/>
  <c r="D9078" i="1"/>
  <c r="H9074" i="1"/>
  <c r="G9073" i="1"/>
  <c r="D9070" i="1"/>
  <c r="E9272" i="1"/>
  <c r="H9260" i="1"/>
  <c r="G9249" i="1"/>
  <c r="E9241" i="1"/>
  <c r="D9230" i="1"/>
  <c r="E9225" i="1"/>
  <c r="D9220" i="1"/>
  <c r="G9215" i="1"/>
  <c r="F9210" i="1"/>
  <c r="E9205" i="1"/>
  <c r="E9284" i="1"/>
  <c r="E9257" i="1"/>
  <c r="D9246" i="1"/>
  <c r="G9238" i="1"/>
  <c r="H9235" i="1"/>
  <c r="H9227" i="1"/>
  <c r="H9222" i="1"/>
  <c r="H9212" i="1"/>
  <c r="D9200" i="1"/>
  <c r="G9195" i="1"/>
  <c r="G9187" i="1"/>
  <c r="D9180" i="1"/>
  <c r="G9178" i="1"/>
  <c r="G9171" i="1"/>
  <c r="F9166" i="1"/>
  <c r="F9163" i="1"/>
  <c r="D9160" i="1"/>
  <c r="G9155" i="1"/>
  <c r="E9154" i="1"/>
  <c r="D9151" i="1"/>
  <c r="F9148" i="1"/>
  <c r="E9147" i="1"/>
  <c r="E9144" i="1"/>
  <c r="F9141" i="1"/>
  <c r="G9134" i="1"/>
  <c r="G9130" i="1"/>
  <c r="E9129" i="1"/>
  <c r="F9125" i="1"/>
  <c r="D9123" i="1"/>
  <c r="G9120" i="1"/>
  <c r="D9119" i="1"/>
  <c r="G9115" i="1"/>
  <c r="F9114" i="1"/>
  <c r="E9113" i="1"/>
  <c r="G9107" i="1"/>
  <c r="F9106" i="1"/>
  <c r="E9105" i="1"/>
  <c r="G9099" i="1"/>
  <c r="F9098" i="1"/>
  <c r="E9097" i="1"/>
  <c r="G9091" i="1"/>
  <c r="F9090" i="1"/>
  <c r="E9089" i="1"/>
  <c r="G9083" i="1"/>
  <c r="F9082" i="1"/>
  <c r="E9081" i="1"/>
  <c r="F9274" i="1"/>
  <c r="D9262" i="1"/>
  <c r="G9254" i="1"/>
  <c r="H9251" i="1"/>
  <c r="E9243" i="1"/>
  <c r="D9227" i="1"/>
  <c r="D9212" i="1"/>
  <c r="G9207" i="1"/>
  <c r="F9202" i="1"/>
  <c r="D9195" i="1"/>
  <c r="D9187" i="1"/>
  <c r="H9183" i="1"/>
  <c r="F9178" i="1"/>
  <c r="D9171" i="1"/>
  <c r="D9163" i="1"/>
  <c r="F9155" i="1"/>
  <c r="D9154" i="1"/>
  <c r="D9147" i="1"/>
  <c r="H9131" i="1"/>
  <c r="F9130" i="1"/>
  <c r="H9159" i="1"/>
  <c r="E9145" i="1"/>
  <c r="F9142" i="1"/>
  <c r="H9134" i="1"/>
  <c r="H9118" i="1"/>
  <c r="F9113" i="1"/>
  <c r="H9103" i="1"/>
  <c r="D9091" i="1"/>
  <c r="E9075" i="1"/>
  <c r="H9066" i="1"/>
  <c r="E9065" i="1"/>
  <c r="G9062" i="1"/>
  <c r="F9058" i="1"/>
  <c r="D9054" i="1"/>
  <c r="D9038" i="1"/>
  <c r="G9030" i="1"/>
  <c r="G9191" i="1"/>
  <c r="F9182" i="1"/>
  <c r="E9173" i="1"/>
  <c r="G9167" i="1"/>
  <c r="H9150" i="1"/>
  <c r="H9139" i="1"/>
  <c r="F9131" i="1"/>
  <c r="E9123" i="1"/>
  <c r="H9115" i="1"/>
  <c r="E9188" i="1"/>
  <c r="H9179" i="1"/>
  <c r="D9161" i="1"/>
  <c r="H9155" i="1"/>
  <c r="F9147" i="1"/>
  <c r="D9139" i="1"/>
  <c r="D9136" i="1"/>
  <c r="H9120" i="1"/>
  <c r="D9115" i="1"/>
  <c r="G9110" i="1"/>
  <c r="F9105" i="1"/>
  <c r="H9095" i="1"/>
  <c r="G9086" i="1"/>
  <c r="E9084" i="1"/>
  <c r="G9082" i="1"/>
  <c r="D9080" i="1"/>
  <c r="G9078" i="1"/>
  <c r="F9076" i="1"/>
  <c r="E9073" i="1"/>
  <c r="D9071" i="1"/>
  <c r="F9069" i="1"/>
  <c r="F9066" i="1"/>
  <c r="G9063" i="1"/>
  <c r="D9062" i="1"/>
  <c r="E9059" i="1"/>
  <c r="F9056" i="1"/>
  <c r="E9052" i="1"/>
  <c r="F9045" i="1"/>
  <c r="F9041" i="1"/>
  <c r="F9036" i="1"/>
  <c r="G9032" i="1"/>
  <c r="F9031" i="1"/>
  <c r="E9030" i="1"/>
  <c r="F9026" i="1"/>
  <c r="H9022" i="1"/>
  <c r="G9021" i="1"/>
  <c r="F9020" i="1"/>
  <c r="G9013" i="1"/>
  <c r="F9012" i="1"/>
  <c r="G9005" i="1"/>
  <c r="D9175" i="1"/>
  <c r="D9155" i="1"/>
  <c r="D9152" i="1"/>
  <c r="H9144" i="1"/>
  <c r="G9141" i="1"/>
  <c r="G9125" i="1"/>
  <c r="F9117" i="1"/>
  <c r="H9107" i="1"/>
  <c r="D9095" i="1"/>
  <c r="G9090" i="1"/>
  <c r="D9082" i="1"/>
  <c r="E9076" i="1"/>
  <c r="D9066" i="1"/>
  <c r="E9063" i="1"/>
  <c r="E9056" i="1"/>
  <c r="H9046" i="1"/>
  <c r="E9045" i="1"/>
  <c r="E9036" i="1"/>
  <c r="F9032" i="1"/>
  <c r="D9030" i="1"/>
  <c r="G9022" i="1"/>
  <c r="F9021" i="1"/>
  <c r="F9013" i="1"/>
  <c r="F9005" i="1"/>
  <c r="F8997" i="1"/>
  <c r="F8989" i="1"/>
  <c r="F8981" i="1"/>
  <c r="E9193" i="1"/>
  <c r="F9190" i="1"/>
  <c r="E9181" i="1"/>
  <c r="E9172" i="1"/>
  <c r="G9166" i="1"/>
  <c r="E9149" i="1"/>
  <c r="D9130" i="1"/>
  <c r="G9122" i="1"/>
  <c r="D9107" i="1"/>
  <c r="G9102" i="1"/>
  <c r="F9097" i="1"/>
  <c r="E9092" i="1"/>
  <c r="D9090" i="1"/>
  <c r="G9074" i="1"/>
  <c r="D9063" i="1"/>
  <c r="G9057" i="1"/>
  <c r="D9056" i="1"/>
  <c r="H9050" i="1"/>
  <c r="G9046" i="1"/>
  <c r="H9043" i="1"/>
  <c r="H9038" i="1"/>
  <c r="D9036" i="1"/>
  <c r="E9032" i="1"/>
  <c r="D9031" i="1"/>
  <c r="H9028" i="1"/>
  <c r="H9024" i="1"/>
  <c r="F9022" i="1"/>
  <c r="E9021" i="1"/>
  <c r="D9020" i="1"/>
  <c r="H9016" i="1"/>
  <c r="E9013" i="1"/>
  <c r="D9012" i="1"/>
  <c r="H9008" i="1"/>
  <c r="E9005" i="1"/>
  <c r="D9004" i="1"/>
  <c r="H9000" i="1"/>
  <c r="H9200" i="1"/>
  <c r="H9187" i="1"/>
  <c r="G9163" i="1"/>
  <c r="E9160" i="1"/>
  <c r="D9146" i="1"/>
  <c r="F9138" i="1"/>
  <c r="G9135" i="1"/>
  <c r="G9127" i="1"/>
  <c r="F9119" i="1"/>
  <c r="G9114" i="1"/>
  <c r="F9109" i="1"/>
  <c r="D9183" i="1"/>
  <c r="F9174" i="1"/>
  <c r="D9168" i="1"/>
  <c r="F9154" i="1"/>
  <c r="G9151" i="1"/>
  <c r="G9132" i="1"/>
  <c r="F9124" i="1"/>
  <c r="H9111" i="1"/>
  <c r="D9099" i="1"/>
  <c r="G9094" i="1"/>
  <c r="D9087" i="1"/>
  <c r="F9085" i="1"/>
  <c r="E9083" i="1"/>
  <c r="F9081" i="1"/>
  <c r="D9079" i="1"/>
  <c r="F9077" i="1"/>
  <c r="H9075" i="1"/>
  <c r="D9074" i="1"/>
  <c r="D9072" i="1"/>
  <c r="G9070" i="1"/>
  <c r="F9068" i="1"/>
  <c r="G9065" i="1"/>
  <c r="D9064" i="1"/>
  <c r="F9061" i="1"/>
  <c r="H9058" i="1"/>
  <c r="E9057" i="1"/>
  <c r="G9054" i="1"/>
  <c r="F9050" i="1"/>
  <c r="G9047" i="1"/>
  <c r="D9046" i="1"/>
  <c r="E9043" i="1"/>
  <c r="G9039" i="1"/>
  <c r="F9038" i="1"/>
  <c r="D9037" i="1"/>
  <c r="G9034" i="1"/>
  <c r="E9033" i="1"/>
  <c r="E9028" i="1"/>
  <c r="F9024" i="1"/>
  <c r="E9023" i="1"/>
  <c r="D9022" i="1"/>
  <c r="G9017" i="1"/>
  <c r="F9016" i="1"/>
  <c r="E9015" i="1"/>
  <c r="G9009" i="1"/>
  <c r="E9189" i="1"/>
  <c r="E9180" i="1"/>
  <c r="H9171" i="1"/>
  <c r="H9165" i="1"/>
  <c r="E9156" i="1"/>
  <c r="G9148" i="1"/>
  <c r="F9129" i="1"/>
  <c r="E9121" i="1"/>
  <c r="D9111" i="1"/>
  <c r="G9106" i="1"/>
  <c r="F9101" i="1"/>
  <c r="H9091" i="1"/>
  <c r="F9089" i="1"/>
  <c r="D9083" i="1"/>
  <c r="G9075" i="1"/>
  <c r="F9065" i="1"/>
  <c r="H9062" i="1"/>
  <c r="G9058" i="1"/>
  <c r="F9054" i="1"/>
  <c r="D9050" i="1"/>
  <c r="E9047" i="1"/>
  <c r="D9043" i="1"/>
  <c r="E9038" i="1"/>
  <c r="H9030" i="1"/>
  <c r="D9028" i="1"/>
  <c r="E9024" i="1"/>
  <c r="E9016" i="1"/>
  <c r="E9008" i="1"/>
  <c r="E9000" i="1"/>
  <c r="E8992" i="1"/>
  <c r="E8984" i="1"/>
  <c r="D9103" i="1"/>
  <c r="H9083" i="1"/>
  <c r="G9077" i="1"/>
  <c r="G9069" i="1"/>
  <c r="D9058" i="1"/>
  <c r="G9050" i="1"/>
  <c r="H9047" i="1"/>
  <c r="H9039" i="1"/>
  <c r="H9034" i="1"/>
  <c r="H9021" i="1"/>
  <c r="D9009" i="1"/>
  <c r="E9007" i="1"/>
  <c r="D9005" i="1"/>
  <c r="H9001" i="1"/>
  <c r="D8989" i="1"/>
  <c r="F8984" i="1"/>
  <c r="E8981" i="1"/>
  <c r="G8973" i="1"/>
  <c r="H9099" i="1"/>
  <c r="F9074" i="1"/>
  <c r="G9066" i="1"/>
  <c r="H9063" i="1"/>
  <c r="E9055" i="1"/>
  <c r="D9044" i="1"/>
  <c r="D9039" i="1"/>
  <c r="G9026" i="1"/>
  <c r="D9021" i="1"/>
  <c r="G9016" i="1"/>
  <c r="F9011" i="1"/>
  <c r="G9001" i="1"/>
  <c r="G8999" i="1"/>
  <c r="G8993" i="1"/>
  <c r="E8990" i="1"/>
  <c r="E8987" i="1"/>
  <c r="H8985" i="1"/>
  <c r="F8982" i="1"/>
  <c r="D8981" i="1"/>
  <c r="H8979" i="1"/>
  <c r="E8978" i="1"/>
  <c r="H8975" i="1"/>
  <c r="G8974" i="1"/>
  <c r="F8973" i="1"/>
  <c r="G8969" i="1"/>
  <c r="G8964" i="1"/>
  <c r="E8963" i="1"/>
  <c r="H8960" i="1"/>
  <c r="G8959" i="1"/>
  <c r="F8958" i="1"/>
  <c r="D8956" i="1"/>
  <c r="H8952" i="1"/>
  <c r="G8951" i="1"/>
  <c r="F8950" i="1"/>
  <c r="D8948" i="1"/>
  <c r="H8944" i="1"/>
  <c r="G8943" i="1"/>
  <c r="F8942" i="1"/>
  <c r="D8940" i="1"/>
  <c r="H8936" i="1"/>
  <c r="G8935" i="1"/>
  <c r="F8934" i="1"/>
  <c r="D8932" i="1"/>
  <c r="H8928" i="1"/>
  <c r="G8927" i="1"/>
  <c r="F8926" i="1"/>
  <c r="G9085" i="1"/>
  <c r="H9079" i="1"/>
  <c r="H10404" i="1" s="1"/>
  <c r="H9071" i="1"/>
  <c r="F9052" i="1"/>
  <c r="G9041" i="1"/>
  <c r="H9036" i="1"/>
  <c r="G9031" i="1"/>
  <c r="F9023" i="1"/>
  <c r="H9013" i="1"/>
  <c r="D9001" i="1"/>
  <c r="F8999" i="1"/>
  <c r="G8996" i="1"/>
  <c r="G8985" i="1"/>
  <c r="F8979" i="1"/>
  <c r="G8975" i="1"/>
  <c r="E8973" i="1"/>
  <c r="H8965" i="1"/>
  <c r="F8964" i="1"/>
  <c r="D8963" i="1"/>
  <c r="G8960" i="1"/>
  <c r="E8958" i="1"/>
  <c r="G8952" i="1"/>
  <c r="E8950" i="1"/>
  <c r="G8944" i="1"/>
  <c r="E8942" i="1"/>
  <c r="G8936" i="1"/>
  <c r="E8934" i="1"/>
  <c r="G8928" i="1"/>
  <c r="E8926" i="1"/>
  <c r="G8920" i="1"/>
  <c r="E8918" i="1"/>
  <c r="G8912" i="1"/>
  <c r="E8910" i="1"/>
  <c r="G8904" i="1"/>
  <c r="E8902" i="1"/>
  <c r="G8896" i="1"/>
  <c r="E8894" i="1"/>
  <c r="G8888" i="1"/>
  <c r="E8886" i="1"/>
  <c r="G8880" i="1"/>
  <c r="E8878" i="1"/>
  <c r="G8872" i="1"/>
  <c r="E8870" i="1"/>
  <c r="G8864" i="1"/>
  <c r="E8862" i="1"/>
  <c r="G8856" i="1"/>
  <c r="E8854" i="1"/>
  <c r="G8848" i="1"/>
  <c r="E8846" i="1"/>
  <c r="G8840" i="1"/>
  <c r="E8838" i="1"/>
  <c r="H9076" i="1"/>
  <c r="H9068" i="1"/>
  <c r="F9057" i="1"/>
  <c r="F9046" i="1"/>
  <c r="F9033" i="1"/>
  <c r="F9028" i="1"/>
  <c r="D9013" i="1"/>
  <c r="G9008" i="1"/>
  <c r="E9006" i="1"/>
  <c r="G9004" i="1"/>
  <c r="H9002" i="1"/>
  <c r="E8999" i="1"/>
  <c r="F8996" i="1"/>
  <c r="H8994" i="1"/>
  <c r="G8988" i="1"/>
  <c r="D8985" i="1"/>
  <c r="G8983" i="1"/>
  <c r="E8979" i="1"/>
  <c r="H8976" i="1"/>
  <c r="F8975" i="1"/>
  <c r="D8973" i="1"/>
  <c r="H8966" i="1"/>
  <c r="G8965" i="1"/>
  <c r="E8964" i="1"/>
  <c r="H8961" i="1"/>
  <c r="F8960" i="1"/>
  <c r="D8958" i="1"/>
  <c r="H8954" i="1"/>
  <c r="F8952" i="1"/>
  <c r="D8950" i="1"/>
  <c r="H8946" i="1"/>
  <c r="F8944" i="1"/>
  <c r="D8942" i="1"/>
  <c r="H8938" i="1"/>
  <c r="F8936" i="1"/>
  <c r="D8934" i="1"/>
  <c r="H8930" i="1"/>
  <c r="F8928" i="1"/>
  <c r="D8926" i="1"/>
  <c r="H8922" i="1"/>
  <c r="F8920" i="1"/>
  <c r="D8918" i="1"/>
  <c r="H8914" i="1"/>
  <c r="F8912" i="1"/>
  <c r="D8910" i="1"/>
  <c r="H8906" i="1"/>
  <c r="F8904" i="1"/>
  <c r="D8902" i="1"/>
  <c r="H8898" i="1"/>
  <c r="F8896" i="1"/>
  <c r="D8894" i="1"/>
  <c r="H8890" i="1"/>
  <c r="F8888" i="1"/>
  <c r="D8886" i="1"/>
  <c r="H8882" i="1"/>
  <c r="F8880" i="1"/>
  <c r="D8878" i="1"/>
  <c r="H8874" i="1"/>
  <c r="F8872" i="1"/>
  <c r="D8870" i="1"/>
  <c r="H8866" i="1"/>
  <c r="F8864" i="1"/>
  <c r="D8862" i="1"/>
  <c r="G9098" i="1"/>
  <c r="H9087" i="1"/>
  <c r="F9073" i="1"/>
  <c r="F9062" i="1"/>
  <c r="H9054" i="1"/>
  <c r="G9043" i="1"/>
  <c r="G9038" i="1"/>
  <c r="G9020" i="1"/>
  <c r="F9015" i="1"/>
  <c r="F9008" i="1"/>
  <c r="D9006" i="1"/>
  <c r="F9004" i="1"/>
  <c r="E9002" i="1"/>
  <c r="H8997" i="1"/>
  <c r="D8996" i="1"/>
  <c r="E8994" i="1"/>
  <c r="F8988" i="1"/>
  <c r="H8986" i="1"/>
  <c r="F8983" i="1"/>
  <c r="G8980" i="1"/>
  <c r="D8979" i="1"/>
  <c r="G8976" i="1"/>
  <c r="E8975" i="1"/>
  <c r="D8974" i="1"/>
  <c r="H8971" i="1"/>
  <c r="H8967" i="1"/>
  <c r="G8966" i="1"/>
  <c r="F8965" i="1"/>
  <c r="D8964" i="1"/>
  <c r="G8961" i="1"/>
  <c r="E8960" i="1"/>
  <c r="D8959" i="1"/>
  <c r="H8955" i="1"/>
  <c r="G8954" i="1"/>
  <c r="E8952" i="1"/>
  <c r="D8951" i="1"/>
  <c r="H8947" i="1"/>
  <c r="G8946" i="1"/>
  <c r="E8944" i="1"/>
  <c r="D8943" i="1"/>
  <c r="H8939" i="1"/>
  <c r="G8938" i="1"/>
  <c r="E8936" i="1"/>
  <c r="D8935" i="1"/>
  <c r="H8931" i="1"/>
  <c r="G8930" i="1"/>
  <c r="E8928" i="1"/>
  <c r="D8927" i="1"/>
  <c r="H8923" i="1"/>
  <c r="G8922" i="1"/>
  <c r="E8920" i="1"/>
  <c r="D8919" i="1"/>
  <c r="H8915" i="1"/>
  <c r="G8914" i="1"/>
  <c r="E8912" i="1"/>
  <c r="D8911" i="1"/>
  <c r="H8907" i="1"/>
  <c r="G8906" i="1"/>
  <c r="E8904" i="1"/>
  <c r="D8903" i="1"/>
  <c r="H8899" i="1"/>
  <c r="G8898" i="1"/>
  <c r="E8896" i="1"/>
  <c r="D8895" i="1"/>
  <c r="H8891" i="1"/>
  <c r="G8890" i="1"/>
  <c r="E8888" i="1"/>
  <c r="D8887" i="1"/>
  <c r="E9104" i="1"/>
  <c r="F9084" i="1"/>
  <c r="H9078" i="1"/>
  <c r="G15" i="18" s="1"/>
  <c r="H9070" i="1"/>
  <c r="G9059" i="1"/>
  <c r="D9051" i="1"/>
  <c r="E9048" i="1"/>
  <c r="E9040" i="1"/>
  <c r="E9035" i="1"/>
  <c r="F9030" i="1"/>
  <c r="E9022" i="1"/>
  <c r="H9017" i="1"/>
  <c r="D9002" i="1"/>
  <c r="G9000" i="1"/>
  <c r="G8997" i="1"/>
  <c r="D8994" i="1"/>
  <c r="H8992" i="1"/>
  <c r="H8989" i="1"/>
  <c r="D8988" i="1"/>
  <c r="E8986" i="1"/>
  <c r="E8983" i="1"/>
  <c r="F8980" i="1"/>
  <c r="H8977" i="1"/>
  <c r="F8976" i="1"/>
  <c r="D8975" i="1"/>
  <c r="F8971" i="1"/>
  <c r="D8970" i="1"/>
  <c r="G8967" i="1"/>
  <c r="F8966" i="1"/>
  <c r="E8965" i="1"/>
  <c r="H8962" i="1"/>
  <c r="F8961" i="1"/>
  <c r="D8960" i="1"/>
  <c r="H8956" i="1"/>
  <c r="G8955" i="1"/>
  <c r="F8954" i="1"/>
  <c r="E8953" i="1"/>
  <c r="D8952" i="1"/>
  <c r="H8948" i="1"/>
  <c r="G8947" i="1"/>
  <c r="F8946" i="1"/>
  <c r="E8945" i="1"/>
  <c r="D8944" i="1"/>
  <c r="H8940" i="1"/>
  <c r="G8939" i="1"/>
  <c r="F8938" i="1"/>
  <c r="E8937" i="1"/>
  <c r="D8936" i="1"/>
  <c r="H8932" i="1"/>
  <c r="G8931" i="1"/>
  <c r="D9075" i="1"/>
  <c r="E9064" i="1"/>
  <c r="H9056" i="1"/>
  <c r="G9045" i="1"/>
  <c r="H9032" i="1"/>
  <c r="D9017" i="1"/>
  <c r="G9012" i="1"/>
  <c r="F9000" i="1"/>
  <c r="E8997" i="1"/>
  <c r="G8992" i="1"/>
  <c r="G8989" i="1"/>
  <c r="H8984" i="1"/>
  <c r="H8981" i="1"/>
  <c r="E8976" i="1"/>
  <c r="D8965" i="1"/>
  <c r="F9093" i="1"/>
  <c r="H9086" i="1"/>
  <c r="E9080" i="1"/>
  <c r="E9072" i="1"/>
  <c r="G9061" i="1"/>
  <c r="E9053" i="1"/>
  <c r="D9042" i="1"/>
  <c r="E9037" i="1"/>
  <c r="D9032" i="1"/>
  <c r="G9024" i="1"/>
  <c r="F9019" i="1"/>
  <c r="E9014" i="1"/>
  <c r="H9009" i="1"/>
  <c r="F9007" i="1"/>
  <c r="H9005" i="1"/>
  <c r="F9003" i="1"/>
  <c r="D8997" i="1"/>
  <c r="F8995" i="1"/>
  <c r="F8992" i="1"/>
  <c r="H8990" i="1"/>
  <c r="E8989" i="1"/>
  <c r="G8984" i="1"/>
  <c r="G8981" i="1"/>
  <c r="H8978" i="1"/>
  <c r="F8977" i="1"/>
  <c r="H8973" i="1"/>
  <c r="D8971" i="1"/>
  <c r="E8967" i="1"/>
  <c r="D8966" i="1"/>
  <c r="H8963" i="1"/>
  <c r="H8958" i="1"/>
  <c r="E8955" i="1"/>
  <c r="D8954" i="1"/>
  <c r="H8950" i="1"/>
  <c r="E8947" i="1"/>
  <c r="D8946" i="1"/>
  <c r="H8942" i="1"/>
  <c r="E8939" i="1"/>
  <c r="D8938" i="1"/>
  <c r="H8934" i="1"/>
  <c r="E8931" i="1"/>
  <c r="D8930" i="1"/>
  <c r="H8926" i="1"/>
  <c r="E8923" i="1"/>
  <c r="D8922" i="1"/>
  <c r="H8918" i="1"/>
  <c r="E8915" i="1"/>
  <c r="D8914" i="1"/>
  <c r="H8910" i="1"/>
  <c r="E8907" i="1"/>
  <c r="D8906" i="1"/>
  <c r="H8902" i="1"/>
  <c r="E8899" i="1"/>
  <c r="D8898" i="1"/>
  <c r="H8894" i="1"/>
  <c r="E8891" i="1"/>
  <c r="D8890" i="1"/>
  <c r="H8886" i="1"/>
  <c r="E8883" i="1"/>
  <c r="D8882" i="1"/>
  <c r="H8878" i="1"/>
  <c r="E8875" i="1"/>
  <c r="D8874" i="1"/>
  <c r="H8870" i="1"/>
  <c r="E8867" i="1"/>
  <c r="D8866" i="1"/>
  <c r="F8922" i="1"/>
  <c r="E8917" i="1"/>
  <c r="H8912" i="1"/>
  <c r="D8900" i="1"/>
  <c r="G8895" i="1"/>
  <c r="F8890" i="1"/>
  <c r="E8885" i="1"/>
  <c r="G8883" i="1"/>
  <c r="E8881" i="1"/>
  <c r="G8879" i="1"/>
  <c r="D8871" i="1"/>
  <c r="G8859" i="1"/>
  <c r="F8856" i="1"/>
  <c r="E8853" i="1"/>
  <c r="H8851" i="1"/>
  <c r="D8850" i="1"/>
  <c r="H8848" i="1"/>
  <c r="G8845" i="1"/>
  <c r="F8842" i="1"/>
  <c r="E8839" i="1"/>
  <c r="G8834" i="1"/>
  <c r="E8833" i="1"/>
  <c r="H8830" i="1"/>
  <c r="H8827" i="1"/>
  <c r="D8826" i="1"/>
  <c r="G8823" i="1"/>
  <c r="E8822" i="1"/>
  <c r="G8816" i="1"/>
  <c r="F8812" i="1"/>
  <c r="G8809" i="1"/>
  <c r="E8808" i="1"/>
  <c r="G8805" i="1"/>
  <c r="G8802" i="1"/>
  <c r="E8801" i="1"/>
  <c r="H8798" i="1"/>
  <c r="H8795" i="1"/>
  <c r="D8794" i="1"/>
  <c r="G8791" i="1"/>
  <c r="E8790" i="1"/>
  <c r="G8784" i="1"/>
  <c r="F8780" i="1"/>
  <c r="G8777" i="1"/>
  <c r="E8776" i="1"/>
  <c r="G8773" i="1"/>
  <c r="G8770" i="1"/>
  <c r="E8769" i="1"/>
  <c r="H8766" i="1"/>
  <c r="H8762" i="1"/>
  <c r="G8761" i="1"/>
  <c r="F8760" i="1"/>
  <c r="D8759" i="1"/>
  <c r="G8756" i="1"/>
  <c r="E8754" i="1"/>
  <c r="D8753" i="1"/>
  <c r="H8749" i="1"/>
  <c r="G8748" i="1"/>
  <c r="E8746" i="1"/>
  <c r="D8745" i="1"/>
  <c r="H8741" i="1"/>
  <c r="G10375" i="1"/>
  <c r="E10373" i="1"/>
  <c r="D10372" i="1"/>
  <c r="H10368" i="1"/>
  <c r="G10367" i="1"/>
  <c r="E10365" i="1"/>
  <c r="D10364" i="1"/>
  <c r="H8737" i="1"/>
  <c r="F8930" i="1"/>
  <c r="H8924" i="1"/>
  <c r="D8912" i="1"/>
  <c r="G8907" i="1"/>
  <c r="F8902" i="1"/>
  <c r="E8897" i="1"/>
  <c r="H8892" i="1"/>
  <c r="D8879" i="1"/>
  <c r="H8868" i="1"/>
  <c r="G8866" i="1"/>
  <c r="H8864" i="1"/>
  <c r="E8859" i="1"/>
  <c r="E8856" i="1"/>
  <c r="G8851" i="1"/>
  <c r="F8848" i="1"/>
  <c r="E8845" i="1"/>
  <c r="H8843" i="1"/>
  <c r="D8842" i="1"/>
  <c r="H8840" i="1"/>
  <c r="D8839" i="1"/>
  <c r="G8837" i="1"/>
  <c r="F8834" i="1"/>
  <c r="F8830" i="1"/>
  <c r="G8827" i="1"/>
  <c r="H8824" i="1"/>
  <c r="F8823" i="1"/>
  <c r="D8822" i="1"/>
  <c r="H8820" i="1"/>
  <c r="H8817" i="1"/>
  <c r="F8816" i="1"/>
  <c r="D8815" i="1"/>
  <c r="D8812" i="1"/>
  <c r="H8810" i="1"/>
  <c r="F8809" i="1"/>
  <c r="D8808" i="1"/>
  <c r="E8805" i="1"/>
  <c r="F8802" i="1"/>
  <c r="F8798" i="1"/>
  <c r="G8795" i="1"/>
  <c r="H8792" i="1"/>
  <c r="F8791" i="1"/>
  <c r="D8790" i="1"/>
  <c r="H8788" i="1"/>
  <c r="H8785" i="1"/>
  <c r="F8784" i="1"/>
  <c r="D8780" i="1"/>
  <c r="H8778" i="1"/>
  <c r="F8777" i="1"/>
  <c r="D8776" i="1"/>
  <c r="E8773" i="1"/>
  <c r="D8924" i="1"/>
  <c r="G8919" i="1"/>
  <c r="F8914" i="1"/>
  <c r="H8904" i="1"/>
  <c r="D8892" i="1"/>
  <c r="G8887" i="1"/>
  <c r="G8874" i="1"/>
  <c r="H8872" i="1"/>
  <c r="F8866" i="1"/>
  <c r="E8864" i="1"/>
  <c r="H8862" i="1"/>
  <c r="D8856" i="1"/>
  <c r="H8854" i="1"/>
  <c r="E8851" i="1"/>
  <c r="E8848" i="1"/>
  <c r="F8840" i="1"/>
  <c r="D8834" i="1"/>
  <c r="E8830" i="1"/>
  <c r="E8827" i="1"/>
  <c r="G8824" i="1"/>
  <c r="E8823" i="1"/>
  <c r="E8816" i="1"/>
  <c r="E8809" i="1"/>
  <c r="H8806" i="1"/>
  <c r="D8805" i="1"/>
  <c r="D8802" i="1"/>
  <c r="E8798" i="1"/>
  <c r="E8795" i="1"/>
  <c r="G8792" i="1"/>
  <c r="E8791" i="1"/>
  <c r="E8784" i="1"/>
  <c r="E8777" i="1"/>
  <c r="H8774" i="1"/>
  <c r="D8773" i="1"/>
  <c r="E8766" i="1"/>
  <c r="F8762" i="1"/>
  <c r="D8760" i="1"/>
  <c r="F8749" i="1"/>
  <c r="F8741" i="1"/>
  <c r="F10368" i="1"/>
  <c r="F8737" i="1"/>
  <c r="F8729" i="1"/>
  <c r="F8721" i="1"/>
  <c r="F8713" i="1"/>
  <c r="F8705" i="1"/>
  <c r="H8916" i="1"/>
  <c r="D8904" i="1"/>
  <c r="G8899" i="1"/>
  <c r="F8894" i="1"/>
  <c r="G8882" i="1"/>
  <c r="H8880" i="1"/>
  <c r="F8874" i="1"/>
  <c r="E8872" i="1"/>
  <c r="F8870" i="1"/>
  <c r="D8864" i="1"/>
  <c r="F8862" i="1"/>
  <c r="F8854" i="1"/>
  <c r="D8848" i="1"/>
  <c r="H8846" i="1"/>
  <c r="E8840" i="1"/>
  <c r="H8832" i="1"/>
  <c r="D8830" i="1"/>
  <c r="F8824" i="1"/>
  <c r="D8823" i="1"/>
  <c r="D8816" i="1"/>
  <c r="F8806" i="1"/>
  <c r="H8800" i="1"/>
  <c r="D8798" i="1"/>
  <c r="F8792" i="1"/>
  <c r="D8791" i="1"/>
  <c r="D8784" i="1"/>
  <c r="F8774" i="1"/>
  <c r="H8768" i="1"/>
  <c r="D8766" i="1"/>
  <c r="E8762" i="1"/>
  <c r="E8749" i="1"/>
  <c r="E8741" i="1"/>
  <c r="E10368" i="1"/>
  <c r="E8737" i="1"/>
  <c r="E8729" i="1"/>
  <c r="E8721" i="1"/>
  <c r="E8713" i="1"/>
  <c r="E8705" i="1"/>
  <c r="E8697" i="1"/>
  <c r="E8689" i="1"/>
  <c r="E8681" i="1"/>
  <c r="E8673" i="1"/>
  <c r="E8665" i="1"/>
  <c r="E8657" i="1"/>
  <c r="E8649" i="1"/>
  <c r="E8929" i="1"/>
  <c r="D8916" i="1"/>
  <c r="G8911" i="1"/>
  <c r="F8906" i="1"/>
  <c r="E8901" i="1"/>
  <c r="H8896" i="1"/>
  <c r="F8882" i="1"/>
  <c r="E8880" i="1"/>
  <c r="F8878" i="1"/>
  <c r="D8872" i="1"/>
  <c r="H8858" i="1"/>
  <c r="D8854" i="1"/>
  <c r="F8846" i="1"/>
  <c r="H8844" i="1"/>
  <c r="G8841" i="1"/>
  <c r="D8840" i="1"/>
  <c r="H8838" i="1"/>
  <c r="G8832" i="1"/>
  <c r="E8824" i="1"/>
  <c r="G8821" i="1"/>
  <c r="H8814" i="1"/>
  <c r="H8811" i="1"/>
  <c r="G8807" i="1"/>
  <c r="E8806" i="1"/>
  <c r="G8800" i="1"/>
  <c r="E8792" i="1"/>
  <c r="G8789" i="1"/>
  <c r="H8782" i="1"/>
  <c r="H8779" i="1"/>
  <c r="G8775" i="1"/>
  <c r="E8774" i="1"/>
  <c r="G8768" i="1"/>
  <c r="H8764" i="1"/>
  <c r="D8762" i="1"/>
  <c r="H8753" i="1"/>
  <c r="D8749" i="1"/>
  <c r="H8745" i="1"/>
  <c r="D8741" i="1"/>
  <c r="H10372" i="1"/>
  <c r="D10368" i="1"/>
  <c r="H10364" i="1"/>
  <c r="H10376" i="1" s="1"/>
  <c r="D8737" i="1"/>
  <c r="H8733" i="1"/>
  <c r="D8729" i="1"/>
  <c r="H8725" i="1"/>
  <c r="D8721" i="1"/>
  <c r="H8717" i="1"/>
  <c r="G8716" i="1"/>
  <c r="D8713" i="1"/>
  <c r="H8709" i="1"/>
  <c r="G8708" i="1"/>
  <c r="G8923" i="1"/>
  <c r="F8918" i="1"/>
  <c r="E8913" i="1"/>
  <c r="H8908" i="1"/>
  <c r="D8896" i="1"/>
  <c r="G8891" i="1"/>
  <c r="F8886" i="1"/>
  <c r="D8880" i="1"/>
  <c r="H8867" i="1"/>
  <c r="F8865" i="1"/>
  <c r="G8858" i="1"/>
  <c r="G8855" i="1"/>
  <c r="D8852" i="1"/>
  <c r="H8850" i="1"/>
  <c r="E8849" i="1"/>
  <c r="D8846" i="1"/>
  <c r="F8844" i="1"/>
  <c r="F8841" i="1"/>
  <c r="F8838" i="1"/>
  <c r="H8836" i="1"/>
  <c r="H8833" i="1"/>
  <c r="F8832" i="1"/>
  <c r="D8828" i="1"/>
  <c r="H8826" i="1"/>
  <c r="F8825" i="1"/>
  <c r="D8824" i="1"/>
  <c r="E8821" i="1"/>
  <c r="F8818" i="1"/>
  <c r="F8814" i="1"/>
  <c r="G8811" i="1"/>
  <c r="H8808" i="1"/>
  <c r="F8807" i="1"/>
  <c r="D8806" i="1"/>
  <c r="H8804" i="1"/>
  <c r="H8801" i="1"/>
  <c r="F8800" i="1"/>
  <c r="D8796" i="1"/>
  <c r="H8794" i="1"/>
  <c r="F8793" i="1"/>
  <c r="D8792" i="1"/>
  <c r="E8789" i="1"/>
  <c r="F8786" i="1"/>
  <c r="F8782" i="1"/>
  <c r="G8779" i="1"/>
  <c r="H8920" i="1"/>
  <c r="D8908" i="1"/>
  <c r="G8903" i="1"/>
  <c r="F8898" i="1"/>
  <c r="H8888" i="1"/>
  <c r="H8875" i="1"/>
  <c r="G8867" i="1"/>
  <c r="E8865" i="1"/>
  <c r="F8858" i="1"/>
  <c r="E8855" i="1"/>
  <c r="G8850" i="1"/>
  <c r="D8844" i="1"/>
  <c r="H8842" i="1"/>
  <c r="E8841" i="1"/>
  <c r="D8838" i="1"/>
  <c r="F8836" i="1"/>
  <c r="G8833" i="1"/>
  <c r="E8832" i="1"/>
  <c r="G8826" i="1"/>
  <c r="H8822" i="1"/>
  <c r="D8821" i="1"/>
  <c r="E8814" i="1"/>
  <c r="E8811" i="1"/>
  <c r="G8808" i="1"/>
  <c r="E8807" i="1"/>
  <c r="F8804" i="1"/>
  <c r="G8801" i="1"/>
  <c r="E8800" i="1"/>
  <c r="G8794" i="1"/>
  <c r="E8793" i="1"/>
  <c r="H8790" i="1"/>
  <c r="D8789" i="1"/>
  <c r="E8782" i="1"/>
  <c r="E8779" i="1"/>
  <c r="G8776" i="1"/>
  <c r="E8775" i="1"/>
  <c r="F8772" i="1"/>
  <c r="G8769" i="1"/>
  <c r="E8768" i="1"/>
  <c r="F8764" i="1"/>
  <c r="H8760" i="1"/>
  <c r="F8759" i="1"/>
  <c r="D8758" i="1"/>
  <c r="G8754" i="1"/>
  <c r="F8753" i="1"/>
  <c r="E8752" i="1"/>
  <c r="G8746" i="1"/>
  <c r="F8745" i="1"/>
  <c r="E8744" i="1"/>
  <c r="G10373" i="1"/>
  <c r="F10372" i="1"/>
  <c r="E10371" i="1"/>
  <c r="G10365" i="1"/>
  <c r="F10364" i="1"/>
  <c r="E8740" i="1"/>
  <c r="G8734" i="1"/>
  <c r="F8733" i="1"/>
  <c r="E8732" i="1"/>
  <c r="G8726" i="1"/>
  <c r="F8725" i="1"/>
  <c r="E8724" i="1"/>
  <c r="D8928" i="1"/>
  <c r="D8920" i="1"/>
  <c r="G8915" i="1"/>
  <c r="F8910" i="1"/>
  <c r="H8900" i="1"/>
  <c r="D8888" i="1"/>
  <c r="H8883" i="1"/>
  <c r="G8875" i="1"/>
  <c r="G8871" i="1"/>
  <c r="D8858" i="1"/>
  <c r="H8856" i="1"/>
  <c r="F8850" i="1"/>
  <c r="G8842" i="1"/>
  <c r="H8834" i="1"/>
  <c r="D8832" i="1"/>
  <c r="F8822" i="1"/>
  <c r="H8816" i="1"/>
  <c r="D8814" i="1"/>
  <c r="F8808" i="1"/>
  <c r="D8800" i="1"/>
  <c r="F8790" i="1"/>
  <c r="H8784" i="1"/>
  <c r="D8782" i="1"/>
  <c r="F8776" i="1"/>
  <c r="D8768" i="1"/>
  <c r="G8760" i="1"/>
  <c r="F8775" i="1"/>
  <c r="H8772" i="1"/>
  <c r="H8769" i="1"/>
  <c r="F8761" i="1"/>
  <c r="D8746" i="1"/>
  <c r="G8741" i="1"/>
  <c r="F10371" i="1"/>
  <c r="E10366" i="1"/>
  <c r="H8738" i="1"/>
  <c r="F8736" i="1"/>
  <c r="E8734" i="1"/>
  <c r="F8732" i="1"/>
  <c r="D8726" i="1"/>
  <c r="E8718" i="1"/>
  <c r="G8709" i="1"/>
  <c r="G8704" i="1"/>
  <c r="G8701" i="1"/>
  <c r="H8698" i="1"/>
  <c r="F8697" i="1"/>
  <c r="D8693" i="1"/>
  <c r="H8691" i="1"/>
  <c r="D8686" i="1"/>
  <c r="G8680" i="1"/>
  <c r="D8679" i="1"/>
  <c r="H8673" i="1"/>
  <c r="G8669" i="1"/>
  <c r="H8666" i="1"/>
  <c r="F8665" i="1"/>
  <c r="D8661" i="1"/>
  <c r="H8659" i="1"/>
  <c r="D8654" i="1"/>
  <c r="G8648" i="1"/>
  <c r="D8647" i="1"/>
  <c r="E8643" i="1"/>
  <c r="D8642" i="1"/>
  <c r="H8639" i="1"/>
  <c r="H8635" i="1"/>
  <c r="F8633" i="1"/>
  <c r="D8632" i="1"/>
  <c r="E8628" i="1"/>
  <c r="G8624" i="1"/>
  <c r="H8620" i="1"/>
  <c r="E8618" i="1"/>
  <c r="D8617" i="1"/>
  <c r="H8614" i="1"/>
  <c r="E8611" i="1"/>
  <c r="D8610" i="1"/>
  <c r="H8606" i="1"/>
  <c r="E8603" i="1"/>
  <c r="D8602" i="1"/>
  <c r="H8598" i="1"/>
  <c r="E8595" i="1"/>
  <c r="D8594" i="1"/>
  <c r="H8590" i="1"/>
  <c r="E8587" i="1"/>
  <c r="D8586" i="1"/>
  <c r="H8582" i="1"/>
  <c r="E8579" i="1"/>
  <c r="D8578" i="1"/>
  <c r="H8574" i="1"/>
  <c r="E8571" i="1"/>
  <c r="D8570" i="1"/>
  <c r="H8566" i="1"/>
  <c r="E8563" i="1"/>
  <c r="D8562" i="1"/>
  <c r="H8558" i="1"/>
  <c r="E8555" i="1"/>
  <c r="D8554" i="1"/>
  <c r="H8550" i="1"/>
  <c r="E8547" i="1"/>
  <c r="D8546" i="1"/>
  <c r="H8542" i="1"/>
  <c r="E8539" i="1"/>
  <c r="D8538" i="1"/>
  <c r="F8766" i="1"/>
  <c r="E8758" i="1"/>
  <c r="G8753" i="1"/>
  <c r="F8748" i="1"/>
  <c r="E8743" i="1"/>
  <c r="H10373" i="1"/>
  <c r="D8738" i="1"/>
  <c r="D8734" i="1"/>
  <c r="H8721" i="1"/>
  <c r="H8719" i="1"/>
  <c r="D8718" i="1"/>
  <c r="F8716" i="1"/>
  <c r="H8714" i="1"/>
  <c r="G8712" i="1"/>
  <c r="F8709" i="1"/>
  <c r="F8707" i="1"/>
  <c r="F8704" i="1"/>
  <c r="H8702" i="1"/>
  <c r="F8701" i="1"/>
  <c r="G8698" i="1"/>
  <c r="D8697" i="1"/>
  <c r="H8695" i="1"/>
  <c r="E8694" i="1"/>
  <c r="F8691" i="1"/>
  <c r="D8690" i="1"/>
  <c r="E8687" i="1"/>
  <c r="G8684" i="1"/>
  <c r="D8683" i="1"/>
  <c r="F8680" i="1"/>
  <c r="H8677" i="1"/>
  <c r="E8676" i="1"/>
  <c r="G8673" i="1"/>
  <c r="H8670" i="1"/>
  <c r="F8669" i="1"/>
  <c r="G8666" i="1"/>
  <c r="D8665" i="1"/>
  <c r="H8663" i="1"/>
  <c r="E8662" i="1"/>
  <c r="F8659" i="1"/>
  <c r="D8658" i="1"/>
  <c r="E8655" i="1"/>
  <c r="G8652" i="1"/>
  <c r="D8651" i="1"/>
  <c r="F8648" i="1"/>
  <c r="H8645" i="1"/>
  <c r="F8644" i="1"/>
  <c r="D8643" i="1"/>
  <c r="F8639" i="1"/>
  <c r="D8638" i="1"/>
  <c r="G8635" i="1"/>
  <c r="F8634" i="1"/>
  <c r="E8633" i="1"/>
  <c r="H8630" i="1"/>
  <c r="F8629" i="1"/>
  <c r="H8625" i="1"/>
  <c r="F8624" i="1"/>
  <c r="D8623" i="1"/>
  <c r="G8620" i="1"/>
  <c r="E8619" i="1"/>
  <c r="D8618" i="1"/>
  <c r="H8615" i="1"/>
  <c r="G8614" i="1"/>
  <c r="F8613" i="1"/>
  <c r="E8612" i="1"/>
  <c r="D8611" i="1"/>
  <c r="H8607" i="1"/>
  <c r="G8606" i="1"/>
  <c r="H8750" i="1"/>
  <c r="D10373" i="1"/>
  <c r="G10368" i="1"/>
  <c r="F8740" i="1"/>
  <c r="H8729" i="1"/>
  <c r="G8721" i="1"/>
  <c r="F8719" i="1"/>
  <c r="E8716" i="1"/>
  <c r="D8714" i="1"/>
  <c r="F8712" i="1"/>
  <c r="H8710" i="1"/>
  <c r="D8709" i="1"/>
  <c r="E8707" i="1"/>
  <c r="G8702" i="1"/>
  <c r="D8701" i="1"/>
  <c r="E8698" i="1"/>
  <c r="F8695" i="1"/>
  <c r="D8694" i="1"/>
  <c r="E8691" i="1"/>
  <c r="D8687" i="1"/>
  <c r="F8684" i="1"/>
  <c r="H8681" i="1"/>
  <c r="E8680" i="1"/>
  <c r="G8677" i="1"/>
  <c r="F8673" i="1"/>
  <c r="G8670" i="1"/>
  <c r="D8669" i="1"/>
  <c r="E8666" i="1"/>
  <c r="F8663" i="1"/>
  <c r="D8662" i="1"/>
  <c r="E8659" i="1"/>
  <c r="D8655" i="1"/>
  <c r="F8652" i="1"/>
  <c r="H8649" i="1"/>
  <c r="E8648" i="1"/>
  <c r="G8645" i="1"/>
  <c r="E8644" i="1"/>
  <c r="E8639" i="1"/>
  <c r="F8635" i="1"/>
  <c r="E8634" i="1"/>
  <c r="D8633" i="1"/>
  <c r="G8630" i="1"/>
  <c r="D8629" i="1"/>
  <c r="G8625" i="1"/>
  <c r="E8624" i="1"/>
  <c r="F8620" i="1"/>
  <c r="G8615" i="1"/>
  <c r="F8614" i="1"/>
  <c r="E8613" i="1"/>
  <c r="G8607" i="1"/>
  <c r="F8606" i="1"/>
  <c r="E8605" i="1"/>
  <c r="G8599" i="1"/>
  <c r="F8598" i="1"/>
  <c r="E8597" i="1"/>
  <c r="G8591" i="1"/>
  <c r="F8590" i="1"/>
  <c r="E8589" i="1"/>
  <c r="G8583" i="1"/>
  <c r="F8582" i="1"/>
  <c r="E8581" i="1"/>
  <c r="G8575" i="1"/>
  <c r="F8574" i="1"/>
  <c r="E8573" i="1"/>
  <c r="G8567" i="1"/>
  <c r="F8566" i="1"/>
  <c r="E8565" i="1"/>
  <c r="G8559" i="1"/>
  <c r="F8558" i="1"/>
  <c r="E8557" i="1"/>
  <c r="G8551" i="1"/>
  <c r="D8774" i="1"/>
  <c r="F8768" i="1"/>
  <c r="E8760" i="1"/>
  <c r="D8750" i="1"/>
  <c r="G8745" i="1"/>
  <c r="F10375" i="1"/>
  <c r="H10365" i="1"/>
  <c r="G8729" i="1"/>
  <c r="G8725" i="1"/>
  <c r="G8710" i="1"/>
  <c r="H8705" i="1"/>
  <c r="H8685" i="1"/>
  <c r="G8681" i="1"/>
  <c r="F8677" i="1"/>
  <c r="D8673" i="1"/>
  <c r="H8653" i="1"/>
  <c r="G8649" i="1"/>
  <c r="F8645" i="1"/>
  <c r="H8641" i="1"/>
  <c r="F8625" i="1"/>
  <c r="D8765" i="1"/>
  <c r="H8757" i="1"/>
  <c r="F8752" i="1"/>
  <c r="E8747" i="1"/>
  <c r="H8742" i="1"/>
  <c r="D10365" i="1"/>
  <c r="G8737" i="1"/>
  <c r="G8733" i="1"/>
  <c r="D8725" i="1"/>
  <c r="G8717" i="1"/>
  <c r="E8710" i="1"/>
  <c r="G8705" i="1"/>
  <c r="H8703" i="1"/>
  <c r="G8696" i="1"/>
  <c r="H8689" i="1"/>
  <c r="G8685" i="1"/>
  <c r="H8682" i="1"/>
  <c r="F8681" i="1"/>
  <c r="D8677" i="1"/>
  <c r="H8675" i="1"/>
  <c r="G8664" i="1"/>
  <c r="H8657" i="1"/>
  <c r="G8653" i="1"/>
  <c r="H8650" i="1"/>
  <c r="F8649" i="1"/>
  <c r="D8645" i="1"/>
  <c r="H8642" i="1"/>
  <c r="G8641" i="1"/>
  <c r="H8637" i="1"/>
  <c r="D8635" i="1"/>
  <c r="E8625" i="1"/>
  <c r="H8622" i="1"/>
  <c r="H8617" i="1"/>
  <c r="D8614" i="1"/>
  <c r="H8610" i="1"/>
  <c r="D8606" i="1"/>
  <c r="H8602" i="1"/>
  <c r="D8598" i="1"/>
  <c r="H8594" i="1"/>
  <c r="D8590" i="1"/>
  <c r="H8586" i="1"/>
  <c r="D8582" i="1"/>
  <c r="H8578" i="1"/>
  <c r="D8574" i="1"/>
  <c r="H8570" i="1"/>
  <c r="D8566" i="1"/>
  <c r="H8562" i="1"/>
  <c r="D8558" i="1"/>
  <c r="H8554" i="1"/>
  <c r="D8550" i="1"/>
  <c r="H8546" i="1"/>
  <c r="D8542" i="1"/>
  <c r="H8538" i="1"/>
  <c r="D8534" i="1"/>
  <c r="H8530" i="1"/>
  <c r="D8526" i="1"/>
  <c r="H8522" i="1"/>
  <c r="H8776" i="1"/>
  <c r="F8770" i="1"/>
  <c r="G8762" i="1"/>
  <c r="H8754" i="1"/>
  <c r="D8742" i="1"/>
  <c r="G10372" i="1"/>
  <c r="F10367" i="1"/>
  <c r="E8739" i="1"/>
  <c r="D8733" i="1"/>
  <c r="H8722" i="1"/>
  <c r="G8720" i="1"/>
  <c r="F8717" i="1"/>
  <c r="E8715" i="1"/>
  <c r="H8713" i="1"/>
  <c r="H8711" i="1"/>
  <c r="D8710" i="1"/>
  <c r="F8708" i="1"/>
  <c r="D8705" i="1"/>
  <c r="F8703" i="1"/>
  <c r="G8700" i="1"/>
  <c r="F8696" i="1"/>
  <c r="H8693" i="1"/>
  <c r="E8692" i="1"/>
  <c r="G8689" i="1"/>
  <c r="H8686" i="1"/>
  <c r="F8685" i="1"/>
  <c r="G8682" i="1"/>
  <c r="D8681" i="1"/>
  <c r="H8679" i="1"/>
  <c r="E8678" i="1"/>
  <c r="F8675" i="1"/>
  <c r="D8674" i="1"/>
  <c r="E8671" i="1"/>
  <c r="G8668" i="1"/>
  <c r="F8664" i="1"/>
  <c r="H8661" i="1"/>
  <c r="E8660" i="1"/>
  <c r="G8657" i="1"/>
  <c r="H8654" i="1"/>
  <c r="F8653" i="1"/>
  <c r="G8650" i="1"/>
  <c r="D8649" i="1"/>
  <c r="H8647" i="1"/>
  <c r="E8646" i="1"/>
  <c r="H8643" i="1"/>
  <c r="G8642" i="1"/>
  <c r="F8641" i="1"/>
  <c r="G8637" i="1"/>
  <c r="G8632" i="1"/>
  <c r="E8631" i="1"/>
  <c r="H8628" i="1"/>
  <c r="F8627" i="1"/>
  <c r="D8625" i="1"/>
  <c r="G8622" i="1"/>
  <c r="H8618" i="1"/>
  <c r="G8617" i="1"/>
  <c r="E8616" i="1"/>
  <c r="D8615" i="1"/>
  <c r="H8611" i="1"/>
  <c r="G8610" i="1"/>
  <c r="F8609" i="1"/>
  <c r="D8607" i="1"/>
  <c r="H8603" i="1"/>
  <c r="G8602" i="1"/>
  <c r="G8759" i="1"/>
  <c r="D8754" i="1"/>
  <c r="G8749" i="1"/>
  <c r="F8744" i="1"/>
  <c r="H10369" i="1"/>
  <c r="G8728" i="1"/>
  <c r="H8726" i="1"/>
  <c r="D8722" i="1"/>
  <c r="F8720" i="1"/>
  <c r="H8718" i="1"/>
  <c r="D8717" i="1"/>
  <c r="D8715" i="1"/>
  <c r="G8713" i="1"/>
  <c r="F8711" i="1"/>
  <c r="E8708" i="1"/>
  <c r="E8703" i="1"/>
  <c r="F8700" i="1"/>
  <c r="H8697" i="1"/>
  <c r="E8696" i="1"/>
  <c r="G8693" i="1"/>
  <c r="F8689" i="1"/>
  <c r="G8686" i="1"/>
  <c r="D8685" i="1"/>
  <c r="E8682" i="1"/>
  <c r="F8679" i="1"/>
  <c r="E8675" i="1"/>
  <c r="F8668" i="1"/>
  <c r="H8665" i="1"/>
  <c r="E8664" i="1"/>
  <c r="G8661" i="1"/>
  <c r="F8657" i="1"/>
  <c r="G8654" i="1"/>
  <c r="D8653" i="1"/>
  <c r="E8650" i="1"/>
  <c r="F8647" i="1"/>
  <c r="G8643" i="1"/>
  <c r="F8642" i="1"/>
  <c r="E8641" i="1"/>
  <c r="F8637" i="1"/>
  <c r="H8633" i="1"/>
  <c r="F8632" i="1"/>
  <c r="G8628" i="1"/>
  <c r="E8622" i="1"/>
  <c r="G8618" i="1"/>
  <c r="F8617" i="1"/>
  <c r="G8611" i="1"/>
  <c r="F8610" i="1"/>
  <c r="G8603" i="1"/>
  <c r="F8602" i="1"/>
  <c r="G8595" i="1"/>
  <c r="F8594" i="1"/>
  <c r="G8587" i="1"/>
  <c r="F8586" i="1"/>
  <c r="G8579" i="1"/>
  <c r="F8578" i="1"/>
  <c r="G8571" i="1"/>
  <c r="F8570" i="1"/>
  <c r="G8563" i="1"/>
  <c r="F8562" i="1"/>
  <c r="G8555" i="1"/>
  <c r="F8554" i="1"/>
  <c r="G8547" i="1"/>
  <c r="F8546" i="1"/>
  <c r="G8539" i="1"/>
  <c r="F8538" i="1"/>
  <c r="G8764" i="1"/>
  <c r="F8756" i="1"/>
  <c r="H8746" i="1"/>
  <c r="D10369" i="1"/>
  <c r="G10364" i="1"/>
  <c r="G8736" i="1"/>
  <c r="H8734" i="1"/>
  <c r="F8728" i="1"/>
  <c r="E8726" i="1"/>
  <c r="F8724" i="1"/>
  <c r="G8718" i="1"/>
  <c r="H8701" i="1"/>
  <c r="G8697" i="1"/>
  <c r="F8693" i="1"/>
  <c r="D8689" i="1"/>
  <c r="D8682" i="1"/>
  <c r="D8675" i="1"/>
  <c r="H8669" i="1"/>
  <c r="G8665" i="1"/>
  <c r="F8661" i="1"/>
  <c r="D8657" i="1"/>
  <c r="D8650" i="1"/>
  <c r="E8642" i="1"/>
  <c r="D8641" i="1"/>
  <c r="D8637" i="1"/>
  <c r="G8633" i="1"/>
  <c r="D8622" i="1"/>
  <c r="E8617" i="1"/>
  <c r="E8610" i="1"/>
  <c r="E8602" i="1"/>
  <c r="E8594" i="1"/>
  <c r="E8586" i="1"/>
  <c r="E8578" i="1"/>
  <c r="E8570" i="1"/>
  <c r="E8562" i="1"/>
  <c r="E8554" i="1"/>
  <c r="E8546" i="1"/>
  <c r="E8538" i="1"/>
  <c r="E8530" i="1"/>
  <c r="E8522" i="1"/>
  <c r="E8514" i="1"/>
  <c r="E8506" i="1"/>
  <c r="E8498" i="1"/>
  <c r="E8490" i="1"/>
  <c r="E8482" i="1"/>
  <c r="E8474" i="1"/>
  <c r="D8468" i="1"/>
  <c r="E8472" i="1"/>
  <c r="H8473" i="1"/>
  <c r="D8473" i="1"/>
  <c r="D8475" i="1"/>
  <c r="F8476" i="1"/>
  <c r="E8479" i="1"/>
  <c r="D8482" i="1"/>
  <c r="G8483" i="1"/>
  <c r="G8484" i="1"/>
  <c r="F8486" i="1"/>
  <c r="G8490" i="1"/>
  <c r="F8491" i="1"/>
  <c r="E8493" i="1"/>
  <c r="H8494" i="1"/>
  <c r="F8497" i="1"/>
  <c r="D8500" i="1"/>
  <c r="E8504" i="1"/>
  <c r="H8505" i="1"/>
  <c r="D8505" i="1"/>
  <c r="D8507" i="1"/>
  <c r="F8508" i="1"/>
  <c r="E8511" i="1"/>
  <c r="D8514" i="1"/>
  <c r="G8515" i="1"/>
  <c r="G8516" i="1"/>
  <c r="F8518" i="1"/>
  <c r="G8522" i="1"/>
  <c r="F8525" i="1"/>
  <c r="F8530" i="1"/>
  <c r="F8531" i="1"/>
  <c r="E8533" i="1"/>
  <c r="E8534" i="1"/>
  <c r="E8536" i="1"/>
  <c r="G8538" i="1"/>
  <c r="G8542" i="1"/>
  <c r="E8544" i="1"/>
  <c r="F8548" i="1"/>
  <c r="H8548" i="1"/>
  <c r="G8548" i="1"/>
  <c r="E8550" i="1"/>
  <c r="H8555" i="1"/>
  <c r="F8565" i="1"/>
  <c r="F8567" i="1"/>
  <c r="G8570" i="1"/>
  <c r="F8572" i="1"/>
  <c r="D8572" i="1"/>
  <c r="H8572" i="1"/>
  <c r="G8572" i="1"/>
  <c r="D8575" i="1"/>
  <c r="H8577" i="1"/>
  <c r="E8582" i="1"/>
  <c r="H8587" i="1"/>
  <c r="F8597" i="1"/>
  <c r="F8599" i="1"/>
  <c r="F8605" i="1"/>
  <c r="E8468" i="1"/>
  <c r="D8469" i="1"/>
  <c r="H8469" i="1"/>
  <c r="D8471" i="1"/>
  <c r="F8472" i="1"/>
  <c r="E8475" i="1"/>
  <c r="H8476" i="1"/>
  <c r="D8478" i="1"/>
  <c r="G8479" i="1"/>
  <c r="G8480" i="1"/>
  <c r="F8482" i="1"/>
  <c r="H8483" i="1"/>
  <c r="G8486" i="1"/>
  <c r="F8487" i="1"/>
  <c r="E8489" i="1"/>
  <c r="H8490" i="1"/>
  <c r="F8493" i="1"/>
  <c r="E8494" i="1"/>
  <c r="D8496" i="1"/>
  <c r="G8497" i="1"/>
  <c r="E8500" i="1"/>
  <c r="D8501" i="1"/>
  <c r="H8501" i="1"/>
  <c r="D8503" i="1"/>
  <c r="F8504" i="1"/>
  <c r="E8507" i="1"/>
  <c r="H8508" i="1"/>
  <c r="D8510" i="1"/>
  <c r="G8511" i="1"/>
  <c r="G8512" i="1"/>
  <c r="F8514" i="1"/>
  <c r="H8515" i="1"/>
  <c r="G8518" i="1"/>
  <c r="F8519" i="1"/>
  <c r="E8521" i="1"/>
  <c r="D8524" i="1"/>
  <c r="G8525" i="1"/>
  <c r="D8527" i="1"/>
  <c r="G8528" i="1"/>
  <c r="F8528" i="1"/>
  <c r="G8530" i="1"/>
  <c r="F8533" i="1"/>
  <c r="H8536" i="1"/>
  <c r="F8540" i="1"/>
  <c r="H8540" i="1"/>
  <c r="G8540" i="1"/>
  <c r="E8542" i="1"/>
  <c r="H8544" i="1"/>
  <c r="F8553" i="1"/>
  <c r="F8555" i="1"/>
  <c r="G8558" i="1"/>
  <c r="H8560" i="1"/>
  <c r="G8560" i="1"/>
  <c r="F8560" i="1"/>
  <c r="D8560" i="1"/>
  <c r="D8563" i="1"/>
  <c r="G8565" i="1"/>
  <c r="H8575" i="1"/>
  <c r="E8580" i="1"/>
  <c r="F8585" i="1"/>
  <c r="F8587" i="1"/>
  <c r="G8590" i="1"/>
  <c r="H8592" i="1"/>
  <c r="G8592" i="1"/>
  <c r="F8592" i="1"/>
  <c r="D8592" i="1"/>
  <c r="D8595" i="1"/>
  <c r="G8597" i="1"/>
  <c r="G8605" i="1"/>
  <c r="H8609" i="1"/>
  <c r="G8613" i="1"/>
  <c r="H8621" i="1"/>
  <c r="H8629" i="1"/>
  <c r="F8468" i="1"/>
  <c r="E8471" i="1"/>
  <c r="D8474" i="1"/>
  <c r="G8475" i="1"/>
  <c r="G8476" i="1"/>
  <c r="F8478" i="1"/>
  <c r="G8482" i="1"/>
  <c r="F8483" i="1"/>
  <c r="E8485" i="1"/>
  <c r="H8486" i="1"/>
  <c r="F8489" i="1"/>
  <c r="D8492" i="1"/>
  <c r="E8496" i="1"/>
  <c r="H8497" i="1"/>
  <c r="D8497" i="1"/>
  <c r="D8499" i="1"/>
  <c r="F8500" i="1"/>
  <c r="E8503" i="1"/>
  <c r="D8506" i="1"/>
  <c r="G8507" i="1"/>
  <c r="G8508" i="1"/>
  <c r="F8510" i="1"/>
  <c r="G8514" i="1"/>
  <c r="F8515" i="1"/>
  <c r="E8517" i="1"/>
  <c r="H8518" i="1"/>
  <c r="F8521" i="1"/>
  <c r="E8524" i="1"/>
  <c r="D8525" i="1"/>
  <c r="H8525" i="1"/>
  <c r="G8527" i="1"/>
  <c r="D8532" i="1"/>
  <c r="D8535" i="1"/>
  <c r="G8536" i="1"/>
  <c r="F8536" i="1"/>
  <c r="G8544" i="1"/>
  <c r="F8544" i="1"/>
  <c r="D8544" i="1"/>
  <c r="D8547" i="1"/>
  <c r="E8549" i="1"/>
  <c r="D8551" i="1"/>
  <c r="H8553" i="1"/>
  <c r="E8558" i="1"/>
  <c r="H8563" i="1"/>
  <c r="F8573" i="1"/>
  <c r="F8575" i="1"/>
  <c r="G8578" i="1"/>
  <c r="F8580" i="1"/>
  <c r="D8580" i="1"/>
  <c r="H8580" i="1"/>
  <c r="G8580" i="1"/>
  <c r="D8583" i="1"/>
  <c r="H8585" i="1"/>
  <c r="E8590" i="1"/>
  <c r="H8595" i="1"/>
  <c r="D8603" i="1"/>
  <c r="H8468" i="1"/>
  <c r="D8470" i="1"/>
  <c r="G8471" i="1"/>
  <c r="G8472" i="1"/>
  <c r="F8474" i="1"/>
  <c r="H8475" i="1"/>
  <c r="G8478" i="1"/>
  <c r="F8479" i="1"/>
  <c r="E8481" i="1"/>
  <c r="H8482" i="1"/>
  <c r="F8485" i="1"/>
  <c r="E8486" i="1"/>
  <c r="D8488" i="1"/>
  <c r="G8489" i="1"/>
  <c r="E8492" i="1"/>
  <c r="D8493" i="1"/>
  <c r="H8493" i="1"/>
  <c r="D8495" i="1"/>
  <c r="F8496" i="1"/>
  <c r="E8499" i="1"/>
  <c r="H8500" i="1"/>
  <c r="D8502" i="1"/>
  <c r="G8503" i="1"/>
  <c r="G8504" i="1"/>
  <c r="F8506" i="1"/>
  <c r="H8507" i="1"/>
  <c r="G8510" i="1"/>
  <c r="F8511" i="1"/>
  <c r="E8513" i="1"/>
  <c r="H8514" i="1"/>
  <c r="F8517" i="1"/>
  <c r="E8518" i="1"/>
  <c r="D8520" i="1"/>
  <c r="G8521" i="1"/>
  <c r="D8523" i="1"/>
  <c r="F8524" i="1"/>
  <c r="H8527" i="1"/>
  <c r="E8529" i="1"/>
  <c r="E8532" i="1"/>
  <c r="D8533" i="1"/>
  <c r="H8533" i="1"/>
  <c r="G8535" i="1"/>
  <c r="D8539" i="1"/>
  <c r="E8541" i="1"/>
  <c r="D8543" i="1"/>
  <c r="H8547" i="1"/>
  <c r="F8549" i="1"/>
  <c r="H8551" i="1"/>
  <c r="E8556" i="1"/>
  <c r="F8561" i="1"/>
  <c r="F8563" i="1"/>
  <c r="G8566" i="1"/>
  <c r="H8568" i="1"/>
  <c r="G8568" i="1"/>
  <c r="F8568" i="1"/>
  <c r="D8568" i="1"/>
  <c r="D8571" i="1"/>
  <c r="G8573" i="1"/>
  <c r="H8583" i="1"/>
  <c r="E8588" i="1"/>
  <c r="F8593" i="1"/>
  <c r="F8595" i="1"/>
  <c r="G8598" i="1"/>
  <c r="H8600" i="1"/>
  <c r="G8600" i="1"/>
  <c r="F8600" i="1"/>
  <c r="D8600" i="1"/>
  <c r="F8603" i="1"/>
  <c r="E8606" i="1"/>
  <c r="E8614" i="1"/>
  <c r="F8618" i="1"/>
  <c r="H8626" i="1"/>
  <c r="E8630" i="1"/>
  <c r="G8634" i="1"/>
  <c r="H8638" i="1"/>
  <c r="H8646" i="1"/>
  <c r="E8654" i="1"/>
  <c r="H8658" i="1"/>
  <c r="H8662" i="1"/>
  <c r="E8670" i="1"/>
  <c r="H8674" i="1"/>
  <c r="H8678" i="1"/>
  <c r="E8686" i="1"/>
  <c r="H8690" i="1"/>
  <c r="H8694" i="1"/>
  <c r="E8702" i="1"/>
  <c r="H8706" i="1"/>
  <c r="H8730" i="1"/>
  <c r="H8541" i="1"/>
  <c r="H8549" i="1"/>
  <c r="D8553" i="1"/>
  <c r="H8557" i="1"/>
  <c r="D8561" i="1"/>
  <c r="H8565" i="1"/>
  <c r="D8569" i="1"/>
  <c r="H8573" i="1"/>
  <c r="D8577" i="1"/>
  <c r="H8581" i="1"/>
  <c r="D8585" i="1"/>
  <c r="H8589" i="1"/>
  <c r="D8593" i="1"/>
  <c r="H8597" i="1"/>
  <c r="D8601" i="1"/>
  <c r="G8604" i="1"/>
  <c r="H8605" i="1"/>
  <c r="D8609" i="1"/>
  <c r="G8612" i="1"/>
  <c r="H8613" i="1"/>
  <c r="G8619" i="1"/>
  <c r="D8620" i="1"/>
  <c r="F8623" i="1"/>
  <c r="H8624" i="1"/>
  <c r="D8627" i="1"/>
  <c r="H8634" i="1"/>
  <c r="G8638" i="1"/>
  <c r="G8639" i="1"/>
  <c r="D8648" i="1"/>
  <c r="H8648" i="1"/>
  <c r="F8651" i="1"/>
  <c r="G8658" i="1"/>
  <c r="G8659" i="1"/>
  <c r="F8666" i="1"/>
  <c r="F8672" i="1"/>
  <c r="D8680" i="1"/>
  <c r="H8680" i="1"/>
  <c r="F8683" i="1"/>
  <c r="G8690" i="1"/>
  <c r="G8691" i="1"/>
  <c r="F8698" i="1"/>
  <c r="E8704" i="1"/>
  <c r="D8704" i="1"/>
  <c r="H8704" i="1"/>
  <c r="E8706" i="1"/>
  <c r="E8709" i="1"/>
  <c r="D8730" i="1"/>
  <c r="H8732" i="1"/>
  <c r="G8738" i="1"/>
  <c r="F10366" i="1"/>
  <c r="D10366" i="1"/>
  <c r="H10366" i="1"/>
  <c r="G10366" i="1"/>
  <c r="H10371" i="1"/>
  <c r="E8761" i="1"/>
  <c r="F8769" i="1"/>
  <c r="D8772" i="1"/>
  <c r="D8775" i="1"/>
  <c r="E8553" i="1"/>
  <c r="E8561" i="1"/>
  <c r="E8569" i="1"/>
  <c r="E8577" i="1"/>
  <c r="E8585" i="1"/>
  <c r="E8593" i="1"/>
  <c r="E8601" i="1"/>
  <c r="H8604" i="1"/>
  <c r="D8608" i="1"/>
  <c r="E8609" i="1"/>
  <c r="H8612" i="1"/>
  <c r="D8616" i="1"/>
  <c r="H8619" i="1"/>
  <c r="D8626" i="1"/>
  <c r="E8627" i="1"/>
  <c r="E8629" i="1"/>
  <c r="D8631" i="1"/>
  <c r="D8644" i="1"/>
  <c r="D8646" i="1"/>
  <c r="G8655" i="1"/>
  <c r="F8662" i="1"/>
  <c r="E8669" i="1"/>
  <c r="D8671" i="1"/>
  <c r="H8676" i="1"/>
  <c r="D8676" i="1"/>
  <c r="D8678" i="1"/>
  <c r="G8687" i="1"/>
  <c r="F8694" i="1"/>
  <c r="E8701" i="1"/>
  <c r="H8724" i="1"/>
  <c r="F8734" i="1"/>
  <c r="E8736" i="1"/>
  <c r="E10364" i="1"/>
  <c r="F8746" i="1"/>
  <c r="H8751" i="1"/>
  <c r="G8751" i="1"/>
  <c r="F8751" i="1"/>
  <c r="D8751" i="1"/>
  <c r="E8756" i="1"/>
  <c r="D8764" i="1"/>
  <c r="G8783" i="1"/>
  <c r="H8787" i="1"/>
  <c r="G8799" i="1"/>
  <c r="H8803" i="1"/>
  <c r="D8807" i="1"/>
  <c r="G8815" i="1"/>
  <c r="H8819" i="1"/>
  <c r="G8831" i="1"/>
  <c r="H8835" i="1"/>
  <c r="G8839" i="1"/>
  <c r="G8843" i="1"/>
  <c r="G8847" i="1"/>
  <c r="D8855" i="1"/>
  <c r="H8859" i="1"/>
  <c r="G8863" i="1"/>
  <c r="E8608" i="1"/>
  <c r="D8621" i="1"/>
  <c r="G8623" i="1"/>
  <c r="E8626" i="1"/>
  <c r="E8636" i="1"/>
  <c r="F8638" i="1"/>
  <c r="D8640" i="1"/>
  <c r="G8651" i="1"/>
  <c r="F8658" i="1"/>
  <c r="D8667" i="1"/>
  <c r="D8672" i="1"/>
  <c r="H8672" i="1"/>
  <c r="G8683" i="1"/>
  <c r="F8690" i="1"/>
  <c r="D8699" i="1"/>
  <c r="G8706" i="1"/>
  <c r="F8706" i="1"/>
  <c r="F8718" i="1"/>
  <c r="F8726" i="1"/>
  <c r="E8728" i="1"/>
  <c r="G8730" i="1"/>
  <c r="F8730" i="1"/>
  <c r="E8730" i="1"/>
  <c r="G10369" i="1"/>
  <c r="F10374" i="1"/>
  <c r="D10374" i="1"/>
  <c r="H10374" i="1"/>
  <c r="G10374" i="1"/>
  <c r="H8744" i="1"/>
  <c r="E8759" i="1"/>
  <c r="H8767" i="1"/>
  <c r="G8767" i="1"/>
  <c r="F8767" i="1"/>
  <c r="E8767" i="1"/>
  <c r="E8543" i="1"/>
  <c r="E8551" i="1"/>
  <c r="G8553" i="1"/>
  <c r="E8559" i="1"/>
  <c r="G8561" i="1"/>
  <c r="E8567" i="1"/>
  <c r="G8569" i="1"/>
  <c r="E8575" i="1"/>
  <c r="G8577" i="1"/>
  <c r="E8583" i="1"/>
  <c r="G8585" i="1"/>
  <c r="E8591" i="1"/>
  <c r="G8593" i="1"/>
  <c r="E8599" i="1"/>
  <c r="G8601" i="1"/>
  <c r="E8607" i="1"/>
  <c r="F8608" i="1"/>
  <c r="G8609" i="1"/>
  <c r="E8615" i="1"/>
  <c r="F8616" i="1"/>
  <c r="F8621" i="1"/>
  <c r="F8626" i="1"/>
  <c r="G8627" i="1"/>
  <c r="D8628" i="1"/>
  <c r="D8630" i="1"/>
  <c r="F8631" i="1"/>
  <c r="H8632" i="1"/>
  <c r="F8636" i="1"/>
  <c r="E8640" i="1"/>
  <c r="G8646" i="1"/>
  <c r="G8647" i="1"/>
  <c r="F8654" i="1"/>
  <c r="E8656" i="1"/>
  <c r="F8660" i="1"/>
  <c r="E8661" i="1"/>
  <c r="D8663" i="1"/>
  <c r="E8667" i="1"/>
  <c r="H8668" i="1"/>
  <c r="D8668" i="1"/>
  <c r="D8670" i="1"/>
  <c r="F8671" i="1"/>
  <c r="E8674" i="1"/>
  <c r="G8678" i="1"/>
  <c r="G8679" i="1"/>
  <c r="F8686" i="1"/>
  <c r="E8688" i="1"/>
  <c r="F8692" i="1"/>
  <c r="E8693" i="1"/>
  <c r="D8695" i="1"/>
  <c r="E8699" i="1"/>
  <c r="H8700" i="1"/>
  <c r="D8700" i="1"/>
  <c r="D8702" i="1"/>
  <c r="H8708" i="1"/>
  <c r="D8711" i="1"/>
  <c r="G8711" i="1"/>
  <c r="H8715" i="1"/>
  <c r="G8715" i="1"/>
  <c r="F8715" i="1"/>
  <c r="E8720" i="1"/>
  <c r="D8720" i="1"/>
  <c r="H8720" i="1"/>
  <c r="G8722" i="1"/>
  <c r="F8722" i="1"/>
  <c r="E8722" i="1"/>
  <c r="E8735" i="1"/>
  <c r="H8739" i="1"/>
  <c r="G8739" i="1"/>
  <c r="F8739" i="1"/>
  <c r="D8739" i="1"/>
  <c r="E10367" i="1"/>
  <c r="E10372" i="1"/>
  <c r="F8754" i="1"/>
  <c r="H8770" i="1"/>
  <c r="H8780" i="1"/>
  <c r="F8788" i="1"/>
  <c r="H8796" i="1"/>
  <c r="D8804" i="1"/>
  <c r="H8812" i="1"/>
  <c r="F8820" i="1"/>
  <c r="H8828" i="1"/>
  <c r="D8836" i="1"/>
  <c r="H8852" i="1"/>
  <c r="H8860" i="1"/>
  <c r="D8868" i="1"/>
  <c r="H8876" i="1"/>
  <c r="H8884" i="1"/>
  <c r="D8541" i="1"/>
  <c r="D8549" i="1"/>
  <c r="D8557" i="1"/>
  <c r="D8565" i="1"/>
  <c r="D8573" i="1"/>
  <c r="D8581" i="1"/>
  <c r="D8589" i="1"/>
  <c r="D8597" i="1"/>
  <c r="D8605" i="1"/>
  <c r="G8608" i="1"/>
  <c r="D8613" i="1"/>
  <c r="E8620" i="1"/>
  <c r="G8621" i="1"/>
  <c r="F8622" i="1"/>
  <c r="D8624" i="1"/>
  <c r="G8626" i="1"/>
  <c r="D8634" i="1"/>
  <c r="G8636" i="1"/>
  <c r="E8637" i="1"/>
  <c r="D8639" i="1"/>
  <c r="F8640" i="1"/>
  <c r="F8650" i="1"/>
  <c r="F8656" i="1"/>
  <c r="D8659" i="1"/>
  <c r="D8664" i="1"/>
  <c r="H8664" i="1"/>
  <c r="D8666" i="1"/>
  <c r="F8667" i="1"/>
  <c r="G8674" i="1"/>
  <c r="G8675" i="1"/>
  <c r="F8682" i="1"/>
  <c r="F8688" i="1"/>
  <c r="D8691" i="1"/>
  <c r="D8696" i="1"/>
  <c r="H8696" i="1"/>
  <c r="D8698" i="1"/>
  <c r="F8699" i="1"/>
  <c r="D8703" i="1"/>
  <c r="G8703" i="1"/>
  <c r="E8717" i="1"/>
  <c r="E8727" i="1"/>
  <c r="E8733" i="1"/>
  <c r="G8742" i="1"/>
  <c r="F8747" i="1"/>
  <c r="D8747" i="1"/>
  <c r="H8747" i="1"/>
  <c r="G8747" i="1"/>
  <c r="H8752" i="1"/>
  <c r="G8757" i="1"/>
  <c r="F8765" i="1"/>
  <c r="E8765" i="1"/>
  <c r="H8765" i="1"/>
  <c r="G8765" i="1"/>
  <c r="D8604" i="1"/>
  <c r="D8612" i="1"/>
  <c r="H8616" i="1"/>
  <c r="D8619" i="1"/>
  <c r="G8631" i="1"/>
  <c r="F8646" i="1"/>
  <c r="E8653" i="1"/>
  <c r="H8660" i="1"/>
  <c r="D8660" i="1"/>
  <c r="G8671" i="1"/>
  <c r="F8678" i="1"/>
  <c r="E8685" i="1"/>
  <c r="H8692" i="1"/>
  <c r="D8692" i="1"/>
  <c r="E8725" i="1"/>
  <c r="H8731" i="1"/>
  <c r="G8731" i="1"/>
  <c r="F8731" i="1"/>
  <c r="D8731" i="1"/>
  <c r="D8735" i="1"/>
  <c r="H8735" i="1"/>
  <c r="G8735" i="1"/>
  <c r="F10365" i="1"/>
  <c r="H10370" i="1"/>
  <c r="G10370" i="1"/>
  <c r="F10370" i="1"/>
  <c r="D10370" i="1"/>
  <c r="E10375" i="1"/>
  <c r="E8745" i="1"/>
  <c r="D8771" i="1"/>
  <c r="F8771" i="1"/>
  <c r="H8771" i="1"/>
  <c r="G8771" i="1"/>
  <c r="E8771" i="1"/>
  <c r="H8777" i="1"/>
  <c r="G8781" i="1"/>
  <c r="G8785" i="1"/>
  <c r="H8793" i="1"/>
  <c r="G8797" i="1"/>
  <c r="F8801" i="1"/>
  <c r="H8809" i="1"/>
  <c r="G8813" i="1"/>
  <c r="G8817" i="1"/>
  <c r="H8825" i="1"/>
  <c r="G8829" i="1"/>
  <c r="F8833" i="1"/>
  <c r="E8837" i="1"/>
  <c r="G8849" i="1"/>
  <c r="G8853" i="1"/>
  <c r="G8857" i="1"/>
  <c r="G8861" i="1"/>
  <c r="E8869" i="1"/>
  <c r="F8873" i="1"/>
  <c r="E8877" i="1"/>
  <c r="F8881" i="1"/>
  <c r="E8889" i="1"/>
  <c r="E8893" i="1"/>
  <c r="E8905" i="1"/>
  <c r="E8909" i="1"/>
  <c r="E8921" i="1"/>
  <c r="E8925" i="1"/>
  <c r="E8621" i="1"/>
  <c r="D8636" i="1"/>
  <c r="H8640" i="1"/>
  <c r="D8656" i="1"/>
  <c r="H8656" i="1"/>
  <c r="G48" i="22" s="1"/>
  <c r="H48" i="22" s="1"/>
  <c r="G8667" i="1"/>
  <c r="F8674" i="1"/>
  <c r="D8688" i="1"/>
  <c r="H8688" i="1"/>
  <c r="G8699" i="1"/>
  <c r="F8710" i="1"/>
  <c r="H8723" i="1"/>
  <c r="G8723" i="1"/>
  <c r="F8723" i="1"/>
  <c r="D8723" i="1"/>
  <c r="D8727" i="1"/>
  <c r="H8727" i="1"/>
  <c r="G8727" i="1"/>
  <c r="H8740" i="1"/>
  <c r="G8750" i="1"/>
  <c r="F8755" i="1"/>
  <c r="D8755" i="1"/>
  <c r="H8755" i="1"/>
  <c r="G8755" i="1"/>
  <c r="D8763" i="1"/>
  <c r="H8763" i="1"/>
  <c r="G8763" i="1"/>
  <c r="F8763" i="1"/>
  <c r="E8623" i="1"/>
  <c r="G8629" i="1"/>
  <c r="F8630" i="1"/>
  <c r="E8638" i="1"/>
  <c r="G8644" i="1"/>
  <c r="E8645" i="1"/>
  <c r="E8651" i="1"/>
  <c r="H8652" i="1"/>
  <c r="D8652" i="1"/>
  <c r="F8655" i="1"/>
  <c r="E8658" i="1"/>
  <c r="G8662" i="1"/>
  <c r="G8663" i="1"/>
  <c r="F8670" i="1"/>
  <c r="E8672" i="1"/>
  <c r="F8676" i="1"/>
  <c r="E8677" i="1"/>
  <c r="E8683" i="1"/>
  <c r="H8684" i="1"/>
  <c r="D8684" i="1"/>
  <c r="F8687" i="1"/>
  <c r="E8690" i="1"/>
  <c r="G8694" i="1"/>
  <c r="G8695" i="1"/>
  <c r="F8702" i="1"/>
  <c r="D8706" i="1"/>
  <c r="H8707" i="1"/>
  <c r="G8707" i="1"/>
  <c r="E8712" i="1"/>
  <c r="D8712" i="1"/>
  <c r="H8712" i="1"/>
  <c r="G8714" i="1"/>
  <c r="F8714" i="1"/>
  <c r="E8714" i="1"/>
  <c r="H8716" i="1"/>
  <c r="D8719" i="1"/>
  <c r="G8719" i="1"/>
  <c r="F10373" i="1"/>
  <c r="H8743" i="1"/>
  <c r="G8743" i="1"/>
  <c r="F8743" i="1"/>
  <c r="D8743" i="1"/>
  <c r="E8748" i="1"/>
  <c r="E8753" i="1"/>
  <c r="H8758" i="1"/>
  <c r="G8778" i="1"/>
  <c r="H8786" i="1"/>
  <c r="F8794" i="1"/>
  <c r="H8802" i="1"/>
  <c r="G8810" i="1"/>
  <c r="H8818" i="1"/>
  <c r="F8826" i="1"/>
  <c r="D8708" i="1"/>
  <c r="D8716" i="1"/>
  <c r="D8724" i="1"/>
  <c r="H8728" i="1"/>
  <c r="D8732" i="1"/>
  <c r="H8736" i="1"/>
  <c r="D8740" i="1"/>
  <c r="H10367" i="1"/>
  <c r="D10371" i="1"/>
  <c r="H10375" i="1"/>
  <c r="D8744" i="1"/>
  <c r="H8748" i="1"/>
  <c r="D8752" i="1"/>
  <c r="H8756" i="1"/>
  <c r="H8761" i="1"/>
  <c r="G8766" i="1"/>
  <c r="F8773" i="1"/>
  <c r="H8773" i="1"/>
  <c r="F8783" i="1"/>
  <c r="G8787" i="1"/>
  <c r="H8791" i="1"/>
  <c r="D8795" i="1"/>
  <c r="F8795" i="1"/>
  <c r="E8797" i="1"/>
  <c r="G8798" i="1"/>
  <c r="F8805" i="1"/>
  <c r="H8805" i="1"/>
  <c r="F8815" i="1"/>
  <c r="G8819" i="1"/>
  <c r="H8823" i="1"/>
  <c r="D8827" i="1"/>
  <c r="F8827" i="1"/>
  <c r="E8829" i="1"/>
  <c r="G8830" i="1"/>
  <c r="F8845" i="1"/>
  <c r="D8845" i="1"/>
  <c r="H8845" i="1"/>
  <c r="E8847" i="1"/>
  <c r="D8851" i="1"/>
  <c r="F8851" i="1"/>
  <c r="E8861" i="1"/>
  <c r="D8863" i="1"/>
  <c r="E8873" i="1"/>
  <c r="H8879" i="1"/>
  <c r="F8885" i="1"/>
  <c r="D8885" i="1"/>
  <c r="H8885" i="1"/>
  <c r="G8885" i="1"/>
  <c r="E8890" i="1"/>
  <c r="H8895" i="1"/>
  <c r="F8917" i="1"/>
  <c r="D8917" i="1"/>
  <c r="H8917" i="1"/>
  <c r="G8917" i="1"/>
  <c r="E8922" i="1"/>
  <c r="E8770" i="1"/>
  <c r="D8777" i="1"/>
  <c r="E8780" i="1"/>
  <c r="G8780" i="1"/>
  <c r="D8786" i="1"/>
  <c r="E8802" i="1"/>
  <c r="D8809" i="1"/>
  <c r="E8812" i="1"/>
  <c r="G8812" i="1"/>
  <c r="D8818" i="1"/>
  <c r="E8825" i="1"/>
  <c r="E8834" i="1"/>
  <c r="H8839" i="1"/>
  <c r="F8839" i="1"/>
  <c r="F8853" i="1"/>
  <c r="D8853" i="1"/>
  <c r="H8853" i="1"/>
  <c r="D8859" i="1"/>
  <c r="F8859" i="1"/>
  <c r="H8871" i="1"/>
  <c r="F8877" i="1"/>
  <c r="D8877" i="1"/>
  <c r="H8877" i="1"/>
  <c r="G8877" i="1"/>
  <c r="H8881" i="1"/>
  <c r="G8881" i="1"/>
  <c r="D8881" i="1"/>
  <c r="D8883" i="1"/>
  <c r="E8900" i="1"/>
  <c r="H8905" i="1"/>
  <c r="G8905" i="1"/>
  <c r="F8905" i="1"/>
  <c r="D8905" i="1"/>
  <c r="G8910" i="1"/>
  <c r="D8915" i="1"/>
  <c r="D8931" i="1"/>
  <c r="H8935" i="1"/>
  <c r="D8939" i="1"/>
  <c r="H8943" i="1"/>
  <c r="D8947" i="1"/>
  <c r="H8951" i="1"/>
  <c r="D8955" i="1"/>
  <c r="H8959" i="1"/>
  <c r="D8967" i="1"/>
  <c r="E8971" i="1"/>
  <c r="G8991" i="1"/>
  <c r="D9027" i="1"/>
  <c r="D9067" i="1"/>
  <c r="H8783" i="1"/>
  <c r="D8787" i="1"/>
  <c r="F8787" i="1"/>
  <c r="G8790" i="1"/>
  <c r="F8797" i="1"/>
  <c r="H8797" i="1"/>
  <c r="D8799" i="1"/>
  <c r="H8815" i="1"/>
  <c r="D8819" i="1"/>
  <c r="F8819" i="1"/>
  <c r="G8822" i="1"/>
  <c r="F8829" i="1"/>
  <c r="H8829" i="1"/>
  <c r="D8831" i="1"/>
  <c r="E8842" i="1"/>
  <c r="H8847" i="1"/>
  <c r="F8847" i="1"/>
  <c r="F8861" i="1"/>
  <c r="D8861" i="1"/>
  <c r="H8861" i="1"/>
  <c r="H8863" i="1"/>
  <c r="F8863" i="1"/>
  <c r="E8863" i="1"/>
  <c r="F8869" i="1"/>
  <c r="D8869" i="1"/>
  <c r="H8869" i="1"/>
  <c r="G8869" i="1"/>
  <c r="H8873" i="1"/>
  <c r="G8873" i="1"/>
  <c r="D8873" i="1"/>
  <c r="D8875" i="1"/>
  <c r="F8893" i="1"/>
  <c r="D8893" i="1"/>
  <c r="H8893" i="1"/>
  <c r="G8893" i="1"/>
  <c r="E8898" i="1"/>
  <c r="H8903" i="1"/>
  <c r="F8925" i="1"/>
  <c r="D8925" i="1"/>
  <c r="H8925" i="1"/>
  <c r="G8925" i="1"/>
  <c r="G8724" i="1"/>
  <c r="G8732" i="1"/>
  <c r="E8738" i="1"/>
  <c r="G8740" i="1"/>
  <c r="E10369" i="1"/>
  <c r="G10371" i="1"/>
  <c r="E8742" i="1"/>
  <c r="G8744" i="1"/>
  <c r="E8750" i="1"/>
  <c r="G8752" i="1"/>
  <c r="D8757" i="1"/>
  <c r="F8758" i="1"/>
  <c r="H8759" i="1"/>
  <c r="D8769" i="1"/>
  <c r="E8772" i="1"/>
  <c r="G8772" i="1"/>
  <c r="D8778" i="1"/>
  <c r="D8781" i="1"/>
  <c r="E8785" i="1"/>
  <c r="G8786" i="1"/>
  <c r="G8793" i="1"/>
  <c r="E8794" i="1"/>
  <c r="F8796" i="1"/>
  <c r="E8799" i="1"/>
  <c r="D8801" i="1"/>
  <c r="E8803" i="1"/>
  <c r="E8804" i="1"/>
  <c r="G8804" i="1"/>
  <c r="D8810" i="1"/>
  <c r="D8813" i="1"/>
  <c r="E8817" i="1"/>
  <c r="G8818" i="1"/>
  <c r="G8825" i="1"/>
  <c r="E8826" i="1"/>
  <c r="F8828" i="1"/>
  <c r="E8831" i="1"/>
  <c r="D8833" i="1"/>
  <c r="E8835" i="1"/>
  <c r="E8836" i="1"/>
  <c r="G8836" i="1"/>
  <c r="F8849" i="1"/>
  <c r="E8850" i="1"/>
  <c r="F8852" i="1"/>
  <c r="H8855" i="1"/>
  <c r="F8855" i="1"/>
  <c r="E8857" i="1"/>
  <c r="D8860" i="1"/>
  <c r="H8865" i="1"/>
  <c r="G8865" i="1"/>
  <c r="D8865" i="1"/>
  <c r="D8867" i="1"/>
  <c r="D8884" i="1"/>
  <c r="G8886" i="1"/>
  <c r="D8891" i="1"/>
  <c r="E8908" i="1"/>
  <c r="H8913" i="1"/>
  <c r="G8913" i="1"/>
  <c r="F8913" i="1"/>
  <c r="D8913" i="1"/>
  <c r="G8918" i="1"/>
  <c r="D8923" i="1"/>
  <c r="E8932" i="1"/>
  <c r="E8940" i="1"/>
  <c r="E8948" i="1"/>
  <c r="E8956" i="1"/>
  <c r="H8968" i="1"/>
  <c r="G8972" i="1"/>
  <c r="D8980" i="1"/>
  <c r="D9060" i="1"/>
  <c r="D8728" i="1"/>
  <c r="D8736" i="1"/>
  <c r="F8738" i="1"/>
  <c r="D10367" i="1"/>
  <c r="F10369" i="1"/>
  <c r="D10375" i="1"/>
  <c r="F8742" i="1"/>
  <c r="D8748" i="1"/>
  <c r="F8750" i="1"/>
  <c r="D8756" i="1"/>
  <c r="E8757" i="1"/>
  <c r="D8761" i="1"/>
  <c r="E8764" i="1"/>
  <c r="H8775" i="1"/>
  <c r="F8778" i="1"/>
  <c r="D8779" i="1"/>
  <c r="F8779" i="1"/>
  <c r="E8781" i="1"/>
  <c r="G8782" i="1"/>
  <c r="F8785" i="1"/>
  <c r="D8788" i="1"/>
  <c r="F8789" i="1"/>
  <c r="H8789" i="1"/>
  <c r="F8799" i="1"/>
  <c r="G8803" i="1"/>
  <c r="H8807" i="1"/>
  <c r="F8810" i="1"/>
  <c r="D8811" i="1"/>
  <c r="F8811" i="1"/>
  <c r="E8813" i="1"/>
  <c r="G8814" i="1"/>
  <c r="F8817" i="1"/>
  <c r="D8820" i="1"/>
  <c r="F8821" i="1"/>
  <c r="H8821" i="1"/>
  <c r="F8831" i="1"/>
  <c r="G8835" i="1"/>
  <c r="G8838" i="1"/>
  <c r="H8841" i="1"/>
  <c r="D8841" i="1"/>
  <c r="E8843" i="1"/>
  <c r="E8844" i="1"/>
  <c r="G8844" i="1"/>
  <c r="F8857" i="1"/>
  <c r="E8858" i="1"/>
  <c r="F8860" i="1"/>
  <c r="D8876" i="1"/>
  <c r="G8878" i="1"/>
  <c r="F8901" i="1"/>
  <c r="D8901" i="1"/>
  <c r="H8901" i="1"/>
  <c r="G8901" i="1"/>
  <c r="E8906" i="1"/>
  <c r="H8911" i="1"/>
  <c r="G8926" i="1"/>
  <c r="H8929" i="1"/>
  <c r="G8758" i="1"/>
  <c r="D8770" i="1"/>
  <c r="E8786" i="1"/>
  <c r="D8793" i="1"/>
  <c r="E8796" i="1"/>
  <c r="G8796" i="1"/>
  <c r="E8818" i="1"/>
  <c r="D8825" i="1"/>
  <c r="E8828" i="1"/>
  <c r="G8828" i="1"/>
  <c r="G8846" i="1"/>
  <c r="H8849" i="1"/>
  <c r="D8849" i="1"/>
  <c r="E8852" i="1"/>
  <c r="G8852" i="1"/>
  <c r="G8870" i="1"/>
  <c r="E8882" i="1"/>
  <c r="E8884" i="1"/>
  <c r="G8884" i="1"/>
  <c r="F8884" i="1"/>
  <c r="H8889" i="1"/>
  <c r="G8889" i="1"/>
  <c r="F8889" i="1"/>
  <c r="D8889" i="1"/>
  <c r="G8894" i="1"/>
  <c r="D8899" i="1"/>
  <c r="E8916" i="1"/>
  <c r="H8921" i="1"/>
  <c r="G8921" i="1"/>
  <c r="F8921" i="1"/>
  <c r="D8921" i="1"/>
  <c r="F8933" i="1"/>
  <c r="H8937" i="1"/>
  <c r="F8941" i="1"/>
  <c r="H8945" i="1"/>
  <c r="F8949" i="1"/>
  <c r="H8953" i="1"/>
  <c r="F8957" i="1"/>
  <c r="D8961" i="1"/>
  <c r="G8977" i="1"/>
  <c r="E9025" i="1"/>
  <c r="G8774" i="1"/>
  <c r="F8781" i="1"/>
  <c r="H8781" i="1"/>
  <c r="D8783" i="1"/>
  <c r="H8799" i="1"/>
  <c r="D8803" i="1"/>
  <c r="F8803" i="1"/>
  <c r="G8806" i="1"/>
  <c r="F8813" i="1"/>
  <c r="H8813" i="1"/>
  <c r="H8831" i="1"/>
  <c r="D8835" i="1"/>
  <c r="F8835" i="1"/>
  <c r="G8854" i="1"/>
  <c r="H8857" i="1"/>
  <c r="D8857" i="1"/>
  <c r="E8860" i="1"/>
  <c r="G8860" i="1"/>
  <c r="G8862" i="1"/>
  <c r="E8874" i="1"/>
  <c r="E8876" i="1"/>
  <c r="G8876" i="1"/>
  <c r="F8876" i="1"/>
  <c r="H8887" i="1"/>
  <c r="F8909" i="1"/>
  <c r="D8909" i="1"/>
  <c r="H8909" i="1"/>
  <c r="G8909" i="1"/>
  <c r="E8914" i="1"/>
  <c r="H8919" i="1"/>
  <c r="H8927" i="1"/>
  <c r="F8757" i="1"/>
  <c r="E8778" i="1"/>
  <c r="E8783" i="1"/>
  <c r="D8785" i="1"/>
  <c r="E8787" i="1"/>
  <c r="E8788" i="1"/>
  <c r="G8788" i="1"/>
  <c r="D8797" i="1"/>
  <c r="E8810" i="1"/>
  <c r="E8815" i="1"/>
  <c r="D8817" i="1"/>
  <c r="E8819" i="1"/>
  <c r="E8820" i="1"/>
  <c r="G8820" i="1"/>
  <c r="D8829" i="1"/>
  <c r="F8837" i="1"/>
  <c r="D8837" i="1"/>
  <c r="H8837" i="1"/>
  <c r="D8843" i="1"/>
  <c r="F8843" i="1"/>
  <c r="D8847" i="1"/>
  <c r="E8866" i="1"/>
  <c r="E8868" i="1"/>
  <c r="G8868" i="1"/>
  <c r="F8868" i="1"/>
  <c r="E8892" i="1"/>
  <c r="H8897" i="1"/>
  <c r="G8897" i="1"/>
  <c r="F8897" i="1"/>
  <c r="D8897" i="1"/>
  <c r="G8902" i="1"/>
  <c r="D8907" i="1"/>
  <c r="E8924" i="1"/>
  <c r="E8930" i="1"/>
  <c r="G8934" i="1"/>
  <c r="E8938" i="1"/>
  <c r="G8942" i="1"/>
  <c r="E8946" i="1"/>
  <c r="G8950" i="1"/>
  <c r="E8954" i="1"/>
  <c r="G8958" i="1"/>
  <c r="G8962" i="1"/>
  <c r="E8966" i="1"/>
  <c r="H8970" i="1"/>
  <c r="H8974" i="1"/>
  <c r="D8986" i="1"/>
  <c r="H8998" i="1"/>
  <c r="E9010" i="1"/>
  <c r="E9018" i="1"/>
  <c r="F8892" i="1"/>
  <c r="F8900" i="1"/>
  <c r="F8908" i="1"/>
  <c r="F8916" i="1"/>
  <c r="F8924" i="1"/>
  <c r="F8932" i="1"/>
  <c r="G8933" i="1"/>
  <c r="F8940" i="1"/>
  <c r="G8941" i="1"/>
  <c r="F8948" i="1"/>
  <c r="G8949" i="1"/>
  <c r="F8956" i="1"/>
  <c r="G8957" i="1"/>
  <c r="E8962" i="1"/>
  <c r="G8968" i="1"/>
  <c r="E8969" i="1"/>
  <c r="F8972" i="1"/>
  <c r="G8982" i="1"/>
  <c r="G8987" i="1"/>
  <c r="D8987" i="1"/>
  <c r="H8987" i="1"/>
  <c r="E8993" i="1"/>
  <c r="F8993" i="1"/>
  <c r="F8998" i="1"/>
  <c r="E9001" i="1"/>
  <c r="H9029" i="1"/>
  <c r="E9029" i="1"/>
  <c r="G9029" i="1"/>
  <c r="F9029" i="1"/>
  <c r="F9034" i="1"/>
  <c r="E9039" i="1"/>
  <c r="E9058" i="1"/>
  <c r="F8867" i="1"/>
  <c r="F8875" i="1"/>
  <c r="F8883" i="1"/>
  <c r="F8891" i="1"/>
  <c r="G8892" i="1"/>
  <c r="F8899" i="1"/>
  <c r="G8900" i="1"/>
  <c r="F8907" i="1"/>
  <c r="G8908" i="1"/>
  <c r="F8915" i="1"/>
  <c r="G8916" i="1"/>
  <c r="F8923" i="1"/>
  <c r="G8924" i="1"/>
  <c r="D8929" i="1"/>
  <c r="F8931" i="1"/>
  <c r="G8932" i="1"/>
  <c r="H8933" i="1"/>
  <c r="D8937" i="1"/>
  <c r="F8939" i="1"/>
  <c r="G8940" i="1"/>
  <c r="H8941" i="1"/>
  <c r="D8945" i="1"/>
  <c r="F8947" i="1"/>
  <c r="G8948" i="1"/>
  <c r="H8949" i="1"/>
  <c r="D8953" i="1"/>
  <c r="F8955" i="1"/>
  <c r="G8956" i="1"/>
  <c r="H8957" i="1"/>
  <c r="G8963" i="1"/>
  <c r="F8967" i="1"/>
  <c r="F8978" i="1"/>
  <c r="G8990" i="1"/>
  <c r="G8995" i="1"/>
  <c r="D8995" i="1"/>
  <c r="H8995" i="1"/>
  <c r="G9003" i="1"/>
  <c r="D9003" i="1"/>
  <c r="H9003" i="1"/>
  <c r="H9007" i="1"/>
  <c r="E9009" i="1"/>
  <c r="H9014" i="1"/>
  <c r="G9014" i="1"/>
  <c r="F9014" i="1"/>
  <c r="D9014" i="1"/>
  <c r="G9019" i="1"/>
  <c r="D9024" i="1"/>
  <c r="G9037" i="1"/>
  <c r="E9042" i="1"/>
  <c r="H9042" i="1"/>
  <c r="G9042" i="1"/>
  <c r="F9042" i="1"/>
  <c r="G9053" i="1"/>
  <c r="E9061" i="1"/>
  <c r="F9100" i="1"/>
  <c r="D9100" i="1"/>
  <c r="H9100" i="1"/>
  <c r="G9100" i="1"/>
  <c r="E9100" i="1"/>
  <c r="D8968" i="1"/>
  <c r="H8972" i="1"/>
  <c r="D8984" i="1"/>
  <c r="G8998" i="1"/>
  <c r="H9012" i="1"/>
  <c r="F9027" i="1"/>
  <c r="H9027" i="1"/>
  <c r="G9027" i="1"/>
  <c r="E9027" i="1"/>
  <c r="H9064" i="1"/>
  <c r="F9067" i="1"/>
  <c r="H9067" i="1"/>
  <c r="G9067" i="1"/>
  <c r="E9067" i="1"/>
  <c r="F9075" i="1"/>
  <c r="F8929" i="1"/>
  <c r="F8937" i="1"/>
  <c r="F8945" i="1"/>
  <c r="F8953" i="1"/>
  <c r="F8962" i="1"/>
  <c r="E8970" i="1"/>
  <c r="E8977" i="1"/>
  <c r="E8991" i="1"/>
  <c r="D8992" i="1"/>
  <c r="D9000" i="1"/>
  <c r="E9017" i="1"/>
  <c r="H9035" i="1"/>
  <c r="F9040" i="1"/>
  <c r="D9040" i="1"/>
  <c r="H9040" i="1"/>
  <c r="G9040" i="1"/>
  <c r="H9048" i="1"/>
  <c r="F9051" i="1"/>
  <c r="E9051" i="1"/>
  <c r="H9051" i="1"/>
  <c r="G9051" i="1"/>
  <c r="H9081" i="1"/>
  <c r="E9112" i="1"/>
  <c r="E9116" i="1"/>
  <c r="D9128" i="1"/>
  <c r="E9140" i="1"/>
  <c r="D9164" i="1"/>
  <c r="E8871" i="1"/>
  <c r="E8879" i="1"/>
  <c r="E8887" i="1"/>
  <c r="E8895" i="1"/>
  <c r="E8903" i="1"/>
  <c r="E8911" i="1"/>
  <c r="E8919" i="1"/>
  <c r="E8927" i="1"/>
  <c r="G8929" i="1"/>
  <c r="E8935" i="1"/>
  <c r="G8937" i="1"/>
  <c r="E8943" i="1"/>
  <c r="G8945" i="1"/>
  <c r="E8951" i="1"/>
  <c r="G8953" i="1"/>
  <c r="E8959" i="1"/>
  <c r="D8969" i="1"/>
  <c r="G8970" i="1"/>
  <c r="G8971" i="1"/>
  <c r="E8974" i="1"/>
  <c r="H8980" i="1"/>
  <c r="E8980" i="1"/>
  <c r="D8982" i="1"/>
  <c r="F8986" i="1"/>
  <c r="G8986" i="1"/>
  <c r="F8991" i="1"/>
  <c r="F9010" i="1"/>
  <c r="D9010" i="1"/>
  <c r="H9010" i="1"/>
  <c r="G9010" i="1"/>
  <c r="H9015" i="1"/>
  <c r="H9020" i="1"/>
  <c r="D9025" i="1"/>
  <c r="F9025" i="1"/>
  <c r="H9025" i="1"/>
  <c r="G9025" i="1"/>
  <c r="H9065" i="1"/>
  <c r="F8871" i="1"/>
  <c r="F8879" i="1"/>
  <c r="F8887" i="1"/>
  <c r="F8895" i="1"/>
  <c r="F8903" i="1"/>
  <c r="F8911" i="1"/>
  <c r="F8919" i="1"/>
  <c r="F8927" i="1"/>
  <c r="D8933" i="1"/>
  <c r="F8935" i="1"/>
  <c r="D8941" i="1"/>
  <c r="F8943" i="1"/>
  <c r="D8949" i="1"/>
  <c r="F8951" i="1"/>
  <c r="D8957" i="1"/>
  <c r="F8959" i="1"/>
  <c r="E8961" i="1"/>
  <c r="F8969" i="1"/>
  <c r="F8974" i="1"/>
  <c r="D8976" i="1"/>
  <c r="D8978" i="1"/>
  <c r="E8982" i="1"/>
  <c r="H8983" i="1"/>
  <c r="D8983" i="1"/>
  <c r="H8988" i="1"/>
  <c r="D8990" i="1"/>
  <c r="D8993" i="1"/>
  <c r="F8994" i="1"/>
  <c r="G8994" i="1"/>
  <c r="F9002" i="1"/>
  <c r="G9002" i="1"/>
  <c r="H9004" i="1"/>
  <c r="H9006" i="1"/>
  <c r="G9006" i="1"/>
  <c r="F9006" i="1"/>
  <c r="D9008" i="1"/>
  <c r="H9033" i="1"/>
  <c r="H9049" i="1"/>
  <c r="D9049" i="1"/>
  <c r="G9049" i="1"/>
  <c r="F9049" i="1"/>
  <c r="E9049" i="1"/>
  <c r="E9068" i="1"/>
  <c r="E9082" i="1"/>
  <c r="G9095" i="1"/>
  <c r="E9133" i="1"/>
  <c r="E8933" i="1"/>
  <c r="E8941" i="1"/>
  <c r="E8949" i="1"/>
  <c r="E8957" i="1"/>
  <c r="E8968" i="1"/>
  <c r="F8970" i="1"/>
  <c r="D8972" i="1"/>
  <c r="H8991" i="1"/>
  <c r="D8991" i="1"/>
  <c r="H8996" i="1"/>
  <c r="D8998" i="1"/>
  <c r="F9018" i="1"/>
  <c r="D9018" i="1"/>
  <c r="H9018" i="1"/>
  <c r="G9018" i="1"/>
  <c r="H9023" i="1"/>
  <c r="H9031" i="1"/>
  <c r="G9060" i="1"/>
  <c r="H9060" i="1"/>
  <c r="F9060" i="1"/>
  <c r="E9060" i="1"/>
  <c r="H9088" i="1"/>
  <c r="G9088" i="1"/>
  <c r="F9088" i="1"/>
  <c r="D9088" i="1"/>
  <c r="E9088" i="1"/>
  <c r="D8962" i="1"/>
  <c r="F8963" i="1"/>
  <c r="H8964" i="1"/>
  <c r="F8968" i="1"/>
  <c r="H8969" i="1"/>
  <c r="E8972" i="1"/>
  <c r="D8977" i="1"/>
  <c r="G8978" i="1"/>
  <c r="G8979" i="1"/>
  <c r="H8982" i="1"/>
  <c r="E8985" i="1"/>
  <c r="F8985" i="1"/>
  <c r="F8987" i="1"/>
  <c r="F8990" i="1"/>
  <c r="H8993" i="1"/>
  <c r="E8995" i="1"/>
  <c r="E8998" i="1"/>
  <c r="H8999" i="1"/>
  <c r="D8999" i="1"/>
  <c r="E9003" i="1"/>
  <c r="G9011" i="1"/>
  <c r="D9016" i="1"/>
  <c r="D9029" i="1"/>
  <c r="G9044" i="1"/>
  <c r="E9044" i="1"/>
  <c r="H9044" i="1"/>
  <c r="F9044" i="1"/>
  <c r="H9055" i="1"/>
  <c r="E9096" i="1"/>
  <c r="F9001" i="1"/>
  <c r="D9007" i="1"/>
  <c r="F9009" i="1"/>
  <c r="H9011" i="1"/>
  <c r="D9015" i="1"/>
  <c r="F9017" i="1"/>
  <c r="H9019" i="1"/>
  <c r="D9023" i="1"/>
  <c r="E9026" i="1"/>
  <c r="F9039" i="1"/>
  <c r="D9041" i="1"/>
  <c r="G9052" i="1"/>
  <c r="F9059" i="1"/>
  <c r="E9066" i="1"/>
  <c r="G9103" i="1"/>
  <c r="F9108" i="1"/>
  <c r="D9108" i="1"/>
  <c r="H9108" i="1"/>
  <c r="G9108" i="1"/>
  <c r="H9113" i="1"/>
  <c r="G9118" i="1"/>
  <c r="D9126" i="1"/>
  <c r="F9126" i="1"/>
  <c r="H9126" i="1"/>
  <c r="G9126" i="1"/>
  <c r="F9134" i="1"/>
  <c r="H9137" i="1"/>
  <c r="G9137" i="1"/>
  <c r="D9137" i="1"/>
  <c r="F9137" i="1"/>
  <c r="E9137" i="1"/>
  <c r="H9142" i="1"/>
  <c r="H9162" i="1"/>
  <c r="H9186" i="1"/>
  <c r="F9035" i="1"/>
  <c r="G9048" i="1"/>
  <c r="F9055" i="1"/>
  <c r="H9089" i="1"/>
  <c r="F9091" i="1"/>
  <c r="H9096" i="1"/>
  <c r="G9096" i="1"/>
  <c r="F9096" i="1"/>
  <c r="D9096" i="1"/>
  <c r="E9101" i="1"/>
  <c r="E9106" i="1"/>
  <c r="H9121" i="1"/>
  <c r="D9129" i="1"/>
  <c r="E9148" i="1"/>
  <c r="H9156" i="1"/>
  <c r="E9165" i="1"/>
  <c r="H9177" i="1"/>
  <c r="G9177" i="1"/>
  <c r="D9177" i="1"/>
  <c r="F9177" i="1"/>
  <c r="E9177" i="1"/>
  <c r="D9239" i="1"/>
  <c r="G9111" i="1"/>
  <c r="F9116" i="1"/>
  <c r="D9116" i="1"/>
  <c r="H9116" i="1"/>
  <c r="G9116" i="1"/>
  <c r="H9124" i="1"/>
  <c r="H9140" i="1"/>
  <c r="G9140" i="1"/>
  <c r="F9140" i="1"/>
  <c r="D9140" i="1"/>
  <c r="F9143" i="1"/>
  <c r="E9143" i="1"/>
  <c r="H9143" i="1"/>
  <c r="G9143" i="1"/>
  <c r="D9143" i="1"/>
  <c r="H9168" i="1"/>
  <c r="G9007" i="1"/>
  <c r="G9015" i="1"/>
  <c r="G9023" i="1"/>
  <c r="G9033" i="1"/>
  <c r="E9034" i="1"/>
  <c r="F9037" i="1"/>
  <c r="F9047" i="1"/>
  <c r="F9053" i="1"/>
  <c r="D9061" i="1"/>
  <c r="H9061" i="1"/>
  <c r="F9064" i="1"/>
  <c r="D9068" i="1"/>
  <c r="G9068" i="1"/>
  <c r="H9072" i="1"/>
  <c r="G9072" i="1"/>
  <c r="F9072" i="1"/>
  <c r="E9077" i="1"/>
  <c r="D9077" i="1"/>
  <c r="H9077" i="1"/>
  <c r="G9079" i="1"/>
  <c r="F9079" i="1"/>
  <c r="E9079" i="1"/>
  <c r="F9083" i="1"/>
  <c r="E9085" i="1"/>
  <c r="G9087" i="1"/>
  <c r="F9087" i="1"/>
  <c r="E9087" i="1"/>
  <c r="F9099" i="1"/>
  <c r="H9104" i="1"/>
  <c r="G9104" i="1"/>
  <c r="F9104" i="1"/>
  <c r="D9104" i="1"/>
  <c r="E9109" i="1"/>
  <c r="E9114" i="1"/>
  <c r="H9119" i="1"/>
  <c r="H9146" i="1"/>
  <c r="D9157" i="1"/>
  <c r="G9157" i="1"/>
  <c r="H9157" i="1"/>
  <c r="F9157" i="1"/>
  <c r="E9157" i="1"/>
  <c r="H9178" i="1"/>
  <c r="E9228" i="1"/>
  <c r="D9232" i="1"/>
  <c r="D9268" i="1"/>
  <c r="E8988" i="1"/>
  <c r="E8996" i="1"/>
  <c r="E9004" i="1"/>
  <c r="D9011" i="1"/>
  <c r="E9012" i="1"/>
  <c r="D9019" i="1"/>
  <c r="E9020" i="1"/>
  <c r="D9026" i="1"/>
  <c r="G9028" i="1"/>
  <c r="E9031" i="1"/>
  <c r="E9041" i="1"/>
  <c r="F9043" i="1"/>
  <c r="E9050" i="1"/>
  <c r="D9052" i="1"/>
  <c r="H9057" i="1"/>
  <c r="D9057" i="1"/>
  <c r="D9059" i="1"/>
  <c r="E9074" i="1"/>
  <c r="F9092" i="1"/>
  <c r="D9092" i="1"/>
  <c r="H9092" i="1"/>
  <c r="G9092" i="1"/>
  <c r="H9097" i="1"/>
  <c r="F9122" i="1"/>
  <c r="H9130" i="1"/>
  <c r="D9149" i="1"/>
  <c r="F9149" i="1"/>
  <c r="H9149" i="1"/>
  <c r="G9149" i="1"/>
  <c r="H9169" i="1"/>
  <c r="G9169" i="1"/>
  <c r="D9169" i="1"/>
  <c r="F9169" i="1"/>
  <c r="E9169" i="1"/>
  <c r="G9184" i="1"/>
  <c r="F9184" i="1"/>
  <c r="H9184" i="1"/>
  <c r="E9184" i="1"/>
  <c r="D9184" i="1"/>
  <c r="E9197" i="1"/>
  <c r="E9011" i="1"/>
  <c r="E9019" i="1"/>
  <c r="D9033" i="1"/>
  <c r="D9035" i="1"/>
  <c r="H9037" i="1"/>
  <c r="D9048" i="1"/>
  <c r="D9053" i="1"/>
  <c r="H9053" i="1"/>
  <c r="D9055" i="1"/>
  <c r="G9064" i="1"/>
  <c r="E9090" i="1"/>
  <c r="F9107" i="1"/>
  <c r="H9112" i="1"/>
  <c r="G9112" i="1"/>
  <c r="F9112" i="1"/>
  <c r="D9112" i="1"/>
  <c r="E9117" i="1"/>
  <c r="H9125" i="1"/>
  <c r="D9133" i="1"/>
  <c r="H9133" i="1"/>
  <c r="G9133" i="1"/>
  <c r="F9133" i="1"/>
  <c r="E9141" i="1"/>
  <c r="D9144" i="1"/>
  <c r="H9152" i="1"/>
  <c r="E9158" i="1"/>
  <c r="D9158" i="1"/>
  <c r="H9158" i="1"/>
  <c r="G9158" i="1"/>
  <c r="F9158" i="1"/>
  <c r="E9201" i="1"/>
  <c r="E9213" i="1"/>
  <c r="E9217" i="1"/>
  <c r="H9105" i="1"/>
  <c r="E9120" i="1"/>
  <c r="F9128" i="1"/>
  <c r="H9128" i="1"/>
  <c r="G9128" i="1"/>
  <c r="E9128" i="1"/>
  <c r="H9136" i="1"/>
  <c r="F9161" i="1"/>
  <c r="F9164" i="1"/>
  <c r="E9164" i="1"/>
  <c r="H9164" i="1"/>
  <c r="G9164" i="1"/>
  <c r="H9170" i="1"/>
  <c r="H9185" i="1"/>
  <c r="G9185" i="1"/>
  <c r="D9185" i="1"/>
  <c r="F9185" i="1"/>
  <c r="E9185" i="1"/>
  <c r="H9026" i="1"/>
  <c r="D9034" i="1"/>
  <c r="G9035" i="1"/>
  <c r="G9036" i="1"/>
  <c r="H9041" i="1"/>
  <c r="D9045" i="1"/>
  <c r="H9045" i="1"/>
  <c r="D9047" i="1"/>
  <c r="F9048" i="1"/>
  <c r="H9052" i="1"/>
  <c r="G9055" i="1"/>
  <c r="G9056" i="1"/>
  <c r="H9059" i="1"/>
  <c r="F9063" i="1"/>
  <c r="E9069" i="1"/>
  <c r="D9069" i="1"/>
  <c r="H9069" i="1"/>
  <c r="G9071" i="1"/>
  <c r="F9071" i="1"/>
  <c r="E9071" i="1"/>
  <c r="H9073" i="1"/>
  <c r="D9076" i="1"/>
  <c r="G9076" i="1"/>
  <c r="H9080" i="1"/>
  <c r="G9080" i="1"/>
  <c r="F9080" i="1"/>
  <c r="D9084" i="1"/>
  <c r="H9084" i="1"/>
  <c r="G9084" i="1"/>
  <c r="E9093" i="1"/>
  <c r="E9098" i="1"/>
  <c r="E9108" i="1"/>
  <c r="F9115" i="1"/>
  <c r="E9126" i="1"/>
  <c r="F9150" i="1"/>
  <c r="H9153" i="1"/>
  <c r="G9153" i="1"/>
  <c r="F9153" i="1"/>
  <c r="E9153" i="1"/>
  <c r="D9153" i="1"/>
  <c r="G9176" i="1"/>
  <c r="F9176" i="1"/>
  <c r="D9176" i="1"/>
  <c r="H9176" i="1"/>
  <c r="E9176" i="1"/>
  <c r="D9065" i="1"/>
  <c r="D9073" i="1"/>
  <c r="D9081" i="1"/>
  <c r="H9085" i="1"/>
  <c r="D9089" i="1"/>
  <c r="H9093" i="1"/>
  <c r="D9097" i="1"/>
  <c r="H9101" i="1"/>
  <c r="D9105" i="1"/>
  <c r="H9109" i="1"/>
  <c r="D9113" i="1"/>
  <c r="H9117" i="1"/>
  <c r="D9124" i="1"/>
  <c r="E9125" i="1"/>
  <c r="E9127" i="1"/>
  <c r="F9135" i="1"/>
  <c r="E9135" i="1"/>
  <c r="H9138" i="1"/>
  <c r="H9145" i="1"/>
  <c r="G9145" i="1"/>
  <c r="F9167" i="1"/>
  <c r="G9172" i="1"/>
  <c r="F9172" i="1"/>
  <c r="E9174" i="1"/>
  <c r="D9181" i="1"/>
  <c r="H9181" i="1"/>
  <c r="G9181" i="1"/>
  <c r="G9188" i="1"/>
  <c r="F9188" i="1"/>
  <c r="E9190" i="1"/>
  <c r="G9192" i="1"/>
  <c r="F9192" i="1"/>
  <c r="E9192" i="1"/>
  <c r="G9204" i="1"/>
  <c r="H9209" i="1"/>
  <c r="G9209" i="1"/>
  <c r="F9209" i="1"/>
  <c r="D9209" i="1"/>
  <c r="E9214" i="1"/>
  <c r="F9224" i="1"/>
  <c r="G9248" i="1"/>
  <c r="E9248" i="1"/>
  <c r="H9248" i="1"/>
  <c r="F9248" i="1"/>
  <c r="H9259" i="1"/>
  <c r="H9277" i="1"/>
  <c r="G9277" i="1"/>
  <c r="D9277" i="1"/>
  <c r="F9277" i="1"/>
  <c r="E9277" i="1"/>
  <c r="G9121" i="1"/>
  <c r="E9124" i="1"/>
  <c r="E9142" i="1"/>
  <c r="D9142" i="1"/>
  <c r="G9152" i="1"/>
  <c r="F9152" i="1"/>
  <c r="F9156" i="1"/>
  <c r="H9161" i="1"/>
  <c r="G9161" i="1"/>
  <c r="F9183" i="1"/>
  <c r="F9197" i="1"/>
  <c r="D9197" i="1"/>
  <c r="H9197" i="1"/>
  <c r="G9197" i="1"/>
  <c r="H9202" i="1"/>
  <c r="F9207" i="1"/>
  <c r="G9232" i="1"/>
  <c r="H9232" i="1"/>
  <c r="F9232" i="1"/>
  <c r="E9232" i="1"/>
  <c r="H9243" i="1"/>
  <c r="G9251" i="1"/>
  <c r="E9262" i="1"/>
  <c r="F9265" i="1"/>
  <c r="G9268" i="1"/>
  <c r="E9268" i="1"/>
  <c r="H9268" i="1"/>
  <c r="F9268" i="1"/>
  <c r="F9287" i="1"/>
  <c r="E9291" i="1"/>
  <c r="G9212" i="1"/>
  <c r="H9217" i="1"/>
  <c r="G9217" i="1"/>
  <c r="F9217" i="1"/>
  <c r="D9217" i="1"/>
  <c r="G9222" i="1"/>
  <c r="G9227" i="1"/>
  <c r="G9235" i="1"/>
  <c r="E9246" i="1"/>
  <c r="G9257" i="1"/>
  <c r="E9278" i="1"/>
  <c r="G9081" i="1"/>
  <c r="G9089" i="1"/>
  <c r="E9095" i="1"/>
  <c r="G9097" i="1"/>
  <c r="E9103" i="1"/>
  <c r="G9105" i="1"/>
  <c r="E9111" i="1"/>
  <c r="G9113" i="1"/>
  <c r="E9118" i="1"/>
  <c r="G9119" i="1"/>
  <c r="F9120" i="1"/>
  <c r="D9122" i="1"/>
  <c r="G9124" i="1"/>
  <c r="E9134" i="1"/>
  <c r="D9134" i="1"/>
  <c r="E9136" i="1"/>
  <c r="G9144" i="1"/>
  <c r="F9144" i="1"/>
  <c r="E9166" i="1"/>
  <c r="D9166" i="1"/>
  <c r="H9166" i="1"/>
  <c r="E9168" i="1"/>
  <c r="H9193" i="1"/>
  <c r="G9193" i="1"/>
  <c r="F9193" i="1"/>
  <c r="D9193" i="1"/>
  <c r="G9200" i="1"/>
  <c r="F9205" i="1"/>
  <c r="D9205" i="1"/>
  <c r="H9205" i="1"/>
  <c r="G9205" i="1"/>
  <c r="H9210" i="1"/>
  <c r="F9215" i="1"/>
  <c r="G9225" i="1"/>
  <c r="E9230" i="1"/>
  <c r="F9230" i="1"/>
  <c r="H9230" i="1"/>
  <c r="G9230" i="1"/>
  <c r="G9241" i="1"/>
  <c r="F9249" i="1"/>
  <c r="F9260" i="1"/>
  <c r="H9269" i="1"/>
  <c r="G9269" i="1"/>
  <c r="D9269" i="1"/>
  <c r="F9269" i="1"/>
  <c r="E9269" i="1"/>
  <c r="D9296" i="1"/>
  <c r="F9304" i="1"/>
  <c r="D9085" i="1"/>
  <c r="D9093" i="1"/>
  <c r="F9095" i="1"/>
  <c r="D9101" i="1"/>
  <c r="F9103" i="1"/>
  <c r="D9109" i="1"/>
  <c r="F9111" i="1"/>
  <c r="D9117" i="1"/>
  <c r="F9118" i="1"/>
  <c r="E9122" i="1"/>
  <c r="G9129" i="1"/>
  <c r="D9141" i="1"/>
  <c r="F9151" i="1"/>
  <c r="E9151" i="1"/>
  <c r="H9154" i="1"/>
  <c r="G9160" i="1"/>
  <c r="F9160" i="1"/>
  <c r="D9173" i="1"/>
  <c r="H9173" i="1"/>
  <c r="G9173" i="1"/>
  <c r="G9180" i="1"/>
  <c r="F9180" i="1"/>
  <c r="E9182" i="1"/>
  <c r="D9189" i="1"/>
  <c r="H9189" i="1"/>
  <c r="G9189" i="1"/>
  <c r="F9191" i="1"/>
  <c r="E9198" i="1"/>
  <c r="G9220" i="1"/>
  <c r="F9233" i="1"/>
  <c r="F9244" i="1"/>
  <c r="H9252" i="1"/>
  <c r="F9255" i="1"/>
  <c r="E9255" i="1"/>
  <c r="H9255" i="1"/>
  <c r="G9255" i="1"/>
  <c r="E9119" i="1"/>
  <c r="D9121" i="1"/>
  <c r="G9136" i="1"/>
  <c r="F9136" i="1"/>
  <c r="G9168" i="1"/>
  <c r="F9168" i="1"/>
  <c r="F9175" i="1"/>
  <c r="G9208" i="1"/>
  <c r="F9213" i="1"/>
  <c r="D9213" i="1"/>
  <c r="H9213" i="1"/>
  <c r="G9213" i="1"/>
  <c r="H9223" i="1"/>
  <c r="H9228" i="1"/>
  <c r="G9228" i="1"/>
  <c r="F9228" i="1"/>
  <c r="D9228" i="1"/>
  <c r="H9236" i="1"/>
  <c r="F9239" i="1"/>
  <c r="H9239" i="1"/>
  <c r="G9239" i="1"/>
  <c r="E9239" i="1"/>
  <c r="E9270" i="1"/>
  <c r="E9289" i="1"/>
  <c r="H9301" i="1"/>
  <c r="H9194" i="1"/>
  <c r="G9196" i="1"/>
  <c r="H9201" i="1"/>
  <c r="G9201" i="1"/>
  <c r="F9201" i="1"/>
  <c r="D9201" i="1"/>
  <c r="E9206" i="1"/>
  <c r="H9253" i="1"/>
  <c r="D9253" i="1"/>
  <c r="G9253" i="1"/>
  <c r="F9253" i="1"/>
  <c r="E9253" i="1"/>
  <c r="G9276" i="1"/>
  <c r="F9276" i="1"/>
  <c r="H9276" i="1"/>
  <c r="E9276" i="1"/>
  <c r="D9276" i="1"/>
  <c r="D9118" i="1"/>
  <c r="H9122" i="1"/>
  <c r="G9142" i="1"/>
  <c r="E9150" i="1"/>
  <c r="D9150" i="1"/>
  <c r="E9152" i="1"/>
  <c r="G9156" i="1"/>
  <c r="F9159" i="1"/>
  <c r="E9161" i="1"/>
  <c r="D9165" i="1"/>
  <c r="G9165" i="1"/>
  <c r="F9199" i="1"/>
  <c r="G9216" i="1"/>
  <c r="H9221" i="1"/>
  <c r="H9237" i="1"/>
  <c r="D9237" i="1"/>
  <c r="E9237" i="1"/>
  <c r="G9237" i="1"/>
  <c r="F9237" i="1"/>
  <c r="H9264" i="1"/>
  <c r="E9294" i="1"/>
  <c r="D9298" i="1"/>
  <c r="F9302" i="1"/>
  <c r="E9306" i="1"/>
  <c r="H9174" i="1"/>
  <c r="H9182" i="1"/>
  <c r="H9190" i="1"/>
  <c r="F9196" i="1"/>
  <c r="H9198" i="1"/>
  <c r="F9204" i="1"/>
  <c r="H9206" i="1"/>
  <c r="F9212" i="1"/>
  <c r="H9214" i="1"/>
  <c r="F9220" i="1"/>
  <c r="E9224" i="1"/>
  <c r="F9231" i="1"/>
  <c r="E9233" i="1"/>
  <c r="E9238" i="1"/>
  <c r="E9244" i="1"/>
  <c r="H9245" i="1"/>
  <c r="D9245" i="1"/>
  <c r="E9251" i="1"/>
  <c r="G9256" i="1"/>
  <c r="F9263" i="1"/>
  <c r="D9273" i="1"/>
  <c r="H9273" i="1"/>
  <c r="G9273" i="1"/>
  <c r="G9280" i="1"/>
  <c r="F9280" i="1"/>
  <c r="D9294" i="1"/>
  <c r="H9309" i="1"/>
  <c r="G9309" i="1"/>
  <c r="F9309" i="1"/>
  <c r="D9309" i="1"/>
  <c r="E9317" i="1"/>
  <c r="F9320" i="1"/>
  <c r="D9221" i="1"/>
  <c r="H9225" i="1"/>
  <c r="D9241" i="1"/>
  <c r="H9241" i="1"/>
  <c r="G9252" i="1"/>
  <c r="F9259" i="1"/>
  <c r="D9265" i="1"/>
  <c r="H9265" i="1"/>
  <c r="G9265" i="1"/>
  <c r="F9275" i="1"/>
  <c r="F9286" i="1"/>
  <c r="E9290" i="1"/>
  <c r="G9301" i="1"/>
  <c r="F9301" i="1"/>
  <c r="E9305" i="1"/>
  <c r="G9327" i="1"/>
  <c r="G9335" i="1"/>
  <c r="E9351" i="1"/>
  <c r="G9355" i="1"/>
  <c r="F9363" i="1"/>
  <c r="F9315" i="1"/>
  <c r="F9318" i="1"/>
  <c r="F9321" i="1"/>
  <c r="E9321" i="1"/>
  <c r="D9321" i="1"/>
  <c r="H9321" i="1"/>
  <c r="G9321" i="1"/>
  <c r="E9200" i="1"/>
  <c r="E9208" i="1"/>
  <c r="E9216" i="1"/>
  <c r="D9222" i="1"/>
  <c r="G9224" i="1"/>
  <c r="E9227" i="1"/>
  <c r="D9233" i="1"/>
  <c r="H9233" i="1"/>
  <c r="G9244" i="1"/>
  <c r="F9251" i="1"/>
  <c r="D9260" i="1"/>
  <c r="F9279" i="1"/>
  <c r="G9294" i="1"/>
  <c r="F9294" i="1"/>
  <c r="E9296" i="1"/>
  <c r="G9296" i="1"/>
  <c r="F9296" i="1"/>
  <c r="G9298" i="1"/>
  <c r="F9298" i="1"/>
  <c r="E9298" i="1"/>
  <c r="D9328" i="1"/>
  <c r="G9332" i="1"/>
  <c r="F9336" i="1"/>
  <c r="E9340" i="1"/>
  <c r="H9344" i="1"/>
  <c r="H9396" i="1"/>
  <c r="E9159" i="1"/>
  <c r="E9167" i="1"/>
  <c r="D9174" i="1"/>
  <c r="E9175" i="1"/>
  <c r="D9182" i="1"/>
  <c r="E9183" i="1"/>
  <c r="D9190" i="1"/>
  <c r="E9191" i="1"/>
  <c r="D9198" i="1"/>
  <c r="E9199" i="1"/>
  <c r="F9200" i="1"/>
  <c r="D9206" i="1"/>
  <c r="E9207" i="1"/>
  <c r="F9208" i="1"/>
  <c r="D9214" i="1"/>
  <c r="E9215" i="1"/>
  <c r="F9216" i="1"/>
  <c r="F9222" i="1"/>
  <c r="F9227" i="1"/>
  <c r="D9229" i="1"/>
  <c r="D9231" i="1"/>
  <c r="E9235" i="1"/>
  <c r="G9240" i="1"/>
  <c r="F9247" i="1"/>
  <c r="E9249" i="1"/>
  <c r="E9254" i="1"/>
  <c r="D9256" i="1"/>
  <c r="E9260" i="1"/>
  <c r="H9261" i="1"/>
  <c r="D9261" i="1"/>
  <c r="D9263" i="1"/>
  <c r="F9267" i="1"/>
  <c r="G9272" i="1"/>
  <c r="F9272" i="1"/>
  <c r="D9281" i="1"/>
  <c r="H9281" i="1"/>
  <c r="G9281" i="1"/>
  <c r="H9283" i="1"/>
  <c r="F9283" i="1"/>
  <c r="E9283" i="1"/>
  <c r="E9285" i="1"/>
  <c r="G9313" i="1"/>
  <c r="E9221" i="1"/>
  <c r="F9223" i="1"/>
  <c r="D9225" i="1"/>
  <c r="E9231" i="1"/>
  <c r="G9236" i="1"/>
  <c r="F9243" i="1"/>
  <c r="E9245" i="1"/>
  <c r="D9252" i="1"/>
  <c r="E9256" i="1"/>
  <c r="D9257" i="1"/>
  <c r="H9257" i="1"/>
  <c r="D9259" i="1"/>
  <c r="G9264" i="1"/>
  <c r="F9264" i="1"/>
  <c r="D9287" i="1"/>
  <c r="H9287" i="1"/>
  <c r="G9287" i="1"/>
  <c r="F9289" i="1"/>
  <c r="H9289" i="1"/>
  <c r="G9289" i="1"/>
  <c r="H9291" i="1"/>
  <c r="G9291" i="1"/>
  <c r="F9291" i="1"/>
  <c r="D9302" i="1"/>
  <c r="H9302" i="1"/>
  <c r="G9302" i="1"/>
  <c r="E9304" i="1"/>
  <c r="H9304" i="1"/>
  <c r="G9304" i="1"/>
  <c r="G9306" i="1"/>
  <c r="H9306" i="1"/>
  <c r="F9306" i="1"/>
  <c r="H9319" i="1"/>
  <c r="F9325" i="1"/>
  <c r="G9357" i="1"/>
  <c r="F9361" i="1"/>
  <c r="F9293" i="1"/>
  <c r="G9311" i="1"/>
  <c r="E9222" i="1"/>
  <c r="F9235" i="1"/>
  <c r="D9249" i="1"/>
  <c r="H9249" i="1"/>
  <c r="G9260" i="1"/>
  <c r="F9271" i="1"/>
  <c r="G9323" i="1"/>
  <c r="E9326" i="1"/>
  <c r="F9326" i="1"/>
  <c r="D9326" i="1"/>
  <c r="H9326" i="1"/>
  <c r="G9326" i="1"/>
  <c r="F9350" i="1"/>
  <c r="F9366" i="1"/>
  <c r="E9271" i="1"/>
  <c r="E9279" i="1"/>
  <c r="E9286" i="1"/>
  <c r="E9288" i="1"/>
  <c r="D9290" i="1"/>
  <c r="D9303" i="1"/>
  <c r="D9305" i="1"/>
  <c r="H9307" i="1"/>
  <c r="F9311" i="1"/>
  <c r="E9315" i="1"/>
  <c r="D9320" i="1"/>
  <c r="G9322" i="1"/>
  <c r="E9325" i="1"/>
  <c r="F9332" i="1"/>
  <c r="D9333" i="1"/>
  <c r="G9333" i="1"/>
  <c r="E9335" i="1"/>
  <c r="F9355" i="1"/>
  <c r="D9363" i="1"/>
  <c r="G9371" i="1"/>
  <c r="F9371" i="1"/>
  <c r="E9371" i="1"/>
  <c r="D9371" i="1"/>
  <c r="H9374" i="1"/>
  <c r="E9377" i="1"/>
  <c r="D9379" i="1"/>
  <c r="G9413" i="1"/>
  <c r="H9416" i="1"/>
  <c r="F9432" i="1"/>
  <c r="H9438" i="1"/>
  <c r="F9444" i="1"/>
  <c r="F9297" i="1"/>
  <c r="E9312" i="1"/>
  <c r="H9329" i="1"/>
  <c r="F9329" i="1"/>
  <c r="F9343" i="1"/>
  <c r="H9343" i="1"/>
  <c r="D9343" i="1"/>
  <c r="H9382" i="1"/>
  <c r="E9407" i="1"/>
  <c r="H9448" i="1"/>
  <c r="F9335" i="1"/>
  <c r="H9335" i="1"/>
  <c r="G9348" i="1"/>
  <c r="E9355" i="1"/>
  <c r="H9355" i="1"/>
  <c r="D9357" i="1"/>
  <c r="H9357" i="1"/>
  <c r="F9357" i="1"/>
  <c r="E9357" i="1"/>
  <c r="G9359" i="1"/>
  <c r="H9361" i="1"/>
  <c r="G9361" i="1"/>
  <c r="E9361" i="1"/>
  <c r="D9361" i="1"/>
  <c r="H9363" i="1"/>
  <c r="G9363" i="1"/>
  <c r="E9363" i="1"/>
  <c r="G9367" i="1"/>
  <c r="H9372" i="1"/>
  <c r="G9372" i="1"/>
  <c r="F9372" i="1"/>
  <c r="E9372" i="1"/>
  <c r="D9372" i="1"/>
  <c r="F9388" i="1"/>
  <c r="G9393" i="1"/>
  <c r="F9395" i="1"/>
  <c r="G9398" i="1"/>
  <c r="G9401" i="1"/>
  <c r="D9404" i="1"/>
  <c r="F9417" i="1"/>
  <c r="H9423" i="1"/>
  <c r="D9445" i="1"/>
  <c r="H9445" i="1"/>
  <c r="G9445" i="1"/>
  <c r="F9445" i="1"/>
  <c r="E9445" i="1"/>
  <c r="D9311" i="1"/>
  <c r="D9313" i="1"/>
  <c r="H9315" i="1"/>
  <c r="F9319" i="1"/>
  <c r="E9323" i="1"/>
  <c r="E9332" i="1"/>
  <c r="D9344" i="1"/>
  <c r="E9350" i="1"/>
  <c r="D9350" i="1"/>
  <c r="H9350" i="1"/>
  <c r="H9385" i="1"/>
  <c r="F9385" i="1"/>
  <c r="E9385" i="1"/>
  <c r="D9385" i="1"/>
  <c r="F9420" i="1"/>
  <c r="F9427" i="1"/>
  <c r="H9436" i="1"/>
  <c r="G9436" i="1"/>
  <c r="F9436" i="1"/>
  <c r="E9436" i="1"/>
  <c r="D9436" i="1"/>
  <c r="H9439" i="1"/>
  <c r="F9449" i="1"/>
  <c r="F9452" i="1"/>
  <c r="G9290" i="1"/>
  <c r="F9305" i="1"/>
  <c r="E9313" i="1"/>
  <c r="G9319" i="1"/>
  <c r="E9320" i="1"/>
  <c r="F9323" i="1"/>
  <c r="D9327" i="1"/>
  <c r="G9328" i="1"/>
  <c r="H9328" i="1"/>
  <c r="E9336" i="1"/>
  <c r="F9337" i="1"/>
  <c r="D9340" i="1"/>
  <c r="G9340" i="1"/>
  <c r="E9344" i="1"/>
  <c r="F9352" i="1"/>
  <c r="F9373" i="1"/>
  <c r="G9383" i="1"/>
  <c r="F9391" i="1"/>
  <c r="H9391" i="1"/>
  <c r="G9391" i="1"/>
  <c r="E9391" i="1"/>
  <c r="D9391" i="1"/>
  <c r="H9408" i="1"/>
  <c r="H9411" i="1"/>
  <c r="G9411" i="1"/>
  <c r="F9411" i="1"/>
  <c r="E9411" i="1"/>
  <c r="D9411" i="1"/>
  <c r="G9446" i="1"/>
  <c r="F9288" i="1"/>
  <c r="D9295" i="1"/>
  <c r="D9297" i="1"/>
  <c r="H9299" i="1"/>
  <c r="F9303" i="1"/>
  <c r="E9307" i="1"/>
  <c r="D9312" i="1"/>
  <c r="G9314" i="1"/>
  <c r="E9322" i="1"/>
  <c r="D9331" i="1"/>
  <c r="E9333" i="1"/>
  <c r="E9342" i="1"/>
  <c r="H9342" i="1"/>
  <c r="F9342" i="1"/>
  <c r="H9347" i="1"/>
  <c r="F9347" i="1"/>
  <c r="E9358" i="1"/>
  <c r="H9358" i="1"/>
  <c r="G9358" i="1"/>
  <c r="D9358" i="1"/>
  <c r="F9368" i="1"/>
  <c r="G9396" i="1"/>
  <c r="F9396" i="1"/>
  <c r="E9396" i="1"/>
  <c r="D9396" i="1"/>
  <c r="H9405" i="1"/>
  <c r="D9421" i="1"/>
  <c r="H9421" i="1"/>
  <c r="G9421" i="1"/>
  <c r="F9421" i="1"/>
  <c r="E9421" i="1"/>
  <c r="H9424" i="1"/>
  <c r="F9437" i="1"/>
  <c r="G9440" i="1"/>
  <c r="H9440" i="1"/>
  <c r="F9440" i="1"/>
  <c r="E9440" i="1"/>
  <c r="D9440" i="1"/>
  <c r="D9319" i="1"/>
  <c r="H9323" i="1"/>
  <c r="G9344" i="1"/>
  <c r="F9344" i="1"/>
  <c r="G9376" i="1"/>
  <c r="H9376" i="1"/>
  <c r="F9376" i="1"/>
  <c r="E9376" i="1"/>
  <c r="D9376" i="1"/>
  <c r="H9389" i="1"/>
  <c r="E9392" i="1"/>
  <c r="H9412" i="1"/>
  <c r="G9428" i="1"/>
  <c r="H9431" i="1"/>
  <c r="F9313" i="1"/>
  <c r="F9327" i="1"/>
  <c r="E9327" i="1"/>
  <c r="D9335" i="1"/>
  <c r="G9336" i="1"/>
  <c r="D9336" i="1"/>
  <c r="F9351" i="1"/>
  <c r="G9351" i="1"/>
  <c r="D9351" i="1"/>
  <c r="D9355" i="1"/>
  <c r="F9356" i="1"/>
  <c r="E9366" i="1"/>
  <c r="G9366" i="1"/>
  <c r="D9366" i="1"/>
  <c r="D9381" i="1"/>
  <c r="G9381" i="1"/>
  <c r="F9381" i="1"/>
  <c r="E9381" i="1"/>
  <c r="H9387" i="1"/>
  <c r="H9397" i="1"/>
  <c r="G9403" i="1"/>
  <c r="E9406" i="1"/>
  <c r="H9406" i="1"/>
  <c r="G9406" i="1"/>
  <c r="F9406" i="1"/>
  <c r="D9406" i="1"/>
  <c r="G9409" i="1"/>
  <c r="F9422" i="1"/>
  <c r="H9425" i="1"/>
  <c r="G9425" i="1"/>
  <c r="F9425" i="1"/>
  <c r="E9425" i="1"/>
  <c r="D9425" i="1"/>
  <c r="E9441" i="1"/>
  <c r="H9447" i="1"/>
  <c r="G9400" i="1"/>
  <c r="E9403" i="1"/>
  <c r="F9404" i="1"/>
  <c r="E9408" i="1"/>
  <c r="E9413" i="1"/>
  <c r="F9415" i="1"/>
  <c r="D9417" i="1"/>
  <c r="H9420" i="1"/>
  <c r="E9423" i="1"/>
  <c r="D9427" i="1"/>
  <c r="E9428" i="1"/>
  <c r="E9430" i="1"/>
  <c r="D9432" i="1"/>
  <c r="F9438" i="1"/>
  <c r="H9444" i="1"/>
  <c r="D9449" i="1"/>
  <c r="H10389" i="1"/>
  <c r="D9341" i="1"/>
  <c r="H9345" i="1"/>
  <c r="D9348" i="1"/>
  <c r="G9360" i="1"/>
  <c r="G9374" i="1"/>
  <c r="F9375" i="1"/>
  <c r="G9379" i="1"/>
  <c r="G9389" i="1"/>
  <c r="E9390" i="1"/>
  <c r="F9393" i="1"/>
  <c r="D9405" i="1"/>
  <c r="H9409" i="1"/>
  <c r="G9424" i="1"/>
  <c r="F9439" i="1"/>
  <c r="F9447" i="1"/>
  <c r="E9447" i="1"/>
  <c r="H9450" i="1"/>
  <c r="E9452" i="1"/>
  <c r="H9452" i="1"/>
  <c r="G9452" i="1"/>
  <c r="H10379" i="1"/>
  <c r="H10383" i="1"/>
  <c r="H10396" i="1"/>
  <c r="D9365" i="1"/>
  <c r="D9367" i="1"/>
  <c r="H9369" i="1"/>
  <c r="H9379" i="1"/>
  <c r="D9382" i="1"/>
  <c r="G9384" i="1"/>
  <c r="E9387" i="1"/>
  <c r="E9397" i="1"/>
  <c r="F9399" i="1"/>
  <c r="D9401" i="1"/>
  <c r="H9404" i="1"/>
  <c r="E9412" i="1"/>
  <c r="E9414" i="1"/>
  <c r="D9416" i="1"/>
  <c r="D9429" i="1"/>
  <c r="D9431" i="1"/>
  <c r="H9433" i="1"/>
  <c r="H10390" i="1"/>
  <c r="F9359" i="1"/>
  <c r="E9374" i="1"/>
  <c r="D9389" i="1"/>
  <c r="H9393" i="1"/>
  <c r="G9408" i="1"/>
  <c r="F9423" i="1"/>
  <c r="E9438" i="1"/>
  <c r="H9449" i="1"/>
  <c r="G9449" i="1"/>
  <c r="H10380" i="1"/>
  <c r="H10397" i="1"/>
  <c r="G17" i="5" s="1"/>
  <c r="E9334" i="1"/>
  <c r="D9349" i="1"/>
  <c r="H9353" i="1"/>
  <c r="D9356" i="1"/>
  <c r="G9368" i="1"/>
  <c r="G9382" i="1"/>
  <c r="F9383" i="1"/>
  <c r="G9387" i="1"/>
  <c r="D9395" i="1"/>
  <c r="G9397" i="1"/>
  <c r="E9398" i="1"/>
  <c r="F9401" i="1"/>
  <c r="G9412" i="1"/>
  <c r="D9413" i="1"/>
  <c r="F9416" i="1"/>
  <c r="H9417" i="1"/>
  <c r="D9420" i="1"/>
  <c r="G9431" i="1"/>
  <c r="G9432" i="1"/>
  <c r="D9444" i="1"/>
  <c r="E9446" i="1"/>
  <c r="D9446" i="1"/>
  <c r="E9448" i="1"/>
  <c r="H10387" i="1"/>
  <c r="H10391" i="1"/>
  <c r="D9373" i="1"/>
  <c r="D9375" i="1"/>
  <c r="H9377" i="1"/>
  <c r="D9390" i="1"/>
  <c r="G9392" i="1"/>
  <c r="E9395" i="1"/>
  <c r="E9405" i="1"/>
  <c r="F9407" i="1"/>
  <c r="D9409" i="1"/>
  <c r="E9420" i="1"/>
  <c r="E9422" i="1"/>
  <c r="D9424" i="1"/>
  <c r="D9437" i="1"/>
  <c r="D9439" i="1"/>
  <c r="H9441" i="1"/>
  <c r="E9444" i="1"/>
  <c r="F9453" i="1"/>
  <c r="H10381" i="1"/>
  <c r="H10398" i="1"/>
  <c r="H10405" i="1"/>
  <c r="H9337" i="1"/>
  <c r="G9352" i="1"/>
  <c r="E9360" i="1"/>
  <c r="F9367" i="1"/>
  <c r="E9375" i="1"/>
  <c r="E9382" i="1"/>
  <c r="F9390" i="1"/>
  <c r="D9397" i="1"/>
  <c r="H9401" i="1"/>
  <c r="F9405" i="1"/>
  <c r="E9409" i="1"/>
  <c r="G9416" i="1"/>
  <c r="E9424" i="1"/>
  <c r="F9431" i="1"/>
  <c r="E9439" i="1"/>
  <c r="D9447" i="1"/>
  <c r="G9448" i="1"/>
  <c r="F9448" i="1"/>
  <c r="H10388" i="1"/>
  <c r="H10382" i="1"/>
  <c r="H10395" i="1"/>
  <c r="H10399" i="1"/>
  <c r="H10406" i="1"/>
  <c r="H9453" i="1"/>
  <c r="D9453" i="1"/>
  <c r="H90" i="27" l="1"/>
  <c r="H91" i="27"/>
  <c r="H75" i="27"/>
  <c r="H50" i="27"/>
  <c r="H43" i="27"/>
  <c r="H110" i="27"/>
  <c r="H22" i="27"/>
  <c r="H63" i="27"/>
  <c r="H86" i="27"/>
  <c r="H40" i="27"/>
  <c r="H89" i="27"/>
  <c r="H52" i="27"/>
  <c r="H10" i="27"/>
  <c r="H14" i="27"/>
  <c r="H54" i="27"/>
  <c r="H7" i="27"/>
  <c r="G67" i="27"/>
  <c r="I22" i="27" s="1"/>
  <c r="H111" i="27"/>
  <c r="H16" i="27"/>
  <c r="H114" i="27"/>
  <c r="H55" i="27"/>
  <c r="H59" i="27"/>
  <c r="H38" i="27"/>
  <c r="H13" i="27"/>
  <c r="H37" i="27"/>
  <c r="H83" i="27"/>
  <c r="H82" i="27"/>
  <c r="H87" i="27"/>
  <c r="H31" i="27"/>
  <c r="H101" i="27"/>
  <c r="H8" i="27"/>
  <c r="H17" i="27"/>
  <c r="H85" i="27"/>
  <c r="H57" i="27"/>
  <c r="H33" i="27"/>
  <c r="H92" i="27"/>
  <c r="H81" i="27"/>
  <c r="H79" i="27"/>
  <c r="H126" i="27"/>
  <c r="H108" i="27"/>
  <c r="H107" i="27"/>
  <c r="H129" i="27"/>
  <c r="H78" i="27"/>
  <c r="H104" i="27"/>
  <c r="G134" i="27"/>
  <c r="I121" i="27" s="1"/>
  <c r="H74" i="27"/>
  <c r="H130" i="27"/>
  <c r="H118" i="27"/>
  <c r="H20" i="27"/>
  <c r="H113" i="27"/>
  <c r="H93" i="27"/>
  <c r="H61" i="27"/>
  <c r="H34" i="27"/>
  <c r="H28" i="27"/>
  <c r="G43" i="22"/>
  <c r="H43" i="22" s="1"/>
  <c r="H66" i="27"/>
  <c r="H23" i="27"/>
  <c r="H25" i="27"/>
  <c r="H21" i="27"/>
  <c r="H15" i="27"/>
  <c r="H9" i="27"/>
  <c r="H117" i="27"/>
  <c r="H30" i="27"/>
  <c r="H106" i="27"/>
  <c r="H84" i="27"/>
  <c r="H133" i="27"/>
  <c r="H132" i="27"/>
  <c r="H127" i="27"/>
  <c r="H44" i="27"/>
  <c r="H53" i="27"/>
  <c r="H94" i="27"/>
  <c r="H60" i="27"/>
  <c r="H97" i="27"/>
  <c r="G115" i="22"/>
  <c r="H115" i="22" s="1"/>
  <c r="H109" i="27"/>
  <c r="H48" i="27"/>
  <c r="H42" i="27"/>
  <c r="H76" i="27"/>
  <c r="H115" i="27"/>
  <c r="H116" i="27"/>
  <c r="H100" i="27"/>
  <c r="H65" i="27"/>
  <c r="H99" i="27"/>
  <c r="H62" i="27"/>
  <c r="H119" i="27"/>
  <c r="H46" i="27"/>
  <c r="I46" i="27"/>
  <c r="H19" i="27"/>
  <c r="H120" i="27"/>
  <c r="H131" i="27"/>
  <c r="H123" i="27"/>
  <c r="H18" i="27"/>
  <c r="H29" i="27"/>
  <c r="H80" i="27"/>
  <c r="H122" i="27"/>
  <c r="H98" i="27"/>
  <c r="H102" i="27"/>
  <c r="H35" i="27"/>
  <c r="H58" i="27"/>
  <c r="I58" i="27"/>
  <c r="H124" i="27"/>
  <c r="H36" i="27"/>
  <c r="H51" i="27"/>
  <c r="H27" i="27"/>
  <c r="H77" i="27"/>
  <c r="H64" i="27"/>
  <c r="H24" i="27"/>
  <c r="H45" i="27"/>
  <c r="I45" i="27"/>
  <c r="H125" i="27"/>
  <c r="H88" i="27"/>
  <c r="H41" i="27"/>
  <c r="H112" i="27"/>
  <c r="H56" i="27"/>
  <c r="H105" i="27"/>
  <c r="H96" i="27"/>
  <c r="H39" i="27"/>
  <c r="I39" i="27"/>
  <c r="H12" i="27"/>
  <c r="H103" i="27"/>
  <c r="H95" i="27"/>
  <c r="H32" i="27"/>
  <c r="I32" i="27"/>
  <c r="H47" i="27"/>
  <c r="H26" i="27"/>
  <c r="H128" i="27"/>
  <c r="H11" i="27"/>
  <c r="I11" i="27"/>
  <c r="H49" i="27"/>
  <c r="G47" i="24"/>
  <c r="I38" i="24" s="1"/>
  <c r="G40" i="5"/>
  <c r="H40" i="5" s="1"/>
  <c r="G8" i="5"/>
  <c r="H8" i="5" s="1"/>
  <c r="G38" i="18"/>
  <c r="G31" i="5"/>
  <c r="H31" i="5" s="1"/>
  <c r="H35" i="5"/>
  <c r="H17" i="5"/>
  <c r="H10407" i="1"/>
  <c r="H30" i="5"/>
  <c r="H22" i="18"/>
  <c r="H14" i="18"/>
  <c r="H18" i="18"/>
  <c r="H7" i="18"/>
  <c r="H31" i="24"/>
  <c r="H90" i="22"/>
  <c r="H88" i="22"/>
  <c r="H16" i="22"/>
  <c r="H8" i="24"/>
  <c r="H19" i="22"/>
  <c r="H40" i="18"/>
  <c r="H39" i="18"/>
  <c r="H30" i="24"/>
  <c r="H40" i="24"/>
  <c r="H76" i="22"/>
  <c r="H11" i="24"/>
  <c r="H39" i="24"/>
  <c r="H79" i="22"/>
  <c r="H18" i="22"/>
  <c r="H22" i="22"/>
  <c r="H89" i="22"/>
  <c r="H34" i="18"/>
  <c r="H41" i="18"/>
  <c r="H33" i="18"/>
  <c r="H17" i="18"/>
  <c r="H20" i="18"/>
  <c r="H11" i="18"/>
  <c r="H84" i="22"/>
  <c r="H83" i="22"/>
  <c r="H20" i="24"/>
  <c r="H22" i="24"/>
  <c r="H8" i="22"/>
  <c r="H41" i="24"/>
  <c r="H21" i="22"/>
  <c r="H9" i="18"/>
  <c r="H46" i="24"/>
  <c r="H45" i="18"/>
  <c r="H33" i="24"/>
  <c r="H85" i="22"/>
  <c r="H42" i="24"/>
  <c r="H80" i="22"/>
  <c r="H77" i="22"/>
  <c r="H12" i="22"/>
  <c r="H19" i="24"/>
  <c r="H45" i="24"/>
  <c r="H30" i="18"/>
  <c r="H36" i="18"/>
  <c r="H13" i="18"/>
  <c r="H15" i="22"/>
  <c r="H23" i="22"/>
  <c r="H9" i="22"/>
  <c r="H36" i="24"/>
  <c r="H87" i="22"/>
  <c r="H14" i="22"/>
  <c r="H34" i="24"/>
  <c r="H10" i="22"/>
  <c r="H17" i="24"/>
  <c r="H42" i="18"/>
  <c r="H46" i="18"/>
  <c r="H44" i="18"/>
  <c r="H11" i="22"/>
  <c r="H18" i="24"/>
  <c r="H9" i="24"/>
  <c r="H82" i="22"/>
  <c r="H7" i="24"/>
  <c r="G24" i="24"/>
  <c r="I19" i="24" s="1"/>
  <c r="H44" i="24"/>
  <c r="H10" i="24"/>
  <c r="H15" i="24"/>
  <c r="H43" i="18"/>
  <c r="H32" i="18"/>
  <c r="H35" i="18"/>
  <c r="H10" i="18"/>
  <c r="H12" i="18"/>
  <c r="H78" i="22"/>
  <c r="H37" i="24"/>
  <c r="H12" i="24"/>
  <c r="H7" i="22"/>
  <c r="G67" i="22"/>
  <c r="H74" i="22"/>
  <c r="G134" i="22"/>
  <c r="H20" i="22"/>
  <c r="H13" i="24"/>
  <c r="H23" i="24"/>
  <c r="H37" i="18"/>
  <c r="H16" i="18"/>
  <c r="H23" i="18"/>
  <c r="H21" i="18"/>
  <c r="H75" i="22"/>
  <c r="H14" i="24"/>
  <c r="H43" i="24"/>
  <c r="H81" i="22"/>
  <c r="H32" i="24"/>
  <c r="H35" i="24"/>
  <c r="H16" i="24"/>
  <c r="H21" i="24"/>
  <c r="H13" i="22"/>
  <c r="H7" i="5"/>
  <c r="H38" i="5"/>
  <c r="H34" i="5"/>
  <c r="H33" i="5"/>
  <c r="H37" i="5"/>
  <c r="H43" i="5"/>
  <c r="H32" i="5"/>
  <c r="H12" i="5"/>
  <c r="H45" i="5"/>
  <c r="H10408" i="1"/>
  <c r="H10403" i="1"/>
  <c r="I63" i="27" l="1"/>
  <c r="I65" i="27"/>
  <c r="I97" i="27"/>
  <c r="I44" i="27"/>
  <c r="I84" i="27"/>
  <c r="I9" i="27"/>
  <c r="I23" i="27"/>
  <c r="I104" i="27"/>
  <c r="I108" i="27"/>
  <c r="I92" i="27"/>
  <c r="I17" i="27"/>
  <c r="I87" i="27"/>
  <c r="I13" i="27"/>
  <c r="I114" i="27"/>
  <c r="I34" i="27"/>
  <c r="I50" i="27"/>
  <c r="I128" i="27"/>
  <c r="I95" i="27"/>
  <c r="I96" i="27"/>
  <c r="I41" i="27"/>
  <c r="I24" i="27"/>
  <c r="I51" i="27"/>
  <c r="I80" i="27"/>
  <c r="I131" i="27"/>
  <c r="I119" i="27"/>
  <c r="I100" i="27"/>
  <c r="I42" i="27"/>
  <c r="I61" i="27"/>
  <c r="I118" i="27"/>
  <c r="I54" i="27"/>
  <c r="I89" i="27"/>
  <c r="I75" i="27"/>
  <c r="I112" i="27"/>
  <c r="N52" i="27"/>
  <c r="N50" i="27"/>
  <c r="N51" i="27"/>
  <c r="N49" i="27"/>
  <c r="N54" i="27"/>
  <c r="N53" i="27"/>
  <c r="I35" i="27"/>
  <c r="I60" i="27"/>
  <c r="I127" i="27"/>
  <c r="I106" i="27"/>
  <c r="I15" i="27"/>
  <c r="I66" i="27"/>
  <c r="I78" i="27"/>
  <c r="I126" i="27"/>
  <c r="I33" i="27"/>
  <c r="I8" i="27"/>
  <c r="I82" i="27"/>
  <c r="I16" i="27"/>
  <c r="I103" i="27"/>
  <c r="I105" i="27"/>
  <c r="I88" i="27"/>
  <c r="I64" i="27"/>
  <c r="I36" i="27"/>
  <c r="I102" i="27"/>
  <c r="I29" i="27"/>
  <c r="I120" i="27"/>
  <c r="I62" i="27"/>
  <c r="I116" i="27"/>
  <c r="I48" i="27"/>
  <c r="I93" i="27"/>
  <c r="I130" i="27"/>
  <c r="I38" i="27"/>
  <c r="I14" i="27"/>
  <c r="I40" i="27"/>
  <c r="I110" i="27"/>
  <c r="I91" i="27"/>
  <c r="I26" i="27"/>
  <c r="I94" i="27"/>
  <c r="I132" i="27"/>
  <c r="I30" i="27"/>
  <c r="I21" i="27"/>
  <c r="I129" i="27"/>
  <c r="I79" i="27"/>
  <c r="I57" i="27"/>
  <c r="I101" i="27"/>
  <c r="I83" i="27"/>
  <c r="I59" i="27"/>
  <c r="I111" i="27"/>
  <c r="I27" i="27"/>
  <c r="I122" i="27"/>
  <c r="I123" i="27"/>
  <c r="I20" i="27"/>
  <c r="I52" i="27"/>
  <c r="I49" i="27"/>
  <c r="I47" i="27"/>
  <c r="I12" i="27"/>
  <c r="I56" i="27"/>
  <c r="I125" i="27"/>
  <c r="I77" i="27"/>
  <c r="I124" i="27"/>
  <c r="I98" i="27"/>
  <c r="I18" i="27"/>
  <c r="I19" i="27"/>
  <c r="I99" i="27"/>
  <c r="I115" i="27"/>
  <c r="I109" i="27"/>
  <c r="I28" i="27"/>
  <c r="I113" i="27"/>
  <c r="I74" i="27"/>
  <c r="H67" i="27"/>
  <c r="I86" i="27"/>
  <c r="I43" i="27"/>
  <c r="I90" i="27"/>
  <c r="I76" i="27"/>
  <c r="I53" i="27"/>
  <c r="I133" i="27"/>
  <c r="I117" i="27"/>
  <c r="I25" i="27"/>
  <c r="H134" i="27"/>
  <c r="O54" i="27" s="1"/>
  <c r="I107" i="27"/>
  <c r="I81" i="27"/>
  <c r="I85" i="27"/>
  <c r="I31" i="27"/>
  <c r="I37" i="27"/>
  <c r="I55" i="27"/>
  <c r="I7" i="27"/>
  <c r="I10" i="27"/>
  <c r="I86" i="22"/>
  <c r="I130" i="22"/>
  <c r="I106" i="22"/>
  <c r="I101" i="22"/>
  <c r="I97" i="22"/>
  <c r="I110" i="22"/>
  <c r="I113" i="22"/>
  <c r="I109" i="22"/>
  <c r="I128" i="22"/>
  <c r="I105" i="22"/>
  <c r="I124" i="22"/>
  <c r="I132" i="22"/>
  <c r="I98" i="22"/>
  <c r="I104" i="22"/>
  <c r="I103" i="22"/>
  <c r="I120" i="22"/>
  <c r="I116" i="22"/>
  <c r="I122" i="22"/>
  <c r="I94" i="22"/>
  <c r="I121" i="22"/>
  <c r="I99" i="22"/>
  <c r="I102" i="22"/>
  <c r="I91" i="22"/>
  <c r="I108" i="22"/>
  <c r="I95" i="22"/>
  <c r="I114" i="22"/>
  <c r="I100" i="22"/>
  <c r="I126" i="22"/>
  <c r="I129" i="22"/>
  <c r="I93" i="22"/>
  <c r="I107" i="22"/>
  <c r="I96" i="22"/>
  <c r="I125" i="22"/>
  <c r="I133" i="22"/>
  <c r="I92" i="22"/>
  <c r="I111" i="22"/>
  <c r="I112" i="22"/>
  <c r="I119" i="22"/>
  <c r="I127" i="22"/>
  <c r="I115" i="22"/>
  <c r="I118" i="22"/>
  <c r="I117" i="22"/>
  <c r="I131" i="22"/>
  <c r="I123" i="22"/>
  <c r="I24" i="22"/>
  <c r="I32" i="22"/>
  <c r="I40" i="22"/>
  <c r="I48" i="22"/>
  <c r="I56" i="22"/>
  <c r="I64" i="22"/>
  <c r="I25" i="22"/>
  <c r="I33" i="22"/>
  <c r="I41" i="22"/>
  <c r="I49" i="22"/>
  <c r="I57" i="22"/>
  <c r="I65" i="22"/>
  <c r="I61" i="22"/>
  <c r="I26" i="22"/>
  <c r="I34" i="22"/>
  <c r="I42" i="22"/>
  <c r="I50" i="22"/>
  <c r="I58" i="22"/>
  <c r="I66" i="22"/>
  <c r="I53" i="22"/>
  <c r="I27" i="22"/>
  <c r="I35" i="22"/>
  <c r="I43" i="22"/>
  <c r="I51" i="22"/>
  <c r="I59" i="22"/>
  <c r="I45" i="22"/>
  <c r="I28" i="22"/>
  <c r="I36" i="22"/>
  <c r="I44" i="22"/>
  <c r="I52" i="22"/>
  <c r="I60" i="22"/>
  <c r="I37" i="22"/>
  <c r="I29" i="22"/>
  <c r="I30" i="22"/>
  <c r="I38" i="22"/>
  <c r="I46" i="22"/>
  <c r="I54" i="22"/>
  <c r="I62" i="22"/>
  <c r="I31" i="22"/>
  <c r="I39" i="22"/>
  <c r="I47" i="22"/>
  <c r="I55" i="22"/>
  <c r="I63" i="22"/>
  <c r="G8" i="18"/>
  <c r="G31" i="18"/>
  <c r="I34" i="24"/>
  <c r="I16" i="24"/>
  <c r="I37" i="24"/>
  <c r="I43" i="24"/>
  <c r="I45" i="24"/>
  <c r="I32" i="24"/>
  <c r="I36" i="24"/>
  <c r="I33" i="24"/>
  <c r="I15" i="24"/>
  <c r="I77" i="22"/>
  <c r="I41" i="24"/>
  <c r="H67" i="22"/>
  <c r="O51" i="22" s="1"/>
  <c r="I87" i="22"/>
  <c r="I9" i="24"/>
  <c r="I20" i="24"/>
  <c r="I10" i="24"/>
  <c r="I17" i="22"/>
  <c r="N49" i="22"/>
  <c r="N52" i="22"/>
  <c r="N53" i="22"/>
  <c r="N54" i="22"/>
  <c r="N51" i="22"/>
  <c r="N50" i="22"/>
  <c r="I21" i="22"/>
  <c r="I13" i="22"/>
  <c r="H24" i="24"/>
  <c r="I15" i="22"/>
  <c r="H38" i="18"/>
  <c r="I80" i="22"/>
  <c r="I84" i="22"/>
  <c r="I21" i="24"/>
  <c r="I35" i="24"/>
  <c r="I14" i="24"/>
  <c r="I18" i="24"/>
  <c r="I18" i="22"/>
  <c r="I76" i="22"/>
  <c r="I8" i="24"/>
  <c r="I88" i="22"/>
  <c r="I23" i="24"/>
  <c r="I74" i="22"/>
  <c r="I78" i="22"/>
  <c r="I44" i="24"/>
  <c r="I7" i="24"/>
  <c r="I9" i="22"/>
  <c r="I42" i="24"/>
  <c r="I46" i="24"/>
  <c r="I8" i="22"/>
  <c r="I83" i="22"/>
  <c r="H134" i="22"/>
  <c r="I19" i="22"/>
  <c r="H15" i="18"/>
  <c r="I79" i="22"/>
  <c r="I40" i="24"/>
  <c r="I90" i="22"/>
  <c r="I10" i="22"/>
  <c r="G24" i="5"/>
  <c r="N50" i="5" s="1"/>
  <c r="N50" i="24"/>
  <c r="N51" i="24"/>
  <c r="N52" i="24"/>
  <c r="N49" i="24"/>
  <c r="N53" i="24"/>
  <c r="N54" i="24"/>
  <c r="I13" i="24"/>
  <c r="I12" i="24"/>
  <c r="I17" i="24"/>
  <c r="I14" i="22"/>
  <c r="I23" i="22"/>
  <c r="I12" i="22"/>
  <c r="I85" i="22"/>
  <c r="I22" i="24"/>
  <c r="I20" i="22"/>
  <c r="I11" i="22"/>
  <c r="I81" i="22"/>
  <c r="I75" i="22"/>
  <c r="I7" i="22"/>
  <c r="I82" i="22"/>
  <c r="I89" i="22"/>
  <c r="I39" i="24"/>
  <c r="I30" i="24"/>
  <c r="I31" i="24"/>
  <c r="I22" i="22"/>
  <c r="I11" i="24"/>
  <c r="H47" i="24"/>
  <c r="I16" i="22"/>
  <c r="G47" i="5"/>
  <c r="I30" i="5" s="1"/>
  <c r="H24" i="5"/>
  <c r="H47" i="5"/>
  <c r="I67" i="27" l="1"/>
  <c r="O50" i="27"/>
  <c r="O53" i="27"/>
  <c r="O52" i="27"/>
  <c r="O51" i="27"/>
  <c r="O49" i="27"/>
  <c r="I134" i="27"/>
  <c r="O54" i="22"/>
  <c r="O54" i="24"/>
  <c r="I134" i="22"/>
  <c r="O52" i="22"/>
  <c r="O49" i="22"/>
  <c r="O53" i="22"/>
  <c r="I47" i="24"/>
  <c r="O50" i="22"/>
  <c r="I22" i="5"/>
  <c r="O50" i="24"/>
  <c r="O53" i="24"/>
  <c r="O49" i="24"/>
  <c r="O52" i="24"/>
  <c r="O51" i="24"/>
  <c r="I8" i="5"/>
  <c r="I12" i="5"/>
  <c r="I15" i="5"/>
  <c r="I18" i="5"/>
  <c r="I13" i="5"/>
  <c r="I10" i="5"/>
  <c r="N51" i="5"/>
  <c r="I23" i="5"/>
  <c r="I14" i="5"/>
  <c r="H31" i="18"/>
  <c r="H47" i="18" s="1"/>
  <c r="G47" i="18"/>
  <c r="I31" i="18" s="1"/>
  <c r="I11" i="5"/>
  <c r="H8" i="18"/>
  <c r="H24" i="18" s="1"/>
  <c r="G24" i="18"/>
  <c r="I17" i="5"/>
  <c r="N52" i="5"/>
  <c r="I24" i="24"/>
  <c r="I9" i="5"/>
  <c r="I16" i="5"/>
  <c r="N49" i="5"/>
  <c r="I21" i="5"/>
  <c r="I20" i="5"/>
  <c r="N53" i="5"/>
  <c r="I67" i="22"/>
  <c r="I19" i="5"/>
  <c r="I7" i="5"/>
  <c r="N54" i="5"/>
  <c r="O50" i="5"/>
  <c r="O53" i="5"/>
  <c r="O52" i="5"/>
  <c r="O54" i="5"/>
  <c r="O51" i="5"/>
  <c r="O49" i="5"/>
  <c r="I38" i="5"/>
  <c r="I33" i="5"/>
  <c r="I34" i="5"/>
  <c r="I35" i="5"/>
  <c r="I46" i="5"/>
  <c r="I41" i="5"/>
  <c r="I37" i="5"/>
  <c r="I44" i="5"/>
  <c r="I39" i="5"/>
  <c r="I45" i="5"/>
  <c r="I42" i="5"/>
  <c r="I40" i="5"/>
  <c r="I36" i="5"/>
  <c r="I43" i="5"/>
  <c r="I31" i="5"/>
  <c r="I32" i="5"/>
  <c r="I24" i="5" l="1"/>
  <c r="O54" i="18"/>
  <c r="I30" i="18"/>
  <c r="I41" i="18"/>
  <c r="I46" i="18"/>
  <c r="I40" i="18"/>
  <c r="I44" i="18"/>
  <c r="I39" i="18"/>
  <c r="I33" i="18"/>
  <c r="I43" i="18"/>
  <c r="I36" i="18"/>
  <c r="I32" i="18"/>
  <c r="I34" i="18"/>
  <c r="I42" i="18"/>
  <c r="I45" i="18"/>
  <c r="I35" i="18"/>
  <c r="I37" i="18"/>
  <c r="I38" i="18"/>
  <c r="I19" i="18"/>
  <c r="N51" i="18"/>
  <c r="N50" i="18"/>
  <c r="N52" i="18"/>
  <c r="N53" i="18"/>
  <c r="N49" i="18"/>
  <c r="N54" i="18"/>
  <c r="I7" i="18"/>
  <c r="I22" i="18"/>
  <c r="I11" i="18"/>
  <c r="I14" i="18"/>
  <c r="I9" i="18"/>
  <c r="I13" i="18"/>
  <c r="I12" i="18"/>
  <c r="I16" i="18"/>
  <c r="I10" i="18"/>
  <c r="I18" i="18"/>
  <c r="I17" i="18"/>
  <c r="I23" i="18"/>
  <c r="I20" i="18"/>
  <c r="I21" i="18"/>
  <c r="I15" i="18"/>
  <c r="I8" i="18"/>
  <c r="O50" i="18"/>
  <c r="O53" i="18"/>
  <c r="O49" i="18"/>
  <c r="O52" i="18"/>
  <c r="O51" i="18"/>
  <c r="I47" i="5"/>
  <c r="I24" i="18" l="1"/>
  <c r="I47" i="18"/>
</calcChain>
</file>

<file path=xl/sharedStrings.xml><?xml version="1.0" encoding="utf-8"?>
<sst xmlns="http://schemas.openxmlformats.org/spreadsheetml/2006/main" count="34756" uniqueCount="860">
  <si>
    <t xml:space="preserve">Bite - Biodiversitätsbewertungsschema
Bewertung der Landnutzungseffekte in Form potenzieller Artenverluste pro Mahlzeit </t>
  </si>
  <si>
    <t xml:space="preserve">Forschugnsprojekt zur Steigerung der Biodiversität in Angebot und Nachfrage der Außer-Haus-Gastronomie </t>
  </si>
  <si>
    <t>Forschungsverbund:</t>
  </si>
  <si>
    <t xml:space="preserve">   </t>
  </si>
  <si>
    <t>Praxispartner:</t>
  </si>
  <si>
    <t>Urheberrechte:</t>
  </si>
  <si>
    <t>Inhalt streng vetraulich: Weitergabe an Dritte verboten!!</t>
  </si>
  <si>
    <r>
      <rPr>
        <b/>
        <sz val="14"/>
        <color theme="1"/>
        <rFont val="Calibri"/>
        <family val="2"/>
        <scheme val="minor"/>
      </rPr>
      <t xml:space="preserve">Bewertungsschema und erweiterter Datensatz: 
Anita Menzel, Julia Heinz, V.-Prof. Dr. Melanie Speck
</t>
    </r>
    <r>
      <rPr>
        <sz val="14"/>
        <color theme="1"/>
        <rFont val="Calibri"/>
        <family val="2"/>
        <scheme val="minor"/>
      </rPr>
      <t xml:space="preserve">Nebenautoren: Lynn Wagner, Felix Buchborn, Anne Karrenbrock, Tobias Engelmann, Silke Friedrich, Nora Delvendahl, Prof. Dr. Nina Langen, Pascal Ohlhausen
 </t>
    </r>
  </si>
  <si>
    <t>Dieses Dokument enthält das BiTe-Bewertungsschema zur Speisenbewertung, basierend auf den im Projekt erarbeiteten Biodiversitsindikator "Landnutzungseffekte". Es spiegelt den aktuellen Stand des Vorgehens wieder und wird im Rahmen der Interventionen (z.B. durch das Feedback der Praxispartner) weiter entwickelt. Das Tool enthält mehrere Tabellenblätter, deren Funktion und Nutzung im Folgenden kurz erläutert wird.</t>
  </si>
  <si>
    <t>Übersicht zu den Tabellenblättern</t>
  </si>
  <si>
    <t>Beispiel-Rezeptur (1) / 
Beispiel-Rezeptur (2)</t>
  </si>
  <si>
    <r>
      <t xml:space="preserve">Eingabe der Zutaten und Mengen der Beispielrezeptur </t>
    </r>
    <r>
      <rPr>
        <i/>
        <sz val="14"/>
        <color theme="1"/>
        <rFont val="Calibri"/>
        <family val="2"/>
        <scheme val="minor"/>
      </rPr>
      <t xml:space="preserve">"Wrap mit Rindfleisch und Salat" bzw. "Gemüse-Buchweizenpfanne"
</t>
    </r>
    <r>
      <rPr>
        <sz val="14"/>
        <color theme="1"/>
        <rFont val="Calibri"/>
        <family val="2"/>
        <scheme val="minor"/>
      </rPr>
      <t>Es werden die Zutaten mit den entprechenden Mengenangaben sowie die Anzahl der Portionen abgefragt.</t>
    </r>
    <r>
      <rPr>
        <i/>
        <sz val="14"/>
        <color theme="1"/>
        <rFont val="Calibri"/>
        <family val="2"/>
        <scheme val="minor"/>
      </rPr>
      <t xml:space="preserve">
</t>
    </r>
    <r>
      <rPr>
        <sz val="14"/>
        <color theme="1"/>
        <rFont val="Calibri"/>
        <family val="2"/>
        <scheme val="minor"/>
      </rPr>
      <t>Die Tabelle rechnet die Megenangaben für eine Protion (à 600 g) um und überträgt sie in die Bewertungstabelle.</t>
    </r>
  </si>
  <si>
    <t>Beispiel-Bewertung (1) /
Beispiel-Bewertung (2)</t>
  </si>
  <si>
    <r>
      <t xml:space="preserve">Bewertung Beispielrezeptur </t>
    </r>
    <r>
      <rPr>
        <i/>
        <sz val="14"/>
        <color theme="1"/>
        <rFont val="Calibri"/>
        <family val="2"/>
        <scheme val="minor"/>
      </rPr>
      <t>"Wrap mit Rindfleisch und Salat"</t>
    </r>
    <r>
      <rPr>
        <sz val="14"/>
        <color theme="1"/>
        <rFont val="Calibri"/>
        <family val="2"/>
        <scheme val="minor"/>
      </rPr>
      <t xml:space="preserve">  bzw. "Gemüse-Buchweizenpfanne" durch die Auswahl passender Zutaten aus dem Datensatz (Drop-Down-Menü) und entsprechender Herkunftsländer (Drop-Down-Menü).
In der 2. Tabelle darunter kann durch Austausch der Zutaten und Herkunftsländer sowie durch Veränderung der eingesetzten Mengen die Rezeptur optimiert werden. Veränderungen werden farblich hinterlegt. Das Diaramm neben den Tabellen zeigt den Anteil der Zutaten an den Gesamtauswirkungen des Gerichtes im Originalzustand und nach der Optimierung jeweils für konventionell und Bio-Zutaten an.</t>
    </r>
  </si>
  <si>
    <t>Blanco-Rezeptur</t>
  </si>
  <si>
    <t>Eingabe der Zutaten und Mengen einer zu bewertenden Rezeptur.</t>
  </si>
  <si>
    <t>Blanco-Bewertung</t>
  </si>
  <si>
    <t>Bewertung der Rezeptur durch Auswahl passender Zutaten aus dem Datensatz (Drop-Down-Menü) und entsprechender Herkunftsländer (Drop-Down-Menü).
Optimierung der Rezptur in der darunterligenden Tabelle.</t>
  </si>
  <si>
    <t>Datensatz</t>
  </si>
  <si>
    <t xml:space="preserve">Auflistung aller Werte, auf welche die Biodiversitätsbewertung zurückgreift. </t>
  </si>
  <si>
    <t>Datensatz nach Zutat</t>
  </si>
  <si>
    <t>Auflistung aller Werte für pflanzliche, unverarbeitete Zutaten. Die Liste der Länder ist nach aufsteigenden potenziellen Artenverlust geordnet.
Liste unterstützt bei der Suche nach Herkunftsländern mit geringem potenziellen Artenverlust für eine bestimmt Zutaten.
Gewünschte Zutat kann mit der Suchfunktion (Strg. F) gefunden werden.</t>
  </si>
  <si>
    <t>Zutatenübersicht</t>
  </si>
  <si>
    <t>Auflistung aller verfügbaren Zutaten nach Lebenmittel-Kategorien.
Liste unterstüzt dabei, herauszufinden unter welcher Kategorie eine Zutat bei der Auswahl der Zutaten im Dropdown-Menü in der Bewertugnstabelle zu finden ist.
Mittel Strg. F (Suche) kann die entsprechend Zutat schnell gefundne werden.</t>
  </si>
  <si>
    <t>Übersicht Herkunftsländer</t>
  </si>
  <si>
    <t>Liste mit Hebelzutaten und deren Auswirkungen je nach Herkunftsland in üblichen Mengen für eine Portion.
Liste Unterstützt dabei,  besser einschätzen zu können, welches Herkunftsland bei der Optimierung eine Rezeptur empfehlenswert ist und welche Herkunftsländer eher vermieden werden sollten.</t>
  </si>
  <si>
    <t>geförert vom</t>
  </si>
  <si>
    <t>Eingabe der Rezeptur</t>
  </si>
  <si>
    <t>Rezeptur</t>
  </si>
  <si>
    <t>Wrap mit Rindfleisch und Salat</t>
  </si>
  <si>
    <t>Zutaten</t>
  </si>
  <si>
    <t>Menge der Zutat [kg]</t>
  </si>
  <si>
    <t>Anzahl der Portionen</t>
  </si>
  <si>
    <t>Menge pro Mahlzeit [g]</t>
  </si>
  <si>
    <t>Wraps,Weizen</t>
  </si>
  <si>
    <t>Rapsöl</t>
  </si>
  <si>
    <t>Hackfleisch,Rind</t>
  </si>
  <si>
    <t>Zwiebel</t>
  </si>
  <si>
    <t>Knoblauch</t>
  </si>
  <si>
    <t>Paprikamix</t>
  </si>
  <si>
    <t>Tomaten,Würfel</t>
  </si>
  <si>
    <t>Cayennepfeffer</t>
  </si>
  <si>
    <t>Eisbergsalat</t>
  </si>
  <si>
    <t>Gurke</t>
  </si>
  <si>
    <t>Quark, mager</t>
  </si>
  <si>
    <t>Milch</t>
  </si>
  <si>
    <t>Paprika,geräuchert</t>
  </si>
  <si>
    <t>Total</t>
  </si>
  <si>
    <t>Bewertung eines Gerichtes</t>
  </si>
  <si>
    <t>Tipps für die Wahl der Herkunftsländer</t>
  </si>
  <si>
    <r>
      <t xml:space="preserve">In manchen Fällen wird </t>
    </r>
    <r>
      <rPr>
        <b/>
        <sz val="11"/>
        <color theme="1"/>
        <rFont val="Calibri"/>
        <family val="2"/>
        <scheme val="minor"/>
      </rPr>
      <t>#NV in den Spalten zum Artenverlust</t>
    </r>
    <r>
      <rPr>
        <sz val="11"/>
        <color theme="1"/>
        <rFont val="Calibri"/>
        <family val="2"/>
        <scheme val="minor"/>
      </rPr>
      <t xml:space="preserve"> angezeigt. </t>
    </r>
    <r>
      <rPr>
        <b/>
        <sz val="11"/>
        <color theme="1"/>
        <rFont val="Calibri"/>
        <family val="2"/>
        <scheme val="minor"/>
      </rPr>
      <t>Hier muss ein anderes Herkunftsland gewählt werden</t>
    </r>
    <r>
      <rPr>
        <sz val="11"/>
        <color theme="1"/>
        <rFont val="Calibri"/>
        <family val="2"/>
        <scheme val="minor"/>
      </rPr>
      <t xml:space="preserve">, da nicht für alle Zutaten auch alle Länder hinterlegt sind.
Welche Herkunftsländer für eine Grundzutat zur Auswahl stehen, ist im Tabellenblatt „Datensatz nach Zutat“ zu finden.
Für </t>
    </r>
    <r>
      <rPr>
        <b/>
        <sz val="11"/>
        <color theme="1"/>
        <rFont val="Calibri"/>
        <family val="2"/>
        <scheme val="minor"/>
      </rPr>
      <t>verarbeitete Lebensmittel</t>
    </r>
    <r>
      <rPr>
        <sz val="11"/>
        <color theme="1"/>
        <rFont val="Calibri"/>
        <family val="2"/>
        <scheme val="minor"/>
      </rPr>
      <t xml:space="preserve"> gelten besondere Regeln:</t>
    </r>
  </si>
  <si>
    <t>Zutat Rezeptur</t>
  </si>
  <si>
    <t>Auswahl Lebensmittel</t>
  </si>
  <si>
    <t>Herkunftsland</t>
  </si>
  <si>
    <t>Hilfsspalte</t>
  </si>
  <si>
    <t>Potenzieller regionaler Artenverlust pro Portion</t>
  </si>
  <si>
    <t>Prozentualer Anteil des regionaler Artenverlust an Gesamtportion</t>
  </si>
  <si>
    <t>Konventionell</t>
  </si>
  <si>
    <t>Bio</t>
  </si>
  <si>
    <t>Grenzwerte pro Mahlzeit</t>
  </si>
  <si>
    <t>Weizen</t>
  </si>
  <si>
    <t>Deutschland</t>
  </si>
  <si>
    <t>grün</t>
  </si>
  <si>
    <t>&lt;</t>
  </si>
  <si>
    <t>hellgrün</t>
  </si>
  <si>
    <t>Rindfleisch</t>
  </si>
  <si>
    <t>Keine</t>
  </si>
  <si>
    <t>gelb</t>
  </si>
  <si>
    <t>Länder wählbar</t>
  </si>
  <si>
    <t>Weizenprodukte immer aus Deutschland</t>
  </si>
  <si>
    <t>Auswahl "Keine"</t>
  </si>
  <si>
    <t>Zwiebeln, Schalotten, grün</t>
  </si>
  <si>
    <t>Niederlande</t>
  </si>
  <si>
    <t>orange</t>
  </si>
  <si>
    <t>China, zentral</t>
  </si>
  <si>
    <t>rot</t>
  </si>
  <si>
    <t>Olivenöl</t>
  </si>
  <si>
    <t>Brot (Weizen)</t>
  </si>
  <si>
    <t>Fleisch &amp; Ei</t>
  </si>
  <si>
    <t>Paprika und Chillies, grün</t>
  </si>
  <si>
    <t>Spanien</t>
  </si>
  <si>
    <t>dunkelrot</t>
  </si>
  <si>
    <t>&gt;</t>
  </si>
  <si>
    <t>Tomatenmark</t>
  </si>
  <si>
    <t>Fladenbrot, Roggenmehl</t>
  </si>
  <si>
    <t>Milchprodukte</t>
  </si>
  <si>
    <t>Tomaten</t>
  </si>
  <si>
    <t>Italien</t>
  </si>
  <si>
    <t>Apfelsaft</t>
  </si>
  <si>
    <t>Fladenbrot, Weizenmehl</t>
  </si>
  <si>
    <t>Paprika-/Chillipulver</t>
  </si>
  <si>
    <t>Indien</t>
  </si>
  <si>
    <t>Kokosmilch</t>
  </si>
  <si>
    <t>Flammkuchen, rohling</t>
  </si>
  <si>
    <t>Produkte aus mehreren</t>
  </si>
  <si>
    <t>Kopfsalat und Chicorée</t>
  </si>
  <si>
    <t>Sonnenblumenöl</t>
  </si>
  <si>
    <t>Semmel</t>
  </si>
  <si>
    <t>Grundzutaten</t>
  </si>
  <si>
    <t>Gurken und Gewürzgurken</t>
  </si>
  <si>
    <t>Margarine</t>
  </si>
  <si>
    <t>Schrippe</t>
  </si>
  <si>
    <t>Spätzle</t>
  </si>
  <si>
    <t>Quark, mager (10 % F.i.Tr.)</t>
  </si>
  <si>
    <t>Kokosfett</t>
  </si>
  <si>
    <t>Nudeln (Hartweizen)</t>
  </si>
  <si>
    <t>Spätzle, Eierspätzle</t>
  </si>
  <si>
    <t>Nudeln (Dinkel)</t>
  </si>
  <si>
    <t xml:space="preserve">Rinderkraftbouillon </t>
  </si>
  <si>
    <t>Sesamöl</t>
  </si>
  <si>
    <t>Mie-Nudeln</t>
  </si>
  <si>
    <t>Pflanzenfett</t>
  </si>
  <si>
    <t>Sojadrink (Sojamilch)</t>
  </si>
  <si>
    <t>Pizzateig, rohling</t>
  </si>
  <si>
    <t>Gemüsebrühe, gekörnt</t>
  </si>
  <si>
    <t>[weitere]</t>
  </si>
  <si>
    <t>Tofu</t>
  </si>
  <si>
    <t>Spaghetti (Weizen)</t>
  </si>
  <si>
    <t>Sojasauce</t>
  </si>
  <si>
    <t>Tomaten, getr.</t>
  </si>
  <si>
    <t>Spirelli (Hartweizennudeln)</t>
  </si>
  <si>
    <t>Wein, Traubensaft</t>
  </si>
  <si>
    <t>Paniermehl</t>
  </si>
  <si>
    <t xml:space="preserve">Lebensmittel ohne </t>
  </si>
  <si>
    <t>total:</t>
  </si>
  <si>
    <t>Reisdrink</t>
  </si>
  <si>
    <t>Biodiversitätseinfluss</t>
  </si>
  <si>
    <t>Palmöl</t>
  </si>
  <si>
    <t>Wasser</t>
  </si>
  <si>
    <t>Optimierung</t>
  </si>
  <si>
    <t>Sojaöl</t>
  </si>
  <si>
    <t>Salz</t>
  </si>
  <si>
    <t>Hafermilch</t>
  </si>
  <si>
    <t>Honig</t>
  </si>
  <si>
    <t>Prozentualer Anteil des Total regional species lost an Gesamtportion</t>
  </si>
  <si>
    <t>Rübenzucker</t>
  </si>
  <si>
    <t>Pilze</t>
  </si>
  <si>
    <t>Frankreich</t>
  </si>
  <si>
    <t>Reduktion für</t>
  </si>
  <si>
    <t>konv.</t>
  </si>
  <si>
    <t>bio</t>
  </si>
  <si>
    <t>Grün</t>
  </si>
  <si>
    <t>Hellgrün</t>
  </si>
  <si>
    <t>Gelb</t>
  </si>
  <si>
    <t>Rot</t>
  </si>
  <si>
    <t>Reduktion ist:</t>
  </si>
  <si>
    <t>Gemüse-Buchweizenpfanne</t>
  </si>
  <si>
    <t>Buchweizen</t>
  </si>
  <si>
    <t>Gemüsebrühe</t>
  </si>
  <si>
    <t>Schalotte</t>
  </si>
  <si>
    <t>Blattspinat</t>
  </si>
  <si>
    <t>gelbe Paprika</t>
  </si>
  <si>
    <t>rote Paprika</t>
  </si>
  <si>
    <t>Kirschtomaten</t>
  </si>
  <si>
    <t>Pfeffer</t>
  </si>
  <si>
    <t>Paprikapulver edelsüß</t>
  </si>
  <si>
    <t>Spinat</t>
  </si>
  <si>
    <t>Hafercreme zum Kochen</t>
  </si>
  <si>
    <t>Sojacreme zum Kochen</t>
  </si>
  <si>
    <t>Brasilien</t>
  </si>
  <si>
    <t>Reis</t>
  </si>
  <si>
    <t>[NAME]</t>
  </si>
  <si>
    <t>Nr:</t>
  </si>
  <si>
    <t>Ackerbohne, trocken</t>
  </si>
  <si>
    <t>Artischocke</t>
  </si>
  <si>
    <t xml:space="preserve">Aubergine </t>
  </si>
  <si>
    <t>Avocados</t>
  </si>
  <si>
    <t>Bambara-Bohnen</t>
  </si>
  <si>
    <t>Blumenkohl und Brokkoli</t>
  </si>
  <si>
    <t>Bohen, grün</t>
  </si>
  <si>
    <t>Bohen, trocken</t>
  </si>
  <si>
    <t>Brechbohnen</t>
  </si>
  <si>
    <t>Erbsen, grün</t>
  </si>
  <si>
    <t>Erbsen, trocken</t>
  </si>
  <si>
    <t>Gemüse, frisch</t>
  </si>
  <si>
    <t>Hülsenfrüchte</t>
  </si>
  <si>
    <t>Karotten und Rüben</t>
  </si>
  <si>
    <t>Kartoffel</t>
  </si>
  <si>
    <t>Kichererbsen</t>
  </si>
  <si>
    <t>Knollengewächsen, Wurzelknolle</t>
  </si>
  <si>
    <t>Kochbanane</t>
  </si>
  <si>
    <t>Kohl und andere Kohlgewächse</t>
  </si>
  <si>
    <t>Kuhbohnen, trocken</t>
  </si>
  <si>
    <t>Kürbis</t>
  </si>
  <si>
    <t>Lauch, andere Lauchgewächse</t>
  </si>
  <si>
    <t>Mais</t>
  </si>
  <si>
    <t>Mais, grün</t>
  </si>
  <si>
    <t>Maniok</t>
  </si>
  <si>
    <t>Okra</t>
  </si>
  <si>
    <t>Oliven</t>
  </si>
  <si>
    <t>Spargel</t>
  </si>
  <si>
    <t>Straucherbse</t>
  </si>
  <si>
    <t>Süßkartofeln</t>
  </si>
  <si>
    <t>Agavenfasern</t>
  </si>
  <si>
    <t>Ananas</t>
  </si>
  <si>
    <t>Apfel</t>
  </si>
  <si>
    <t>Aprikosen</t>
  </si>
  <si>
    <t>Bananen</t>
  </si>
  <si>
    <t>Beeren</t>
  </si>
  <si>
    <t>Birne</t>
  </si>
  <si>
    <t>Blaubeeren</t>
  </si>
  <si>
    <t>Cranberries</t>
  </si>
  <si>
    <t>Dattel</t>
  </si>
  <si>
    <t>Erdbeere</t>
  </si>
  <si>
    <t>Feige</t>
  </si>
  <si>
    <t>Früchte, frisch</t>
  </si>
  <si>
    <t>Grapefruit, Pomelo</t>
  </si>
  <si>
    <t>Himbeere</t>
  </si>
  <si>
    <t>Kernobst</t>
  </si>
  <si>
    <t>Kirschen</t>
  </si>
  <si>
    <t>Kirschen, sauer</t>
  </si>
  <si>
    <t>Kiwi</t>
  </si>
  <si>
    <t>Korinthe</t>
  </si>
  <si>
    <t>Manderine, Clementine</t>
  </si>
  <si>
    <t>Aubergine</t>
  </si>
  <si>
    <t>Jordanien</t>
  </si>
  <si>
    <t>Ghana</t>
  </si>
  <si>
    <t>Kongo</t>
  </si>
  <si>
    <t>Mais, green</t>
  </si>
  <si>
    <t>Benin</t>
  </si>
  <si>
    <t>Uganda</t>
  </si>
  <si>
    <t>Kuba</t>
  </si>
  <si>
    <t>Indonesien</t>
  </si>
  <si>
    <t>Tschechien</t>
  </si>
  <si>
    <t>Lettland</t>
  </si>
  <si>
    <t>Kroatien</t>
  </si>
  <si>
    <t>Österreich</t>
  </si>
  <si>
    <t>Neuseeland</t>
  </si>
  <si>
    <r>
      <rPr>
        <b/>
        <sz val="11"/>
        <rFont val="Calibri"/>
        <family val="2"/>
        <scheme val="minor"/>
      </rPr>
      <t>Biodiversitätsauswikungen</t>
    </r>
    <r>
      <rPr>
        <b/>
        <sz val="11"/>
        <color theme="1"/>
        <rFont val="Calibri"/>
        <family val="2"/>
        <scheme val="minor"/>
      </rPr>
      <t xml:space="preserve"> (Einheit - regionaler Artenverlust pro Tonne) für Nutzplfanzen und bestimmte verarbeite Lebensmittel in verschiedenen Ländern.
</t>
    </r>
    <r>
      <rPr>
        <sz val="11"/>
        <color theme="1"/>
        <rFont val="Calibri"/>
        <family val="2"/>
        <scheme val="minor"/>
      </rPr>
      <t xml:space="preserve">
</t>
    </r>
    <r>
      <rPr>
        <b/>
        <sz val="11"/>
        <color theme="1"/>
        <rFont val="Calibri"/>
        <family val="2"/>
        <scheme val="minor"/>
      </rPr>
      <t xml:space="preserve">Datensätze beruhen auf den Modelierungen von Chaudhary und Kastner 2016
</t>
    </r>
    <r>
      <rPr>
        <sz val="11"/>
        <color theme="1"/>
        <rFont val="Calibri"/>
        <family val="2"/>
        <scheme val="minor"/>
      </rPr>
      <t xml:space="preserve">Chaudhary, Abhishek; Kastner, Thomas (2016): Land use biodiversity impacts embodied in international food trade. In: Global Environmental Change 38, S. 195–204. </t>
    </r>
    <r>
      <rPr>
        <b/>
        <sz val="11"/>
        <color theme="1"/>
        <rFont val="Calibri"/>
        <family val="2"/>
        <scheme val="minor"/>
      </rPr>
      <t xml:space="preserve">
Erweiterung der Datensätze ab Zeile 8461 durch Julia Heinz, Anita Menzel und V-Prof. Dr. Melanie Speck</t>
    </r>
  </si>
  <si>
    <t>Helper</t>
  </si>
  <si>
    <t>Zutat</t>
  </si>
  <si>
    <t>Land</t>
  </si>
  <si>
    <t>Säugetiere</t>
  </si>
  <si>
    <t>Vögel</t>
  </si>
  <si>
    <t>Amphibien</t>
  </si>
  <si>
    <t>Reptilien</t>
  </si>
  <si>
    <t>regionaler Artenverlust pro Tonne</t>
  </si>
  <si>
    <t>Mandeln</t>
  </si>
  <si>
    <t>Afghanistan</t>
  </si>
  <si>
    <t>Anise, Fenchel, Korriander</t>
  </si>
  <si>
    <t>Gerste</t>
  </si>
  <si>
    <t>Baumwollsamen</t>
  </si>
  <si>
    <t>Futtermittelpflanzen</t>
  </si>
  <si>
    <t>Steinobst</t>
  </si>
  <si>
    <t>Südfrüchte</t>
  </si>
  <si>
    <t>Trauben</t>
  </si>
  <si>
    <t>Zitorne, Limette</t>
  </si>
  <si>
    <t>Linsen</t>
  </si>
  <si>
    <t>Mango, Guave</t>
  </si>
  <si>
    <t>Melonen (inkl.  Cantaloup-Melone)</t>
  </si>
  <si>
    <t>Hirse</t>
  </si>
  <si>
    <t>Zwiebel, getr.</t>
  </si>
  <si>
    <t>Orange</t>
  </si>
  <si>
    <t>Pfirsich, Nektarine</t>
  </si>
  <si>
    <t>Pflaume, Schlehe</t>
  </si>
  <si>
    <t>Hülsenfrüchte (Linsen, Bohen, etc.)</t>
  </si>
  <si>
    <t>Rapssamen</t>
  </si>
  <si>
    <t>Baumwolle</t>
  </si>
  <si>
    <t>Sesam</t>
  </si>
  <si>
    <t>Sojabohnen</t>
  </si>
  <si>
    <t>Rohrzucker</t>
  </si>
  <si>
    <t>Sonnenblumenkerne</t>
  </si>
  <si>
    <t>Tee</t>
  </si>
  <si>
    <t>Tabak, unverarbeitet</t>
  </si>
  <si>
    <t>Walnuss</t>
  </si>
  <si>
    <t>Wassermelone</t>
  </si>
  <si>
    <t>Albanien</t>
  </si>
  <si>
    <t>Johannisbrotbaum (Carobs)</t>
  </si>
  <si>
    <t>Esskastanie, Maronen</t>
  </si>
  <si>
    <t>Haselnuss</t>
  </si>
  <si>
    <t>Hopfen</t>
  </si>
  <si>
    <t>Nüsse</t>
  </si>
  <si>
    <t>Hafer</t>
  </si>
  <si>
    <t>Pistazien</t>
  </si>
  <si>
    <t>Roggen</t>
  </si>
  <si>
    <t>Gewürze</t>
  </si>
  <si>
    <t>Wicke</t>
  </si>
  <si>
    <t>Algerien</t>
  </si>
  <si>
    <t>Getreide</t>
  </si>
  <si>
    <t>Zitrusfrüchte</t>
  </si>
  <si>
    <t>Erdnuss</t>
  </si>
  <si>
    <t>Leinsamen</t>
  </si>
  <si>
    <t>Sorghum</t>
  </si>
  <si>
    <t>Triticale</t>
  </si>
  <si>
    <t>Angola</t>
  </si>
  <si>
    <t>Rizinusöl-Samen</t>
  </si>
  <si>
    <t>Kakaobohne</t>
  </si>
  <si>
    <t>Kaffee, grün</t>
  </si>
  <si>
    <t>Melonensamen</t>
  </si>
  <si>
    <t>Palmfrucht (Ölpalme)</t>
  </si>
  <si>
    <t>Gummi</t>
  </si>
  <si>
    <t>Yamswurzel</t>
  </si>
  <si>
    <t>Argentinien</t>
  </si>
  <si>
    <t>Kanariengras</t>
  </si>
  <si>
    <t>Papaya</t>
  </si>
  <si>
    <t>Öldistelsamen</t>
  </si>
  <si>
    <t>Armenien</t>
  </si>
  <si>
    <t>Mohn</t>
  </si>
  <si>
    <t>Australien</t>
  </si>
  <si>
    <t>Lupinen</t>
  </si>
  <si>
    <t>Getreide, gemischt</t>
  </si>
  <si>
    <t>Jojobasamen</t>
  </si>
  <si>
    <t>Senfkörner</t>
  </si>
  <si>
    <t>Ölsamen</t>
  </si>
  <si>
    <t>Tallowtree seed</t>
  </si>
  <si>
    <t>Futterrüben</t>
  </si>
  <si>
    <t>Aserbaidschan</t>
  </si>
  <si>
    <t>Bangladesch</t>
  </si>
  <si>
    <t>Arekanüsse</t>
  </si>
  <si>
    <t>Cashewnüsse</t>
  </si>
  <si>
    <t>Kokosnuss</t>
  </si>
  <si>
    <t>Kokosbast</t>
  </si>
  <si>
    <t>Ingwer</t>
  </si>
  <si>
    <t>Jute</t>
  </si>
  <si>
    <t xml:space="preserve">Muskatnuss, Kardamom </t>
  </si>
  <si>
    <t>Zuckerpflanzen</t>
  </si>
  <si>
    <t>Kristallzucker</t>
  </si>
  <si>
    <t>Weißrussland</t>
  </si>
  <si>
    <t>Flaxfasern</t>
  </si>
  <si>
    <t>Belgien</t>
  </si>
  <si>
    <t>Belgien-Luxemburg</t>
  </si>
  <si>
    <t>Belize</t>
  </si>
  <si>
    <t>Yautia (cocoyam)</t>
  </si>
  <si>
    <t>Foniohirse</t>
  </si>
  <si>
    <t>Kolanuss</t>
  </si>
  <si>
    <t>Taro (cocoyam)</t>
  </si>
  <si>
    <t>Bhutan</t>
  </si>
  <si>
    <t>Bolivien</t>
  </si>
  <si>
    <t>Quinoa</t>
  </si>
  <si>
    <t>Bosnien-Herzegowina</t>
  </si>
  <si>
    <t>Botswana</t>
  </si>
  <si>
    <t>Ramie</t>
  </si>
  <si>
    <t>Sisalhanf</t>
  </si>
  <si>
    <t>Bulgarien</t>
  </si>
  <si>
    <t>Burkina Faso</t>
  </si>
  <si>
    <t>Burundi</t>
  </si>
  <si>
    <t>Nelke</t>
  </si>
  <si>
    <t>Kambodscha</t>
  </si>
  <si>
    <t>Bast-Pflanzen</t>
  </si>
  <si>
    <t>Bombaxwolle</t>
  </si>
  <si>
    <t>Kapok-Frucht</t>
  </si>
  <si>
    <t>Kapoksamen</t>
  </si>
  <si>
    <t>Kamerun</t>
  </si>
  <si>
    <t>Kanada</t>
  </si>
  <si>
    <t>Zentralafrikanische Republik</t>
  </si>
  <si>
    <t>Tschad</t>
  </si>
  <si>
    <t>Chile</t>
  </si>
  <si>
    <t>Bastfasern</t>
  </si>
  <si>
    <t>Hampfseilreste</t>
  </si>
  <si>
    <t>China, Hong Kong</t>
  </si>
  <si>
    <t>China, Taiwan</t>
  </si>
  <si>
    <t>Kolumbien</t>
  </si>
  <si>
    <t>Costa Rica</t>
  </si>
  <si>
    <t>Hanffasern</t>
  </si>
  <si>
    <t>Elfenbeinküste</t>
  </si>
  <si>
    <t>Zypern</t>
  </si>
  <si>
    <t>Tschechoslowakei</t>
  </si>
  <si>
    <t>Nordkorea</t>
  </si>
  <si>
    <t>Demokratische Republik Kongo</t>
  </si>
  <si>
    <t>Dänemark</t>
  </si>
  <si>
    <t>Stachelbeere</t>
  </si>
  <si>
    <t>Dschibuti</t>
  </si>
  <si>
    <t>Dominikanische Republik</t>
  </si>
  <si>
    <t>Ecuador</t>
  </si>
  <si>
    <t>Ägypten</t>
  </si>
  <si>
    <t>El Salvador</t>
  </si>
  <si>
    <t>Äquatorialguinea</t>
  </si>
  <si>
    <t>Eritrea</t>
  </si>
  <si>
    <t>Estland</t>
  </si>
  <si>
    <t>Äthiopien</t>
  </si>
  <si>
    <t>Äthiopien PDR</t>
  </si>
  <si>
    <t>Finnland</t>
  </si>
  <si>
    <t>Französisch-Guayana</t>
  </si>
  <si>
    <t>Gabun</t>
  </si>
  <si>
    <t>Gambia</t>
  </si>
  <si>
    <t>Georgien</t>
  </si>
  <si>
    <t>Deutschland Fr</t>
  </si>
  <si>
    <t>Deutschland NI</t>
  </si>
  <si>
    <t>Griechenland</t>
  </si>
  <si>
    <t>Guatemala</t>
  </si>
  <si>
    <t>Guinea</t>
  </si>
  <si>
    <t>Guinea-Bissau</t>
  </si>
  <si>
    <t>Guyana</t>
  </si>
  <si>
    <t>Haiti</t>
  </si>
  <si>
    <t>Honduras</t>
  </si>
  <si>
    <t>Ungarn</t>
  </si>
  <si>
    <t>Iran</t>
  </si>
  <si>
    <t>Irak</t>
  </si>
  <si>
    <t>Irland</t>
  </si>
  <si>
    <t>Israel</t>
  </si>
  <si>
    <t>Jamaika</t>
  </si>
  <si>
    <t>Japan</t>
  </si>
  <si>
    <t>Kasachstan</t>
  </si>
  <si>
    <t>Kenia</t>
  </si>
  <si>
    <t>Kuwait</t>
  </si>
  <si>
    <t>Kirgisien</t>
  </si>
  <si>
    <t>Laos</t>
  </si>
  <si>
    <t>Libanon</t>
  </si>
  <si>
    <t>Lesotho</t>
  </si>
  <si>
    <t>Liberia</t>
  </si>
  <si>
    <t>Libyen</t>
  </si>
  <si>
    <t>Litauen</t>
  </si>
  <si>
    <t>Luxemburg</t>
  </si>
  <si>
    <t>Madagaskar</t>
  </si>
  <si>
    <t>Vanille</t>
  </si>
  <si>
    <t>Malawi</t>
  </si>
  <si>
    <t>Malaysia</t>
  </si>
  <si>
    <t>Mali</t>
  </si>
  <si>
    <t>Mauretanien</t>
  </si>
  <si>
    <t>Mexiko</t>
  </si>
  <si>
    <t>Mongolei</t>
  </si>
  <si>
    <t>Montenegro</t>
  </si>
  <si>
    <t>Marokko</t>
  </si>
  <si>
    <t>Mosambik</t>
  </si>
  <si>
    <t>Myanmar</t>
  </si>
  <si>
    <t>Namibia</t>
  </si>
  <si>
    <t>Nepal</t>
  </si>
  <si>
    <t>Nicaragua</t>
  </si>
  <si>
    <t>Niger</t>
  </si>
  <si>
    <t>Nigeria</t>
  </si>
  <si>
    <t>Norwegen</t>
  </si>
  <si>
    <t>besetztes palästinensisches Gebiet</t>
  </si>
  <si>
    <t>Oman</t>
  </si>
  <si>
    <t>Pakistan</t>
  </si>
  <si>
    <t>Panama</t>
  </si>
  <si>
    <t>Papua-Neuguinea</t>
  </si>
  <si>
    <t>Paraguay</t>
  </si>
  <si>
    <t>Peru</t>
  </si>
  <si>
    <t>Philippinen</t>
  </si>
  <si>
    <t>Polen</t>
  </si>
  <si>
    <t>Portugal</t>
  </si>
  <si>
    <t>Puerto Rico</t>
  </si>
  <si>
    <t>Südkorea</t>
  </si>
  <si>
    <t>Moldavien</t>
  </si>
  <si>
    <t>Rumänien</t>
  </si>
  <si>
    <t>Russland</t>
  </si>
  <si>
    <t>Rwanda</t>
  </si>
  <si>
    <t>Saudi-Arabien</t>
  </si>
  <si>
    <t>Senegal</t>
  </si>
  <si>
    <t>Serbien</t>
  </si>
  <si>
    <t>Serbien-Montenegro</t>
  </si>
  <si>
    <t>Sierra Leone</t>
  </si>
  <si>
    <t>Singapur</t>
  </si>
  <si>
    <t>Slowakei</t>
  </si>
  <si>
    <t>Slowenien</t>
  </si>
  <si>
    <t>Somalia</t>
  </si>
  <si>
    <t>Südafrika</t>
  </si>
  <si>
    <t>Sri Lanka</t>
  </si>
  <si>
    <t>Sudan (ehemalig)</t>
  </si>
  <si>
    <t>Surinam</t>
  </si>
  <si>
    <t>Swaziland</t>
  </si>
  <si>
    <t>Schweden</t>
  </si>
  <si>
    <t>Schweiz</t>
  </si>
  <si>
    <t>Syrien</t>
  </si>
  <si>
    <t>Tadschikistan</t>
  </si>
  <si>
    <t>Thailand</t>
  </si>
  <si>
    <t>ehemalige jugoslawische Republik Mazedonien</t>
  </si>
  <si>
    <t>Osttimor</t>
  </si>
  <si>
    <t>Togo</t>
  </si>
  <si>
    <t>Trinidad und Tobago</t>
  </si>
  <si>
    <t>Tunesien</t>
  </si>
  <si>
    <t>Türkei</t>
  </si>
  <si>
    <t>Turkmenistan</t>
  </si>
  <si>
    <t>Ukraine</t>
  </si>
  <si>
    <t>Vereinigte Arabische Emirate</t>
  </si>
  <si>
    <t>Vereinigtes Königreich</t>
  </si>
  <si>
    <t>Tansania</t>
  </si>
  <si>
    <t>Vereinigte Staaten von Amerika</t>
  </si>
  <si>
    <t>Uruguay</t>
  </si>
  <si>
    <t>USSR</t>
  </si>
  <si>
    <t>Uzbekistan</t>
  </si>
  <si>
    <t>Venezuela</t>
  </si>
  <si>
    <t>Vietnam</t>
  </si>
  <si>
    <t>Jemen</t>
  </si>
  <si>
    <t>Jugoslawien</t>
  </si>
  <si>
    <t>Zambia</t>
  </si>
  <si>
    <t>Zimbabwe</t>
  </si>
  <si>
    <t>Schweinefleisch</t>
  </si>
  <si>
    <t>Geflügelfleisch</t>
  </si>
  <si>
    <t>Ei</t>
  </si>
  <si>
    <t>Zusätzliche Zutaten</t>
  </si>
  <si>
    <t>Hilfsspalte1</t>
  </si>
  <si>
    <t>Zutat 1</t>
  </si>
  <si>
    <t>Anteil 1</t>
  </si>
  <si>
    <t>Fladenbrot, Weizenmehl (Pita)</t>
  </si>
  <si>
    <t>Butter</t>
  </si>
  <si>
    <t>Cheddar (50 % F.i.Tr.)</t>
  </si>
  <si>
    <t>Crème fraîche 30%</t>
  </si>
  <si>
    <t>Edamerkäse</t>
  </si>
  <si>
    <t>Emmentaler (45 % F.i.Tr.)</t>
  </si>
  <si>
    <t>Frischkäse</t>
  </si>
  <si>
    <t>Gouda</t>
  </si>
  <si>
    <t>Hartkäse</t>
  </si>
  <si>
    <t>Joghurt, mager</t>
  </si>
  <si>
    <t>Joghurt-Salat-Dressing</t>
  </si>
  <si>
    <t>Mozzarella</t>
  </si>
  <si>
    <t>Parmesankäse</t>
  </si>
  <si>
    <t>Grana Padano Käse</t>
  </si>
  <si>
    <t>Pizza-Käse (gerib. Gouda)</t>
  </si>
  <si>
    <t>Sahne 10%</t>
  </si>
  <si>
    <t>Sahne 20%</t>
  </si>
  <si>
    <t>Sahne 30%</t>
  </si>
  <si>
    <t>Sahne 33%</t>
  </si>
  <si>
    <t>Saure Sahne 10%</t>
  </si>
  <si>
    <t>Schmand 20 %</t>
  </si>
  <si>
    <t>Eigelb</t>
  </si>
  <si>
    <t>Eiweiß</t>
  </si>
  <si>
    <t>Schafskäse (Feta), 45 % F.i.Tr.</t>
  </si>
  <si>
    <t>Ziegenkäse, Weichkäse, 45 % F.i.Tr.</t>
  </si>
  <si>
    <t>Hirtenkäse</t>
  </si>
  <si>
    <t>Baumwollkernöl</t>
  </si>
  <si>
    <r>
      <rPr>
        <b/>
        <sz val="11"/>
        <rFont val="Calibri"/>
        <family val="2"/>
        <scheme val="minor"/>
      </rPr>
      <t>Table S1.</t>
    </r>
    <r>
      <rPr>
        <sz val="11"/>
        <color rgb="FF000000"/>
        <rFont val="Calibri"/>
        <family val="2"/>
        <scheme val="minor"/>
      </rPr>
      <t xml:space="preserve"> Biodiversity impacts (unit - regional species lost per ton) for all crops in different countries, calculated using equation-4 in main text.</t>
    </r>
  </si>
  <si>
    <t>Datensatz geordnet nach Zutaten</t>
  </si>
  <si>
    <t>Nutzplanze</t>
  </si>
  <si>
    <t>Vögle</t>
  </si>
  <si>
    <t>Reptilie</t>
  </si>
  <si>
    <t>regionaler Artenverlust/Tonne</t>
  </si>
  <si>
    <t>Total regional species lost per ton (ökolog. Anbau)</t>
  </si>
  <si>
    <t>Apricots</t>
  </si>
  <si>
    <t>Pumpkins, squash and gourds</t>
  </si>
  <si>
    <t>Liste der Zutate, sortiert nach den Kategorien im Drop-Down-Menü</t>
  </si>
  <si>
    <t>---Gemüse  (roh, frisch / TK)---</t>
  </si>
  <si>
    <t>Broad beans, horse beans, dry</t>
  </si>
  <si>
    <t>Artichokes</t>
  </si>
  <si>
    <t>Eggplants (aubergines)</t>
  </si>
  <si>
    <t>Bambara beans</t>
  </si>
  <si>
    <t>Cauliflowers and broccoli</t>
  </si>
  <si>
    <t>Beans, green</t>
  </si>
  <si>
    <t>Beans, dry</t>
  </si>
  <si>
    <t>String beans</t>
  </si>
  <si>
    <t>Peas, green</t>
  </si>
  <si>
    <t>Peas, dry</t>
  </si>
  <si>
    <t>Vegetables, fresh nes</t>
  </si>
  <si>
    <t>Cucumbers and gherkins</t>
  </si>
  <si>
    <t>Vegetables, leguminous nes</t>
  </si>
  <si>
    <t>Carrots and turnips</t>
  </si>
  <si>
    <t>Potatoes</t>
  </si>
  <si>
    <t>Chick peas</t>
  </si>
  <si>
    <t>Roots and tubers, nes</t>
  </si>
  <si>
    <t>Plantains</t>
  </si>
  <si>
    <t>Cabbages and other brassicas</t>
  </si>
  <si>
    <t>Lettuce and chicory</t>
  </si>
  <si>
    <t>Cow peas, dry</t>
  </si>
  <si>
    <t>Leeks, other alliaceous vegetables</t>
  </si>
  <si>
    <t>Maize</t>
  </si>
  <si>
    <t>Maize, green</t>
  </si>
  <si>
    <t>nicht in Tabelle S1 per ton gefunden</t>
  </si>
  <si>
    <t>Cassava</t>
  </si>
  <si>
    <t>Olives</t>
  </si>
  <si>
    <t>Chillies and peppers, green</t>
  </si>
  <si>
    <t>Asparagus</t>
  </si>
  <si>
    <t>Spinach</t>
  </si>
  <si>
    <t>Pigeon peas</t>
  </si>
  <si>
    <t>Sweet potatoes</t>
  </si>
  <si>
    <t>Tomatoes</t>
  </si>
  <si>
    <t>Tomatenn bestehen zu 95 % aus Wasser --&gt; Annahme: getr. Tomaten haben nur noch 25% Wasser --&gt; 1 kg getrocknete Toaten benötigt man 4 kg Tomaten</t>
  </si>
  <si>
    <t>Onions, shallots, green</t>
  </si>
  <si>
    <t>---Obst  (frisch, roh)---</t>
  </si>
  <si>
    <t>Agave fibres nes</t>
  </si>
  <si>
    <t>Pineapples</t>
  </si>
  <si>
    <t>Apples</t>
  </si>
  <si>
    <t>x</t>
  </si>
  <si>
    <t>Annahme: aus 1,5 kg Äpfel</t>
  </si>
  <si>
    <t>Bananas</t>
  </si>
  <si>
    <t>Berries nes</t>
  </si>
  <si>
    <t>Pears</t>
  </si>
  <si>
    <t>Blueberries</t>
  </si>
  <si>
    <t>Dates</t>
  </si>
  <si>
    <t>Strawberries</t>
  </si>
  <si>
    <t>Figs</t>
  </si>
  <si>
    <t>Fruit, fresh nes</t>
  </si>
  <si>
    <t>Grapefruit (inc. pomelos)</t>
  </si>
  <si>
    <t>Raspberries</t>
  </si>
  <si>
    <t>Fruit, pome nes</t>
  </si>
  <si>
    <t>Cherries</t>
  </si>
  <si>
    <t>Cherries, sour</t>
  </si>
  <si>
    <t>Kiwi fruit</t>
  </si>
  <si>
    <t>Currants</t>
  </si>
  <si>
    <t>Tangerines, mandarins, clementines, satsumas</t>
  </si>
  <si>
    <t>Mangoes, mangosteens, guavas</t>
  </si>
  <si>
    <t>Melons, other (inc.cantaloupes)</t>
  </si>
  <si>
    <t>Oranges</t>
  </si>
  <si>
    <t>Papayas</t>
  </si>
  <si>
    <t>Peaches and nectarines</t>
  </si>
  <si>
    <t>Plums and sloes</t>
  </si>
  <si>
    <t>Gooseberries</t>
  </si>
  <si>
    <t>Fruit, stone nes</t>
  </si>
  <si>
    <t>Fruit, tropical fresh nes</t>
  </si>
  <si>
    <t>Grapes</t>
  </si>
  <si>
    <t>Watermelons</t>
  </si>
  <si>
    <t>Wein</t>
  </si>
  <si>
    <t>Traubensaft</t>
  </si>
  <si>
    <t>Annahme: aus 1,5 kg Trauben, Herkunft Italien</t>
  </si>
  <si>
    <t>Lemons and limes</t>
  </si>
  <si>
    <t>Fruit, citrus nes</t>
  </si>
  <si>
    <t>---Fleich u. Eier (frisch /TK)---</t>
  </si>
  <si>
    <t>Herkunftsland: non</t>
  </si>
  <si>
    <t>---Fisch (frisch / TK / Konserve)---</t>
  </si>
  <si>
    <t>--- Milchprodukte (frisch) ---</t>
  </si>
  <si>
    <t>Herkunftsland für alle Milchprodukte: non</t>
  </si>
  <si>
    <t>Für 1 kg werden 23 kg Milch benötigt</t>
  </si>
  <si>
    <t>Für 1 kg Weichkäse werden 5 Liter Milch benötigt</t>
  </si>
  <si>
    <t>1 kg Sahne etwa 7 Liter Milch</t>
  </si>
  <si>
    <t>Für 1 kg Hartkäse werden 14 Liter Milch benötigt</t>
  </si>
  <si>
    <t>Für 1 kg Joghurt wird 1 Liter Milch benötigt</t>
  </si>
  <si>
    <t>3,5 % --&gt; noch unter dieser Bezeichnung in Datentabelle eintragen</t>
  </si>
  <si>
    <t>Für 1 kg Weichkäse werden 4 Liter Milch benötigt</t>
  </si>
  <si>
    <t>1 kg Quark werden 4 Liter Milch benötigt</t>
  </si>
  <si>
    <t>--- Nudeln, Getreide, Linsen ---</t>
  </si>
  <si>
    <t>Herkunfsland für alle verarbeiteten Gedreideprodukte: Germany</t>
  </si>
  <si>
    <t>Bastfibres, other</t>
  </si>
  <si>
    <t>Buckwheat</t>
  </si>
  <si>
    <t>Fonio</t>
  </si>
  <si>
    <t>Barley</t>
  </si>
  <si>
    <t>Cereals, nes</t>
  </si>
  <si>
    <t>Grain, mixed</t>
  </si>
  <si>
    <t>Oats</t>
  </si>
  <si>
    <t>Millet</t>
  </si>
  <si>
    <t>Hops</t>
  </si>
  <si>
    <t>Pulses, nes</t>
  </si>
  <si>
    <t>Carobs</t>
  </si>
  <si>
    <t>Lentils</t>
  </si>
  <si>
    <t>Rice, paddy</t>
  </si>
  <si>
    <t>Rye</t>
  </si>
  <si>
    <t>Soybeans</t>
  </si>
  <si>
    <t>Wheat</t>
  </si>
  <si>
    <t>Für 1 kg werden 0,85 kg Weizen benötigt</t>
  </si>
  <si>
    <t>Für 1 kg werden 0,85 kg Roggen benötigt</t>
  </si>
  <si>
    <t>Für Gereide wird angenommen, dass es aus Deutschland kommt, da der Bedarf durch die inländische Produkktion gedeck werden kann:</t>
  </si>
  <si>
    <t xml:space="preserve">https://www.ble.de/SharedDocs/Downloads/DE/BZL/Daten-Berichte/Getreide_Getreideerzeugnisse/2019BerichtGetreide.pdf?__blob=publicationFile&amp;v=3 </t>
  </si>
  <si>
    <t>Für 1 kg Teig werden 0,67 kg Weizen benötigt</t>
  </si>
  <si>
    <t>Für 1 kg Nudeln werden 0,7 kg Weizen benötigt</t>
  </si>
  <si>
    <t>Für 1 kg Nudeln werden 0,7 kg Dinkel benötigt</t>
  </si>
  <si>
    <t>Brot, Weizenmehl</t>
  </si>
  <si>
    <t>69% Mehl, 18% Eier, 3% Rapsöl</t>
  </si>
  <si>
    <t>für alle Bestandteile Deutnschlan dals Herkunftsland</t>
  </si>
  <si>
    <t>--- Nüsse ---</t>
  </si>
  <si>
    <t>Areca nuts</t>
  </si>
  <si>
    <t>Cashew nuts, with shell</t>
  </si>
  <si>
    <t>Groundnuts, with shell</t>
  </si>
  <si>
    <t>Chestnut</t>
  </si>
  <si>
    <t>Hazelnuts, with shell</t>
  </si>
  <si>
    <t>Coffee, green</t>
  </si>
  <si>
    <t>Cocoa, beans</t>
  </si>
  <si>
    <t>Coconuts</t>
  </si>
  <si>
    <t>Linseed</t>
  </si>
  <si>
    <t>Almonds, with shell</t>
  </si>
  <si>
    <t>Poppy seed</t>
  </si>
  <si>
    <t>Nuts, nes</t>
  </si>
  <si>
    <t>Pistachios</t>
  </si>
  <si>
    <t>Sesame seed</t>
  </si>
  <si>
    <t>Sunflower seed</t>
  </si>
  <si>
    <t>Walnuts, with shell</t>
  </si>
  <si>
    <t>--- Fertigprodukte Gemüse/Obst (z.B. Konserven, Gläser) ---</t>
  </si>
  <si>
    <t>60 % Kokosanteil</t>
  </si>
  <si>
    <t>Für 1 kg werden 7,2 kg Tomaten benötigt</t>
  </si>
  <si>
    <t>---Öle und pflanzenbasierte Fettes---</t>
  </si>
  <si>
    <t>für 1 kg Öl werden 2,8 kg Kokusnuss benötigt</t>
  </si>
  <si>
    <t>besteht aus 62 % Sonnenblumenöl</t>
  </si>
  <si>
    <t>für 1 kg Magarine werden 0,62 kg Sonnenblumenöl bzw. 3,1 kg Sonnenblumenkerne benötigt</t>
  </si>
  <si>
    <t>Olive oil</t>
  </si>
  <si>
    <t>Oil, palm fruit</t>
  </si>
  <si>
    <t>Für 1 Liter werden 10 kg benötigt, Herkunftsland Indonesien</t>
  </si>
  <si>
    <t>30% Palmöl, 30% Sojabohnenöl, 30% Baumwollkernöl, herkunft non</t>
  </si>
  <si>
    <t>Um einen Liter Rapsöl herzustellen, werden 2,33 Kilogramm Raps benötigt</t>
  </si>
  <si>
    <t>Für 1 kg Sesamöl werden 3 kg Sesam benötigt</t>
  </si>
  <si>
    <t>für 1 L Öl werden 5 kg Sojabohen benötigt, Herkunft USA</t>
  </si>
  <si>
    <t>https://de.wikipedia.org/wiki/Soja%C3%B6l</t>
  </si>
  <si>
    <t>Für 1 kg Sonnenblumenöl werden 5 kg Sonnenblumenkerne benötigt</t>
  </si>
  <si>
    <t>--- Kräuter/Gewürze (frisch, getrocknet---</t>
  </si>
  <si>
    <t>Anise, badian, fennel, coriander</t>
  </si>
  <si>
    <t>Spices, nes</t>
  </si>
  <si>
    <t>Ginger</t>
  </si>
  <si>
    <t>Garlic</t>
  </si>
  <si>
    <t>Sugar refined</t>
  </si>
  <si>
    <t>Nutmeg, mace and cardamoms</t>
  </si>
  <si>
    <t>Cloves</t>
  </si>
  <si>
    <t>Chillies and peppers, dry</t>
  </si>
  <si>
    <t>Pepper (piper spp.)</t>
  </si>
  <si>
    <t>Sugar cane</t>
  </si>
  <si>
    <t>kein Auswirkung hinterlegt</t>
  </si>
  <si>
    <t>Mustard seed</t>
  </si>
  <si>
    <t>Tea</t>
  </si>
  <si>
    <t>Vanilla</t>
  </si>
  <si>
    <t>Paprika Gewürz</t>
  </si>
  <si>
    <t>1 kg frische Paprika wird zu 140 g getrockneter Paprika, ungefähr 7 fache Menge an frischer Paprika wird benötigt</t>
  </si>
  <si>
    <t>Sugar crops, nes</t>
  </si>
  <si>
    <t>Onions, dry</t>
  </si>
  <si>
    <t>für 1 kg Zucker benötigt man 10 Rühben --&gt; für Rüben  Zutat "Cabbages and other brassicast" mit Herkunftsland Deutschland, da keine Daten für Zuckerrüben im Datensatz vorliegen</t>
  </si>
  <si>
    <t>--- Sonstiges (z.B. Brühe, Soßen) ---</t>
  </si>
  <si>
    <t>16 g für 1Liter Brühe bzw. 1 g für ca. 60 ml Brühe</t>
  </si>
  <si>
    <t>Besteht aus 3 % Hafer</t>
  </si>
  <si>
    <t>Für Hafer wird angenommen, dass er immer aus Deutschland kommt</t>
  </si>
  <si>
    <t>keine Auswirkung hinterlegt</t>
  </si>
  <si>
    <t>Lupins</t>
  </si>
  <si>
    <t>13% Reis - Herkunftsland China, mainland</t>
  </si>
  <si>
    <t>12 % Rindfleisch</t>
  </si>
  <si>
    <t>https://www.alnatura.de/de-de/produkte/alle-produkte/konserven-fertiggerichte-und-tiefkuehl/konserven-und-fertiggerichte/bruehen/rinderbouillon-wuerfel-137147/</t>
  </si>
  <si>
    <t>Besteht aus 8 % Sojabohnen</t>
  </si>
  <si>
    <t>20% Sojabohne, 20% Weizen, Herkunft non</t>
  </si>
  <si>
    <t>Für 1 kg Tofu werden 0,4 kg Sojabohnen benötigt</t>
  </si>
  <si>
    <t>--- Nicht-Lebensmittelplanzen/untypische LM ---</t>
  </si>
  <si>
    <t>Coir</t>
  </si>
  <si>
    <t>Cottonseed</t>
  </si>
  <si>
    <t>Fibre crops nes</t>
  </si>
  <si>
    <t>Flax fibre raw</t>
  </si>
  <si>
    <t>Forage products</t>
  </si>
  <si>
    <t>Hemp tow waste</t>
  </si>
  <si>
    <t>Jojoba seed</t>
  </si>
  <si>
    <t>Kapok fibre</t>
  </si>
  <si>
    <t>Kapok fruit</t>
  </si>
  <si>
    <t>Kapokseed in shell</t>
  </si>
  <si>
    <t>Manila fibre (abaca)</t>
  </si>
  <si>
    <t>Rubber, natural</t>
  </si>
  <si>
    <t>Safflower seed</t>
  </si>
  <si>
    <t>Seed cotton</t>
  </si>
  <si>
    <t>Sisal</t>
  </si>
  <si>
    <t>Tobacco, unmanufactured</t>
  </si>
  <si>
    <t>Turnips for fodder</t>
  </si>
  <si>
    <t>Vetches</t>
  </si>
  <si>
    <t>Yamswurzel  </t>
  </si>
  <si>
    <t>Yams</t>
  </si>
  <si>
    <t>Melonseed</t>
  </si>
  <si>
    <t>Kola nuts</t>
  </si>
  <si>
    <t>Castor oil seed</t>
  </si>
  <si>
    <t>Canary seed</t>
  </si>
  <si>
    <t>Liste mit Hebelzutaten und deren Auswirkungen je nach Herkunftsland in üblichen Mengen für eine Portion.</t>
  </si>
  <si>
    <t>Hauptproduktionsländer umrahmt</t>
  </si>
  <si>
    <t xml:space="preserve"> für Tomaten und Paprika auf Europa bezogen</t>
  </si>
  <si>
    <t>Reis 100 g</t>
  </si>
  <si>
    <t>Linsen 100 g</t>
  </si>
  <si>
    <t>Kichererbsen 100 g</t>
  </si>
  <si>
    <t>Oliven 50 g</t>
  </si>
  <si>
    <t>Olivenöl 12 g (1 EL)</t>
  </si>
  <si>
    <t>Tomaten 100 g</t>
  </si>
  <si>
    <t>Paprika 100 g</t>
  </si>
  <si>
    <t>Pfefer 2 g</t>
  </si>
  <si>
    <t>Soja</t>
  </si>
  <si>
    <t>tiereische Zutaten 100 g</t>
  </si>
  <si>
    <t>konventionell</t>
  </si>
  <si>
    <t>konventonell</t>
  </si>
  <si>
    <t>Mauritania</t>
  </si>
  <si>
    <t>Slovakia</t>
  </si>
  <si>
    <t>Kazakhstan</t>
  </si>
  <si>
    <t>Argentina</t>
  </si>
  <si>
    <t>Netherlands</t>
  </si>
  <si>
    <t>Mozambique</t>
  </si>
  <si>
    <t>Germany</t>
  </si>
  <si>
    <t>Canada</t>
  </si>
  <si>
    <t>Russian Federation</t>
  </si>
  <si>
    <t>Egypt</t>
  </si>
  <si>
    <t>Belgium</t>
  </si>
  <si>
    <t>China, Taiwan Province of</t>
  </si>
  <si>
    <t>Germany Fr</t>
  </si>
  <si>
    <t>Sudan (former)</t>
  </si>
  <si>
    <t>Belgium-Luxembourg</t>
  </si>
  <si>
    <t>China, Hong Kong SAR</t>
  </si>
  <si>
    <t>Germany Nl</t>
  </si>
  <si>
    <t>Romania</t>
  </si>
  <si>
    <t>Hungary</t>
  </si>
  <si>
    <t>China, mainland</t>
  </si>
  <si>
    <t>France</t>
  </si>
  <si>
    <t>Ei (50 g)</t>
  </si>
  <si>
    <t>Bulgaria</t>
  </si>
  <si>
    <t>United States of America</t>
  </si>
  <si>
    <t>Estonia</t>
  </si>
  <si>
    <t>Milch (100 ml)</t>
  </si>
  <si>
    <t>Slovenia</t>
  </si>
  <si>
    <t>Czech Republic</t>
  </si>
  <si>
    <t>Sahne (100 ml)</t>
  </si>
  <si>
    <t>Libya</t>
  </si>
  <si>
    <t>Czechoslovakia</t>
  </si>
  <si>
    <t>Côte d'Ivoire</t>
  </si>
  <si>
    <t>Australia</t>
  </si>
  <si>
    <t>New Zealand</t>
  </si>
  <si>
    <t>Iran (Islamic Republic of)</t>
  </si>
  <si>
    <t>Belarus</t>
  </si>
  <si>
    <t>South Africa</t>
  </si>
  <si>
    <t>Georgia</t>
  </si>
  <si>
    <t>Lao People's Democratic Republic</t>
  </si>
  <si>
    <t>Republic of Korea</t>
  </si>
  <si>
    <t>Serbia</t>
  </si>
  <si>
    <t>Armenia</t>
  </si>
  <si>
    <t>Chad</t>
  </si>
  <si>
    <t>Serbia and Montenegro</t>
  </si>
  <si>
    <t>Latvia</t>
  </si>
  <si>
    <t>Brazil</t>
  </si>
  <si>
    <t>Switzerland</t>
  </si>
  <si>
    <t>Yugoslav SFR</t>
  </si>
  <si>
    <t>The former Yugoslav Republic of Macedonia</t>
  </si>
  <si>
    <t>Austria</t>
  </si>
  <si>
    <t>Cambodia</t>
  </si>
  <si>
    <t>Poland</t>
  </si>
  <si>
    <t>Congo</t>
  </si>
  <si>
    <t>Bosnia and Herzegovina</t>
  </si>
  <si>
    <t>Viet Nam</t>
  </si>
  <si>
    <t>Gabon</t>
  </si>
  <si>
    <t>Kenya</t>
  </si>
  <si>
    <t>Indonesia</t>
  </si>
  <si>
    <t>Algeria</t>
  </si>
  <si>
    <t>Saudi Arabia</t>
  </si>
  <si>
    <t>Madagascar</t>
  </si>
  <si>
    <t>Ethiopia</t>
  </si>
  <si>
    <t>Democratic People's Republic of Korea</t>
  </si>
  <si>
    <t>Lithuania</t>
  </si>
  <si>
    <t>Republic of Moldova</t>
  </si>
  <si>
    <t>Ethiopia PDR</t>
  </si>
  <si>
    <t>Turkey</t>
  </si>
  <si>
    <t>India</t>
  </si>
  <si>
    <t>Italy</t>
  </si>
  <si>
    <t>Lebanon</t>
  </si>
  <si>
    <t>Occupied Palestinian Territory</t>
  </si>
  <si>
    <t>Morocco</t>
  </si>
  <si>
    <t>Mexico</t>
  </si>
  <si>
    <t>Spain</t>
  </si>
  <si>
    <t>Jordan</t>
  </si>
  <si>
    <t>Syrian Arab Republic</t>
  </si>
  <si>
    <t>Croatia</t>
  </si>
  <si>
    <t>Central African Republic</t>
  </si>
  <si>
    <t>Tajikistan</t>
  </si>
  <si>
    <t>Greece</t>
  </si>
  <si>
    <t>Iraq</t>
  </si>
  <si>
    <t>Finland</t>
  </si>
  <si>
    <t>Bangladesh</t>
  </si>
  <si>
    <t>Tunisia</t>
  </si>
  <si>
    <t>Venezuela (Bolivarian Republic of)</t>
  </si>
  <si>
    <t>Timor-Leste</t>
  </si>
  <si>
    <t>United Arab Emirates</t>
  </si>
  <si>
    <t>Azerbaijan</t>
  </si>
  <si>
    <t>Albania</t>
  </si>
  <si>
    <t>Yemen</t>
  </si>
  <si>
    <t>Bolivia (Plurinational State of)</t>
  </si>
  <si>
    <t>United Republic of Tanzania</t>
  </si>
  <si>
    <t>Kyrgyzstan</t>
  </si>
  <si>
    <t>Colombia</t>
  </si>
  <si>
    <t>Papua New Guinea</t>
  </si>
  <si>
    <t>Suriname</t>
  </si>
  <si>
    <t>Philippines</t>
  </si>
  <si>
    <t>Cameroon</t>
  </si>
  <si>
    <t>French Guiana</t>
  </si>
  <si>
    <t>Cuba</t>
  </si>
  <si>
    <t>Dominican Republic</t>
  </si>
  <si>
    <t>Equatorial Guinea</t>
  </si>
  <si>
    <t>Mongolia</t>
  </si>
  <si>
    <t>Trinidad and Tobago</t>
  </si>
  <si>
    <t>Democratic Republic of the Congo</t>
  </si>
  <si>
    <t>Jamaica</t>
  </si>
  <si>
    <t>Länder</t>
  </si>
  <si>
    <t>Denmark</t>
  </si>
  <si>
    <t>Djibouti</t>
  </si>
  <si>
    <t>Ireland</t>
  </si>
  <si>
    <t>Luxembourg</t>
  </si>
  <si>
    <t>Norway</t>
  </si>
  <si>
    <t>Ruanda</t>
  </si>
  <si>
    <t>Sweden</t>
  </si>
  <si>
    <t>Singapore</t>
  </si>
  <si>
    <t>Usbekistan</t>
  </si>
  <si>
    <t>United Kingdom</t>
  </si>
  <si>
    <t>Cyprus</t>
  </si>
  <si>
    <t>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</si>
</sst>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E+00"/>
    <numFmt numFmtId="165" formatCode="0.0"/>
    <numFmt numFmtId="166" formatCode="0.0%"/>
    <numFmt numFmtId="167" formatCode="0.000"/>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color theme="1"/>
      <name val="Calibri"/>
      <family val="2"/>
      <scheme val="minor"/>
    </font>
    <font>
      <b/>
      <sz val="11"/>
      <name val="Calibri"/>
      <family val="2"/>
      <scheme val="minor"/>
    </font>
    <font>
      <u/>
      <sz val="11"/>
      <color theme="10"/>
      <name val="Calibri"/>
      <family val="2"/>
      <scheme val="minor"/>
    </font>
    <font>
      <sz val="12"/>
      <name val="Arial"/>
      <family val="2"/>
    </font>
    <font>
      <sz val="11"/>
      <color rgb="FF000000"/>
      <name val="Arial"/>
      <family val="2"/>
    </font>
    <font>
      <u/>
      <sz val="11"/>
      <color rgb="FF0000FF"/>
      <name val="Arial"/>
      <family val="2"/>
    </font>
    <font>
      <sz val="10"/>
      <color rgb="FF000000"/>
      <name val="Arial"/>
      <family val="2"/>
    </font>
    <font>
      <b/>
      <sz val="11"/>
      <color rgb="FF000000"/>
      <name val="Calibri"/>
      <family val="2"/>
    </font>
    <font>
      <sz val="11"/>
      <color rgb="FF000000"/>
      <name val="Calibri"/>
      <family val="2"/>
    </font>
    <font>
      <sz val="11"/>
      <color rgb="FF000000"/>
      <name val="Calibri"/>
      <family val="2"/>
      <scheme val="minor"/>
    </font>
    <font>
      <sz val="11"/>
      <name val="Calibri"/>
      <family val="2"/>
      <scheme val="minor"/>
    </font>
    <font>
      <b/>
      <sz val="11"/>
      <color rgb="FF000000"/>
      <name val="Calibri"/>
      <family val="2"/>
      <scheme val="minor"/>
    </font>
    <font>
      <sz val="14"/>
      <color theme="1"/>
      <name val="Arial"/>
      <family val="2"/>
    </font>
    <font>
      <sz val="11"/>
      <color theme="0"/>
      <name val="Calibri"/>
      <family val="2"/>
      <scheme val="minor"/>
    </font>
    <font>
      <sz val="11"/>
      <name val="Arial"/>
      <family val="2"/>
    </font>
    <font>
      <sz val="11"/>
      <color theme="0"/>
      <name val="Arial"/>
      <family val="2"/>
    </font>
    <font>
      <sz val="14"/>
      <color theme="0"/>
      <name val="Arial"/>
      <family val="2"/>
    </font>
    <font>
      <sz val="11"/>
      <color theme="1"/>
      <name val="Arial"/>
      <family val="2"/>
    </font>
    <font>
      <b/>
      <sz val="11"/>
      <color theme="1"/>
      <name val="Arial"/>
      <family val="2"/>
    </font>
    <font>
      <b/>
      <sz val="11"/>
      <color theme="1"/>
      <name val="Calibri"/>
      <family val="2"/>
    </font>
    <font>
      <b/>
      <sz val="14"/>
      <color theme="1"/>
      <name val="Calibri"/>
      <family val="2"/>
      <scheme val="minor"/>
    </font>
    <font>
      <b/>
      <sz val="16"/>
      <color theme="1"/>
      <name val="Calibri"/>
      <family val="2"/>
      <scheme val="minor"/>
    </font>
    <font>
      <b/>
      <sz val="16"/>
      <color theme="0"/>
      <name val="Calibri"/>
      <family val="2"/>
      <scheme val="minor"/>
    </font>
    <font>
      <sz val="14"/>
      <color theme="1"/>
      <name val="Calibri"/>
      <family val="2"/>
      <scheme val="minor"/>
    </font>
    <font>
      <sz val="14"/>
      <color theme="0"/>
      <name val="Calibri"/>
      <family val="2"/>
      <scheme val="minor"/>
    </font>
    <font>
      <b/>
      <sz val="14"/>
      <color rgb="FFFF0000"/>
      <name val="Calibri"/>
      <family val="2"/>
      <scheme val="minor"/>
    </font>
    <font>
      <i/>
      <sz val="14"/>
      <color theme="1"/>
      <name val="Calibri"/>
      <family val="2"/>
      <scheme val="minor"/>
    </font>
    <font>
      <sz val="16"/>
      <color theme="1"/>
      <name val="Calibri"/>
      <family val="2"/>
      <scheme val="minor"/>
    </font>
    <font>
      <b/>
      <sz val="11"/>
      <color theme="0"/>
      <name val="Arial"/>
      <family val="2"/>
    </font>
    <font>
      <b/>
      <sz val="11"/>
      <color theme="0"/>
      <name val="Calibri"/>
      <family val="2"/>
      <scheme val="minor"/>
    </font>
    <font>
      <sz val="16"/>
      <color theme="0"/>
      <name val="Calibri"/>
      <family val="2"/>
      <scheme val="minor"/>
    </font>
    <font>
      <b/>
      <sz val="16"/>
      <color theme="0"/>
      <name val="Arial"/>
      <family val="2"/>
    </font>
    <font>
      <b/>
      <sz val="14"/>
      <color theme="0"/>
      <name val="Arial"/>
      <family val="2"/>
    </font>
    <font>
      <sz val="11"/>
      <color theme="1"/>
      <name val="Arial"/>
      <family val="2"/>
    </font>
    <font>
      <u/>
      <sz val="11"/>
      <color theme="10"/>
      <name val="Arial"/>
      <family val="2"/>
    </font>
  </fonts>
  <fills count="39">
    <fill>
      <patternFill patternType="none"/>
    </fill>
    <fill>
      <patternFill patternType="gray125"/>
    </fill>
    <fill>
      <patternFill patternType="solid">
        <fgColor rgb="FF92D050"/>
        <bgColor rgb="FF92D050"/>
      </patternFill>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7981D"/>
        <bgColor rgb="FF000000"/>
      </patternFill>
    </fill>
    <fill>
      <patternFill patternType="solid">
        <fgColor rgb="FFDA9694"/>
        <bgColor rgb="FF000000"/>
      </patternFill>
    </fill>
    <fill>
      <patternFill patternType="solid">
        <fgColor rgb="FFFFFFFF"/>
        <bgColor rgb="FF000000"/>
      </patternFill>
    </fill>
    <fill>
      <patternFill patternType="solid">
        <fgColor rgb="FFFFFF00"/>
        <bgColor rgb="FF000000"/>
      </patternFill>
    </fill>
    <fill>
      <patternFill patternType="solid">
        <fgColor rgb="FFE26B0A"/>
        <bgColor rgb="FF000000"/>
      </patternFill>
    </fill>
    <fill>
      <patternFill patternType="solid">
        <fgColor rgb="FF92CDDC"/>
        <bgColor rgb="FF000000"/>
      </patternFill>
    </fill>
    <fill>
      <patternFill patternType="solid">
        <fgColor theme="2" tint="-0.14999847407452621"/>
        <bgColor indexed="64"/>
      </patternFill>
    </fill>
    <fill>
      <patternFill patternType="solid">
        <fgColor rgb="FF70AD47"/>
        <bgColor rgb="FF000000"/>
      </patternFill>
    </fill>
    <fill>
      <patternFill patternType="solid">
        <fgColor rgb="FFC6E0B4"/>
        <bgColor rgb="FF000000"/>
      </patternFill>
    </fill>
    <fill>
      <patternFill patternType="solid">
        <fgColor rgb="FFFFC000"/>
        <bgColor rgb="FF000000"/>
      </patternFill>
    </fill>
    <fill>
      <patternFill patternType="solid">
        <fgColor rgb="FFFF5B5B"/>
        <bgColor rgb="FF000000"/>
      </patternFill>
    </fill>
    <fill>
      <patternFill patternType="solid">
        <fgColor theme="4" tint="0.79998168889431442"/>
        <bgColor indexed="64"/>
      </patternFill>
    </fill>
    <fill>
      <patternFill patternType="solid">
        <fgColor theme="4" tint="0.79998168889431442"/>
        <bgColor rgb="FF000000"/>
      </patternFill>
    </fill>
    <fill>
      <patternFill patternType="solid">
        <fgColor rgb="FF631970"/>
        <bgColor indexed="64"/>
      </patternFill>
    </fill>
    <fill>
      <patternFill patternType="solid">
        <fgColor theme="5"/>
        <bgColor indexed="64"/>
      </patternFill>
    </fill>
    <fill>
      <patternFill patternType="solid">
        <fgColor rgb="FF70AD47"/>
        <bgColor indexed="64"/>
      </patternFill>
    </fill>
    <fill>
      <patternFill patternType="solid">
        <fgColor rgb="FFC6E0B4"/>
        <bgColor indexed="64"/>
      </patternFill>
    </fill>
    <fill>
      <patternFill patternType="solid">
        <fgColor rgb="FFFFCC66"/>
        <bgColor indexed="64"/>
      </patternFill>
    </fill>
    <fill>
      <patternFill patternType="solid">
        <fgColor theme="9"/>
        <bgColor indexed="64"/>
      </patternFill>
    </fill>
    <fill>
      <patternFill patternType="solid">
        <fgColor theme="4"/>
        <bgColor indexed="64"/>
      </patternFill>
    </fill>
    <fill>
      <patternFill patternType="solid">
        <fgColor theme="5" tint="-0.249977111117893"/>
        <bgColor indexed="64"/>
      </patternFill>
    </fill>
    <fill>
      <patternFill patternType="solid">
        <fgColor rgb="FF963634"/>
        <bgColor rgb="FF000000"/>
      </patternFill>
    </fill>
    <fill>
      <patternFill patternType="solid">
        <fgColor rgb="FFFF6600"/>
        <bgColor rgb="FF000000"/>
      </patternFill>
    </fill>
    <fill>
      <patternFill patternType="solid">
        <fgColor rgb="FF631970"/>
        <bgColor rgb="FF000000"/>
      </patternFill>
    </fill>
    <fill>
      <patternFill patternType="solid">
        <fgColor rgb="FFFF8B8B"/>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rgb="FF000000"/>
      </patternFill>
    </fill>
    <fill>
      <patternFill patternType="solid">
        <fgColor rgb="FF7CC1A8"/>
        <bgColor indexed="64"/>
      </patternFill>
    </fill>
    <fill>
      <patternFill patternType="solid">
        <fgColor rgb="FF7CC1A8"/>
        <bgColor rgb="FF000000"/>
      </patternFill>
    </fill>
    <fill>
      <patternFill patternType="solid">
        <fgColor rgb="FF631970"/>
        <bgColor rgb="FF92D050"/>
      </patternFill>
    </fill>
    <fill>
      <patternFill patternType="solid">
        <fgColor rgb="FFF79646"/>
        <bgColor indexed="64"/>
      </patternFill>
    </fill>
    <fill>
      <patternFill patternType="solid">
        <fgColor rgb="FFC0504D"/>
        <bgColor indexed="64"/>
      </patternFill>
    </fill>
  </fills>
  <borders count="91">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medium">
        <color indexed="64"/>
      </left>
      <right style="medium">
        <color indexed="64"/>
      </right>
      <top style="medium">
        <color indexed="64"/>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rgb="FF000000"/>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auto="1"/>
      </left>
      <right style="thin">
        <color auto="1"/>
      </right>
      <top style="medium">
        <color auto="1"/>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auto="1"/>
      </left>
      <right/>
      <top style="medium">
        <color auto="1"/>
      </top>
      <bottom style="thin">
        <color indexed="64"/>
      </bottom>
      <diagonal/>
    </border>
    <border>
      <left/>
      <right style="medium">
        <color indexed="64"/>
      </right>
      <top style="medium">
        <color auto="1"/>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medium">
        <color indexed="64"/>
      </left>
      <right/>
      <top/>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style="thin">
        <color theme="0"/>
      </top>
      <bottom style="thin">
        <color theme="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top style="thin">
        <color theme="0"/>
      </top>
      <bottom style="thin">
        <color theme="0"/>
      </bottom>
      <diagonal/>
    </border>
    <border>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thin">
        <color indexed="64"/>
      </top>
      <bottom/>
      <diagonal/>
    </border>
    <border>
      <left style="medium">
        <color rgb="FF631970"/>
      </left>
      <right/>
      <top style="medium">
        <color rgb="FF631970"/>
      </top>
      <bottom style="medium">
        <color rgb="FF631970"/>
      </bottom>
      <diagonal/>
    </border>
    <border>
      <left/>
      <right/>
      <top style="medium">
        <color rgb="FF631970"/>
      </top>
      <bottom style="medium">
        <color rgb="FF631970"/>
      </bottom>
      <diagonal/>
    </border>
    <border>
      <left/>
      <right style="medium">
        <color rgb="FF631970"/>
      </right>
      <top style="medium">
        <color rgb="FF631970"/>
      </top>
      <bottom style="medium">
        <color rgb="FF631970"/>
      </bottom>
      <diagonal/>
    </border>
    <border>
      <left style="medium">
        <color rgb="FF631970"/>
      </left>
      <right/>
      <top/>
      <bottom/>
      <diagonal/>
    </border>
    <border>
      <left style="medium">
        <color rgb="FF631970"/>
      </left>
      <right/>
      <top style="medium">
        <color rgb="FF631970"/>
      </top>
      <bottom style="medium">
        <color theme="0"/>
      </bottom>
      <diagonal/>
    </border>
    <border>
      <left style="medium">
        <color indexed="64"/>
      </left>
      <right style="thin">
        <color indexed="64"/>
      </right>
      <top/>
      <bottom style="thin">
        <color indexed="64"/>
      </bottom>
      <diagonal/>
    </border>
  </borders>
  <cellStyleXfs count="8">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21" fillId="0" borderId="0"/>
    <xf numFmtId="0" fontId="3" fillId="0" borderId="0"/>
    <xf numFmtId="0" fontId="37" fillId="0" borderId="0"/>
    <xf numFmtId="0" fontId="38" fillId="0" borderId="0" applyNumberFormat="0" applyFill="0" applyBorder="0" applyAlignment="0" applyProtection="0"/>
    <xf numFmtId="9" fontId="3" fillId="0" borderId="0" applyFont="0" applyFill="0" applyBorder="0" applyAlignment="0" applyProtection="0"/>
  </cellStyleXfs>
  <cellXfs count="591">
    <xf numFmtId="0" fontId="0" fillId="0" borderId="0" xfId="0"/>
    <xf numFmtId="0" fontId="3" fillId="0" borderId="0" xfId="0" applyFont="1"/>
    <xf numFmtId="0" fontId="2" fillId="0" borderId="0" xfId="0" applyFont="1" applyAlignment="1">
      <alignment horizontal="center"/>
    </xf>
    <xf numFmtId="0" fontId="0" fillId="0" borderId="0" xfId="0" applyAlignment="1">
      <alignment horizontal="center"/>
    </xf>
    <xf numFmtId="0" fontId="0" fillId="0" borderId="4" xfId="0" applyBorder="1" applyAlignment="1">
      <alignment horizontal="center"/>
    </xf>
    <xf numFmtId="164" fontId="0" fillId="0" borderId="0" xfId="0" applyNumberFormat="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0" fillId="0" borderId="5" xfId="0" applyBorder="1"/>
    <xf numFmtId="0" fontId="0" fillId="0" borderId="7" xfId="0" applyBorder="1" applyAlignment="1">
      <alignment horizontal="center"/>
    </xf>
    <xf numFmtId="164" fontId="0" fillId="0" borderId="8" xfId="0" applyNumberFormat="1" applyBorder="1" applyAlignment="1">
      <alignment horizontal="center"/>
    </xf>
    <xf numFmtId="164" fontId="0" fillId="0" borderId="7" xfId="0" applyNumberFormat="1" applyBorder="1" applyAlignment="1">
      <alignment horizontal="center"/>
    </xf>
    <xf numFmtId="164" fontId="0" fillId="0" borderId="9" xfId="0" applyNumberFormat="1" applyBorder="1" applyAlignment="1">
      <alignment horizontal="center"/>
    </xf>
    <xf numFmtId="0" fontId="0" fillId="0" borderId="10" xfId="0" applyBorder="1"/>
    <xf numFmtId="164" fontId="0" fillId="0" borderId="12" xfId="0" applyNumberFormat="1" applyBorder="1" applyAlignment="1">
      <alignment horizontal="center"/>
    </xf>
    <xf numFmtId="0" fontId="0" fillId="0" borderId="13" xfId="0" applyBorder="1"/>
    <xf numFmtId="0" fontId="0" fillId="0" borderId="15" xfId="0" applyBorder="1" applyAlignment="1">
      <alignment horizontal="center"/>
    </xf>
    <xf numFmtId="164" fontId="0" fillId="0" borderId="16" xfId="0" applyNumberFormat="1" applyBorder="1" applyAlignment="1">
      <alignment horizontal="center"/>
    </xf>
    <xf numFmtId="164" fontId="0" fillId="0" borderId="15" xfId="0" applyNumberFormat="1" applyBorder="1" applyAlignment="1">
      <alignment horizontal="center"/>
    </xf>
    <xf numFmtId="164" fontId="0" fillId="0" borderId="17" xfId="0" applyNumberFormat="1" applyBorder="1" applyAlignment="1">
      <alignment horizontal="center"/>
    </xf>
    <xf numFmtId="0" fontId="0" fillId="3" borderId="0" xfId="0" applyFill="1"/>
    <xf numFmtId="0" fontId="0" fillId="3" borderId="4" xfId="0" applyFill="1" applyBorder="1"/>
    <xf numFmtId="0" fontId="0" fillId="4" borderId="0" xfId="0" applyFill="1"/>
    <xf numFmtId="0" fontId="0" fillId="4" borderId="0" xfId="0" applyFill="1" applyAlignment="1">
      <alignment horizontal="center"/>
    </xf>
    <xf numFmtId="11" fontId="0" fillId="4" borderId="0" xfId="0" applyNumberFormat="1" applyFill="1" applyAlignment="1">
      <alignment horizontal="center"/>
    </xf>
    <xf numFmtId="11" fontId="0" fillId="0" borderId="0" xfId="0" applyNumberFormat="1" applyAlignment="1">
      <alignment horizontal="center"/>
    </xf>
    <xf numFmtId="0" fontId="0" fillId="0" borderId="0" xfId="0" applyAlignment="1">
      <alignment horizontal="left"/>
    </xf>
    <xf numFmtId="0" fontId="3" fillId="0" borderId="0" xfId="0" applyFont="1" applyAlignment="1">
      <alignment horizontal="left"/>
    </xf>
    <xf numFmtId="0" fontId="3" fillId="5" borderId="0" xfId="0" applyFont="1" applyFill="1" applyAlignment="1">
      <alignment horizontal="left"/>
    </xf>
    <xf numFmtId="0" fontId="7" fillId="0" borderId="18" xfId="0" applyFont="1" applyBorder="1"/>
    <xf numFmtId="0" fontId="3" fillId="6" borderId="0" xfId="0" quotePrefix="1" applyFont="1" applyFill="1"/>
    <xf numFmtId="0" fontId="8" fillId="0" borderId="0" xfId="0" applyFont="1" applyAlignment="1">
      <alignment horizontal="left"/>
    </xf>
    <xf numFmtId="0" fontId="8" fillId="0" borderId="0" xfId="0" applyFont="1"/>
    <xf numFmtId="0" fontId="8" fillId="6" borderId="0" xfId="0" quotePrefix="1" applyFont="1" applyFill="1"/>
    <xf numFmtId="0" fontId="3" fillId="8" borderId="0" xfId="0" applyFont="1" applyFill="1" applyAlignment="1">
      <alignment horizontal="left"/>
    </xf>
    <xf numFmtId="10" fontId="3" fillId="9" borderId="0" xfId="0" applyNumberFormat="1" applyFont="1" applyFill="1" applyAlignment="1">
      <alignment horizontal="left"/>
    </xf>
    <xf numFmtId="0" fontId="8" fillId="9" borderId="0" xfId="0" applyFont="1" applyFill="1" applyAlignment="1">
      <alignment horizontal="left"/>
    </xf>
    <xf numFmtId="0" fontId="9" fillId="0" borderId="0" xfId="2" applyFont="1" applyFill="1" applyBorder="1" applyAlignment="1"/>
    <xf numFmtId="0" fontId="3" fillId="9" borderId="0" xfId="0" applyFont="1" applyFill="1" applyAlignment="1">
      <alignment horizontal="left"/>
    </xf>
    <xf numFmtId="0" fontId="10" fillId="0" borderId="0" xfId="0" applyFont="1"/>
    <xf numFmtId="0" fontId="3" fillId="7" borderId="0" xfId="0" applyFont="1" applyFill="1" applyAlignment="1">
      <alignment horizontal="left"/>
    </xf>
    <xf numFmtId="0" fontId="14" fillId="0" borderId="0" xfId="0" applyFont="1"/>
    <xf numFmtId="0" fontId="15" fillId="0" borderId="1" xfId="0" applyFont="1" applyBorder="1" applyAlignment="1">
      <alignment horizontal="center"/>
    </xf>
    <xf numFmtId="0" fontId="15" fillId="0" borderId="2" xfId="0" applyFont="1" applyBorder="1" applyAlignment="1">
      <alignment horizontal="center"/>
    </xf>
    <xf numFmtId="0" fontId="15" fillId="11" borderId="0" xfId="0" applyFont="1" applyFill="1" applyAlignment="1">
      <alignment horizontal="center"/>
    </xf>
    <xf numFmtId="0" fontId="13" fillId="11" borderId="4" xfId="0" applyFont="1" applyFill="1" applyBorder="1" applyAlignment="1">
      <alignment horizontal="center"/>
    </xf>
    <xf numFmtId="164" fontId="13" fillId="11" borderId="0" xfId="0" applyNumberFormat="1" applyFont="1" applyFill="1" applyAlignment="1">
      <alignment horizontal="center"/>
    </xf>
    <xf numFmtId="164" fontId="13" fillId="11" borderId="4" xfId="0" applyNumberFormat="1" applyFont="1" applyFill="1" applyBorder="1" applyAlignment="1">
      <alignment horizontal="center"/>
    </xf>
    <xf numFmtId="164" fontId="13" fillId="11" borderId="3" xfId="0" applyNumberFormat="1" applyFont="1" applyFill="1" applyBorder="1" applyAlignment="1">
      <alignment horizontal="center"/>
    </xf>
    <xf numFmtId="0" fontId="13" fillId="0" borderId="0" xfId="0" applyFont="1" applyAlignment="1">
      <alignment horizontal="center"/>
    </xf>
    <xf numFmtId="0" fontId="13" fillId="0" borderId="4" xfId="0" applyFont="1" applyBorder="1" applyAlignment="1">
      <alignment horizontal="center"/>
    </xf>
    <xf numFmtId="164" fontId="13" fillId="0" borderId="0" xfId="0" applyNumberFormat="1" applyFont="1" applyAlignment="1">
      <alignment horizontal="center"/>
    </xf>
    <xf numFmtId="164" fontId="13" fillId="0" borderId="4" xfId="0" applyNumberFormat="1" applyFont="1" applyBorder="1" applyAlignment="1">
      <alignment horizontal="center"/>
    </xf>
    <xf numFmtId="164" fontId="13" fillId="0" borderId="3" xfId="0" applyNumberFormat="1" applyFont="1" applyBorder="1" applyAlignment="1">
      <alignment horizontal="center"/>
    </xf>
    <xf numFmtId="0" fontId="13" fillId="0" borderId="4" xfId="0" applyFont="1" applyBorder="1" applyAlignment="1">
      <alignment horizontal="center" wrapText="1"/>
    </xf>
    <xf numFmtId="0" fontId="0" fillId="8" borderId="0" xfId="0" applyFill="1"/>
    <xf numFmtId="0" fontId="13" fillId="11" borderId="0" xfId="0" applyFont="1" applyFill="1" applyAlignment="1">
      <alignment horizontal="center"/>
    </xf>
    <xf numFmtId="0" fontId="13" fillId="0" borderId="1" xfId="0" applyFont="1" applyBorder="1" applyAlignment="1">
      <alignment horizontal="center"/>
    </xf>
    <xf numFmtId="0" fontId="13" fillId="0" borderId="2" xfId="0" applyFont="1" applyBorder="1" applyAlignment="1">
      <alignment horizontal="center"/>
    </xf>
    <xf numFmtId="164" fontId="13" fillId="0" borderId="1" xfId="0" applyNumberFormat="1" applyFont="1" applyBorder="1" applyAlignment="1">
      <alignment horizontal="center"/>
    </xf>
    <xf numFmtId="164" fontId="13" fillId="0" borderId="2" xfId="0" applyNumberFormat="1" applyFont="1" applyBorder="1" applyAlignment="1">
      <alignment horizontal="center"/>
    </xf>
    <xf numFmtId="164" fontId="13" fillId="0" borderId="19" xfId="0" applyNumberFormat="1" applyFont="1" applyBorder="1" applyAlignment="1">
      <alignment horizontal="center"/>
    </xf>
    <xf numFmtId="0" fontId="3" fillId="0" borderId="26" xfId="0" applyFont="1" applyBorder="1"/>
    <xf numFmtId="0" fontId="0" fillId="0" borderId="8" xfId="0" applyBorder="1" applyAlignment="1">
      <alignment horizontal="right"/>
    </xf>
    <xf numFmtId="165" fontId="0" fillId="12" borderId="5" xfId="0" applyNumberFormat="1" applyFill="1" applyBorder="1"/>
    <xf numFmtId="0" fontId="3" fillId="0" borderId="27" xfId="0" applyFont="1" applyBorder="1"/>
    <xf numFmtId="0" fontId="0" fillId="0" borderId="0" xfId="0" applyAlignment="1">
      <alignment horizontal="right"/>
    </xf>
    <xf numFmtId="165" fontId="0" fillId="12" borderId="10" xfId="0" applyNumberFormat="1" applyFill="1" applyBorder="1"/>
    <xf numFmtId="0" fontId="0" fillId="0" borderId="18" xfId="0" applyBorder="1" applyAlignment="1">
      <alignment horizontal="right"/>
    </xf>
    <xf numFmtId="0" fontId="3" fillId="0" borderId="29" xfId="0" applyFont="1" applyBorder="1"/>
    <xf numFmtId="0" fontId="12" fillId="0" borderId="27" xfId="0" applyFont="1" applyBorder="1"/>
    <xf numFmtId="0" fontId="12" fillId="0" borderId="36" xfId="0" applyFont="1" applyBorder="1"/>
    <xf numFmtId="0" fontId="12" fillId="0" borderId="18" xfId="0" applyFont="1" applyBorder="1"/>
    <xf numFmtId="165" fontId="12" fillId="0" borderId="0" xfId="0" applyNumberFormat="1" applyFont="1"/>
    <xf numFmtId="166" fontId="3" fillId="0" borderId="10" xfId="0" applyNumberFormat="1" applyFont="1" applyBorder="1"/>
    <xf numFmtId="0" fontId="12" fillId="0" borderId="31" xfId="0" applyFont="1" applyBorder="1"/>
    <xf numFmtId="0" fontId="12" fillId="0" borderId="26" xfId="0" applyFont="1" applyBorder="1"/>
    <xf numFmtId="166" fontId="3" fillId="0" borderId="5" xfId="0" applyNumberFormat="1" applyFont="1" applyBorder="1"/>
    <xf numFmtId="9" fontId="3" fillId="14" borderId="0" xfId="1" applyFont="1" applyFill="1" applyBorder="1" applyAlignment="1"/>
    <xf numFmtId="9" fontId="3" fillId="15" borderId="0" xfId="1" applyFont="1" applyFill="1" applyBorder="1" applyAlignment="1"/>
    <xf numFmtId="0" fontId="14" fillId="17" borderId="0" xfId="0" applyFont="1" applyFill="1"/>
    <xf numFmtId="0" fontId="14" fillId="17" borderId="0" xfId="2" applyFont="1" applyFill="1"/>
    <xf numFmtId="0" fontId="14" fillId="17" borderId="0" xfId="0" applyFont="1" applyFill="1" applyAlignment="1">
      <alignment horizontal="left"/>
    </xf>
    <xf numFmtId="0" fontId="14" fillId="5" borderId="0" xfId="0" applyFont="1" applyFill="1" applyAlignment="1">
      <alignment horizontal="left"/>
    </xf>
    <xf numFmtId="0" fontId="14" fillId="17" borderId="0" xfId="2" applyFont="1" applyFill="1" applyAlignment="1">
      <alignment vertical="center" wrapText="1"/>
    </xf>
    <xf numFmtId="0" fontId="5" fillId="17" borderId="0" xfId="0" applyFont="1" applyFill="1" applyAlignment="1">
      <alignment vertical="center"/>
    </xf>
    <xf numFmtId="0" fontId="14" fillId="0" borderId="0" xfId="0" applyFont="1" applyAlignment="1">
      <alignment horizontal="left"/>
    </xf>
    <xf numFmtId="0" fontId="14" fillId="7" borderId="0" xfId="0" applyFont="1" applyFill="1" applyAlignment="1">
      <alignment horizontal="left"/>
    </xf>
    <xf numFmtId="0" fontId="14" fillId="7" borderId="0" xfId="0" applyFont="1" applyFill="1"/>
    <xf numFmtId="0" fontId="18" fillId="17" borderId="0" xfId="0" applyFont="1" applyFill="1" applyAlignment="1">
      <alignment horizontal="left"/>
    </xf>
    <xf numFmtId="0" fontId="18" fillId="17" borderId="0" xfId="0" applyFont="1" applyFill="1" applyAlignment="1">
      <alignment vertical="center"/>
    </xf>
    <xf numFmtId="0" fontId="18" fillId="17" borderId="0" xfId="2" applyFont="1" applyFill="1"/>
    <xf numFmtId="0" fontId="18" fillId="18" borderId="0" xfId="0" applyFont="1" applyFill="1" applyAlignment="1">
      <alignment horizontal="left"/>
    </xf>
    <xf numFmtId="0" fontId="18" fillId="0" borderId="0" xfId="0" applyFont="1"/>
    <xf numFmtId="0" fontId="18" fillId="6" borderId="0" xfId="0" quotePrefix="1" applyFont="1" applyFill="1"/>
    <xf numFmtId="0" fontId="18" fillId="17" borderId="0" xfId="0" applyFont="1" applyFill="1"/>
    <xf numFmtId="0" fontId="17" fillId="19" borderId="0" xfId="0" applyFont="1" applyFill="1"/>
    <xf numFmtId="0" fontId="20" fillId="19" borderId="0" xfId="0" applyFont="1" applyFill="1" applyAlignment="1">
      <alignment vertical="center"/>
    </xf>
    <xf numFmtId="0" fontId="14" fillId="20" borderId="0" xfId="2" applyFont="1" applyFill="1"/>
    <xf numFmtId="0" fontId="21" fillId="0" borderId="0" xfId="3"/>
    <xf numFmtId="0" fontId="3" fillId="0" borderId="0" xfId="3" quotePrefix="1" applyFont="1"/>
    <xf numFmtId="0" fontId="0" fillId="0" borderId="60" xfId="0" applyBorder="1"/>
    <xf numFmtId="0" fontId="31" fillId="0" borderId="60" xfId="0" applyFont="1" applyBorder="1"/>
    <xf numFmtId="0" fontId="27" fillId="0" borderId="60" xfId="0" applyFont="1" applyBorder="1"/>
    <xf numFmtId="0" fontId="27" fillId="0" borderId="61" xfId="0" applyFont="1" applyBorder="1"/>
    <xf numFmtId="0" fontId="27" fillId="0" borderId="62" xfId="0" applyFont="1" applyBorder="1"/>
    <xf numFmtId="0" fontId="27" fillId="0" borderId="63" xfId="0" applyFont="1" applyBorder="1"/>
    <xf numFmtId="0" fontId="27" fillId="0" borderId="64" xfId="0" applyFont="1" applyBorder="1"/>
    <xf numFmtId="0" fontId="31" fillId="0" borderId="63" xfId="0" applyFont="1" applyBorder="1"/>
    <xf numFmtId="0" fontId="0" fillId="0" borderId="63" xfId="0" applyBorder="1"/>
    <xf numFmtId="0" fontId="24" fillId="0" borderId="66" xfId="0" applyFont="1" applyBorder="1" applyAlignment="1">
      <alignment horizontal="left" indent="1"/>
    </xf>
    <xf numFmtId="0" fontId="29" fillId="3" borderId="67" xfId="0" applyFont="1" applyFill="1" applyBorder="1" applyAlignment="1">
      <alignment horizontal="left" indent="1"/>
    </xf>
    <xf numFmtId="0" fontId="27" fillId="0" borderId="67" xfId="0" applyFont="1" applyBorder="1" applyAlignment="1">
      <alignment horizontal="left" indent="1"/>
    </xf>
    <xf numFmtId="0" fontId="27" fillId="0" borderId="68" xfId="0" applyFont="1" applyBorder="1" applyAlignment="1">
      <alignment horizontal="left" indent="1"/>
    </xf>
    <xf numFmtId="0" fontId="27" fillId="0" borderId="69" xfId="0" applyFont="1" applyBorder="1" applyAlignment="1">
      <alignment horizontal="left" indent="1"/>
    </xf>
    <xf numFmtId="0" fontId="27" fillId="3" borderId="60" xfId="0" applyFont="1" applyFill="1" applyBorder="1" applyAlignment="1">
      <alignment horizontal="left" indent="1"/>
    </xf>
    <xf numFmtId="0" fontId="27" fillId="0" borderId="60" xfId="0" applyFont="1" applyBorder="1" applyAlignment="1">
      <alignment horizontal="left" indent="1"/>
    </xf>
    <xf numFmtId="0" fontId="0" fillId="0" borderId="70" xfId="0" applyBorder="1" applyAlignment="1">
      <alignment horizontal="left" indent="1"/>
    </xf>
    <xf numFmtId="0" fontId="27" fillId="0" borderId="74" xfId="0" applyFont="1" applyBorder="1" applyAlignment="1">
      <alignment horizontal="left" indent="1"/>
    </xf>
    <xf numFmtId="0" fontId="27" fillId="0" borderId="75" xfId="0" applyFont="1" applyBorder="1" applyAlignment="1">
      <alignment horizontal="left" indent="1"/>
    </xf>
    <xf numFmtId="0" fontId="25" fillId="0" borderId="60" xfId="0" applyFont="1" applyBorder="1" applyAlignment="1">
      <alignment horizontal="left" indent="1"/>
    </xf>
    <xf numFmtId="0" fontId="31" fillId="0" borderId="60" xfId="0" applyFont="1" applyBorder="1" applyAlignment="1">
      <alignment horizontal="left" indent="1"/>
    </xf>
    <xf numFmtId="0" fontId="24" fillId="0" borderId="64" xfId="0" applyFont="1" applyBorder="1" applyAlignment="1">
      <alignment horizontal="left" indent="1"/>
    </xf>
    <xf numFmtId="0" fontId="8" fillId="13" borderId="43" xfId="0" applyFont="1" applyFill="1" applyBorder="1" applyAlignment="1">
      <alignment horizontal="right"/>
    </xf>
    <xf numFmtId="11" fontId="8" fillId="13" borderId="44" xfId="0" applyNumberFormat="1" applyFont="1" applyFill="1" applyBorder="1" applyAlignment="1">
      <alignment horizontal="left"/>
    </xf>
    <xf numFmtId="0" fontId="8" fillId="14" borderId="37" xfId="0" applyFont="1" applyFill="1" applyBorder="1" applyAlignment="1">
      <alignment horizontal="right"/>
    </xf>
    <xf numFmtId="11" fontId="8" fillId="14" borderId="36" xfId="0" applyNumberFormat="1" applyFont="1" applyFill="1" applyBorder="1" applyAlignment="1">
      <alignment horizontal="left"/>
    </xf>
    <xf numFmtId="0" fontId="8" fillId="15" borderId="37" xfId="0" applyFont="1" applyFill="1" applyBorder="1" applyAlignment="1">
      <alignment horizontal="right"/>
    </xf>
    <xf numFmtId="11" fontId="8" fillId="15" borderId="36" xfId="0" applyNumberFormat="1" applyFont="1" applyFill="1" applyBorder="1" applyAlignment="1">
      <alignment horizontal="left"/>
    </xf>
    <xf numFmtId="0" fontId="8" fillId="16" borderId="45" xfId="0" applyFont="1" applyFill="1" applyBorder="1" applyAlignment="1">
      <alignment horizontal="right"/>
    </xf>
    <xf numFmtId="11" fontId="8" fillId="16" borderId="47" xfId="0" applyNumberFormat="1" applyFont="1" applyFill="1" applyBorder="1" applyAlignment="1">
      <alignment horizontal="left"/>
    </xf>
    <xf numFmtId="0" fontId="3" fillId="27" borderId="0" xfId="0" applyFont="1" applyFill="1" applyAlignment="1">
      <alignment horizontal="right"/>
    </xf>
    <xf numFmtId="11" fontId="3" fillId="27" borderId="0" xfId="0" applyNumberFormat="1" applyFont="1" applyFill="1" applyAlignment="1">
      <alignment horizontal="left"/>
    </xf>
    <xf numFmtId="0" fontId="8" fillId="13" borderId="38" xfId="0" applyFont="1" applyFill="1" applyBorder="1" applyAlignment="1">
      <alignment horizontal="center"/>
    </xf>
    <xf numFmtId="0" fontId="8" fillId="14" borderId="0" xfId="0" applyFont="1" applyFill="1" applyAlignment="1">
      <alignment horizontal="center"/>
    </xf>
    <xf numFmtId="0" fontId="8" fillId="15" borderId="0" xfId="0" applyFont="1" applyFill="1" applyAlignment="1">
      <alignment horizontal="center"/>
    </xf>
    <xf numFmtId="0" fontId="8" fillId="16" borderId="46" xfId="0" applyFont="1" applyFill="1" applyBorder="1" applyAlignment="1">
      <alignment horizontal="center"/>
    </xf>
    <xf numFmtId="0" fontId="3" fillId="27" borderId="0" xfId="0" applyFont="1" applyFill="1" applyAlignment="1">
      <alignment horizontal="center"/>
    </xf>
    <xf numFmtId="11" fontId="1" fillId="0" borderId="37" xfId="0" applyNumberFormat="1" applyFont="1" applyBorder="1"/>
    <xf numFmtId="0" fontId="1" fillId="0" borderId="20" xfId="0" applyFont="1" applyBorder="1" applyAlignment="1">
      <alignment vertical="center"/>
    </xf>
    <xf numFmtId="0" fontId="8" fillId="28" borderId="37" xfId="0" applyFont="1" applyFill="1" applyBorder="1" applyAlignment="1">
      <alignment horizontal="right"/>
    </xf>
    <xf numFmtId="0" fontId="8" fillId="28" borderId="0" xfId="0" applyFont="1" applyFill="1" applyAlignment="1">
      <alignment horizontal="center"/>
    </xf>
    <xf numFmtId="11" fontId="8" fillId="28" borderId="36" xfId="0" applyNumberFormat="1" applyFont="1" applyFill="1" applyBorder="1" applyAlignment="1">
      <alignment horizontal="left"/>
    </xf>
    <xf numFmtId="0" fontId="31" fillId="3" borderId="60" xfId="0" applyFont="1" applyFill="1" applyBorder="1"/>
    <xf numFmtId="0" fontId="19" fillId="29" borderId="0" xfId="0" quotePrefix="1" applyFont="1" applyFill="1"/>
    <xf numFmtId="0" fontId="19" fillId="29" borderId="0" xfId="0" applyFont="1" applyFill="1"/>
    <xf numFmtId="0" fontId="20" fillId="29" borderId="0" xfId="0" applyFont="1" applyFill="1" applyAlignment="1">
      <alignment vertical="center"/>
    </xf>
    <xf numFmtId="0" fontId="0" fillId="19" borderId="0" xfId="0" applyFill="1"/>
    <xf numFmtId="0" fontId="16" fillId="19" borderId="0" xfId="0" applyFont="1" applyFill="1" applyAlignment="1">
      <alignment vertical="center"/>
    </xf>
    <xf numFmtId="0" fontId="0" fillId="0" borderId="16" xfId="0" applyBorder="1" applyAlignment="1">
      <alignment horizontal="right"/>
    </xf>
    <xf numFmtId="0" fontId="0" fillId="0" borderId="77" xfId="0" applyBorder="1"/>
    <xf numFmtId="0" fontId="22" fillId="0" borderId="50" xfId="0" applyFont="1" applyBorder="1" applyAlignment="1">
      <alignment horizontal="center"/>
    </xf>
    <xf numFmtId="0" fontId="22" fillId="0" borderId="49" xfId="0" applyFont="1" applyBorder="1" applyAlignment="1">
      <alignment horizontal="center"/>
    </xf>
    <xf numFmtId="9" fontId="0" fillId="30" borderId="0" xfId="1" applyFont="1" applyFill="1" applyBorder="1" applyAlignment="1">
      <alignment horizontal="right"/>
    </xf>
    <xf numFmtId="9" fontId="3" fillId="30" borderId="36" xfId="1" quotePrefix="1" applyFont="1" applyFill="1" applyBorder="1" applyAlignment="1">
      <alignment horizontal="right"/>
    </xf>
    <xf numFmtId="9" fontId="3" fillId="13" borderId="0" xfId="1" applyFont="1" applyFill="1" applyBorder="1" applyAlignment="1"/>
    <xf numFmtId="9" fontId="3" fillId="13" borderId="36" xfId="1" applyFont="1" applyFill="1" applyBorder="1" applyAlignment="1"/>
    <xf numFmtId="9" fontId="3" fillId="14" borderId="36" xfId="1" applyFont="1" applyFill="1" applyBorder="1" applyAlignment="1"/>
    <xf numFmtId="9" fontId="3" fillId="15" borderId="36" xfId="1" applyFont="1" applyFill="1" applyBorder="1" applyAlignment="1"/>
    <xf numFmtId="9" fontId="3" fillId="0" borderId="35" xfId="1" applyFont="1" applyFill="1" applyBorder="1" applyAlignment="1"/>
    <xf numFmtId="9" fontId="3" fillId="0" borderId="78" xfId="1" applyFont="1" applyFill="1" applyBorder="1" applyAlignment="1"/>
    <xf numFmtId="9" fontId="8" fillId="28" borderId="0" xfId="1" applyFont="1" applyFill="1" applyBorder="1" applyAlignment="1">
      <alignment horizontal="right"/>
    </xf>
    <xf numFmtId="9" fontId="8" fillId="28" borderId="36" xfId="1" applyFont="1" applyFill="1" applyBorder="1" applyAlignment="1">
      <alignment horizontal="right"/>
    </xf>
    <xf numFmtId="0" fontId="1" fillId="0" borderId="27" xfId="0" applyFont="1" applyBorder="1"/>
    <xf numFmtId="1" fontId="1" fillId="0" borderId="0" xfId="0" applyNumberFormat="1" applyFont="1"/>
    <xf numFmtId="167" fontId="0" fillId="0" borderId="18" xfId="0" applyNumberFormat="1" applyBorder="1" applyAlignment="1">
      <alignment horizontal="right"/>
    </xf>
    <xf numFmtId="167" fontId="0" fillId="0" borderId="16" xfId="0" applyNumberFormat="1" applyBorder="1" applyAlignment="1">
      <alignment horizontal="right"/>
    </xf>
    <xf numFmtId="167" fontId="0" fillId="0" borderId="8" xfId="0" applyNumberFormat="1" applyBorder="1" applyAlignment="1">
      <alignment horizontal="right"/>
    </xf>
    <xf numFmtId="167" fontId="0" fillId="0" borderId="0" xfId="0" applyNumberFormat="1" applyAlignment="1">
      <alignment horizontal="right"/>
    </xf>
    <xf numFmtId="0" fontId="0" fillId="31" borderId="11" xfId="0" applyFill="1" applyBorder="1" applyAlignment="1">
      <alignment horizontal="left"/>
    </xf>
    <xf numFmtId="0" fontId="0" fillId="32" borderId="36" xfId="0" applyFill="1" applyBorder="1" applyAlignment="1">
      <alignment horizontal="left"/>
    </xf>
    <xf numFmtId="0" fontId="0" fillId="17" borderId="12" xfId="0" applyFill="1" applyBorder="1" applyAlignment="1">
      <alignment horizontal="left"/>
    </xf>
    <xf numFmtId="0" fontId="0" fillId="17" borderId="81" xfId="0" applyFill="1" applyBorder="1"/>
    <xf numFmtId="0" fontId="0" fillId="17" borderId="81" xfId="0" applyFill="1" applyBorder="1" applyAlignment="1">
      <alignment horizontal="left"/>
    </xf>
    <xf numFmtId="0" fontId="0" fillId="17" borderId="12" xfId="0" applyFill="1" applyBorder="1"/>
    <xf numFmtId="0" fontId="0" fillId="17" borderId="82" xfId="0" applyFill="1" applyBorder="1" applyAlignment="1">
      <alignment horizontal="left" indent="1"/>
    </xf>
    <xf numFmtId="0" fontId="0" fillId="17" borderId="12" xfId="0" applyFill="1" applyBorder="1" applyAlignment="1">
      <alignment horizontal="left" indent="1"/>
    </xf>
    <xf numFmtId="0" fontId="0" fillId="31" borderId="27" xfId="0" applyFill="1" applyBorder="1" applyAlignment="1">
      <alignment horizontal="left"/>
    </xf>
    <xf numFmtId="0" fontId="0" fillId="17" borderId="12" xfId="0" applyFill="1" applyBorder="1" applyAlignment="1">
      <alignment horizontal="left" wrapText="1"/>
    </xf>
    <xf numFmtId="0" fontId="0" fillId="32" borderId="36" xfId="0" applyFill="1" applyBorder="1"/>
    <xf numFmtId="0" fontId="0" fillId="32" borderId="83" xfId="0" applyFill="1" applyBorder="1"/>
    <xf numFmtId="0" fontId="3" fillId="33" borderId="0" xfId="0" applyFont="1" applyFill="1" applyAlignment="1">
      <alignment horizontal="left"/>
    </xf>
    <xf numFmtId="0" fontId="5" fillId="34" borderId="20" xfId="0" applyFont="1" applyFill="1" applyBorder="1" applyAlignment="1">
      <alignment vertical="center"/>
    </xf>
    <xf numFmtId="0" fontId="18" fillId="34" borderId="24" xfId="0" applyFont="1" applyFill="1" applyBorder="1" applyAlignment="1">
      <alignment horizontal="center" vertical="center" wrapText="1"/>
    </xf>
    <xf numFmtId="0" fontId="18" fillId="34" borderId="25" xfId="0" applyFont="1" applyFill="1" applyBorder="1" applyAlignment="1">
      <alignment horizontal="center" vertical="center" wrapText="1"/>
    </xf>
    <xf numFmtId="0" fontId="18" fillId="34" borderId="8" xfId="0" applyFont="1" applyFill="1" applyBorder="1" applyAlignment="1">
      <alignment horizontal="center" vertical="center" wrapText="1"/>
    </xf>
    <xf numFmtId="0" fontId="18" fillId="34" borderId="5" xfId="0" applyFont="1" applyFill="1" applyBorder="1" applyAlignment="1">
      <alignment horizontal="center" vertical="center" wrapText="1"/>
    </xf>
    <xf numFmtId="0" fontId="18" fillId="34" borderId="21" xfId="0" applyFont="1" applyFill="1" applyBorder="1"/>
    <xf numFmtId="0" fontId="14" fillId="34" borderId="22" xfId="0" applyFont="1" applyFill="1" applyBorder="1"/>
    <xf numFmtId="165" fontId="14" fillId="34" borderId="20" xfId="0" applyNumberFormat="1" applyFont="1" applyFill="1" applyBorder="1"/>
    <xf numFmtId="0" fontId="8" fillId="34" borderId="25" xfId="0" applyFont="1" applyFill="1" applyBorder="1" applyAlignment="1">
      <alignment horizontal="center" vertical="center"/>
    </xf>
    <xf numFmtId="0" fontId="8" fillId="34" borderId="30" xfId="0" applyFont="1" applyFill="1" applyBorder="1" applyAlignment="1">
      <alignment horizontal="center" vertical="center"/>
    </xf>
    <xf numFmtId="0" fontId="11" fillId="34" borderId="30" xfId="0" applyFont="1" applyFill="1" applyBorder="1" applyAlignment="1">
      <alignment horizontal="center" vertical="center" wrapText="1"/>
    </xf>
    <xf numFmtId="0" fontId="3" fillId="34" borderId="40" xfId="0" applyFont="1" applyFill="1" applyBorder="1"/>
    <xf numFmtId="0" fontId="12" fillId="34" borderId="41" xfId="0" applyFont="1" applyFill="1" applyBorder="1" applyAlignment="1">
      <alignment vertical="center"/>
    </xf>
    <xf numFmtId="0" fontId="12" fillId="34" borderId="25" xfId="0" applyFont="1" applyFill="1" applyBorder="1" applyAlignment="1">
      <alignment vertical="center"/>
    </xf>
    <xf numFmtId="165" fontId="12" fillId="34" borderId="25" xfId="0" applyNumberFormat="1" applyFont="1" applyFill="1" applyBorder="1" applyAlignment="1">
      <alignment vertical="center"/>
    </xf>
    <xf numFmtId="166" fontId="12" fillId="34" borderId="42" xfId="0" applyNumberFormat="1" applyFont="1" applyFill="1" applyBorder="1"/>
    <xf numFmtId="0" fontId="11" fillId="34" borderId="20" xfId="0" applyFont="1" applyFill="1" applyBorder="1" applyAlignment="1">
      <alignment vertical="center"/>
    </xf>
    <xf numFmtId="0" fontId="2" fillId="34" borderId="20" xfId="0" applyFont="1" applyFill="1" applyBorder="1" applyAlignment="1">
      <alignment vertical="center"/>
    </xf>
    <xf numFmtId="0" fontId="3" fillId="34" borderId="24" xfId="0" applyFont="1" applyFill="1" applyBorder="1" applyAlignment="1">
      <alignment horizontal="center" vertical="center" wrapText="1"/>
    </xf>
    <xf numFmtId="0" fontId="3" fillId="34" borderId="25" xfId="0" applyFont="1" applyFill="1" applyBorder="1" applyAlignment="1">
      <alignment horizontal="center" vertical="center" wrapText="1"/>
    </xf>
    <xf numFmtId="0" fontId="3" fillId="34" borderId="8" xfId="0" applyFont="1" applyFill="1" applyBorder="1" applyAlignment="1">
      <alignment horizontal="center" vertical="center" wrapText="1"/>
    </xf>
    <xf numFmtId="0" fontId="3" fillId="34" borderId="5" xfId="0" applyFont="1" applyFill="1" applyBorder="1" applyAlignment="1">
      <alignment horizontal="center" vertical="center" wrapText="1"/>
    </xf>
    <xf numFmtId="0" fontId="3" fillId="34" borderId="21" xfId="0" applyFont="1" applyFill="1" applyBorder="1"/>
    <xf numFmtId="0" fontId="0" fillId="34" borderId="22" xfId="0" applyFill="1" applyBorder="1"/>
    <xf numFmtId="165" fontId="0" fillId="34" borderId="20" xfId="0" applyNumberFormat="1" applyFill="1" applyBorder="1"/>
    <xf numFmtId="0" fontId="5" fillId="34" borderId="21" xfId="0" applyFont="1" applyFill="1" applyBorder="1" applyAlignment="1">
      <alignment vertical="center"/>
    </xf>
    <xf numFmtId="0" fontId="5" fillId="34" borderId="22" xfId="0" applyFont="1" applyFill="1" applyBorder="1" applyAlignment="1">
      <alignment vertical="center"/>
    </xf>
    <xf numFmtId="0" fontId="5" fillId="34" borderId="23" xfId="0" applyFont="1" applyFill="1" applyBorder="1" applyAlignment="1">
      <alignment vertical="center"/>
    </xf>
    <xf numFmtId="0" fontId="2" fillId="34" borderId="21" xfId="0" applyFont="1" applyFill="1" applyBorder="1" applyAlignment="1">
      <alignment vertical="center"/>
    </xf>
    <xf numFmtId="0" fontId="2" fillId="34" borderId="22" xfId="0" applyFont="1" applyFill="1" applyBorder="1" applyAlignment="1">
      <alignment vertical="center"/>
    </xf>
    <xf numFmtId="0" fontId="2" fillId="34" borderId="23" xfId="0" applyFont="1" applyFill="1" applyBorder="1" applyAlignment="1">
      <alignment vertical="center"/>
    </xf>
    <xf numFmtId="0" fontId="3" fillId="35" borderId="40" xfId="0" applyFont="1" applyFill="1" applyBorder="1"/>
    <xf numFmtId="0" fontId="12" fillId="35" borderId="41" xfId="0" applyFont="1" applyFill="1" applyBorder="1" applyAlignment="1">
      <alignment vertical="center"/>
    </xf>
    <xf numFmtId="0" fontId="12" fillId="35" borderId="25" xfId="0" applyFont="1" applyFill="1" applyBorder="1" applyAlignment="1">
      <alignment vertical="center"/>
    </xf>
    <xf numFmtId="165" fontId="12" fillId="35" borderId="25" xfId="0" applyNumberFormat="1" applyFont="1" applyFill="1" applyBorder="1" applyAlignment="1">
      <alignment vertical="center"/>
    </xf>
    <xf numFmtId="166" fontId="12" fillId="35" borderId="42" xfId="0" applyNumberFormat="1" applyFont="1" applyFill="1" applyBorder="1"/>
    <xf numFmtId="11" fontId="1" fillId="0" borderId="20" xfId="0" applyNumberFormat="1" applyFont="1" applyBorder="1" applyAlignment="1">
      <alignment vertical="center"/>
    </xf>
    <xf numFmtId="0" fontId="15" fillId="10" borderId="3" xfId="0" applyFont="1" applyFill="1" applyBorder="1" applyAlignment="1">
      <alignment horizontal="center"/>
    </xf>
    <xf numFmtId="0" fontId="15" fillId="0" borderId="3" xfId="0" applyFont="1" applyBorder="1" applyAlignment="1">
      <alignment horizontal="left"/>
    </xf>
    <xf numFmtId="0" fontId="33" fillId="19" borderId="86" xfId="0" applyFont="1" applyFill="1" applyBorder="1"/>
    <xf numFmtId="0" fontId="32" fillId="19" borderId="86" xfId="0" applyFont="1" applyFill="1" applyBorder="1"/>
    <xf numFmtId="0" fontId="32" fillId="19" borderId="87" xfId="0" applyFont="1" applyFill="1" applyBorder="1"/>
    <xf numFmtId="0" fontId="32" fillId="19" borderId="86" xfId="0" applyFont="1" applyFill="1" applyBorder="1" applyAlignment="1">
      <alignment vertical="center"/>
    </xf>
    <xf numFmtId="0" fontId="19" fillId="19" borderId="0" xfId="3" applyFont="1" applyFill="1"/>
    <xf numFmtId="0" fontId="35" fillId="19" borderId="89" xfId="0" applyFont="1" applyFill="1" applyBorder="1" applyAlignment="1">
      <alignment horizontal="center"/>
    </xf>
    <xf numFmtId="0" fontId="0" fillId="5" borderId="0" xfId="0" applyFill="1"/>
    <xf numFmtId="0" fontId="0" fillId="5" borderId="4" xfId="0" applyFill="1" applyBorder="1" applyAlignment="1">
      <alignment horizontal="center"/>
    </xf>
    <xf numFmtId="0" fontId="0" fillId="3" borderId="4" xfId="0" applyFill="1" applyBorder="1" applyAlignment="1">
      <alignment horizontal="center"/>
    </xf>
    <xf numFmtId="164" fontId="0" fillId="3" borderId="0" xfId="0" applyNumberFormat="1" applyFill="1" applyAlignment="1">
      <alignment horizontal="center"/>
    </xf>
    <xf numFmtId="164" fontId="0" fillId="3" borderId="4" xfId="0" applyNumberFormat="1" applyFill="1" applyBorder="1" applyAlignment="1">
      <alignment horizontal="center"/>
    </xf>
    <xf numFmtId="164" fontId="0" fillId="3" borderId="3" xfId="0" applyNumberFormat="1" applyFill="1" applyBorder="1" applyAlignment="1">
      <alignment horizontal="center"/>
    </xf>
    <xf numFmtId="0" fontId="0" fillId="31" borderId="29" xfId="0" applyFill="1" applyBorder="1" applyAlignment="1">
      <alignment horizontal="left"/>
    </xf>
    <xf numFmtId="0" fontId="0" fillId="17" borderId="17" xfId="0" applyFill="1" applyBorder="1" applyAlignment="1">
      <alignment horizontal="left" indent="1"/>
    </xf>
    <xf numFmtId="11" fontId="0" fillId="5" borderId="0" xfId="0" applyNumberFormat="1" applyFill="1" applyAlignment="1">
      <alignment horizontal="center"/>
    </xf>
    <xf numFmtId="0" fontId="0" fillId="5" borderId="4" xfId="0" applyFill="1" applyBorder="1" applyAlignment="1">
      <alignment horizontal="left"/>
    </xf>
    <xf numFmtId="0" fontId="0" fillId="0" borderId="4" xfId="0" applyBorder="1" applyAlignment="1">
      <alignment horizontal="left"/>
    </xf>
    <xf numFmtId="0" fontId="0" fillId="3" borderId="0" xfId="0" applyFill="1" applyAlignment="1">
      <alignment horizontal="left"/>
    </xf>
    <xf numFmtId="0" fontId="0" fillId="0" borderId="6" xfId="0" applyBorder="1" applyAlignment="1">
      <alignment horizontal="left"/>
    </xf>
    <xf numFmtId="0" fontId="0" fillId="0" borderId="11" xfId="0" applyBorder="1" applyAlignment="1">
      <alignment horizontal="left"/>
    </xf>
    <xf numFmtId="0" fontId="0" fillId="0" borderId="14" xfId="0" applyBorder="1" applyAlignment="1">
      <alignment horizontal="left"/>
    </xf>
    <xf numFmtId="0" fontId="0" fillId="4" borderId="0" xfId="0" applyFill="1" applyAlignment="1">
      <alignment horizontal="left"/>
    </xf>
    <xf numFmtId="0" fontId="0" fillId="5" borderId="0" xfId="0" applyFill="1" applyAlignment="1">
      <alignment horizontal="left"/>
    </xf>
    <xf numFmtId="0" fontId="0" fillId="32" borderId="18" xfId="0" applyFill="1" applyBorder="1"/>
    <xf numFmtId="0" fontId="0" fillId="17" borderId="81" xfId="0" applyFill="1" applyBorder="1" applyAlignment="1">
      <alignment horizontal="left" indent="1"/>
    </xf>
    <xf numFmtId="0" fontId="1" fillId="0" borderId="0" xfId="4" applyFont="1"/>
    <xf numFmtId="0" fontId="3" fillId="0" borderId="0" xfId="4"/>
    <xf numFmtId="0" fontId="23" fillId="0" borderId="48" xfId="4" applyFont="1" applyBorder="1" applyAlignment="1">
      <alignment horizontal="center" vertical="center" wrapText="1"/>
    </xf>
    <xf numFmtId="0" fontId="23" fillId="0" borderId="49" xfId="4" applyFont="1" applyBorder="1" applyAlignment="1">
      <alignment horizontal="center" vertical="center" wrapText="1"/>
    </xf>
    <xf numFmtId="0" fontId="3" fillId="0" borderId="50" xfId="4" applyBorder="1" applyAlignment="1">
      <alignment horizontal="center" vertical="center" wrapText="1"/>
    </xf>
    <xf numFmtId="0" fontId="23" fillId="0" borderId="51" xfId="4" applyFont="1" applyBorder="1" applyAlignment="1">
      <alignment horizontal="center" vertical="center" wrapText="1"/>
    </xf>
    <xf numFmtId="0" fontId="23" fillId="0" borderId="44" xfId="4" applyFont="1" applyBorder="1" applyAlignment="1">
      <alignment horizontal="center" vertical="center" wrapText="1"/>
    </xf>
    <xf numFmtId="0" fontId="1" fillId="21" borderId="90" xfId="4" applyFont="1" applyFill="1" applyBorder="1" applyAlignment="1">
      <alignment horizontal="center"/>
    </xf>
    <xf numFmtId="0" fontId="1" fillId="37" borderId="27" xfId="4" applyFont="1" applyFill="1" applyBorder="1" applyAlignment="1">
      <alignment horizontal="center"/>
    </xf>
    <xf numFmtId="0" fontId="1" fillId="23" borderId="27" xfId="4" applyFont="1" applyFill="1" applyBorder="1" applyAlignment="1">
      <alignment horizontal="center"/>
    </xf>
    <xf numFmtId="0" fontId="1" fillId="22" borderId="90" xfId="4" applyFont="1" applyFill="1" applyBorder="1" applyAlignment="1">
      <alignment horizontal="center"/>
    </xf>
    <xf numFmtId="0" fontId="1" fillId="37" borderId="90" xfId="4" applyFont="1" applyFill="1" applyBorder="1" applyAlignment="1">
      <alignment horizontal="center"/>
    </xf>
    <xf numFmtId="0" fontId="1" fillId="23" borderId="90" xfId="4" applyFont="1" applyFill="1" applyBorder="1" applyAlignment="1">
      <alignment horizontal="center"/>
    </xf>
    <xf numFmtId="164" fontId="1" fillId="21" borderId="90" xfId="4" applyNumberFormat="1" applyFont="1" applyFill="1" applyBorder="1" applyAlignment="1">
      <alignment horizontal="center"/>
    </xf>
    <xf numFmtId="164" fontId="1" fillId="23" borderId="48" xfId="4" applyNumberFormat="1" applyFont="1" applyFill="1" applyBorder="1"/>
    <xf numFmtId="164" fontId="1" fillId="22" borderId="48" xfId="4" applyNumberFormat="1" applyFont="1" applyFill="1" applyBorder="1"/>
    <xf numFmtId="0" fontId="1" fillId="22" borderId="48" xfId="4" applyFont="1" applyFill="1" applyBorder="1" applyAlignment="1">
      <alignment horizontal="center"/>
    </xf>
    <xf numFmtId="0" fontId="1" fillId="21" borderId="48" xfId="4" applyFont="1" applyFill="1" applyBorder="1" applyAlignment="1">
      <alignment horizontal="center"/>
    </xf>
    <xf numFmtId="0" fontId="1" fillId="37" borderId="40" xfId="4" applyFont="1" applyFill="1" applyBorder="1" applyAlignment="1">
      <alignment horizontal="center"/>
    </xf>
    <xf numFmtId="0" fontId="1" fillId="23" borderId="20" xfId="4" applyFont="1" applyFill="1" applyBorder="1" applyAlignment="1">
      <alignment horizontal="center"/>
    </xf>
    <xf numFmtId="0" fontId="1" fillId="23" borderId="48" xfId="4" applyFont="1" applyFill="1" applyBorder="1" applyAlignment="1">
      <alignment horizontal="center"/>
    </xf>
    <xf numFmtId="0" fontId="1" fillId="37" borderId="48" xfId="4" applyFont="1" applyFill="1" applyBorder="1" applyAlignment="1">
      <alignment horizontal="center"/>
    </xf>
    <xf numFmtId="164" fontId="1" fillId="21" borderId="48" xfId="4" applyNumberFormat="1" applyFont="1" applyFill="1" applyBorder="1" applyAlignment="1">
      <alignment horizontal="center"/>
    </xf>
    <xf numFmtId="164" fontId="1" fillId="37" borderId="48" xfId="4" applyNumberFormat="1" applyFont="1" applyFill="1" applyBorder="1"/>
    <xf numFmtId="164" fontId="1" fillId="22" borderId="48" xfId="4" applyNumberFormat="1" applyFont="1" applyFill="1" applyBorder="1" applyAlignment="1">
      <alignment horizontal="center"/>
    </xf>
    <xf numFmtId="0" fontId="1" fillId="30" borderId="48" xfId="4" applyFont="1" applyFill="1" applyBorder="1" applyAlignment="1">
      <alignment horizontal="center"/>
    </xf>
    <xf numFmtId="164" fontId="1" fillId="21" borderId="48" xfId="4" applyNumberFormat="1" applyFont="1" applyFill="1" applyBorder="1"/>
    <xf numFmtId="0" fontId="1" fillId="38" borderId="48" xfId="4" applyFont="1" applyFill="1" applyBorder="1" applyAlignment="1">
      <alignment horizontal="center"/>
    </xf>
    <xf numFmtId="164" fontId="1" fillId="37" borderId="57" xfId="4" applyNumberFormat="1" applyFont="1" applyFill="1" applyBorder="1"/>
    <xf numFmtId="164" fontId="1" fillId="23" borderId="57" xfId="4" applyNumberFormat="1" applyFont="1" applyFill="1" applyBorder="1"/>
    <xf numFmtId="164" fontId="1" fillId="23" borderId="48" xfId="4" applyNumberFormat="1" applyFont="1" applyFill="1" applyBorder="1" applyAlignment="1">
      <alignment horizontal="center"/>
    </xf>
    <xf numFmtId="164" fontId="1" fillId="0" borderId="0" xfId="4" applyNumberFormat="1" applyFont="1"/>
    <xf numFmtId="0" fontId="1" fillId="21" borderId="51" xfId="4" applyFont="1" applyFill="1" applyBorder="1" applyAlignment="1">
      <alignment horizontal="center"/>
    </xf>
    <xf numFmtId="0" fontId="1" fillId="22" borderId="40" xfId="4" applyFont="1" applyFill="1" applyBorder="1" applyAlignment="1">
      <alignment horizontal="center"/>
    </xf>
    <xf numFmtId="0" fontId="1" fillId="21" borderId="20" xfId="4" applyFont="1" applyFill="1" applyBorder="1" applyAlignment="1">
      <alignment horizontal="center"/>
    </xf>
    <xf numFmtId="0" fontId="1" fillId="22" borderId="27" xfId="4" applyFont="1" applyFill="1" applyBorder="1" applyAlignment="1">
      <alignment horizontal="center"/>
    </xf>
    <xf numFmtId="0" fontId="1" fillId="21" borderId="27" xfId="4" applyFont="1" applyFill="1" applyBorder="1" applyAlignment="1">
      <alignment horizontal="center"/>
    </xf>
    <xf numFmtId="0" fontId="1" fillId="23" borderId="51" xfId="4" applyFont="1" applyFill="1" applyBorder="1" applyAlignment="1">
      <alignment horizontal="center"/>
    </xf>
    <xf numFmtId="0" fontId="1" fillId="22" borderId="51" xfId="4" applyFont="1" applyFill="1" applyBorder="1" applyAlignment="1">
      <alignment horizontal="center"/>
    </xf>
    <xf numFmtId="0" fontId="1" fillId="23" borderId="40" xfId="4" applyFont="1" applyFill="1" applyBorder="1" applyAlignment="1">
      <alignment horizontal="center"/>
    </xf>
    <xf numFmtId="0" fontId="1" fillId="22" borderId="20" xfId="4" applyFont="1" applyFill="1" applyBorder="1" applyAlignment="1">
      <alignment horizontal="center"/>
    </xf>
    <xf numFmtId="164" fontId="1" fillId="37" borderId="48" xfId="4" applyNumberFormat="1" applyFont="1" applyFill="1" applyBorder="1" applyAlignment="1">
      <alignment horizontal="center"/>
    </xf>
    <xf numFmtId="0" fontId="1" fillId="21" borderId="40" xfId="4" applyFont="1" applyFill="1" applyBorder="1" applyAlignment="1">
      <alignment horizontal="center"/>
    </xf>
    <xf numFmtId="0" fontId="1" fillId="38" borderId="51" xfId="4" applyFont="1" applyFill="1" applyBorder="1" applyAlignment="1">
      <alignment horizontal="center"/>
    </xf>
    <xf numFmtId="0" fontId="1" fillId="30" borderId="51" xfId="4" applyFont="1" applyFill="1" applyBorder="1" applyAlignment="1">
      <alignment horizontal="center"/>
    </xf>
    <xf numFmtId="0" fontId="1" fillId="30" borderId="40" xfId="4" applyFont="1" applyFill="1" applyBorder="1" applyAlignment="1">
      <alignment horizontal="center"/>
    </xf>
    <xf numFmtId="0" fontId="1" fillId="37" borderId="20" xfId="4" applyFont="1" applyFill="1" applyBorder="1" applyAlignment="1">
      <alignment horizontal="center"/>
    </xf>
    <xf numFmtId="0" fontId="1" fillId="38" borderId="40" xfId="4" applyFont="1" applyFill="1" applyBorder="1" applyAlignment="1">
      <alignment horizontal="center"/>
    </xf>
    <xf numFmtId="0" fontId="1" fillId="38" borderId="20" xfId="4" applyFont="1" applyFill="1" applyBorder="1" applyAlignment="1">
      <alignment horizontal="center"/>
    </xf>
    <xf numFmtId="0" fontId="1" fillId="30" borderId="20" xfId="4" applyFont="1" applyFill="1" applyBorder="1" applyAlignment="1">
      <alignment horizontal="center"/>
    </xf>
    <xf numFmtId="0" fontId="1" fillId="38" borderId="27" xfId="4" applyFont="1" applyFill="1" applyBorder="1" applyAlignment="1">
      <alignment horizontal="center"/>
    </xf>
    <xf numFmtId="0" fontId="1" fillId="30" borderId="27" xfId="4" applyFont="1" applyFill="1" applyBorder="1" applyAlignment="1">
      <alignment horizontal="center"/>
    </xf>
    <xf numFmtId="0" fontId="1" fillId="38" borderId="90" xfId="4" applyFont="1" applyFill="1" applyBorder="1" applyAlignment="1">
      <alignment horizontal="center"/>
    </xf>
    <xf numFmtId="0" fontId="1" fillId="30" borderId="90" xfId="4" applyFont="1" applyFill="1" applyBorder="1" applyAlignment="1">
      <alignment horizontal="center"/>
    </xf>
    <xf numFmtId="164" fontId="1" fillId="30" borderId="48" xfId="4" applyNumberFormat="1" applyFont="1" applyFill="1" applyBorder="1" applyAlignment="1">
      <alignment horizontal="center"/>
    </xf>
    <xf numFmtId="164" fontId="1" fillId="38" borderId="48" xfId="4" applyNumberFormat="1" applyFont="1" applyFill="1" applyBorder="1" applyAlignment="1">
      <alignment horizontal="center"/>
    </xf>
    <xf numFmtId="164" fontId="1" fillId="38" borderId="51" xfId="4" applyNumberFormat="1" applyFont="1" applyFill="1" applyBorder="1" applyAlignment="1">
      <alignment horizontal="center"/>
    </xf>
    <xf numFmtId="164" fontId="1" fillId="30" borderId="51" xfId="4" applyNumberFormat="1" applyFont="1" applyFill="1" applyBorder="1" applyAlignment="1">
      <alignment horizontal="center"/>
    </xf>
    <xf numFmtId="164" fontId="1" fillId="38" borderId="40" xfId="4" applyNumberFormat="1" applyFont="1" applyFill="1" applyBorder="1" applyAlignment="1">
      <alignment horizontal="center"/>
    </xf>
    <xf numFmtId="164" fontId="1" fillId="30" borderId="20" xfId="4" applyNumberFormat="1" applyFont="1" applyFill="1" applyBorder="1" applyAlignment="1">
      <alignment horizontal="center"/>
    </xf>
    <xf numFmtId="164" fontId="1" fillId="38" borderId="90" xfId="4" applyNumberFormat="1" applyFont="1" applyFill="1" applyBorder="1" applyAlignment="1">
      <alignment horizontal="center"/>
    </xf>
    <xf numFmtId="164" fontId="1" fillId="30" borderId="90" xfId="4" applyNumberFormat="1" applyFont="1" applyFill="1" applyBorder="1" applyAlignment="1">
      <alignment horizontal="center"/>
    </xf>
    <xf numFmtId="0" fontId="1" fillId="38" borderId="57" xfId="4" applyFont="1" applyFill="1" applyBorder="1" applyAlignment="1">
      <alignment horizontal="center"/>
    </xf>
    <xf numFmtId="164" fontId="1" fillId="38" borderId="20" xfId="4" applyNumberFormat="1" applyFont="1" applyFill="1" applyBorder="1" applyAlignment="1">
      <alignment horizontal="center"/>
    </xf>
    <xf numFmtId="164" fontId="1" fillId="38" borderId="27" xfId="4" applyNumberFormat="1" applyFont="1" applyFill="1" applyBorder="1" applyAlignment="1">
      <alignment horizontal="center"/>
    </xf>
    <xf numFmtId="164" fontId="1" fillId="38" borderId="57" xfId="4" applyNumberFormat="1" applyFont="1" applyFill="1" applyBorder="1" applyAlignment="1">
      <alignment horizontal="center"/>
    </xf>
    <xf numFmtId="0" fontId="0" fillId="19" borderId="0" xfId="0" applyFill="1" applyAlignment="1">
      <alignment horizontal="left"/>
    </xf>
    <xf numFmtId="0" fontId="3" fillId="34" borderId="41" xfId="0" applyFont="1" applyFill="1" applyBorder="1" applyAlignment="1">
      <alignment horizontal="center" vertical="center" wrapText="1"/>
    </xf>
    <xf numFmtId="0" fontId="3" fillId="34" borderId="20" xfId="0" applyFont="1" applyFill="1" applyBorder="1" applyAlignment="1">
      <alignment horizontal="center" vertical="center" wrapText="1"/>
    </xf>
    <xf numFmtId="0" fontId="0" fillId="0" borderId="27" xfId="0" applyBorder="1"/>
    <xf numFmtId="0" fontId="2" fillId="34" borderId="21" xfId="0" applyFont="1" applyFill="1" applyBorder="1"/>
    <xf numFmtId="0" fontId="2" fillId="34" borderId="22" xfId="0" applyFont="1" applyFill="1" applyBorder="1"/>
    <xf numFmtId="165" fontId="2" fillId="34" borderId="20" xfId="0" applyNumberFormat="1" applyFont="1" applyFill="1" applyBorder="1"/>
    <xf numFmtId="11" fontId="1" fillId="5" borderId="37" xfId="0" applyNumberFormat="1" applyFont="1" applyFill="1" applyBorder="1"/>
    <xf numFmtId="0" fontId="27" fillId="0" borderId="58" xfId="0" applyFont="1" applyBorder="1" applyAlignment="1">
      <alignment horizontal="left" vertical="top" wrapText="1"/>
    </xf>
    <xf numFmtId="0" fontId="27" fillId="0" borderId="59" xfId="0" applyFont="1" applyBorder="1" applyAlignment="1">
      <alignment horizontal="left" vertical="top" wrapText="1"/>
    </xf>
    <xf numFmtId="0" fontId="28" fillId="25" borderId="57" xfId="0" applyFont="1" applyFill="1" applyBorder="1" applyAlignment="1">
      <alignment horizontal="left" vertical="top" wrapText="1" indent="1"/>
    </xf>
    <xf numFmtId="0" fontId="28" fillId="25" borderId="58" xfId="0" applyFont="1" applyFill="1" applyBorder="1" applyAlignment="1">
      <alignment horizontal="left" vertical="top" wrapText="1" indent="1"/>
    </xf>
    <xf numFmtId="0" fontId="28" fillId="26" borderId="53" xfId="0" applyFont="1" applyFill="1" applyBorder="1" applyAlignment="1">
      <alignment horizontal="left" vertical="top" wrapText="1" indent="1"/>
    </xf>
    <xf numFmtId="0" fontId="28" fillId="26" borderId="54" xfId="0" applyFont="1" applyFill="1" applyBorder="1" applyAlignment="1">
      <alignment horizontal="left" vertical="top" indent="1"/>
    </xf>
    <xf numFmtId="0" fontId="28" fillId="26" borderId="48" xfId="0" applyFont="1" applyFill="1" applyBorder="1" applyAlignment="1">
      <alignment horizontal="left" vertical="top" wrapText="1" indent="1"/>
    </xf>
    <xf numFmtId="0" fontId="28" fillId="26" borderId="52" xfId="0" applyFont="1" applyFill="1" applyBorder="1" applyAlignment="1">
      <alignment horizontal="left" vertical="top" indent="1"/>
    </xf>
    <xf numFmtId="0" fontId="27" fillId="20" borderId="48" xfId="0" applyFont="1" applyFill="1" applyBorder="1" applyAlignment="1">
      <alignment horizontal="left" vertical="top" indent="1"/>
    </xf>
    <xf numFmtId="0" fontId="27" fillId="20" borderId="52" xfId="0" applyFont="1" applyFill="1" applyBorder="1" applyAlignment="1">
      <alignment horizontal="left" vertical="top" indent="1"/>
    </xf>
    <xf numFmtId="0" fontId="27" fillId="20" borderId="57" xfId="0" applyFont="1" applyFill="1" applyBorder="1" applyAlignment="1">
      <alignment horizontal="left" vertical="top" indent="1"/>
    </xf>
    <xf numFmtId="0" fontId="27" fillId="20" borderId="58" xfId="0" applyFont="1" applyFill="1" applyBorder="1" applyAlignment="1">
      <alignment horizontal="left" vertical="top" indent="1"/>
    </xf>
    <xf numFmtId="0" fontId="27" fillId="24" borderId="48" xfId="0" applyFont="1" applyFill="1" applyBorder="1" applyAlignment="1">
      <alignment horizontal="left" vertical="top" indent="1"/>
    </xf>
    <xf numFmtId="0" fontId="27" fillId="24" borderId="52" xfId="0" applyFont="1" applyFill="1" applyBorder="1" applyAlignment="1">
      <alignment horizontal="left" vertical="top" indent="1"/>
    </xf>
    <xf numFmtId="0" fontId="28" fillId="25" borderId="48" xfId="0" applyFont="1" applyFill="1" applyBorder="1" applyAlignment="1">
      <alignment horizontal="left" vertical="top" indent="1"/>
    </xf>
    <xf numFmtId="0" fontId="28" fillId="25" borderId="52" xfId="0" applyFont="1" applyFill="1" applyBorder="1" applyAlignment="1">
      <alignment horizontal="left" vertical="top" indent="1"/>
    </xf>
    <xf numFmtId="0" fontId="27" fillId="0" borderId="58" xfId="0" applyFont="1" applyBorder="1" applyAlignment="1">
      <alignment horizontal="left" vertical="top"/>
    </xf>
    <xf numFmtId="0" fontId="27" fillId="0" borderId="59" xfId="0" applyFont="1" applyBorder="1" applyAlignment="1">
      <alignment horizontal="left" vertical="top"/>
    </xf>
    <xf numFmtId="0" fontId="27" fillId="0" borderId="54" xfId="0" applyFont="1" applyBorder="1" applyAlignment="1">
      <alignment horizontal="left" vertical="top"/>
    </xf>
    <xf numFmtId="0" fontId="27" fillId="0" borderId="55" xfId="0" applyFont="1" applyBorder="1" applyAlignment="1">
      <alignment horizontal="left" vertical="top"/>
    </xf>
    <xf numFmtId="0" fontId="27" fillId="0" borderId="52" xfId="0" applyFont="1" applyBorder="1" applyAlignment="1">
      <alignment horizontal="left" vertical="top" wrapText="1"/>
    </xf>
    <xf numFmtId="0" fontId="27" fillId="0" borderId="56" xfId="0" applyFont="1" applyBorder="1" applyAlignment="1">
      <alignment horizontal="left" vertical="top" wrapText="1"/>
    </xf>
    <xf numFmtId="0" fontId="26" fillId="19" borderId="61" xfId="0" applyFont="1" applyFill="1" applyBorder="1" applyAlignment="1">
      <alignment horizontal="center" vertical="center" wrapText="1"/>
    </xf>
    <xf numFmtId="0" fontId="26" fillId="19" borderId="65" xfId="0" applyFont="1" applyFill="1" applyBorder="1" applyAlignment="1">
      <alignment horizontal="center" vertical="center" wrapText="1"/>
    </xf>
    <xf numFmtId="0" fontId="26" fillId="19" borderId="62" xfId="0" applyFont="1" applyFill="1" applyBorder="1" applyAlignment="1">
      <alignment horizontal="center" vertical="center" wrapText="1"/>
    </xf>
    <xf numFmtId="0" fontId="27" fillId="0" borderId="71" xfId="0" applyFont="1" applyBorder="1" applyAlignment="1">
      <alignment horizontal="left" vertical="top" wrapText="1" indent="1"/>
    </xf>
    <xf numFmtId="0" fontId="27" fillId="0" borderId="65" xfId="0" applyFont="1" applyBorder="1" applyAlignment="1">
      <alignment horizontal="left" vertical="top" wrapText="1" indent="1"/>
    </xf>
    <xf numFmtId="0" fontId="27" fillId="0" borderId="72" xfId="0" applyFont="1" applyBorder="1" applyAlignment="1">
      <alignment horizontal="left" vertical="top" wrapText="1" indent="1"/>
    </xf>
    <xf numFmtId="0" fontId="27" fillId="0" borderId="71" xfId="0" applyFont="1" applyBorder="1" applyAlignment="1">
      <alignment horizontal="left" wrapText="1" indent="1"/>
    </xf>
    <xf numFmtId="0" fontId="27" fillId="0" borderId="65" xfId="0" applyFont="1" applyBorder="1" applyAlignment="1">
      <alignment horizontal="left" wrapText="1" indent="1"/>
    </xf>
    <xf numFmtId="0" fontId="27" fillId="0" borderId="72" xfId="0" applyFont="1" applyBorder="1" applyAlignment="1">
      <alignment horizontal="left" wrapText="1" indent="1"/>
    </xf>
    <xf numFmtId="0" fontId="27" fillId="0" borderId="73" xfId="0" applyFont="1" applyBorder="1" applyAlignment="1">
      <alignment horizontal="left" vertical="top" wrapText="1" indent="1"/>
    </xf>
    <xf numFmtId="0" fontId="27" fillId="0" borderId="74" xfId="0" applyFont="1" applyBorder="1" applyAlignment="1">
      <alignment horizontal="left" vertical="top" wrapText="1" indent="1"/>
    </xf>
    <xf numFmtId="0" fontId="27" fillId="24" borderId="53" xfId="0" applyFont="1" applyFill="1" applyBorder="1" applyAlignment="1">
      <alignment horizontal="left" vertical="top" indent="1"/>
    </xf>
    <xf numFmtId="0" fontId="27" fillId="24" borderId="54" xfId="0" applyFont="1" applyFill="1" applyBorder="1" applyAlignment="1">
      <alignment horizontal="left" vertical="top" indent="1"/>
    </xf>
    <xf numFmtId="0" fontId="27" fillId="0" borderId="54" xfId="0" applyFont="1" applyBorder="1" applyAlignment="1">
      <alignment horizontal="left" vertical="top" wrapText="1"/>
    </xf>
    <xf numFmtId="0" fontId="27" fillId="0" borderId="55" xfId="0" applyFont="1" applyBorder="1" applyAlignment="1">
      <alignment horizontal="left" vertical="top" wrapText="1"/>
    </xf>
    <xf numFmtId="0" fontId="27" fillId="0" borderId="52" xfId="0" applyFont="1" applyBorder="1" applyAlignment="1">
      <alignment horizontal="left" vertical="top"/>
    </xf>
    <xf numFmtId="0" fontId="27" fillId="0" borderId="56" xfId="0" applyFont="1" applyBorder="1" applyAlignment="1">
      <alignment horizontal="left" vertical="top"/>
    </xf>
    <xf numFmtId="0" fontId="20" fillId="19" borderId="0" xfId="0" applyFont="1" applyFill="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3" fillId="30" borderId="37" xfId="0" applyFont="1" applyFill="1" applyBorder="1" applyAlignment="1">
      <alignment horizontal="right"/>
    </xf>
    <xf numFmtId="0" fontId="3" fillId="30" borderId="0" xfId="0" applyFont="1" applyFill="1" applyAlignment="1">
      <alignment horizontal="right"/>
    </xf>
    <xf numFmtId="0" fontId="3" fillId="0" borderId="32" xfId="0" applyFont="1" applyBorder="1" applyAlignment="1">
      <alignment horizontal="center"/>
    </xf>
    <xf numFmtId="0" fontId="3" fillId="0" borderId="35" xfId="0" applyFont="1" applyBorder="1" applyAlignment="1">
      <alignment horizontal="center"/>
    </xf>
    <xf numFmtId="0" fontId="22" fillId="0" borderId="76" xfId="0" applyFont="1" applyBorder="1" applyAlignment="1">
      <alignment horizontal="center"/>
    </xf>
    <xf numFmtId="0" fontId="22" fillId="0" borderId="50" xfId="0" applyFont="1" applyBorder="1" applyAlignment="1">
      <alignment horizontal="center"/>
    </xf>
    <xf numFmtId="0" fontId="8" fillId="13" borderId="37" xfId="0" applyFont="1" applyFill="1" applyBorder="1" applyAlignment="1">
      <alignment horizontal="right"/>
    </xf>
    <xf numFmtId="0" fontId="8" fillId="13" borderId="0" xfId="0" applyFont="1" applyFill="1" applyAlignment="1">
      <alignment horizontal="right"/>
    </xf>
    <xf numFmtId="0" fontId="8" fillId="14" borderId="37" xfId="0" applyFont="1" applyFill="1" applyBorder="1" applyAlignment="1">
      <alignment horizontal="right"/>
    </xf>
    <xf numFmtId="0" fontId="8" fillId="14" borderId="0" xfId="0" applyFont="1" applyFill="1" applyAlignment="1">
      <alignment horizontal="right"/>
    </xf>
    <xf numFmtId="0" fontId="8" fillId="15" borderId="37" xfId="0" applyFont="1" applyFill="1" applyBorder="1" applyAlignment="1">
      <alignment horizontal="right"/>
    </xf>
    <xf numFmtId="0" fontId="8" fillId="15" borderId="0" xfId="0" applyFont="1" applyFill="1" applyAlignment="1">
      <alignment horizontal="right"/>
    </xf>
    <xf numFmtId="0" fontId="8" fillId="28" borderId="37" xfId="0" applyFont="1" applyFill="1" applyBorder="1" applyAlignment="1">
      <alignment horizontal="right"/>
    </xf>
    <xf numFmtId="0" fontId="8" fillId="28" borderId="0" xfId="0" applyFont="1" applyFill="1" applyAlignment="1">
      <alignment horizontal="right"/>
    </xf>
    <xf numFmtId="0" fontId="20" fillId="29" borderId="0" xfId="0" applyFont="1" applyFill="1" applyAlignment="1">
      <alignment horizontal="center" vertical="center"/>
    </xf>
    <xf numFmtId="0" fontId="11" fillId="34" borderId="26" xfId="0" applyFont="1" applyFill="1" applyBorder="1" applyAlignment="1">
      <alignment horizontal="center" vertical="center" wrapText="1"/>
    </xf>
    <xf numFmtId="0" fontId="11" fillId="34" borderId="29" xfId="0" applyFont="1" applyFill="1" applyBorder="1" applyAlignment="1">
      <alignment horizontal="center" vertical="center" wrapText="1"/>
    </xf>
    <xf numFmtId="0" fontId="11" fillId="34" borderId="31" xfId="0" applyFont="1" applyFill="1" applyBorder="1" applyAlignment="1">
      <alignment horizontal="center" vertical="center" wrapText="1"/>
    </xf>
    <xf numFmtId="0" fontId="11" fillId="34" borderId="30" xfId="0" applyFont="1" applyFill="1" applyBorder="1" applyAlignment="1">
      <alignment horizontal="center" vertical="center" wrapText="1"/>
    </xf>
    <xf numFmtId="0" fontId="11" fillId="34" borderId="32" xfId="0" applyFont="1" applyFill="1" applyBorder="1" applyAlignment="1">
      <alignment horizontal="center" vertical="center" wrapText="1"/>
    </xf>
    <xf numFmtId="0" fontId="11" fillId="34" borderId="33" xfId="0" applyFont="1" applyFill="1" applyBorder="1" applyAlignment="1">
      <alignment horizontal="center" vertical="center" wrapText="1"/>
    </xf>
    <xf numFmtId="0" fontId="11" fillId="34" borderId="5" xfId="0" applyFont="1" applyFill="1" applyBorder="1" applyAlignment="1">
      <alignment horizontal="center" vertical="center" wrapText="1"/>
    </xf>
    <xf numFmtId="0" fontId="11" fillId="34" borderId="13" xfId="0" applyFont="1" applyFill="1" applyBorder="1" applyAlignment="1">
      <alignment horizontal="center" vertical="center" wrapText="1"/>
    </xf>
    <xf numFmtId="0" fontId="11" fillId="34" borderId="21" xfId="0" applyFont="1" applyFill="1" applyBorder="1" applyAlignment="1">
      <alignment horizontal="left" vertical="center"/>
    </xf>
    <xf numFmtId="0" fontId="11" fillId="34" borderId="22" xfId="0" applyFont="1" applyFill="1" applyBorder="1" applyAlignment="1">
      <alignment horizontal="left" vertical="center"/>
    </xf>
    <xf numFmtId="0" fontId="11" fillId="34" borderId="23" xfId="0" applyFont="1" applyFill="1" applyBorder="1" applyAlignment="1">
      <alignment horizontal="left" vertical="center"/>
    </xf>
    <xf numFmtId="0" fontId="0" fillId="31" borderId="39" xfId="0" applyFill="1" applyBorder="1" applyAlignment="1">
      <alignment horizontal="center" vertical="center"/>
    </xf>
    <xf numFmtId="0" fontId="0" fillId="31" borderId="28" xfId="0" applyFill="1" applyBorder="1" applyAlignment="1">
      <alignment horizontal="center" vertical="center"/>
    </xf>
    <xf numFmtId="0" fontId="0" fillId="32" borderId="0" xfId="0" applyFill="1" applyAlignment="1">
      <alignment horizontal="center" vertical="center" wrapText="1"/>
    </xf>
    <xf numFmtId="0" fontId="0" fillId="32" borderId="16" xfId="0" applyFill="1" applyBorder="1" applyAlignment="1">
      <alignment horizontal="center" vertical="center" wrapText="1"/>
    </xf>
    <xf numFmtId="0" fontId="0" fillId="17" borderId="12" xfId="0" applyFill="1" applyBorder="1" applyAlignment="1">
      <alignment horizontal="center" vertical="center"/>
    </xf>
    <xf numFmtId="0" fontId="0" fillId="17" borderId="17" xfId="0" applyFill="1" applyBorder="1" applyAlignment="1">
      <alignment horizontal="center" vertical="center"/>
    </xf>
    <xf numFmtId="0" fontId="11" fillId="0" borderId="34" xfId="0" applyFont="1" applyBorder="1" applyAlignment="1">
      <alignment horizontal="center" vertical="center"/>
    </xf>
    <xf numFmtId="0" fontId="11" fillId="0" borderId="35" xfId="0" applyFont="1" applyBorder="1" applyAlignment="1">
      <alignment horizontal="center" vertical="center"/>
    </xf>
    <xf numFmtId="0" fontId="11" fillId="0" borderId="33" xfId="0" applyFont="1" applyBorder="1" applyAlignment="1">
      <alignment horizontal="center" vertical="center"/>
    </xf>
    <xf numFmtId="0" fontId="2" fillId="34" borderId="24" xfId="0" applyFont="1" applyFill="1" applyBorder="1" applyAlignment="1">
      <alignment horizontal="center"/>
    </xf>
    <xf numFmtId="0" fontId="2" fillId="34" borderId="8" xfId="0" applyFont="1" applyFill="1" applyBorder="1" applyAlignment="1">
      <alignment horizontal="center"/>
    </xf>
    <xf numFmtId="0" fontId="2" fillId="34" borderId="9" xfId="0" applyFont="1" applyFill="1" applyBorder="1" applyAlignment="1">
      <alignment horizontal="center"/>
    </xf>
    <xf numFmtId="0" fontId="0" fillId="0" borderId="84" xfId="0" applyBorder="1" applyAlignment="1">
      <alignment horizontal="center" vertical="top" wrapText="1"/>
    </xf>
    <xf numFmtId="0" fontId="0" fillId="0" borderId="38" xfId="0" applyBorder="1" applyAlignment="1">
      <alignment horizontal="center" vertical="top" wrapText="1"/>
    </xf>
    <xf numFmtId="0" fontId="0" fillId="0" borderId="82" xfId="0" applyBorder="1" applyAlignment="1">
      <alignment horizontal="center" vertical="top" wrapText="1"/>
    </xf>
    <xf numFmtId="0" fontId="0" fillId="0" borderId="39" xfId="0" applyBorder="1" applyAlignment="1">
      <alignment horizontal="center" vertical="top" wrapText="1"/>
    </xf>
    <xf numFmtId="0" fontId="0" fillId="0" borderId="0" xfId="0" applyAlignment="1">
      <alignment horizontal="center" vertical="top" wrapText="1"/>
    </xf>
    <xf numFmtId="0" fontId="0" fillId="0" borderId="12" xfId="0" applyBorder="1" applyAlignment="1">
      <alignment horizontal="center" vertical="top" wrapText="1"/>
    </xf>
    <xf numFmtId="0" fontId="0" fillId="0" borderId="79" xfId="0" applyBorder="1" applyAlignment="1">
      <alignment horizontal="center" vertical="top" wrapText="1"/>
    </xf>
    <xf numFmtId="0" fontId="0" fillId="0" borderId="46" xfId="0" applyBorder="1" applyAlignment="1">
      <alignment horizontal="center" vertical="top" wrapText="1"/>
    </xf>
    <xf numFmtId="0" fontId="0" fillId="0" borderId="80" xfId="0" applyBorder="1" applyAlignment="1">
      <alignment horizontal="center" vertical="top" wrapText="1"/>
    </xf>
    <xf numFmtId="0" fontId="19" fillId="29" borderId="0" xfId="0" applyFont="1" applyFill="1" applyAlignment="1">
      <alignment horizontal="center"/>
    </xf>
    <xf numFmtId="1" fontId="0" fillId="2" borderId="0" xfId="0" applyNumberFormat="1" applyFill="1" applyAlignment="1">
      <alignment horizontal="left" vertical="top" wrapText="1"/>
    </xf>
    <xf numFmtId="1" fontId="4" fillId="2" borderId="0" xfId="0" applyNumberFormat="1" applyFont="1" applyFill="1" applyAlignment="1">
      <alignment horizontal="left" vertical="top" wrapText="1"/>
    </xf>
    <xf numFmtId="1" fontId="13" fillId="2" borderId="0" xfId="0" applyNumberFormat="1" applyFont="1" applyFill="1" applyAlignment="1">
      <alignment horizontal="left" vertical="center"/>
    </xf>
    <xf numFmtId="0" fontId="14" fillId="0" borderId="0" xfId="0" applyFont="1"/>
    <xf numFmtId="1" fontId="34" fillId="36" borderId="85" xfId="0" applyNumberFormat="1" applyFont="1" applyFill="1" applyBorder="1" applyAlignment="1">
      <alignment horizontal="center" vertical="center"/>
    </xf>
    <xf numFmtId="1" fontId="34" fillId="36" borderId="86" xfId="0" applyNumberFormat="1" applyFont="1" applyFill="1" applyBorder="1" applyAlignment="1">
      <alignment horizontal="center" vertical="center"/>
    </xf>
    <xf numFmtId="1" fontId="34" fillId="36" borderId="87" xfId="0" applyNumberFormat="1" applyFont="1" applyFill="1" applyBorder="1" applyAlignment="1">
      <alignment horizontal="center" vertical="center"/>
    </xf>
    <xf numFmtId="0" fontId="32" fillId="19" borderId="34" xfId="3" applyFont="1" applyFill="1" applyBorder="1" applyAlignment="1">
      <alignment horizontal="center"/>
    </xf>
    <xf numFmtId="0" fontId="32" fillId="19" borderId="33" xfId="3" applyFont="1" applyFill="1" applyBorder="1" applyAlignment="1">
      <alignment horizontal="center"/>
    </xf>
    <xf numFmtId="0" fontId="36" fillId="19" borderId="88" xfId="3" applyFont="1" applyFill="1" applyBorder="1" applyAlignment="1">
      <alignment horizontal="center" vertical="center"/>
    </xf>
    <xf numFmtId="0" fontId="36" fillId="19" borderId="0" xfId="3" applyFont="1" applyFill="1" applyAlignment="1">
      <alignment horizontal="center" vertical="center"/>
    </xf>
    <xf numFmtId="0" fontId="22" fillId="0" borderId="21" xfId="3" applyFont="1" applyBorder="1" applyAlignment="1">
      <alignment horizontal="center"/>
    </xf>
    <xf numFmtId="0" fontId="22" fillId="0" borderId="23" xfId="3" applyFont="1" applyBorder="1" applyAlignment="1">
      <alignment horizontal="center"/>
    </xf>
    <xf numFmtId="0" fontId="32" fillId="19" borderId="35" xfId="3" applyFont="1" applyFill="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0" xfId="0" applyFont="1" applyAlignment="1">
      <alignment horizontal="center" wrapText="1"/>
    </xf>
    <xf numFmtId="0" fontId="2" fillId="0" borderId="3" xfId="0" applyFont="1" applyBorder="1" applyAlignment="1">
      <alignment horizontal="center" wrapText="1"/>
    </xf>
    <xf numFmtId="0" fontId="0" fillId="19" borderId="0" xfId="0" applyFill="1" applyProtection="1">
      <protection locked="0"/>
    </xf>
    <xf numFmtId="0" fontId="16" fillId="19" borderId="0" xfId="0" applyFont="1" applyFill="1" applyAlignment="1" applyProtection="1">
      <alignment vertical="center"/>
      <protection locked="0"/>
    </xf>
    <xf numFmtId="0" fontId="0" fillId="0" borderId="0" xfId="0" applyProtection="1">
      <protection locked="0"/>
    </xf>
    <xf numFmtId="0" fontId="2" fillId="34" borderId="21" xfId="0" applyFont="1" applyFill="1" applyBorder="1" applyAlignment="1" applyProtection="1">
      <alignment vertical="center"/>
      <protection locked="0"/>
    </xf>
    <xf numFmtId="0" fontId="2" fillId="34" borderId="22" xfId="0" applyFont="1" applyFill="1" applyBorder="1" applyAlignment="1" applyProtection="1">
      <alignment vertical="center"/>
      <protection locked="0"/>
    </xf>
    <xf numFmtId="0" fontId="2" fillId="34" borderId="23" xfId="0" applyFont="1" applyFill="1" applyBorder="1" applyAlignment="1" applyProtection="1">
      <alignment vertical="center"/>
      <protection locked="0"/>
    </xf>
    <xf numFmtId="0" fontId="1" fillId="0" borderId="27" xfId="0" applyFont="1" applyBorder="1" applyProtection="1">
      <protection locked="0"/>
    </xf>
    <xf numFmtId="167" fontId="0" fillId="0" borderId="8" xfId="0" applyNumberFormat="1" applyBorder="1" applyAlignment="1" applyProtection="1">
      <alignment horizontal="right"/>
      <protection locked="0"/>
    </xf>
    <xf numFmtId="0" fontId="0" fillId="0" borderId="24" xfId="0" applyBorder="1" applyAlignment="1" applyProtection="1">
      <alignment horizontal="center" vertical="center"/>
      <protection locked="0"/>
    </xf>
    <xf numFmtId="1" fontId="1" fillId="0" borderId="0" xfId="0" applyNumberFormat="1" applyFont="1" applyProtection="1">
      <protection locked="0"/>
    </xf>
    <xf numFmtId="167" fontId="0" fillId="0" borderId="0" xfId="0" applyNumberFormat="1" applyAlignment="1" applyProtection="1">
      <alignment horizontal="right"/>
      <protection locked="0"/>
    </xf>
    <xf numFmtId="0" fontId="0" fillId="0" borderId="28" xfId="0" applyBorder="1" applyAlignment="1" applyProtection="1">
      <alignment horizontal="center" vertical="center"/>
      <protection locked="0"/>
    </xf>
    <xf numFmtId="167" fontId="0" fillId="0" borderId="18" xfId="0" applyNumberFormat="1" applyBorder="1" applyAlignment="1" applyProtection="1">
      <alignment horizontal="right"/>
      <protection locked="0"/>
    </xf>
    <xf numFmtId="0" fontId="3" fillId="0" borderId="27" xfId="0" applyFont="1" applyBorder="1" applyProtection="1">
      <protection locked="0"/>
    </xf>
    <xf numFmtId="0" fontId="3" fillId="0" borderId="29" xfId="0" applyFont="1" applyBorder="1" applyProtection="1">
      <protection locked="0"/>
    </xf>
    <xf numFmtId="167" fontId="0" fillId="0" borderId="16" xfId="0" applyNumberFormat="1" applyBorder="1" applyAlignment="1" applyProtection="1">
      <alignment horizontal="right"/>
      <protection locked="0"/>
    </xf>
    <xf numFmtId="0" fontId="0" fillId="0" borderId="77" xfId="0" applyBorder="1" applyProtection="1">
      <protection locked="0"/>
    </xf>
    <xf numFmtId="0" fontId="2" fillId="34" borderId="20" xfId="0" applyFont="1" applyFill="1" applyBorder="1" applyAlignment="1" applyProtection="1">
      <alignment vertical="center"/>
    </xf>
    <xf numFmtId="0" fontId="3" fillId="34" borderId="24" xfId="0" applyFont="1" applyFill="1" applyBorder="1" applyAlignment="1" applyProtection="1">
      <alignment horizontal="center" vertical="center" wrapText="1"/>
    </xf>
    <xf numFmtId="0" fontId="3" fillId="34" borderId="25" xfId="0" applyFont="1" applyFill="1" applyBorder="1" applyAlignment="1" applyProtection="1">
      <alignment horizontal="center" vertical="center" wrapText="1"/>
    </xf>
    <xf numFmtId="0" fontId="3" fillId="34" borderId="8" xfId="0" applyFont="1" applyFill="1" applyBorder="1" applyAlignment="1" applyProtection="1">
      <alignment horizontal="center" vertical="center" wrapText="1"/>
    </xf>
    <xf numFmtId="0" fontId="3" fillId="34" borderId="5" xfId="0" applyFont="1" applyFill="1" applyBorder="1" applyAlignment="1" applyProtection="1">
      <alignment horizontal="center" vertical="center" wrapText="1"/>
    </xf>
    <xf numFmtId="0" fontId="20" fillId="19" borderId="0" xfId="0" applyFont="1" applyFill="1" applyAlignment="1" applyProtection="1">
      <alignment horizontal="center" vertical="center"/>
    </xf>
    <xf numFmtId="165" fontId="0" fillId="12" borderId="5" xfId="0" applyNumberFormat="1" applyFill="1" applyBorder="1" applyProtection="1"/>
    <xf numFmtId="165" fontId="0" fillId="12" borderId="10" xfId="0" applyNumberFormat="1" applyFill="1" applyBorder="1" applyProtection="1"/>
    <xf numFmtId="165" fontId="0" fillId="34" borderId="20" xfId="0" applyNumberFormat="1" applyFill="1" applyBorder="1" applyProtection="1"/>
    <xf numFmtId="0" fontId="3" fillId="34" borderId="21" xfId="0" applyFont="1" applyFill="1" applyBorder="1" applyProtection="1"/>
    <xf numFmtId="0" fontId="0" fillId="34" borderId="22" xfId="0" applyFill="1" applyBorder="1" applyProtection="1"/>
    <xf numFmtId="0" fontId="19" fillId="29" borderId="0" xfId="0" applyFont="1" applyFill="1" applyProtection="1">
      <protection locked="0"/>
    </xf>
    <xf numFmtId="0" fontId="20" fillId="29" borderId="0" xfId="0" applyFont="1" applyFill="1" applyAlignment="1" applyProtection="1">
      <alignment vertical="center"/>
      <protection locked="0"/>
    </xf>
    <xf numFmtId="0" fontId="3" fillId="0" borderId="0" xfId="0" applyFont="1" applyProtection="1">
      <protection locked="0"/>
    </xf>
    <xf numFmtId="0" fontId="11" fillId="34" borderId="21" xfId="0" applyFont="1" applyFill="1" applyBorder="1" applyAlignment="1" applyProtection="1">
      <alignment horizontal="left" vertical="center"/>
      <protection locked="0"/>
    </xf>
    <xf numFmtId="0" fontId="11" fillId="34" borderId="22" xfId="0" applyFont="1" applyFill="1" applyBorder="1" applyAlignment="1" applyProtection="1">
      <alignment horizontal="left" vertical="center"/>
      <protection locked="0"/>
    </xf>
    <xf numFmtId="0" fontId="11" fillId="34" borderId="23" xfId="0" applyFont="1" applyFill="1" applyBorder="1" applyAlignment="1" applyProtection="1">
      <alignment horizontal="left" vertical="center"/>
      <protection locked="0"/>
    </xf>
    <xf numFmtId="0" fontId="12" fillId="0" borderId="36" xfId="0" applyFont="1" applyBorder="1" applyProtection="1">
      <protection locked="0"/>
    </xf>
    <xf numFmtId="0" fontId="12" fillId="0" borderId="27" xfId="0" applyFont="1" applyBorder="1" applyProtection="1">
      <protection locked="0"/>
    </xf>
    <xf numFmtId="0" fontId="12" fillId="0" borderId="18" xfId="0" applyFont="1" applyBorder="1" applyProtection="1">
      <protection locked="0"/>
    </xf>
    <xf numFmtId="165" fontId="12" fillId="0" borderId="0" xfId="0" applyNumberFormat="1" applyFont="1" applyProtection="1">
      <protection locked="0"/>
    </xf>
    <xf numFmtId="0" fontId="12" fillId="0" borderId="31" xfId="0" applyFont="1" applyBorder="1" applyProtection="1">
      <protection locked="0"/>
    </xf>
    <xf numFmtId="0" fontId="3" fillId="34" borderId="40" xfId="0" applyFont="1" applyFill="1" applyBorder="1" applyProtection="1">
      <protection locked="0"/>
    </xf>
    <xf numFmtId="0" fontId="12" fillId="34" borderId="41" xfId="0" applyFont="1" applyFill="1" applyBorder="1" applyAlignment="1" applyProtection="1">
      <alignment vertical="center"/>
      <protection locked="0"/>
    </xf>
    <xf numFmtId="0" fontId="12" fillId="34" borderId="25" xfId="0" applyFont="1" applyFill="1" applyBorder="1" applyAlignment="1" applyProtection="1">
      <alignment vertical="center"/>
      <protection locked="0"/>
    </xf>
    <xf numFmtId="0" fontId="12" fillId="0" borderId="26" xfId="0" applyFont="1" applyBorder="1" applyProtection="1">
      <protection locked="0"/>
    </xf>
    <xf numFmtId="0" fontId="0" fillId="31" borderId="29" xfId="0" applyFill="1" applyBorder="1" applyAlignment="1" applyProtection="1">
      <alignment horizontal="left"/>
      <protection locked="0"/>
    </xf>
    <xf numFmtId="0" fontId="0" fillId="32" borderId="83" xfId="0" applyFill="1" applyBorder="1" applyProtection="1">
      <protection locked="0"/>
    </xf>
    <xf numFmtId="0" fontId="0" fillId="17" borderId="17" xfId="0" applyFill="1" applyBorder="1" applyAlignment="1" applyProtection="1">
      <alignment horizontal="left" indent="1"/>
      <protection locked="0"/>
    </xf>
    <xf numFmtId="0" fontId="2" fillId="34" borderId="24" xfId="0" applyFont="1" applyFill="1" applyBorder="1" applyAlignment="1" applyProtection="1">
      <alignment horizontal="center"/>
    </xf>
    <xf numFmtId="0" fontId="2" fillId="34" borderId="8" xfId="0" applyFont="1" applyFill="1" applyBorder="1" applyAlignment="1" applyProtection="1">
      <alignment horizontal="center"/>
    </xf>
    <xf numFmtId="0" fontId="2" fillId="34" borderId="9" xfId="0" applyFont="1" applyFill="1" applyBorder="1" applyAlignment="1" applyProtection="1">
      <alignment horizontal="center"/>
    </xf>
    <xf numFmtId="0" fontId="0" fillId="0" borderId="84" xfId="0" applyBorder="1" applyAlignment="1" applyProtection="1">
      <alignment horizontal="center" vertical="top" wrapText="1"/>
    </xf>
    <xf numFmtId="0" fontId="0" fillId="0" borderId="38" xfId="0" applyBorder="1" applyAlignment="1" applyProtection="1">
      <alignment horizontal="center" vertical="top" wrapText="1"/>
    </xf>
    <xf numFmtId="0" fontId="0" fillId="0" borderId="82" xfId="0" applyBorder="1" applyAlignment="1" applyProtection="1">
      <alignment horizontal="center" vertical="top" wrapText="1"/>
    </xf>
    <xf numFmtId="0" fontId="0" fillId="0" borderId="39" xfId="0" applyBorder="1" applyAlignment="1" applyProtection="1">
      <alignment horizontal="center" vertical="top" wrapText="1"/>
    </xf>
    <xf numFmtId="0" fontId="0" fillId="0" borderId="0" xfId="0" applyAlignment="1" applyProtection="1">
      <alignment horizontal="center" vertical="top" wrapText="1"/>
    </xf>
    <xf numFmtId="0" fontId="0" fillId="0" borderId="12" xfId="0" applyBorder="1" applyAlignment="1" applyProtection="1">
      <alignment horizontal="center" vertical="top" wrapText="1"/>
    </xf>
    <xf numFmtId="0" fontId="0" fillId="0" borderId="79" xfId="0" applyBorder="1" applyAlignment="1" applyProtection="1">
      <alignment horizontal="center" vertical="top" wrapText="1"/>
    </xf>
    <xf numFmtId="0" fontId="0" fillId="0" borderId="46" xfId="0" applyBorder="1" applyAlignment="1" applyProtection="1">
      <alignment horizontal="center" vertical="top" wrapText="1"/>
    </xf>
    <xf numFmtId="0" fontId="0" fillId="0" borderId="80" xfId="0" applyBorder="1" applyAlignment="1" applyProtection="1">
      <alignment horizontal="center" vertical="top" wrapText="1"/>
    </xf>
    <xf numFmtId="0" fontId="0" fillId="31" borderId="39" xfId="0" applyFill="1" applyBorder="1" applyAlignment="1" applyProtection="1">
      <alignment horizontal="center" vertical="center"/>
    </xf>
    <xf numFmtId="0" fontId="0" fillId="32" borderId="0" xfId="0" applyFill="1" applyAlignment="1" applyProtection="1">
      <alignment horizontal="center" vertical="center" wrapText="1"/>
    </xf>
    <xf numFmtId="0" fontId="0" fillId="17" borderId="12" xfId="0" applyFill="1" applyBorder="1" applyAlignment="1" applyProtection="1">
      <alignment horizontal="center" vertical="center"/>
    </xf>
    <xf numFmtId="0" fontId="0" fillId="31" borderId="28" xfId="0" applyFill="1" applyBorder="1" applyAlignment="1" applyProtection="1">
      <alignment horizontal="center" vertical="center"/>
    </xf>
    <xf numFmtId="0" fontId="0" fillId="32" borderId="16" xfId="0" applyFill="1" applyBorder="1" applyAlignment="1" applyProtection="1">
      <alignment horizontal="center" vertical="center" wrapText="1"/>
    </xf>
    <xf numFmtId="0" fontId="0" fillId="17" borderId="17" xfId="0" applyFill="1" applyBorder="1" applyAlignment="1" applyProtection="1">
      <alignment horizontal="center" vertical="center"/>
    </xf>
    <xf numFmtId="0" fontId="0" fillId="31" borderId="11" xfId="0" applyFill="1" applyBorder="1" applyAlignment="1" applyProtection="1">
      <alignment horizontal="left"/>
    </xf>
    <xf numFmtId="0" fontId="0" fillId="32" borderId="36" xfId="0" applyFill="1" applyBorder="1" applyAlignment="1" applyProtection="1">
      <alignment horizontal="left"/>
    </xf>
    <xf numFmtId="0" fontId="0" fillId="17" borderId="81" xfId="0" applyFill="1" applyBorder="1" applyAlignment="1" applyProtection="1">
      <alignment horizontal="left"/>
    </xf>
    <xf numFmtId="0" fontId="0" fillId="17" borderId="12" xfId="0" applyFill="1" applyBorder="1" applyAlignment="1" applyProtection="1">
      <alignment horizontal="left"/>
    </xf>
    <xf numFmtId="0" fontId="0" fillId="17" borderId="81" xfId="0" applyFill="1" applyBorder="1" applyProtection="1"/>
    <xf numFmtId="0" fontId="0" fillId="17" borderId="12" xfId="0" applyFill="1" applyBorder="1" applyProtection="1"/>
    <xf numFmtId="0" fontId="0" fillId="17" borderId="82" xfId="0" applyFill="1" applyBorder="1" applyAlignment="1" applyProtection="1">
      <alignment horizontal="left" indent="1"/>
    </xf>
    <xf numFmtId="0" fontId="0" fillId="17" borderId="12" xfId="0" applyFill="1" applyBorder="1" applyAlignment="1" applyProtection="1">
      <alignment horizontal="left" indent="1"/>
    </xf>
    <xf numFmtId="0" fontId="0" fillId="31" borderId="27" xfId="0" applyFill="1" applyBorder="1" applyAlignment="1" applyProtection="1">
      <alignment horizontal="left"/>
    </xf>
    <xf numFmtId="0" fontId="0" fillId="17" borderId="12" xfId="0" applyFill="1" applyBorder="1" applyAlignment="1" applyProtection="1">
      <alignment horizontal="left" wrapText="1"/>
    </xf>
    <xf numFmtId="0" fontId="0" fillId="32" borderId="36" xfId="0" applyFill="1" applyBorder="1" applyProtection="1"/>
    <xf numFmtId="0" fontId="0" fillId="32" borderId="18" xfId="0" applyFill="1" applyBorder="1" applyProtection="1"/>
    <xf numFmtId="0" fontId="0" fillId="17" borderId="81" xfId="0" applyFill="1" applyBorder="1" applyAlignment="1" applyProtection="1">
      <alignment horizontal="left" indent="1"/>
    </xf>
    <xf numFmtId="0" fontId="11" fillId="0" borderId="34"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3" xfId="0" applyFont="1" applyBorder="1" applyAlignment="1" applyProtection="1">
      <alignment horizontal="center" vertical="center"/>
    </xf>
    <xf numFmtId="0" fontId="8" fillId="13" borderId="43" xfId="0" applyFont="1" applyFill="1" applyBorder="1" applyAlignment="1" applyProtection="1">
      <alignment horizontal="right"/>
    </xf>
    <xf numFmtId="0" fontId="8" fillId="13" borderId="38" xfId="0" applyFont="1" applyFill="1" applyBorder="1" applyAlignment="1" applyProtection="1">
      <alignment horizontal="center"/>
    </xf>
    <xf numFmtId="11" fontId="8" fillId="13" borderId="44" xfId="0" applyNumberFormat="1" applyFont="1" applyFill="1" applyBorder="1" applyAlignment="1" applyProtection="1">
      <alignment horizontal="left"/>
    </xf>
    <xf numFmtId="0" fontId="8" fillId="14" borderId="37" xfId="0" applyFont="1" applyFill="1" applyBorder="1" applyAlignment="1" applyProtection="1">
      <alignment horizontal="right"/>
    </xf>
    <xf numFmtId="0" fontId="8" fillId="14" borderId="0" xfId="0" applyFont="1" applyFill="1" applyAlignment="1" applyProtection="1">
      <alignment horizontal="center"/>
    </xf>
    <xf numFmtId="11" fontId="8" fillId="14" borderId="36" xfId="0" applyNumberFormat="1" applyFont="1" applyFill="1" applyBorder="1" applyAlignment="1" applyProtection="1">
      <alignment horizontal="left"/>
    </xf>
    <xf numFmtId="0" fontId="8" fillId="15" borderId="37" xfId="0" applyFont="1" applyFill="1" applyBorder="1" applyAlignment="1" applyProtection="1">
      <alignment horizontal="right"/>
    </xf>
    <xf numFmtId="0" fontId="8" fillId="15" borderId="0" xfId="0" applyFont="1" applyFill="1" applyAlignment="1" applyProtection="1">
      <alignment horizontal="center"/>
    </xf>
    <xf numFmtId="11" fontId="8" fillId="15" borderId="36" xfId="0" applyNumberFormat="1" applyFont="1" applyFill="1" applyBorder="1" applyAlignment="1" applyProtection="1">
      <alignment horizontal="left"/>
    </xf>
    <xf numFmtId="0" fontId="8" fillId="28" borderId="37" xfId="0" applyFont="1" applyFill="1" applyBorder="1" applyAlignment="1" applyProtection="1">
      <alignment horizontal="right"/>
    </xf>
    <xf numFmtId="0" fontId="8" fillId="28" borderId="0" xfId="0" applyFont="1" applyFill="1" applyAlignment="1" applyProtection="1">
      <alignment horizontal="center"/>
    </xf>
    <xf numFmtId="11" fontId="8" fillId="28" borderId="36" xfId="0" applyNumberFormat="1" applyFont="1" applyFill="1" applyBorder="1" applyAlignment="1" applyProtection="1">
      <alignment horizontal="left"/>
    </xf>
    <xf numFmtId="0" fontId="8" fillId="16" borderId="45" xfId="0" applyFont="1" applyFill="1" applyBorder="1" applyAlignment="1" applyProtection="1">
      <alignment horizontal="right"/>
    </xf>
    <xf numFmtId="0" fontId="8" fillId="16" borderId="46" xfId="0" applyFont="1" applyFill="1" applyBorder="1" applyAlignment="1" applyProtection="1">
      <alignment horizontal="center"/>
    </xf>
    <xf numFmtId="11" fontId="8" fillId="16" borderId="47" xfId="0" applyNumberFormat="1" applyFont="1" applyFill="1" applyBorder="1" applyAlignment="1" applyProtection="1">
      <alignment horizontal="left"/>
    </xf>
    <xf numFmtId="0" fontId="3" fillId="27" borderId="0" xfId="0" applyFont="1" applyFill="1" applyAlignment="1" applyProtection="1">
      <alignment horizontal="right"/>
    </xf>
    <xf numFmtId="0" fontId="3" fillId="27" borderId="0" xfId="0" applyFont="1" applyFill="1" applyAlignment="1" applyProtection="1">
      <alignment horizontal="center"/>
    </xf>
    <xf numFmtId="11" fontId="3" fillId="27" borderId="0" xfId="0" applyNumberFormat="1" applyFont="1" applyFill="1" applyAlignment="1" applyProtection="1">
      <alignment horizontal="left"/>
    </xf>
    <xf numFmtId="0" fontId="20" fillId="29" borderId="0" xfId="0" applyFont="1" applyFill="1" applyAlignment="1" applyProtection="1">
      <alignment horizontal="center" vertical="center"/>
    </xf>
    <xf numFmtId="0" fontId="11" fillId="34" borderId="20" xfId="0" applyFont="1" applyFill="1" applyBorder="1" applyAlignment="1" applyProtection="1">
      <alignment vertical="center"/>
    </xf>
    <xf numFmtId="0" fontId="11" fillId="34" borderId="26" xfId="0" applyFont="1" applyFill="1" applyBorder="1" applyAlignment="1" applyProtection="1">
      <alignment horizontal="center" vertical="center" wrapText="1"/>
    </xf>
    <xf numFmtId="0" fontId="11" fillId="34" borderId="31" xfId="0" applyFont="1" applyFill="1" applyBorder="1" applyAlignment="1" applyProtection="1">
      <alignment horizontal="center" vertical="center" wrapText="1"/>
    </xf>
    <xf numFmtId="0" fontId="8" fillId="34" borderId="25" xfId="0" applyFont="1" applyFill="1" applyBorder="1" applyAlignment="1" applyProtection="1">
      <alignment horizontal="center" vertical="center"/>
    </xf>
    <xf numFmtId="0" fontId="11" fillId="34" borderId="32" xfId="0" applyFont="1" applyFill="1" applyBorder="1" applyAlignment="1" applyProtection="1">
      <alignment horizontal="center" vertical="center" wrapText="1"/>
    </xf>
    <xf numFmtId="0" fontId="11" fillId="34" borderId="33" xfId="0" applyFont="1" applyFill="1" applyBorder="1" applyAlignment="1" applyProtection="1">
      <alignment horizontal="center" vertical="center" wrapText="1"/>
    </xf>
    <xf numFmtId="0" fontId="11" fillId="34" borderId="5" xfId="0" applyFont="1" applyFill="1" applyBorder="1" applyAlignment="1" applyProtection="1">
      <alignment horizontal="center" vertical="center" wrapText="1"/>
    </xf>
    <xf numFmtId="0" fontId="11" fillId="34" borderId="29" xfId="0" applyFont="1" applyFill="1" applyBorder="1" applyAlignment="1" applyProtection="1">
      <alignment horizontal="center" vertical="center" wrapText="1"/>
    </xf>
    <xf numFmtId="0" fontId="11" fillId="34" borderId="30" xfId="0" applyFont="1" applyFill="1" applyBorder="1" applyAlignment="1" applyProtection="1">
      <alignment horizontal="center" vertical="center" wrapText="1"/>
    </xf>
    <xf numFmtId="0" fontId="8" fillId="34" borderId="30" xfId="0" applyFont="1" applyFill="1" applyBorder="1" applyAlignment="1" applyProtection="1">
      <alignment horizontal="center" vertical="center"/>
    </xf>
    <xf numFmtId="0" fontId="11" fillId="34" borderId="30" xfId="0" applyFont="1" applyFill="1" applyBorder="1" applyAlignment="1" applyProtection="1">
      <alignment horizontal="center" vertical="center" wrapText="1"/>
    </xf>
    <xf numFmtId="0" fontId="11" fillId="34" borderId="13" xfId="0" applyFont="1" applyFill="1" applyBorder="1" applyAlignment="1" applyProtection="1">
      <alignment horizontal="center" vertical="center" wrapText="1"/>
    </xf>
    <xf numFmtId="165" fontId="12" fillId="0" borderId="0" xfId="0" applyNumberFormat="1" applyFont="1" applyProtection="1"/>
    <xf numFmtId="11" fontId="1" fillId="0" borderId="37" xfId="0" applyNumberFormat="1" applyFont="1" applyBorder="1" applyProtection="1"/>
    <xf numFmtId="166" fontId="3" fillId="0" borderId="10" xfId="0" applyNumberFormat="1" applyFont="1" applyBorder="1" applyProtection="1"/>
    <xf numFmtId="165" fontId="12" fillId="34" borderId="25" xfId="0" applyNumberFormat="1" applyFont="1" applyFill="1" applyBorder="1" applyAlignment="1" applyProtection="1">
      <alignment vertical="center"/>
    </xf>
    <xf numFmtId="0" fontId="1" fillId="0" borderId="20" xfId="0" applyFont="1" applyBorder="1" applyAlignment="1" applyProtection="1">
      <alignment vertical="center"/>
    </xf>
    <xf numFmtId="166" fontId="12" fillId="34" borderId="42" xfId="0" applyNumberFormat="1" applyFont="1" applyFill="1" applyBorder="1" applyProtection="1"/>
    <xf numFmtId="0" fontId="19" fillId="29" borderId="0" xfId="0" applyFont="1" applyFill="1" applyAlignment="1" applyProtection="1">
      <alignment horizontal="center"/>
    </xf>
    <xf numFmtId="166" fontId="3" fillId="0" borderId="5" xfId="0" applyNumberFormat="1" applyFont="1" applyBorder="1" applyProtection="1"/>
    <xf numFmtId="0" fontId="22" fillId="0" borderId="76" xfId="0" applyFont="1" applyBorder="1" applyAlignment="1" applyProtection="1">
      <alignment horizontal="center"/>
    </xf>
    <xf numFmtId="0" fontId="22" fillId="0" borderId="50" xfId="0" applyFont="1" applyBorder="1" applyAlignment="1" applyProtection="1">
      <alignment horizontal="center"/>
    </xf>
    <xf numFmtId="0" fontId="22" fillId="0" borderId="50" xfId="0" applyFont="1" applyBorder="1" applyAlignment="1" applyProtection="1">
      <alignment horizontal="center"/>
    </xf>
    <xf numFmtId="0" fontId="22" fillId="0" borderId="49" xfId="0" applyFont="1" applyBorder="1" applyAlignment="1" applyProtection="1">
      <alignment horizontal="center"/>
    </xf>
    <xf numFmtId="0" fontId="8" fillId="13" borderId="37" xfId="0" applyFont="1" applyFill="1" applyBorder="1" applyAlignment="1" applyProtection="1">
      <alignment horizontal="right"/>
    </xf>
    <xf numFmtId="0" fontId="8" fillId="13" borderId="0" xfId="0" applyFont="1" applyFill="1" applyAlignment="1" applyProtection="1">
      <alignment horizontal="right"/>
    </xf>
    <xf numFmtId="9" fontId="3" fillId="13" borderId="0" xfId="1" applyFont="1" applyFill="1" applyBorder="1" applyAlignment="1" applyProtection="1"/>
    <xf numFmtId="9" fontId="3" fillId="13" borderId="36" xfId="1" applyFont="1" applyFill="1" applyBorder="1" applyAlignment="1" applyProtection="1"/>
    <xf numFmtId="0" fontId="8" fillId="14" borderId="37" xfId="0" applyFont="1" applyFill="1" applyBorder="1" applyAlignment="1" applyProtection="1">
      <alignment horizontal="right"/>
    </xf>
    <xf numFmtId="0" fontId="8" fillId="14" borderId="0" xfId="0" applyFont="1" applyFill="1" applyAlignment="1" applyProtection="1">
      <alignment horizontal="right"/>
    </xf>
    <xf numFmtId="9" fontId="3" fillId="14" borderId="0" xfId="1" applyFont="1" applyFill="1" applyBorder="1" applyAlignment="1" applyProtection="1"/>
    <xf numFmtId="9" fontId="3" fillId="14" borderId="36" xfId="1" applyFont="1" applyFill="1" applyBorder="1" applyAlignment="1" applyProtection="1"/>
    <xf numFmtId="0" fontId="8" fillId="15" borderId="37" xfId="0" applyFont="1" applyFill="1" applyBorder="1" applyAlignment="1" applyProtection="1">
      <alignment horizontal="right"/>
    </xf>
    <xf numFmtId="0" fontId="8" fillId="15" borderId="0" xfId="0" applyFont="1" applyFill="1" applyAlignment="1" applyProtection="1">
      <alignment horizontal="right"/>
    </xf>
    <xf numFmtId="9" fontId="3" fillId="15" borderId="0" xfId="1" applyFont="1" applyFill="1" applyBorder="1" applyAlignment="1" applyProtection="1"/>
    <xf numFmtId="9" fontId="3" fillId="15" borderId="36" xfId="1" applyFont="1" applyFill="1" applyBorder="1" applyAlignment="1" applyProtection="1"/>
    <xf numFmtId="0" fontId="8" fillId="28" borderId="37" xfId="0" applyFont="1" applyFill="1" applyBorder="1" applyAlignment="1" applyProtection="1">
      <alignment horizontal="right"/>
    </xf>
    <xf numFmtId="0" fontId="8" fillId="28" borderId="0" xfId="0" applyFont="1" applyFill="1" applyAlignment="1" applyProtection="1">
      <alignment horizontal="right"/>
    </xf>
    <xf numFmtId="9" fontId="8" fillId="28" borderId="0" xfId="1" applyFont="1" applyFill="1" applyBorder="1" applyAlignment="1" applyProtection="1">
      <alignment horizontal="right"/>
    </xf>
    <xf numFmtId="9" fontId="8" fillId="28" borderId="36" xfId="1" applyFont="1" applyFill="1" applyBorder="1" applyAlignment="1" applyProtection="1">
      <alignment horizontal="right"/>
    </xf>
    <xf numFmtId="0" fontId="3" fillId="30" borderId="37" xfId="0" applyFont="1" applyFill="1" applyBorder="1" applyAlignment="1" applyProtection="1">
      <alignment horizontal="right"/>
    </xf>
    <xf numFmtId="0" fontId="3" fillId="30" borderId="0" xfId="0" applyFont="1" applyFill="1" applyAlignment="1" applyProtection="1">
      <alignment horizontal="right"/>
    </xf>
    <xf numFmtId="9" fontId="0" fillId="30" borderId="0" xfId="1" applyFont="1" applyFill="1" applyBorder="1" applyAlignment="1" applyProtection="1">
      <alignment horizontal="right"/>
    </xf>
    <xf numFmtId="9" fontId="3" fillId="30" borderId="36" xfId="1" quotePrefix="1" applyFont="1" applyFill="1" applyBorder="1" applyAlignment="1" applyProtection="1">
      <alignment horizontal="right"/>
    </xf>
    <xf numFmtId="0" fontId="3" fillId="0" borderId="32" xfId="0" applyFont="1" applyBorder="1" applyAlignment="1" applyProtection="1">
      <alignment horizontal="center"/>
    </xf>
    <xf numFmtId="0" fontId="3" fillId="0" borderId="35" xfId="0" applyFont="1" applyBorder="1" applyAlignment="1" applyProtection="1">
      <alignment horizontal="center"/>
    </xf>
    <xf numFmtId="9" fontId="3" fillId="0" borderId="35" xfId="1" applyFont="1" applyFill="1" applyBorder="1" applyAlignment="1" applyProtection="1"/>
    <xf numFmtId="9" fontId="3" fillId="0" borderId="78" xfId="1" applyFont="1" applyFill="1" applyBorder="1" applyAlignment="1" applyProtection="1"/>
    <xf numFmtId="0" fontId="0" fillId="19" borderId="0" xfId="0" applyFill="1" applyAlignment="1" applyProtection="1">
      <alignment horizontal="left"/>
      <protection locked="0"/>
    </xf>
    <xf numFmtId="0" fontId="0" fillId="0" borderId="0" xfId="0" applyAlignment="1" applyProtection="1">
      <alignment horizontal="left"/>
      <protection locked="0"/>
    </xf>
    <xf numFmtId="0" fontId="0" fillId="0" borderId="27" xfId="0" applyBorder="1" applyProtection="1">
      <protection locked="0"/>
    </xf>
    <xf numFmtId="0" fontId="2" fillId="34" borderId="21" xfId="0" applyFont="1" applyFill="1" applyBorder="1" applyProtection="1">
      <protection locked="0"/>
    </xf>
    <xf numFmtId="0" fontId="2" fillId="34" borderId="22" xfId="0" applyFont="1" applyFill="1" applyBorder="1" applyProtection="1">
      <protection locked="0"/>
    </xf>
    <xf numFmtId="0" fontId="3" fillId="34" borderId="20" xfId="0" applyFont="1" applyFill="1" applyBorder="1" applyAlignment="1" applyProtection="1">
      <alignment horizontal="center" vertical="center" wrapText="1"/>
    </xf>
    <xf numFmtId="0" fontId="3" fillId="34" borderId="41" xfId="0" applyFont="1" applyFill="1" applyBorder="1" applyAlignment="1" applyProtection="1">
      <alignment horizontal="center" vertical="center" wrapText="1"/>
    </xf>
    <xf numFmtId="165" fontId="2" fillId="34" borderId="20" xfId="0" applyNumberFormat="1" applyFont="1" applyFill="1" applyBorder="1" applyProtection="1"/>
    <xf numFmtId="0" fontId="3" fillId="35" borderId="40" xfId="0" applyFont="1" applyFill="1" applyBorder="1" applyProtection="1">
      <protection locked="0"/>
    </xf>
    <xf numFmtId="0" fontId="12" fillId="35" borderId="41" xfId="0" applyFont="1" applyFill="1" applyBorder="1" applyAlignment="1" applyProtection="1">
      <alignment vertical="center"/>
      <protection locked="0"/>
    </xf>
    <xf numFmtId="0" fontId="12" fillId="35" borderId="25" xfId="0" applyFont="1" applyFill="1" applyBorder="1" applyAlignment="1" applyProtection="1">
      <alignment vertical="center"/>
      <protection locked="0"/>
    </xf>
    <xf numFmtId="165" fontId="12" fillId="35" borderId="25" xfId="0" applyNumberFormat="1" applyFont="1" applyFill="1" applyBorder="1" applyAlignment="1" applyProtection="1">
      <alignment vertical="center"/>
    </xf>
    <xf numFmtId="166" fontId="12" fillId="35" borderId="42" xfId="0" applyNumberFormat="1" applyFont="1" applyFill="1" applyBorder="1" applyProtection="1"/>
    <xf numFmtId="0" fontId="0" fillId="31" borderId="29" xfId="0" applyFill="1" applyBorder="1" applyAlignment="1" applyProtection="1">
      <alignment horizontal="left"/>
    </xf>
    <xf numFmtId="0" fontId="0" fillId="32" borderId="83" xfId="0" applyFill="1" applyBorder="1" applyProtection="1"/>
    <xf numFmtId="0" fontId="0" fillId="17" borderId="17" xfId="0" applyFill="1" applyBorder="1" applyAlignment="1" applyProtection="1">
      <alignment horizontal="left" indent="1"/>
    </xf>
  </cellXfs>
  <cellStyles count="8">
    <cellStyle name="Link" xfId="2" builtinId="8"/>
    <cellStyle name="Link 2" xfId="6" xr:uid="{BCC20A6E-C21E-4D26-9CC6-6AFF4A106555}"/>
    <cellStyle name="Prozent" xfId="1" builtinId="5"/>
    <cellStyle name="Prozent 2" xfId="7" xr:uid="{50A0556A-BD06-44C3-AC50-C1862C759FEE}"/>
    <cellStyle name="Standard" xfId="0" builtinId="0"/>
    <cellStyle name="Standard 2" xfId="3" xr:uid="{457DFE7C-3660-4358-A18C-A891490E4915}"/>
    <cellStyle name="Standard 3" xfId="4" xr:uid="{BB190047-A768-40E6-8368-02AC6231EF34}"/>
    <cellStyle name="Standard 4" xfId="5" xr:uid="{5A216FC7-D025-4D3E-8995-0BE1D6A9E51B}"/>
  </cellStyles>
  <dxfs count="782">
    <dxf>
      <fill>
        <patternFill>
          <bgColor rgb="FF963634"/>
        </patternFill>
      </fill>
    </dxf>
    <dxf>
      <fill>
        <patternFill>
          <bgColor rgb="FFFF5B5B"/>
        </patternFill>
      </fill>
    </dxf>
    <dxf>
      <fill>
        <patternFill>
          <bgColor rgb="FFFF6600"/>
        </patternFill>
      </fill>
    </dxf>
    <dxf>
      <fill>
        <patternFill>
          <bgColor rgb="FFFFC000"/>
        </patternFill>
      </fill>
    </dxf>
    <dxf>
      <fill>
        <patternFill>
          <bgColor rgb="FFC6E0B4"/>
        </patternFill>
      </fill>
    </dxf>
    <dxf>
      <fill>
        <patternFill>
          <bgColor rgb="FF70AD47"/>
        </patternFill>
      </fill>
    </dxf>
    <dxf>
      <fill>
        <patternFill>
          <bgColor rgb="FFC4D79B"/>
        </patternFill>
      </fill>
    </dxf>
    <dxf>
      <fill>
        <patternFill>
          <bgColor rgb="FFD8E4BC"/>
        </patternFill>
      </fill>
    </dxf>
    <dxf>
      <fill>
        <patternFill>
          <bgColor rgb="FFFEE476"/>
        </patternFill>
      </fill>
    </dxf>
    <dxf>
      <fill>
        <patternFill>
          <bgColor rgb="FFFABF8F"/>
        </patternFill>
      </fill>
    </dxf>
    <dxf>
      <fill>
        <patternFill>
          <bgColor rgb="FFFF8B8B"/>
        </patternFill>
      </fill>
    </dxf>
    <dxf>
      <fill>
        <patternFill>
          <bgColor rgb="FFC0504D"/>
        </patternFill>
      </fill>
    </dxf>
    <dxf>
      <fill>
        <patternFill>
          <bgColor rgb="FF963634"/>
        </patternFill>
      </fill>
    </dxf>
    <dxf>
      <fill>
        <patternFill>
          <bgColor rgb="FFFFC000"/>
        </patternFill>
      </fill>
    </dxf>
    <dxf>
      <fill>
        <patternFill>
          <bgColor rgb="FFFF5B5B"/>
        </patternFill>
      </fill>
    </dxf>
    <dxf>
      <fill>
        <patternFill>
          <bgColor rgb="FFFF6600"/>
        </patternFill>
      </fill>
    </dxf>
    <dxf>
      <fill>
        <patternFill>
          <bgColor rgb="FF70AD47"/>
        </patternFill>
      </fill>
    </dxf>
    <dxf>
      <fill>
        <patternFill>
          <bgColor rgb="FFC6E0B4"/>
        </patternFill>
      </fill>
    </dxf>
    <dxf>
      <fill>
        <patternFill>
          <bgColor rgb="FFD8E4BC"/>
        </patternFill>
      </fill>
    </dxf>
    <dxf>
      <fill>
        <patternFill>
          <bgColor rgb="FFC4D79B"/>
        </patternFill>
      </fill>
    </dxf>
    <dxf>
      <fill>
        <patternFill>
          <bgColor rgb="FFFEE476"/>
        </patternFill>
      </fill>
    </dxf>
    <dxf>
      <fill>
        <patternFill>
          <bgColor rgb="FFFABF8F"/>
        </patternFill>
      </fill>
    </dxf>
    <dxf>
      <fill>
        <patternFill>
          <bgColor rgb="FFC0504D"/>
        </patternFill>
      </fill>
    </dxf>
    <dxf>
      <fill>
        <patternFill>
          <bgColor rgb="FFFF8B8B"/>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963634"/>
        </patternFill>
      </fill>
    </dxf>
    <dxf>
      <fill>
        <patternFill>
          <bgColor rgb="FF70AD47"/>
        </patternFill>
      </fill>
    </dxf>
    <dxf>
      <fill>
        <patternFill>
          <bgColor rgb="FFC6E0B4"/>
        </patternFill>
      </fill>
    </dxf>
    <dxf>
      <fill>
        <patternFill>
          <bgColor rgb="FFFFC000"/>
        </patternFill>
      </fill>
    </dxf>
    <dxf>
      <fill>
        <patternFill>
          <bgColor rgb="FFFF6600"/>
        </patternFill>
      </fill>
    </dxf>
    <dxf>
      <fill>
        <patternFill>
          <bgColor rgb="FFFF5B5B"/>
        </patternFill>
      </fill>
    </dxf>
    <dxf>
      <fill>
        <patternFill>
          <bgColor rgb="FFC0504D"/>
        </patternFill>
      </fill>
    </dxf>
    <dxf>
      <fill>
        <patternFill>
          <bgColor rgb="FFC4D79B"/>
        </patternFill>
      </fill>
    </dxf>
    <dxf>
      <fill>
        <patternFill>
          <bgColor rgb="FFFF8B8B"/>
        </patternFill>
      </fill>
    </dxf>
    <dxf>
      <fill>
        <patternFill>
          <bgColor rgb="FFFABF8F"/>
        </patternFill>
      </fill>
    </dxf>
    <dxf>
      <fill>
        <patternFill>
          <bgColor rgb="FFFEE476"/>
        </patternFill>
      </fill>
    </dxf>
    <dxf>
      <fill>
        <patternFill>
          <bgColor rgb="FFD8E4BC"/>
        </patternFill>
      </fill>
    </dxf>
    <dxf>
      <fill>
        <patternFill>
          <bgColor rgb="FFFF5B5B"/>
        </patternFill>
      </fill>
    </dxf>
    <dxf>
      <fill>
        <patternFill>
          <bgColor rgb="FFFF6600"/>
        </patternFill>
      </fill>
    </dxf>
    <dxf>
      <fill>
        <patternFill>
          <bgColor rgb="FFFFC000"/>
        </patternFill>
      </fill>
    </dxf>
    <dxf>
      <fill>
        <patternFill>
          <bgColor rgb="FFC6E0B4"/>
        </patternFill>
      </fill>
    </dxf>
    <dxf>
      <fill>
        <patternFill>
          <bgColor rgb="FF70AD47"/>
        </patternFill>
      </fill>
    </dxf>
    <dxf>
      <fill>
        <patternFill>
          <bgColor rgb="FF963634"/>
        </patternFill>
      </fill>
    </dxf>
    <dxf>
      <fill>
        <patternFill>
          <bgColor rgb="FFC0504D"/>
        </patternFill>
      </fill>
    </dxf>
    <dxf>
      <fill>
        <patternFill>
          <bgColor rgb="FFFF8B8B"/>
        </patternFill>
      </fill>
    </dxf>
    <dxf>
      <fill>
        <patternFill>
          <bgColor rgb="FFFABF8F"/>
        </patternFill>
      </fill>
    </dxf>
    <dxf>
      <fill>
        <patternFill>
          <bgColor rgb="FFFEE476"/>
        </patternFill>
      </fill>
    </dxf>
    <dxf>
      <fill>
        <patternFill>
          <bgColor rgb="FFD8E4BC"/>
        </patternFill>
      </fill>
    </dxf>
    <dxf>
      <fill>
        <patternFill>
          <bgColor rgb="FFC4D79B"/>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963634"/>
        </patternFill>
      </fill>
    </dxf>
    <dxf>
      <fill>
        <patternFill>
          <bgColor rgb="FFFF5B5B"/>
        </patternFill>
      </fill>
    </dxf>
    <dxf>
      <fill>
        <patternFill>
          <bgColor rgb="FFFF6600"/>
        </patternFill>
      </fill>
    </dxf>
    <dxf>
      <fill>
        <patternFill>
          <bgColor rgb="FFFFC000"/>
        </patternFill>
      </fill>
    </dxf>
    <dxf>
      <fill>
        <patternFill>
          <bgColor rgb="FFC6E0B4"/>
        </patternFill>
      </fill>
    </dxf>
    <dxf>
      <fill>
        <patternFill>
          <bgColor rgb="FF70AD47"/>
        </patternFill>
      </fill>
    </dxf>
    <dxf>
      <fill>
        <patternFill>
          <bgColor rgb="FFC4D79B"/>
        </patternFill>
      </fill>
    </dxf>
    <dxf>
      <fill>
        <patternFill>
          <bgColor rgb="FFD8E4BC"/>
        </patternFill>
      </fill>
    </dxf>
    <dxf>
      <fill>
        <patternFill>
          <bgColor rgb="FFFEE476"/>
        </patternFill>
      </fill>
    </dxf>
    <dxf>
      <fill>
        <patternFill>
          <bgColor rgb="FFFABF8F"/>
        </patternFill>
      </fill>
    </dxf>
    <dxf>
      <fill>
        <patternFill>
          <bgColor rgb="FFFF8B8B"/>
        </patternFill>
      </fill>
    </dxf>
    <dxf>
      <fill>
        <patternFill>
          <bgColor rgb="FFC0504D"/>
        </patternFill>
      </fill>
    </dxf>
    <dxf>
      <fill>
        <patternFill>
          <bgColor rgb="FF963634"/>
        </patternFill>
      </fill>
    </dxf>
    <dxf>
      <fill>
        <patternFill>
          <bgColor rgb="FFFFC000"/>
        </patternFill>
      </fill>
    </dxf>
    <dxf>
      <fill>
        <patternFill>
          <bgColor rgb="FFFF5B5B"/>
        </patternFill>
      </fill>
    </dxf>
    <dxf>
      <fill>
        <patternFill>
          <bgColor rgb="FFFF6600"/>
        </patternFill>
      </fill>
    </dxf>
    <dxf>
      <fill>
        <patternFill>
          <bgColor rgb="FF70AD47"/>
        </patternFill>
      </fill>
    </dxf>
    <dxf>
      <fill>
        <patternFill>
          <bgColor rgb="FFC6E0B4"/>
        </patternFill>
      </fill>
    </dxf>
    <dxf>
      <fill>
        <patternFill>
          <bgColor rgb="FFD8E4BC"/>
        </patternFill>
      </fill>
    </dxf>
    <dxf>
      <fill>
        <patternFill>
          <bgColor rgb="FFC4D79B"/>
        </patternFill>
      </fill>
    </dxf>
    <dxf>
      <fill>
        <patternFill>
          <bgColor rgb="FFFEE476"/>
        </patternFill>
      </fill>
    </dxf>
    <dxf>
      <fill>
        <patternFill>
          <bgColor rgb="FFFABF8F"/>
        </patternFill>
      </fill>
    </dxf>
    <dxf>
      <fill>
        <patternFill>
          <bgColor rgb="FFC0504D"/>
        </patternFill>
      </fill>
    </dxf>
    <dxf>
      <fill>
        <patternFill>
          <bgColor rgb="FFFF8B8B"/>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963634"/>
        </patternFill>
      </fill>
    </dxf>
    <dxf>
      <fill>
        <patternFill>
          <bgColor rgb="FF70AD47"/>
        </patternFill>
      </fill>
    </dxf>
    <dxf>
      <fill>
        <patternFill>
          <bgColor rgb="FFC6E0B4"/>
        </patternFill>
      </fill>
    </dxf>
    <dxf>
      <fill>
        <patternFill>
          <bgColor rgb="FFFFC000"/>
        </patternFill>
      </fill>
    </dxf>
    <dxf>
      <fill>
        <patternFill>
          <bgColor rgb="FFFF6600"/>
        </patternFill>
      </fill>
    </dxf>
    <dxf>
      <fill>
        <patternFill>
          <bgColor rgb="FFFF5B5B"/>
        </patternFill>
      </fill>
    </dxf>
    <dxf>
      <fill>
        <patternFill>
          <bgColor rgb="FFC0504D"/>
        </patternFill>
      </fill>
    </dxf>
    <dxf>
      <fill>
        <patternFill>
          <bgColor rgb="FFC4D79B"/>
        </patternFill>
      </fill>
    </dxf>
    <dxf>
      <fill>
        <patternFill>
          <bgColor rgb="FFFF8B8B"/>
        </patternFill>
      </fill>
    </dxf>
    <dxf>
      <fill>
        <patternFill>
          <bgColor rgb="FFFABF8F"/>
        </patternFill>
      </fill>
    </dxf>
    <dxf>
      <fill>
        <patternFill>
          <bgColor rgb="FFFEE476"/>
        </patternFill>
      </fill>
    </dxf>
    <dxf>
      <fill>
        <patternFill>
          <bgColor rgb="FFD8E4BC"/>
        </patternFill>
      </fill>
    </dxf>
    <dxf>
      <fill>
        <patternFill>
          <bgColor rgb="FFFF5B5B"/>
        </patternFill>
      </fill>
    </dxf>
    <dxf>
      <fill>
        <patternFill>
          <bgColor rgb="FFFF6600"/>
        </patternFill>
      </fill>
    </dxf>
    <dxf>
      <fill>
        <patternFill>
          <bgColor rgb="FFFFC000"/>
        </patternFill>
      </fill>
    </dxf>
    <dxf>
      <fill>
        <patternFill>
          <bgColor rgb="FFC6E0B4"/>
        </patternFill>
      </fill>
    </dxf>
    <dxf>
      <fill>
        <patternFill>
          <bgColor rgb="FF70AD47"/>
        </patternFill>
      </fill>
    </dxf>
    <dxf>
      <fill>
        <patternFill>
          <bgColor rgb="FF963634"/>
        </patternFill>
      </fill>
    </dxf>
    <dxf>
      <fill>
        <patternFill>
          <bgColor rgb="FFC0504D"/>
        </patternFill>
      </fill>
    </dxf>
    <dxf>
      <fill>
        <patternFill>
          <bgColor rgb="FFFF8B8B"/>
        </patternFill>
      </fill>
    </dxf>
    <dxf>
      <fill>
        <patternFill>
          <bgColor rgb="FFFABF8F"/>
        </patternFill>
      </fill>
    </dxf>
    <dxf>
      <fill>
        <patternFill>
          <bgColor rgb="FFFEE476"/>
        </patternFill>
      </fill>
    </dxf>
    <dxf>
      <fill>
        <patternFill>
          <bgColor rgb="FFD8E4BC"/>
        </patternFill>
      </fill>
    </dxf>
    <dxf>
      <fill>
        <patternFill>
          <bgColor rgb="FFC4D79B"/>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theme="8" tint="0.59996337778862885"/>
        </patternFill>
      </fill>
    </dxf>
    <dxf>
      <fill>
        <patternFill>
          <bgColor theme="8" tint="0.59996337778862885"/>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963634"/>
        </patternFill>
      </fill>
    </dxf>
    <dxf>
      <fill>
        <patternFill>
          <bgColor rgb="FFFF5B5B"/>
        </patternFill>
      </fill>
    </dxf>
    <dxf>
      <fill>
        <patternFill>
          <bgColor rgb="FFFF6600"/>
        </patternFill>
      </fill>
    </dxf>
    <dxf>
      <fill>
        <patternFill>
          <bgColor rgb="FFFFC000"/>
        </patternFill>
      </fill>
    </dxf>
    <dxf>
      <fill>
        <patternFill>
          <bgColor rgb="FFC6E0B4"/>
        </patternFill>
      </fill>
    </dxf>
    <dxf>
      <fill>
        <patternFill>
          <bgColor rgb="FF70AD47"/>
        </patternFill>
      </fill>
    </dxf>
    <dxf>
      <fill>
        <patternFill>
          <bgColor rgb="FFFABF8F"/>
        </patternFill>
      </fill>
    </dxf>
    <dxf>
      <fill>
        <patternFill>
          <bgColor rgb="FFFEE476"/>
        </patternFill>
      </fill>
    </dxf>
    <dxf>
      <fill>
        <patternFill>
          <bgColor rgb="FFD8E4BC"/>
        </patternFill>
      </fill>
    </dxf>
    <dxf>
      <fill>
        <patternFill>
          <bgColor rgb="FFC4D79B"/>
        </patternFill>
      </fill>
    </dxf>
    <dxf>
      <fill>
        <patternFill>
          <bgColor rgb="FFFF8B8B"/>
        </patternFill>
      </fill>
    </dxf>
    <dxf>
      <fill>
        <patternFill>
          <bgColor rgb="FFC0504D"/>
        </patternFill>
      </fill>
    </dxf>
    <dxf>
      <fill>
        <patternFill>
          <bgColor rgb="FF963634"/>
        </patternFill>
      </fill>
    </dxf>
    <dxf>
      <fill>
        <patternFill>
          <bgColor rgb="FFFF5B5B"/>
        </patternFill>
      </fill>
    </dxf>
    <dxf>
      <fill>
        <patternFill>
          <bgColor rgb="FFFF6600"/>
        </patternFill>
      </fill>
    </dxf>
    <dxf>
      <fill>
        <patternFill>
          <bgColor rgb="FFFFC000"/>
        </patternFill>
      </fill>
    </dxf>
    <dxf>
      <fill>
        <patternFill>
          <bgColor rgb="FFC6E0B4"/>
        </patternFill>
      </fill>
    </dxf>
    <dxf>
      <fill>
        <patternFill>
          <bgColor rgb="FF70AD47"/>
        </patternFill>
      </fill>
    </dxf>
    <dxf>
      <fill>
        <patternFill>
          <bgColor rgb="FFC0504D"/>
        </patternFill>
      </fill>
    </dxf>
    <dxf>
      <fill>
        <patternFill>
          <bgColor rgb="FFFF8B8B"/>
        </patternFill>
      </fill>
    </dxf>
    <dxf>
      <fill>
        <patternFill>
          <bgColor rgb="FFFABF8F"/>
        </patternFill>
      </fill>
    </dxf>
    <dxf>
      <fill>
        <patternFill>
          <bgColor rgb="FFFEE476"/>
        </patternFill>
      </fill>
    </dxf>
    <dxf>
      <fill>
        <patternFill>
          <bgColor rgb="FFC4D79B"/>
        </patternFill>
      </fill>
    </dxf>
    <dxf>
      <fill>
        <patternFill>
          <bgColor rgb="FFD8E4BC"/>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
      <fill>
        <patternFill>
          <bgColor rgb="FFB7DEE8"/>
        </patternFill>
      </fill>
    </dxf>
  </dxfs>
  <tableStyles count="0" defaultTableStyle="TableStyleMedium2" defaultPivotStyle="PivotStyleLight16"/>
  <colors>
    <mruColors>
      <color rgb="FF631970"/>
      <color rgb="FF7CC1A8"/>
      <color rgb="FF299971"/>
      <color rgb="FF34C28F"/>
      <color rgb="FFB7DEE8"/>
      <color rgb="FF70AD47"/>
      <color rgb="FFFF6600"/>
      <color rgb="FF82DEBD"/>
      <color rgb="FFC4D79B"/>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[Wrap</a:t>
            </a:r>
            <a:r>
              <a:rPr lang="de-DE" baseline="0"/>
              <a:t> mit Rindfleisch</a:t>
            </a:r>
            <a:r>
              <a:rPr lang="de-DE"/>
              <a:t>]</a:t>
            </a:r>
          </a:p>
        </c:rich>
      </c:tx>
      <c:layout>
        <c:manualLayout>
          <c:xMode val="edge"/>
          <c:yMode val="edge"/>
          <c:x val="0.28153754358552807"/>
          <c:y val="2.2187911519151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727707825198516"/>
          <c:y val="7.9539860524165049E-2"/>
          <c:w val="0.55129624080548245"/>
          <c:h val="0.85214035861258075"/>
        </c:manualLayout>
      </c:layout>
      <c:barChart>
        <c:barDir val="col"/>
        <c:grouping val="stacked"/>
        <c:varyColors val="0"/>
        <c:ser>
          <c:idx val="13"/>
          <c:order val="0"/>
          <c:tx>
            <c:strRef>
              <c:f>'Beispiel-Bewertung (1)'!$B$7</c:f>
              <c:strCache>
                <c:ptCount val="1"/>
                <c:pt idx="0">
                  <c:v>Wraps,Weizen</c:v>
                </c:pt>
              </c:strCache>
            </c:strRef>
          </c:tx>
          <c:spPr>
            <a:solidFill>
              <a:schemeClr val="accent2">
                <a:lumMod val="80000"/>
                <a:lumOff val="2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(1)'!$G$7:$H$7,'Beispiel-Bewertung (1)'!$G$30:$H$30)</c:f>
              <c:numCache>
                <c:formatCode>0.00E+00</c:formatCode>
                <c:ptCount val="4"/>
                <c:pt idx="0">
                  <c:v>8.3378467199999991E-12</c:v>
                </c:pt>
                <c:pt idx="1">
                  <c:v>4.2523018271999997E-12</c:v>
                </c:pt>
                <c:pt idx="2">
                  <c:v>8.3378467199999991E-12</c:v>
                </c:pt>
                <c:pt idx="3">
                  <c:v>4.2523018271999997E-12</c:v>
                </c:pt>
              </c:numCache>
            </c:numRef>
          </c:val>
          <c:extLst>
            <c:ext xmlns:c16="http://schemas.microsoft.com/office/drawing/2014/chart" uri="{C3380CC4-5D6E-409C-BE32-E72D297353CC}">
              <c16:uniqueId val="{00000000-47D6-419A-A8C4-45EA5C791F6A}"/>
            </c:ext>
          </c:extLst>
        </c:ser>
        <c:ser>
          <c:idx val="0"/>
          <c:order val="1"/>
          <c:tx>
            <c:strRef>
              <c:f>'Beispiel-Bewertung (1)'!$B$8</c:f>
              <c:strCache>
                <c:ptCount val="1"/>
                <c:pt idx="0">
                  <c:v>Rapsöl</c:v>
                </c:pt>
              </c:strCache>
            </c:strRef>
          </c:tx>
          <c:spPr>
            <a:solidFill>
              <a:schemeClr val="accent1"/>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(1)'!$G$8:$H$8,'Beispiel-Bewertung (1)'!$G$31:$H$31)</c:f>
              <c:numCache>
                <c:formatCode>0.00E+00</c:formatCode>
                <c:ptCount val="4"/>
                <c:pt idx="0">
                  <c:v>3.7839006599999997E-12</c:v>
                </c:pt>
                <c:pt idx="1">
                  <c:v>1.9297893366E-12</c:v>
                </c:pt>
                <c:pt idx="2">
                  <c:v>3.7839006599999997E-12</c:v>
                </c:pt>
                <c:pt idx="3">
                  <c:v>1.9297893366E-12</c:v>
                </c:pt>
              </c:numCache>
            </c:numRef>
          </c:val>
          <c:extLst>
            <c:ext xmlns:c16="http://schemas.microsoft.com/office/drawing/2014/chart" uri="{C3380CC4-5D6E-409C-BE32-E72D297353CC}">
              <c16:uniqueId val="{00000001-47D6-419A-A8C4-45EA5C791F6A}"/>
            </c:ext>
          </c:extLst>
        </c:ser>
        <c:ser>
          <c:idx val="1"/>
          <c:order val="2"/>
          <c:tx>
            <c:strRef>
              <c:f>'Beispiel-Bewertung (1)'!$B$9</c:f>
              <c:strCache>
                <c:ptCount val="1"/>
                <c:pt idx="0">
                  <c:v>Hackfleisch,Rind</c:v>
                </c:pt>
              </c:strCache>
            </c:strRef>
          </c:tx>
          <c:spPr>
            <a:solidFill>
              <a:schemeClr val="accent2"/>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(1)'!$G$9:$H$9,'Beispiel-Bewertung (1)'!$G$32:$H$32)</c:f>
              <c:numCache>
                <c:formatCode>0.00E+00</c:formatCode>
                <c:ptCount val="4"/>
                <c:pt idx="0">
                  <c:v>2.4725722084249997E-11</c:v>
                </c:pt>
                <c:pt idx="1">
                  <c:v>1.2610118262967498E-11</c:v>
                </c:pt>
                <c:pt idx="2">
                  <c:v>7.2138680000000011E-12</c:v>
                </c:pt>
                <c:pt idx="3">
                  <c:v>3.6790726800000006E-12</c:v>
                </c:pt>
              </c:numCache>
            </c:numRef>
          </c:val>
          <c:extLst>
            <c:ext xmlns:c16="http://schemas.microsoft.com/office/drawing/2014/chart" uri="{C3380CC4-5D6E-409C-BE32-E72D297353CC}">
              <c16:uniqueId val="{00000002-47D6-419A-A8C4-45EA5C791F6A}"/>
            </c:ext>
          </c:extLst>
        </c:ser>
        <c:ser>
          <c:idx val="2"/>
          <c:order val="3"/>
          <c:tx>
            <c:strRef>
              <c:f>'Beispiel-Bewertung (1)'!$B$10</c:f>
              <c:strCache>
                <c:ptCount val="1"/>
                <c:pt idx="0">
                  <c:v>Zwiebel</c:v>
                </c:pt>
              </c:strCache>
            </c:strRef>
          </c:tx>
          <c:spPr>
            <a:solidFill>
              <a:schemeClr val="accent3"/>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(1)'!$G$10:$H$10,'Beispiel-Bewertung (1)'!$G$33:$H$33)</c:f>
              <c:numCache>
                <c:formatCode>0.00E+00</c:formatCode>
                <c:ptCount val="4"/>
                <c:pt idx="0">
                  <c:v>3.6108319999999994E-13</c:v>
                </c:pt>
                <c:pt idx="1">
                  <c:v>1.8415243199999997E-13</c:v>
                </c:pt>
                <c:pt idx="2">
                  <c:v>3.6108319999999994E-13</c:v>
                </c:pt>
                <c:pt idx="3">
                  <c:v>1.8415243199999997E-13</c:v>
                </c:pt>
              </c:numCache>
            </c:numRef>
          </c:val>
          <c:extLst>
            <c:ext xmlns:c16="http://schemas.microsoft.com/office/drawing/2014/chart" uri="{C3380CC4-5D6E-409C-BE32-E72D297353CC}">
              <c16:uniqueId val="{00000003-47D6-419A-A8C4-45EA5C791F6A}"/>
            </c:ext>
          </c:extLst>
        </c:ser>
        <c:ser>
          <c:idx val="3"/>
          <c:order val="4"/>
          <c:tx>
            <c:strRef>
              <c:f>'Beispiel-Bewertung (1)'!$B$11</c:f>
              <c:strCache>
                <c:ptCount val="1"/>
                <c:pt idx="0">
                  <c:v>Knoblauch</c:v>
                </c:pt>
              </c:strCache>
            </c:strRef>
          </c:tx>
          <c:spPr>
            <a:solidFill>
              <a:schemeClr val="accent4"/>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(1)'!$G$11:$H$11,'Beispiel-Bewertung (1)'!$G$34:$H$34)</c:f>
              <c:numCache>
                <c:formatCode>0.00E+00</c:formatCode>
                <c:ptCount val="4"/>
                <c:pt idx="0">
                  <c:v>1.5197779999999999E-13</c:v>
                </c:pt>
                <c:pt idx="1">
                  <c:v>7.7508678000000001E-14</c:v>
                </c:pt>
                <c:pt idx="2">
                  <c:v>1.5197779999999999E-13</c:v>
                </c:pt>
                <c:pt idx="3">
                  <c:v>7.7508678000000001E-14</c:v>
                </c:pt>
              </c:numCache>
            </c:numRef>
          </c:val>
          <c:extLst>
            <c:ext xmlns:c16="http://schemas.microsoft.com/office/drawing/2014/chart" uri="{C3380CC4-5D6E-409C-BE32-E72D297353CC}">
              <c16:uniqueId val="{00000004-47D6-419A-A8C4-45EA5C791F6A}"/>
            </c:ext>
          </c:extLst>
        </c:ser>
        <c:ser>
          <c:idx val="4"/>
          <c:order val="5"/>
          <c:tx>
            <c:strRef>
              <c:f>'Beispiel-Bewertung (1)'!$B$12</c:f>
              <c:strCache>
                <c:ptCount val="1"/>
                <c:pt idx="0">
                  <c:v>Paprikamix</c:v>
                </c:pt>
              </c:strCache>
            </c:strRef>
          </c:tx>
          <c:spPr>
            <a:solidFill>
              <a:schemeClr val="accent5"/>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(1)'!$G$12:$H$12,'Beispiel-Bewertung (1)'!$G$35:$H$35)</c:f>
              <c:numCache>
                <c:formatCode>0.00E+00</c:formatCode>
                <c:ptCount val="4"/>
                <c:pt idx="0">
                  <c:v>2.2264661999999997E-12</c:v>
                </c:pt>
                <c:pt idx="1">
                  <c:v>1.1354977619999999E-12</c:v>
                </c:pt>
                <c:pt idx="2">
                  <c:v>2.2264661999999997E-12</c:v>
                </c:pt>
                <c:pt idx="3">
                  <c:v>1.1354977619999999E-12</c:v>
                </c:pt>
              </c:numCache>
            </c:numRef>
          </c:val>
          <c:extLst>
            <c:ext xmlns:c16="http://schemas.microsoft.com/office/drawing/2014/chart" uri="{C3380CC4-5D6E-409C-BE32-E72D297353CC}">
              <c16:uniqueId val="{00000005-47D6-419A-A8C4-45EA5C791F6A}"/>
            </c:ext>
          </c:extLst>
        </c:ser>
        <c:ser>
          <c:idx val="5"/>
          <c:order val="6"/>
          <c:tx>
            <c:strRef>
              <c:f>'Beispiel-Bewertung (1)'!$B$13</c:f>
              <c:strCache>
                <c:ptCount val="1"/>
                <c:pt idx="0">
                  <c:v>Tomaten,Würfel</c:v>
                </c:pt>
              </c:strCache>
            </c:strRef>
          </c:tx>
          <c:spPr>
            <a:solidFill>
              <a:schemeClr val="accent6"/>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(1)'!$G$13:$H$13,'Beispiel-Bewertung (1)'!$G$36:$H$36)</c:f>
              <c:numCache>
                <c:formatCode>0.00E+00</c:formatCode>
                <c:ptCount val="4"/>
                <c:pt idx="0">
                  <c:v>3.6679485000000003E-12</c:v>
                </c:pt>
                <c:pt idx="1">
                  <c:v>1.8706537350000001E-12</c:v>
                </c:pt>
                <c:pt idx="2">
                  <c:v>3.6679485000000003E-12</c:v>
                </c:pt>
                <c:pt idx="3">
                  <c:v>1.8706537350000001E-12</c:v>
                </c:pt>
              </c:numCache>
            </c:numRef>
          </c:val>
          <c:extLst>
            <c:ext xmlns:c16="http://schemas.microsoft.com/office/drawing/2014/chart" uri="{C3380CC4-5D6E-409C-BE32-E72D297353CC}">
              <c16:uniqueId val="{00000006-47D6-419A-A8C4-45EA5C791F6A}"/>
            </c:ext>
          </c:extLst>
        </c:ser>
        <c:ser>
          <c:idx val="6"/>
          <c:order val="7"/>
          <c:tx>
            <c:strRef>
              <c:f>'Beispiel-Bewertung (1)'!$B$14</c:f>
              <c:strCache>
                <c:ptCount val="1"/>
                <c:pt idx="0">
                  <c:v>Cayennepfeffer</c:v>
                </c:pt>
              </c:strCache>
            </c:strRef>
          </c:tx>
          <c:spPr>
            <a:solidFill>
              <a:schemeClr val="accent1">
                <a:lumMod val="6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(1)'!$G$14:$H$14,'Beispiel-Bewertung (1)'!$G$37:$H$37)</c:f>
              <c:numCache>
                <c:formatCode>0.00E+00</c:formatCode>
                <c:ptCount val="4"/>
                <c:pt idx="0">
                  <c:v>2.0923989999999994E-13</c:v>
                </c:pt>
                <c:pt idx="1">
                  <c:v>1.0671234899999997E-13</c:v>
                </c:pt>
                <c:pt idx="2">
                  <c:v>2.0923989999999994E-13</c:v>
                </c:pt>
                <c:pt idx="3">
                  <c:v>1.0671234899999997E-13</c:v>
                </c:pt>
              </c:numCache>
            </c:numRef>
          </c:val>
          <c:extLst>
            <c:ext xmlns:c16="http://schemas.microsoft.com/office/drawing/2014/chart" uri="{C3380CC4-5D6E-409C-BE32-E72D297353CC}">
              <c16:uniqueId val="{00000007-47D6-419A-A8C4-45EA5C791F6A}"/>
            </c:ext>
          </c:extLst>
        </c:ser>
        <c:ser>
          <c:idx val="7"/>
          <c:order val="8"/>
          <c:tx>
            <c:strRef>
              <c:f>'Beispiel-Bewertung (1)'!$B$15</c:f>
              <c:strCache>
                <c:ptCount val="1"/>
                <c:pt idx="0">
                  <c:v>Eisbergsalat</c:v>
                </c:pt>
              </c:strCache>
            </c:strRef>
          </c:tx>
          <c:spPr>
            <a:solidFill>
              <a:schemeClr val="accent2">
                <a:lumMod val="6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(1)'!$G$15:$H$15,'Beispiel-Bewertung (1)'!$G$38:$H$38)</c:f>
              <c:numCache>
                <c:formatCode>0.00E+00</c:formatCode>
                <c:ptCount val="4"/>
                <c:pt idx="0">
                  <c:v>3.4967039999999999E-13</c:v>
                </c:pt>
                <c:pt idx="1">
                  <c:v>1.7833190399999999E-13</c:v>
                </c:pt>
                <c:pt idx="2">
                  <c:v>3.4967039999999999E-13</c:v>
                </c:pt>
                <c:pt idx="3">
                  <c:v>1.7833190399999999E-13</c:v>
                </c:pt>
              </c:numCache>
            </c:numRef>
          </c:val>
          <c:extLst>
            <c:ext xmlns:c16="http://schemas.microsoft.com/office/drawing/2014/chart" uri="{C3380CC4-5D6E-409C-BE32-E72D297353CC}">
              <c16:uniqueId val="{00000008-47D6-419A-A8C4-45EA5C791F6A}"/>
            </c:ext>
          </c:extLst>
        </c:ser>
        <c:ser>
          <c:idx val="8"/>
          <c:order val="9"/>
          <c:tx>
            <c:strRef>
              <c:f>'Beispiel-Bewertung (1)'!$B$16</c:f>
              <c:strCache>
                <c:ptCount val="1"/>
                <c:pt idx="0">
                  <c:v>Gurke</c:v>
                </c:pt>
              </c:strCache>
            </c:strRef>
          </c:tx>
          <c:spPr>
            <a:solidFill>
              <a:schemeClr val="accent3">
                <a:lumMod val="6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(1)'!$G$16:$H$16,'Beispiel-Bewertung (1)'!$G$39:$H$39)</c:f>
              <c:numCache>
                <c:formatCode>0.00E+00</c:formatCode>
                <c:ptCount val="4"/>
                <c:pt idx="0">
                  <c:v>3.3362719999999999E-14</c:v>
                </c:pt>
                <c:pt idx="1">
                  <c:v>1.70149872E-14</c:v>
                </c:pt>
                <c:pt idx="2">
                  <c:v>3.3362719999999999E-14</c:v>
                </c:pt>
                <c:pt idx="3">
                  <c:v>1.70149872E-14</c:v>
                </c:pt>
              </c:numCache>
            </c:numRef>
          </c:val>
          <c:extLst>
            <c:ext xmlns:c16="http://schemas.microsoft.com/office/drawing/2014/chart" uri="{C3380CC4-5D6E-409C-BE32-E72D297353CC}">
              <c16:uniqueId val="{00000009-47D6-419A-A8C4-45EA5C791F6A}"/>
            </c:ext>
          </c:extLst>
        </c:ser>
        <c:ser>
          <c:idx val="9"/>
          <c:order val="10"/>
          <c:tx>
            <c:strRef>
              <c:f>'Beispiel-Bewertung (1)'!$B$17</c:f>
              <c:strCache>
                <c:ptCount val="1"/>
                <c:pt idx="0">
                  <c:v>Quark, mager</c:v>
                </c:pt>
              </c:strCache>
            </c:strRef>
          </c:tx>
          <c:spPr>
            <a:solidFill>
              <a:schemeClr val="accent4">
                <a:lumMod val="6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(1)'!$G$17:$H$17,'Beispiel-Bewertung (1)'!$G$40:$H$40)</c:f>
              <c:numCache>
                <c:formatCode>0.00E+00</c:formatCode>
                <c:ptCount val="4"/>
                <c:pt idx="0">
                  <c:v>2.2051495230271677E-11</c:v>
                </c:pt>
                <c:pt idx="1">
                  <c:v>1.1246262567438556E-11</c:v>
                </c:pt>
                <c:pt idx="2">
                  <c:v>2.2051495230271677E-11</c:v>
                </c:pt>
                <c:pt idx="3">
                  <c:v>1.1246262567438556E-11</c:v>
                </c:pt>
              </c:numCache>
            </c:numRef>
          </c:val>
          <c:extLst>
            <c:ext xmlns:c16="http://schemas.microsoft.com/office/drawing/2014/chart" uri="{C3380CC4-5D6E-409C-BE32-E72D297353CC}">
              <c16:uniqueId val="{0000000A-47D6-419A-A8C4-45EA5C791F6A}"/>
            </c:ext>
          </c:extLst>
        </c:ser>
        <c:ser>
          <c:idx val="10"/>
          <c:order val="11"/>
          <c:tx>
            <c:strRef>
              <c:f>'Beispiel-Bewertung (1)'!$B$18</c:f>
              <c:strCache>
                <c:ptCount val="1"/>
                <c:pt idx="0">
                  <c:v>Milch</c:v>
                </c:pt>
              </c:strCache>
            </c:strRef>
          </c:tx>
          <c:spPr>
            <a:solidFill>
              <a:schemeClr val="accent5">
                <a:lumMod val="6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(1)'!$G$18:$H$18,'Beispiel-Bewertung (1)'!$G$41:$H$41)</c:f>
              <c:numCache>
                <c:formatCode>0.00E+00</c:formatCode>
                <c:ptCount val="4"/>
                <c:pt idx="0">
                  <c:v>1.8376246025226398E-12</c:v>
                </c:pt>
                <c:pt idx="1">
                  <c:v>9.3718854728654622E-13</c:v>
                </c:pt>
                <c:pt idx="2">
                  <c:v>1.8376246025226398E-12</c:v>
                </c:pt>
                <c:pt idx="3">
                  <c:v>9.3718854728654622E-13</c:v>
                </c:pt>
              </c:numCache>
            </c:numRef>
          </c:val>
          <c:extLst>
            <c:ext xmlns:c16="http://schemas.microsoft.com/office/drawing/2014/chart" uri="{C3380CC4-5D6E-409C-BE32-E72D297353CC}">
              <c16:uniqueId val="{0000000B-47D6-419A-A8C4-45EA5C791F6A}"/>
            </c:ext>
          </c:extLst>
        </c:ser>
        <c:ser>
          <c:idx val="11"/>
          <c:order val="12"/>
          <c:tx>
            <c:strRef>
              <c:f>'Beispiel-Bewertung (1)'!$B$19</c:f>
              <c:strCache>
                <c:ptCount val="1"/>
                <c:pt idx="0">
                  <c:v>Knoblauch</c:v>
                </c:pt>
              </c:strCache>
            </c:strRef>
          </c:tx>
          <c:spPr>
            <a:solidFill>
              <a:schemeClr val="accent6">
                <a:lumMod val="6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(1)'!$G$19:$H$19,'Beispiel-Bewertung (1)'!$G$42:$H$42)</c:f>
              <c:numCache>
                <c:formatCode>0.00E+00</c:formatCode>
                <c:ptCount val="4"/>
                <c:pt idx="0">
                  <c:v>7.5988899999999996E-14</c:v>
                </c:pt>
                <c:pt idx="1">
                  <c:v>3.8754339E-14</c:v>
                </c:pt>
                <c:pt idx="2">
                  <c:v>7.5988899999999996E-14</c:v>
                </c:pt>
                <c:pt idx="3">
                  <c:v>3.8754339E-14</c:v>
                </c:pt>
              </c:numCache>
            </c:numRef>
          </c:val>
          <c:extLst>
            <c:ext xmlns:c16="http://schemas.microsoft.com/office/drawing/2014/chart" uri="{C3380CC4-5D6E-409C-BE32-E72D297353CC}">
              <c16:uniqueId val="{0000000C-47D6-419A-A8C4-45EA5C791F6A}"/>
            </c:ext>
          </c:extLst>
        </c:ser>
        <c:ser>
          <c:idx val="12"/>
          <c:order val="13"/>
          <c:tx>
            <c:strRef>
              <c:f>'Beispiel-Bewertung (1)'!$B$20</c:f>
              <c:strCache>
                <c:ptCount val="1"/>
                <c:pt idx="0">
                  <c:v>Paprika,geräuchert</c:v>
                </c:pt>
              </c:strCache>
            </c:strRef>
          </c:tx>
          <c:spPr>
            <a:solidFill>
              <a:schemeClr val="accent1">
                <a:lumMod val="80000"/>
                <a:lumOff val="2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(1)'!$G$20:$H$20,'Beispiel-Bewertung (1)'!$G$43:$H$43)</c:f>
              <c:numCache>
                <c:formatCode>0.00E+00</c:formatCode>
                <c:ptCount val="4"/>
                <c:pt idx="0">
                  <c:v>6.3613319999999989E-14</c:v>
                </c:pt>
                <c:pt idx="1">
                  <c:v>3.2442793199999994E-14</c:v>
                </c:pt>
                <c:pt idx="2">
                  <c:v>6.3613319999999989E-14</c:v>
                </c:pt>
                <c:pt idx="3">
                  <c:v>3.2442793199999994E-14</c:v>
                </c:pt>
              </c:numCache>
            </c:numRef>
          </c:val>
          <c:extLst>
            <c:ext xmlns:c16="http://schemas.microsoft.com/office/drawing/2014/chart" uri="{C3380CC4-5D6E-409C-BE32-E72D297353CC}">
              <c16:uniqueId val="{0000000D-47D6-419A-A8C4-45EA5C791F6A}"/>
            </c:ext>
          </c:extLst>
        </c:ser>
        <c:ser>
          <c:idx val="14"/>
          <c:order val="14"/>
          <c:tx>
            <c:strRef>
              <c:f>'Beispiel-Bewertung (1)'!$B$21</c:f>
              <c:strCache>
                <c:ptCount val="1"/>
                <c:pt idx="0">
                  <c:v>0</c:v>
                </c:pt>
              </c:strCache>
            </c:strRef>
          </c:tx>
          <c:spPr>
            <a:solidFill>
              <a:schemeClr val="accent3">
                <a:lumMod val="80000"/>
                <a:lumOff val="2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(1)'!$G$21:$H$21,'Beispiel-Bewertung (1)'!$G$44:$H$44)</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E-47D6-419A-A8C4-45EA5C791F6A}"/>
            </c:ext>
          </c:extLst>
        </c:ser>
        <c:ser>
          <c:idx val="15"/>
          <c:order val="15"/>
          <c:tx>
            <c:strRef>
              <c:f>'Beispiel-Bewertung (1)'!$B$22</c:f>
              <c:strCache>
                <c:ptCount val="1"/>
                <c:pt idx="0">
                  <c:v>0</c:v>
                </c:pt>
              </c:strCache>
            </c:strRef>
          </c:tx>
          <c:spPr>
            <a:solidFill>
              <a:schemeClr val="accent4">
                <a:lumMod val="80000"/>
                <a:lumOff val="2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(1)'!$G$22:$H$22,'Beispiel-Bewertung (1)'!$G$45:$H$45)</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F-47D6-419A-A8C4-45EA5C791F6A}"/>
            </c:ext>
          </c:extLst>
        </c:ser>
        <c:ser>
          <c:idx val="16"/>
          <c:order val="16"/>
          <c:tx>
            <c:strRef>
              <c:f>'Beispiel-Bewertung (1)'!$B$23</c:f>
              <c:strCache>
                <c:ptCount val="1"/>
                <c:pt idx="0">
                  <c:v>0</c:v>
                </c:pt>
              </c:strCache>
            </c:strRef>
          </c:tx>
          <c:spPr>
            <a:solidFill>
              <a:schemeClr val="accent5">
                <a:lumMod val="80000"/>
                <a:lumOff val="20000"/>
              </a:schemeClr>
            </a:solidFill>
            <a:ln>
              <a:noFill/>
            </a:ln>
            <a:effectLst/>
          </c:spPr>
          <c:invertIfNegative val="0"/>
          <c:cat>
            <c:strRef>
              <c:f>('Beispiel-Bewertung (1)'!$G$6,'Beispiel-Bewertung (1)'!$H$6,'Beispiel-Bewertung (1)'!$G$29,'Beispiel-Bewertung (1)'!$H$29)</c:f>
              <c:strCache>
                <c:ptCount val="4"/>
                <c:pt idx="0">
                  <c:v>Konventionell</c:v>
                </c:pt>
                <c:pt idx="1">
                  <c:v>Bio</c:v>
                </c:pt>
                <c:pt idx="2">
                  <c:v>Konventionell</c:v>
                </c:pt>
                <c:pt idx="3">
                  <c:v>Bio</c:v>
                </c:pt>
              </c:strCache>
            </c:strRef>
          </c:cat>
          <c:val>
            <c:numRef>
              <c:f>('Beispiel-Bewertung (1)'!$G$23:$H$23,'Beispiel-Bewertung (1)'!$G$46:$H$46)</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1-5888-4CD7-801E-CF7ABFDAC206}"/>
            </c:ext>
          </c:extLst>
        </c:ser>
        <c:dLbls>
          <c:showLegendKey val="0"/>
          <c:showVal val="0"/>
          <c:showCatName val="0"/>
          <c:showSerName val="0"/>
          <c:showPercent val="0"/>
          <c:showBubbleSize val="0"/>
        </c:dLbls>
        <c:gapWidth val="70"/>
        <c:overlap val="100"/>
        <c:axId val="827499896"/>
        <c:axId val="827502520"/>
      </c:barChart>
      <c:catAx>
        <c:axId val="827499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i="0" kern="1200" baseline="0">
                    <a:solidFill>
                      <a:srgbClr val="595959"/>
                    </a:solidFill>
                    <a:effectLst/>
                  </a:rPr>
                  <a:t>Original                                  Optinmiert</a:t>
                </a:r>
                <a:endParaRPr lang="de-DE">
                  <a:effectLst/>
                </a:endParaRPr>
              </a:p>
            </c:rich>
          </c:tx>
          <c:layout>
            <c:manualLayout>
              <c:xMode val="edge"/>
              <c:yMode val="edge"/>
              <c:x val="0.22758575990132418"/>
              <c:y val="0.960230599647266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502520"/>
        <c:crosses val="autoZero"/>
        <c:auto val="0"/>
        <c:lblAlgn val="ctr"/>
        <c:lblOffset val="100"/>
        <c:noMultiLvlLbl val="0"/>
      </c:catAx>
      <c:valAx>
        <c:axId val="827502520"/>
        <c:scaling>
          <c:orientation val="minMax"/>
          <c:max val="3.5000000000000019E-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Potenzieller regionaler Artenverlust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E+00" sourceLinked="0"/>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499896"/>
        <c:crosses val="autoZero"/>
        <c:crossBetween val="between"/>
        <c:majorUnit val="1.0000000000000006E-11"/>
      </c:valAx>
      <c:spPr>
        <a:noFill/>
        <a:ln>
          <a:noFill/>
        </a:ln>
        <a:effectLst/>
      </c:spPr>
    </c:plotArea>
    <c:legend>
      <c:legendPos val="r"/>
      <c:layout>
        <c:manualLayout>
          <c:xMode val="edge"/>
          <c:yMode val="edge"/>
          <c:x val="0.69774228761486923"/>
          <c:y val="8.8144247946458323E-2"/>
          <c:w val="0.25367907414097335"/>
          <c:h val="0.727648347096471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[Gemüse-Buchweizenpfanne]</a:t>
            </a:r>
          </a:p>
        </c:rich>
      </c:tx>
      <c:layout>
        <c:manualLayout>
          <c:xMode val="edge"/>
          <c:yMode val="edge"/>
          <c:x val="0.28153754358552807"/>
          <c:y val="2.2187911519151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727707825198516"/>
          <c:y val="7.9539860524165049E-2"/>
          <c:w val="0.55129624080548245"/>
          <c:h val="0.85214035861258075"/>
        </c:manualLayout>
      </c:layout>
      <c:barChart>
        <c:barDir val="col"/>
        <c:grouping val="stacked"/>
        <c:varyColors val="0"/>
        <c:ser>
          <c:idx val="13"/>
          <c:order val="0"/>
          <c:tx>
            <c:strRef>
              <c:f>'Beispiel-Bewertung (2)'!$B$7</c:f>
              <c:strCache>
                <c:ptCount val="1"/>
                <c:pt idx="0">
                  <c:v>Buchweizen</c:v>
                </c:pt>
              </c:strCache>
            </c:strRef>
          </c:tx>
          <c:spPr>
            <a:solidFill>
              <a:schemeClr val="accent2">
                <a:lumMod val="80000"/>
                <a:lumOff val="2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(2)'!$G$7:$H$7,'Beispiel-Bewertung (2)'!$G$30:$H$30)</c:f>
              <c:numCache>
                <c:formatCode>0.00E+00</c:formatCode>
                <c:ptCount val="4"/>
                <c:pt idx="0">
                  <c:v>8.8796692520775601E-12</c:v>
                </c:pt>
                <c:pt idx="1">
                  <c:v>4.5286313185595558E-12</c:v>
                </c:pt>
                <c:pt idx="2">
                  <c:v>8.8796692520775601E-12</c:v>
                </c:pt>
                <c:pt idx="3">
                  <c:v>4.5286313185595558E-12</c:v>
                </c:pt>
              </c:numCache>
            </c:numRef>
          </c:val>
          <c:extLst>
            <c:ext xmlns:c16="http://schemas.microsoft.com/office/drawing/2014/chart" uri="{C3380CC4-5D6E-409C-BE32-E72D297353CC}">
              <c16:uniqueId val="{00000000-E312-4720-B52F-ABCF59535714}"/>
            </c:ext>
          </c:extLst>
        </c:ser>
        <c:ser>
          <c:idx val="0"/>
          <c:order val="1"/>
          <c:tx>
            <c:strRef>
              <c:f>'Beispiel-Bewertung (2)'!$B$8</c:f>
              <c:strCache>
                <c:ptCount val="1"/>
                <c:pt idx="0">
                  <c:v>Gemüsebrühe</c:v>
                </c:pt>
              </c:strCache>
            </c:strRef>
          </c:tx>
          <c:spPr>
            <a:solidFill>
              <a:schemeClr val="accent1"/>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(2)'!$G$8:$H$8,'Beispiel-Bewertung (2)'!$G$31:$H$31)</c:f>
              <c:numCache>
                <c:formatCode>0.00E+00</c:formatCode>
                <c:ptCount val="4"/>
                <c:pt idx="0">
                  <c:v>2.2485608456400002E-13</c:v>
                </c:pt>
                <c:pt idx="1">
                  <c:v>1.1467660312764E-13</c:v>
                </c:pt>
                <c:pt idx="2">
                  <c:v>2.2485608456400002E-13</c:v>
                </c:pt>
                <c:pt idx="3">
                  <c:v>1.1467660312764E-13</c:v>
                </c:pt>
              </c:numCache>
            </c:numRef>
          </c:val>
          <c:extLst>
            <c:ext xmlns:c16="http://schemas.microsoft.com/office/drawing/2014/chart" uri="{C3380CC4-5D6E-409C-BE32-E72D297353CC}">
              <c16:uniqueId val="{00000001-E312-4720-B52F-ABCF59535714}"/>
            </c:ext>
          </c:extLst>
        </c:ser>
        <c:ser>
          <c:idx val="1"/>
          <c:order val="2"/>
          <c:tx>
            <c:strRef>
              <c:f>'Beispiel-Bewertung (2)'!$B$9</c:f>
              <c:strCache>
                <c:ptCount val="1"/>
                <c:pt idx="0">
                  <c:v>Schalotte</c:v>
                </c:pt>
              </c:strCache>
            </c:strRef>
          </c:tx>
          <c:spPr>
            <a:solidFill>
              <a:schemeClr val="accent2"/>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(2)'!$G$9:$H$9,'Beispiel-Bewertung (2)'!$G$32:$H$32)</c:f>
              <c:numCache>
                <c:formatCode>0.00E+00</c:formatCode>
                <c:ptCount val="4"/>
                <c:pt idx="0">
                  <c:v>2.4005531301939052E-13</c:v>
                </c:pt>
                <c:pt idx="1">
                  <c:v>1.2242820963988916E-13</c:v>
                </c:pt>
                <c:pt idx="2">
                  <c:v>2.4005531301939052E-13</c:v>
                </c:pt>
                <c:pt idx="3">
                  <c:v>1.2242820963988916E-13</c:v>
                </c:pt>
              </c:numCache>
            </c:numRef>
          </c:val>
          <c:extLst>
            <c:ext xmlns:c16="http://schemas.microsoft.com/office/drawing/2014/chart" uri="{C3380CC4-5D6E-409C-BE32-E72D297353CC}">
              <c16:uniqueId val="{00000002-E312-4720-B52F-ABCF59535714}"/>
            </c:ext>
          </c:extLst>
        </c:ser>
        <c:ser>
          <c:idx val="2"/>
          <c:order val="3"/>
          <c:tx>
            <c:strRef>
              <c:f>'Beispiel-Bewertung (2)'!$B$10</c:f>
              <c:strCache>
                <c:ptCount val="1"/>
                <c:pt idx="0">
                  <c:v>Knoblauch</c:v>
                </c:pt>
              </c:strCache>
            </c:strRef>
          </c:tx>
          <c:spPr>
            <a:solidFill>
              <a:schemeClr val="accent3"/>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(2)'!$G$10:$H$10,'Beispiel-Bewertung (2)'!$G$33:$H$33)</c:f>
              <c:numCache>
                <c:formatCode>0.00E+00</c:formatCode>
                <c:ptCount val="4"/>
                <c:pt idx="0">
                  <c:v>1.262973407202216E-13</c:v>
                </c:pt>
                <c:pt idx="1">
                  <c:v>6.4411643767313013E-14</c:v>
                </c:pt>
                <c:pt idx="2">
                  <c:v>1.262973407202216E-13</c:v>
                </c:pt>
                <c:pt idx="3">
                  <c:v>6.4411643767313013E-14</c:v>
                </c:pt>
              </c:numCache>
            </c:numRef>
          </c:val>
          <c:extLst>
            <c:ext xmlns:c16="http://schemas.microsoft.com/office/drawing/2014/chart" uri="{C3380CC4-5D6E-409C-BE32-E72D297353CC}">
              <c16:uniqueId val="{00000003-E312-4720-B52F-ABCF59535714}"/>
            </c:ext>
          </c:extLst>
        </c:ser>
        <c:ser>
          <c:idx val="3"/>
          <c:order val="4"/>
          <c:tx>
            <c:strRef>
              <c:f>'Beispiel-Bewertung (2)'!$B$11</c:f>
              <c:strCache>
                <c:ptCount val="1"/>
                <c:pt idx="0">
                  <c:v>Blattspinat</c:v>
                </c:pt>
              </c:strCache>
            </c:strRef>
          </c:tx>
          <c:spPr>
            <a:solidFill>
              <a:schemeClr val="accent4"/>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(2)'!$G$11:$H$11,'Beispiel-Bewertung (2)'!$G$34:$H$34)</c:f>
              <c:numCache>
                <c:formatCode>0.00E+00</c:formatCode>
                <c:ptCount val="4"/>
                <c:pt idx="0">
                  <c:v>5.5497390581717445E-13</c:v>
                </c:pt>
                <c:pt idx="1">
                  <c:v>2.8303669196675898E-13</c:v>
                </c:pt>
                <c:pt idx="2">
                  <c:v>5.5497390581717445E-13</c:v>
                </c:pt>
                <c:pt idx="3">
                  <c:v>2.8303669196675898E-13</c:v>
                </c:pt>
              </c:numCache>
            </c:numRef>
          </c:val>
          <c:extLst>
            <c:ext xmlns:c16="http://schemas.microsoft.com/office/drawing/2014/chart" uri="{C3380CC4-5D6E-409C-BE32-E72D297353CC}">
              <c16:uniqueId val="{00000004-E312-4720-B52F-ABCF59535714}"/>
            </c:ext>
          </c:extLst>
        </c:ser>
        <c:ser>
          <c:idx val="4"/>
          <c:order val="5"/>
          <c:tx>
            <c:strRef>
              <c:f>'Beispiel-Bewertung (2)'!$B$12</c:f>
              <c:strCache>
                <c:ptCount val="1"/>
                <c:pt idx="0">
                  <c:v>gelbe Paprika</c:v>
                </c:pt>
              </c:strCache>
            </c:strRef>
          </c:tx>
          <c:spPr>
            <a:solidFill>
              <a:schemeClr val="accent5"/>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(2)'!$G$12:$H$12,'Beispiel-Bewertung (2)'!$G$35:$H$35)</c:f>
              <c:numCache>
                <c:formatCode>0.00E+00</c:formatCode>
                <c:ptCount val="4"/>
                <c:pt idx="0">
                  <c:v>4.4405974072022151E-12</c:v>
                </c:pt>
                <c:pt idx="1">
                  <c:v>2.2647046776731296E-12</c:v>
                </c:pt>
                <c:pt idx="2">
                  <c:v>7.8415991800554012E-14</c:v>
                </c:pt>
                <c:pt idx="3">
                  <c:v>3.9992155818282544E-14</c:v>
                </c:pt>
              </c:numCache>
            </c:numRef>
          </c:val>
          <c:extLst>
            <c:ext xmlns:c16="http://schemas.microsoft.com/office/drawing/2014/chart" uri="{C3380CC4-5D6E-409C-BE32-E72D297353CC}">
              <c16:uniqueId val="{00000005-E312-4720-B52F-ABCF59535714}"/>
            </c:ext>
          </c:extLst>
        </c:ser>
        <c:ser>
          <c:idx val="5"/>
          <c:order val="6"/>
          <c:tx>
            <c:strRef>
              <c:f>'Beispiel-Bewertung (2)'!$B$13</c:f>
              <c:strCache>
                <c:ptCount val="1"/>
                <c:pt idx="0">
                  <c:v>rote Paprika</c:v>
                </c:pt>
              </c:strCache>
            </c:strRef>
          </c:tx>
          <c:spPr>
            <a:solidFill>
              <a:schemeClr val="accent6"/>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(2)'!$G$13:$H$13,'Beispiel-Bewertung (2)'!$G$36:$H$36)</c:f>
              <c:numCache>
                <c:formatCode>0.00E+00</c:formatCode>
                <c:ptCount val="4"/>
                <c:pt idx="0">
                  <c:v>4.4405974072022151E-12</c:v>
                </c:pt>
                <c:pt idx="1">
                  <c:v>2.2647046776731296E-12</c:v>
                </c:pt>
                <c:pt idx="2">
                  <c:v>7.8415991800554012E-14</c:v>
                </c:pt>
                <c:pt idx="3">
                  <c:v>3.9992155818282544E-14</c:v>
                </c:pt>
              </c:numCache>
            </c:numRef>
          </c:val>
          <c:extLst>
            <c:ext xmlns:c16="http://schemas.microsoft.com/office/drawing/2014/chart" uri="{C3380CC4-5D6E-409C-BE32-E72D297353CC}">
              <c16:uniqueId val="{00000006-E312-4720-B52F-ABCF59535714}"/>
            </c:ext>
          </c:extLst>
        </c:ser>
        <c:ser>
          <c:idx val="6"/>
          <c:order val="7"/>
          <c:tx>
            <c:strRef>
              <c:f>'Beispiel-Bewertung (2)'!$B$14</c:f>
              <c:strCache>
                <c:ptCount val="1"/>
                <c:pt idx="0">
                  <c:v>Kirschtomaten</c:v>
                </c:pt>
              </c:strCache>
            </c:strRef>
          </c:tx>
          <c:spPr>
            <a:solidFill>
              <a:schemeClr val="accent1">
                <a:lumMod val="6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(2)'!$G$14:$H$14,'Beispiel-Bewertung (2)'!$G$37:$H$37)</c:f>
              <c:numCache>
                <c:formatCode>0.00E+00</c:formatCode>
                <c:ptCount val="4"/>
                <c:pt idx="0">
                  <c:v>4.0642088642659275E-12</c:v>
                </c:pt>
                <c:pt idx="1">
                  <c:v>2.072746520775623E-12</c:v>
                </c:pt>
                <c:pt idx="2">
                  <c:v>6.1484642659279764E-14</c:v>
                </c:pt>
                <c:pt idx="3">
                  <c:v>3.1357167756232681E-14</c:v>
                </c:pt>
              </c:numCache>
            </c:numRef>
          </c:val>
          <c:extLst>
            <c:ext xmlns:c16="http://schemas.microsoft.com/office/drawing/2014/chart" uri="{C3380CC4-5D6E-409C-BE32-E72D297353CC}">
              <c16:uniqueId val="{00000007-E312-4720-B52F-ABCF59535714}"/>
            </c:ext>
          </c:extLst>
        </c:ser>
        <c:ser>
          <c:idx val="7"/>
          <c:order val="8"/>
          <c:tx>
            <c:strRef>
              <c:f>'Beispiel-Bewertung (2)'!$B$15</c:f>
              <c:strCache>
                <c:ptCount val="1"/>
                <c:pt idx="0">
                  <c:v>Rapsöl</c:v>
                </c:pt>
              </c:strCache>
            </c:strRef>
          </c:tx>
          <c:spPr>
            <a:solidFill>
              <a:schemeClr val="accent2">
                <a:lumMod val="6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(2)'!$G$15:$H$15,'Beispiel-Bewertung (2)'!$G$38:$H$38)</c:f>
              <c:numCache>
                <c:formatCode>0.00E+00</c:formatCode>
                <c:ptCount val="4"/>
                <c:pt idx="0">
                  <c:v>3.1445157839335175E-12</c:v>
                </c:pt>
                <c:pt idx="1">
                  <c:v>1.6037030498060939E-12</c:v>
                </c:pt>
                <c:pt idx="2">
                  <c:v>3.1445157839335175E-12</c:v>
                </c:pt>
                <c:pt idx="3">
                  <c:v>1.6037030498060939E-12</c:v>
                </c:pt>
              </c:numCache>
            </c:numRef>
          </c:val>
          <c:extLst>
            <c:ext xmlns:c16="http://schemas.microsoft.com/office/drawing/2014/chart" uri="{C3380CC4-5D6E-409C-BE32-E72D297353CC}">
              <c16:uniqueId val="{00000008-E312-4720-B52F-ABCF59535714}"/>
            </c:ext>
          </c:extLst>
        </c:ser>
        <c:ser>
          <c:idx val="8"/>
          <c:order val="9"/>
          <c:tx>
            <c:strRef>
              <c:f>'Beispiel-Bewertung (2)'!$B$16</c:f>
              <c:strCache>
                <c:ptCount val="1"/>
                <c:pt idx="0">
                  <c:v>Salz</c:v>
                </c:pt>
              </c:strCache>
            </c:strRef>
          </c:tx>
          <c:spPr>
            <a:solidFill>
              <a:schemeClr val="accent3">
                <a:lumMod val="6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(2)'!$G$16:$H$16,'Beispiel-Bewertung (2)'!$G$39:$H$39)</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9-E312-4720-B52F-ABCF59535714}"/>
            </c:ext>
          </c:extLst>
        </c:ser>
        <c:ser>
          <c:idx val="9"/>
          <c:order val="10"/>
          <c:tx>
            <c:strRef>
              <c:f>'Beispiel-Bewertung (2)'!$B$17</c:f>
              <c:strCache>
                <c:ptCount val="1"/>
                <c:pt idx="0">
                  <c:v>Pfeffer</c:v>
                </c:pt>
              </c:strCache>
            </c:strRef>
          </c:tx>
          <c:spPr>
            <a:solidFill>
              <a:schemeClr val="accent4">
                <a:lumMod val="6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(2)'!$G$17:$H$17,'Beispiel-Bewertung (2)'!$G$40:$H$40)</c:f>
              <c:numCache>
                <c:formatCode>0.00E+00</c:formatCode>
                <c:ptCount val="4"/>
                <c:pt idx="0">
                  <c:v>3.4230199445983371E-11</c:v>
                </c:pt>
                <c:pt idx="1">
                  <c:v>1.745740171745152E-11</c:v>
                </c:pt>
                <c:pt idx="2">
                  <c:v>2.7384540166204978E-12</c:v>
                </c:pt>
                <c:pt idx="3">
                  <c:v>1.396611548476454E-12</c:v>
                </c:pt>
              </c:numCache>
            </c:numRef>
          </c:val>
          <c:extLst>
            <c:ext xmlns:c16="http://schemas.microsoft.com/office/drawing/2014/chart" uri="{C3380CC4-5D6E-409C-BE32-E72D297353CC}">
              <c16:uniqueId val="{0000000A-E312-4720-B52F-ABCF59535714}"/>
            </c:ext>
          </c:extLst>
        </c:ser>
        <c:ser>
          <c:idx val="10"/>
          <c:order val="11"/>
          <c:tx>
            <c:strRef>
              <c:f>'Beispiel-Bewertung (2)'!$B$18</c:f>
              <c:strCache>
                <c:ptCount val="1"/>
                <c:pt idx="0">
                  <c:v>Paprikapulver edelsüß</c:v>
                </c:pt>
              </c:strCache>
            </c:strRef>
          </c:tx>
          <c:spPr>
            <a:solidFill>
              <a:schemeClr val="accent5">
                <a:lumMod val="6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(2)'!$G$18:$H$18,'Beispiel-Bewertung (2)'!$G$41:$H$41)</c:f>
              <c:numCache>
                <c:formatCode>0.00E+00</c:formatCode>
                <c:ptCount val="4"/>
                <c:pt idx="0">
                  <c:v>5.2828254847645418E-14</c:v>
                </c:pt>
                <c:pt idx="1">
                  <c:v>2.6942409972299163E-14</c:v>
                </c:pt>
                <c:pt idx="2">
                  <c:v>5.2828254847645418E-14</c:v>
                </c:pt>
                <c:pt idx="3">
                  <c:v>2.6942409972299163E-14</c:v>
                </c:pt>
              </c:numCache>
            </c:numRef>
          </c:val>
          <c:extLst>
            <c:ext xmlns:c16="http://schemas.microsoft.com/office/drawing/2014/chart" uri="{C3380CC4-5D6E-409C-BE32-E72D297353CC}">
              <c16:uniqueId val="{0000000B-E312-4720-B52F-ABCF59535714}"/>
            </c:ext>
          </c:extLst>
        </c:ser>
        <c:ser>
          <c:idx val="11"/>
          <c:order val="12"/>
          <c:tx>
            <c:strRef>
              <c:f>'Beispiel-Bewertung (2)'!$B$19</c:f>
              <c:strCache>
                <c:ptCount val="1"/>
                <c:pt idx="0">
                  <c:v>Wasser</c:v>
                </c:pt>
              </c:strCache>
            </c:strRef>
          </c:tx>
          <c:spPr>
            <a:solidFill>
              <a:schemeClr val="accent6">
                <a:lumMod val="6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(2)'!$G$19:$H$19,'Beispiel-Bewertung (2)'!$G$42:$H$42)</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C-E312-4720-B52F-ABCF59535714}"/>
            </c:ext>
          </c:extLst>
        </c:ser>
        <c:ser>
          <c:idx val="12"/>
          <c:order val="13"/>
          <c:tx>
            <c:strRef>
              <c:f>'Beispiel-Bewertung (2)'!$B$20</c:f>
              <c:strCache>
                <c:ptCount val="1"/>
                <c:pt idx="0">
                  <c:v>0</c:v>
                </c:pt>
              </c:strCache>
            </c:strRef>
          </c:tx>
          <c:spPr>
            <a:solidFill>
              <a:schemeClr val="accent1">
                <a:lumMod val="80000"/>
                <a:lumOff val="2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(2)'!$G$20:$H$20,'Beispiel-Bewertung (2)'!$G$43:$H$43)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D-E312-4720-B52F-ABCF59535714}"/>
            </c:ext>
          </c:extLst>
        </c:ser>
        <c:ser>
          <c:idx val="14"/>
          <c:order val="14"/>
          <c:tx>
            <c:strRef>
              <c:f>'Beispiel-Bewertung (2)'!$B$21</c:f>
              <c:strCache>
                <c:ptCount val="1"/>
                <c:pt idx="0">
                  <c:v>0</c:v>
                </c:pt>
              </c:strCache>
            </c:strRef>
          </c:tx>
          <c:spPr>
            <a:solidFill>
              <a:schemeClr val="accent3">
                <a:lumMod val="80000"/>
                <a:lumOff val="2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(2)'!$G$21:$H$21,'Beispiel-Bewertung (2)'!$G$44:$H$44)</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E-E312-4720-B52F-ABCF59535714}"/>
            </c:ext>
          </c:extLst>
        </c:ser>
        <c:ser>
          <c:idx val="15"/>
          <c:order val="15"/>
          <c:tx>
            <c:strRef>
              <c:f>'Beispiel-Bewertung (2)'!$B$22</c:f>
              <c:strCache>
                <c:ptCount val="1"/>
                <c:pt idx="0">
                  <c:v>0</c:v>
                </c:pt>
              </c:strCache>
            </c:strRef>
          </c:tx>
          <c:spPr>
            <a:solidFill>
              <a:schemeClr val="accent4">
                <a:lumMod val="80000"/>
                <a:lumOff val="2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(2)'!$G$22:$H$22,'Beispiel-Bewertung (2)'!$G$45:$H$45)</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F-E312-4720-B52F-ABCF59535714}"/>
            </c:ext>
          </c:extLst>
        </c:ser>
        <c:ser>
          <c:idx val="16"/>
          <c:order val="16"/>
          <c:tx>
            <c:strRef>
              <c:f>'Beispiel-Bewertung (2)'!$B$23</c:f>
              <c:strCache>
                <c:ptCount val="1"/>
                <c:pt idx="0">
                  <c:v>0</c:v>
                </c:pt>
              </c:strCache>
            </c:strRef>
          </c:tx>
          <c:spPr>
            <a:solidFill>
              <a:schemeClr val="accent5">
                <a:lumMod val="80000"/>
                <a:lumOff val="20000"/>
              </a:schemeClr>
            </a:solidFill>
            <a:ln>
              <a:noFill/>
            </a:ln>
            <a:effectLst/>
          </c:spPr>
          <c:invertIfNegative val="0"/>
          <c:cat>
            <c:strRef>
              <c:f>('Beispiel-Bewertung (2)'!$G$6,'Beispiel-Bewertung (2)'!$H$6,'Beispiel-Bewertung (2)'!$G$29,'Beispiel-Bewertung (2)'!$H$29)</c:f>
              <c:strCache>
                <c:ptCount val="4"/>
                <c:pt idx="0">
                  <c:v>Konventionell</c:v>
                </c:pt>
                <c:pt idx="1">
                  <c:v>Bio</c:v>
                </c:pt>
                <c:pt idx="2">
                  <c:v>Konventionell</c:v>
                </c:pt>
                <c:pt idx="3">
                  <c:v>Bio</c:v>
                </c:pt>
              </c:strCache>
            </c:strRef>
          </c:cat>
          <c:val>
            <c:numRef>
              <c:f>('Beispiel-Bewertung (2)'!$G$23:$H$23,'Beispiel-Bewertung (2)'!$G$46:$H$46)</c:f>
              <c:numCache>
                <c:formatCode>0.00E+00</c:formatCode>
                <c:ptCount val="4"/>
                <c:pt idx="0">
                  <c:v>0</c:v>
                </c:pt>
                <c:pt idx="1">
                  <c:v>0</c:v>
                </c:pt>
                <c:pt idx="2">
                  <c:v>0</c:v>
                </c:pt>
                <c:pt idx="3">
                  <c:v>0</c:v>
                </c:pt>
              </c:numCache>
            </c:numRef>
          </c:val>
          <c:extLst>
            <c:ext xmlns:c16="http://schemas.microsoft.com/office/drawing/2014/chart" uri="{C3380CC4-5D6E-409C-BE32-E72D297353CC}">
              <c16:uniqueId val="{00000010-E312-4720-B52F-ABCF59535714}"/>
            </c:ext>
          </c:extLst>
        </c:ser>
        <c:dLbls>
          <c:showLegendKey val="0"/>
          <c:showVal val="0"/>
          <c:showCatName val="0"/>
          <c:showSerName val="0"/>
          <c:showPercent val="0"/>
          <c:showBubbleSize val="0"/>
        </c:dLbls>
        <c:gapWidth val="70"/>
        <c:overlap val="100"/>
        <c:axId val="827499896"/>
        <c:axId val="827502520"/>
      </c:barChart>
      <c:catAx>
        <c:axId val="827499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i="0" kern="1200" baseline="0">
                    <a:solidFill>
                      <a:srgbClr val="595959"/>
                    </a:solidFill>
                    <a:effectLst/>
                  </a:rPr>
                  <a:t>Original                                  Optinmiert</a:t>
                </a:r>
                <a:endParaRPr lang="de-DE">
                  <a:effectLst/>
                </a:endParaRPr>
              </a:p>
            </c:rich>
          </c:tx>
          <c:layout>
            <c:manualLayout>
              <c:xMode val="edge"/>
              <c:yMode val="edge"/>
              <c:x val="0.22758575990132418"/>
              <c:y val="0.960230599647266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502520"/>
        <c:crosses val="autoZero"/>
        <c:auto val="0"/>
        <c:lblAlgn val="ctr"/>
        <c:lblOffset val="100"/>
        <c:noMultiLvlLbl val="0"/>
      </c:catAx>
      <c:valAx>
        <c:axId val="827502520"/>
        <c:scaling>
          <c:orientation val="minMax"/>
          <c:max val="3.5000000000000019E-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Potenzieller regionaler Artenverlust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E+00" sourceLinked="0"/>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499896"/>
        <c:crosses val="autoZero"/>
        <c:crossBetween val="between"/>
        <c:majorUnit val="1.0000000000000006E-11"/>
      </c:valAx>
      <c:spPr>
        <a:noFill/>
        <a:ln>
          <a:noFill/>
        </a:ln>
        <a:effectLst/>
      </c:spPr>
    </c:plotArea>
    <c:legend>
      <c:legendPos val="r"/>
      <c:layout>
        <c:manualLayout>
          <c:xMode val="edge"/>
          <c:yMode val="edge"/>
          <c:x val="0.69774228761486923"/>
          <c:y val="8.8144247946458323E-2"/>
          <c:w val="0.25367907414097335"/>
          <c:h val="0.727648347096471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[NAME]</a:t>
            </a:r>
          </a:p>
        </c:rich>
      </c:tx>
      <c:layout>
        <c:manualLayout>
          <c:xMode val="edge"/>
          <c:yMode val="edge"/>
          <c:x val="0.28153754358552807"/>
          <c:y val="2.2187911519151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727707825198516"/>
          <c:y val="7.9539860524165049E-2"/>
          <c:w val="0.55129624080548245"/>
          <c:h val="0.85214035861258075"/>
        </c:manualLayout>
      </c:layout>
      <c:barChart>
        <c:barDir val="col"/>
        <c:grouping val="stacked"/>
        <c:varyColors val="0"/>
        <c:ser>
          <c:idx val="13"/>
          <c:order val="0"/>
          <c:tx>
            <c:strRef>
              <c:f>'Bsp.-Bewert. (viele Zutaten)'!$B$7</c:f>
              <c:strCache>
                <c:ptCount val="1"/>
                <c:pt idx="0">
                  <c:v>Ackerbohne, trocken</c:v>
                </c:pt>
              </c:strCache>
            </c:strRef>
          </c:tx>
          <c:spPr>
            <a:solidFill>
              <a:schemeClr val="accent2">
                <a:lumMod val="80000"/>
                <a:lumOff val="2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Zutaten)'!$G$7:$H$7,'Bsp.-Bewert. (viele Zutaten)'!$G$74:$H$74)</c:f>
              <c:numCache>
                <c:formatCode>0.00E+00</c:formatCode>
                <c:ptCount val="4"/>
                <c:pt idx="0">
                  <c:v>1.2066348000000002E-12</c:v>
                </c:pt>
                <c:pt idx="1">
                  <c:v>6.1538374800000016E-13</c:v>
                </c:pt>
                <c:pt idx="2">
                  <c:v>1.2066348000000002E-12</c:v>
                </c:pt>
                <c:pt idx="3">
                  <c:v>6.1538374800000016E-13</c:v>
                </c:pt>
              </c:numCache>
            </c:numRef>
          </c:val>
          <c:extLst>
            <c:ext xmlns:c16="http://schemas.microsoft.com/office/drawing/2014/chart" uri="{C3380CC4-5D6E-409C-BE32-E72D297353CC}">
              <c16:uniqueId val="{00000000-0B8B-4346-8AF9-48BC5C088443}"/>
            </c:ext>
          </c:extLst>
        </c:ser>
        <c:ser>
          <c:idx val="0"/>
          <c:order val="1"/>
          <c:tx>
            <c:strRef>
              <c:f>'Bsp.-Bewert. (viele Zutaten)'!$B$8</c:f>
              <c:strCache>
                <c:ptCount val="1"/>
                <c:pt idx="0">
                  <c:v>Artischocke</c:v>
                </c:pt>
              </c:strCache>
            </c:strRef>
          </c:tx>
          <c:spPr>
            <a:solidFill>
              <a:schemeClr val="accent1"/>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Zutaten)'!$G$8:$H$8,'Bsp.-Bewert. (viele Zutaten)'!$G$75:$H$75)</c:f>
              <c:numCache>
                <c:formatCode>0.00E+00</c:formatCode>
                <c:ptCount val="4"/>
                <c:pt idx="0">
                  <c:v>9.3051199999999986E-12</c:v>
                </c:pt>
                <c:pt idx="1">
                  <c:v>4.7456111999999995E-12</c:v>
                </c:pt>
                <c:pt idx="2">
                  <c:v>9.3051199999999986E-12</c:v>
                </c:pt>
                <c:pt idx="3">
                  <c:v>4.7456111999999995E-12</c:v>
                </c:pt>
              </c:numCache>
            </c:numRef>
          </c:val>
          <c:extLst>
            <c:ext xmlns:c16="http://schemas.microsoft.com/office/drawing/2014/chart" uri="{C3380CC4-5D6E-409C-BE32-E72D297353CC}">
              <c16:uniqueId val="{00000001-0B8B-4346-8AF9-48BC5C088443}"/>
            </c:ext>
          </c:extLst>
        </c:ser>
        <c:ser>
          <c:idx val="1"/>
          <c:order val="2"/>
          <c:tx>
            <c:strRef>
              <c:f>'Bsp.-Bewert. (viele Zutaten)'!$B$9</c:f>
              <c:strCache>
                <c:ptCount val="1"/>
                <c:pt idx="0">
                  <c:v>Aubergine </c:v>
                </c:pt>
              </c:strCache>
            </c:strRef>
          </c:tx>
          <c:spPr>
            <a:solidFill>
              <a:schemeClr val="accent2"/>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Zutaten)'!$G$9:$H$9,'Bsp.-Bewert. (viele Zutaten)'!$G$76:$H$76)</c:f>
              <c:numCache>
                <c:formatCode>0.00E+00</c:formatCode>
                <c:ptCount val="4"/>
                <c:pt idx="0">
                  <c:v>1.576776E-12</c:v>
                </c:pt>
                <c:pt idx="1">
                  <c:v>8.0415576000000003E-13</c:v>
                </c:pt>
                <c:pt idx="2">
                  <c:v>1.576776E-12</c:v>
                </c:pt>
                <c:pt idx="3">
                  <c:v>8.0415576000000003E-13</c:v>
                </c:pt>
              </c:numCache>
            </c:numRef>
          </c:val>
          <c:extLst>
            <c:ext xmlns:c16="http://schemas.microsoft.com/office/drawing/2014/chart" uri="{C3380CC4-5D6E-409C-BE32-E72D297353CC}">
              <c16:uniqueId val="{00000002-0B8B-4346-8AF9-48BC5C088443}"/>
            </c:ext>
          </c:extLst>
        </c:ser>
        <c:ser>
          <c:idx val="2"/>
          <c:order val="3"/>
          <c:tx>
            <c:strRef>
              <c:f>'Bsp.-Bewert. (viele Zutaten)'!$B$10</c:f>
              <c:strCache>
                <c:ptCount val="1"/>
                <c:pt idx="0">
                  <c:v>Avocados</c:v>
                </c:pt>
              </c:strCache>
            </c:strRef>
          </c:tx>
          <c:spPr>
            <a:solidFill>
              <a:schemeClr val="accent3"/>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Zutaten)'!$G$10:$H$10,'Bsp.-Bewert. (viele Zutaten)'!$G$77:$H$77)</c:f>
              <c:numCache>
                <c:formatCode>0.00E+00</c:formatCode>
                <c:ptCount val="4"/>
                <c:pt idx="0">
                  <c:v>2.4092595999999999E-12</c:v>
                </c:pt>
                <c:pt idx="1">
                  <c:v>1.2287223959999999E-12</c:v>
                </c:pt>
                <c:pt idx="2">
                  <c:v>2.4092595999999999E-12</c:v>
                </c:pt>
                <c:pt idx="3">
                  <c:v>1.2287223959999999E-12</c:v>
                </c:pt>
              </c:numCache>
            </c:numRef>
          </c:val>
          <c:extLst>
            <c:ext xmlns:c16="http://schemas.microsoft.com/office/drawing/2014/chart" uri="{C3380CC4-5D6E-409C-BE32-E72D297353CC}">
              <c16:uniqueId val="{00000003-0B8B-4346-8AF9-48BC5C088443}"/>
            </c:ext>
          </c:extLst>
        </c:ser>
        <c:ser>
          <c:idx val="3"/>
          <c:order val="4"/>
          <c:tx>
            <c:strRef>
              <c:f>'Bsp.-Bewert. (viele Zutaten)'!$B$11</c:f>
              <c:strCache>
                <c:ptCount val="1"/>
                <c:pt idx="0">
                  <c:v>Bambara-Bohnen</c:v>
                </c:pt>
              </c:strCache>
            </c:strRef>
          </c:tx>
          <c:spPr>
            <a:solidFill>
              <a:schemeClr val="accent4"/>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Zutaten)'!$G$11:$H$11,'Bsp.-Bewert. (viele Zutaten)'!$G$78:$H$78)</c:f>
              <c:numCache>
                <c:formatCode>0.00E+00</c:formatCode>
                <c:ptCount val="4"/>
                <c:pt idx="0">
                  <c:v>1.4490737999999998E-12</c:v>
                </c:pt>
                <c:pt idx="1">
                  <c:v>7.3902763799999986E-13</c:v>
                </c:pt>
                <c:pt idx="2">
                  <c:v>1.4490737999999998E-12</c:v>
                </c:pt>
                <c:pt idx="3">
                  <c:v>7.3902763799999986E-13</c:v>
                </c:pt>
              </c:numCache>
            </c:numRef>
          </c:val>
          <c:extLst>
            <c:ext xmlns:c16="http://schemas.microsoft.com/office/drawing/2014/chart" uri="{C3380CC4-5D6E-409C-BE32-E72D297353CC}">
              <c16:uniqueId val="{00000004-0B8B-4346-8AF9-48BC5C088443}"/>
            </c:ext>
          </c:extLst>
        </c:ser>
        <c:ser>
          <c:idx val="4"/>
          <c:order val="5"/>
          <c:tx>
            <c:strRef>
              <c:f>'Bsp.-Bewert. (viele Zutaten)'!$B$12</c:f>
              <c:strCache>
                <c:ptCount val="1"/>
                <c:pt idx="0">
                  <c:v>Blumenkohl und Brokkoli</c:v>
                </c:pt>
              </c:strCache>
            </c:strRef>
          </c:tx>
          <c:spPr>
            <a:solidFill>
              <a:schemeClr val="accent5"/>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Zutaten)'!$G$12:$H$12,'Bsp.-Bewert. (viele Zutaten)'!$G$79:$H$79)</c:f>
              <c:numCache>
                <c:formatCode>0.00E+00</c:formatCode>
                <c:ptCount val="4"/>
                <c:pt idx="0">
                  <c:v>3.7995779999999997E-13</c:v>
                </c:pt>
                <c:pt idx="1">
                  <c:v>1.9377847799999999E-13</c:v>
                </c:pt>
                <c:pt idx="2">
                  <c:v>3.7995779999999997E-13</c:v>
                </c:pt>
                <c:pt idx="3">
                  <c:v>1.9377847799999999E-13</c:v>
                </c:pt>
              </c:numCache>
            </c:numRef>
          </c:val>
          <c:extLst>
            <c:ext xmlns:c16="http://schemas.microsoft.com/office/drawing/2014/chart" uri="{C3380CC4-5D6E-409C-BE32-E72D297353CC}">
              <c16:uniqueId val="{00000005-0B8B-4346-8AF9-48BC5C088443}"/>
            </c:ext>
          </c:extLst>
        </c:ser>
        <c:ser>
          <c:idx val="5"/>
          <c:order val="6"/>
          <c:tx>
            <c:strRef>
              <c:f>'Bsp.-Bewert. (viele Zutaten)'!$B$13</c:f>
              <c:strCache>
                <c:ptCount val="1"/>
                <c:pt idx="0">
                  <c:v>Bohen, grün</c:v>
                </c:pt>
              </c:strCache>
            </c:strRef>
          </c:tx>
          <c:spPr>
            <a:solidFill>
              <a:schemeClr val="accent6"/>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Zutaten)'!$G$13:$H$13,'Bsp.-Bewert. (viele Zutaten)'!$G$80:$H$80)</c:f>
              <c:numCache>
                <c:formatCode>0.00E+00</c:formatCode>
                <c:ptCount val="4"/>
                <c:pt idx="0">
                  <c:v>3.3655639999999997E-13</c:v>
                </c:pt>
                <c:pt idx="1">
                  <c:v>1.7164376399999999E-13</c:v>
                </c:pt>
                <c:pt idx="2">
                  <c:v>3.3655639999999997E-13</c:v>
                </c:pt>
                <c:pt idx="3">
                  <c:v>1.7164376399999999E-13</c:v>
                </c:pt>
              </c:numCache>
            </c:numRef>
          </c:val>
          <c:extLst>
            <c:ext xmlns:c16="http://schemas.microsoft.com/office/drawing/2014/chart" uri="{C3380CC4-5D6E-409C-BE32-E72D297353CC}">
              <c16:uniqueId val="{00000006-0B8B-4346-8AF9-48BC5C088443}"/>
            </c:ext>
          </c:extLst>
        </c:ser>
        <c:ser>
          <c:idx val="6"/>
          <c:order val="7"/>
          <c:tx>
            <c:strRef>
              <c:f>'Bsp.-Bewert. (viele Zutaten)'!$B$14</c:f>
              <c:strCache>
                <c:ptCount val="1"/>
                <c:pt idx="0">
                  <c:v>Bohen, trocken</c:v>
                </c:pt>
              </c:strCache>
            </c:strRef>
          </c:tx>
          <c:spPr>
            <a:solidFill>
              <a:schemeClr val="accent1">
                <a:lumMod val="6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Zutaten)'!$G$14:$H$14,'Bsp.-Bewert. (viele Zutaten)'!$G$81:$H$81)</c:f>
              <c:numCache>
                <c:formatCode>0.00E+00</c:formatCode>
                <c:ptCount val="4"/>
                <c:pt idx="0">
                  <c:v>1.5869768000000001E-12</c:v>
                </c:pt>
                <c:pt idx="1">
                  <c:v>8.0935816800000007E-13</c:v>
                </c:pt>
                <c:pt idx="2">
                  <c:v>1.5869768000000001E-12</c:v>
                </c:pt>
                <c:pt idx="3">
                  <c:v>8.0935816800000007E-13</c:v>
                </c:pt>
              </c:numCache>
            </c:numRef>
          </c:val>
          <c:extLst>
            <c:ext xmlns:c16="http://schemas.microsoft.com/office/drawing/2014/chart" uri="{C3380CC4-5D6E-409C-BE32-E72D297353CC}">
              <c16:uniqueId val="{00000007-0B8B-4346-8AF9-48BC5C088443}"/>
            </c:ext>
          </c:extLst>
        </c:ser>
        <c:ser>
          <c:idx val="7"/>
          <c:order val="8"/>
          <c:tx>
            <c:strRef>
              <c:f>'Bsp.-Bewert. (viele Zutaten)'!$B$15</c:f>
              <c:strCache>
                <c:ptCount val="1"/>
                <c:pt idx="0">
                  <c:v>Brechbohnen</c:v>
                </c:pt>
              </c:strCache>
            </c:strRef>
          </c:tx>
          <c:spPr>
            <a:solidFill>
              <a:schemeClr val="accent2">
                <a:lumMod val="6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Zutaten)'!$G$15:$H$15,'Bsp.-Bewert. (viele Zutaten)'!$G$82:$H$82)</c:f>
              <c:numCache>
                <c:formatCode>0.00E+00</c:formatCode>
                <c:ptCount val="4"/>
                <c:pt idx="0">
                  <c:v>3.4283979999999997E-13</c:v>
                </c:pt>
                <c:pt idx="1">
                  <c:v>1.74848298E-13</c:v>
                </c:pt>
                <c:pt idx="2">
                  <c:v>3.4283979999999997E-13</c:v>
                </c:pt>
                <c:pt idx="3">
                  <c:v>1.74848298E-13</c:v>
                </c:pt>
              </c:numCache>
            </c:numRef>
          </c:val>
          <c:extLst>
            <c:ext xmlns:c16="http://schemas.microsoft.com/office/drawing/2014/chart" uri="{C3380CC4-5D6E-409C-BE32-E72D297353CC}">
              <c16:uniqueId val="{00000008-0B8B-4346-8AF9-48BC5C088443}"/>
            </c:ext>
          </c:extLst>
        </c:ser>
        <c:ser>
          <c:idx val="8"/>
          <c:order val="9"/>
          <c:tx>
            <c:strRef>
              <c:f>'Bsp.-Bewert. (viele Zutaten)'!$B$16</c:f>
              <c:strCache>
                <c:ptCount val="1"/>
                <c:pt idx="0">
                  <c:v>Erbsen, grün</c:v>
                </c:pt>
              </c:strCache>
            </c:strRef>
          </c:tx>
          <c:spPr>
            <a:solidFill>
              <a:schemeClr val="accent3">
                <a:lumMod val="6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Zutaten)'!$G$16:$H$16,'Bsp.-Bewert. (viele Zutaten)'!$G$83:$H$83)</c:f>
              <c:numCache>
                <c:formatCode>0.00E+00</c:formatCode>
                <c:ptCount val="4"/>
                <c:pt idx="0">
                  <c:v>3.3133619999999991E-13</c:v>
                </c:pt>
                <c:pt idx="1">
                  <c:v>1.6898146199999995E-13</c:v>
                </c:pt>
                <c:pt idx="2">
                  <c:v>3.3133619999999991E-13</c:v>
                </c:pt>
                <c:pt idx="3">
                  <c:v>1.6898146199999995E-13</c:v>
                </c:pt>
              </c:numCache>
            </c:numRef>
          </c:val>
          <c:extLst>
            <c:ext xmlns:c16="http://schemas.microsoft.com/office/drawing/2014/chart" uri="{C3380CC4-5D6E-409C-BE32-E72D297353CC}">
              <c16:uniqueId val="{00000009-0B8B-4346-8AF9-48BC5C088443}"/>
            </c:ext>
          </c:extLst>
        </c:ser>
        <c:ser>
          <c:idx val="9"/>
          <c:order val="10"/>
          <c:tx>
            <c:strRef>
              <c:f>'Bsp.-Bewert. (viele Zutaten)'!$B$17</c:f>
              <c:strCache>
                <c:ptCount val="1"/>
                <c:pt idx="0">
                  <c:v>Erbsen, trocken</c:v>
                </c:pt>
              </c:strCache>
            </c:strRef>
          </c:tx>
          <c:spPr>
            <a:solidFill>
              <a:schemeClr val="accent4">
                <a:lumMod val="6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Zutaten)'!$G$17:$H$17,'Bsp.-Bewert. (viele Zutaten)'!$G$84:$H$84)</c:f>
              <c:numCache>
                <c:formatCode>0.00E+00</c:formatCode>
                <c:ptCount val="4"/>
                <c:pt idx="0">
                  <c:v>1.8169549999999997E-12</c:v>
                </c:pt>
                <c:pt idx="1">
                  <c:v>9.2664704999999981E-13</c:v>
                </c:pt>
                <c:pt idx="2">
                  <c:v>1.8169549999999997E-12</c:v>
                </c:pt>
                <c:pt idx="3">
                  <c:v>9.2664704999999981E-13</c:v>
                </c:pt>
              </c:numCache>
            </c:numRef>
          </c:val>
          <c:extLst>
            <c:ext xmlns:c16="http://schemas.microsoft.com/office/drawing/2014/chart" uri="{C3380CC4-5D6E-409C-BE32-E72D297353CC}">
              <c16:uniqueId val="{0000000A-0B8B-4346-8AF9-48BC5C088443}"/>
            </c:ext>
          </c:extLst>
        </c:ser>
        <c:ser>
          <c:idx val="10"/>
          <c:order val="11"/>
          <c:tx>
            <c:strRef>
              <c:f>'Bsp.-Bewert. (viele Zutaten)'!$B$18</c:f>
              <c:strCache>
                <c:ptCount val="1"/>
                <c:pt idx="0">
                  <c:v>Gemüse, frisch</c:v>
                </c:pt>
              </c:strCache>
            </c:strRef>
          </c:tx>
          <c:spPr>
            <a:solidFill>
              <a:schemeClr val="accent5">
                <a:lumMod val="6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Zutaten)'!$G$18:$H$18,'Bsp.-Bewert. (viele Zutaten)'!$G$85:$H$85)</c:f>
              <c:numCache>
                <c:formatCode>0.00E+00</c:formatCode>
                <c:ptCount val="4"/>
                <c:pt idx="0">
                  <c:v>1.7585999999999997E-13</c:v>
                </c:pt>
                <c:pt idx="1">
                  <c:v>8.9688599999999981E-14</c:v>
                </c:pt>
                <c:pt idx="2">
                  <c:v>1.7585999999999997E-13</c:v>
                </c:pt>
                <c:pt idx="3">
                  <c:v>8.9688599999999981E-14</c:v>
                </c:pt>
              </c:numCache>
            </c:numRef>
          </c:val>
          <c:extLst>
            <c:ext xmlns:c16="http://schemas.microsoft.com/office/drawing/2014/chart" uri="{C3380CC4-5D6E-409C-BE32-E72D297353CC}">
              <c16:uniqueId val="{0000000B-0B8B-4346-8AF9-48BC5C088443}"/>
            </c:ext>
          </c:extLst>
        </c:ser>
        <c:ser>
          <c:idx val="11"/>
          <c:order val="12"/>
          <c:tx>
            <c:strRef>
              <c:f>'Bsp.-Bewert. (viele Zutaten)'!$B$19</c:f>
              <c:strCache>
                <c:ptCount val="1"/>
                <c:pt idx="0">
                  <c:v>Gurken und Gewürzgurken</c:v>
                </c:pt>
              </c:strCache>
            </c:strRef>
          </c:tx>
          <c:spPr>
            <a:solidFill>
              <a:schemeClr val="accent6">
                <a:lumMod val="6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Zutaten)'!$G$19:$H$19,'Bsp.-Bewert. (viele Zutaten)'!$G$86:$H$86)</c:f>
              <c:numCache>
                <c:formatCode>0.00E+00</c:formatCode>
                <c:ptCount val="4"/>
                <c:pt idx="0">
                  <c:v>2.6941271999999997E-13</c:v>
                </c:pt>
                <c:pt idx="1">
                  <c:v>1.3740048719999999E-13</c:v>
                </c:pt>
                <c:pt idx="2">
                  <c:v>2.6941271999999997E-13</c:v>
                </c:pt>
                <c:pt idx="3">
                  <c:v>1.3740048719999999E-13</c:v>
                </c:pt>
              </c:numCache>
            </c:numRef>
          </c:val>
          <c:extLst>
            <c:ext xmlns:c16="http://schemas.microsoft.com/office/drawing/2014/chart" uri="{C3380CC4-5D6E-409C-BE32-E72D297353CC}">
              <c16:uniqueId val="{0000000C-0B8B-4346-8AF9-48BC5C088443}"/>
            </c:ext>
          </c:extLst>
        </c:ser>
        <c:ser>
          <c:idx val="12"/>
          <c:order val="13"/>
          <c:tx>
            <c:strRef>
              <c:f>'Bsp.-Bewert. (viele Zutaten)'!$B$20</c:f>
              <c:strCache>
                <c:ptCount val="1"/>
                <c:pt idx="0">
                  <c:v>Hülsenfrüchte</c:v>
                </c:pt>
              </c:strCache>
            </c:strRef>
          </c:tx>
          <c:spPr>
            <a:solidFill>
              <a:schemeClr val="accent1">
                <a:lumMod val="80000"/>
                <a:lumOff val="2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Zutaten)'!$G$20:$H$20,'Bsp.-Bewert. (viele Zutaten)'!$G$87:$H$87)</c:f>
              <c:numCache>
                <c:formatCode>0.00E+00</c:formatCode>
                <c:ptCount val="4"/>
                <c:pt idx="0">
                  <c:v>1.7873999999999995E-13</c:v>
                </c:pt>
                <c:pt idx="1">
                  <c:v>9.1157399999999976E-14</c:v>
                </c:pt>
                <c:pt idx="2">
                  <c:v>1.7873999999999995E-13</c:v>
                </c:pt>
                <c:pt idx="3">
                  <c:v>9.1157399999999976E-14</c:v>
                </c:pt>
              </c:numCache>
            </c:numRef>
          </c:val>
          <c:extLst>
            <c:ext xmlns:c16="http://schemas.microsoft.com/office/drawing/2014/chart" uri="{C3380CC4-5D6E-409C-BE32-E72D297353CC}">
              <c16:uniqueId val="{0000000D-0B8B-4346-8AF9-48BC5C088443}"/>
            </c:ext>
          </c:extLst>
        </c:ser>
        <c:ser>
          <c:idx val="14"/>
          <c:order val="14"/>
          <c:tx>
            <c:strRef>
              <c:f>'Bsp.-Bewert. (viele Zutaten)'!$B$21</c:f>
              <c:strCache>
                <c:ptCount val="1"/>
                <c:pt idx="0">
                  <c:v>Karotten und Rüben</c:v>
                </c:pt>
              </c:strCache>
            </c:strRef>
          </c:tx>
          <c:spPr>
            <a:solidFill>
              <a:schemeClr val="accent3">
                <a:lumMod val="80000"/>
                <a:lumOff val="2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Zutaten)'!$G$21:$H$21,'Bsp.-Bewert. (viele Zutaten)'!$G$88:$H$88)</c:f>
              <c:numCache>
                <c:formatCode>0.00E+00</c:formatCode>
                <c:ptCount val="4"/>
                <c:pt idx="0">
                  <c:v>1.6992E-13</c:v>
                </c:pt>
                <c:pt idx="1">
                  <c:v>8.6659199999999999E-14</c:v>
                </c:pt>
                <c:pt idx="2">
                  <c:v>1.6992E-13</c:v>
                </c:pt>
                <c:pt idx="3">
                  <c:v>8.6659199999999999E-14</c:v>
                </c:pt>
              </c:numCache>
            </c:numRef>
          </c:val>
          <c:extLst>
            <c:ext xmlns:c16="http://schemas.microsoft.com/office/drawing/2014/chart" uri="{C3380CC4-5D6E-409C-BE32-E72D297353CC}">
              <c16:uniqueId val="{0000000E-0B8B-4346-8AF9-48BC5C088443}"/>
            </c:ext>
          </c:extLst>
        </c:ser>
        <c:ser>
          <c:idx val="15"/>
          <c:order val="15"/>
          <c:tx>
            <c:strRef>
              <c:f>'Bsp.-Bewert. (viele Zutaten)'!$B$22</c:f>
              <c:strCache>
                <c:ptCount val="1"/>
                <c:pt idx="0">
                  <c:v>Kartoffel</c:v>
                </c:pt>
              </c:strCache>
            </c:strRef>
          </c:tx>
          <c:spPr>
            <a:solidFill>
              <a:schemeClr val="accent4">
                <a:lumMod val="80000"/>
                <a:lumOff val="2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Zutaten)'!$G$22:$H$22,'Bsp.-Bewert. (viele Zutaten)'!$G$89:$H$89)</c:f>
              <c:numCache>
                <c:formatCode>0.00E+00</c:formatCode>
                <c:ptCount val="4"/>
                <c:pt idx="0">
                  <c:v>1.8060000000000003E-13</c:v>
                </c:pt>
                <c:pt idx="1">
                  <c:v>9.2106000000000024E-14</c:v>
                </c:pt>
                <c:pt idx="2">
                  <c:v>1.8060000000000003E-13</c:v>
                </c:pt>
                <c:pt idx="3">
                  <c:v>9.2106000000000024E-14</c:v>
                </c:pt>
              </c:numCache>
            </c:numRef>
          </c:val>
          <c:extLst>
            <c:ext xmlns:c16="http://schemas.microsoft.com/office/drawing/2014/chart" uri="{C3380CC4-5D6E-409C-BE32-E72D297353CC}">
              <c16:uniqueId val="{0000000F-0B8B-4346-8AF9-48BC5C088443}"/>
            </c:ext>
          </c:extLst>
        </c:ser>
        <c:ser>
          <c:idx val="16"/>
          <c:order val="16"/>
          <c:tx>
            <c:strRef>
              <c:f>'Bsp.-Bewert. (viele Zutaten)'!$B$23</c:f>
              <c:strCache>
                <c:ptCount val="1"/>
                <c:pt idx="0">
                  <c:v>Kichererbsen</c:v>
                </c:pt>
              </c:strCache>
            </c:strRef>
          </c:tx>
          <c:spPr>
            <a:solidFill>
              <a:schemeClr val="accent5">
                <a:lumMod val="80000"/>
                <a:lumOff val="20000"/>
              </a:schemeClr>
            </a:solidFill>
            <a:ln>
              <a:noFill/>
            </a:ln>
            <a:effectLst/>
          </c:spPr>
          <c:invertIfNegative val="0"/>
          <c:cat>
            <c:strRef>
              <c:f>('Bsp.-Bewert. (viele Zutaten)'!$G$6,'Bsp.-Bewert. (viele Zutaten)'!$H$6,'Bsp.-Bewert. (viele Zutaten)'!$G$73,'Bsp.-Bewert. (viele Zutaten)'!$H$73)</c:f>
              <c:strCache>
                <c:ptCount val="4"/>
                <c:pt idx="0">
                  <c:v>Konventionell</c:v>
                </c:pt>
                <c:pt idx="1">
                  <c:v>Bio</c:v>
                </c:pt>
                <c:pt idx="2">
                  <c:v>Konventionell</c:v>
                </c:pt>
                <c:pt idx="3">
                  <c:v>Bio</c:v>
                </c:pt>
              </c:strCache>
            </c:strRef>
          </c:cat>
          <c:val>
            <c:numRef>
              <c:f>('Bsp.-Bewert. (viele Zutaten)'!$G$23:$H$23,'Bsp.-Bewert. (viele Zutaten)'!$G$90:$H$90)</c:f>
              <c:numCache>
                <c:formatCode>0.00E+00</c:formatCode>
                <c:ptCount val="4"/>
                <c:pt idx="0">
                  <c:v>5.46962E-11</c:v>
                </c:pt>
                <c:pt idx="1">
                  <c:v>2.7895062000000001E-11</c:v>
                </c:pt>
                <c:pt idx="2">
                  <c:v>5.46962E-11</c:v>
                </c:pt>
                <c:pt idx="3">
                  <c:v>2.7895062000000001E-11</c:v>
                </c:pt>
              </c:numCache>
            </c:numRef>
          </c:val>
          <c:extLst>
            <c:ext xmlns:c16="http://schemas.microsoft.com/office/drawing/2014/chart" uri="{C3380CC4-5D6E-409C-BE32-E72D297353CC}">
              <c16:uniqueId val="{00000010-0B8B-4346-8AF9-48BC5C088443}"/>
            </c:ext>
          </c:extLst>
        </c:ser>
        <c:dLbls>
          <c:showLegendKey val="0"/>
          <c:showVal val="0"/>
          <c:showCatName val="0"/>
          <c:showSerName val="0"/>
          <c:showPercent val="0"/>
          <c:showBubbleSize val="0"/>
        </c:dLbls>
        <c:gapWidth val="70"/>
        <c:overlap val="100"/>
        <c:axId val="827499896"/>
        <c:axId val="827502520"/>
      </c:barChart>
      <c:catAx>
        <c:axId val="827499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i="0" kern="1200" baseline="0">
                    <a:solidFill>
                      <a:srgbClr val="595959"/>
                    </a:solidFill>
                    <a:effectLst/>
                  </a:rPr>
                  <a:t>Original                                  Optinmiert</a:t>
                </a:r>
                <a:endParaRPr lang="de-DE">
                  <a:effectLst/>
                </a:endParaRPr>
              </a:p>
            </c:rich>
          </c:tx>
          <c:layout>
            <c:manualLayout>
              <c:xMode val="edge"/>
              <c:yMode val="edge"/>
              <c:x val="0.22758575990132418"/>
              <c:y val="0.960230599647266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502520"/>
        <c:crosses val="autoZero"/>
        <c:auto val="0"/>
        <c:lblAlgn val="ctr"/>
        <c:lblOffset val="100"/>
        <c:noMultiLvlLbl val="0"/>
      </c:catAx>
      <c:valAx>
        <c:axId val="827502520"/>
        <c:scaling>
          <c:orientation val="minMax"/>
          <c:max val="3.5000000000000019E-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Potenzieller regionaler Artenverlust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E+00" sourceLinked="0"/>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499896"/>
        <c:crosses val="autoZero"/>
        <c:crossBetween val="between"/>
        <c:majorUnit val="1.0000000000000006E-11"/>
      </c:valAx>
      <c:spPr>
        <a:noFill/>
        <a:ln>
          <a:noFill/>
        </a:ln>
        <a:effectLst/>
      </c:spPr>
    </c:plotArea>
    <c:legend>
      <c:legendPos val="r"/>
      <c:layout>
        <c:manualLayout>
          <c:xMode val="edge"/>
          <c:yMode val="edge"/>
          <c:x val="0.69774228761486923"/>
          <c:y val="8.8144247946458323E-2"/>
          <c:w val="0.25367907414097335"/>
          <c:h val="0.727648347096471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[NAME]</a:t>
            </a:r>
          </a:p>
        </c:rich>
      </c:tx>
      <c:layout>
        <c:manualLayout>
          <c:xMode val="edge"/>
          <c:yMode val="edge"/>
          <c:x val="0.28153754358552807"/>
          <c:y val="2.2187911519151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727707825198516"/>
          <c:y val="7.9539860524165049E-2"/>
          <c:w val="0.55129624080548245"/>
          <c:h val="0.85214035861258075"/>
        </c:manualLayout>
      </c:layout>
      <c:barChart>
        <c:barDir val="col"/>
        <c:grouping val="stacked"/>
        <c:varyColors val="0"/>
        <c:ser>
          <c:idx val="13"/>
          <c:order val="0"/>
          <c:tx>
            <c:strRef>
              <c:f>'Blanko-Bewertung'!$B$7</c:f>
              <c:strCache>
                <c:ptCount val="1"/>
                <c:pt idx="0">
                  <c:v>0</c:v>
                </c:pt>
              </c:strCache>
            </c:strRef>
          </c:tx>
          <c:spPr>
            <a:solidFill>
              <a:schemeClr val="accent2">
                <a:lumMod val="80000"/>
                <a:lumOff val="2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('Blanko-Bewertung'!$G$7:$H$7,'Blanko-Bewertung'!$G$30:$H$30)</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0-99B1-4719-871E-AC87A53EB3FD}"/>
            </c:ext>
          </c:extLst>
        </c:ser>
        <c:ser>
          <c:idx val="0"/>
          <c:order val="1"/>
          <c:tx>
            <c:strRef>
              <c:f>'Blanko-Bewertung'!$B$8</c:f>
              <c:strCache>
                <c:ptCount val="1"/>
                <c:pt idx="0">
                  <c:v>0</c:v>
                </c:pt>
              </c:strCache>
            </c:strRef>
          </c:tx>
          <c:spPr>
            <a:solidFill>
              <a:schemeClr val="accent1"/>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('Blanko-Bewertung'!$G$8:$H$8,'Blanko-Bewertung'!$G$31:$H$31)</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1-99B1-4719-871E-AC87A53EB3FD}"/>
            </c:ext>
          </c:extLst>
        </c:ser>
        <c:ser>
          <c:idx val="1"/>
          <c:order val="2"/>
          <c:tx>
            <c:strRef>
              <c:f>'Blanko-Bewertung'!$B$9</c:f>
              <c:strCache>
                <c:ptCount val="1"/>
                <c:pt idx="0">
                  <c:v>0</c:v>
                </c:pt>
              </c:strCache>
            </c:strRef>
          </c:tx>
          <c:spPr>
            <a:solidFill>
              <a:schemeClr val="accent2"/>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('Blanko-Bewertung'!$G$9:$H$9,'Blanko-Bewertung'!$G$32:$H$32)</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2-99B1-4719-871E-AC87A53EB3FD}"/>
            </c:ext>
          </c:extLst>
        </c:ser>
        <c:ser>
          <c:idx val="2"/>
          <c:order val="3"/>
          <c:tx>
            <c:strRef>
              <c:f>'Blanko-Bewertung'!$B$10</c:f>
              <c:strCache>
                <c:ptCount val="1"/>
                <c:pt idx="0">
                  <c:v>0</c:v>
                </c:pt>
              </c:strCache>
            </c:strRef>
          </c:tx>
          <c:spPr>
            <a:solidFill>
              <a:schemeClr val="accent3"/>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('Blanko-Bewertung'!$G$10:$H$10,'Blanko-Bewertung'!$G$33:$H$33)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3-99B1-4719-871E-AC87A53EB3FD}"/>
            </c:ext>
          </c:extLst>
        </c:ser>
        <c:ser>
          <c:idx val="3"/>
          <c:order val="4"/>
          <c:tx>
            <c:strRef>
              <c:f>'Blanko-Bewertung'!$B$11</c:f>
              <c:strCache>
                <c:ptCount val="1"/>
                <c:pt idx="0">
                  <c:v>0</c:v>
                </c:pt>
              </c:strCache>
            </c:strRef>
          </c:tx>
          <c:spPr>
            <a:solidFill>
              <a:schemeClr val="accent4"/>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('Blanko-Bewertung'!$G$11:$H$11,'Blanko-Bewertung'!$G$34:$H$34)</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4-99B1-4719-871E-AC87A53EB3FD}"/>
            </c:ext>
          </c:extLst>
        </c:ser>
        <c:ser>
          <c:idx val="4"/>
          <c:order val="5"/>
          <c:tx>
            <c:strRef>
              <c:f>'Blanko-Bewertung'!$B$12</c:f>
              <c:strCache>
                <c:ptCount val="1"/>
                <c:pt idx="0">
                  <c:v>0</c:v>
                </c:pt>
              </c:strCache>
            </c:strRef>
          </c:tx>
          <c:spPr>
            <a:solidFill>
              <a:schemeClr val="accent5"/>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('Blanko-Bewertung'!$G$12:$H$12,'Blanko-Bewertung'!$G$35:$H$35)</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5-99B1-4719-871E-AC87A53EB3FD}"/>
            </c:ext>
          </c:extLst>
        </c:ser>
        <c:ser>
          <c:idx val="5"/>
          <c:order val="6"/>
          <c:tx>
            <c:strRef>
              <c:f>'Blanko-Bewertung'!$B$13</c:f>
              <c:strCache>
                <c:ptCount val="1"/>
                <c:pt idx="0">
                  <c:v>0</c:v>
                </c:pt>
              </c:strCache>
            </c:strRef>
          </c:tx>
          <c:spPr>
            <a:solidFill>
              <a:schemeClr val="accent6"/>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('Blanko-Bewertung'!$G$13:$H$13,'Blanko-Bewertung'!$G$36:$H$36)</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6-99B1-4719-871E-AC87A53EB3FD}"/>
            </c:ext>
          </c:extLst>
        </c:ser>
        <c:ser>
          <c:idx val="6"/>
          <c:order val="7"/>
          <c:tx>
            <c:strRef>
              <c:f>'Blanko-Bewertung'!$B$14</c:f>
              <c:strCache>
                <c:ptCount val="1"/>
                <c:pt idx="0">
                  <c:v>0</c:v>
                </c:pt>
              </c:strCache>
            </c:strRef>
          </c:tx>
          <c:spPr>
            <a:solidFill>
              <a:schemeClr val="accent1">
                <a:lumMod val="6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('Blanko-Bewertung'!$G$14:$H$14,'Blanko-Bewertung'!$G$37:$H$37)</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7-99B1-4719-871E-AC87A53EB3FD}"/>
            </c:ext>
          </c:extLst>
        </c:ser>
        <c:ser>
          <c:idx val="7"/>
          <c:order val="8"/>
          <c:tx>
            <c:strRef>
              <c:f>'Blanko-Bewertung'!$B$15</c:f>
              <c:strCache>
                <c:ptCount val="1"/>
                <c:pt idx="0">
                  <c:v>0</c:v>
                </c:pt>
              </c:strCache>
            </c:strRef>
          </c:tx>
          <c:spPr>
            <a:solidFill>
              <a:schemeClr val="accent2">
                <a:lumMod val="6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('Blanko-Bewertung'!$G$15:$H$15,'Blanko-Bewertung'!$G$38:$H$38)</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8-99B1-4719-871E-AC87A53EB3FD}"/>
            </c:ext>
          </c:extLst>
        </c:ser>
        <c:ser>
          <c:idx val="8"/>
          <c:order val="9"/>
          <c:tx>
            <c:strRef>
              <c:f>'Blanko-Bewertung'!$B$16</c:f>
              <c:strCache>
                <c:ptCount val="1"/>
                <c:pt idx="0">
                  <c:v>0</c:v>
                </c:pt>
              </c:strCache>
            </c:strRef>
          </c:tx>
          <c:spPr>
            <a:solidFill>
              <a:schemeClr val="accent3">
                <a:lumMod val="6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('Blanko-Bewertung'!$G$16:$H$16,'Blanko-Bewertung'!$G$39:$H$39)</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9-99B1-4719-871E-AC87A53EB3FD}"/>
            </c:ext>
          </c:extLst>
        </c:ser>
        <c:ser>
          <c:idx val="9"/>
          <c:order val="10"/>
          <c:tx>
            <c:strRef>
              <c:f>'Blanko-Bewertung'!$B$17</c:f>
              <c:strCache>
                <c:ptCount val="1"/>
                <c:pt idx="0">
                  <c:v>0</c:v>
                </c:pt>
              </c:strCache>
            </c:strRef>
          </c:tx>
          <c:spPr>
            <a:solidFill>
              <a:schemeClr val="accent4">
                <a:lumMod val="6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('Blanko-Bewertung'!$G$17:$H$17,'Blanko-Bewertung'!$G$40:$H$40)</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A-99B1-4719-871E-AC87A53EB3FD}"/>
            </c:ext>
          </c:extLst>
        </c:ser>
        <c:ser>
          <c:idx val="10"/>
          <c:order val="11"/>
          <c:tx>
            <c:strRef>
              <c:f>'Blanko-Bewertung'!$B$18</c:f>
              <c:strCache>
                <c:ptCount val="1"/>
                <c:pt idx="0">
                  <c:v>0</c:v>
                </c:pt>
              </c:strCache>
            </c:strRef>
          </c:tx>
          <c:spPr>
            <a:solidFill>
              <a:schemeClr val="accent5">
                <a:lumMod val="6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('Blanko-Bewertung'!$G$18:$H$18,'Blanko-Bewertung'!$G$41:$H$41)</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B-99B1-4719-871E-AC87A53EB3FD}"/>
            </c:ext>
          </c:extLst>
        </c:ser>
        <c:ser>
          <c:idx val="11"/>
          <c:order val="12"/>
          <c:tx>
            <c:strRef>
              <c:f>'Blanko-Bewertung'!$B$19</c:f>
              <c:strCache>
                <c:ptCount val="1"/>
                <c:pt idx="0">
                  <c:v>0</c:v>
                </c:pt>
              </c:strCache>
            </c:strRef>
          </c:tx>
          <c:spPr>
            <a:solidFill>
              <a:schemeClr val="accent6">
                <a:lumMod val="6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('Blanko-Bewertung'!$G$19:$H$19,'Blanko-Bewertung'!$G$42:$H$42)</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C-99B1-4719-871E-AC87A53EB3FD}"/>
            </c:ext>
          </c:extLst>
        </c:ser>
        <c:ser>
          <c:idx val="12"/>
          <c:order val="13"/>
          <c:tx>
            <c:strRef>
              <c:f>'Blanko-Bewertung'!$B$20</c:f>
              <c:strCache>
                <c:ptCount val="1"/>
                <c:pt idx="0">
                  <c:v>0</c:v>
                </c:pt>
              </c:strCache>
            </c:strRef>
          </c:tx>
          <c:spPr>
            <a:solidFill>
              <a:schemeClr val="accent1">
                <a:lumMod val="80000"/>
                <a:lumOff val="2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('Blanko-Bewertung'!$G$20:$H$20,'Blanko-Bewertung'!$G$43:$H$43)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D-99B1-4719-871E-AC87A53EB3FD}"/>
            </c:ext>
          </c:extLst>
        </c:ser>
        <c:ser>
          <c:idx val="14"/>
          <c:order val="14"/>
          <c:tx>
            <c:strRef>
              <c:f>'Blanko-Bewertung'!$B$21</c:f>
              <c:strCache>
                <c:ptCount val="1"/>
                <c:pt idx="0">
                  <c:v>0</c:v>
                </c:pt>
              </c:strCache>
            </c:strRef>
          </c:tx>
          <c:spPr>
            <a:solidFill>
              <a:schemeClr val="accent3">
                <a:lumMod val="80000"/>
                <a:lumOff val="2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('Blanko-Bewertung'!$G$21:$H$21,'Blanko-Bewertung'!$G$44:$H$44)</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E-99B1-4719-871E-AC87A53EB3FD}"/>
            </c:ext>
          </c:extLst>
        </c:ser>
        <c:ser>
          <c:idx val="15"/>
          <c:order val="15"/>
          <c:tx>
            <c:strRef>
              <c:f>'Blanko-Bewertung'!$B$22</c:f>
              <c:strCache>
                <c:ptCount val="1"/>
                <c:pt idx="0">
                  <c:v>0</c:v>
                </c:pt>
              </c:strCache>
            </c:strRef>
          </c:tx>
          <c:spPr>
            <a:solidFill>
              <a:schemeClr val="accent4">
                <a:lumMod val="80000"/>
                <a:lumOff val="2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('Blanko-Bewertung'!$G$22:$H$22,'Blanko-Bewertung'!$G$45:$H$45)</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F-99B1-4719-871E-AC87A53EB3FD}"/>
            </c:ext>
          </c:extLst>
        </c:ser>
        <c:ser>
          <c:idx val="16"/>
          <c:order val="16"/>
          <c:tx>
            <c:strRef>
              <c:f>'Blanko-Bewertung'!$B$23</c:f>
              <c:strCache>
                <c:ptCount val="1"/>
                <c:pt idx="0">
                  <c:v>0</c:v>
                </c:pt>
              </c:strCache>
            </c:strRef>
          </c:tx>
          <c:spPr>
            <a:solidFill>
              <a:schemeClr val="accent5">
                <a:lumMod val="80000"/>
                <a:lumOff val="20000"/>
              </a:schemeClr>
            </a:solidFill>
            <a:ln>
              <a:noFill/>
            </a:ln>
            <a:effectLst/>
          </c:spPr>
          <c:invertIfNegative val="0"/>
          <c:cat>
            <c:strRef>
              <c:f>('Blanko-Bewertung'!$G$6,'Blanko-Bewertung'!$H$6,'Blanko-Bewertung'!$G$29,'Blanko-Bewertung'!$H$29)</c:f>
              <c:strCache>
                <c:ptCount val="4"/>
                <c:pt idx="0">
                  <c:v>Konventionell</c:v>
                </c:pt>
                <c:pt idx="1">
                  <c:v>Bio</c:v>
                </c:pt>
                <c:pt idx="2">
                  <c:v>Konventionell</c:v>
                </c:pt>
                <c:pt idx="3">
                  <c:v>Bio</c:v>
                </c:pt>
              </c:strCache>
            </c:strRef>
          </c:cat>
          <c:val>
            <c:numRef>
              <c:f>('Blanko-Bewertung'!$G$23:$H$23,'Blanko-Bewertung'!$G$46:$H$46)</c:f>
              <c:numCache>
                <c:formatCode>0.00E+00</c:formatCode>
                <c:ptCount val="4"/>
                <c:pt idx="0">
                  <c:v>0</c:v>
                </c:pt>
                <c:pt idx="1">
                  <c:v>0</c:v>
                </c:pt>
                <c:pt idx="2">
                  <c:v>0</c:v>
                </c:pt>
                <c:pt idx="3">
                  <c:v>0</c:v>
                </c:pt>
              </c:numCache>
            </c:numRef>
          </c:val>
          <c:extLst>
            <c:ext xmlns:c16="http://schemas.microsoft.com/office/drawing/2014/chart" uri="{C3380CC4-5D6E-409C-BE32-E72D297353CC}">
              <c16:uniqueId val="{00000010-99B1-4719-871E-AC87A53EB3FD}"/>
            </c:ext>
          </c:extLst>
        </c:ser>
        <c:dLbls>
          <c:showLegendKey val="0"/>
          <c:showVal val="0"/>
          <c:showCatName val="0"/>
          <c:showSerName val="0"/>
          <c:showPercent val="0"/>
          <c:showBubbleSize val="0"/>
        </c:dLbls>
        <c:gapWidth val="70"/>
        <c:overlap val="100"/>
        <c:axId val="827499896"/>
        <c:axId val="827502520"/>
      </c:barChart>
      <c:catAx>
        <c:axId val="827499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i="0" kern="1200" baseline="0">
                    <a:solidFill>
                      <a:srgbClr val="595959"/>
                    </a:solidFill>
                    <a:effectLst/>
                  </a:rPr>
                  <a:t>Original                                  Optinmiert</a:t>
                </a:r>
                <a:endParaRPr lang="de-DE">
                  <a:effectLst/>
                </a:endParaRPr>
              </a:p>
            </c:rich>
          </c:tx>
          <c:layout>
            <c:manualLayout>
              <c:xMode val="edge"/>
              <c:yMode val="edge"/>
              <c:x val="0.22758575990132418"/>
              <c:y val="0.960230599647266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502520"/>
        <c:crosses val="autoZero"/>
        <c:auto val="0"/>
        <c:lblAlgn val="ctr"/>
        <c:lblOffset val="100"/>
        <c:noMultiLvlLbl val="0"/>
      </c:catAx>
      <c:valAx>
        <c:axId val="827502520"/>
        <c:scaling>
          <c:orientation val="minMax"/>
          <c:max val="3.5000000000000019E-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Potenzieller regionaler Artenverlust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E+00" sourceLinked="0"/>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499896"/>
        <c:crosses val="autoZero"/>
        <c:crossBetween val="between"/>
        <c:majorUnit val="1.0000000000000006E-11"/>
      </c:valAx>
      <c:spPr>
        <a:noFill/>
        <a:ln>
          <a:noFill/>
        </a:ln>
        <a:effectLst/>
      </c:spPr>
    </c:plotArea>
    <c:legend>
      <c:legendPos val="r"/>
      <c:layout>
        <c:manualLayout>
          <c:xMode val="edge"/>
          <c:yMode val="edge"/>
          <c:x val="0.69774228761486923"/>
          <c:y val="8.8144247946458323E-2"/>
          <c:w val="0.25367907414097335"/>
          <c:h val="0.727648347096471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[NAME]</a:t>
            </a:r>
          </a:p>
        </c:rich>
      </c:tx>
      <c:layout>
        <c:manualLayout>
          <c:xMode val="edge"/>
          <c:yMode val="edge"/>
          <c:x val="0.28153754358552807"/>
          <c:y val="2.2187911519151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727707825198516"/>
          <c:y val="7.9539860524165049E-2"/>
          <c:w val="0.55129624080548245"/>
          <c:h val="0.85214035861258075"/>
        </c:manualLayout>
      </c:layout>
      <c:barChart>
        <c:barDir val="col"/>
        <c:grouping val="stacked"/>
        <c:varyColors val="0"/>
        <c:ser>
          <c:idx val="13"/>
          <c:order val="0"/>
          <c:tx>
            <c:strRef>
              <c:f>'Blanko-Bewert. (viele Zutaten)'!$B$7</c:f>
              <c:strCache>
                <c:ptCount val="1"/>
                <c:pt idx="0">
                  <c:v>0</c:v>
                </c:pt>
              </c:strCache>
            </c:strRef>
          </c:tx>
          <c:spPr>
            <a:solidFill>
              <a:schemeClr val="accent2">
                <a:lumMod val="80000"/>
                <a:lumOff val="2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Zutaten)'!$G$7:$H$7,'Blanko-Bewert. (viele Zutaten)'!$G$74:$H$74)</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0-B357-4E38-9515-9996BBC9F093}"/>
            </c:ext>
          </c:extLst>
        </c:ser>
        <c:ser>
          <c:idx val="0"/>
          <c:order val="1"/>
          <c:tx>
            <c:strRef>
              <c:f>'Blanko-Bewert. (viele Zutaten)'!$B$8</c:f>
              <c:strCache>
                <c:ptCount val="1"/>
                <c:pt idx="0">
                  <c:v>0</c:v>
                </c:pt>
              </c:strCache>
            </c:strRef>
          </c:tx>
          <c:spPr>
            <a:solidFill>
              <a:schemeClr val="accent1"/>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Zutaten)'!$G$8:$H$8,'Blanko-Bewert. (viele Zutaten)'!$G$75:$H$75)</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1-B357-4E38-9515-9996BBC9F093}"/>
            </c:ext>
          </c:extLst>
        </c:ser>
        <c:ser>
          <c:idx val="1"/>
          <c:order val="2"/>
          <c:tx>
            <c:strRef>
              <c:f>'Blanko-Bewert. (viele Zutaten)'!$B$9</c:f>
              <c:strCache>
                <c:ptCount val="1"/>
                <c:pt idx="0">
                  <c:v>0</c:v>
                </c:pt>
              </c:strCache>
            </c:strRef>
          </c:tx>
          <c:spPr>
            <a:solidFill>
              <a:schemeClr val="accent2"/>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Zutaten)'!$G$9:$H$9,'Blanko-Bewert. (viele Zutaten)'!$G$76:$H$76)</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2-B357-4E38-9515-9996BBC9F093}"/>
            </c:ext>
          </c:extLst>
        </c:ser>
        <c:ser>
          <c:idx val="2"/>
          <c:order val="3"/>
          <c:tx>
            <c:strRef>
              <c:f>'Blanko-Bewert. (viele Zutaten)'!$B$10</c:f>
              <c:strCache>
                <c:ptCount val="1"/>
                <c:pt idx="0">
                  <c:v>0</c:v>
                </c:pt>
              </c:strCache>
            </c:strRef>
          </c:tx>
          <c:spPr>
            <a:solidFill>
              <a:schemeClr val="accent3"/>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Zutaten)'!$G$10:$H$10,'Blanko-Bewert. (viele Zutaten)'!$G$77:$H$77)</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3-B357-4E38-9515-9996BBC9F093}"/>
            </c:ext>
          </c:extLst>
        </c:ser>
        <c:ser>
          <c:idx val="3"/>
          <c:order val="4"/>
          <c:tx>
            <c:strRef>
              <c:f>'Blanko-Bewert. (viele Zutaten)'!$B$11</c:f>
              <c:strCache>
                <c:ptCount val="1"/>
                <c:pt idx="0">
                  <c:v>0</c:v>
                </c:pt>
              </c:strCache>
            </c:strRef>
          </c:tx>
          <c:spPr>
            <a:solidFill>
              <a:schemeClr val="accent4"/>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Zutaten)'!$G$11:$H$11,'Blanko-Bewert. (viele Zutaten)'!$G$78:$H$78)</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4-B357-4E38-9515-9996BBC9F093}"/>
            </c:ext>
          </c:extLst>
        </c:ser>
        <c:ser>
          <c:idx val="4"/>
          <c:order val="5"/>
          <c:tx>
            <c:strRef>
              <c:f>'Blanko-Bewert. (viele Zutaten)'!$B$12</c:f>
              <c:strCache>
                <c:ptCount val="1"/>
                <c:pt idx="0">
                  <c:v>0</c:v>
                </c:pt>
              </c:strCache>
            </c:strRef>
          </c:tx>
          <c:spPr>
            <a:solidFill>
              <a:schemeClr val="accent5"/>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Zutaten)'!$G$12:$H$12,'Blanko-Bewert. (viele Zutaten)'!$G$79:$H$79)</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5-B357-4E38-9515-9996BBC9F093}"/>
            </c:ext>
          </c:extLst>
        </c:ser>
        <c:ser>
          <c:idx val="5"/>
          <c:order val="6"/>
          <c:tx>
            <c:strRef>
              <c:f>'Blanko-Bewert. (viele Zutaten)'!$B$13</c:f>
              <c:strCache>
                <c:ptCount val="1"/>
                <c:pt idx="0">
                  <c:v>0</c:v>
                </c:pt>
              </c:strCache>
            </c:strRef>
          </c:tx>
          <c:spPr>
            <a:solidFill>
              <a:schemeClr val="accent6"/>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Zutaten)'!$G$13:$H$13,'Blanko-Bewert. (viele Zutaten)'!$G$80:$H$80)</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6-B357-4E38-9515-9996BBC9F093}"/>
            </c:ext>
          </c:extLst>
        </c:ser>
        <c:ser>
          <c:idx val="6"/>
          <c:order val="7"/>
          <c:tx>
            <c:strRef>
              <c:f>'Blanko-Bewert. (viele Zutaten)'!$B$14</c:f>
              <c:strCache>
                <c:ptCount val="1"/>
                <c:pt idx="0">
                  <c:v>0</c:v>
                </c:pt>
              </c:strCache>
            </c:strRef>
          </c:tx>
          <c:spPr>
            <a:solidFill>
              <a:schemeClr val="accent1">
                <a:lumMod val="6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Zutaten)'!$G$14:$H$14,'Blanko-Bewert. (viele Zutaten)'!$G$81:$H$81)</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7-B357-4E38-9515-9996BBC9F093}"/>
            </c:ext>
          </c:extLst>
        </c:ser>
        <c:ser>
          <c:idx val="7"/>
          <c:order val="8"/>
          <c:tx>
            <c:strRef>
              <c:f>'Blanko-Bewert. (viele Zutaten)'!$B$15</c:f>
              <c:strCache>
                <c:ptCount val="1"/>
                <c:pt idx="0">
                  <c:v>0</c:v>
                </c:pt>
              </c:strCache>
            </c:strRef>
          </c:tx>
          <c:spPr>
            <a:solidFill>
              <a:schemeClr val="accent2">
                <a:lumMod val="6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Zutaten)'!$G$15:$H$15,'Blanko-Bewert. (viele Zutaten)'!$G$82:$H$82)</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8-B357-4E38-9515-9996BBC9F093}"/>
            </c:ext>
          </c:extLst>
        </c:ser>
        <c:ser>
          <c:idx val="8"/>
          <c:order val="9"/>
          <c:tx>
            <c:strRef>
              <c:f>'Blanko-Bewert. (viele Zutaten)'!$B$16</c:f>
              <c:strCache>
                <c:ptCount val="1"/>
                <c:pt idx="0">
                  <c:v>0</c:v>
                </c:pt>
              </c:strCache>
            </c:strRef>
          </c:tx>
          <c:spPr>
            <a:solidFill>
              <a:schemeClr val="accent3">
                <a:lumMod val="6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Zutaten)'!$G$16:$H$16,'Blanko-Bewert. (viele Zutaten)'!$G$83:$H$83)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9-B357-4E38-9515-9996BBC9F093}"/>
            </c:ext>
          </c:extLst>
        </c:ser>
        <c:ser>
          <c:idx val="9"/>
          <c:order val="10"/>
          <c:tx>
            <c:strRef>
              <c:f>'Blanko-Bewert. (viele Zutaten)'!$B$17</c:f>
              <c:strCache>
                <c:ptCount val="1"/>
                <c:pt idx="0">
                  <c:v>0</c:v>
                </c:pt>
              </c:strCache>
            </c:strRef>
          </c:tx>
          <c:spPr>
            <a:solidFill>
              <a:schemeClr val="accent4">
                <a:lumMod val="6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Zutaten)'!$G$17:$H$17,'Blanko-Bewert. (viele Zutaten)'!$G$84:$H$84)</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A-B357-4E38-9515-9996BBC9F093}"/>
            </c:ext>
          </c:extLst>
        </c:ser>
        <c:ser>
          <c:idx val="10"/>
          <c:order val="11"/>
          <c:tx>
            <c:strRef>
              <c:f>'Blanko-Bewert. (viele Zutaten)'!$B$18</c:f>
              <c:strCache>
                <c:ptCount val="1"/>
                <c:pt idx="0">
                  <c:v>0</c:v>
                </c:pt>
              </c:strCache>
            </c:strRef>
          </c:tx>
          <c:spPr>
            <a:solidFill>
              <a:schemeClr val="accent5">
                <a:lumMod val="6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Zutaten)'!$G$18:$H$18,'Blanko-Bewert. (viele Zutaten)'!$G$85:$H$85)</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B-B357-4E38-9515-9996BBC9F093}"/>
            </c:ext>
          </c:extLst>
        </c:ser>
        <c:ser>
          <c:idx val="11"/>
          <c:order val="12"/>
          <c:tx>
            <c:strRef>
              <c:f>'Blanko-Bewert. (viele Zutaten)'!$B$19</c:f>
              <c:strCache>
                <c:ptCount val="1"/>
                <c:pt idx="0">
                  <c:v>0</c:v>
                </c:pt>
              </c:strCache>
            </c:strRef>
          </c:tx>
          <c:spPr>
            <a:solidFill>
              <a:schemeClr val="accent6">
                <a:lumMod val="6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Zutaten)'!$G$19:$H$19,'Blanko-Bewert. (viele Zutaten)'!$G$86:$H$86)</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C-B357-4E38-9515-9996BBC9F093}"/>
            </c:ext>
          </c:extLst>
        </c:ser>
        <c:ser>
          <c:idx val="12"/>
          <c:order val="13"/>
          <c:tx>
            <c:strRef>
              <c:f>'Blanko-Bewert. (viele Zutaten)'!$B$20</c:f>
              <c:strCache>
                <c:ptCount val="1"/>
                <c:pt idx="0">
                  <c:v>0</c:v>
                </c:pt>
              </c:strCache>
            </c:strRef>
          </c:tx>
          <c:spPr>
            <a:solidFill>
              <a:schemeClr val="accent1">
                <a:lumMod val="80000"/>
                <a:lumOff val="2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Zutaten)'!$G$20:$H$20,'Blanko-Bewert. (viele Zutaten)'!$G$87:$H$87)</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D-B357-4E38-9515-9996BBC9F093}"/>
            </c:ext>
          </c:extLst>
        </c:ser>
        <c:ser>
          <c:idx val="14"/>
          <c:order val="14"/>
          <c:tx>
            <c:strRef>
              <c:f>'Blanko-Bewert. (viele Zutaten)'!$B$21</c:f>
              <c:strCache>
                <c:ptCount val="1"/>
                <c:pt idx="0">
                  <c:v>0</c:v>
                </c:pt>
              </c:strCache>
            </c:strRef>
          </c:tx>
          <c:spPr>
            <a:solidFill>
              <a:schemeClr val="accent3">
                <a:lumMod val="80000"/>
                <a:lumOff val="2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Zutaten)'!$G$21:$H$21,'Blanko-Bewert. (viele Zutaten)'!$G$88:$H$88)</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E-B357-4E38-9515-9996BBC9F093}"/>
            </c:ext>
          </c:extLst>
        </c:ser>
        <c:ser>
          <c:idx val="15"/>
          <c:order val="15"/>
          <c:tx>
            <c:strRef>
              <c:f>'Blanko-Bewert. (viele Zutaten)'!$B$22</c:f>
              <c:strCache>
                <c:ptCount val="1"/>
                <c:pt idx="0">
                  <c:v>0</c:v>
                </c:pt>
              </c:strCache>
            </c:strRef>
          </c:tx>
          <c:spPr>
            <a:solidFill>
              <a:schemeClr val="accent4">
                <a:lumMod val="80000"/>
                <a:lumOff val="2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Zutaten)'!$G$22:$H$22,'Blanko-Bewert. (viele Zutaten)'!$G$89:$H$89)</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F-B357-4E38-9515-9996BBC9F093}"/>
            </c:ext>
          </c:extLst>
        </c:ser>
        <c:ser>
          <c:idx val="16"/>
          <c:order val="16"/>
          <c:tx>
            <c:strRef>
              <c:f>'Blanko-Bewert. (viele Zutaten)'!$B$23</c:f>
              <c:strCache>
                <c:ptCount val="1"/>
                <c:pt idx="0">
                  <c:v>0</c:v>
                </c:pt>
              </c:strCache>
            </c:strRef>
          </c:tx>
          <c:spPr>
            <a:solidFill>
              <a:schemeClr val="accent5">
                <a:lumMod val="80000"/>
                <a:lumOff val="20000"/>
              </a:schemeClr>
            </a:solidFill>
            <a:ln>
              <a:noFill/>
            </a:ln>
            <a:effectLst/>
          </c:spPr>
          <c:invertIfNegative val="0"/>
          <c:cat>
            <c:strRef>
              <c:f>('Blanko-Bewert. (viele Zutaten)'!$G$6,'Blanko-Bewert. (viele Zutaten)'!$H$6,'Blanko-Bewert. (viele Zutaten)'!$G$73,'Blanko-Bewert. (viele Zutaten)'!$H$73)</c:f>
              <c:strCache>
                <c:ptCount val="4"/>
                <c:pt idx="0">
                  <c:v>Konventionell</c:v>
                </c:pt>
                <c:pt idx="1">
                  <c:v>Bio</c:v>
                </c:pt>
                <c:pt idx="2">
                  <c:v>Konventionell</c:v>
                </c:pt>
                <c:pt idx="3">
                  <c:v>Bio</c:v>
                </c:pt>
              </c:strCache>
            </c:strRef>
          </c:cat>
          <c:val>
            <c:numRef>
              <c:f>('Blanko-Bewert. (viele Zutaten)'!$G$23:$H$23,'Blanko-Bewert. (viele Zutaten)'!$G$90:$H$90)</c:f>
              <c:numCache>
                <c:formatCode>0.00E+00</c:formatCode>
                <c:ptCount val="4"/>
                <c:pt idx="0">
                  <c:v>0</c:v>
                </c:pt>
                <c:pt idx="1">
                  <c:v>0</c:v>
                </c:pt>
                <c:pt idx="2">
                  <c:v>0</c:v>
                </c:pt>
                <c:pt idx="3">
                  <c:v>0</c:v>
                </c:pt>
              </c:numCache>
            </c:numRef>
          </c:val>
          <c:extLst>
            <c:ext xmlns:c16="http://schemas.microsoft.com/office/drawing/2014/chart" uri="{C3380CC4-5D6E-409C-BE32-E72D297353CC}">
              <c16:uniqueId val="{00000010-B357-4E38-9515-9996BBC9F093}"/>
            </c:ext>
          </c:extLst>
        </c:ser>
        <c:dLbls>
          <c:showLegendKey val="0"/>
          <c:showVal val="0"/>
          <c:showCatName val="0"/>
          <c:showSerName val="0"/>
          <c:showPercent val="0"/>
          <c:showBubbleSize val="0"/>
        </c:dLbls>
        <c:gapWidth val="70"/>
        <c:overlap val="100"/>
        <c:axId val="827499896"/>
        <c:axId val="827502520"/>
      </c:barChart>
      <c:catAx>
        <c:axId val="827499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i="0" kern="1200" baseline="0">
                    <a:solidFill>
                      <a:srgbClr val="595959"/>
                    </a:solidFill>
                    <a:effectLst/>
                  </a:rPr>
                  <a:t>Original                                  Optinmiert</a:t>
                </a:r>
                <a:endParaRPr lang="de-DE">
                  <a:effectLst/>
                </a:endParaRPr>
              </a:p>
            </c:rich>
          </c:tx>
          <c:layout>
            <c:manualLayout>
              <c:xMode val="edge"/>
              <c:yMode val="edge"/>
              <c:x val="0.22758575990132418"/>
              <c:y val="0.960230599647266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502520"/>
        <c:crosses val="autoZero"/>
        <c:auto val="0"/>
        <c:lblAlgn val="ctr"/>
        <c:lblOffset val="100"/>
        <c:noMultiLvlLbl val="0"/>
      </c:catAx>
      <c:valAx>
        <c:axId val="827502520"/>
        <c:scaling>
          <c:orientation val="minMax"/>
          <c:max val="3.5000000000000019E-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Potenzieller regionaler Artenverlust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E+00" sourceLinked="0"/>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7499896"/>
        <c:crosses val="autoZero"/>
        <c:crossBetween val="between"/>
        <c:majorUnit val="1.0000000000000006E-11"/>
      </c:valAx>
      <c:spPr>
        <a:noFill/>
        <a:ln>
          <a:noFill/>
        </a:ln>
        <a:effectLst/>
      </c:spPr>
    </c:plotArea>
    <c:legend>
      <c:legendPos val="r"/>
      <c:layout>
        <c:manualLayout>
          <c:xMode val="edge"/>
          <c:yMode val="edge"/>
          <c:x val="0.69774228761486923"/>
          <c:y val="8.8144247946458323E-2"/>
          <c:w val="0.25367907414097335"/>
          <c:h val="0.727648347096471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36204</xdr:colOff>
      <xdr:row>3</xdr:row>
      <xdr:rowOff>192167</xdr:rowOff>
    </xdr:from>
    <xdr:to>
      <xdr:col>9</xdr:col>
      <xdr:colOff>138706</xdr:colOff>
      <xdr:row>8</xdr:row>
      <xdr:rowOff>197223</xdr:rowOff>
    </xdr:to>
    <xdr:pic>
      <xdr:nvPicPr>
        <xdr:cNvPr id="5" name="Grafik 4">
          <a:extLst>
            <a:ext uri="{FF2B5EF4-FFF2-40B4-BE49-F238E27FC236}">
              <a16:creationId xmlns:a16="http://schemas.microsoft.com/office/drawing/2014/main" id="{64711B14-0524-47AF-BCAB-1E3A74A9A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7004" y="1913391"/>
          <a:ext cx="4835867" cy="1349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277905</xdr:colOff>
      <xdr:row>31</xdr:row>
      <xdr:rowOff>26894</xdr:rowOff>
    </xdr:from>
    <xdr:to>
      <xdr:col>15</xdr:col>
      <xdr:colOff>17330</xdr:colOff>
      <xdr:row>36</xdr:row>
      <xdr:rowOff>8964</xdr:rowOff>
    </xdr:to>
    <xdr:pic>
      <xdr:nvPicPr>
        <xdr:cNvPr id="8" name="Grafik 7">
          <a:extLst>
            <a:ext uri="{FF2B5EF4-FFF2-40B4-BE49-F238E27FC236}">
              <a16:creationId xmlns:a16="http://schemas.microsoft.com/office/drawing/2014/main" id="{6333B04A-21BC-4BB9-A1A9-5F9B62A4E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68752" y="13536706"/>
          <a:ext cx="2106107" cy="1147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143435</xdr:colOff>
      <xdr:row>31</xdr:row>
      <xdr:rowOff>17931</xdr:rowOff>
    </xdr:from>
    <xdr:to>
      <xdr:col>12</xdr:col>
      <xdr:colOff>303456</xdr:colOff>
      <xdr:row>35</xdr:row>
      <xdr:rowOff>38549</xdr:rowOff>
    </xdr:to>
    <xdr:pic>
      <xdr:nvPicPr>
        <xdr:cNvPr id="9" name="Grafik 8">
          <a:extLst>
            <a:ext uri="{FF2B5EF4-FFF2-40B4-BE49-F238E27FC236}">
              <a16:creationId xmlns:a16="http://schemas.microsoft.com/office/drawing/2014/main" id="{6E724AC4-C9D4-475D-B6D8-47684519CB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6494" y="13527743"/>
          <a:ext cx="1737809" cy="952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53788</xdr:colOff>
      <xdr:row>0</xdr:row>
      <xdr:rowOff>35861</xdr:rowOff>
    </xdr:from>
    <xdr:to>
      <xdr:col>3</xdr:col>
      <xdr:colOff>80683</xdr:colOff>
      <xdr:row>0</xdr:row>
      <xdr:rowOff>1245701</xdr:rowOff>
    </xdr:to>
    <xdr:pic>
      <xdr:nvPicPr>
        <xdr:cNvPr id="3" name="Grafik 2">
          <a:extLst>
            <a:ext uri="{FF2B5EF4-FFF2-40B4-BE49-F238E27FC236}">
              <a16:creationId xmlns:a16="http://schemas.microsoft.com/office/drawing/2014/main" id="{6DD1A863-F41F-4E10-B9F0-1CDF182D93A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7077" b="17574"/>
        <a:stretch/>
      </xdr:blipFill>
      <xdr:spPr>
        <a:xfrm>
          <a:off x="53788" y="35861"/>
          <a:ext cx="2617695" cy="1209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314312</xdr:colOff>
      <xdr:row>12</xdr:row>
      <xdr:rowOff>130054</xdr:rowOff>
    </xdr:from>
    <xdr:to>
      <xdr:col>16</xdr:col>
      <xdr:colOff>516949</xdr:colOff>
      <xdr:row>46</xdr:row>
      <xdr:rowOff>148731</xdr:rowOff>
    </xdr:to>
    <xdr:grpSp>
      <xdr:nvGrpSpPr>
        <xdr:cNvPr id="35" name="Gruppieren 34">
          <a:extLst>
            <a:ext uri="{FF2B5EF4-FFF2-40B4-BE49-F238E27FC236}">
              <a16:creationId xmlns:a16="http://schemas.microsoft.com/office/drawing/2014/main" id="{6DC5A1CF-0F22-4C0B-9314-EA6CB43760D4}"/>
            </a:ext>
          </a:extLst>
        </xdr:cNvPr>
        <xdr:cNvGrpSpPr/>
      </xdr:nvGrpSpPr>
      <xdr:grpSpPr>
        <a:xfrm>
          <a:off x="8890699" y="3030320"/>
          <a:ext cx="5186740" cy="7117717"/>
          <a:chOff x="9079644" y="3422047"/>
          <a:chExt cx="5080776" cy="5976113"/>
        </a:xfrm>
      </xdr:grpSpPr>
      <xdr:grpSp>
        <xdr:nvGrpSpPr>
          <xdr:cNvPr id="15" name="Gruppieren 14">
            <a:extLst>
              <a:ext uri="{FF2B5EF4-FFF2-40B4-BE49-F238E27FC236}">
                <a16:creationId xmlns:a16="http://schemas.microsoft.com/office/drawing/2014/main" id="{CBC7BC48-E18F-4DE0-BFCC-7476E1C01AA1}"/>
              </a:ext>
            </a:extLst>
          </xdr:cNvPr>
          <xdr:cNvGrpSpPr/>
        </xdr:nvGrpSpPr>
        <xdr:grpSpPr>
          <a:xfrm>
            <a:off x="9079644" y="3422047"/>
            <a:ext cx="5080776" cy="5976113"/>
            <a:chOff x="10397464" y="3718995"/>
            <a:chExt cx="9127359" cy="4764894"/>
          </a:xfrm>
        </xdr:grpSpPr>
        <xdr:graphicFrame macro="">
          <xdr:nvGraphicFramePr>
            <xdr:cNvPr id="18" name="Diagramm 17">
              <a:extLst>
                <a:ext uri="{FF2B5EF4-FFF2-40B4-BE49-F238E27FC236}">
                  <a16:creationId xmlns:a16="http://schemas.microsoft.com/office/drawing/2014/main" id="{D6B87439-65B9-495E-AD57-03BD7CF3BC7C}"/>
                </a:ext>
              </a:extLst>
            </xdr:cNvPr>
            <xdr:cNvGraphicFramePr/>
          </xdr:nvGraphicFramePr>
          <xdr:xfrm>
            <a:off x="10397464" y="3718995"/>
            <a:ext cx="9127359" cy="476489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9" name="Rechteck 18">
              <a:extLst>
                <a:ext uri="{FF2B5EF4-FFF2-40B4-BE49-F238E27FC236}">
                  <a16:creationId xmlns:a16="http://schemas.microsoft.com/office/drawing/2014/main" id="{151F553B-78DC-49E5-8F5F-FD24E1A85DB5}"/>
                </a:ext>
              </a:extLst>
            </xdr:cNvPr>
            <xdr:cNvSpPr/>
          </xdr:nvSpPr>
          <xdr:spPr>
            <a:xfrm flipH="1">
              <a:off x="10851927" y="8087053"/>
              <a:ext cx="841778" cy="68405"/>
            </a:xfrm>
            <a:prstGeom prst="rect">
              <a:avLst/>
            </a:prstGeom>
            <a:solidFill>
              <a:srgbClr val="70AD47">
                <a:alpha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20" name="Rechteck 19">
              <a:extLst>
                <a:ext uri="{FF2B5EF4-FFF2-40B4-BE49-F238E27FC236}">
                  <a16:creationId xmlns:a16="http://schemas.microsoft.com/office/drawing/2014/main" id="{1B57395E-9B58-47AA-93D0-C28EC65DB13B}"/>
                </a:ext>
              </a:extLst>
            </xdr:cNvPr>
            <xdr:cNvSpPr/>
          </xdr:nvSpPr>
          <xdr:spPr>
            <a:xfrm flipH="1">
              <a:off x="10852968" y="7967960"/>
              <a:ext cx="840739" cy="121310"/>
            </a:xfrm>
            <a:prstGeom prst="rect">
              <a:avLst/>
            </a:prstGeom>
            <a:solidFill>
              <a:schemeClr val="accent6">
                <a:alpha val="4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21" name="Rechteck 20">
              <a:extLst>
                <a:ext uri="{FF2B5EF4-FFF2-40B4-BE49-F238E27FC236}">
                  <a16:creationId xmlns:a16="http://schemas.microsoft.com/office/drawing/2014/main" id="{8051AAE3-44AD-4449-BB37-AD40FA6E0C5A}"/>
                </a:ext>
              </a:extLst>
            </xdr:cNvPr>
            <xdr:cNvSpPr/>
          </xdr:nvSpPr>
          <xdr:spPr>
            <a:xfrm flipH="1">
              <a:off x="10851926" y="7766432"/>
              <a:ext cx="841778" cy="202366"/>
            </a:xfrm>
            <a:prstGeom prst="rect">
              <a:avLst/>
            </a:prstGeom>
            <a:solidFill>
              <a:srgbClr val="FFC0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22" name="Rechteck 21">
              <a:extLst>
                <a:ext uri="{FF2B5EF4-FFF2-40B4-BE49-F238E27FC236}">
                  <a16:creationId xmlns:a16="http://schemas.microsoft.com/office/drawing/2014/main" id="{5C5EF1CA-F247-4D57-A4CF-6ECDEA58CE75}"/>
                </a:ext>
              </a:extLst>
            </xdr:cNvPr>
            <xdr:cNvSpPr/>
          </xdr:nvSpPr>
          <xdr:spPr>
            <a:xfrm flipH="1">
              <a:off x="10851926" y="6633579"/>
              <a:ext cx="841778" cy="765194"/>
            </a:xfrm>
            <a:prstGeom prst="rect">
              <a:avLst/>
            </a:prstGeom>
            <a:solidFill>
              <a:srgbClr val="FF8B8B">
                <a:alpha val="6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23" name="Gerader Verbinder 22">
              <a:extLst>
                <a:ext uri="{FF2B5EF4-FFF2-40B4-BE49-F238E27FC236}">
                  <a16:creationId xmlns:a16="http://schemas.microsoft.com/office/drawing/2014/main" id="{79F41A62-6298-4239-AE74-A88D701F6AB6}"/>
                </a:ext>
              </a:extLst>
            </xdr:cNvPr>
            <xdr:cNvCxnSpPr>
              <a:stCxn id="19" idx="0"/>
            </xdr:cNvCxnSpPr>
          </xdr:nvCxnSpPr>
          <xdr:spPr>
            <a:xfrm>
              <a:off x="11272816" y="8087053"/>
              <a:ext cx="5505952" cy="13806"/>
            </a:xfrm>
            <a:prstGeom prst="line">
              <a:avLst/>
            </a:prstGeom>
            <a:noFill/>
            <a:ln w="12700" cap="flat" cmpd="sng" algn="ctr">
              <a:solidFill>
                <a:srgbClr val="70AD47"/>
              </a:solidFill>
              <a:prstDash val="sysDash"/>
              <a:miter lim="800000"/>
            </a:ln>
            <a:effectLst/>
          </xdr:spPr>
        </xdr:cxnSp>
        <xdr:cxnSp macro="">
          <xdr:nvCxnSpPr>
            <xdr:cNvPr id="24" name="Gerader Verbinder 23">
              <a:extLst>
                <a:ext uri="{FF2B5EF4-FFF2-40B4-BE49-F238E27FC236}">
                  <a16:creationId xmlns:a16="http://schemas.microsoft.com/office/drawing/2014/main" id="{7029D3D3-CC5E-43BF-9D2D-8592A81AD814}"/>
                </a:ext>
              </a:extLst>
            </xdr:cNvPr>
            <xdr:cNvCxnSpPr>
              <a:stCxn id="20" idx="0"/>
            </xdr:cNvCxnSpPr>
          </xdr:nvCxnSpPr>
          <xdr:spPr>
            <a:xfrm>
              <a:off x="11273337" y="7967960"/>
              <a:ext cx="5463084" cy="23167"/>
            </a:xfrm>
            <a:prstGeom prst="line">
              <a:avLst/>
            </a:prstGeom>
            <a:noFill/>
            <a:ln w="12700" cap="flat" cmpd="sng" algn="ctr">
              <a:solidFill>
                <a:srgbClr val="9BBB59">
                  <a:lumMod val="60000"/>
                  <a:lumOff val="40000"/>
                </a:srgbClr>
              </a:solidFill>
              <a:prstDash val="sysDash"/>
              <a:miter lim="800000"/>
            </a:ln>
            <a:effectLst/>
          </xdr:spPr>
        </xdr:cxnSp>
        <xdr:cxnSp macro="">
          <xdr:nvCxnSpPr>
            <xdr:cNvPr id="25" name="Gerader Verbinder 24">
              <a:extLst>
                <a:ext uri="{FF2B5EF4-FFF2-40B4-BE49-F238E27FC236}">
                  <a16:creationId xmlns:a16="http://schemas.microsoft.com/office/drawing/2014/main" id="{98739209-5334-4C4D-BC79-73F94B8AAD23}"/>
                </a:ext>
              </a:extLst>
            </xdr:cNvPr>
            <xdr:cNvCxnSpPr>
              <a:stCxn id="21" idx="0"/>
            </xdr:cNvCxnSpPr>
          </xdr:nvCxnSpPr>
          <xdr:spPr>
            <a:xfrm flipV="1">
              <a:off x="11272814" y="7766331"/>
              <a:ext cx="5505954" cy="101"/>
            </a:xfrm>
            <a:prstGeom prst="line">
              <a:avLst/>
            </a:prstGeom>
            <a:noFill/>
            <a:ln w="12700" cap="flat" cmpd="sng" algn="ctr">
              <a:solidFill>
                <a:srgbClr val="FFC000"/>
              </a:solidFill>
              <a:prstDash val="sysDash"/>
              <a:miter lim="800000"/>
            </a:ln>
            <a:effectLst/>
          </xdr:spPr>
        </xdr:cxnSp>
      </xdr:grpSp>
      <xdr:sp macro="" textlink="">
        <xdr:nvSpPr>
          <xdr:cNvPr id="26" name="Rechteck 25">
            <a:extLst>
              <a:ext uri="{FF2B5EF4-FFF2-40B4-BE49-F238E27FC236}">
                <a16:creationId xmlns:a16="http://schemas.microsoft.com/office/drawing/2014/main" id="{BE469A64-F7DF-460C-810C-7CB1083E2411}"/>
              </a:ext>
            </a:extLst>
          </xdr:cNvPr>
          <xdr:cNvSpPr/>
        </xdr:nvSpPr>
        <xdr:spPr>
          <a:xfrm flipH="1">
            <a:off x="9332156" y="8040135"/>
            <a:ext cx="469046" cy="458146"/>
          </a:xfrm>
          <a:prstGeom prst="rect">
            <a:avLst/>
          </a:prstGeom>
          <a:solidFill>
            <a:srgbClr val="FF66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27" name="Gerader Verbinder 26">
            <a:extLst>
              <a:ext uri="{FF2B5EF4-FFF2-40B4-BE49-F238E27FC236}">
                <a16:creationId xmlns:a16="http://schemas.microsoft.com/office/drawing/2014/main" id="{86E76265-99D7-4C47-826C-61D1FD90D984}"/>
              </a:ext>
            </a:extLst>
          </xdr:cNvPr>
          <xdr:cNvCxnSpPr>
            <a:stCxn id="26" idx="0"/>
          </xdr:cNvCxnSpPr>
        </xdr:nvCxnSpPr>
        <xdr:spPr>
          <a:xfrm>
            <a:off x="9566679" y="8040135"/>
            <a:ext cx="3065141" cy="7235"/>
          </a:xfrm>
          <a:prstGeom prst="line">
            <a:avLst/>
          </a:prstGeom>
          <a:noFill/>
          <a:ln w="12700" cap="flat" cmpd="sng" algn="ctr">
            <a:solidFill>
              <a:srgbClr val="FF6600">
                <a:alpha val="64000"/>
              </a:srgbClr>
            </a:solidFill>
            <a:prstDash val="sysDash"/>
            <a:miter lim="800000"/>
          </a:ln>
          <a:effectLst/>
        </xdr:spPr>
      </xdr:cxnSp>
      <xdr:sp macro="" textlink="">
        <xdr:nvSpPr>
          <xdr:cNvPr id="29" name="Rechteck 28">
            <a:extLst>
              <a:ext uri="{FF2B5EF4-FFF2-40B4-BE49-F238E27FC236}">
                <a16:creationId xmlns:a16="http://schemas.microsoft.com/office/drawing/2014/main" id="{9E2E0A20-B145-49FD-9D70-4E850E4265FC}"/>
              </a:ext>
            </a:extLst>
          </xdr:cNvPr>
          <xdr:cNvSpPr/>
        </xdr:nvSpPr>
        <xdr:spPr>
          <a:xfrm flipH="1">
            <a:off x="9328645" y="3835117"/>
            <a:ext cx="472555" cy="3243025"/>
          </a:xfrm>
          <a:prstGeom prst="rect">
            <a:avLst/>
          </a:prstGeom>
          <a:solidFill>
            <a:srgbClr val="C0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30" name="Gerader Verbinder 29">
            <a:extLst>
              <a:ext uri="{FF2B5EF4-FFF2-40B4-BE49-F238E27FC236}">
                <a16:creationId xmlns:a16="http://schemas.microsoft.com/office/drawing/2014/main" id="{38DEFB82-86C7-4092-AF30-B41B3E1605A3}"/>
              </a:ext>
            </a:extLst>
          </xdr:cNvPr>
          <xdr:cNvCxnSpPr>
            <a:stCxn id="29" idx="2"/>
          </xdr:cNvCxnSpPr>
        </xdr:nvCxnSpPr>
        <xdr:spPr>
          <a:xfrm>
            <a:off x="9564922" y="7078142"/>
            <a:ext cx="3048042" cy="8495"/>
          </a:xfrm>
          <a:prstGeom prst="line">
            <a:avLst/>
          </a:prstGeom>
          <a:ln w="12700">
            <a:solidFill>
              <a:srgbClr val="FF5B5B"/>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297179</xdr:colOff>
      <xdr:row>12</xdr:row>
      <xdr:rowOff>110490</xdr:rowOff>
    </xdr:from>
    <xdr:to>
      <xdr:col>16</xdr:col>
      <xdr:colOff>304993</xdr:colOff>
      <xdr:row>46</xdr:row>
      <xdr:rowOff>38753</xdr:rowOff>
    </xdr:to>
    <xdr:grpSp>
      <xdr:nvGrpSpPr>
        <xdr:cNvPr id="2" name="Gruppieren 1">
          <a:extLst>
            <a:ext uri="{FF2B5EF4-FFF2-40B4-BE49-F238E27FC236}">
              <a16:creationId xmlns:a16="http://schemas.microsoft.com/office/drawing/2014/main" id="{45D39103-F781-4E82-8F24-790001A70CBC}"/>
            </a:ext>
          </a:extLst>
        </xdr:cNvPr>
        <xdr:cNvGrpSpPr/>
      </xdr:nvGrpSpPr>
      <xdr:grpSpPr>
        <a:xfrm>
          <a:off x="9740536" y="2761161"/>
          <a:ext cx="5178528" cy="6557663"/>
          <a:chOff x="9079643" y="3422046"/>
          <a:chExt cx="5080776" cy="5976113"/>
        </a:xfrm>
      </xdr:grpSpPr>
      <xdr:grpSp>
        <xdr:nvGrpSpPr>
          <xdr:cNvPr id="3" name="Gruppieren 2">
            <a:extLst>
              <a:ext uri="{FF2B5EF4-FFF2-40B4-BE49-F238E27FC236}">
                <a16:creationId xmlns:a16="http://schemas.microsoft.com/office/drawing/2014/main" id="{BFAE4D1D-97AD-4B30-A4E6-BB57EA2B282F}"/>
              </a:ext>
            </a:extLst>
          </xdr:cNvPr>
          <xdr:cNvGrpSpPr/>
        </xdr:nvGrpSpPr>
        <xdr:grpSpPr>
          <a:xfrm>
            <a:off x="9079643" y="3422046"/>
            <a:ext cx="5080776" cy="5976113"/>
            <a:chOff x="10397461" y="3718994"/>
            <a:chExt cx="9127359" cy="4764894"/>
          </a:xfrm>
        </xdr:grpSpPr>
        <xdr:graphicFrame macro="">
          <xdr:nvGraphicFramePr>
            <xdr:cNvPr id="8" name="Diagramm 7">
              <a:extLst>
                <a:ext uri="{FF2B5EF4-FFF2-40B4-BE49-F238E27FC236}">
                  <a16:creationId xmlns:a16="http://schemas.microsoft.com/office/drawing/2014/main" id="{691EB024-81C9-4525-8C29-A04AB2912023}"/>
                </a:ext>
              </a:extLst>
            </xdr:cNvPr>
            <xdr:cNvGraphicFramePr/>
          </xdr:nvGraphicFramePr>
          <xdr:xfrm>
            <a:off x="10397461" y="3718994"/>
            <a:ext cx="9127359" cy="476489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Rechteck 8">
              <a:extLst>
                <a:ext uri="{FF2B5EF4-FFF2-40B4-BE49-F238E27FC236}">
                  <a16:creationId xmlns:a16="http://schemas.microsoft.com/office/drawing/2014/main" id="{17E26A7B-B575-46D9-B510-A1074138DE5D}"/>
                </a:ext>
              </a:extLst>
            </xdr:cNvPr>
            <xdr:cNvSpPr/>
          </xdr:nvSpPr>
          <xdr:spPr>
            <a:xfrm flipH="1">
              <a:off x="10851927" y="8087053"/>
              <a:ext cx="841778" cy="68405"/>
            </a:xfrm>
            <a:prstGeom prst="rect">
              <a:avLst/>
            </a:prstGeom>
            <a:solidFill>
              <a:srgbClr val="70AD47">
                <a:alpha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0" name="Rechteck 9">
              <a:extLst>
                <a:ext uri="{FF2B5EF4-FFF2-40B4-BE49-F238E27FC236}">
                  <a16:creationId xmlns:a16="http://schemas.microsoft.com/office/drawing/2014/main" id="{965FFA16-2AD4-48B2-88F4-2E98F763CF28}"/>
                </a:ext>
              </a:extLst>
            </xdr:cNvPr>
            <xdr:cNvSpPr/>
          </xdr:nvSpPr>
          <xdr:spPr>
            <a:xfrm flipH="1">
              <a:off x="10852968" y="7967960"/>
              <a:ext cx="840739" cy="121310"/>
            </a:xfrm>
            <a:prstGeom prst="rect">
              <a:avLst/>
            </a:prstGeom>
            <a:solidFill>
              <a:schemeClr val="accent6">
                <a:alpha val="4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1" name="Rechteck 10">
              <a:extLst>
                <a:ext uri="{FF2B5EF4-FFF2-40B4-BE49-F238E27FC236}">
                  <a16:creationId xmlns:a16="http://schemas.microsoft.com/office/drawing/2014/main" id="{38F4B3F5-5CCE-48FA-BE3E-3A2C326BD704}"/>
                </a:ext>
              </a:extLst>
            </xdr:cNvPr>
            <xdr:cNvSpPr/>
          </xdr:nvSpPr>
          <xdr:spPr>
            <a:xfrm flipH="1">
              <a:off x="10851926" y="7766432"/>
              <a:ext cx="841778" cy="202366"/>
            </a:xfrm>
            <a:prstGeom prst="rect">
              <a:avLst/>
            </a:prstGeom>
            <a:solidFill>
              <a:srgbClr val="FFC0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2" name="Rechteck 11">
              <a:extLst>
                <a:ext uri="{FF2B5EF4-FFF2-40B4-BE49-F238E27FC236}">
                  <a16:creationId xmlns:a16="http://schemas.microsoft.com/office/drawing/2014/main" id="{2788ADBA-2AD4-4C69-8602-8DDD02159A6A}"/>
                </a:ext>
              </a:extLst>
            </xdr:cNvPr>
            <xdr:cNvSpPr/>
          </xdr:nvSpPr>
          <xdr:spPr>
            <a:xfrm flipH="1">
              <a:off x="10851926" y="6633579"/>
              <a:ext cx="841778" cy="765194"/>
            </a:xfrm>
            <a:prstGeom prst="rect">
              <a:avLst/>
            </a:prstGeom>
            <a:solidFill>
              <a:srgbClr val="FF8B8B">
                <a:alpha val="6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13" name="Gerader Verbinder 12">
              <a:extLst>
                <a:ext uri="{FF2B5EF4-FFF2-40B4-BE49-F238E27FC236}">
                  <a16:creationId xmlns:a16="http://schemas.microsoft.com/office/drawing/2014/main" id="{91BBA1E0-C1CD-475A-939E-1C79DA0FD7CD}"/>
                </a:ext>
              </a:extLst>
            </xdr:cNvPr>
            <xdr:cNvCxnSpPr>
              <a:stCxn id="9" idx="0"/>
            </xdr:cNvCxnSpPr>
          </xdr:nvCxnSpPr>
          <xdr:spPr>
            <a:xfrm>
              <a:off x="11272816" y="8087053"/>
              <a:ext cx="5505952" cy="13806"/>
            </a:xfrm>
            <a:prstGeom prst="line">
              <a:avLst/>
            </a:prstGeom>
            <a:noFill/>
            <a:ln w="12700" cap="flat" cmpd="sng" algn="ctr">
              <a:solidFill>
                <a:srgbClr val="70AD47"/>
              </a:solidFill>
              <a:prstDash val="sysDash"/>
              <a:miter lim="800000"/>
            </a:ln>
            <a:effectLst/>
          </xdr:spPr>
        </xdr:cxnSp>
        <xdr:cxnSp macro="">
          <xdr:nvCxnSpPr>
            <xdr:cNvPr id="14" name="Gerader Verbinder 13">
              <a:extLst>
                <a:ext uri="{FF2B5EF4-FFF2-40B4-BE49-F238E27FC236}">
                  <a16:creationId xmlns:a16="http://schemas.microsoft.com/office/drawing/2014/main" id="{C91D3DA0-FFD9-4426-88BC-E4D49738DD46}"/>
                </a:ext>
              </a:extLst>
            </xdr:cNvPr>
            <xdr:cNvCxnSpPr>
              <a:stCxn id="10" idx="0"/>
            </xdr:cNvCxnSpPr>
          </xdr:nvCxnSpPr>
          <xdr:spPr>
            <a:xfrm>
              <a:off x="11273337" y="7967960"/>
              <a:ext cx="5463084" cy="23167"/>
            </a:xfrm>
            <a:prstGeom prst="line">
              <a:avLst/>
            </a:prstGeom>
            <a:noFill/>
            <a:ln w="12700" cap="flat" cmpd="sng" algn="ctr">
              <a:solidFill>
                <a:srgbClr val="9BBB59">
                  <a:lumMod val="60000"/>
                  <a:lumOff val="40000"/>
                </a:srgbClr>
              </a:solidFill>
              <a:prstDash val="sysDash"/>
              <a:miter lim="800000"/>
            </a:ln>
            <a:effectLst/>
          </xdr:spPr>
        </xdr:cxnSp>
        <xdr:cxnSp macro="">
          <xdr:nvCxnSpPr>
            <xdr:cNvPr id="15" name="Gerader Verbinder 14">
              <a:extLst>
                <a:ext uri="{FF2B5EF4-FFF2-40B4-BE49-F238E27FC236}">
                  <a16:creationId xmlns:a16="http://schemas.microsoft.com/office/drawing/2014/main" id="{4A62C992-B902-4C5E-98BD-A7BE0C608917}"/>
                </a:ext>
              </a:extLst>
            </xdr:cNvPr>
            <xdr:cNvCxnSpPr>
              <a:stCxn id="11" idx="0"/>
            </xdr:cNvCxnSpPr>
          </xdr:nvCxnSpPr>
          <xdr:spPr>
            <a:xfrm flipV="1">
              <a:off x="11272814" y="7766331"/>
              <a:ext cx="5505954" cy="101"/>
            </a:xfrm>
            <a:prstGeom prst="line">
              <a:avLst/>
            </a:prstGeom>
            <a:noFill/>
            <a:ln w="12700" cap="flat" cmpd="sng" algn="ctr">
              <a:solidFill>
                <a:srgbClr val="FFC000"/>
              </a:solidFill>
              <a:prstDash val="sysDash"/>
              <a:miter lim="800000"/>
            </a:ln>
            <a:effectLst/>
          </xdr:spPr>
        </xdr:cxnSp>
      </xdr:grpSp>
      <xdr:sp macro="" textlink="">
        <xdr:nvSpPr>
          <xdr:cNvPr id="4" name="Rechteck 3">
            <a:extLst>
              <a:ext uri="{FF2B5EF4-FFF2-40B4-BE49-F238E27FC236}">
                <a16:creationId xmlns:a16="http://schemas.microsoft.com/office/drawing/2014/main" id="{DD8E4DA1-A865-4DB8-A02D-38BC4A7F44C5}"/>
              </a:ext>
            </a:extLst>
          </xdr:cNvPr>
          <xdr:cNvSpPr/>
        </xdr:nvSpPr>
        <xdr:spPr>
          <a:xfrm flipH="1">
            <a:off x="9332156" y="8040135"/>
            <a:ext cx="469046" cy="458146"/>
          </a:xfrm>
          <a:prstGeom prst="rect">
            <a:avLst/>
          </a:prstGeom>
          <a:solidFill>
            <a:srgbClr val="FF66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5" name="Gerader Verbinder 4">
            <a:extLst>
              <a:ext uri="{FF2B5EF4-FFF2-40B4-BE49-F238E27FC236}">
                <a16:creationId xmlns:a16="http://schemas.microsoft.com/office/drawing/2014/main" id="{5B551F4F-BBFB-41A5-BE33-F31A6AA2F95A}"/>
              </a:ext>
            </a:extLst>
          </xdr:cNvPr>
          <xdr:cNvCxnSpPr>
            <a:stCxn id="4" idx="0"/>
          </xdr:cNvCxnSpPr>
        </xdr:nvCxnSpPr>
        <xdr:spPr>
          <a:xfrm>
            <a:off x="9566679" y="8040135"/>
            <a:ext cx="3065141" cy="7235"/>
          </a:xfrm>
          <a:prstGeom prst="line">
            <a:avLst/>
          </a:prstGeom>
          <a:noFill/>
          <a:ln w="12700" cap="flat" cmpd="sng" algn="ctr">
            <a:solidFill>
              <a:srgbClr val="FF6600">
                <a:alpha val="64000"/>
              </a:srgbClr>
            </a:solidFill>
            <a:prstDash val="sysDash"/>
            <a:miter lim="800000"/>
          </a:ln>
          <a:effectLst/>
        </xdr:spPr>
      </xdr:cxnSp>
      <xdr:sp macro="" textlink="">
        <xdr:nvSpPr>
          <xdr:cNvPr id="6" name="Rechteck 5">
            <a:extLst>
              <a:ext uri="{FF2B5EF4-FFF2-40B4-BE49-F238E27FC236}">
                <a16:creationId xmlns:a16="http://schemas.microsoft.com/office/drawing/2014/main" id="{B5D04112-61C7-498F-8D6E-153F52E7E055}"/>
              </a:ext>
            </a:extLst>
          </xdr:cNvPr>
          <xdr:cNvSpPr/>
        </xdr:nvSpPr>
        <xdr:spPr>
          <a:xfrm flipH="1">
            <a:off x="9328645" y="3835117"/>
            <a:ext cx="472555" cy="3243025"/>
          </a:xfrm>
          <a:prstGeom prst="rect">
            <a:avLst/>
          </a:prstGeom>
          <a:solidFill>
            <a:srgbClr val="C0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7" name="Gerader Verbinder 6">
            <a:extLst>
              <a:ext uri="{FF2B5EF4-FFF2-40B4-BE49-F238E27FC236}">
                <a16:creationId xmlns:a16="http://schemas.microsoft.com/office/drawing/2014/main" id="{3CA7D968-6237-4AED-B274-168E50AEE785}"/>
              </a:ext>
            </a:extLst>
          </xdr:cNvPr>
          <xdr:cNvCxnSpPr>
            <a:stCxn id="6" idx="2"/>
          </xdr:cNvCxnSpPr>
        </xdr:nvCxnSpPr>
        <xdr:spPr>
          <a:xfrm>
            <a:off x="9564922" y="7078142"/>
            <a:ext cx="3048042" cy="8495"/>
          </a:xfrm>
          <a:prstGeom prst="line">
            <a:avLst/>
          </a:prstGeom>
          <a:ln w="12700">
            <a:solidFill>
              <a:srgbClr val="FF5B5B"/>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609600</xdr:colOff>
      <xdr:row>56</xdr:row>
      <xdr:rowOff>38099</xdr:rowOff>
    </xdr:from>
    <xdr:to>
      <xdr:col>17</xdr:col>
      <xdr:colOff>122114</xdr:colOff>
      <xdr:row>90</xdr:row>
      <xdr:rowOff>27322</xdr:rowOff>
    </xdr:to>
    <xdr:grpSp>
      <xdr:nvGrpSpPr>
        <xdr:cNvPr id="2" name="Gruppieren 1">
          <a:extLst>
            <a:ext uri="{FF2B5EF4-FFF2-40B4-BE49-F238E27FC236}">
              <a16:creationId xmlns:a16="http://schemas.microsoft.com/office/drawing/2014/main" id="{C2771D56-97F9-4013-B0AC-454F98832B4D}"/>
            </a:ext>
          </a:extLst>
        </xdr:cNvPr>
        <xdr:cNvGrpSpPr/>
      </xdr:nvGrpSpPr>
      <xdr:grpSpPr>
        <a:xfrm>
          <a:off x="10357262" y="11309761"/>
          <a:ext cx="5192877" cy="6382106"/>
          <a:chOff x="9079644" y="3422045"/>
          <a:chExt cx="5080776" cy="5976113"/>
        </a:xfrm>
      </xdr:grpSpPr>
      <xdr:grpSp>
        <xdr:nvGrpSpPr>
          <xdr:cNvPr id="3" name="Gruppieren 2">
            <a:extLst>
              <a:ext uri="{FF2B5EF4-FFF2-40B4-BE49-F238E27FC236}">
                <a16:creationId xmlns:a16="http://schemas.microsoft.com/office/drawing/2014/main" id="{B2C4649F-E944-48BE-86C0-D69528BA188F}"/>
              </a:ext>
            </a:extLst>
          </xdr:cNvPr>
          <xdr:cNvGrpSpPr/>
        </xdr:nvGrpSpPr>
        <xdr:grpSpPr>
          <a:xfrm>
            <a:off x="9079644" y="3422045"/>
            <a:ext cx="5080776" cy="5976113"/>
            <a:chOff x="10397462" y="3718993"/>
            <a:chExt cx="9127359" cy="4764894"/>
          </a:xfrm>
        </xdr:grpSpPr>
        <xdr:graphicFrame macro="">
          <xdr:nvGraphicFramePr>
            <xdr:cNvPr id="8" name="Diagramm 7">
              <a:extLst>
                <a:ext uri="{FF2B5EF4-FFF2-40B4-BE49-F238E27FC236}">
                  <a16:creationId xmlns:a16="http://schemas.microsoft.com/office/drawing/2014/main" id="{125BDACD-E9C6-4845-9371-72F10124AFB6}"/>
                </a:ext>
              </a:extLst>
            </xdr:cNvPr>
            <xdr:cNvGraphicFramePr/>
          </xdr:nvGraphicFramePr>
          <xdr:xfrm>
            <a:off x="10397462" y="3718993"/>
            <a:ext cx="9127359" cy="476489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Rechteck 8">
              <a:extLst>
                <a:ext uri="{FF2B5EF4-FFF2-40B4-BE49-F238E27FC236}">
                  <a16:creationId xmlns:a16="http://schemas.microsoft.com/office/drawing/2014/main" id="{BDA0EDEF-BA62-49C1-B989-31D6148D074F}"/>
                </a:ext>
              </a:extLst>
            </xdr:cNvPr>
            <xdr:cNvSpPr/>
          </xdr:nvSpPr>
          <xdr:spPr>
            <a:xfrm flipH="1">
              <a:off x="10851927" y="8087053"/>
              <a:ext cx="841778" cy="68405"/>
            </a:xfrm>
            <a:prstGeom prst="rect">
              <a:avLst/>
            </a:prstGeom>
            <a:solidFill>
              <a:srgbClr val="70AD47">
                <a:alpha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0" name="Rechteck 9">
              <a:extLst>
                <a:ext uri="{FF2B5EF4-FFF2-40B4-BE49-F238E27FC236}">
                  <a16:creationId xmlns:a16="http://schemas.microsoft.com/office/drawing/2014/main" id="{C23C0F72-CE3C-495B-8497-2F8D73EF9534}"/>
                </a:ext>
              </a:extLst>
            </xdr:cNvPr>
            <xdr:cNvSpPr/>
          </xdr:nvSpPr>
          <xdr:spPr>
            <a:xfrm flipH="1">
              <a:off x="10852968" y="7967960"/>
              <a:ext cx="840739" cy="121310"/>
            </a:xfrm>
            <a:prstGeom prst="rect">
              <a:avLst/>
            </a:prstGeom>
            <a:solidFill>
              <a:schemeClr val="accent6">
                <a:alpha val="4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1" name="Rechteck 10">
              <a:extLst>
                <a:ext uri="{FF2B5EF4-FFF2-40B4-BE49-F238E27FC236}">
                  <a16:creationId xmlns:a16="http://schemas.microsoft.com/office/drawing/2014/main" id="{DB7C43B8-32D0-4FBD-BD51-ED3DF9A27551}"/>
                </a:ext>
              </a:extLst>
            </xdr:cNvPr>
            <xdr:cNvSpPr/>
          </xdr:nvSpPr>
          <xdr:spPr>
            <a:xfrm flipH="1">
              <a:off x="10851926" y="7766432"/>
              <a:ext cx="841778" cy="202366"/>
            </a:xfrm>
            <a:prstGeom prst="rect">
              <a:avLst/>
            </a:prstGeom>
            <a:solidFill>
              <a:srgbClr val="FFC0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2" name="Rechteck 11">
              <a:extLst>
                <a:ext uri="{FF2B5EF4-FFF2-40B4-BE49-F238E27FC236}">
                  <a16:creationId xmlns:a16="http://schemas.microsoft.com/office/drawing/2014/main" id="{02A7E250-9C36-49E9-B4BB-DBBD8E02C415}"/>
                </a:ext>
              </a:extLst>
            </xdr:cNvPr>
            <xdr:cNvSpPr/>
          </xdr:nvSpPr>
          <xdr:spPr>
            <a:xfrm flipH="1">
              <a:off x="10851926" y="6633579"/>
              <a:ext cx="841778" cy="765194"/>
            </a:xfrm>
            <a:prstGeom prst="rect">
              <a:avLst/>
            </a:prstGeom>
            <a:solidFill>
              <a:srgbClr val="FF8B8B">
                <a:alpha val="6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13" name="Gerader Verbinder 12">
              <a:extLst>
                <a:ext uri="{FF2B5EF4-FFF2-40B4-BE49-F238E27FC236}">
                  <a16:creationId xmlns:a16="http://schemas.microsoft.com/office/drawing/2014/main" id="{F73CACDA-6306-4024-892D-49F5B12673EE}"/>
                </a:ext>
              </a:extLst>
            </xdr:cNvPr>
            <xdr:cNvCxnSpPr>
              <a:stCxn id="9" idx="0"/>
            </xdr:cNvCxnSpPr>
          </xdr:nvCxnSpPr>
          <xdr:spPr>
            <a:xfrm>
              <a:off x="11272816" y="8087053"/>
              <a:ext cx="5505952" cy="13806"/>
            </a:xfrm>
            <a:prstGeom prst="line">
              <a:avLst/>
            </a:prstGeom>
            <a:noFill/>
            <a:ln w="12700" cap="flat" cmpd="sng" algn="ctr">
              <a:solidFill>
                <a:srgbClr val="70AD47"/>
              </a:solidFill>
              <a:prstDash val="sysDash"/>
              <a:miter lim="800000"/>
            </a:ln>
            <a:effectLst/>
          </xdr:spPr>
        </xdr:cxnSp>
        <xdr:cxnSp macro="">
          <xdr:nvCxnSpPr>
            <xdr:cNvPr id="14" name="Gerader Verbinder 13">
              <a:extLst>
                <a:ext uri="{FF2B5EF4-FFF2-40B4-BE49-F238E27FC236}">
                  <a16:creationId xmlns:a16="http://schemas.microsoft.com/office/drawing/2014/main" id="{FD60D791-2F6C-4472-A808-6D95ADDEF5A6}"/>
                </a:ext>
              </a:extLst>
            </xdr:cNvPr>
            <xdr:cNvCxnSpPr>
              <a:stCxn id="10" idx="0"/>
            </xdr:cNvCxnSpPr>
          </xdr:nvCxnSpPr>
          <xdr:spPr>
            <a:xfrm>
              <a:off x="11273337" y="7967960"/>
              <a:ext cx="5463084" cy="23167"/>
            </a:xfrm>
            <a:prstGeom prst="line">
              <a:avLst/>
            </a:prstGeom>
            <a:noFill/>
            <a:ln w="12700" cap="flat" cmpd="sng" algn="ctr">
              <a:solidFill>
                <a:srgbClr val="9BBB59">
                  <a:lumMod val="60000"/>
                  <a:lumOff val="40000"/>
                </a:srgbClr>
              </a:solidFill>
              <a:prstDash val="sysDash"/>
              <a:miter lim="800000"/>
            </a:ln>
            <a:effectLst/>
          </xdr:spPr>
        </xdr:cxnSp>
        <xdr:cxnSp macro="">
          <xdr:nvCxnSpPr>
            <xdr:cNvPr id="15" name="Gerader Verbinder 14">
              <a:extLst>
                <a:ext uri="{FF2B5EF4-FFF2-40B4-BE49-F238E27FC236}">
                  <a16:creationId xmlns:a16="http://schemas.microsoft.com/office/drawing/2014/main" id="{59BDE185-7A0C-490B-9423-12A72634A0DD}"/>
                </a:ext>
              </a:extLst>
            </xdr:cNvPr>
            <xdr:cNvCxnSpPr>
              <a:stCxn id="11" idx="0"/>
            </xdr:cNvCxnSpPr>
          </xdr:nvCxnSpPr>
          <xdr:spPr>
            <a:xfrm flipV="1">
              <a:off x="11272814" y="7766331"/>
              <a:ext cx="5505954" cy="101"/>
            </a:xfrm>
            <a:prstGeom prst="line">
              <a:avLst/>
            </a:prstGeom>
            <a:noFill/>
            <a:ln w="12700" cap="flat" cmpd="sng" algn="ctr">
              <a:solidFill>
                <a:srgbClr val="FFC000"/>
              </a:solidFill>
              <a:prstDash val="sysDash"/>
              <a:miter lim="800000"/>
            </a:ln>
            <a:effectLst/>
          </xdr:spPr>
        </xdr:cxnSp>
      </xdr:grpSp>
      <xdr:sp macro="" textlink="">
        <xdr:nvSpPr>
          <xdr:cNvPr id="4" name="Rechteck 3">
            <a:extLst>
              <a:ext uri="{FF2B5EF4-FFF2-40B4-BE49-F238E27FC236}">
                <a16:creationId xmlns:a16="http://schemas.microsoft.com/office/drawing/2014/main" id="{3F981786-F085-4F5D-B896-44D1AD07063F}"/>
              </a:ext>
            </a:extLst>
          </xdr:cNvPr>
          <xdr:cNvSpPr/>
        </xdr:nvSpPr>
        <xdr:spPr>
          <a:xfrm flipH="1">
            <a:off x="9332156" y="8040135"/>
            <a:ext cx="469046" cy="458146"/>
          </a:xfrm>
          <a:prstGeom prst="rect">
            <a:avLst/>
          </a:prstGeom>
          <a:solidFill>
            <a:srgbClr val="FF66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5" name="Gerader Verbinder 4">
            <a:extLst>
              <a:ext uri="{FF2B5EF4-FFF2-40B4-BE49-F238E27FC236}">
                <a16:creationId xmlns:a16="http://schemas.microsoft.com/office/drawing/2014/main" id="{BFC1BA17-B1EA-416D-9A5B-C85B167ADEF1}"/>
              </a:ext>
            </a:extLst>
          </xdr:cNvPr>
          <xdr:cNvCxnSpPr>
            <a:stCxn id="4" idx="0"/>
          </xdr:cNvCxnSpPr>
        </xdr:nvCxnSpPr>
        <xdr:spPr>
          <a:xfrm>
            <a:off x="9566679" y="8040135"/>
            <a:ext cx="3065141" cy="7235"/>
          </a:xfrm>
          <a:prstGeom prst="line">
            <a:avLst/>
          </a:prstGeom>
          <a:noFill/>
          <a:ln w="12700" cap="flat" cmpd="sng" algn="ctr">
            <a:solidFill>
              <a:srgbClr val="FF6600">
                <a:alpha val="64000"/>
              </a:srgbClr>
            </a:solidFill>
            <a:prstDash val="sysDash"/>
            <a:miter lim="800000"/>
          </a:ln>
          <a:effectLst/>
        </xdr:spPr>
      </xdr:cxnSp>
      <xdr:sp macro="" textlink="">
        <xdr:nvSpPr>
          <xdr:cNvPr id="6" name="Rechteck 5">
            <a:extLst>
              <a:ext uri="{FF2B5EF4-FFF2-40B4-BE49-F238E27FC236}">
                <a16:creationId xmlns:a16="http://schemas.microsoft.com/office/drawing/2014/main" id="{957EAD51-CB46-4FDF-B6CF-DE9B1252523F}"/>
              </a:ext>
            </a:extLst>
          </xdr:cNvPr>
          <xdr:cNvSpPr/>
        </xdr:nvSpPr>
        <xdr:spPr>
          <a:xfrm flipH="1">
            <a:off x="9328645" y="3835117"/>
            <a:ext cx="472555" cy="3243025"/>
          </a:xfrm>
          <a:prstGeom prst="rect">
            <a:avLst/>
          </a:prstGeom>
          <a:solidFill>
            <a:srgbClr val="C0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7" name="Gerader Verbinder 6">
            <a:extLst>
              <a:ext uri="{FF2B5EF4-FFF2-40B4-BE49-F238E27FC236}">
                <a16:creationId xmlns:a16="http://schemas.microsoft.com/office/drawing/2014/main" id="{4C01EECF-85C5-4AFB-9E70-08826608142D}"/>
              </a:ext>
            </a:extLst>
          </xdr:cNvPr>
          <xdr:cNvCxnSpPr>
            <a:stCxn id="6" idx="2"/>
          </xdr:cNvCxnSpPr>
        </xdr:nvCxnSpPr>
        <xdr:spPr>
          <a:xfrm>
            <a:off x="9564922" y="7078142"/>
            <a:ext cx="3048042" cy="8495"/>
          </a:xfrm>
          <a:prstGeom prst="line">
            <a:avLst/>
          </a:prstGeom>
          <a:ln w="12700">
            <a:solidFill>
              <a:srgbClr val="FF5B5B"/>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266700</xdr:colOff>
      <xdr:row>12</xdr:row>
      <xdr:rowOff>152400</xdr:rowOff>
    </xdr:from>
    <xdr:to>
      <xdr:col>16</xdr:col>
      <xdr:colOff>274514</xdr:colOff>
      <xdr:row>46</xdr:row>
      <xdr:rowOff>103523</xdr:rowOff>
    </xdr:to>
    <xdr:grpSp>
      <xdr:nvGrpSpPr>
        <xdr:cNvPr id="2" name="Gruppieren 1">
          <a:extLst>
            <a:ext uri="{FF2B5EF4-FFF2-40B4-BE49-F238E27FC236}">
              <a16:creationId xmlns:a16="http://schemas.microsoft.com/office/drawing/2014/main" id="{5A1AC83D-3C0F-4685-BE01-9FF44D3867E3}"/>
            </a:ext>
          </a:extLst>
        </xdr:cNvPr>
        <xdr:cNvGrpSpPr/>
      </xdr:nvGrpSpPr>
      <xdr:grpSpPr>
        <a:xfrm>
          <a:off x="9707584" y="3121231"/>
          <a:ext cx="5183475" cy="6482552"/>
          <a:chOff x="9079644" y="3422046"/>
          <a:chExt cx="5080776" cy="5976113"/>
        </a:xfrm>
      </xdr:grpSpPr>
      <xdr:grpSp>
        <xdr:nvGrpSpPr>
          <xdr:cNvPr id="3" name="Gruppieren 2">
            <a:extLst>
              <a:ext uri="{FF2B5EF4-FFF2-40B4-BE49-F238E27FC236}">
                <a16:creationId xmlns:a16="http://schemas.microsoft.com/office/drawing/2014/main" id="{FED89281-D66A-4AAC-B76C-E048986D0DFF}"/>
              </a:ext>
            </a:extLst>
          </xdr:cNvPr>
          <xdr:cNvGrpSpPr/>
        </xdr:nvGrpSpPr>
        <xdr:grpSpPr>
          <a:xfrm>
            <a:off x="9079644" y="3422046"/>
            <a:ext cx="5080776" cy="5976113"/>
            <a:chOff x="10397464" y="3718994"/>
            <a:chExt cx="9127360" cy="4764894"/>
          </a:xfrm>
        </xdr:grpSpPr>
        <xdr:graphicFrame macro="">
          <xdr:nvGraphicFramePr>
            <xdr:cNvPr id="8" name="Diagramm 7">
              <a:extLst>
                <a:ext uri="{FF2B5EF4-FFF2-40B4-BE49-F238E27FC236}">
                  <a16:creationId xmlns:a16="http://schemas.microsoft.com/office/drawing/2014/main" id="{F449A5DD-41ED-45D7-AE5B-29F5F861DCB5}"/>
                </a:ext>
              </a:extLst>
            </xdr:cNvPr>
            <xdr:cNvGraphicFramePr/>
          </xdr:nvGraphicFramePr>
          <xdr:xfrm>
            <a:off x="10397464" y="3718994"/>
            <a:ext cx="9127360" cy="476489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Rechteck 8">
              <a:extLst>
                <a:ext uri="{FF2B5EF4-FFF2-40B4-BE49-F238E27FC236}">
                  <a16:creationId xmlns:a16="http://schemas.microsoft.com/office/drawing/2014/main" id="{F784209D-C0EE-4900-A6BE-45A528AB1530}"/>
                </a:ext>
              </a:extLst>
            </xdr:cNvPr>
            <xdr:cNvSpPr/>
          </xdr:nvSpPr>
          <xdr:spPr>
            <a:xfrm flipH="1">
              <a:off x="10851927" y="8087053"/>
              <a:ext cx="841778" cy="68405"/>
            </a:xfrm>
            <a:prstGeom prst="rect">
              <a:avLst/>
            </a:prstGeom>
            <a:solidFill>
              <a:srgbClr val="70AD47">
                <a:alpha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0" name="Rechteck 9">
              <a:extLst>
                <a:ext uri="{FF2B5EF4-FFF2-40B4-BE49-F238E27FC236}">
                  <a16:creationId xmlns:a16="http://schemas.microsoft.com/office/drawing/2014/main" id="{D8B5D9AA-44BC-430B-9885-F31809B80DBE}"/>
                </a:ext>
              </a:extLst>
            </xdr:cNvPr>
            <xdr:cNvSpPr/>
          </xdr:nvSpPr>
          <xdr:spPr>
            <a:xfrm flipH="1">
              <a:off x="10852968" y="7967960"/>
              <a:ext cx="840739" cy="121310"/>
            </a:xfrm>
            <a:prstGeom prst="rect">
              <a:avLst/>
            </a:prstGeom>
            <a:solidFill>
              <a:schemeClr val="accent6">
                <a:alpha val="4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1" name="Rechteck 10">
              <a:extLst>
                <a:ext uri="{FF2B5EF4-FFF2-40B4-BE49-F238E27FC236}">
                  <a16:creationId xmlns:a16="http://schemas.microsoft.com/office/drawing/2014/main" id="{3FFBB65F-B938-487C-9747-167BD7811523}"/>
                </a:ext>
              </a:extLst>
            </xdr:cNvPr>
            <xdr:cNvSpPr/>
          </xdr:nvSpPr>
          <xdr:spPr>
            <a:xfrm flipH="1">
              <a:off x="10851926" y="7766432"/>
              <a:ext cx="841778" cy="202366"/>
            </a:xfrm>
            <a:prstGeom prst="rect">
              <a:avLst/>
            </a:prstGeom>
            <a:solidFill>
              <a:srgbClr val="FFC0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2" name="Rechteck 11">
              <a:extLst>
                <a:ext uri="{FF2B5EF4-FFF2-40B4-BE49-F238E27FC236}">
                  <a16:creationId xmlns:a16="http://schemas.microsoft.com/office/drawing/2014/main" id="{FF68E3DC-6A3C-478C-8317-30CED871A74C}"/>
                </a:ext>
              </a:extLst>
            </xdr:cNvPr>
            <xdr:cNvSpPr/>
          </xdr:nvSpPr>
          <xdr:spPr>
            <a:xfrm flipH="1">
              <a:off x="10851926" y="6633579"/>
              <a:ext cx="841778" cy="765194"/>
            </a:xfrm>
            <a:prstGeom prst="rect">
              <a:avLst/>
            </a:prstGeom>
            <a:solidFill>
              <a:srgbClr val="FF8B8B">
                <a:alpha val="6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13" name="Gerader Verbinder 12">
              <a:extLst>
                <a:ext uri="{FF2B5EF4-FFF2-40B4-BE49-F238E27FC236}">
                  <a16:creationId xmlns:a16="http://schemas.microsoft.com/office/drawing/2014/main" id="{6052DD17-2538-427A-A029-E23BB77E8B07}"/>
                </a:ext>
              </a:extLst>
            </xdr:cNvPr>
            <xdr:cNvCxnSpPr>
              <a:stCxn id="9" idx="0"/>
            </xdr:cNvCxnSpPr>
          </xdr:nvCxnSpPr>
          <xdr:spPr>
            <a:xfrm>
              <a:off x="11272816" y="8087053"/>
              <a:ext cx="5505952" cy="13806"/>
            </a:xfrm>
            <a:prstGeom prst="line">
              <a:avLst/>
            </a:prstGeom>
            <a:noFill/>
            <a:ln w="12700" cap="flat" cmpd="sng" algn="ctr">
              <a:solidFill>
                <a:srgbClr val="70AD47"/>
              </a:solidFill>
              <a:prstDash val="sysDash"/>
              <a:miter lim="800000"/>
            </a:ln>
            <a:effectLst/>
          </xdr:spPr>
        </xdr:cxnSp>
        <xdr:cxnSp macro="">
          <xdr:nvCxnSpPr>
            <xdr:cNvPr id="14" name="Gerader Verbinder 13">
              <a:extLst>
                <a:ext uri="{FF2B5EF4-FFF2-40B4-BE49-F238E27FC236}">
                  <a16:creationId xmlns:a16="http://schemas.microsoft.com/office/drawing/2014/main" id="{5EFE91BD-C709-42C0-BB34-7F672AB98510}"/>
                </a:ext>
              </a:extLst>
            </xdr:cNvPr>
            <xdr:cNvCxnSpPr>
              <a:stCxn id="10" idx="0"/>
            </xdr:cNvCxnSpPr>
          </xdr:nvCxnSpPr>
          <xdr:spPr>
            <a:xfrm>
              <a:off x="11273337" y="7967960"/>
              <a:ext cx="5463084" cy="23167"/>
            </a:xfrm>
            <a:prstGeom prst="line">
              <a:avLst/>
            </a:prstGeom>
            <a:noFill/>
            <a:ln w="12700" cap="flat" cmpd="sng" algn="ctr">
              <a:solidFill>
                <a:srgbClr val="9BBB59">
                  <a:lumMod val="60000"/>
                  <a:lumOff val="40000"/>
                </a:srgbClr>
              </a:solidFill>
              <a:prstDash val="sysDash"/>
              <a:miter lim="800000"/>
            </a:ln>
            <a:effectLst/>
          </xdr:spPr>
        </xdr:cxnSp>
        <xdr:cxnSp macro="">
          <xdr:nvCxnSpPr>
            <xdr:cNvPr id="15" name="Gerader Verbinder 14">
              <a:extLst>
                <a:ext uri="{FF2B5EF4-FFF2-40B4-BE49-F238E27FC236}">
                  <a16:creationId xmlns:a16="http://schemas.microsoft.com/office/drawing/2014/main" id="{3EF49420-5087-4033-8EA1-A081C7F0E63D}"/>
                </a:ext>
              </a:extLst>
            </xdr:cNvPr>
            <xdr:cNvCxnSpPr>
              <a:stCxn id="11" idx="0"/>
            </xdr:cNvCxnSpPr>
          </xdr:nvCxnSpPr>
          <xdr:spPr>
            <a:xfrm flipV="1">
              <a:off x="11272814" y="7766331"/>
              <a:ext cx="5505954" cy="101"/>
            </a:xfrm>
            <a:prstGeom prst="line">
              <a:avLst/>
            </a:prstGeom>
            <a:noFill/>
            <a:ln w="12700" cap="flat" cmpd="sng" algn="ctr">
              <a:solidFill>
                <a:srgbClr val="FFC000"/>
              </a:solidFill>
              <a:prstDash val="sysDash"/>
              <a:miter lim="800000"/>
            </a:ln>
            <a:effectLst/>
          </xdr:spPr>
        </xdr:cxnSp>
      </xdr:grpSp>
      <xdr:sp macro="" textlink="">
        <xdr:nvSpPr>
          <xdr:cNvPr id="4" name="Rechteck 3">
            <a:extLst>
              <a:ext uri="{FF2B5EF4-FFF2-40B4-BE49-F238E27FC236}">
                <a16:creationId xmlns:a16="http://schemas.microsoft.com/office/drawing/2014/main" id="{DB9DB58C-7A60-4B70-A7DA-2C4EAB4453D6}"/>
              </a:ext>
            </a:extLst>
          </xdr:cNvPr>
          <xdr:cNvSpPr/>
        </xdr:nvSpPr>
        <xdr:spPr>
          <a:xfrm flipH="1">
            <a:off x="9332156" y="8040135"/>
            <a:ext cx="469046" cy="458146"/>
          </a:xfrm>
          <a:prstGeom prst="rect">
            <a:avLst/>
          </a:prstGeom>
          <a:solidFill>
            <a:srgbClr val="FF66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5" name="Gerader Verbinder 4">
            <a:extLst>
              <a:ext uri="{FF2B5EF4-FFF2-40B4-BE49-F238E27FC236}">
                <a16:creationId xmlns:a16="http://schemas.microsoft.com/office/drawing/2014/main" id="{FE75BC02-33E2-4B25-BD56-7DE75053F7F4}"/>
              </a:ext>
            </a:extLst>
          </xdr:cNvPr>
          <xdr:cNvCxnSpPr>
            <a:stCxn id="4" idx="0"/>
          </xdr:cNvCxnSpPr>
        </xdr:nvCxnSpPr>
        <xdr:spPr>
          <a:xfrm>
            <a:off x="9566679" y="8040135"/>
            <a:ext cx="3065141" cy="7235"/>
          </a:xfrm>
          <a:prstGeom prst="line">
            <a:avLst/>
          </a:prstGeom>
          <a:noFill/>
          <a:ln w="12700" cap="flat" cmpd="sng" algn="ctr">
            <a:solidFill>
              <a:srgbClr val="FF6600">
                <a:alpha val="64000"/>
              </a:srgbClr>
            </a:solidFill>
            <a:prstDash val="sysDash"/>
            <a:miter lim="800000"/>
          </a:ln>
          <a:effectLst/>
        </xdr:spPr>
      </xdr:cxnSp>
      <xdr:sp macro="" textlink="">
        <xdr:nvSpPr>
          <xdr:cNvPr id="6" name="Rechteck 5">
            <a:extLst>
              <a:ext uri="{FF2B5EF4-FFF2-40B4-BE49-F238E27FC236}">
                <a16:creationId xmlns:a16="http://schemas.microsoft.com/office/drawing/2014/main" id="{CCCDB2C2-1CE2-4640-BE73-1B7D0A2FBB4D}"/>
              </a:ext>
            </a:extLst>
          </xdr:cNvPr>
          <xdr:cNvSpPr/>
        </xdr:nvSpPr>
        <xdr:spPr>
          <a:xfrm flipH="1">
            <a:off x="9328645" y="3835117"/>
            <a:ext cx="472555" cy="3243025"/>
          </a:xfrm>
          <a:prstGeom prst="rect">
            <a:avLst/>
          </a:prstGeom>
          <a:solidFill>
            <a:srgbClr val="C0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7" name="Gerader Verbinder 6">
            <a:extLst>
              <a:ext uri="{FF2B5EF4-FFF2-40B4-BE49-F238E27FC236}">
                <a16:creationId xmlns:a16="http://schemas.microsoft.com/office/drawing/2014/main" id="{D06B7EA7-AF7B-471D-9937-8D00D80FBD0F}"/>
              </a:ext>
            </a:extLst>
          </xdr:cNvPr>
          <xdr:cNvCxnSpPr>
            <a:stCxn id="6" idx="2"/>
          </xdr:cNvCxnSpPr>
        </xdr:nvCxnSpPr>
        <xdr:spPr>
          <a:xfrm>
            <a:off x="9564922" y="7078142"/>
            <a:ext cx="3048042" cy="8495"/>
          </a:xfrm>
          <a:prstGeom prst="line">
            <a:avLst/>
          </a:prstGeom>
          <a:ln w="12700">
            <a:solidFill>
              <a:srgbClr val="FF5B5B"/>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609600</xdr:colOff>
      <xdr:row>56</xdr:row>
      <xdr:rowOff>38099</xdr:rowOff>
    </xdr:from>
    <xdr:to>
      <xdr:col>17</xdr:col>
      <xdr:colOff>122114</xdr:colOff>
      <xdr:row>90</xdr:row>
      <xdr:rowOff>27322</xdr:rowOff>
    </xdr:to>
    <xdr:grpSp>
      <xdr:nvGrpSpPr>
        <xdr:cNvPr id="2" name="Gruppieren 1">
          <a:extLst>
            <a:ext uri="{FF2B5EF4-FFF2-40B4-BE49-F238E27FC236}">
              <a16:creationId xmlns:a16="http://schemas.microsoft.com/office/drawing/2014/main" id="{4FF1E1D2-2FC0-45B9-9783-3F20B2B04D54}"/>
            </a:ext>
          </a:extLst>
        </xdr:cNvPr>
        <xdr:cNvGrpSpPr/>
      </xdr:nvGrpSpPr>
      <xdr:grpSpPr>
        <a:xfrm>
          <a:off x="10357262" y="11309761"/>
          <a:ext cx="5192877" cy="6382106"/>
          <a:chOff x="9079644" y="3422045"/>
          <a:chExt cx="5080776" cy="5976113"/>
        </a:xfrm>
      </xdr:grpSpPr>
      <xdr:grpSp>
        <xdr:nvGrpSpPr>
          <xdr:cNvPr id="3" name="Gruppieren 2">
            <a:extLst>
              <a:ext uri="{FF2B5EF4-FFF2-40B4-BE49-F238E27FC236}">
                <a16:creationId xmlns:a16="http://schemas.microsoft.com/office/drawing/2014/main" id="{812B2358-D246-43FD-AC01-E6B8BCE02D2C}"/>
              </a:ext>
            </a:extLst>
          </xdr:cNvPr>
          <xdr:cNvGrpSpPr/>
        </xdr:nvGrpSpPr>
        <xdr:grpSpPr>
          <a:xfrm>
            <a:off x="9079644" y="3422045"/>
            <a:ext cx="5080776" cy="5976113"/>
            <a:chOff x="10397462" y="3718993"/>
            <a:chExt cx="9127359" cy="4764894"/>
          </a:xfrm>
        </xdr:grpSpPr>
        <xdr:graphicFrame macro="">
          <xdr:nvGraphicFramePr>
            <xdr:cNvPr id="8" name="Diagramm 7">
              <a:extLst>
                <a:ext uri="{FF2B5EF4-FFF2-40B4-BE49-F238E27FC236}">
                  <a16:creationId xmlns:a16="http://schemas.microsoft.com/office/drawing/2014/main" id="{254DA470-7C56-45AB-B273-6882DD8D58AF}"/>
                </a:ext>
              </a:extLst>
            </xdr:cNvPr>
            <xdr:cNvGraphicFramePr/>
          </xdr:nvGraphicFramePr>
          <xdr:xfrm>
            <a:off x="10397462" y="3718993"/>
            <a:ext cx="9127359" cy="476489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Rechteck 8">
              <a:extLst>
                <a:ext uri="{FF2B5EF4-FFF2-40B4-BE49-F238E27FC236}">
                  <a16:creationId xmlns:a16="http://schemas.microsoft.com/office/drawing/2014/main" id="{8EA86CA8-A154-48BA-9DE9-566B0AA50D38}"/>
                </a:ext>
              </a:extLst>
            </xdr:cNvPr>
            <xdr:cNvSpPr/>
          </xdr:nvSpPr>
          <xdr:spPr>
            <a:xfrm flipH="1">
              <a:off x="10851927" y="8087053"/>
              <a:ext cx="841778" cy="68405"/>
            </a:xfrm>
            <a:prstGeom prst="rect">
              <a:avLst/>
            </a:prstGeom>
            <a:solidFill>
              <a:srgbClr val="70AD47">
                <a:alpha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0" name="Rechteck 9">
              <a:extLst>
                <a:ext uri="{FF2B5EF4-FFF2-40B4-BE49-F238E27FC236}">
                  <a16:creationId xmlns:a16="http://schemas.microsoft.com/office/drawing/2014/main" id="{56E10BB2-D40E-49A4-8872-8E7687C92634}"/>
                </a:ext>
              </a:extLst>
            </xdr:cNvPr>
            <xdr:cNvSpPr/>
          </xdr:nvSpPr>
          <xdr:spPr>
            <a:xfrm flipH="1">
              <a:off x="10852968" y="7967960"/>
              <a:ext cx="840739" cy="121310"/>
            </a:xfrm>
            <a:prstGeom prst="rect">
              <a:avLst/>
            </a:prstGeom>
            <a:solidFill>
              <a:schemeClr val="accent6">
                <a:alpha val="4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1" name="Rechteck 10">
              <a:extLst>
                <a:ext uri="{FF2B5EF4-FFF2-40B4-BE49-F238E27FC236}">
                  <a16:creationId xmlns:a16="http://schemas.microsoft.com/office/drawing/2014/main" id="{92E3740B-90A2-4C69-8322-500C68567E08}"/>
                </a:ext>
              </a:extLst>
            </xdr:cNvPr>
            <xdr:cNvSpPr/>
          </xdr:nvSpPr>
          <xdr:spPr>
            <a:xfrm flipH="1">
              <a:off x="10851926" y="7766432"/>
              <a:ext cx="841778" cy="202366"/>
            </a:xfrm>
            <a:prstGeom prst="rect">
              <a:avLst/>
            </a:prstGeom>
            <a:solidFill>
              <a:srgbClr val="FFC0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sp macro="" textlink="">
          <xdr:nvSpPr>
            <xdr:cNvPr id="12" name="Rechteck 11">
              <a:extLst>
                <a:ext uri="{FF2B5EF4-FFF2-40B4-BE49-F238E27FC236}">
                  <a16:creationId xmlns:a16="http://schemas.microsoft.com/office/drawing/2014/main" id="{10C4D298-F94A-4F07-9803-90BA9E12925C}"/>
                </a:ext>
              </a:extLst>
            </xdr:cNvPr>
            <xdr:cNvSpPr/>
          </xdr:nvSpPr>
          <xdr:spPr>
            <a:xfrm flipH="1">
              <a:off x="10851926" y="6633579"/>
              <a:ext cx="841778" cy="765194"/>
            </a:xfrm>
            <a:prstGeom prst="rect">
              <a:avLst/>
            </a:prstGeom>
            <a:solidFill>
              <a:srgbClr val="FF8B8B">
                <a:alpha val="6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13" name="Gerader Verbinder 12">
              <a:extLst>
                <a:ext uri="{FF2B5EF4-FFF2-40B4-BE49-F238E27FC236}">
                  <a16:creationId xmlns:a16="http://schemas.microsoft.com/office/drawing/2014/main" id="{49DAD8CA-7AB8-4F52-A55F-7D51020C42E0}"/>
                </a:ext>
              </a:extLst>
            </xdr:cNvPr>
            <xdr:cNvCxnSpPr>
              <a:stCxn id="9" idx="0"/>
            </xdr:cNvCxnSpPr>
          </xdr:nvCxnSpPr>
          <xdr:spPr>
            <a:xfrm>
              <a:off x="11272816" y="8087053"/>
              <a:ext cx="5505952" cy="13806"/>
            </a:xfrm>
            <a:prstGeom prst="line">
              <a:avLst/>
            </a:prstGeom>
            <a:noFill/>
            <a:ln w="12700" cap="flat" cmpd="sng" algn="ctr">
              <a:solidFill>
                <a:srgbClr val="70AD47"/>
              </a:solidFill>
              <a:prstDash val="sysDash"/>
              <a:miter lim="800000"/>
            </a:ln>
            <a:effectLst/>
          </xdr:spPr>
        </xdr:cxnSp>
        <xdr:cxnSp macro="">
          <xdr:nvCxnSpPr>
            <xdr:cNvPr id="14" name="Gerader Verbinder 13">
              <a:extLst>
                <a:ext uri="{FF2B5EF4-FFF2-40B4-BE49-F238E27FC236}">
                  <a16:creationId xmlns:a16="http://schemas.microsoft.com/office/drawing/2014/main" id="{F608C397-F645-4A8D-A0A0-6F12C797B136}"/>
                </a:ext>
              </a:extLst>
            </xdr:cNvPr>
            <xdr:cNvCxnSpPr>
              <a:stCxn id="10" idx="0"/>
            </xdr:cNvCxnSpPr>
          </xdr:nvCxnSpPr>
          <xdr:spPr>
            <a:xfrm>
              <a:off x="11273337" y="7967960"/>
              <a:ext cx="5463084" cy="23167"/>
            </a:xfrm>
            <a:prstGeom prst="line">
              <a:avLst/>
            </a:prstGeom>
            <a:noFill/>
            <a:ln w="12700" cap="flat" cmpd="sng" algn="ctr">
              <a:solidFill>
                <a:srgbClr val="9BBB59">
                  <a:lumMod val="60000"/>
                  <a:lumOff val="40000"/>
                </a:srgbClr>
              </a:solidFill>
              <a:prstDash val="sysDash"/>
              <a:miter lim="800000"/>
            </a:ln>
            <a:effectLst/>
          </xdr:spPr>
        </xdr:cxnSp>
        <xdr:cxnSp macro="">
          <xdr:nvCxnSpPr>
            <xdr:cNvPr id="15" name="Gerader Verbinder 14">
              <a:extLst>
                <a:ext uri="{FF2B5EF4-FFF2-40B4-BE49-F238E27FC236}">
                  <a16:creationId xmlns:a16="http://schemas.microsoft.com/office/drawing/2014/main" id="{2AA7A83E-7A07-4D23-8BFE-2F84AA0938FB}"/>
                </a:ext>
              </a:extLst>
            </xdr:cNvPr>
            <xdr:cNvCxnSpPr>
              <a:stCxn id="11" idx="0"/>
            </xdr:cNvCxnSpPr>
          </xdr:nvCxnSpPr>
          <xdr:spPr>
            <a:xfrm flipV="1">
              <a:off x="11272814" y="7766331"/>
              <a:ext cx="5505954" cy="101"/>
            </a:xfrm>
            <a:prstGeom prst="line">
              <a:avLst/>
            </a:prstGeom>
            <a:noFill/>
            <a:ln w="12700" cap="flat" cmpd="sng" algn="ctr">
              <a:solidFill>
                <a:srgbClr val="FFC000"/>
              </a:solidFill>
              <a:prstDash val="sysDash"/>
              <a:miter lim="800000"/>
            </a:ln>
            <a:effectLst/>
          </xdr:spPr>
        </xdr:cxnSp>
      </xdr:grpSp>
      <xdr:sp macro="" textlink="">
        <xdr:nvSpPr>
          <xdr:cNvPr id="4" name="Rechteck 3">
            <a:extLst>
              <a:ext uri="{FF2B5EF4-FFF2-40B4-BE49-F238E27FC236}">
                <a16:creationId xmlns:a16="http://schemas.microsoft.com/office/drawing/2014/main" id="{FC6D50FE-0470-4488-9657-646401D704AC}"/>
              </a:ext>
            </a:extLst>
          </xdr:cNvPr>
          <xdr:cNvSpPr/>
        </xdr:nvSpPr>
        <xdr:spPr>
          <a:xfrm flipH="1">
            <a:off x="9332156" y="8040135"/>
            <a:ext cx="469046" cy="458146"/>
          </a:xfrm>
          <a:prstGeom prst="rect">
            <a:avLst/>
          </a:prstGeom>
          <a:solidFill>
            <a:srgbClr val="FF6600">
              <a:alpha val="4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FFFFFF"/>
              </a:solidFill>
              <a:effectLst/>
              <a:uLnTx/>
              <a:uFillTx/>
              <a:latin typeface="Calibri"/>
              <a:cs typeface="Calibri"/>
            </a:endParaRPr>
          </a:p>
        </xdr:txBody>
      </xdr:sp>
      <xdr:cxnSp macro="">
        <xdr:nvCxnSpPr>
          <xdr:cNvPr id="5" name="Gerader Verbinder 4">
            <a:extLst>
              <a:ext uri="{FF2B5EF4-FFF2-40B4-BE49-F238E27FC236}">
                <a16:creationId xmlns:a16="http://schemas.microsoft.com/office/drawing/2014/main" id="{FB27EB98-94C5-4657-AFD1-CB90A9BEA43C}"/>
              </a:ext>
            </a:extLst>
          </xdr:cNvPr>
          <xdr:cNvCxnSpPr>
            <a:stCxn id="4" idx="0"/>
          </xdr:cNvCxnSpPr>
        </xdr:nvCxnSpPr>
        <xdr:spPr>
          <a:xfrm>
            <a:off x="9566679" y="8040135"/>
            <a:ext cx="3065141" cy="7235"/>
          </a:xfrm>
          <a:prstGeom prst="line">
            <a:avLst/>
          </a:prstGeom>
          <a:noFill/>
          <a:ln w="12700" cap="flat" cmpd="sng" algn="ctr">
            <a:solidFill>
              <a:srgbClr val="FF6600">
                <a:alpha val="64000"/>
              </a:srgbClr>
            </a:solidFill>
            <a:prstDash val="sysDash"/>
            <a:miter lim="800000"/>
          </a:ln>
          <a:effectLst/>
        </xdr:spPr>
      </xdr:cxnSp>
      <xdr:sp macro="" textlink="">
        <xdr:nvSpPr>
          <xdr:cNvPr id="6" name="Rechteck 5">
            <a:extLst>
              <a:ext uri="{FF2B5EF4-FFF2-40B4-BE49-F238E27FC236}">
                <a16:creationId xmlns:a16="http://schemas.microsoft.com/office/drawing/2014/main" id="{31C88BAC-9BB1-4157-A3A0-7300F61CAB10}"/>
              </a:ext>
            </a:extLst>
          </xdr:cNvPr>
          <xdr:cNvSpPr/>
        </xdr:nvSpPr>
        <xdr:spPr>
          <a:xfrm flipH="1">
            <a:off x="9328645" y="3835117"/>
            <a:ext cx="472555" cy="3243025"/>
          </a:xfrm>
          <a:prstGeom prst="rect">
            <a:avLst/>
          </a:prstGeom>
          <a:solidFill>
            <a:srgbClr val="C0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xnSp macro="">
        <xdr:nvCxnSpPr>
          <xdr:cNvPr id="7" name="Gerader Verbinder 6">
            <a:extLst>
              <a:ext uri="{FF2B5EF4-FFF2-40B4-BE49-F238E27FC236}">
                <a16:creationId xmlns:a16="http://schemas.microsoft.com/office/drawing/2014/main" id="{1D639177-EE24-4F10-8D3C-ABC7EDE44440}"/>
              </a:ext>
            </a:extLst>
          </xdr:cNvPr>
          <xdr:cNvCxnSpPr>
            <a:stCxn id="6" idx="2"/>
          </xdr:cNvCxnSpPr>
        </xdr:nvCxnSpPr>
        <xdr:spPr>
          <a:xfrm>
            <a:off x="9564922" y="7078142"/>
            <a:ext cx="3048042" cy="8495"/>
          </a:xfrm>
          <a:prstGeom prst="line">
            <a:avLst/>
          </a:prstGeom>
          <a:ln w="12700">
            <a:solidFill>
              <a:srgbClr val="FF5B5B"/>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8" Type="http://schemas.openxmlformats.org/officeDocument/2006/relationships/hyperlink" Target="https://dict.leo.org/englisch-deutsch/Rizinus%C3%B6l" TargetMode="External"/><Relationship Id="rId13" Type="http://schemas.openxmlformats.org/officeDocument/2006/relationships/hyperlink" Target="https://dict.leo.org/englisch-deutsch/Kristallzucker" TargetMode="External"/><Relationship Id="rId18" Type="http://schemas.openxmlformats.org/officeDocument/2006/relationships/hyperlink" Target="https://dict.leo.org/englisch-deutsch/Yamswurzel" TargetMode="External"/><Relationship Id="rId3" Type="http://schemas.openxmlformats.org/officeDocument/2006/relationships/hyperlink" Target="https://dict.leo.org/englisch-deutsch/Korinthe" TargetMode="External"/><Relationship Id="rId7" Type="http://schemas.openxmlformats.org/officeDocument/2006/relationships/hyperlink" Target="https://dict.leo.org/englisch-deutsch/Sorghum" TargetMode="External"/><Relationship Id="rId12" Type="http://schemas.openxmlformats.org/officeDocument/2006/relationships/hyperlink" Target="https://dict.leo.org/englisch-deutsch/Muskatnuss" TargetMode="External"/><Relationship Id="rId17" Type="http://schemas.openxmlformats.org/officeDocument/2006/relationships/hyperlink" Target="https://dict.leo.org/englisch-deutsch/Sisalhanf" TargetMode="External"/><Relationship Id="rId2" Type="http://schemas.openxmlformats.org/officeDocument/2006/relationships/hyperlink" Target="https://dict.leo.org/englisch-deutsch/Maniok" TargetMode="External"/><Relationship Id="rId16" Type="http://schemas.openxmlformats.org/officeDocument/2006/relationships/hyperlink" Target="https://dict.leo.org/englisch-deutsch/Leinsamen" TargetMode="External"/><Relationship Id="rId1" Type="http://schemas.openxmlformats.org/officeDocument/2006/relationships/hyperlink" Target="https://www.ble.de/SharedDocs/Downloads/DE/BZL/Daten-Berichte/Getreide_Getreideerzeugnisse/2019BerichtGetreide.pdf?__blob=publicationFile&amp;v=3" TargetMode="External"/><Relationship Id="rId6" Type="http://schemas.openxmlformats.org/officeDocument/2006/relationships/hyperlink" Target="https://dict.leo.org/englisch-deutsch/Kanariengras" TargetMode="External"/><Relationship Id="rId11" Type="http://schemas.openxmlformats.org/officeDocument/2006/relationships/hyperlink" Target="https://dict.leo.org/englisch-deutsch/Erdnuss" TargetMode="External"/><Relationship Id="rId5" Type="http://schemas.openxmlformats.org/officeDocument/2006/relationships/hyperlink" Target="https://dict.leo.org/englisch-deutsch/Stachelbeere" TargetMode="External"/><Relationship Id="rId15" Type="http://schemas.openxmlformats.org/officeDocument/2006/relationships/hyperlink" Target="https://dict.leo.org/englisch-deutsch/Bombaxwolle" TargetMode="External"/><Relationship Id="rId10" Type="http://schemas.openxmlformats.org/officeDocument/2006/relationships/hyperlink" Target="https://dict.leo.org/englisch-deutsch/Kakaobohne" TargetMode="External"/><Relationship Id="rId4" Type="http://schemas.openxmlformats.org/officeDocument/2006/relationships/hyperlink" Target="https://dict.leo.org/englisch-deutsch/Dattel" TargetMode="External"/><Relationship Id="rId9" Type="http://schemas.openxmlformats.org/officeDocument/2006/relationships/hyperlink" Target="https://dict.leo.org/englisch-deutsch/Esskastanie" TargetMode="External"/><Relationship Id="rId14" Type="http://schemas.openxmlformats.org/officeDocument/2006/relationships/hyperlink" Target="https://dict.leo.org/englisch-deutsch/Kokosbast"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3" Type="http://schemas.openxmlformats.org/officeDocument/2006/relationships/hyperlink" Target="https://dict.leo.org/englisch-deutsch/Kambodscha" TargetMode="External"/><Relationship Id="rId18" Type="http://schemas.openxmlformats.org/officeDocument/2006/relationships/hyperlink" Target="https://dict.leo.org/englisch-deutsch/%C3%84gypten" TargetMode="External"/><Relationship Id="rId26" Type="http://schemas.openxmlformats.org/officeDocument/2006/relationships/hyperlink" Target="https://dict.leo.org/englisch-deutsch/Griechenland" TargetMode="External"/><Relationship Id="rId39" Type="http://schemas.openxmlformats.org/officeDocument/2006/relationships/hyperlink" Target="https://dict.leo.org/englisch-deutsch/Lesotho" TargetMode="External"/><Relationship Id="rId21" Type="http://schemas.openxmlformats.org/officeDocument/2006/relationships/hyperlink" Target="https://dict.leo.org/englisch-deutsch/%C3%84thiopien" TargetMode="External"/><Relationship Id="rId34" Type="http://schemas.openxmlformats.org/officeDocument/2006/relationships/hyperlink" Target="https://dict.leo.org/englisch-deutsch/Kasachstan" TargetMode="External"/><Relationship Id="rId42" Type="http://schemas.openxmlformats.org/officeDocument/2006/relationships/hyperlink" Target="https://dict.leo.org/englisch-deutsch/Luxemburg" TargetMode="External"/><Relationship Id="rId47" Type="http://schemas.openxmlformats.org/officeDocument/2006/relationships/hyperlink" Target="https://dict.leo.org/englisch-deutsch/Philippinen" TargetMode="External"/><Relationship Id="rId50" Type="http://schemas.openxmlformats.org/officeDocument/2006/relationships/hyperlink" Target="https://dict.leo.org/englisch-deutsch/Slowakei" TargetMode="External"/><Relationship Id="rId55" Type="http://schemas.openxmlformats.org/officeDocument/2006/relationships/hyperlink" Target="https://dict.leo.org/englisch-deutsch/T%C3%BCrkei" TargetMode="External"/><Relationship Id="rId7" Type="http://schemas.openxmlformats.org/officeDocument/2006/relationships/hyperlink" Target="https://dict.leo.org/englisch-deutsch/Belize" TargetMode="External"/><Relationship Id="rId2" Type="http://schemas.openxmlformats.org/officeDocument/2006/relationships/hyperlink" Target="https://dict.leo.org/englisch-deutsch/Aserbaidschan" TargetMode="External"/><Relationship Id="rId16" Type="http://schemas.openxmlformats.org/officeDocument/2006/relationships/hyperlink" Target="https://dict.leo.org/englisch-deutsch/Tschechien" TargetMode="External"/><Relationship Id="rId29" Type="http://schemas.openxmlformats.org/officeDocument/2006/relationships/hyperlink" Target="https://dict.leo.org/englisch-deutsch/Guinea-Bissau" TargetMode="External"/><Relationship Id="rId11" Type="http://schemas.openxmlformats.org/officeDocument/2006/relationships/hyperlink" Target="https://dict.leo.org/englisch-deutsch/Bulgarien" TargetMode="External"/><Relationship Id="rId24" Type="http://schemas.openxmlformats.org/officeDocument/2006/relationships/hyperlink" Target="https://dict.leo.org/englisch-deutsch/Georgien" TargetMode="External"/><Relationship Id="rId32" Type="http://schemas.openxmlformats.org/officeDocument/2006/relationships/hyperlink" Target="https://dict.leo.org/englisch-deutsch/Jamaika" TargetMode="External"/><Relationship Id="rId37" Type="http://schemas.openxmlformats.org/officeDocument/2006/relationships/hyperlink" Target="https://dict.leo.org/englisch-deutsch/Lettland" TargetMode="External"/><Relationship Id="rId40" Type="http://schemas.openxmlformats.org/officeDocument/2006/relationships/hyperlink" Target="https://dict.leo.org/englisch-deutsch/Libyen" TargetMode="External"/><Relationship Id="rId45" Type="http://schemas.openxmlformats.org/officeDocument/2006/relationships/hyperlink" Target="https://dict.leo.org/englisch-deutsch/Marokko" TargetMode="External"/><Relationship Id="rId53" Type="http://schemas.openxmlformats.org/officeDocument/2006/relationships/hyperlink" Target="https://dict.leo.org/englisch-deutsch/Tadschikistan" TargetMode="External"/><Relationship Id="rId58" Type="http://schemas.openxmlformats.org/officeDocument/2006/relationships/hyperlink" Target="https://dict.leo.org/englisch-deutsch/Usbekistan" TargetMode="External"/><Relationship Id="rId5" Type="http://schemas.openxmlformats.org/officeDocument/2006/relationships/hyperlink" Target="https://dict.leo.org/englisch-deutsch/Wei%C3%9Frussland" TargetMode="External"/><Relationship Id="rId61" Type="http://schemas.openxmlformats.org/officeDocument/2006/relationships/hyperlink" Target="https://dict.leo.org/englisch-deutsch/Jugoslawe" TargetMode="External"/><Relationship Id="rId19" Type="http://schemas.openxmlformats.org/officeDocument/2006/relationships/hyperlink" Target="https://dict.leo.org/englisch-deutsch/%C3%84quatorialguinea" TargetMode="External"/><Relationship Id="rId14" Type="http://schemas.openxmlformats.org/officeDocument/2006/relationships/hyperlink" Target="https://dict.leo.org/englisch-deutsch/Tschad" TargetMode="External"/><Relationship Id="rId22" Type="http://schemas.openxmlformats.org/officeDocument/2006/relationships/hyperlink" Target="https://dict.leo.org/englisch-deutsch/Finnland" TargetMode="External"/><Relationship Id="rId27" Type="http://schemas.openxmlformats.org/officeDocument/2006/relationships/hyperlink" Target="https://dict.leo.org/englisch-deutsch/Guatemala" TargetMode="External"/><Relationship Id="rId30" Type="http://schemas.openxmlformats.org/officeDocument/2006/relationships/hyperlink" Target="https://dict.leo.org/englisch-deutsch/Guyana" TargetMode="External"/><Relationship Id="rId35" Type="http://schemas.openxmlformats.org/officeDocument/2006/relationships/hyperlink" Target="https://dict.leo.org/englisch-deutsch/Kenia" TargetMode="External"/><Relationship Id="rId43" Type="http://schemas.openxmlformats.org/officeDocument/2006/relationships/hyperlink" Target="https://dict.leo.org/englisch-deutsch/Mauretanien" TargetMode="External"/><Relationship Id="rId48" Type="http://schemas.openxmlformats.org/officeDocument/2006/relationships/hyperlink" Target="https://dict.leo.org/englisch-deutsch/Ruanda" TargetMode="External"/><Relationship Id="rId56" Type="http://schemas.openxmlformats.org/officeDocument/2006/relationships/hyperlink" Target="https://dict.leo.org/englisch-deutsch/Tansania" TargetMode="External"/><Relationship Id="rId8" Type="http://schemas.openxmlformats.org/officeDocument/2006/relationships/hyperlink" Target="https://dict.leo.org/englisch-deutsch/Bolivien" TargetMode="External"/><Relationship Id="rId51" Type="http://schemas.openxmlformats.org/officeDocument/2006/relationships/hyperlink" Target="https://dict.leo.org/englisch-deutsch/Slowenien" TargetMode="External"/><Relationship Id="rId3" Type="http://schemas.openxmlformats.org/officeDocument/2006/relationships/hyperlink" Target="https://dict.leo.org/englisch-deutsch/Bangladesch" TargetMode="External"/><Relationship Id="rId12" Type="http://schemas.openxmlformats.org/officeDocument/2006/relationships/hyperlink" Target="https://dict.leo.org/englisch-deutsch/Kamerun" TargetMode="External"/><Relationship Id="rId17" Type="http://schemas.openxmlformats.org/officeDocument/2006/relationships/hyperlink" Target="https://dict.leo.org/englisch-deutsch/Dschibuti" TargetMode="External"/><Relationship Id="rId25" Type="http://schemas.openxmlformats.org/officeDocument/2006/relationships/hyperlink" Target="https://dict.leo.org/englisch-deutsch/Deutschland" TargetMode="External"/><Relationship Id="rId33" Type="http://schemas.openxmlformats.org/officeDocument/2006/relationships/hyperlink" Target="https://dict.leo.org/englisch-deutsch/Jordanien" TargetMode="External"/><Relationship Id="rId38" Type="http://schemas.openxmlformats.org/officeDocument/2006/relationships/hyperlink" Target="https://dict.leo.org/englisch-deutsch/Libanon" TargetMode="External"/><Relationship Id="rId46" Type="http://schemas.openxmlformats.org/officeDocument/2006/relationships/hyperlink" Target="https://dict.leo.org/englisch-deutsch/Mosambik" TargetMode="External"/><Relationship Id="rId59" Type="http://schemas.openxmlformats.org/officeDocument/2006/relationships/hyperlink" Target="https://dict.leo.org/englisch-deutsch/Vietnam" TargetMode="External"/><Relationship Id="rId20" Type="http://schemas.openxmlformats.org/officeDocument/2006/relationships/hyperlink" Target="https://dict.leo.org/englisch-deutsch/Estland" TargetMode="External"/><Relationship Id="rId41" Type="http://schemas.openxmlformats.org/officeDocument/2006/relationships/hyperlink" Target="https://dict.leo.org/englisch-deutsch/Litauen" TargetMode="External"/><Relationship Id="rId54" Type="http://schemas.openxmlformats.org/officeDocument/2006/relationships/hyperlink" Target="https://dict.leo.org/englisch-deutsch/Tunesien" TargetMode="External"/><Relationship Id="rId62" Type="http://schemas.openxmlformats.org/officeDocument/2006/relationships/printerSettings" Target="../printerSettings/printerSettings9.bin"/><Relationship Id="rId1" Type="http://schemas.openxmlformats.org/officeDocument/2006/relationships/hyperlink" Target="https://dict.leo.org/englisch-deutsch/%C3%96sterreich" TargetMode="External"/><Relationship Id="rId6" Type="http://schemas.openxmlformats.org/officeDocument/2006/relationships/hyperlink" Target="https://dict.leo.org/englisch-deutsch/Luxemburg" TargetMode="External"/><Relationship Id="rId15" Type="http://schemas.openxmlformats.org/officeDocument/2006/relationships/hyperlink" Target="https://dict.leo.org/englisch-deutsch/Zypern" TargetMode="External"/><Relationship Id="rId23" Type="http://schemas.openxmlformats.org/officeDocument/2006/relationships/hyperlink" Target="https://dict.leo.org/englisch-deutsch/Gabun" TargetMode="External"/><Relationship Id="rId28" Type="http://schemas.openxmlformats.org/officeDocument/2006/relationships/hyperlink" Target="https://dict.leo.org/englisch-deutsch/Guinea" TargetMode="External"/><Relationship Id="rId36" Type="http://schemas.openxmlformats.org/officeDocument/2006/relationships/hyperlink" Target="https://dict.leo.org/englisch-deutsch/Kirgisien" TargetMode="External"/><Relationship Id="rId49" Type="http://schemas.openxmlformats.org/officeDocument/2006/relationships/hyperlink" Target="https://dict.leo.org/englisch-deutsch/Singapur" TargetMode="External"/><Relationship Id="rId57" Type="http://schemas.openxmlformats.org/officeDocument/2006/relationships/hyperlink" Target="https://dict.leo.org/englisch-deutsch/Uruguay" TargetMode="External"/><Relationship Id="rId10" Type="http://schemas.openxmlformats.org/officeDocument/2006/relationships/hyperlink" Target="https://dict.leo.org/englisch-deutsch/Brasilien" TargetMode="External"/><Relationship Id="rId31" Type="http://schemas.openxmlformats.org/officeDocument/2006/relationships/hyperlink" Target="https://dict.leo.org/englisch-deutsch/Ungarn" TargetMode="External"/><Relationship Id="rId44" Type="http://schemas.openxmlformats.org/officeDocument/2006/relationships/hyperlink" Target="https://dict.leo.org/englisch-deutsch/Mongolei" TargetMode="External"/><Relationship Id="rId52" Type="http://schemas.openxmlformats.org/officeDocument/2006/relationships/hyperlink" Target="https://dict.leo.org/englisch-deutsch/Surinam" TargetMode="External"/><Relationship Id="rId60" Type="http://schemas.openxmlformats.org/officeDocument/2006/relationships/hyperlink" Target="https://dict.leo.org/englisch-deutsch/Jemen" TargetMode="External"/><Relationship Id="rId4" Type="http://schemas.openxmlformats.org/officeDocument/2006/relationships/hyperlink" Target="https://dict.leo.org/englisch-deutsch/Belgien" TargetMode="External"/><Relationship Id="rId9" Type="http://schemas.openxmlformats.org/officeDocument/2006/relationships/hyperlink" Target="https://dict.leo.org/englisch-deutsch/Bosnien-Herzegowin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3867D-AB7C-41B0-BA7B-F113331B37C4}">
  <sheetPr>
    <tabColor rgb="FF631970"/>
  </sheetPr>
  <dimension ref="A1:Q36"/>
  <sheetViews>
    <sheetView tabSelected="1" zoomScale="70" zoomScaleNormal="70" workbookViewId="0">
      <selection activeCell="W14" sqref="W14"/>
    </sheetView>
  </sheetViews>
  <sheetFormatPr baseColWidth="10" defaultColWidth="11.53515625" defaultRowHeight="14.6" x14ac:dyDescent="0.4"/>
  <cols>
    <col min="1" max="1" width="7.69140625" style="101" customWidth="1"/>
    <col min="2" max="2" width="18.53515625" style="101" customWidth="1"/>
    <col min="3" max="16" width="11.53515625" style="101"/>
    <col min="17" max="17" width="6.4609375" style="101" customWidth="1"/>
    <col min="18" max="16384" width="11.53515625" style="101"/>
  </cols>
  <sheetData>
    <row r="1" spans="1:17" ht="100.2" customHeight="1" x14ac:dyDescent="0.4">
      <c r="A1" s="342" t="s">
        <v>0</v>
      </c>
      <c r="B1" s="343"/>
      <c r="C1" s="343"/>
      <c r="D1" s="343"/>
      <c r="E1" s="343"/>
      <c r="F1" s="343"/>
      <c r="G1" s="343"/>
      <c r="H1" s="343"/>
      <c r="I1" s="343"/>
      <c r="J1" s="343"/>
      <c r="K1" s="343"/>
      <c r="L1" s="343"/>
      <c r="M1" s="343"/>
      <c r="N1" s="343"/>
      <c r="O1" s="343"/>
      <c r="P1" s="343"/>
      <c r="Q1" s="344"/>
    </row>
    <row r="3" spans="1:17" ht="20.6" x14ac:dyDescent="0.55000000000000004">
      <c r="B3" s="120" t="s">
        <v>1</v>
      </c>
      <c r="C3" s="102"/>
      <c r="D3" s="102"/>
      <c r="E3" s="102"/>
      <c r="F3" s="102"/>
      <c r="G3" s="102"/>
      <c r="H3" s="102"/>
      <c r="I3" s="102"/>
      <c r="J3" s="102"/>
    </row>
    <row r="4" spans="1:17" ht="20.6" x14ac:dyDescent="0.55000000000000004">
      <c r="B4" s="121"/>
      <c r="C4" s="102"/>
      <c r="D4" s="102"/>
      <c r="E4" s="102"/>
      <c r="F4" s="102"/>
      <c r="G4" s="102"/>
      <c r="H4" s="102"/>
      <c r="I4" s="102"/>
      <c r="J4" s="102"/>
      <c r="O4"/>
    </row>
    <row r="5" spans="1:17" ht="20.6" x14ac:dyDescent="0.55000000000000004">
      <c r="B5" s="121" t="s">
        <v>2</v>
      </c>
      <c r="C5" s="102"/>
      <c r="D5" s="102"/>
      <c r="E5" s="102"/>
      <c r="F5" s="102"/>
      <c r="G5" s="102"/>
      <c r="H5" s="102"/>
      <c r="J5" s="143"/>
    </row>
    <row r="6" spans="1:17" ht="20.6" x14ac:dyDescent="0.55000000000000004">
      <c r="B6" s="121"/>
      <c r="C6" s="102"/>
      <c r="D6" s="102"/>
      <c r="E6" s="102"/>
      <c r="F6" s="102"/>
      <c r="G6" s="102"/>
      <c r="H6" s="102"/>
      <c r="I6" s="102"/>
      <c r="J6" s="102"/>
    </row>
    <row r="7" spans="1:17" ht="20.6" x14ac:dyDescent="0.55000000000000004">
      <c r="B7" s="121"/>
      <c r="C7" s="102"/>
      <c r="D7" s="102"/>
      <c r="E7" s="102"/>
      <c r="F7" s="102"/>
      <c r="G7" s="102"/>
      <c r="H7" s="102"/>
      <c r="I7" s="102"/>
      <c r="J7" s="102"/>
      <c r="L7" s="101" t="s">
        <v>3</v>
      </c>
    </row>
    <row r="8" spans="1:17" ht="20.6" x14ac:dyDescent="0.55000000000000004">
      <c r="B8" s="121" t="s">
        <v>4</v>
      </c>
      <c r="C8" s="102"/>
      <c r="D8" s="102"/>
      <c r="E8" s="102"/>
      <c r="F8" s="102"/>
      <c r="G8" s="102"/>
      <c r="H8" s="102"/>
      <c r="I8" s="102"/>
      <c r="J8" s="102"/>
      <c r="P8"/>
    </row>
    <row r="9" spans="1:17" ht="20.6" x14ac:dyDescent="0.55000000000000004">
      <c r="B9" s="102"/>
      <c r="C9" s="102"/>
      <c r="D9" s="102"/>
      <c r="E9" s="102"/>
      <c r="F9" s="102"/>
      <c r="G9" s="102"/>
      <c r="H9" s="102"/>
      <c r="I9" s="102"/>
      <c r="J9" s="102"/>
    </row>
    <row r="10" spans="1:17" ht="21" thickBot="1" x14ac:dyDescent="0.6">
      <c r="B10" s="108"/>
      <c r="C10" s="108"/>
      <c r="D10" s="108"/>
      <c r="E10" s="108"/>
      <c r="F10" s="108"/>
      <c r="G10" s="108"/>
      <c r="H10" s="108"/>
      <c r="I10" s="108"/>
      <c r="J10" s="108"/>
      <c r="K10" s="109"/>
      <c r="L10" s="109"/>
      <c r="M10" s="109"/>
      <c r="N10" s="109"/>
      <c r="O10" s="109"/>
      <c r="P10" s="109"/>
    </row>
    <row r="11" spans="1:17" s="103" customFormat="1" ht="18.45" x14ac:dyDescent="0.5">
      <c r="A11" s="104"/>
      <c r="B11" s="110" t="s">
        <v>5</v>
      </c>
      <c r="C11" s="111" t="s">
        <v>6</v>
      </c>
      <c r="D11" s="111"/>
      <c r="E11" s="111"/>
      <c r="F11" s="111"/>
      <c r="G11" s="111"/>
      <c r="H11" s="111"/>
      <c r="I11" s="112"/>
      <c r="J11" s="112"/>
      <c r="K11" s="112"/>
      <c r="L11" s="112"/>
      <c r="M11" s="112"/>
      <c r="N11" s="112"/>
      <c r="O11" s="112"/>
      <c r="P11" s="113"/>
      <c r="Q11" s="105"/>
    </row>
    <row r="12" spans="1:17" s="103" customFormat="1" ht="18.45" x14ac:dyDescent="0.5">
      <c r="A12" s="104"/>
      <c r="B12" s="114"/>
      <c r="C12" s="115"/>
      <c r="D12" s="115"/>
      <c r="E12" s="115"/>
      <c r="F12" s="115"/>
      <c r="G12" s="116"/>
      <c r="H12" s="116"/>
      <c r="I12" s="116"/>
      <c r="J12" s="116"/>
      <c r="K12" s="116"/>
      <c r="L12" s="116"/>
      <c r="M12" s="116"/>
      <c r="N12" s="116"/>
      <c r="O12" s="116"/>
      <c r="P12" s="117"/>
      <c r="Q12" s="105"/>
    </row>
    <row r="13" spans="1:17" s="103" customFormat="1" ht="60.65" customHeight="1" x14ac:dyDescent="0.5">
      <c r="A13" s="104"/>
      <c r="B13" s="345" t="s">
        <v>7</v>
      </c>
      <c r="C13" s="346"/>
      <c r="D13" s="346"/>
      <c r="E13" s="346"/>
      <c r="F13" s="346"/>
      <c r="G13" s="346"/>
      <c r="H13" s="346"/>
      <c r="I13" s="346"/>
      <c r="J13" s="346"/>
      <c r="K13" s="346"/>
      <c r="L13" s="346"/>
      <c r="M13" s="346"/>
      <c r="N13" s="346"/>
      <c r="O13" s="346"/>
      <c r="P13" s="347"/>
      <c r="Q13" s="105"/>
    </row>
    <row r="14" spans="1:17" s="103" customFormat="1" ht="72" customHeight="1" x14ac:dyDescent="0.5">
      <c r="A14" s="104"/>
      <c r="B14" s="348" t="s">
        <v>8</v>
      </c>
      <c r="C14" s="349"/>
      <c r="D14" s="349"/>
      <c r="E14" s="349"/>
      <c r="F14" s="349"/>
      <c r="G14" s="349"/>
      <c r="H14" s="349"/>
      <c r="I14" s="349"/>
      <c r="J14" s="349"/>
      <c r="K14" s="349"/>
      <c r="L14" s="349"/>
      <c r="M14" s="349"/>
      <c r="N14" s="349"/>
      <c r="O14" s="349"/>
      <c r="P14" s="350"/>
      <c r="Q14" s="105"/>
    </row>
    <row r="15" spans="1:17" s="103" customFormat="1" ht="12" customHeight="1" thickBot="1" x14ac:dyDescent="0.55000000000000004">
      <c r="A15" s="104"/>
      <c r="B15" s="351"/>
      <c r="C15" s="352"/>
      <c r="D15" s="352"/>
      <c r="E15" s="352"/>
      <c r="F15" s="352"/>
      <c r="G15" s="352"/>
      <c r="H15" s="352"/>
      <c r="I15" s="352"/>
      <c r="J15" s="352"/>
      <c r="K15" s="118"/>
      <c r="L15" s="118"/>
      <c r="M15" s="118"/>
      <c r="N15" s="118"/>
      <c r="O15" s="118"/>
      <c r="P15" s="119"/>
      <c r="Q15" s="105"/>
    </row>
    <row r="16" spans="1:17" s="103" customFormat="1" ht="31.2" customHeight="1" x14ac:dyDescent="0.5">
      <c r="B16" s="122" t="s">
        <v>9</v>
      </c>
      <c r="C16" s="107"/>
      <c r="D16" s="107"/>
      <c r="E16" s="107"/>
      <c r="F16" s="107"/>
      <c r="G16" s="107"/>
      <c r="H16" s="107"/>
      <c r="I16" s="107"/>
      <c r="J16" s="107"/>
      <c r="K16" s="107"/>
      <c r="L16" s="107"/>
      <c r="M16" s="107"/>
      <c r="N16" s="107"/>
      <c r="O16" s="107"/>
      <c r="P16" s="107"/>
    </row>
    <row r="17" spans="1:17" s="103" customFormat="1" ht="18.899999999999999" thickBot="1" x14ac:dyDescent="0.55000000000000004">
      <c r="B17" s="106"/>
      <c r="C17" s="106"/>
      <c r="D17" s="106"/>
      <c r="E17" s="106"/>
      <c r="F17" s="106"/>
      <c r="G17" s="106"/>
      <c r="H17" s="106"/>
      <c r="I17" s="106"/>
      <c r="J17" s="106"/>
      <c r="K17" s="106"/>
      <c r="L17" s="106"/>
      <c r="M17" s="106"/>
      <c r="N17" s="106"/>
      <c r="O17" s="106"/>
      <c r="P17" s="106"/>
    </row>
    <row r="18" spans="1:17" s="103" customFormat="1" ht="69.650000000000006" customHeight="1" x14ac:dyDescent="0.5">
      <c r="A18" s="104"/>
      <c r="B18" s="324" t="s">
        <v>10</v>
      </c>
      <c r="C18" s="325"/>
      <c r="D18" s="355" t="s">
        <v>11</v>
      </c>
      <c r="E18" s="355"/>
      <c r="F18" s="355"/>
      <c r="G18" s="355"/>
      <c r="H18" s="355"/>
      <c r="I18" s="355"/>
      <c r="J18" s="355"/>
      <c r="K18" s="355"/>
      <c r="L18" s="355"/>
      <c r="M18" s="355"/>
      <c r="N18" s="355"/>
      <c r="O18" s="355"/>
      <c r="P18" s="356"/>
      <c r="Q18" s="105"/>
    </row>
    <row r="19" spans="1:17" s="103" customFormat="1" ht="117" customHeight="1" x14ac:dyDescent="0.5">
      <c r="A19" s="104"/>
      <c r="B19" s="326" t="s">
        <v>12</v>
      </c>
      <c r="C19" s="327"/>
      <c r="D19" s="340" t="s">
        <v>13</v>
      </c>
      <c r="E19" s="340"/>
      <c r="F19" s="340"/>
      <c r="G19" s="340"/>
      <c r="H19" s="340"/>
      <c r="I19" s="340"/>
      <c r="J19" s="340"/>
      <c r="K19" s="340"/>
      <c r="L19" s="340"/>
      <c r="M19" s="340"/>
      <c r="N19" s="340"/>
      <c r="O19" s="340"/>
      <c r="P19" s="341"/>
      <c r="Q19" s="105"/>
    </row>
    <row r="20" spans="1:17" s="103" customFormat="1" ht="30.65" customHeight="1" x14ac:dyDescent="0.5">
      <c r="A20" s="104"/>
      <c r="B20" s="328" t="s">
        <v>14</v>
      </c>
      <c r="C20" s="329"/>
      <c r="D20" s="357" t="s">
        <v>15</v>
      </c>
      <c r="E20" s="357"/>
      <c r="F20" s="357"/>
      <c r="G20" s="357"/>
      <c r="H20" s="357"/>
      <c r="I20" s="357"/>
      <c r="J20" s="357"/>
      <c r="K20" s="357"/>
      <c r="L20" s="357"/>
      <c r="M20" s="357"/>
      <c r="N20" s="357"/>
      <c r="O20" s="357"/>
      <c r="P20" s="358"/>
      <c r="Q20" s="105"/>
    </row>
    <row r="21" spans="1:17" s="103" customFormat="1" ht="42" customHeight="1" thickBot="1" x14ac:dyDescent="0.55000000000000004">
      <c r="A21" s="104"/>
      <c r="B21" s="330" t="s">
        <v>16</v>
      </c>
      <c r="C21" s="331"/>
      <c r="D21" s="320" t="s">
        <v>17</v>
      </c>
      <c r="E21" s="336"/>
      <c r="F21" s="336"/>
      <c r="G21" s="336"/>
      <c r="H21" s="336"/>
      <c r="I21" s="336"/>
      <c r="J21" s="336"/>
      <c r="K21" s="336"/>
      <c r="L21" s="336"/>
      <c r="M21" s="336"/>
      <c r="N21" s="336"/>
      <c r="O21" s="336"/>
      <c r="P21" s="337"/>
      <c r="Q21" s="105"/>
    </row>
    <row r="22" spans="1:17" s="103" customFormat="1" ht="18.45" x14ac:dyDescent="0.5">
      <c r="A22" s="104"/>
      <c r="B22" s="353" t="s">
        <v>18</v>
      </c>
      <c r="C22" s="354"/>
      <c r="D22" s="338" t="s">
        <v>19</v>
      </c>
      <c r="E22" s="338"/>
      <c r="F22" s="338"/>
      <c r="G22" s="338"/>
      <c r="H22" s="338"/>
      <c r="I22" s="338"/>
      <c r="J22" s="338"/>
      <c r="K22" s="338"/>
      <c r="L22" s="338"/>
      <c r="M22" s="338"/>
      <c r="N22" s="338"/>
      <c r="O22" s="338"/>
      <c r="P22" s="339"/>
      <c r="Q22" s="105"/>
    </row>
    <row r="23" spans="1:17" s="103" customFormat="1" ht="76.2" customHeight="1" x14ac:dyDescent="0.5">
      <c r="A23" s="104"/>
      <c r="B23" s="332" t="s">
        <v>20</v>
      </c>
      <c r="C23" s="333"/>
      <c r="D23" s="340" t="s">
        <v>21</v>
      </c>
      <c r="E23" s="340"/>
      <c r="F23" s="340"/>
      <c r="G23" s="340"/>
      <c r="H23" s="340"/>
      <c r="I23" s="340"/>
      <c r="J23" s="340"/>
      <c r="K23" s="340"/>
      <c r="L23" s="340"/>
      <c r="M23" s="340"/>
      <c r="N23" s="340"/>
      <c r="O23" s="340"/>
      <c r="P23" s="341"/>
      <c r="Q23" s="105"/>
    </row>
    <row r="24" spans="1:17" s="103" customFormat="1" ht="73.95" customHeight="1" x14ac:dyDescent="0.5">
      <c r="A24" s="104"/>
      <c r="B24" s="334" t="s">
        <v>22</v>
      </c>
      <c r="C24" s="335"/>
      <c r="D24" s="340" t="s">
        <v>23</v>
      </c>
      <c r="E24" s="340"/>
      <c r="F24" s="340"/>
      <c r="G24" s="340"/>
      <c r="H24" s="340"/>
      <c r="I24" s="340"/>
      <c r="J24" s="340"/>
      <c r="K24" s="340"/>
      <c r="L24" s="340"/>
      <c r="M24" s="340"/>
      <c r="N24" s="340"/>
      <c r="O24" s="340"/>
      <c r="P24" s="341"/>
      <c r="Q24" s="105"/>
    </row>
    <row r="25" spans="1:17" s="103" customFormat="1" ht="75" customHeight="1" thickBot="1" x14ac:dyDescent="0.55000000000000004">
      <c r="A25" s="104"/>
      <c r="B25" s="322" t="s">
        <v>24</v>
      </c>
      <c r="C25" s="323"/>
      <c r="D25" s="320" t="s">
        <v>25</v>
      </c>
      <c r="E25" s="320"/>
      <c r="F25" s="320"/>
      <c r="G25" s="320"/>
      <c r="H25" s="320"/>
      <c r="I25" s="320"/>
      <c r="J25" s="320"/>
      <c r="K25" s="320"/>
      <c r="L25" s="320"/>
      <c r="M25" s="320"/>
      <c r="N25" s="320"/>
      <c r="O25" s="320"/>
      <c r="P25" s="321"/>
      <c r="Q25" s="105"/>
    </row>
    <row r="26" spans="1:17" s="103" customFormat="1" ht="92.4" customHeight="1" x14ac:dyDescent="0.5">
      <c r="A26" s="104"/>
      <c r="B26" s="107"/>
      <c r="C26" s="107"/>
      <c r="D26" s="107"/>
      <c r="E26" s="107"/>
      <c r="F26" s="107"/>
      <c r="G26" s="107"/>
      <c r="H26" s="107"/>
      <c r="I26" s="107"/>
      <c r="J26" s="107"/>
      <c r="K26" s="107"/>
      <c r="L26" s="107"/>
      <c r="M26" s="107"/>
      <c r="N26" s="107"/>
      <c r="O26" s="107"/>
      <c r="P26" s="107"/>
      <c r="Q26" s="105"/>
    </row>
    <row r="27" spans="1:17" s="103" customFormat="1" ht="130.94999999999999" customHeight="1" x14ac:dyDescent="0.5">
      <c r="A27" s="104"/>
      <c r="Q27" s="105"/>
    </row>
    <row r="28" spans="1:17" s="103" customFormat="1" ht="18.45" x14ac:dyDescent="0.5">
      <c r="A28" s="104"/>
      <c r="Q28" s="105"/>
    </row>
    <row r="29" spans="1:17" s="103" customFormat="1" ht="65.400000000000006" customHeight="1" x14ac:dyDescent="0.5">
      <c r="A29" s="104"/>
      <c r="Q29" s="105"/>
    </row>
    <row r="30" spans="1:17" s="103" customFormat="1" ht="18.45" x14ac:dyDescent="0.5">
      <c r="B30" s="107"/>
      <c r="C30" s="107"/>
      <c r="D30" s="107"/>
      <c r="E30" s="107"/>
      <c r="F30" s="107"/>
      <c r="G30" s="107"/>
      <c r="H30" s="107"/>
      <c r="I30" s="107"/>
      <c r="J30" s="107"/>
      <c r="K30" s="107"/>
      <c r="L30" s="107"/>
      <c r="M30" s="107"/>
      <c r="N30" s="107"/>
      <c r="O30" s="107"/>
      <c r="P30" s="107"/>
    </row>
    <row r="31" spans="1:17" s="103" customFormat="1" ht="18.45" x14ac:dyDescent="0.5">
      <c r="N31" s="103" t="s">
        <v>26</v>
      </c>
    </row>
    <row r="32" spans="1:17" s="103" customFormat="1" ht="18.45" x14ac:dyDescent="0.5"/>
    <row r="33" s="103" customFormat="1" ht="18.45" x14ac:dyDescent="0.5"/>
    <row r="34" s="103" customFormat="1" ht="18.45" x14ac:dyDescent="0.5"/>
    <row r="35" s="103" customFormat="1" ht="18.45" x14ac:dyDescent="0.5"/>
    <row r="36" s="103" customFormat="1" ht="18.45" x14ac:dyDescent="0.5"/>
  </sheetData>
  <sheetProtection algorithmName="SHA-512" hashValue="qInPtR2/YybVjLagtbCKnMP53MkVapg2A1nPaIFvRkrGX4gO6dZkfO54DVspw5ynT52XDZLsO6MLeHemm2TsyQ==" saltValue="nadeXRD1voPkQRL0ku9zCA==" spinCount="100000" sheet="1" objects="1" scenarios="1"/>
  <mergeCells count="20">
    <mergeCell ref="A1:Q1"/>
    <mergeCell ref="B13:P13"/>
    <mergeCell ref="B14:P14"/>
    <mergeCell ref="B15:J15"/>
    <mergeCell ref="B22:C22"/>
    <mergeCell ref="D18:P18"/>
    <mergeCell ref="D19:P19"/>
    <mergeCell ref="D20:P20"/>
    <mergeCell ref="D25:P25"/>
    <mergeCell ref="B25:C25"/>
    <mergeCell ref="B18:C18"/>
    <mergeCell ref="B19:C19"/>
    <mergeCell ref="B20:C20"/>
    <mergeCell ref="B21:C21"/>
    <mergeCell ref="B23:C23"/>
    <mergeCell ref="B24:C24"/>
    <mergeCell ref="D21:P21"/>
    <mergeCell ref="D22:P22"/>
    <mergeCell ref="D23:P23"/>
    <mergeCell ref="D24:P24"/>
  </mergeCells>
  <pageMargins left="0.7" right="0.7" top="0.78740157499999996" bottom="0.78740157499999996"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893E1-0FBD-40C7-B834-78EC25DFA640}">
  <sheetPr>
    <tabColor theme="5" tint="-0.249977111117893"/>
  </sheetPr>
  <dimension ref="A1:I66"/>
  <sheetViews>
    <sheetView zoomScale="55" zoomScaleNormal="55" workbookViewId="0">
      <selection activeCell="E7" sqref="E7"/>
    </sheetView>
  </sheetViews>
  <sheetFormatPr baseColWidth="10" defaultColWidth="11.4609375" defaultRowHeight="14.6" x14ac:dyDescent="0.4"/>
  <cols>
    <col min="1" max="1" width="6" style="576" customWidth="1"/>
    <col min="2" max="2" width="22.3046875" style="430" customWidth="1"/>
    <col min="3" max="3" width="17.4609375" style="430" customWidth="1"/>
    <col min="4" max="4" width="13.07421875" style="430" customWidth="1"/>
    <col min="5" max="5" width="20.3046875" style="430" customWidth="1"/>
    <col min="6" max="16384" width="11.4609375" style="430"/>
  </cols>
  <sheetData>
    <row r="1" spans="1:9" ht="17.600000000000001" x14ac:dyDescent="0.4">
      <c r="A1" s="575"/>
      <c r="B1" s="450" t="s">
        <v>27</v>
      </c>
      <c r="C1" s="450"/>
      <c r="D1" s="450"/>
      <c r="E1" s="450"/>
      <c r="F1" s="450"/>
      <c r="G1" s="450"/>
      <c r="H1" s="429"/>
      <c r="I1" s="429"/>
    </row>
    <row r="2" spans="1:9" ht="15" thickBot="1" x14ac:dyDescent="0.45"/>
    <row r="3" spans="1:9" ht="15" thickBot="1" x14ac:dyDescent="0.45">
      <c r="B3" s="445" t="s">
        <v>28</v>
      </c>
      <c r="C3" s="431" t="s">
        <v>161</v>
      </c>
      <c r="D3" s="432"/>
      <c r="E3" s="432"/>
      <c r="F3" s="432"/>
      <c r="G3" s="432"/>
      <c r="H3" s="432"/>
      <c r="I3" s="433"/>
    </row>
    <row r="4" spans="1:9" ht="15" thickBot="1" x14ac:dyDescent="0.45"/>
    <row r="5" spans="1:9" ht="28.75" thickBot="1" x14ac:dyDescent="0.45">
      <c r="A5" s="576" t="s">
        <v>162</v>
      </c>
      <c r="B5" s="580" t="s">
        <v>30</v>
      </c>
      <c r="C5" s="581" t="s">
        <v>31</v>
      </c>
      <c r="D5" s="448" t="s">
        <v>32</v>
      </c>
      <c r="E5" s="449" t="s">
        <v>33</v>
      </c>
    </row>
    <row r="6" spans="1:9" x14ac:dyDescent="0.4">
      <c r="A6" s="576">
        <v>1</v>
      </c>
      <c r="B6" s="577"/>
      <c r="C6" s="435"/>
      <c r="D6" s="436"/>
      <c r="E6" s="451" t="e">
        <f t="shared" ref="E6:E65" si="0">C6/$D$6*1000</f>
        <v>#DIV/0!</v>
      </c>
      <c r="H6" s="437"/>
    </row>
    <row r="7" spans="1:9" ht="15" thickBot="1" x14ac:dyDescent="0.45">
      <c r="A7" s="576">
        <v>2</v>
      </c>
      <c r="B7" s="577"/>
      <c r="C7" s="438"/>
      <c r="D7" s="439"/>
      <c r="E7" s="452" t="e">
        <f t="shared" si="0"/>
        <v>#DIV/0!</v>
      </c>
      <c r="H7" s="437"/>
    </row>
    <row r="8" spans="1:9" x14ac:dyDescent="0.4">
      <c r="A8" s="576">
        <v>3</v>
      </c>
      <c r="B8" s="577"/>
      <c r="C8" s="440"/>
      <c r="E8" s="452" t="e">
        <f t="shared" si="0"/>
        <v>#DIV/0!</v>
      </c>
      <c r="H8" s="437"/>
    </row>
    <row r="9" spans="1:9" x14ac:dyDescent="0.4">
      <c r="A9" s="576">
        <v>4</v>
      </c>
      <c r="B9" s="577"/>
      <c r="C9" s="440"/>
      <c r="E9" s="452" t="e">
        <f t="shared" si="0"/>
        <v>#DIV/0!</v>
      </c>
      <c r="H9" s="437"/>
    </row>
    <row r="10" spans="1:9" x14ac:dyDescent="0.4">
      <c r="A10" s="576">
        <v>5</v>
      </c>
      <c r="B10" s="577"/>
      <c r="C10" s="440"/>
      <c r="E10" s="452" t="e">
        <f t="shared" si="0"/>
        <v>#DIV/0!</v>
      </c>
      <c r="H10" s="437"/>
    </row>
    <row r="11" spans="1:9" x14ac:dyDescent="0.4">
      <c r="A11" s="576">
        <v>6</v>
      </c>
      <c r="B11" s="577"/>
      <c r="C11" s="440"/>
      <c r="E11" s="452" t="e">
        <f t="shared" si="0"/>
        <v>#DIV/0!</v>
      </c>
      <c r="H11" s="437"/>
    </row>
    <row r="12" spans="1:9" x14ac:dyDescent="0.4">
      <c r="A12" s="576">
        <v>7</v>
      </c>
      <c r="B12" s="577"/>
      <c r="C12" s="440"/>
      <c r="E12" s="452" t="e">
        <f t="shared" si="0"/>
        <v>#DIV/0!</v>
      </c>
      <c r="H12" s="437"/>
    </row>
    <row r="13" spans="1:9" x14ac:dyDescent="0.4">
      <c r="A13" s="576">
        <v>8</v>
      </c>
      <c r="B13" s="577"/>
      <c r="C13" s="440"/>
      <c r="E13" s="452" t="e">
        <f t="shared" si="0"/>
        <v>#DIV/0!</v>
      </c>
      <c r="H13" s="437"/>
    </row>
    <row r="14" spans="1:9" x14ac:dyDescent="0.4">
      <c r="A14" s="576">
        <v>9</v>
      </c>
      <c r="B14" s="577"/>
      <c r="C14" s="440"/>
      <c r="E14" s="452" t="e">
        <f t="shared" si="0"/>
        <v>#DIV/0!</v>
      </c>
      <c r="H14" s="437"/>
    </row>
    <row r="15" spans="1:9" x14ac:dyDescent="0.4">
      <c r="A15" s="576">
        <v>10</v>
      </c>
      <c r="B15" s="577"/>
      <c r="C15" s="440"/>
      <c r="E15" s="452" t="e">
        <f t="shared" si="0"/>
        <v>#DIV/0!</v>
      </c>
      <c r="H15" s="437"/>
    </row>
    <row r="16" spans="1:9" x14ac:dyDescent="0.4">
      <c r="A16" s="576">
        <v>11</v>
      </c>
      <c r="B16" s="577"/>
      <c r="C16" s="440"/>
      <c r="E16" s="452" t="e">
        <f t="shared" si="0"/>
        <v>#DIV/0!</v>
      </c>
      <c r="H16" s="437"/>
    </row>
    <row r="17" spans="1:8" x14ac:dyDescent="0.4">
      <c r="A17" s="576">
        <v>12</v>
      </c>
      <c r="B17" s="577"/>
      <c r="C17" s="440"/>
      <c r="E17" s="452" t="e">
        <f t="shared" si="0"/>
        <v>#DIV/0!</v>
      </c>
      <c r="H17" s="437"/>
    </row>
    <row r="18" spans="1:8" x14ac:dyDescent="0.4">
      <c r="A18" s="576">
        <v>13</v>
      </c>
      <c r="B18" s="577"/>
      <c r="C18" s="440"/>
      <c r="E18" s="452" t="e">
        <f t="shared" si="0"/>
        <v>#DIV/0!</v>
      </c>
      <c r="H18" s="437"/>
    </row>
    <row r="19" spans="1:8" x14ac:dyDescent="0.4">
      <c r="A19" s="576">
        <v>14</v>
      </c>
      <c r="B19" s="577"/>
      <c r="C19" s="440"/>
      <c r="E19" s="452" t="e">
        <f t="shared" si="0"/>
        <v>#DIV/0!</v>
      </c>
    </row>
    <row r="20" spans="1:8" x14ac:dyDescent="0.4">
      <c r="A20" s="576">
        <v>15</v>
      </c>
      <c r="B20" s="577"/>
      <c r="C20" s="440"/>
      <c r="E20" s="452" t="e">
        <f t="shared" si="0"/>
        <v>#DIV/0!</v>
      </c>
    </row>
    <row r="21" spans="1:8" x14ac:dyDescent="0.4">
      <c r="A21" s="576">
        <v>16</v>
      </c>
      <c r="B21" s="577"/>
      <c r="C21" s="440"/>
      <c r="E21" s="452" t="e">
        <f t="shared" si="0"/>
        <v>#DIV/0!</v>
      </c>
    </row>
    <row r="22" spans="1:8" x14ac:dyDescent="0.4">
      <c r="A22" s="576">
        <v>17</v>
      </c>
      <c r="B22" s="577"/>
      <c r="C22" s="440"/>
      <c r="E22" s="452" t="e">
        <f t="shared" si="0"/>
        <v>#DIV/0!</v>
      </c>
    </row>
    <row r="23" spans="1:8" x14ac:dyDescent="0.4">
      <c r="A23" s="576">
        <v>18</v>
      </c>
      <c r="B23" s="577"/>
      <c r="C23" s="440"/>
      <c r="E23" s="452" t="e">
        <f t="shared" si="0"/>
        <v>#DIV/0!</v>
      </c>
    </row>
    <row r="24" spans="1:8" x14ac:dyDescent="0.4">
      <c r="A24" s="576">
        <v>19</v>
      </c>
      <c r="B24" s="577"/>
      <c r="C24" s="440"/>
      <c r="E24" s="452" t="e">
        <f t="shared" si="0"/>
        <v>#DIV/0!</v>
      </c>
    </row>
    <row r="25" spans="1:8" x14ac:dyDescent="0.4">
      <c r="A25" s="576">
        <v>20</v>
      </c>
      <c r="B25" s="577"/>
      <c r="C25" s="440"/>
      <c r="E25" s="452" t="e">
        <f t="shared" si="0"/>
        <v>#DIV/0!</v>
      </c>
    </row>
    <row r="26" spans="1:8" x14ac:dyDescent="0.4">
      <c r="A26" s="576">
        <v>21</v>
      </c>
      <c r="B26" s="577"/>
      <c r="C26" s="440"/>
      <c r="E26" s="452" t="e">
        <f t="shared" si="0"/>
        <v>#DIV/0!</v>
      </c>
    </row>
    <row r="27" spans="1:8" x14ac:dyDescent="0.4">
      <c r="A27" s="576">
        <v>22</v>
      </c>
      <c r="B27" s="577"/>
      <c r="C27" s="440"/>
      <c r="E27" s="452" t="e">
        <f t="shared" si="0"/>
        <v>#DIV/0!</v>
      </c>
    </row>
    <row r="28" spans="1:8" x14ac:dyDescent="0.4">
      <c r="A28" s="576">
        <v>23</v>
      </c>
      <c r="B28" s="577"/>
      <c r="C28" s="440"/>
      <c r="E28" s="452" t="e">
        <f t="shared" si="0"/>
        <v>#DIV/0!</v>
      </c>
    </row>
    <row r="29" spans="1:8" x14ac:dyDescent="0.4">
      <c r="A29" s="576">
        <v>24</v>
      </c>
      <c r="B29" s="577"/>
      <c r="C29" s="440"/>
      <c r="E29" s="452" t="e">
        <f t="shared" si="0"/>
        <v>#DIV/0!</v>
      </c>
    </row>
    <row r="30" spans="1:8" x14ac:dyDescent="0.4">
      <c r="A30" s="576">
        <v>25</v>
      </c>
      <c r="B30" s="577"/>
      <c r="C30" s="440"/>
      <c r="E30" s="452" t="e">
        <f t="shared" si="0"/>
        <v>#DIV/0!</v>
      </c>
    </row>
    <row r="31" spans="1:8" x14ac:dyDescent="0.4">
      <c r="A31" s="576">
        <v>26</v>
      </c>
      <c r="B31" s="577"/>
      <c r="C31" s="440"/>
      <c r="E31" s="452" t="e">
        <f t="shared" si="0"/>
        <v>#DIV/0!</v>
      </c>
    </row>
    <row r="32" spans="1:8" x14ac:dyDescent="0.4">
      <c r="A32" s="576">
        <v>27</v>
      </c>
      <c r="B32" s="577"/>
      <c r="C32" s="440"/>
      <c r="E32" s="452" t="e">
        <f t="shared" si="0"/>
        <v>#DIV/0!</v>
      </c>
    </row>
    <row r="33" spans="1:5" x14ac:dyDescent="0.4">
      <c r="A33" s="576">
        <v>28</v>
      </c>
      <c r="B33" s="577"/>
      <c r="C33" s="440"/>
      <c r="E33" s="452" t="e">
        <f t="shared" si="0"/>
        <v>#DIV/0!</v>
      </c>
    </row>
    <row r="34" spans="1:5" x14ac:dyDescent="0.4">
      <c r="A34" s="576">
        <v>29</v>
      </c>
      <c r="B34" s="577"/>
      <c r="C34" s="440"/>
      <c r="E34" s="452" t="e">
        <f t="shared" si="0"/>
        <v>#DIV/0!</v>
      </c>
    </row>
    <row r="35" spans="1:5" x14ac:dyDescent="0.4">
      <c r="A35" s="576">
        <v>30</v>
      </c>
      <c r="B35" s="577"/>
      <c r="C35" s="440"/>
      <c r="E35" s="452" t="e">
        <f t="shared" si="0"/>
        <v>#DIV/0!</v>
      </c>
    </row>
    <row r="36" spans="1:5" x14ac:dyDescent="0.4">
      <c r="A36" s="576">
        <v>31</v>
      </c>
      <c r="B36" s="577"/>
      <c r="C36" s="440"/>
      <c r="E36" s="452" t="e">
        <f t="shared" si="0"/>
        <v>#DIV/0!</v>
      </c>
    </row>
    <row r="37" spans="1:5" x14ac:dyDescent="0.4">
      <c r="A37" s="576">
        <v>32</v>
      </c>
      <c r="B37" s="577"/>
      <c r="C37" s="440"/>
      <c r="E37" s="452" t="e">
        <f t="shared" si="0"/>
        <v>#DIV/0!</v>
      </c>
    </row>
    <row r="38" spans="1:5" x14ac:dyDescent="0.4">
      <c r="A38" s="576">
        <v>33</v>
      </c>
      <c r="B38" s="577"/>
      <c r="C38" s="440"/>
      <c r="E38" s="452" t="e">
        <f t="shared" si="0"/>
        <v>#DIV/0!</v>
      </c>
    </row>
    <row r="39" spans="1:5" x14ac:dyDescent="0.4">
      <c r="A39" s="576">
        <v>34</v>
      </c>
      <c r="B39" s="577"/>
      <c r="C39" s="440"/>
      <c r="E39" s="452" t="e">
        <f t="shared" si="0"/>
        <v>#DIV/0!</v>
      </c>
    </row>
    <row r="40" spans="1:5" x14ac:dyDescent="0.4">
      <c r="A40" s="576">
        <v>35</v>
      </c>
      <c r="B40" s="577"/>
      <c r="C40" s="440"/>
      <c r="E40" s="452" t="e">
        <f t="shared" si="0"/>
        <v>#DIV/0!</v>
      </c>
    </row>
    <row r="41" spans="1:5" x14ac:dyDescent="0.4">
      <c r="A41" s="576">
        <v>36</v>
      </c>
      <c r="B41" s="577"/>
      <c r="C41" s="440"/>
      <c r="E41" s="452" t="e">
        <f t="shared" si="0"/>
        <v>#DIV/0!</v>
      </c>
    </row>
    <row r="42" spans="1:5" x14ac:dyDescent="0.4">
      <c r="A42" s="576">
        <v>37</v>
      </c>
      <c r="B42" s="577"/>
      <c r="C42" s="440"/>
      <c r="E42" s="452" t="e">
        <f t="shared" si="0"/>
        <v>#DIV/0!</v>
      </c>
    </row>
    <row r="43" spans="1:5" x14ac:dyDescent="0.4">
      <c r="A43" s="576">
        <v>38</v>
      </c>
      <c r="B43" s="577"/>
      <c r="C43" s="440"/>
      <c r="E43" s="452" t="e">
        <f t="shared" si="0"/>
        <v>#DIV/0!</v>
      </c>
    </row>
    <row r="44" spans="1:5" x14ac:dyDescent="0.4">
      <c r="A44" s="576">
        <v>39</v>
      </c>
      <c r="B44" s="577"/>
      <c r="C44" s="440"/>
      <c r="E44" s="452" t="e">
        <f t="shared" si="0"/>
        <v>#DIV/0!</v>
      </c>
    </row>
    <row r="45" spans="1:5" x14ac:dyDescent="0.4">
      <c r="A45" s="576">
        <v>40</v>
      </c>
      <c r="B45" s="577"/>
      <c r="C45" s="440"/>
      <c r="E45" s="452" t="e">
        <f t="shared" si="0"/>
        <v>#DIV/0!</v>
      </c>
    </row>
    <row r="46" spans="1:5" x14ac:dyDescent="0.4">
      <c r="A46" s="576">
        <v>41</v>
      </c>
      <c r="B46" s="577"/>
      <c r="C46" s="440"/>
      <c r="E46" s="452" t="e">
        <f t="shared" si="0"/>
        <v>#DIV/0!</v>
      </c>
    </row>
    <row r="47" spans="1:5" x14ac:dyDescent="0.4">
      <c r="A47" s="576">
        <v>42</v>
      </c>
      <c r="B47" s="577"/>
      <c r="C47" s="440"/>
      <c r="E47" s="452" t="e">
        <f t="shared" si="0"/>
        <v>#DIV/0!</v>
      </c>
    </row>
    <row r="48" spans="1:5" x14ac:dyDescent="0.4">
      <c r="A48" s="576">
        <v>43</v>
      </c>
      <c r="B48" s="577"/>
      <c r="C48" s="440"/>
      <c r="E48" s="452" t="e">
        <f t="shared" si="0"/>
        <v>#DIV/0!</v>
      </c>
    </row>
    <row r="49" spans="1:5" x14ac:dyDescent="0.4">
      <c r="A49" s="576">
        <v>44</v>
      </c>
      <c r="B49" s="577"/>
      <c r="C49" s="440"/>
      <c r="E49" s="452" t="e">
        <f t="shared" si="0"/>
        <v>#DIV/0!</v>
      </c>
    </row>
    <row r="50" spans="1:5" x14ac:dyDescent="0.4">
      <c r="A50" s="576">
        <v>45</v>
      </c>
      <c r="B50" s="577"/>
      <c r="C50" s="440"/>
      <c r="E50" s="452" t="e">
        <f t="shared" si="0"/>
        <v>#DIV/0!</v>
      </c>
    </row>
    <row r="51" spans="1:5" x14ac:dyDescent="0.4">
      <c r="A51" s="576">
        <v>46</v>
      </c>
      <c r="B51" s="577"/>
      <c r="C51" s="440"/>
      <c r="E51" s="452" t="e">
        <f t="shared" si="0"/>
        <v>#DIV/0!</v>
      </c>
    </row>
    <row r="52" spans="1:5" x14ac:dyDescent="0.4">
      <c r="A52" s="576">
        <v>47</v>
      </c>
      <c r="B52" s="577"/>
      <c r="C52" s="440"/>
      <c r="E52" s="452" t="e">
        <f t="shared" si="0"/>
        <v>#DIV/0!</v>
      </c>
    </row>
    <row r="53" spans="1:5" x14ac:dyDescent="0.4">
      <c r="A53" s="576">
        <v>48</v>
      </c>
      <c r="B53" s="577"/>
      <c r="C53" s="440"/>
      <c r="E53" s="452" t="e">
        <f t="shared" si="0"/>
        <v>#DIV/0!</v>
      </c>
    </row>
    <row r="54" spans="1:5" x14ac:dyDescent="0.4">
      <c r="A54" s="576">
        <v>49</v>
      </c>
      <c r="B54" s="577"/>
      <c r="C54" s="440"/>
      <c r="E54" s="452" t="e">
        <f t="shared" si="0"/>
        <v>#DIV/0!</v>
      </c>
    </row>
    <row r="55" spans="1:5" x14ac:dyDescent="0.4">
      <c r="A55" s="576">
        <v>50</v>
      </c>
      <c r="B55" s="577"/>
      <c r="C55" s="440"/>
      <c r="E55" s="452" t="e">
        <f t="shared" si="0"/>
        <v>#DIV/0!</v>
      </c>
    </row>
    <row r="56" spans="1:5" x14ac:dyDescent="0.4">
      <c r="A56" s="576">
        <v>51</v>
      </c>
      <c r="B56" s="577"/>
      <c r="C56" s="440"/>
      <c r="E56" s="452" t="e">
        <f t="shared" si="0"/>
        <v>#DIV/0!</v>
      </c>
    </row>
    <row r="57" spans="1:5" x14ac:dyDescent="0.4">
      <c r="A57" s="576">
        <v>52</v>
      </c>
      <c r="B57" s="577"/>
      <c r="C57" s="440"/>
      <c r="E57" s="452" t="e">
        <f t="shared" si="0"/>
        <v>#DIV/0!</v>
      </c>
    </row>
    <row r="58" spans="1:5" x14ac:dyDescent="0.4">
      <c r="A58" s="576">
        <v>53</v>
      </c>
      <c r="B58" s="577"/>
      <c r="C58" s="440"/>
      <c r="E58" s="452" t="e">
        <f t="shared" si="0"/>
        <v>#DIV/0!</v>
      </c>
    </row>
    <row r="59" spans="1:5" x14ac:dyDescent="0.4">
      <c r="A59" s="576">
        <v>54</v>
      </c>
      <c r="B59" s="577"/>
      <c r="C59" s="440"/>
      <c r="E59" s="452" t="e">
        <f t="shared" si="0"/>
        <v>#DIV/0!</v>
      </c>
    </row>
    <row r="60" spans="1:5" x14ac:dyDescent="0.4">
      <c r="A60" s="576">
        <v>55</v>
      </c>
      <c r="B60" s="577"/>
      <c r="C60" s="440"/>
      <c r="E60" s="452" t="e">
        <f t="shared" si="0"/>
        <v>#DIV/0!</v>
      </c>
    </row>
    <row r="61" spans="1:5" x14ac:dyDescent="0.4">
      <c r="A61" s="576">
        <v>56</v>
      </c>
      <c r="B61" s="577"/>
      <c r="C61" s="440"/>
      <c r="E61" s="452" t="e">
        <f t="shared" si="0"/>
        <v>#DIV/0!</v>
      </c>
    </row>
    <row r="62" spans="1:5" x14ac:dyDescent="0.4">
      <c r="A62" s="576">
        <v>57</v>
      </c>
      <c r="B62" s="577"/>
      <c r="C62" s="440"/>
      <c r="E62" s="452" t="e">
        <f t="shared" si="0"/>
        <v>#DIV/0!</v>
      </c>
    </row>
    <row r="63" spans="1:5" x14ac:dyDescent="0.4">
      <c r="A63" s="576">
        <v>58</v>
      </c>
      <c r="B63" s="577"/>
      <c r="C63" s="440"/>
      <c r="E63" s="452" t="e">
        <f t="shared" si="0"/>
        <v>#DIV/0!</v>
      </c>
    </row>
    <row r="64" spans="1:5" x14ac:dyDescent="0.4">
      <c r="A64" s="576">
        <v>59</v>
      </c>
      <c r="B64" s="577"/>
      <c r="C64" s="440"/>
      <c r="E64" s="452" t="e">
        <f t="shared" si="0"/>
        <v>#DIV/0!</v>
      </c>
    </row>
    <row r="65" spans="1:5" ht="15" thickBot="1" x14ac:dyDescent="0.45">
      <c r="A65" s="576">
        <v>60</v>
      </c>
      <c r="B65" s="577"/>
      <c r="C65" s="440"/>
      <c r="E65" s="452" t="e">
        <f t="shared" si="0"/>
        <v>#DIV/0!</v>
      </c>
    </row>
    <row r="66" spans="1:5" ht="15" thickBot="1" x14ac:dyDescent="0.45">
      <c r="B66" s="578" t="s">
        <v>47</v>
      </c>
      <c r="C66" s="579"/>
      <c r="D66" s="579"/>
      <c r="E66" s="582" t="e">
        <f>SUM(E6:E65)</f>
        <v>#DIV/0!</v>
      </c>
    </row>
  </sheetData>
  <sheetProtection algorithmName="SHA-512" hashValue="ZKnfMJfYaaOMu5r2QfbNtI4WmhMJetW+szXkRToKEeZeYtsZbbRRwErizXlP7PtQWc+6BgnPx4sUcxNlS3Zx5Q==" saltValue="CWeN+aqQvzA+TBXONuG0vw==" spinCount="100000" sheet="1" objects="1" scenarios="1"/>
  <mergeCells count="2">
    <mergeCell ref="B1:G1"/>
    <mergeCell ref="D6:D7"/>
  </mergeCells>
  <pageMargins left="0.7" right="0.7" top="0.78740157499999996" bottom="0.78740157499999996"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B213E-6560-448D-8E61-98BADD456A9A}">
  <sheetPr>
    <tabColor theme="5" tint="-0.249977111117893"/>
  </sheetPr>
  <dimension ref="A1:T134"/>
  <sheetViews>
    <sheetView topLeftCell="A33" zoomScale="55" zoomScaleNormal="55" workbookViewId="0">
      <selection activeCell="O21" sqref="O21"/>
    </sheetView>
  </sheetViews>
  <sheetFormatPr baseColWidth="10" defaultColWidth="11.4609375" defaultRowHeight="14.6" x14ac:dyDescent="0.4"/>
  <cols>
    <col min="1" max="1" width="11.4609375" style="430"/>
    <col min="2" max="2" width="20.69140625" style="430" customWidth="1"/>
    <col min="3" max="3" width="13.3046875" style="430" customWidth="1"/>
    <col min="4" max="4" width="20" style="430" customWidth="1"/>
    <col min="5" max="5" width="36.84375" style="430" hidden="1" customWidth="1"/>
    <col min="6" max="6" width="20" style="430" customWidth="1"/>
    <col min="7" max="7" width="13.69140625" style="430" customWidth="1"/>
    <col min="8" max="8" width="11.4609375" style="430"/>
    <col min="9" max="9" width="22.84375" style="430" customWidth="1"/>
    <col min="10" max="10" width="4.3046875" style="430" customWidth="1"/>
    <col min="11" max="17" width="11.4609375" style="430"/>
    <col min="18" max="18" width="19.69140625" style="430" customWidth="1"/>
    <col min="19" max="19" width="21.84375" style="430" customWidth="1"/>
    <col min="20" max="20" width="23.07421875" style="430" customWidth="1"/>
    <col min="21" max="16384" width="11.4609375" style="430"/>
  </cols>
  <sheetData>
    <row r="1" spans="1:20" ht="17.600000000000001" x14ac:dyDescent="0.4">
      <c r="A1" s="456"/>
      <c r="B1" s="456"/>
      <c r="C1" s="526" t="s">
        <v>48</v>
      </c>
      <c r="D1" s="526"/>
      <c r="E1" s="526"/>
      <c r="F1" s="526"/>
      <c r="G1" s="526"/>
      <c r="H1" s="457"/>
      <c r="I1" s="457"/>
      <c r="J1" s="457"/>
      <c r="K1" s="457"/>
      <c r="L1" s="456"/>
      <c r="M1" s="456"/>
      <c r="N1" s="456"/>
      <c r="O1" s="456"/>
      <c r="P1" s="456"/>
      <c r="Q1" s="456"/>
      <c r="R1" s="428"/>
      <c r="S1" s="428"/>
      <c r="T1" s="428"/>
    </row>
    <row r="2" spans="1:20" ht="15" thickBot="1" x14ac:dyDescent="0.45">
      <c r="A2" s="458"/>
      <c r="B2" s="458"/>
      <c r="C2" s="458"/>
      <c r="D2" s="458"/>
      <c r="E2" s="458"/>
      <c r="F2" s="458"/>
      <c r="G2" s="458"/>
      <c r="H2" s="458"/>
      <c r="I2" s="458"/>
      <c r="J2" s="458"/>
      <c r="K2" s="458"/>
      <c r="L2" s="458"/>
      <c r="M2" s="458"/>
      <c r="N2" s="458"/>
      <c r="O2" s="458"/>
      <c r="P2" s="458"/>
      <c r="Q2" s="458"/>
    </row>
    <row r="3" spans="1:20" ht="15" customHeight="1" thickBot="1" x14ac:dyDescent="0.45">
      <c r="A3" s="458"/>
      <c r="B3" s="527" t="s">
        <v>28</v>
      </c>
      <c r="C3" s="459" t="str">
        <f>'Bsp. Rezeptur (viele Zutaten)'!C3</f>
        <v>[NAME]</v>
      </c>
      <c r="D3" s="460"/>
      <c r="E3" s="460"/>
      <c r="F3" s="460"/>
      <c r="G3" s="460"/>
      <c r="H3" s="460"/>
      <c r="I3" s="461"/>
      <c r="J3" s="458"/>
      <c r="N3" s="458"/>
      <c r="O3" s="458"/>
      <c r="P3" s="458"/>
      <c r="Q3" s="458"/>
      <c r="R3" s="474" t="s">
        <v>49</v>
      </c>
      <c r="S3" s="475"/>
      <c r="T3" s="476"/>
    </row>
    <row r="4" spans="1:20" ht="15" customHeight="1" thickBot="1" x14ac:dyDescent="0.45">
      <c r="A4" s="458"/>
      <c r="B4" s="458"/>
      <c r="C4" s="458"/>
      <c r="D4" s="458"/>
      <c r="E4" s="458"/>
      <c r="F4" s="458"/>
      <c r="G4" s="458"/>
      <c r="H4" s="458"/>
      <c r="I4" s="458"/>
      <c r="J4" s="458"/>
      <c r="K4" s="458"/>
      <c r="L4" s="458"/>
      <c r="M4" s="458"/>
      <c r="N4" s="458"/>
      <c r="O4" s="458"/>
      <c r="P4" s="458"/>
      <c r="Q4" s="458"/>
      <c r="R4" s="477" t="s">
        <v>50</v>
      </c>
      <c r="S4" s="478"/>
      <c r="T4" s="479"/>
    </row>
    <row r="5" spans="1:20" ht="15" thickBot="1" x14ac:dyDescent="0.45">
      <c r="A5" s="458"/>
      <c r="B5" s="528" t="s">
        <v>51</v>
      </c>
      <c r="C5" s="529" t="s">
        <v>52</v>
      </c>
      <c r="D5" s="529" t="s">
        <v>53</v>
      </c>
      <c r="E5" s="530" t="s">
        <v>54</v>
      </c>
      <c r="F5" s="529" t="s">
        <v>33</v>
      </c>
      <c r="G5" s="531" t="s">
        <v>55</v>
      </c>
      <c r="H5" s="532"/>
      <c r="I5" s="533" t="s">
        <v>56</v>
      </c>
      <c r="J5" s="458"/>
      <c r="K5" s="458"/>
      <c r="L5" s="458"/>
      <c r="M5" s="458"/>
      <c r="N5" s="458"/>
      <c r="O5" s="458"/>
      <c r="P5" s="458"/>
      <c r="Q5" s="458"/>
      <c r="R5" s="480"/>
      <c r="S5" s="481"/>
      <c r="T5" s="482"/>
    </row>
    <row r="6" spans="1:20" ht="68.400000000000006" customHeight="1" thickBot="1" x14ac:dyDescent="0.45">
      <c r="A6" s="576" t="s">
        <v>162</v>
      </c>
      <c r="B6" s="534"/>
      <c r="C6" s="535"/>
      <c r="D6" s="535"/>
      <c r="E6" s="536"/>
      <c r="F6" s="535"/>
      <c r="G6" s="537" t="s">
        <v>57</v>
      </c>
      <c r="H6" s="537" t="s">
        <v>58</v>
      </c>
      <c r="I6" s="538"/>
      <c r="J6" s="458"/>
      <c r="K6" s="505" t="s">
        <v>59</v>
      </c>
      <c r="L6" s="506"/>
      <c r="M6" s="507"/>
      <c r="N6" s="458"/>
      <c r="O6" s="458"/>
      <c r="P6" s="458"/>
      <c r="Q6" s="458"/>
      <c r="R6" s="480"/>
      <c r="S6" s="481"/>
      <c r="T6" s="482"/>
    </row>
    <row r="7" spans="1:20" ht="15" thickBot="1" x14ac:dyDescent="0.45">
      <c r="A7" s="576">
        <v>1</v>
      </c>
      <c r="B7" s="463">
        <f>'Blanko-Rezeptur (viele Zutaten)'!B6</f>
        <v>0</v>
      </c>
      <c r="C7" s="462" t="s">
        <v>115</v>
      </c>
      <c r="D7" s="464" t="s">
        <v>115</v>
      </c>
      <c r="E7" s="464" t="str">
        <f t="shared" ref="E7:E66" si="0">C7&amp;D7</f>
        <v>[weitere][weitere]</v>
      </c>
      <c r="F7" s="539" t="e">
        <f>'Blanko-Rezeptur (viele Zutaten)'!E6</f>
        <v>#DIV/0!</v>
      </c>
      <c r="G7" s="540" t="e">
        <f>VLOOKUP(E7,Datensatz!$A$3:$H$10500,8,0)*F7*POWER(10,-6)</f>
        <v>#DIV/0!</v>
      </c>
      <c r="H7" s="540" t="e">
        <f t="shared" ref="H7:H66" si="1">G7*0.51</f>
        <v>#DIV/0!</v>
      </c>
      <c r="I7" s="541" t="e">
        <f t="shared" ref="I7:I23" si="2">G7/$G$67</f>
        <v>#DIV/0!</v>
      </c>
      <c r="J7" s="458"/>
      <c r="K7" s="508" t="s">
        <v>62</v>
      </c>
      <c r="L7" s="509" t="s">
        <v>63</v>
      </c>
      <c r="M7" s="510">
        <f>0.0000000000196/3</f>
        <v>6.5333333333333332E-12</v>
      </c>
      <c r="N7" s="458"/>
      <c r="O7" s="458"/>
      <c r="P7" s="458"/>
      <c r="Q7" s="458"/>
      <c r="R7" s="480"/>
      <c r="S7" s="481"/>
      <c r="T7" s="482"/>
    </row>
    <row r="8" spans="1:20" ht="15" thickBot="1" x14ac:dyDescent="0.45">
      <c r="A8" s="576">
        <v>2</v>
      </c>
      <c r="B8" s="463">
        <f>'Blanko-Rezeptur (viele Zutaten)'!B7</f>
        <v>0</v>
      </c>
      <c r="C8" s="462" t="s">
        <v>115</v>
      </c>
      <c r="D8" s="464" t="s">
        <v>115</v>
      </c>
      <c r="E8" s="466" t="str">
        <f t="shared" si="0"/>
        <v>[weitere][weitere]</v>
      </c>
      <c r="F8" s="539" t="e">
        <f>'Blanko-Rezeptur (viele Zutaten)'!E7</f>
        <v>#DIV/0!</v>
      </c>
      <c r="G8" s="540" t="e">
        <f>VLOOKUP(E8,Datensatz!$A$3:$H$10500,8,0)*F8*POWER(10,-6)</f>
        <v>#DIV/0!</v>
      </c>
      <c r="H8" s="540" t="e">
        <f t="shared" si="1"/>
        <v>#DIV/0!</v>
      </c>
      <c r="I8" s="541" t="e">
        <f t="shared" si="2"/>
        <v>#DIV/0!</v>
      </c>
      <c r="J8" s="458"/>
      <c r="K8" s="511" t="s">
        <v>64</v>
      </c>
      <c r="L8" s="512" t="s">
        <v>63</v>
      </c>
      <c r="M8" s="513">
        <f>M7*2.5</f>
        <v>1.6333333333333332E-11</v>
      </c>
      <c r="N8" s="458"/>
      <c r="O8" s="458"/>
      <c r="P8" s="458"/>
      <c r="Q8" s="458"/>
      <c r="R8" s="483"/>
      <c r="S8" s="484"/>
      <c r="T8" s="485"/>
    </row>
    <row r="9" spans="1:20" ht="15" customHeight="1" thickBot="1" x14ac:dyDescent="0.45">
      <c r="A9" s="576">
        <v>3</v>
      </c>
      <c r="B9" s="463">
        <f>'Blanko-Rezeptur (viele Zutaten)'!B8</f>
        <v>0</v>
      </c>
      <c r="C9" s="462" t="s">
        <v>115</v>
      </c>
      <c r="D9" s="464" t="s">
        <v>115</v>
      </c>
      <c r="E9" s="466" t="str">
        <f t="shared" si="0"/>
        <v>[weitere][weitere]</v>
      </c>
      <c r="F9" s="539" t="e">
        <f>'Blanko-Rezeptur (viele Zutaten)'!E8</f>
        <v>#DIV/0!</v>
      </c>
      <c r="G9" s="540" t="e">
        <f>VLOOKUP(E9,Datensatz!$A$3:$H$10500,8,0)*F9*POWER(10,-6)</f>
        <v>#DIV/0!</v>
      </c>
      <c r="H9" s="540" t="e">
        <f t="shared" si="1"/>
        <v>#DIV/0!</v>
      </c>
      <c r="I9" s="541" t="e">
        <f t="shared" si="2"/>
        <v>#DIV/0!</v>
      </c>
      <c r="J9" s="458"/>
      <c r="K9" s="514" t="s">
        <v>67</v>
      </c>
      <c r="L9" s="515" t="s">
        <v>63</v>
      </c>
      <c r="M9" s="516">
        <f>M7*5</f>
        <v>3.2666666666666664E-11</v>
      </c>
      <c r="N9" s="458"/>
      <c r="O9" s="458"/>
      <c r="P9" s="458"/>
      <c r="Q9" s="458"/>
      <c r="R9" s="486" t="s">
        <v>68</v>
      </c>
      <c r="S9" s="487" t="s">
        <v>69</v>
      </c>
      <c r="T9" s="488" t="s">
        <v>70</v>
      </c>
    </row>
    <row r="10" spans="1:20" ht="15" thickBot="1" x14ac:dyDescent="0.45">
      <c r="A10" s="576">
        <v>4</v>
      </c>
      <c r="B10" s="463">
        <f>'Blanko-Rezeptur (viele Zutaten)'!B9</f>
        <v>0</v>
      </c>
      <c r="C10" s="462" t="s">
        <v>115</v>
      </c>
      <c r="D10" s="464" t="s">
        <v>115</v>
      </c>
      <c r="E10" s="466" t="str">
        <f t="shared" si="0"/>
        <v>[weitere][weitere]</v>
      </c>
      <c r="F10" s="539" t="e">
        <f>'Blanko-Rezeptur (viele Zutaten)'!E9</f>
        <v>#DIV/0!</v>
      </c>
      <c r="G10" s="540" t="e">
        <f>VLOOKUP(E10,Datensatz!$A$3:$H$10500,8,0)*F10*POWER(10,-6)</f>
        <v>#DIV/0!</v>
      </c>
      <c r="H10" s="540" t="e">
        <f t="shared" si="1"/>
        <v>#DIV/0!</v>
      </c>
      <c r="I10" s="541" t="e">
        <f t="shared" si="2"/>
        <v>#DIV/0!</v>
      </c>
      <c r="J10" s="458"/>
      <c r="K10" s="517" t="s">
        <v>73</v>
      </c>
      <c r="L10" s="518" t="s">
        <v>63</v>
      </c>
      <c r="M10" s="519">
        <f>M7*10</f>
        <v>6.5333333333333327E-11</v>
      </c>
      <c r="N10" s="458"/>
      <c r="O10" s="458"/>
      <c r="P10" s="458"/>
      <c r="Q10" s="458"/>
      <c r="R10" s="489"/>
      <c r="S10" s="490"/>
      <c r="T10" s="491"/>
    </row>
    <row r="11" spans="1:20" ht="15" thickBot="1" x14ac:dyDescent="0.45">
      <c r="A11" s="576">
        <v>5</v>
      </c>
      <c r="B11" s="463">
        <f>'Blanko-Rezeptur (viele Zutaten)'!B10</f>
        <v>0</v>
      </c>
      <c r="C11" s="462" t="s">
        <v>115</v>
      </c>
      <c r="D11" s="464" t="s">
        <v>115</v>
      </c>
      <c r="E11" s="466" t="str">
        <f t="shared" si="0"/>
        <v>[weitere][weitere]</v>
      </c>
      <c r="F11" s="539" t="e">
        <f>'Blanko-Rezeptur (viele Zutaten)'!E10</f>
        <v>#DIV/0!</v>
      </c>
      <c r="G11" s="540" t="e">
        <f>VLOOKUP(E11,Datensatz!$A$3:$H$10500,8,0)*F11*POWER(10,-6)</f>
        <v>#DIV/0!</v>
      </c>
      <c r="H11" s="540" t="e">
        <f t="shared" si="1"/>
        <v>#DIV/0!</v>
      </c>
      <c r="I11" s="541" t="e">
        <f t="shared" si="2"/>
        <v>#DIV/0!</v>
      </c>
      <c r="J11" s="458"/>
      <c r="K11" s="520" t="s">
        <v>75</v>
      </c>
      <c r="L11" s="521" t="s">
        <v>63</v>
      </c>
      <c r="M11" s="522">
        <f>M7*20</f>
        <v>1.3066666666666665E-10</v>
      </c>
      <c r="N11" s="458"/>
      <c r="O11" s="458"/>
      <c r="P11" s="458"/>
      <c r="Q11" s="458"/>
      <c r="R11" s="492" t="s">
        <v>76</v>
      </c>
      <c r="S11" s="493" t="s">
        <v>77</v>
      </c>
      <c r="T11" s="494" t="s">
        <v>78</v>
      </c>
    </row>
    <row r="12" spans="1:20" ht="15" thickBot="1" x14ac:dyDescent="0.45">
      <c r="A12" s="576">
        <v>6</v>
      </c>
      <c r="B12" s="463">
        <f>'Blanko-Rezeptur (viele Zutaten)'!B11</f>
        <v>0</v>
      </c>
      <c r="C12" s="462" t="s">
        <v>115</v>
      </c>
      <c r="D12" s="464" t="s">
        <v>115</v>
      </c>
      <c r="E12" s="466" t="str">
        <f t="shared" si="0"/>
        <v>[weitere][weitere]</v>
      </c>
      <c r="F12" s="539" t="e">
        <f>'Blanko-Rezeptur (viele Zutaten)'!E11</f>
        <v>#DIV/0!</v>
      </c>
      <c r="G12" s="540" t="e">
        <f>VLOOKUP(E12,Datensatz!$A$3:$H$10500,8,0)*F12*POWER(10,-6)</f>
        <v>#DIV/0!</v>
      </c>
      <c r="H12" s="540" t="e">
        <f t="shared" si="1"/>
        <v>#DIV/0!</v>
      </c>
      <c r="I12" s="541" t="e">
        <f t="shared" si="2"/>
        <v>#DIV/0!</v>
      </c>
      <c r="J12" s="458"/>
      <c r="K12" s="523" t="s">
        <v>81</v>
      </c>
      <c r="L12" s="524" t="s">
        <v>82</v>
      </c>
      <c r="M12" s="525">
        <f>M7*20</f>
        <v>1.3066666666666665E-10</v>
      </c>
      <c r="N12" s="458"/>
      <c r="O12" s="458"/>
      <c r="P12" s="458"/>
      <c r="Q12" s="458"/>
      <c r="R12" s="492" t="s">
        <v>83</v>
      </c>
      <c r="S12" s="493" t="s">
        <v>84</v>
      </c>
      <c r="T12" s="495" t="s">
        <v>85</v>
      </c>
    </row>
    <row r="13" spans="1:20" ht="15" thickBot="1" x14ac:dyDescent="0.45">
      <c r="A13" s="576">
        <v>7</v>
      </c>
      <c r="B13" s="463">
        <f>'Blanko-Rezeptur (viele Zutaten)'!B12</f>
        <v>0</v>
      </c>
      <c r="C13" s="462" t="s">
        <v>115</v>
      </c>
      <c r="D13" s="464" t="s">
        <v>115</v>
      </c>
      <c r="E13" s="466" t="str">
        <f t="shared" si="0"/>
        <v>[weitere][weitere]</v>
      </c>
      <c r="F13" s="539" t="e">
        <f>'Blanko-Rezeptur (viele Zutaten)'!E12</f>
        <v>#DIV/0!</v>
      </c>
      <c r="G13" s="540" t="e">
        <f>VLOOKUP(E13,Datensatz!$A$3:$H$10500,8,0)*F13*POWER(10,-6)</f>
        <v>#DIV/0!</v>
      </c>
      <c r="H13" s="540" t="e">
        <f t="shared" si="1"/>
        <v>#DIV/0!</v>
      </c>
      <c r="I13" s="541" t="e">
        <f t="shared" si="2"/>
        <v>#DIV/0!</v>
      </c>
      <c r="J13" s="458"/>
      <c r="K13" s="458"/>
      <c r="L13" s="458"/>
      <c r="M13" s="458"/>
      <c r="N13" s="458"/>
      <c r="O13" s="458"/>
      <c r="P13" s="458"/>
      <c r="Q13" s="458"/>
      <c r="R13" s="492" t="s">
        <v>88</v>
      </c>
      <c r="S13" s="493" t="s">
        <v>89</v>
      </c>
      <c r="T13" s="496"/>
    </row>
    <row r="14" spans="1:20" ht="15" thickBot="1" x14ac:dyDescent="0.45">
      <c r="A14" s="576">
        <v>8</v>
      </c>
      <c r="B14" s="463">
        <f>'Blanko-Rezeptur (viele Zutaten)'!B13</f>
        <v>0</v>
      </c>
      <c r="C14" s="462" t="s">
        <v>115</v>
      </c>
      <c r="D14" s="464" t="s">
        <v>115</v>
      </c>
      <c r="E14" s="466" t="str">
        <f t="shared" si="0"/>
        <v>[weitere][weitere]</v>
      </c>
      <c r="F14" s="539" t="e">
        <f>'Blanko-Rezeptur (viele Zutaten)'!E13</f>
        <v>#DIV/0!</v>
      </c>
      <c r="G14" s="540" t="e">
        <f>VLOOKUP(E14,Datensatz!$A$3:$H$10500,8,0)*F14*POWER(10,-6)</f>
        <v>#DIV/0!</v>
      </c>
      <c r="H14" s="540" t="e">
        <f t="shared" si="1"/>
        <v>#DIV/0!</v>
      </c>
      <c r="I14" s="541" t="e">
        <f t="shared" si="2"/>
        <v>#DIV/0!</v>
      </c>
      <c r="J14" s="458"/>
      <c r="K14" s="458"/>
      <c r="L14" s="458"/>
      <c r="M14" s="458"/>
      <c r="N14" s="458"/>
      <c r="O14" s="458"/>
      <c r="P14" s="458"/>
      <c r="Q14" s="458"/>
      <c r="R14" s="492" t="s">
        <v>92</v>
      </c>
      <c r="S14" s="493" t="s">
        <v>93</v>
      </c>
      <c r="T14" s="494" t="s">
        <v>94</v>
      </c>
    </row>
    <row r="15" spans="1:20" ht="15" thickBot="1" x14ac:dyDescent="0.45">
      <c r="A15" s="576">
        <v>9</v>
      </c>
      <c r="B15" s="463">
        <f>'Blanko-Rezeptur (viele Zutaten)'!B14</f>
        <v>0</v>
      </c>
      <c r="C15" s="462" t="s">
        <v>115</v>
      </c>
      <c r="D15" s="464" t="s">
        <v>115</v>
      </c>
      <c r="E15" s="466" t="str">
        <f t="shared" si="0"/>
        <v>[weitere][weitere]</v>
      </c>
      <c r="F15" s="539" t="e">
        <f>'Blanko-Rezeptur (viele Zutaten)'!E14</f>
        <v>#DIV/0!</v>
      </c>
      <c r="G15" s="540" t="e">
        <f>VLOOKUP(E15,Datensatz!$A$3:$H$10500,8,0)*F15*POWER(10,-6)</f>
        <v>#DIV/0!</v>
      </c>
      <c r="H15" s="540" t="e">
        <f t="shared" si="1"/>
        <v>#DIV/0!</v>
      </c>
      <c r="I15" s="541" t="e">
        <f t="shared" si="2"/>
        <v>#DIV/0!</v>
      </c>
      <c r="J15" s="458"/>
      <c r="K15" s="458"/>
      <c r="L15" s="458"/>
      <c r="M15" s="458"/>
      <c r="N15" s="458"/>
      <c r="O15" s="458"/>
      <c r="P15" s="458"/>
      <c r="Q15" s="458"/>
      <c r="R15" s="492" t="s">
        <v>96</v>
      </c>
      <c r="S15" s="493" t="s">
        <v>97</v>
      </c>
      <c r="T15" s="497" t="s">
        <v>98</v>
      </c>
    </row>
    <row r="16" spans="1:20" ht="15" thickBot="1" x14ac:dyDescent="0.45">
      <c r="A16" s="576">
        <v>10</v>
      </c>
      <c r="B16" s="463">
        <f>'Blanko-Rezeptur (viele Zutaten)'!B15</f>
        <v>0</v>
      </c>
      <c r="C16" s="462" t="s">
        <v>115</v>
      </c>
      <c r="D16" s="464" t="s">
        <v>115</v>
      </c>
      <c r="E16" s="466" t="str">
        <f t="shared" si="0"/>
        <v>[weitere][weitere]</v>
      </c>
      <c r="F16" s="539" t="e">
        <f>'Blanko-Rezeptur (viele Zutaten)'!E15</f>
        <v>#DIV/0!</v>
      </c>
      <c r="G16" s="540" t="e">
        <f>VLOOKUP(E16,Datensatz!$A$3:$H$10500,8,0)*F16*POWER(10,-6)</f>
        <v>#DIV/0!</v>
      </c>
      <c r="H16" s="540" t="e">
        <f t="shared" si="1"/>
        <v>#DIV/0!</v>
      </c>
      <c r="I16" s="541" t="e">
        <f t="shared" si="2"/>
        <v>#DIV/0!</v>
      </c>
      <c r="J16" s="458"/>
      <c r="K16" s="458"/>
      <c r="L16" s="458"/>
      <c r="M16" s="458"/>
      <c r="N16" s="458"/>
      <c r="O16" s="458"/>
      <c r="P16" s="458"/>
      <c r="Q16" s="458"/>
      <c r="R16" s="492" t="s">
        <v>100</v>
      </c>
      <c r="S16" s="493" t="s">
        <v>101</v>
      </c>
      <c r="T16" s="498" t="s">
        <v>102</v>
      </c>
    </row>
    <row r="17" spans="1:20" ht="15" thickBot="1" x14ac:dyDescent="0.45">
      <c r="A17" s="576">
        <v>11</v>
      </c>
      <c r="B17" s="463">
        <f>'Blanko-Rezeptur (viele Zutaten)'!B16</f>
        <v>0</v>
      </c>
      <c r="C17" s="462" t="s">
        <v>115</v>
      </c>
      <c r="D17" s="464" t="s">
        <v>115</v>
      </c>
      <c r="E17" s="466" t="str">
        <f t="shared" si="0"/>
        <v>[weitere][weitere]</v>
      </c>
      <c r="F17" s="539" t="e">
        <f>'Blanko-Rezeptur (viele Zutaten)'!E16</f>
        <v>#DIV/0!</v>
      </c>
      <c r="G17" s="540" t="e">
        <f>VLOOKUP(E17,Datensatz!$A$3:$H$10500,8,0)*F17*POWER(10,-6)</f>
        <v>#DIV/0!</v>
      </c>
      <c r="H17" s="540" t="e">
        <f t="shared" si="1"/>
        <v>#DIV/0!</v>
      </c>
      <c r="I17" s="541" t="e">
        <f t="shared" si="2"/>
        <v>#DIV/0!</v>
      </c>
      <c r="J17" s="458"/>
      <c r="K17" s="458"/>
      <c r="L17" s="458"/>
      <c r="M17" s="458"/>
      <c r="N17" s="458"/>
      <c r="O17" s="458"/>
      <c r="P17" s="458"/>
      <c r="Q17" s="458"/>
      <c r="R17" s="492" t="s">
        <v>104</v>
      </c>
      <c r="S17" s="493" t="s">
        <v>105</v>
      </c>
      <c r="T17" s="499" t="s">
        <v>106</v>
      </c>
    </row>
    <row r="18" spans="1:20" ht="15" thickBot="1" x14ac:dyDescent="0.45">
      <c r="A18" s="576">
        <v>12</v>
      </c>
      <c r="B18" s="463">
        <f>'Blanko-Rezeptur (viele Zutaten)'!B17</f>
        <v>0</v>
      </c>
      <c r="C18" s="462" t="s">
        <v>115</v>
      </c>
      <c r="D18" s="464" t="s">
        <v>115</v>
      </c>
      <c r="E18" s="466" t="str">
        <f t="shared" si="0"/>
        <v>[weitere][weitere]</v>
      </c>
      <c r="F18" s="539" t="e">
        <f>'Blanko-Rezeptur (viele Zutaten)'!E17</f>
        <v>#DIV/0!</v>
      </c>
      <c r="G18" s="540" t="e">
        <f>VLOOKUP(E18,Datensatz!$A$3:$H$10500,8,0)*F18*POWER(10,-6)</f>
        <v>#DIV/0!</v>
      </c>
      <c r="H18" s="540" t="e">
        <f t="shared" si="1"/>
        <v>#DIV/0!</v>
      </c>
      <c r="I18" s="541" t="e">
        <f t="shared" si="2"/>
        <v>#DIV/0!</v>
      </c>
      <c r="J18" s="458"/>
      <c r="K18" s="458"/>
      <c r="L18" s="458"/>
      <c r="M18" s="458"/>
      <c r="N18" s="458"/>
      <c r="O18" s="458"/>
      <c r="P18" s="458"/>
      <c r="Q18" s="458"/>
      <c r="R18" s="492" t="s">
        <v>35</v>
      </c>
      <c r="S18" s="493" t="s">
        <v>107</v>
      </c>
      <c r="T18" s="499" t="s">
        <v>108</v>
      </c>
    </row>
    <row r="19" spans="1:20" ht="15" thickBot="1" x14ac:dyDescent="0.45">
      <c r="A19" s="576">
        <v>13</v>
      </c>
      <c r="B19" s="463">
        <f>'Blanko-Rezeptur (viele Zutaten)'!B18</f>
        <v>0</v>
      </c>
      <c r="C19" s="462" t="s">
        <v>115</v>
      </c>
      <c r="D19" s="464" t="s">
        <v>115</v>
      </c>
      <c r="E19" s="466" t="str">
        <f t="shared" si="0"/>
        <v>[weitere][weitere]</v>
      </c>
      <c r="F19" s="539" t="e">
        <f>'Blanko-Rezeptur (viele Zutaten)'!E18</f>
        <v>#DIV/0!</v>
      </c>
      <c r="G19" s="540" t="e">
        <f>VLOOKUP(E19,Datensatz!$A$3:$H$10500,8,0)*F19*POWER(10,-6)</f>
        <v>#DIV/0!</v>
      </c>
      <c r="H19" s="540" t="e">
        <f t="shared" si="1"/>
        <v>#DIV/0!</v>
      </c>
      <c r="I19" s="541" t="e">
        <f t="shared" si="2"/>
        <v>#DIV/0!</v>
      </c>
      <c r="J19" s="458"/>
      <c r="K19" s="458"/>
      <c r="L19" s="458"/>
      <c r="M19" s="458"/>
      <c r="N19" s="458"/>
      <c r="O19" s="458"/>
      <c r="P19" s="458"/>
      <c r="Q19" s="458"/>
      <c r="R19" s="492" t="s">
        <v>109</v>
      </c>
      <c r="S19" s="493" t="s">
        <v>110</v>
      </c>
      <c r="T19" s="499" t="s">
        <v>111</v>
      </c>
    </row>
    <row r="20" spans="1:20" ht="15" thickBot="1" x14ac:dyDescent="0.45">
      <c r="A20" s="576">
        <v>14</v>
      </c>
      <c r="B20" s="463">
        <f>'Blanko-Rezeptur (viele Zutaten)'!B19</f>
        <v>0</v>
      </c>
      <c r="C20" s="462" t="s">
        <v>115</v>
      </c>
      <c r="D20" s="464" t="s">
        <v>115</v>
      </c>
      <c r="E20" s="466" t="str">
        <f t="shared" si="0"/>
        <v>[weitere][weitere]</v>
      </c>
      <c r="F20" s="539" t="e">
        <f>'Blanko-Rezeptur (viele Zutaten)'!E19</f>
        <v>#DIV/0!</v>
      </c>
      <c r="G20" s="540" t="e">
        <f>VLOOKUP(E20,Datensatz!$A$3:$H$10500,8,0)*F20*POWER(10,-6)</f>
        <v>#DIV/0!</v>
      </c>
      <c r="H20" s="540" t="e">
        <f t="shared" si="1"/>
        <v>#DIV/0!</v>
      </c>
      <c r="I20" s="541" t="e">
        <f t="shared" si="2"/>
        <v>#DIV/0!</v>
      </c>
      <c r="J20" s="458"/>
      <c r="K20" s="458"/>
      <c r="L20" s="458"/>
      <c r="M20" s="458"/>
      <c r="N20" s="458"/>
      <c r="O20" s="458"/>
      <c r="P20" s="458"/>
      <c r="Q20" s="458"/>
      <c r="R20" s="500" t="s">
        <v>112</v>
      </c>
      <c r="S20" s="493" t="s">
        <v>113</v>
      </c>
      <c r="T20" s="499" t="s">
        <v>114</v>
      </c>
    </row>
    <row r="21" spans="1:20" ht="15" thickBot="1" x14ac:dyDescent="0.45">
      <c r="A21" s="576">
        <v>15</v>
      </c>
      <c r="B21" s="463">
        <f>'Blanko-Rezeptur (viele Zutaten)'!B20</f>
        <v>0</v>
      </c>
      <c r="C21" s="462" t="s">
        <v>115</v>
      </c>
      <c r="D21" s="464" t="s">
        <v>115</v>
      </c>
      <c r="E21" s="466" t="str">
        <f t="shared" si="0"/>
        <v>[weitere][weitere]</v>
      </c>
      <c r="F21" s="539" t="e">
        <f>'Blanko-Rezeptur (viele Zutaten)'!E20</f>
        <v>#DIV/0!</v>
      </c>
      <c r="G21" s="540" t="e">
        <f>VLOOKUP(E21,Datensatz!$A$3:$H$10500,8,0)*F21*POWER(10,-6)</f>
        <v>#DIV/0!</v>
      </c>
      <c r="H21" s="540" t="e">
        <f t="shared" si="1"/>
        <v>#DIV/0!</v>
      </c>
      <c r="I21" s="541" t="e">
        <f t="shared" si="2"/>
        <v>#DIV/0!</v>
      </c>
      <c r="J21" s="458"/>
      <c r="K21" s="458"/>
      <c r="L21" s="458"/>
      <c r="M21" s="458"/>
      <c r="N21" s="458"/>
      <c r="O21" s="458"/>
      <c r="P21" s="458"/>
      <c r="Q21" s="458"/>
      <c r="R21" s="500" t="s">
        <v>116</v>
      </c>
      <c r="S21" s="493" t="s">
        <v>117</v>
      </c>
      <c r="T21" s="499" t="s">
        <v>118</v>
      </c>
    </row>
    <row r="22" spans="1:20" ht="15" thickBot="1" x14ac:dyDescent="0.45">
      <c r="A22" s="576">
        <v>16</v>
      </c>
      <c r="B22" s="463">
        <f>'Blanko-Rezeptur (viele Zutaten)'!B21</f>
        <v>0</v>
      </c>
      <c r="C22" s="462" t="s">
        <v>115</v>
      </c>
      <c r="D22" s="464" t="s">
        <v>115</v>
      </c>
      <c r="E22" s="466" t="str">
        <f t="shared" si="0"/>
        <v>[weitere][weitere]</v>
      </c>
      <c r="F22" s="539" t="e">
        <f>'Blanko-Rezeptur (viele Zutaten)'!E21</f>
        <v>#DIV/0!</v>
      </c>
      <c r="G22" s="540" t="e">
        <f>VLOOKUP(E22,Datensatz!$A$3:$H$10500,8,0)*F22*POWER(10,-6)</f>
        <v>#DIV/0!</v>
      </c>
      <c r="H22" s="540" t="e">
        <f t="shared" si="1"/>
        <v>#DIV/0!</v>
      </c>
      <c r="I22" s="541" t="e">
        <f t="shared" si="2"/>
        <v>#DIV/0!</v>
      </c>
      <c r="J22" s="458"/>
      <c r="K22" s="458"/>
      <c r="L22" s="458"/>
      <c r="M22" s="458"/>
      <c r="N22" s="458"/>
      <c r="O22" s="458"/>
      <c r="P22" s="458"/>
      <c r="Q22" s="458"/>
      <c r="R22" s="500" t="s">
        <v>119</v>
      </c>
      <c r="S22" s="493" t="s">
        <v>120</v>
      </c>
      <c r="T22" s="496"/>
    </row>
    <row r="23" spans="1:20" ht="15" thickBot="1" x14ac:dyDescent="0.45">
      <c r="A23" s="576">
        <v>17</v>
      </c>
      <c r="B23" s="463">
        <f>'Blanko-Rezeptur (viele Zutaten)'!B22</f>
        <v>0</v>
      </c>
      <c r="C23" s="462" t="s">
        <v>115</v>
      </c>
      <c r="D23" s="464" t="s">
        <v>115</v>
      </c>
      <c r="E23" s="466" t="str">
        <f t="shared" si="0"/>
        <v>[weitere][weitere]</v>
      </c>
      <c r="F23" s="539" t="e">
        <f>'Blanko-Rezeptur (viele Zutaten)'!E22</f>
        <v>#DIV/0!</v>
      </c>
      <c r="G23" s="540" t="e">
        <f>VLOOKUP(E23,Datensatz!$A$3:$H$10500,8,0)*F23*POWER(10,-6)</f>
        <v>#DIV/0!</v>
      </c>
      <c r="H23" s="540" t="e">
        <f t="shared" si="1"/>
        <v>#DIV/0!</v>
      </c>
      <c r="I23" s="541" t="e">
        <f t="shared" si="2"/>
        <v>#DIV/0!</v>
      </c>
      <c r="J23" s="458"/>
      <c r="K23" s="458"/>
      <c r="L23" s="458"/>
      <c r="M23" s="458"/>
      <c r="N23" s="458"/>
      <c r="R23" s="500" t="s">
        <v>121</v>
      </c>
      <c r="S23" s="493" t="s">
        <v>122</v>
      </c>
      <c r="T23" s="501" t="s">
        <v>123</v>
      </c>
    </row>
    <row r="24" spans="1:20" ht="15" thickBot="1" x14ac:dyDescent="0.45">
      <c r="A24" s="576">
        <v>18</v>
      </c>
      <c r="B24" s="463">
        <f>'Blanko-Rezeptur (viele Zutaten)'!B23</f>
        <v>0</v>
      </c>
      <c r="C24" s="462" t="s">
        <v>115</v>
      </c>
      <c r="D24" s="464" t="s">
        <v>115</v>
      </c>
      <c r="E24" s="466" t="str">
        <f t="shared" si="0"/>
        <v>[weitere][weitere]</v>
      </c>
      <c r="F24" s="539" t="e">
        <f>'Blanko-Rezeptur (viele Zutaten)'!E23</f>
        <v>#DIV/0!</v>
      </c>
      <c r="G24" s="540" t="e">
        <f>VLOOKUP(E24,Datensatz!$A$3:$H$10500,8,0)*F24*POWER(10,-6)</f>
        <v>#DIV/0!</v>
      </c>
      <c r="H24" s="540" t="e">
        <f t="shared" si="1"/>
        <v>#DIV/0!</v>
      </c>
      <c r="I24" s="541" t="e">
        <f t="shared" ref="I24:I66" si="3">G24/$G$67</f>
        <v>#DIV/0!</v>
      </c>
      <c r="J24" s="458"/>
      <c r="K24" s="458"/>
      <c r="L24" s="458"/>
      <c r="M24" s="458"/>
      <c r="N24" s="458"/>
      <c r="O24" s="458"/>
      <c r="P24" s="458"/>
      <c r="Q24" s="458"/>
      <c r="R24" s="500" t="s">
        <v>125</v>
      </c>
      <c r="S24" s="502"/>
      <c r="T24" s="495" t="s">
        <v>126</v>
      </c>
    </row>
    <row r="25" spans="1:20" ht="15" thickBot="1" x14ac:dyDescent="0.45">
      <c r="A25" s="576">
        <v>19</v>
      </c>
      <c r="B25" s="463">
        <f>'Blanko-Rezeptur (viele Zutaten)'!B24</f>
        <v>0</v>
      </c>
      <c r="C25" s="462" t="s">
        <v>115</v>
      </c>
      <c r="D25" s="464" t="s">
        <v>115</v>
      </c>
      <c r="E25" s="466" t="str">
        <f t="shared" si="0"/>
        <v>[weitere][weitere]</v>
      </c>
      <c r="F25" s="539" t="e">
        <f>'Blanko-Rezeptur (viele Zutaten)'!E24</f>
        <v>#DIV/0!</v>
      </c>
      <c r="G25" s="540" t="e">
        <f>VLOOKUP(E25,Datensatz!$A$3:$H$10500,8,0)*F25*POWER(10,-6)</f>
        <v>#DIV/0!</v>
      </c>
      <c r="H25" s="540" t="e">
        <f t="shared" si="1"/>
        <v>#DIV/0!</v>
      </c>
      <c r="I25" s="541" t="e">
        <f t="shared" si="3"/>
        <v>#DIV/0!</v>
      </c>
      <c r="J25" s="458"/>
      <c r="K25" s="458"/>
      <c r="L25" s="458"/>
      <c r="M25" s="458"/>
      <c r="N25" s="458"/>
      <c r="O25" s="458"/>
      <c r="P25" s="458"/>
      <c r="Q25" s="458"/>
      <c r="R25" s="500" t="s">
        <v>127</v>
      </c>
      <c r="S25" s="502"/>
      <c r="T25" s="498" t="s">
        <v>128</v>
      </c>
    </row>
    <row r="26" spans="1:20" ht="15" thickBot="1" x14ac:dyDescent="0.45">
      <c r="A26" s="576">
        <v>20</v>
      </c>
      <c r="B26" s="463">
        <f>'Blanko-Rezeptur (viele Zutaten)'!B25</f>
        <v>0</v>
      </c>
      <c r="C26" s="462" t="s">
        <v>115</v>
      </c>
      <c r="D26" s="464" t="s">
        <v>115</v>
      </c>
      <c r="E26" s="466" t="str">
        <f t="shared" si="0"/>
        <v>[weitere][weitere]</v>
      </c>
      <c r="F26" s="539" t="e">
        <f>'Blanko-Rezeptur (viele Zutaten)'!E25</f>
        <v>#DIV/0!</v>
      </c>
      <c r="G26" s="540" t="e">
        <f>VLOOKUP(E26,Datensatz!$A$3:$H$10500,8,0)*F26*POWER(10,-6)</f>
        <v>#DIV/0!</v>
      </c>
      <c r="H26" s="540" t="e">
        <f t="shared" si="1"/>
        <v>#DIV/0!</v>
      </c>
      <c r="I26" s="541" t="e">
        <f t="shared" si="3"/>
        <v>#DIV/0!</v>
      </c>
      <c r="J26" s="458"/>
      <c r="K26" s="458"/>
      <c r="L26" s="458"/>
      <c r="M26" s="458"/>
      <c r="N26" s="458"/>
      <c r="O26" s="458"/>
      <c r="P26" s="458"/>
      <c r="Q26" s="458"/>
      <c r="R26" s="500" t="s">
        <v>130</v>
      </c>
      <c r="S26" s="502"/>
      <c r="T26" s="499" t="s">
        <v>131</v>
      </c>
    </row>
    <row r="27" spans="1:20" ht="15" thickBot="1" x14ac:dyDescent="0.45">
      <c r="A27" s="576">
        <v>21</v>
      </c>
      <c r="B27" s="463">
        <f>'Blanko-Rezeptur (viele Zutaten)'!B26</f>
        <v>0</v>
      </c>
      <c r="C27" s="462" t="s">
        <v>115</v>
      </c>
      <c r="D27" s="464" t="s">
        <v>115</v>
      </c>
      <c r="E27" s="466" t="str">
        <f t="shared" si="0"/>
        <v>[weitere][weitere]</v>
      </c>
      <c r="F27" s="539" t="e">
        <f>'Blanko-Rezeptur (viele Zutaten)'!E26</f>
        <v>#DIV/0!</v>
      </c>
      <c r="G27" s="540" t="e">
        <f>VLOOKUP(E27,Datensatz!$A$3:$H$10500,8,0)*F27*POWER(10,-6)</f>
        <v>#DIV/0!</v>
      </c>
      <c r="H27" s="540" t="e">
        <f t="shared" si="1"/>
        <v>#DIV/0!</v>
      </c>
      <c r="I27" s="541" t="e">
        <f t="shared" si="3"/>
        <v>#DIV/0!</v>
      </c>
      <c r="J27" s="458"/>
      <c r="K27" s="458"/>
      <c r="L27" s="458"/>
      <c r="M27" s="458"/>
      <c r="N27" s="458"/>
      <c r="O27" s="458"/>
      <c r="P27" s="458"/>
      <c r="Q27" s="458"/>
      <c r="R27" s="500" t="s">
        <v>132</v>
      </c>
      <c r="S27" s="502"/>
      <c r="T27" s="499" t="s">
        <v>133</v>
      </c>
    </row>
    <row r="28" spans="1:20" ht="15" thickBot="1" x14ac:dyDescent="0.45">
      <c r="A28" s="576">
        <v>22</v>
      </c>
      <c r="B28" s="463">
        <f>'Blanko-Rezeptur (viele Zutaten)'!B27</f>
        <v>0</v>
      </c>
      <c r="C28" s="462" t="s">
        <v>115</v>
      </c>
      <c r="D28" s="464" t="s">
        <v>115</v>
      </c>
      <c r="E28" s="466" t="str">
        <f t="shared" si="0"/>
        <v>[weitere][weitere]</v>
      </c>
      <c r="F28" s="539" t="e">
        <f>'Blanko-Rezeptur (viele Zutaten)'!E27</f>
        <v>#DIV/0!</v>
      </c>
      <c r="G28" s="540" t="e">
        <f>VLOOKUP(E28,Datensatz!$A$3:$H$10500,8,0)*F28*POWER(10,-6)</f>
        <v>#DIV/0!</v>
      </c>
      <c r="H28" s="540" t="e">
        <f t="shared" si="1"/>
        <v>#DIV/0!</v>
      </c>
      <c r="I28" s="541" t="e">
        <f t="shared" si="3"/>
        <v>#DIV/0!</v>
      </c>
      <c r="J28" s="458"/>
      <c r="K28" s="458"/>
      <c r="L28" s="458"/>
      <c r="M28" s="458"/>
      <c r="N28" s="458"/>
      <c r="O28" s="458"/>
      <c r="P28" s="458"/>
      <c r="Q28" s="458"/>
      <c r="R28" s="500" t="s">
        <v>135</v>
      </c>
      <c r="S28" s="503"/>
      <c r="T28" s="504" t="s">
        <v>136</v>
      </c>
    </row>
    <row r="29" spans="1:20" ht="17.399999999999999" customHeight="1" thickBot="1" x14ac:dyDescent="0.45">
      <c r="A29" s="576">
        <v>23</v>
      </c>
      <c r="B29" s="463">
        <f>'Blanko-Rezeptur (viele Zutaten)'!B28</f>
        <v>0</v>
      </c>
      <c r="C29" s="462" t="s">
        <v>115</v>
      </c>
      <c r="D29" s="464" t="s">
        <v>115</v>
      </c>
      <c r="E29" s="466" t="str">
        <f t="shared" si="0"/>
        <v>[weitere][weitere]</v>
      </c>
      <c r="F29" s="539" t="e">
        <f>'Blanko-Rezeptur (viele Zutaten)'!E28</f>
        <v>#DIV/0!</v>
      </c>
      <c r="G29" s="540" t="e">
        <f>VLOOKUP(E29,Datensatz!$A$3:$H$10500,8,0)*F29*POWER(10,-6)</f>
        <v>#DIV/0!</v>
      </c>
      <c r="H29" s="540" t="e">
        <f t="shared" si="1"/>
        <v>#DIV/0!</v>
      </c>
      <c r="I29" s="541" t="e">
        <f t="shared" si="3"/>
        <v>#DIV/0!</v>
      </c>
      <c r="J29" s="458"/>
      <c r="K29" s="458"/>
      <c r="L29" s="458"/>
      <c r="M29" s="458"/>
      <c r="N29" s="458"/>
      <c r="O29" s="458"/>
      <c r="P29" s="458"/>
      <c r="Q29" s="458"/>
      <c r="R29" s="500" t="s">
        <v>157</v>
      </c>
      <c r="S29" s="503"/>
      <c r="T29" s="504"/>
    </row>
    <row r="30" spans="1:20" ht="15" thickBot="1" x14ac:dyDescent="0.45">
      <c r="A30" s="576">
        <v>24</v>
      </c>
      <c r="B30" s="463">
        <f>'Blanko-Rezeptur (viele Zutaten)'!B29</f>
        <v>0</v>
      </c>
      <c r="C30" s="462" t="s">
        <v>115</v>
      </c>
      <c r="D30" s="464" t="s">
        <v>115</v>
      </c>
      <c r="E30" s="466" t="str">
        <f t="shared" si="0"/>
        <v>[weitere][weitere]</v>
      </c>
      <c r="F30" s="539" t="e">
        <f>'Blanko-Rezeptur (viele Zutaten)'!E29</f>
        <v>#DIV/0!</v>
      </c>
      <c r="G30" s="540" t="e">
        <f>VLOOKUP(E30,Datensatz!$A$3:$H$10500,8,0)*F30*POWER(10,-6)</f>
        <v>#DIV/0!</v>
      </c>
      <c r="H30" s="540" t="e">
        <f t="shared" si="1"/>
        <v>#DIV/0!</v>
      </c>
      <c r="I30" s="541" t="e">
        <f t="shared" si="3"/>
        <v>#DIV/0!</v>
      </c>
      <c r="J30" s="458"/>
      <c r="K30" s="458"/>
      <c r="L30" s="458"/>
      <c r="M30" s="458"/>
      <c r="N30" s="458"/>
      <c r="O30" s="458"/>
      <c r="P30" s="458"/>
      <c r="Q30" s="458"/>
      <c r="R30" s="588" t="s">
        <v>158</v>
      </c>
      <c r="S30" s="589"/>
      <c r="T30" s="590"/>
    </row>
    <row r="31" spans="1:20" ht="15" thickBot="1" x14ac:dyDescent="0.45">
      <c r="A31" s="576">
        <v>25</v>
      </c>
      <c r="B31" s="463">
        <f>'Blanko-Rezeptur (viele Zutaten)'!B30</f>
        <v>0</v>
      </c>
      <c r="C31" s="462" t="s">
        <v>115</v>
      </c>
      <c r="D31" s="464" t="s">
        <v>115</v>
      </c>
      <c r="E31" s="466" t="str">
        <f t="shared" si="0"/>
        <v>[weitere][weitere]</v>
      </c>
      <c r="F31" s="539" t="e">
        <f>'Blanko-Rezeptur (viele Zutaten)'!E30</f>
        <v>#DIV/0!</v>
      </c>
      <c r="G31" s="540" t="e">
        <f>VLOOKUP(E31,Datensatz!$A$3:$H$10500,8,0)*F31*POWER(10,-6)</f>
        <v>#DIV/0!</v>
      </c>
      <c r="H31" s="540" t="e">
        <f t="shared" si="1"/>
        <v>#DIV/0!</v>
      </c>
      <c r="I31" s="541" t="e">
        <f t="shared" si="3"/>
        <v>#DIV/0!</v>
      </c>
      <c r="J31" s="458"/>
      <c r="K31" s="458"/>
      <c r="L31" s="458"/>
      <c r="M31" s="458"/>
      <c r="N31" s="458"/>
      <c r="O31" s="458"/>
      <c r="P31" s="458"/>
      <c r="Q31" s="458"/>
    </row>
    <row r="32" spans="1:20" ht="15" thickBot="1" x14ac:dyDescent="0.45">
      <c r="A32" s="576">
        <v>26</v>
      </c>
      <c r="B32" s="463">
        <f>'Blanko-Rezeptur (viele Zutaten)'!B31</f>
        <v>0</v>
      </c>
      <c r="C32" s="462" t="s">
        <v>115</v>
      </c>
      <c r="D32" s="464" t="s">
        <v>115</v>
      </c>
      <c r="E32" s="466" t="str">
        <f t="shared" si="0"/>
        <v>[weitere][weitere]</v>
      </c>
      <c r="F32" s="539" t="e">
        <f>'Blanko-Rezeptur (viele Zutaten)'!E31</f>
        <v>#DIV/0!</v>
      </c>
      <c r="G32" s="540" t="e">
        <f>VLOOKUP(E32,Datensatz!$A$3:$H$10500,8,0)*F32*POWER(10,-6)</f>
        <v>#DIV/0!</v>
      </c>
      <c r="H32" s="540" t="e">
        <f t="shared" si="1"/>
        <v>#DIV/0!</v>
      </c>
      <c r="I32" s="541" t="e">
        <f t="shared" si="3"/>
        <v>#DIV/0!</v>
      </c>
      <c r="J32" s="458"/>
      <c r="K32" s="458"/>
      <c r="L32" s="458"/>
      <c r="M32" s="458"/>
      <c r="N32" s="458"/>
      <c r="O32" s="458"/>
      <c r="P32" s="458"/>
      <c r="Q32" s="458"/>
    </row>
    <row r="33" spans="1:17" ht="15" thickBot="1" x14ac:dyDescent="0.45">
      <c r="A33" s="576">
        <v>27</v>
      </c>
      <c r="B33" s="463">
        <f>'Blanko-Rezeptur (viele Zutaten)'!B32</f>
        <v>0</v>
      </c>
      <c r="C33" s="462" t="s">
        <v>115</v>
      </c>
      <c r="D33" s="464" t="s">
        <v>115</v>
      </c>
      <c r="E33" s="466" t="str">
        <f t="shared" si="0"/>
        <v>[weitere][weitere]</v>
      </c>
      <c r="F33" s="539" t="e">
        <f>'Blanko-Rezeptur (viele Zutaten)'!E32</f>
        <v>#DIV/0!</v>
      </c>
      <c r="G33" s="540" t="e">
        <f>VLOOKUP(E33,Datensatz!$A$3:$H$10500,8,0)*F33*POWER(10,-6)</f>
        <v>#DIV/0!</v>
      </c>
      <c r="H33" s="540" t="e">
        <f t="shared" si="1"/>
        <v>#DIV/0!</v>
      </c>
      <c r="I33" s="541" t="e">
        <f t="shared" si="3"/>
        <v>#DIV/0!</v>
      </c>
      <c r="J33" s="458"/>
      <c r="K33" s="458"/>
      <c r="L33" s="458"/>
      <c r="M33" s="458"/>
      <c r="N33" s="458"/>
      <c r="O33" s="458"/>
      <c r="P33" s="458"/>
      <c r="Q33" s="458"/>
    </row>
    <row r="34" spans="1:17" ht="15" thickBot="1" x14ac:dyDescent="0.45">
      <c r="A34" s="576">
        <v>28</v>
      </c>
      <c r="B34" s="463">
        <f>'Blanko-Rezeptur (viele Zutaten)'!B33</f>
        <v>0</v>
      </c>
      <c r="C34" s="462" t="s">
        <v>115</v>
      </c>
      <c r="D34" s="464" t="s">
        <v>115</v>
      </c>
      <c r="E34" s="466" t="str">
        <f t="shared" si="0"/>
        <v>[weitere][weitere]</v>
      </c>
      <c r="F34" s="539" t="e">
        <f>'Blanko-Rezeptur (viele Zutaten)'!E33</f>
        <v>#DIV/0!</v>
      </c>
      <c r="G34" s="540" t="e">
        <f>VLOOKUP(E34,Datensatz!$A$3:$H$10500,8,0)*F34*POWER(10,-6)</f>
        <v>#DIV/0!</v>
      </c>
      <c r="H34" s="540" t="e">
        <f t="shared" si="1"/>
        <v>#DIV/0!</v>
      </c>
      <c r="I34" s="541" t="e">
        <f t="shared" si="3"/>
        <v>#DIV/0!</v>
      </c>
      <c r="J34" s="458"/>
      <c r="K34" s="458"/>
      <c r="L34" s="458"/>
      <c r="M34" s="458"/>
      <c r="N34" s="458"/>
      <c r="O34" s="458"/>
      <c r="P34" s="458"/>
      <c r="Q34" s="458"/>
    </row>
    <row r="35" spans="1:17" ht="15" thickBot="1" x14ac:dyDescent="0.45">
      <c r="A35" s="576">
        <v>29</v>
      </c>
      <c r="B35" s="463">
        <f>'Blanko-Rezeptur (viele Zutaten)'!B34</f>
        <v>0</v>
      </c>
      <c r="C35" s="462" t="s">
        <v>115</v>
      </c>
      <c r="D35" s="464" t="s">
        <v>115</v>
      </c>
      <c r="E35" s="466" t="str">
        <f t="shared" si="0"/>
        <v>[weitere][weitere]</v>
      </c>
      <c r="F35" s="539" t="e">
        <f>'Blanko-Rezeptur (viele Zutaten)'!E34</f>
        <v>#DIV/0!</v>
      </c>
      <c r="G35" s="540" t="e">
        <f>VLOOKUP(E35,Datensatz!$A$3:$H$10500,8,0)*F35*POWER(10,-6)</f>
        <v>#DIV/0!</v>
      </c>
      <c r="H35" s="540" t="e">
        <f t="shared" si="1"/>
        <v>#DIV/0!</v>
      </c>
      <c r="I35" s="541" t="e">
        <f t="shared" si="3"/>
        <v>#DIV/0!</v>
      </c>
      <c r="J35" s="458"/>
      <c r="K35" s="458"/>
      <c r="L35" s="458"/>
      <c r="M35" s="458"/>
      <c r="N35" s="458"/>
      <c r="O35" s="458"/>
      <c r="P35" s="458"/>
      <c r="Q35" s="458"/>
    </row>
    <row r="36" spans="1:17" ht="15" thickBot="1" x14ac:dyDescent="0.45">
      <c r="A36" s="576">
        <v>30</v>
      </c>
      <c r="B36" s="463">
        <f>'Blanko-Rezeptur (viele Zutaten)'!B35</f>
        <v>0</v>
      </c>
      <c r="C36" s="462" t="s">
        <v>115</v>
      </c>
      <c r="D36" s="464" t="s">
        <v>115</v>
      </c>
      <c r="E36" s="466" t="str">
        <f t="shared" si="0"/>
        <v>[weitere][weitere]</v>
      </c>
      <c r="F36" s="539" t="e">
        <f>'Blanko-Rezeptur (viele Zutaten)'!E35</f>
        <v>#DIV/0!</v>
      </c>
      <c r="G36" s="540" t="e">
        <f>VLOOKUP(E36,Datensatz!$A$3:$H$10500,8,0)*F36*POWER(10,-6)</f>
        <v>#DIV/0!</v>
      </c>
      <c r="H36" s="540" t="e">
        <f t="shared" si="1"/>
        <v>#DIV/0!</v>
      </c>
      <c r="I36" s="541" t="e">
        <f t="shared" si="3"/>
        <v>#DIV/0!</v>
      </c>
      <c r="J36" s="458"/>
      <c r="K36" s="458"/>
      <c r="L36" s="458"/>
      <c r="M36" s="458"/>
      <c r="N36" s="458"/>
      <c r="O36" s="458"/>
      <c r="P36" s="458"/>
      <c r="Q36" s="458"/>
    </row>
    <row r="37" spans="1:17" ht="15" thickBot="1" x14ac:dyDescent="0.45">
      <c r="A37" s="576">
        <v>31</v>
      </c>
      <c r="B37" s="463">
        <f>'Blanko-Rezeptur (viele Zutaten)'!B36</f>
        <v>0</v>
      </c>
      <c r="C37" s="462" t="s">
        <v>115</v>
      </c>
      <c r="D37" s="464" t="s">
        <v>115</v>
      </c>
      <c r="E37" s="466" t="str">
        <f t="shared" si="0"/>
        <v>[weitere][weitere]</v>
      </c>
      <c r="F37" s="539" t="e">
        <f>'Blanko-Rezeptur (viele Zutaten)'!E36</f>
        <v>#DIV/0!</v>
      </c>
      <c r="G37" s="540" t="e">
        <f>VLOOKUP(E37,Datensatz!$A$3:$H$10500,8,0)*F37*POWER(10,-6)</f>
        <v>#DIV/0!</v>
      </c>
      <c r="H37" s="540" t="e">
        <f t="shared" si="1"/>
        <v>#DIV/0!</v>
      </c>
      <c r="I37" s="541" t="e">
        <f t="shared" si="3"/>
        <v>#DIV/0!</v>
      </c>
      <c r="J37" s="458"/>
      <c r="K37" s="458"/>
      <c r="L37" s="458"/>
      <c r="M37" s="458"/>
      <c r="N37" s="458"/>
      <c r="O37" s="458"/>
      <c r="P37" s="458"/>
      <c r="Q37" s="458"/>
    </row>
    <row r="38" spans="1:17" ht="15" thickBot="1" x14ac:dyDescent="0.45">
      <c r="A38" s="576">
        <v>32</v>
      </c>
      <c r="B38" s="463">
        <f>'Blanko-Rezeptur (viele Zutaten)'!B37</f>
        <v>0</v>
      </c>
      <c r="C38" s="462" t="s">
        <v>115</v>
      </c>
      <c r="D38" s="464" t="s">
        <v>115</v>
      </c>
      <c r="E38" s="466" t="str">
        <f t="shared" si="0"/>
        <v>[weitere][weitere]</v>
      </c>
      <c r="F38" s="539" t="e">
        <f>'Blanko-Rezeptur (viele Zutaten)'!E37</f>
        <v>#DIV/0!</v>
      </c>
      <c r="G38" s="540" t="e">
        <f>VLOOKUP(E38,Datensatz!$A$3:$H$10500,8,0)*F38*POWER(10,-6)</f>
        <v>#DIV/0!</v>
      </c>
      <c r="H38" s="540" t="e">
        <f t="shared" si="1"/>
        <v>#DIV/0!</v>
      </c>
      <c r="I38" s="541" t="e">
        <f t="shared" si="3"/>
        <v>#DIV/0!</v>
      </c>
      <c r="J38" s="458"/>
      <c r="K38" s="458"/>
      <c r="L38" s="458"/>
      <c r="M38" s="458"/>
      <c r="N38" s="458"/>
      <c r="O38" s="458"/>
      <c r="P38" s="458"/>
      <c r="Q38" s="458"/>
    </row>
    <row r="39" spans="1:17" ht="15" thickBot="1" x14ac:dyDescent="0.45">
      <c r="A39" s="576">
        <v>33</v>
      </c>
      <c r="B39" s="463">
        <f>'Blanko-Rezeptur (viele Zutaten)'!B38</f>
        <v>0</v>
      </c>
      <c r="C39" s="462" t="s">
        <v>115</v>
      </c>
      <c r="D39" s="464" t="s">
        <v>115</v>
      </c>
      <c r="E39" s="466" t="str">
        <f t="shared" si="0"/>
        <v>[weitere][weitere]</v>
      </c>
      <c r="F39" s="539" t="e">
        <f>'Blanko-Rezeptur (viele Zutaten)'!E38</f>
        <v>#DIV/0!</v>
      </c>
      <c r="G39" s="540" t="e">
        <f>VLOOKUP(E39,Datensatz!$A$3:$H$10500,8,0)*F39*POWER(10,-6)</f>
        <v>#DIV/0!</v>
      </c>
      <c r="H39" s="540" t="e">
        <f t="shared" si="1"/>
        <v>#DIV/0!</v>
      </c>
      <c r="I39" s="541" t="e">
        <f t="shared" si="3"/>
        <v>#DIV/0!</v>
      </c>
      <c r="J39" s="458"/>
      <c r="K39" s="458"/>
      <c r="L39" s="458"/>
      <c r="M39" s="458"/>
      <c r="N39" s="458"/>
      <c r="O39" s="458"/>
      <c r="P39" s="458"/>
      <c r="Q39" s="458"/>
    </row>
    <row r="40" spans="1:17" ht="15" thickBot="1" x14ac:dyDescent="0.45">
      <c r="A40" s="576">
        <v>34</v>
      </c>
      <c r="B40" s="463">
        <f>'Blanko-Rezeptur (viele Zutaten)'!B39</f>
        <v>0</v>
      </c>
      <c r="C40" s="462" t="s">
        <v>115</v>
      </c>
      <c r="D40" s="464" t="s">
        <v>115</v>
      </c>
      <c r="E40" s="466" t="str">
        <f t="shared" si="0"/>
        <v>[weitere][weitere]</v>
      </c>
      <c r="F40" s="539" t="e">
        <f>'Blanko-Rezeptur (viele Zutaten)'!E39</f>
        <v>#DIV/0!</v>
      </c>
      <c r="G40" s="540" t="e">
        <f>VLOOKUP(E40,Datensatz!$A$3:$H$10500,8,0)*F40*POWER(10,-6)</f>
        <v>#DIV/0!</v>
      </c>
      <c r="H40" s="540" t="e">
        <f t="shared" si="1"/>
        <v>#DIV/0!</v>
      </c>
      <c r="I40" s="541" t="e">
        <f t="shared" si="3"/>
        <v>#DIV/0!</v>
      </c>
      <c r="J40" s="458"/>
      <c r="K40" s="458"/>
      <c r="L40" s="458"/>
      <c r="M40" s="458"/>
      <c r="N40" s="458"/>
      <c r="O40" s="458"/>
      <c r="P40" s="458"/>
      <c r="Q40" s="458"/>
    </row>
    <row r="41" spans="1:17" ht="15" thickBot="1" x14ac:dyDescent="0.45">
      <c r="A41" s="576">
        <v>35</v>
      </c>
      <c r="B41" s="463">
        <f>'Blanko-Rezeptur (viele Zutaten)'!B40</f>
        <v>0</v>
      </c>
      <c r="C41" s="462" t="s">
        <v>115</v>
      </c>
      <c r="D41" s="464" t="s">
        <v>115</v>
      </c>
      <c r="E41" s="466" t="str">
        <f t="shared" si="0"/>
        <v>[weitere][weitere]</v>
      </c>
      <c r="F41" s="539" t="e">
        <f>'Blanko-Rezeptur (viele Zutaten)'!E40</f>
        <v>#DIV/0!</v>
      </c>
      <c r="G41" s="540" t="e">
        <f>VLOOKUP(E41,Datensatz!$A$3:$H$10500,8,0)*F41*POWER(10,-6)</f>
        <v>#DIV/0!</v>
      </c>
      <c r="H41" s="540" t="e">
        <f t="shared" si="1"/>
        <v>#DIV/0!</v>
      </c>
      <c r="I41" s="541" t="e">
        <f t="shared" si="3"/>
        <v>#DIV/0!</v>
      </c>
      <c r="J41" s="458"/>
      <c r="K41" s="458"/>
      <c r="L41" s="458"/>
    </row>
    <row r="42" spans="1:17" ht="15" thickBot="1" x14ac:dyDescent="0.45">
      <c r="A42" s="576">
        <v>36</v>
      </c>
      <c r="B42" s="463">
        <f>'Blanko-Rezeptur (viele Zutaten)'!B41</f>
        <v>0</v>
      </c>
      <c r="C42" s="462" t="s">
        <v>115</v>
      </c>
      <c r="D42" s="464" t="s">
        <v>115</v>
      </c>
      <c r="E42" s="466" t="str">
        <f t="shared" si="0"/>
        <v>[weitere][weitere]</v>
      </c>
      <c r="F42" s="539" t="e">
        <f>'Blanko-Rezeptur (viele Zutaten)'!E41</f>
        <v>#DIV/0!</v>
      </c>
      <c r="G42" s="540" t="e">
        <f>VLOOKUP(E42,Datensatz!$A$3:$H$10500,8,0)*F42*POWER(10,-6)</f>
        <v>#DIV/0!</v>
      </c>
      <c r="H42" s="540" t="e">
        <f t="shared" si="1"/>
        <v>#DIV/0!</v>
      </c>
      <c r="I42" s="541" t="e">
        <f t="shared" si="3"/>
        <v>#DIV/0!</v>
      </c>
      <c r="J42" s="458"/>
      <c r="K42" s="458"/>
      <c r="L42" s="458"/>
    </row>
    <row r="43" spans="1:17" ht="15" thickBot="1" x14ac:dyDescent="0.45">
      <c r="A43" s="576">
        <v>37</v>
      </c>
      <c r="B43" s="463">
        <f>'Blanko-Rezeptur (viele Zutaten)'!B42</f>
        <v>0</v>
      </c>
      <c r="C43" s="462" t="s">
        <v>115</v>
      </c>
      <c r="D43" s="464" t="s">
        <v>115</v>
      </c>
      <c r="E43" s="466" t="str">
        <f t="shared" si="0"/>
        <v>[weitere][weitere]</v>
      </c>
      <c r="F43" s="539" t="e">
        <f>'Blanko-Rezeptur (viele Zutaten)'!E42</f>
        <v>#DIV/0!</v>
      </c>
      <c r="G43" s="540" t="e">
        <f>VLOOKUP(E43,Datensatz!$A$3:$H$10500,8,0)*F43*POWER(10,-6)</f>
        <v>#DIV/0!</v>
      </c>
      <c r="H43" s="540" t="e">
        <f t="shared" si="1"/>
        <v>#DIV/0!</v>
      </c>
      <c r="I43" s="541" t="e">
        <f t="shared" si="3"/>
        <v>#DIV/0!</v>
      </c>
      <c r="J43" s="458"/>
      <c r="K43" s="458"/>
      <c r="L43" s="458"/>
    </row>
    <row r="44" spans="1:17" ht="15" thickBot="1" x14ac:dyDescent="0.45">
      <c r="A44" s="576">
        <v>38</v>
      </c>
      <c r="B44" s="463">
        <f>'Blanko-Rezeptur (viele Zutaten)'!B43</f>
        <v>0</v>
      </c>
      <c r="C44" s="462" t="s">
        <v>115</v>
      </c>
      <c r="D44" s="464" t="s">
        <v>115</v>
      </c>
      <c r="E44" s="466" t="str">
        <f t="shared" si="0"/>
        <v>[weitere][weitere]</v>
      </c>
      <c r="F44" s="539" t="e">
        <f>'Blanko-Rezeptur (viele Zutaten)'!E43</f>
        <v>#DIV/0!</v>
      </c>
      <c r="G44" s="540" t="e">
        <f>VLOOKUP(E44,Datensatz!$A$3:$H$10500,8,0)*F44*POWER(10,-6)</f>
        <v>#DIV/0!</v>
      </c>
      <c r="H44" s="540" t="e">
        <f t="shared" si="1"/>
        <v>#DIV/0!</v>
      </c>
      <c r="I44" s="541" t="e">
        <f t="shared" si="3"/>
        <v>#DIV/0!</v>
      </c>
      <c r="J44" s="458"/>
      <c r="K44" s="458"/>
      <c r="L44" s="458"/>
    </row>
    <row r="45" spans="1:17" ht="15" thickBot="1" x14ac:dyDescent="0.45">
      <c r="A45" s="576">
        <v>39</v>
      </c>
      <c r="B45" s="463">
        <f>'Blanko-Rezeptur (viele Zutaten)'!B44</f>
        <v>0</v>
      </c>
      <c r="C45" s="462" t="s">
        <v>115</v>
      </c>
      <c r="D45" s="464" t="s">
        <v>115</v>
      </c>
      <c r="E45" s="466" t="str">
        <f t="shared" si="0"/>
        <v>[weitere][weitere]</v>
      </c>
      <c r="F45" s="539" t="e">
        <f>'Blanko-Rezeptur (viele Zutaten)'!E44</f>
        <v>#DIV/0!</v>
      </c>
      <c r="G45" s="540" t="e">
        <f>VLOOKUP(E45,Datensatz!$A$3:$H$10500,8,0)*F45*POWER(10,-6)</f>
        <v>#DIV/0!</v>
      </c>
      <c r="H45" s="540" t="e">
        <f t="shared" si="1"/>
        <v>#DIV/0!</v>
      </c>
      <c r="I45" s="541" t="e">
        <f t="shared" si="3"/>
        <v>#DIV/0!</v>
      </c>
      <c r="J45" s="458"/>
      <c r="K45" s="458"/>
      <c r="L45" s="458"/>
    </row>
    <row r="46" spans="1:17" ht="15" thickBot="1" x14ac:dyDescent="0.45">
      <c r="A46" s="576">
        <v>40</v>
      </c>
      <c r="B46" s="463">
        <f>'Blanko-Rezeptur (viele Zutaten)'!B45</f>
        <v>0</v>
      </c>
      <c r="C46" s="462" t="s">
        <v>115</v>
      </c>
      <c r="D46" s="464" t="s">
        <v>115</v>
      </c>
      <c r="E46" s="466" t="str">
        <f t="shared" si="0"/>
        <v>[weitere][weitere]</v>
      </c>
      <c r="F46" s="539" t="e">
        <f>'Blanko-Rezeptur (viele Zutaten)'!E45</f>
        <v>#DIV/0!</v>
      </c>
      <c r="G46" s="540" t="e">
        <f>VLOOKUP(E46,Datensatz!$A$3:$H$10500,8,0)*F46*POWER(10,-6)</f>
        <v>#DIV/0!</v>
      </c>
      <c r="H46" s="540" t="e">
        <f t="shared" si="1"/>
        <v>#DIV/0!</v>
      </c>
      <c r="I46" s="541" t="e">
        <f t="shared" si="3"/>
        <v>#DIV/0!</v>
      </c>
      <c r="J46" s="458"/>
      <c r="K46" s="458"/>
      <c r="L46" s="458"/>
    </row>
    <row r="47" spans="1:17" ht="15" thickBot="1" x14ac:dyDescent="0.45">
      <c r="A47" s="576">
        <v>41</v>
      </c>
      <c r="B47" s="463">
        <f>'Blanko-Rezeptur (viele Zutaten)'!B46</f>
        <v>0</v>
      </c>
      <c r="C47" s="462" t="s">
        <v>115</v>
      </c>
      <c r="D47" s="464" t="s">
        <v>115</v>
      </c>
      <c r="E47" s="466" t="str">
        <f t="shared" si="0"/>
        <v>[weitere][weitere]</v>
      </c>
      <c r="F47" s="539" t="e">
        <f>'Blanko-Rezeptur (viele Zutaten)'!E46</f>
        <v>#DIV/0!</v>
      </c>
      <c r="G47" s="540" t="e">
        <f>VLOOKUP(E47,Datensatz!$A$3:$H$10500,8,0)*F47*POWER(10,-6)</f>
        <v>#DIV/0!</v>
      </c>
      <c r="H47" s="540" t="e">
        <f t="shared" si="1"/>
        <v>#DIV/0!</v>
      </c>
      <c r="I47" s="541" t="e">
        <f t="shared" si="3"/>
        <v>#DIV/0!</v>
      </c>
      <c r="J47" s="458"/>
      <c r="K47" s="458"/>
      <c r="L47" s="458"/>
    </row>
    <row r="48" spans="1:17" ht="15" thickBot="1" x14ac:dyDescent="0.45">
      <c r="A48" s="576">
        <v>42</v>
      </c>
      <c r="B48" s="463">
        <f>'Blanko-Rezeptur (viele Zutaten)'!B47</f>
        <v>0</v>
      </c>
      <c r="C48" s="462" t="s">
        <v>115</v>
      </c>
      <c r="D48" s="464" t="s">
        <v>115</v>
      </c>
      <c r="E48" s="466" t="str">
        <f t="shared" si="0"/>
        <v>[weitere][weitere]</v>
      </c>
      <c r="F48" s="539" t="e">
        <f>'Blanko-Rezeptur (viele Zutaten)'!E47</f>
        <v>#DIV/0!</v>
      </c>
      <c r="G48" s="540" t="e">
        <f>VLOOKUP(E48,Datensatz!$A$3:$H$10500,8,0)*F48*POWER(10,-6)</f>
        <v>#DIV/0!</v>
      </c>
      <c r="H48" s="540" t="e">
        <f t="shared" si="1"/>
        <v>#DIV/0!</v>
      </c>
      <c r="I48" s="541" t="e">
        <f t="shared" si="3"/>
        <v>#DIV/0!</v>
      </c>
      <c r="J48" s="458"/>
      <c r="K48" s="458"/>
      <c r="L48" s="547" t="s">
        <v>138</v>
      </c>
      <c r="M48" s="548"/>
      <c r="N48" s="549" t="s">
        <v>139</v>
      </c>
      <c r="O48" s="550" t="s">
        <v>140</v>
      </c>
    </row>
    <row r="49" spans="1:15" ht="15" thickBot="1" x14ac:dyDescent="0.45">
      <c r="A49" s="576">
        <v>43</v>
      </c>
      <c r="B49" s="463">
        <f>'Blanko-Rezeptur (viele Zutaten)'!B48</f>
        <v>0</v>
      </c>
      <c r="C49" s="462" t="s">
        <v>115</v>
      </c>
      <c r="D49" s="464" t="s">
        <v>115</v>
      </c>
      <c r="E49" s="466" t="str">
        <f t="shared" si="0"/>
        <v>[weitere][weitere]</v>
      </c>
      <c r="F49" s="539" t="e">
        <f>'Blanko-Rezeptur (viele Zutaten)'!E48</f>
        <v>#DIV/0!</v>
      </c>
      <c r="G49" s="540" t="e">
        <f>VLOOKUP(E49,Datensatz!$A$3:$H$10500,8,0)*F49*POWER(10,-6)</f>
        <v>#DIV/0!</v>
      </c>
      <c r="H49" s="540" t="e">
        <f t="shared" si="1"/>
        <v>#DIV/0!</v>
      </c>
      <c r="I49" s="541" t="e">
        <f t="shared" si="3"/>
        <v>#DIV/0!</v>
      </c>
      <c r="J49" s="458"/>
      <c r="K49" s="458"/>
      <c r="L49" s="551" t="s">
        <v>141</v>
      </c>
      <c r="M49" s="552"/>
      <c r="N49" s="553" t="e">
        <f>($G$67-$M$7)/$G$67</f>
        <v>#DIV/0!</v>
      </c>
      <c r="O49" s="554" t="e">
        <f>($H$67-$M$7)/$H$67</f>
        <v>#DIV/0!</v>
      </c>
    </row>
    <row r="50" spans="1:15" ht="15" thickBot="1" x14ac:dyDescent="0.45">
      <c r="A50" s="576">
        <v>44</v>
      </c>
      <c r="B50" s="463">
        <f>'Blanko-Rezeptur (viele Zutaten)'!B49</f>
        <v>0</v>
      </c>
      <c r="C50" s="462" t="s">
        <v>115</v>
      </c>
      <c r="D50" s="464" t="s">
        <v>115</v>
      </c>
      <c r="E50" s="466" t="str">
        <f t="shared" si="0"/>
        <v>[weitere][weitere]</v>
      </c>
      <c r="F50" s="539" t="e">
        <f>'Blanko-Rezeptur (viele Zutaten)'!E49</f>
        <v>#DIV/0!</v>
      </c>
      <c r="G50" s="540" t="e">
        <f>VLOOKUP(E50,Datensatz!$A$3:$H$10500,8,0)*F50*POWER(10,-6)</f>
        <v>#DIV/0!</v>
      </c>
      <c r="H50" s="540" t="e">
        <f t="shared" si="1"/>
        <v>#DIV/0!</v>
      </c>
      <c r="I50" s="541" t="e">
        <f t="shared" si="3"/>
        <v>#DIV/0!</v>
      </c>
      <c r="L50" s="555" t="s">
        <v>142</v>
      </c>
      <c r="M50" s="556"/>
      <c r="N50" s="557" t="e">
        <f>($G$67-$M$8)/$G$67</f>
        <v>#DIV/0!</v>
      </c>
      <c r="O50" s="558" t="e">
        <f>($H$67-$M$8)/$H$67</f>
        <v>#DIV/0!</v>
      </c>
    </row>
    <row r="51" spans="1:15" ht="15" thickBot="1" x14ac:dyDescent="0.45">
      <c r="A51" s="576">
        <v>45</v>
      </c>
      <c r="B51" s="463">
        <f>'Blanko-Rezeptur (viele Zutaten)'!B50</f>
        <v>0</v>
      </c>
      <c r="C51" s="462" t="s">
        <v>115</v>
      </c>
      <c r="D51" s="464" t="s">
        <v>115</v>
      </c>
      <c r="E51" s="466" t="str">
        <f t="shared" si="0"/>
        <v>[weitere][weitere]</v>
      </c>
      <c r="F51" s="539" t="e">
        <f>'Blanko-Rezeptur (viele Zutaten)'!E50</f>
        <v>#DIV/0!</v>
      </c>
      <c r="G51" s="540" t="e">
        <f>VLOOKUP(E51,Datensatz!$A$3:$H$10500,8,0)*F51*POWER(10,-6)</f>
        <v>#DIV/0!</v>
      </c>
      <c r="H51" s="540" t="e">
        <f t="shared" si="1"/>
        <v>#DIV/0!</v>
      </c>
      <c r="I51" s="541" t="e">
        <f t="shared" si="3"/>
        <v>#DIV/0!</v>
      </c>
      <c r="L51" s="559" t="s">
        <v>143</v>
      </c>
      <c r="M51" s="560"/>
      <c r="N51" s="561" t="e">
        <f>($G$67-$M$9)/$G$67</f>
        <v>#DIV/0!</v>
      </c>
      <c r="O51" s="562" t="e">
        <f>($H$67-$M$9)/$H$67</f>
        <v>#DIV/0!</v>
      </c>
    </row>
    <row r="52" spans="1:15" ht="15" thickBot="1" x14ac:dyDescent="0.45">
      <c r="A52" s="576">
        <v>46</v>
      </c>
      <c r="B52" s="463">
        <f>'Blanko-Rezeptur (viele Zutaten)'!B51</f>
        <v>0</v>
      </c>
      <c r="C52" s="462" t="s">
        <v>115</v>
      </c>
      <c r="D52" s="464" t="s">
        <v>115</v>
      </c>
      <c r="E52" s="466" t="str">
        <f t="shared" si="0"/>
        <v>[weitere][weitere]</v>
      </c>
      <c r="F52" s="539" t="e">
        <f>'Blanko-Rezeptur (viele Zutaten)'!E51</f>
        <v>#DIV/0!</v>
      </c>
      <c r="G52" s="540" t="e">
        <f>VLOOKUP(E52,Datensatz!$A$3:$H$10500,8,0)*F52*POWER(10,-6)</f>
        <v>#DIV/0!</v>
      </c>
      <c r="H52" s="540" t="e">
        <f t="shared" si="1"/>
        <v>#DIV/0!</v>
      </c>
      <c r="I52" s="541" t="e">
        <f t="shared" si="3"/>
        <v>#DIV/0!</v>
      </c>
      <c r="L52" s="563" t="s">
        <v>73</v>
      </c>
      <c r="M52" s="564"/>
      <c r="N52" s="565" t="e">
        <f>($G$67-$M$10)/$G$67</f>
        <v>#DIV/0!</v>
      </c>
      <c r="O52" s="566" t="e">
        <f>($H$67-$M$10)/$H$67</f>
        <v>#DIV/0!</v>
      </c>
    </row>
    <row r="53" spans="1:15" ht="15" thickBot="1" x14ac:dyDescent="0.45">
      <c r="A53" s="576">
        <v>47</v>
      </c>
      <c r="B53" s="463">
        <f>'Blanko-Rezeptur (viele Zutaten)'!B52</f>
        <v>0</v>
      </c>
      <c r="C53" s="462" t="s">
        <v>115</v>
      </c>
      <c r="D53" s="464" t="s">
        <v>115</v>
      </c>
      <c r="E53" s="466" t="str">
        <f t="shared" si="0"/>
        <v>[weitere][weitere]</v>
      </c>
      <c r="F53" s="539" t="e">
        <f>'Blanko-Rezeptur (viele Zutaten)'!E52</f>
        <v>#DIV/0!</v>
      </c>
      <c r="G53" s="540" t="e">
        <f>VLOOKUP(E53,Datensatz!$A$3:$H$10500,8,0)*F53*POWER(10,-6)</f>
        <v>#DIV/0!</v>
      </c>
      <c r="H53" s="540" t="e">
        <f t="shared" si="1"/>
        <v>#DIV/0!</v>
      </c>
      <c r="I53" s="541" t="e">
        <f t="shared" si="3"/>
        <v>#DIV/0!</v>
      </c>
      <c r="L53" s="567" t="s">
        <v>144</v>
      </c>
      <c r="M53" s="568"/>
      <c r="N53" s="569" t="e">
        <f>($G$67-$M$11)/$G$67</f>
        <v>#DIV/0!</v>
      </c>
      <c r="O53" s="570" t="e">
        <f>($H$67-$M$11)/$H$67</f>
        <v>#DIV/0!</v>
      </c>
    </row>
    <row r="54" spans="1:15" ht="15" thickBot="1" x14ac:dyDescent="0.45">
      <c r="A54" s="576">
        <v>48</v>
      </c>
      <c r="B54" s="463">
        <f>'Blanko-Rezeptur (viele Zutaten)'!B53</f>
        <v>0</v>
      </c>
      <c r="C54" s="462" t="s">
        <v>115</v>
      </c>
      <c r="D54" s="464" t="s">
        <v>115</v>
      </c>
      <c r="E54" s="466" t="str">
        <f t="shared" si="0"/>
        <v>[weitere][weitere]</v>
      </c>
      <c r="F54" s="539" t="e">
        <f>'Blanko-Rezeptur (viele Zutaten)'!E53</f>
        <v>#DIV/0!</v>
      </c>
      <c r="G54" s="540" t="e">
        <f>VLOOKUP(E54,Datensatz!$A$3:$H$10500,8,0)*F54*POWER(10,-6)</f>
        <v>#DIV/0!</v>
      </c>
      <c r="H54" s="540" t="e">
        <f t="shared" si="1"/>
        <v>#DIV/0!</v>
      </c>
      <c r="I54" s="541" t="e">
        <f t="shared" si="3"/>
        <v>#DIV/0!</v>
      </c>
      <c r="L54" s="571" t="s">
        <v>145</v>
      </c>
      <c r="M54" s="572"/>
      <c r="N54" s="573" t="e">
        <f>($G$67-$G$134)/$G$67</f>
        <v>#DIV/0!</v>
      </c>
      <c r="O54" s="574" t="e">
        <f>($H$67-$H$134)/$H$67</f>
        <v>#DIV/0!</v>
      </c>
    </row>
    <row r="55" spans="1:15" ht="15" thickBot="1" x14ac:dyDescent="0.45">
      <c r="A55" s="576">
        <v>49</v>
      </c>
      <c r="B55" s="463">
        <f>'Blanko-Rezeptur (viele Zutaten)'!B54</f>
        <v>0</v>
      </c>
      <c r="C55" s="462" t="s">
        <v>115</v>
      </c>
      <c r="D55" s="464" t="s">
        <v>115</v>
      </c>
      <c r="E55" s="466" t="str">
        <f t="shared" si="0"/>
        <v>[weitere][weitere]</v>
      </c>
      <c r="F55" s="539" t="e">
        <f>'Blanko-Rezeptur (viele Zutaten)'!E54</f>
        <v>#DIV/0!</v>
      </c>
      <c r="G55" s="540" t="e">
        <f>VLOOKUP(E55,Datensatz!$A$3:$H$10500,8,0)*F55*POWER(10,-6)</f>
        <v>#DIV/0!</v>
      </c>
      <c r="H55" s="540" t="e">
        <f t="shared" si="1"/>
        <v>#DIV/0!</v>
      </c>
      <c r="I55" s="541" t="e">
        <f t="shared" si="3"/>
        <v>#DIV/0!</v>
      </c>
    </row>
    <row r="56" spans="1:15" ht="15" thickBot="1" x14ac:dyDescent="0.45">
      <c r="A56" s="576">
        <v>50</v>
      </c>
      <c r="B56" s="463">
        <f>'Blanko-Rezeptur (viele Zutaten)'!B55</f>
        <v>0</v>
      </c>
      <c r="C56" s="462" t="s">
        <v>115</v>
      </c>
      <c r="D56" s="464" t="s">
        <v>115</v>
      </c>
      <c r="E56" s="466" t="str">
        <f t="shared" si="0"/>
        <v>[weitere][weitere]</v>
      </c>
      <c r="F56" s="539" t="e">
        <f>'Blanko-Rezeptur (viele Zutaten)'!E55</f>
        <v>#DIV/0!</v>
      </c>
      <c r="G56" s="540" t="e">
        <f>VLOOKUP(E56,Datensatz!$A$3:$H$10500,8,0)*F56*POWER(10,-6)</f>
        <v>#DIV/0!</v>
      </c>
      <c r="H56" s="540" t="e">
        <f t="shared" si="1"/>
        <v>#DIV/0!</v>
      </c>
      <c r="I56" s="541" t="e">
        <f t="shared" si="3"/>
        <v>#DIV/0!</v>
      </c>
    </row>
    <row r="57" spans="1:15" ht="15" thickBot="1" x14ac:dyDescent="0.45">
      <c r="A57" s="576">
        <v>51</v>
      </c>
      <c r="B57" s="463">
        <f>'Blanko-Rezeptur (viele Zutaten)'!B56</f>
        <v>0</v>
      </c>
      <c r="C57" s="462" t="s">
        <v>115</v>
      </c>
      <c r="D57" s="464" t="s">
        <v>115</v>
      </c>
      <c r="E57" s="466" t="str">
        <f t="shared" si="0"/>
        <v>[weitere][weitere]</v>
      </c>
      <c r="F57" s="539" t="e">
        <f>'Blanko-Rezeptur (viele Zutaten)'!E56</f>
        <v>#DIV/0!</v>
      </c>
      <c r="G57" s="540" t="e">
        <f>VLOOKUP(E57,Datensatz!$A$3:$H$10500,8,0)*F57*POWER(10,-6)</f>
        <v>#DIV/0!</v>
      </c>
      <c r="H57" s="540" t="e">
        <f t="shared" si="1"/>
        <v>#DIV/0!</v>
      </c>
      <c r="I57" s="541" t="e">
        <f t="shared" si="3"/>
        <v>#DIV/0!</v>
      </c>
    </row>
    <row r="58" spans="1:15" ht="15" thickBot="1" x14ac:dyDescent="0.45">
      <c r="A58" s="576">
        <v>52</v>
      </c>
      <c r="B58" s="463">
        <f>'Blanko-Rezeptur (viele Zutaten)'!B57</f>
        <v>0</v>
      </c>
      <c r="C58" s="462" t="s">
        <v>115</v>
      </c>
      <c r="D58" s="464" t="s">
        <v>115</v>
      </c>
      <c r="E58" s="466" t="str">
        <f t="shared" si="0"/>
        <v>[weitere][weitere]</v>
      </c>
      <c r="F58" s="539" t="e">
        <f>'Blanko-Rezeptur (viele Zutaten)'!E57</f>
        <v>#DIV/0!</v>
      </c>
      <c r="G58" s="540" t="e">
        <f>VLOOKUP(E58,Datensatz!$A$3:$H$10500,8,0)*F58*POWER(10,-6)</f>
        <v>#DIV/0!</v>
      </c>
      <c r="H58" s="540" t="e">
        <f t="shared" si="1"/>
        <v>#DIV/0!</v>
      </c>
      <c r="I58" s="541" t="e">
        <f t="shared" si="3"/>
        <v>#DIV/0!</v>
      </c>
    </row>
    <row r="59" spans="1:15" ht="15" thickBot="1" x14ac:dyDescent="0.45">
      <c r="A59" s="576">
        <v>53</v>
      </c>
      <c r="B59" s="463">
        <f>'Blanko-Rezeptur (viele Zutaten)'!B58</f>
        <v>0</v>
      </c>
      <c r="C59" s="462" t="s">
        <v>115</v>
      </c>
      <c r="D59" s="464" t="s">
        <v>115</v>
      </c>
      <c r="E59" s="466" t="str">
        <f t="shared" si="0"/>
        <v>[weitere][weitere]</v>
      </c>
      <c r="F59" s="539" t="e">
        <f>'Blanko-Rezeptur (viele Zutaten)'!E58</f>
        <v>#DIV/0!</v>
      </c>
      <c r="G59" s="540" t="e">
        <f>VLOOKUP(E59,Datensatz!$A$3:$H$10500,8,0)*F59*POWER(10,-6)</f>
        <v>#DIV/0!</v>
      </c>
      <c r="H59" s="540" t="e">
        <f t="shared" si="1"/>
        <v>#DIV/0!</v>
      </c>
      <c r="I59" s="541" t="e">
        <f t="shared" si="3"/>
        <v>#DIV/0!</v>
      </c>
    </row>
    <row r="60" spans="1:15" ht="15" thickBot="1" x14ac:dyDescent="0.45">
      <c r="A60" s="576">
        <v>54</v>
      </c>
      <c r="B60" s="463">
        <f>'Blanko-Rezeptur (viele Zutaten)'!B59</f>
        <v>0</v>
      </c>
      <c r="C60" s="462" t="s">
        <v>115</v>
      </c>
      <c r="D60" s="464" t="s">
        <v>115</v>
      </c>
      <c r="E60" s="466" t="str">
        <f t="shared" si="0"/>
        <v>[weitere][weitere]</v>
      </c>
      <c r="F60" s="539" t="e">
        <f>'Blanko-Rezeptur (viele Zutaten)'!E59</f>
        <v>#DIV/0!</v>
      </c>
      <c r="G60" s="540" t="e">
        <f>VLOOKUP(E60,Datensatz!$A$3:$H$10500,8,0)*F60*POWER(10,-6)</f>
        <v>#DIV/0!</v>
      </c>
      <c r="H60" s="540" t="e">
        <f t="shared" si="1"/>
        <v>#DIV/0!</v>
      </c>
      <c r="I60" s="541" t="e">
        <f t="shared" si="3"/>
        <v>#DIV/0!</v>
      </c>
    </row>
    <row r="61" spans="1:15" ht="15" thickBot="1" x14ac:dyDescent="0.45">
      <c r="A61" s="576">
        <v>55</v>
      </c>
      <c r="B61" s="463">
        <f>'Blanko-Rezeptur (viele Zutaten)'!B60</f>
        <v>0</v>
      </c>
      <c r="C61" s="462" t="s">
        <v>115</v>
      </c>
      <c r="D61" s="464" t="s">
        <v>115</v>
      </c>
      <c r="E61" s="466" t="str">
        <f t="shared" si="0"/>
        <v>[weitere][weitere]</v>
      </c>
      <c r="F61" s="539" t="e">
        <f>'Blanko-Rezeptur (viele Zutaten)'!E60</f>
        <v>#DIV/0!</v>
      </c>
      <c r="G61" s="540" t="e">
        <f>VLOOKUP(E61,Datensatz!$A$3:$H$10500,8,0)*F61*POWER(10,-6)</f>
        <v>#DIV/0!</v>
      </c>
      <c r="H61" s="540" t="e">
        <f t="shared" si="1"/>
        <v>#DIV/0!</v>
      </c>
      <c r="I61" s="541" t="e">
        <f t="shared" si="3"/>
        <v>#DIV/0!</v>
      </c>
    </row>
    <row r="62" spans="1:15" ht="15" thickBot="1" x14ac:dyDescent="0.45">
      <c r="A62" s="576">
        <v>56</v>
      </c>
      <c r="B62" s="463">
        <f>'Blanko-Rezeptur (viele Zutaten)'!B61</f>
        <v>0</v>
      </c>
      <c r="C62" s="462" t="s">
        <v>115</v>
      </c>
      <c r="D62" s="464" t="s">
        <v>115</v>
      </c>
      <c r="E62" s="466" t="str">
        <f t="shared" si="0"/>
        <v>[weitere][weitere]</v>
      </c>
      <c r="F62" s="539" t="e">
        <f>'Blanko-Rezeptur (viele Zutaten)'!E61</f>
        <v>#DIV/0!</v>
      </c>
      <c r="G62" s="540" t="e">
        <f>VLOOKUP(E62,Datensatz!$A$3:$H$10500,8,0)*F62*POWER(10,-6)</f>
        <v>#DIV/0!</v>
      </c>
      <c r="H62" s="540" t="e">
        <f t="shared" si="1"/>
        <v>#DIV/0!</v>
      </c>
      <c r="I62" s="541" t="e">
        <f t="shared" si="3"/>
        <v>#DIV/0!</v>
      </c>
    </row>
    <row r="63" spans="1:15" ht="15" thickBot="1" x14ac:dyDescent="0.45">
      <c r="A63" s="576">
        <v>57</v>
      </c>
      <c r="B63" s="463">
        <f>'Blanko-Rezeptur (viele Zutaten)'!B62</f>
        <v>0</v>
      </c>
      <c r="C63" s="462" t="s">
        <v>115</v>
      </c>
      <c r="D63" s="464" t="s">
        <v>115</v>
      </c>
      <c r="E63" s="466" t="str">
        <f t="shared" si="0"/>
        <v>[weitere][weitere]</v>
      </c>
      <c r="F63" s="539" t="e">
        <f>'Blanko-Rezeptur (viele Zutaten)'!E62</f>
        <v>#DIV/0!</v>
      </c>
      <c r="G63" s="540" t="e">
        <f>VLOOKUP(E63,Datensatz!$A$3:$H$10500,8,0)*F63*POWER(10,-6)</f>
        <v>#DIV/0!</v>
      </c>
      <c r="H63" s="540" t="e">
        <f t="shared" si="1"/>
        <v>#DIV/0!</v>
      </c>
      <c r="I63" s="541" t="e">
        <f t="shared" si="3"/>
        <v>#DIV/0!</v>
      </c>
    </row>
    <row r="64" spans="1:15" ht="15" thickBot="1" x14ac:dyDescent="0.45">
      <c r="A64" s="576">
        <v>58</v>
      </c>
      <c r="B64" s="463">
        <f>'Blanko-Rezeptur (viele Zutaten)'!B63</f>
        <v>0</v>
      </c>
      <c r="C64" s="462" t="s">
        <v>115</v>
      </c>
      <c r="D64" s="464" t="s">
        <v>115</v>
      </c>
      <c r="E64" s="466" t="str">
        <f t="shared" si="0"/>
        <v>[weitere][weitere]</v>
      </c>
      <c r="F64" s="539" t="e">
        <f>'Blanko-Rezeptur (viele Zutaten)'!E63</f>
        <v>#DIV/0!</v>
      </c>
      <c r="G64" s="540" t="e">
        <f>VLOOKUP(E64,Datensatz!$A$3:$H$10500,8,0)*F64*POWER(10,-6)</f>
        <v>#DIV/0!</v>
      </c>
      <c r="H64" s="540" t="e">
        <f t="shared" si="1"/>
        <v>#DIV/0!</v>
      </c>
      <c r="I64" s="541" t="e">
        <f t="shared" si="3"/>
        <v>#DIV/0!</v>
      </c>
    </row>
    <row r="65" spans="1:9" ht="15" thickBot="1" x14ac:dyDescent="0.45">
      <c r="A65" s="576">
        <v>59</v>
      </c>
      <c r="B65" s="463">
        <f>'Blanko-Rezeptur (viele Zutaten)'!B64</f>
        <v>0</v>
      </c>
      <c r="C65" s="462" t="s">
        <v>115</v>
      </c>
      <c r="D65" s="464" t="s">
        <v>115</v>
      </c>
      <c r="E65" s="466" t="str">
        <f t="shared" si="0"/>
        <v>[weitere][weitere]</v>
      </c>
      <c r="F65" s="539" t="e">
        <f>'Blanko-Rezeptur (viele Zutaten)'!E64</f>
        <v>#DIV/0!</v>
      </c>
      <c r="G65" s="540" t="e">
        <f>VLOOKUP(E65,Datensatz!$A$3:$H$10500,8,0)*F65*POWER(10,-6)</f>
        <v>#DIV/0!</v>
      </c>
      <c r="H65" s="540" t="e">
        <f t="shared" si="1"/>
        <v>#DIV/0!</v>
      </c>
      <c r="I65" s="541" t="e">
        <f t="shared" si="3"/>
        <v>#DIV/0!</v>
      </c>
    </row>
    <row r="66" spans="1:9" ht="15" thickBot="1" x14ac:dyDescent="0.45">
      <c r="A66" s="576">
        <v>60</v>
      </c>
      <c r="B66" s="463">
        <f>'Blanko-Rezeptur (viele Zutaten)'!B65</f>
        <v>0</v>
      </c>
      <c r="C66" s="462" t="s">
        <v>115</v>
      </c>
      <c r="D66" s="464" t="s">
        <v>115</v>
      </c>
      <c r="E66" s="466" t="str">
        <f t="shared" si="0"/>
        <v>[weitere][weitere]</v>
      </c>
      <c r="F66" s="539" t="e">
        <f>'Blanko-Rezeptur (viele Zutaten)'!E65</f>
        <v>#DIV/0!</v>
      </c>
      <c r="G66" s="540" t="e">
        <f>VLOOKUP(E66,Datensatz!$A$3:$H$10500,8,0)*F66*POWER(10,-6)</f>
        <v>#DIV/0!</v>
      </c>
      <c r="H66" s="540" t="e">
        <f t="shared" si="1"/>
        <v>#DIV/0!</v>
      </c>
      <c r="I66" s="541" t="e">
        <f t="shared" si="3"/>
        <v>#DIV/0!</v>
      </c>
    </row>
    <row r="67" spans="1:9" ht="15" thickBot="1" x14ac:dyDescent="0.45">
      <c r="B67" s="583"/>
      <c r="C67" s="584"/>
      <c r="D67" s="585" t="s">
        <v>124</v>
      </c>
      <c r="E67" s="585"/>
      <c r="F67" s="586" t="e">
        <f>SUM(F7:F66)</f>
        <v>#DIV/0!</v>
      </c>
      <c r="G67" s="543">
        <f>SUMIF(G7:G66,"&gt;0")</f>
        <v>0</v>
      </c>
      <c r="H67" s="543">
        <f>SUMIF(H7:H66,"&gt;0")</f>
        <v>0</v>
      </c>
      <c r="I67" s="587">
        <f>SUMIF(I7:I66,"&gt;0")</f>
        <v>0</v>
      </c>
    </row>
    <row r="70" spans="1:9" x14ac:dyDescent="0.4">
      <c r="B70" s="545" t="s">
        <v>129</v>
      </c>
      <c r="C70" s="545"/>
      <c r="D70" s="545"/>
      <c r="E70" s="545"/>
      <c r="F70" s="545"/>
      <c r="G70" s="545"/>
      <c r="H70" s="545"/>
      <c r="I70" s="545"/>
    </row>
    <row r="71" spans="1:9" ht="15" thickBot="1" x14ac:dyDescent="0.45">
      <c r="B71" s="458"/>
      <c r="C71" s="458"/>
      <c r="D71" s="458"/>
      <c r="E71" s="458"/>
      <c r="F71" s="458"/>
      <c r="G71" s="458"/>
      <c r="H71" s="458"/>
      <c r="I71" s="458"/>
    </row>
    <row r="72" spans="1:9" ht="15" thickBot="1" x14ac:dyDescent="0.45">
      <c r="B72" s="528" t="s">
        <v>51</v>
      </c>
      <c r="C72" s="529" t="s">
        <v>52</v>
      </c>
      <c r="D72" s="529" t="s">
        <v>53</v>
      </c>
      <c r="E72" s="530" t="s">
        <v>54</v>
      </c>
      <c r="F72" s="529" t="s">
        <v>33</v>
      </c>
      <c r="G72" s="531" t="s">
        <v>55</v>
      </c>
      <c r="H72" s="532"/>
      <c r="I72" s="533" t="s">
        <v>134</v>
      </c>
    </row>
    <row r="73" spans="1:9" ht="15" thickBot="1" x14ac:dyDescent="0.45">
      <c r="A73" s="576" t="s">
        <v>162</v>
      </c>
      <c r="B73" s="534"/>
      <c r="C73" s="535"/>
      <c r="D73" s="535"/>
      <c r="E73" s="536"/>
      <c r="F73" s="535"/>
      <c r="G73" s="537" t="s">
        <v>57</v>
      </c>
      <c r="H73" s="537" t="s">
        <v>58</v>
      </c>
      <c r="I73" s="538"/>
    </row>
    <row r="74" spans="1:9" ht="15" thickBot="1" x14ac:dyDescent="0.45">
      <c r="A74" s="576">
        <v>1</v>
      </c>
      <c r="B74" s="470">
        <f t="shared" ref="B74:D79" si="4">B7</f>
        <v>0</v>
      </c>
      <c r="C74" s="462" t="str">
        <f t="shared" si="4"/>
        <v>[weitere]</v>
      </c>
      <c r="D74" s="464" t="str">
        <f t="shared" si="4"/>
        <v>[weitere]</v>
      </c>
      <c r="E74" s="464" t="str">
        <f t="shared" ref="E74:E88" si="5">C74&amp;D74</f>
        <v>[weitere][weitere]</v>
      </c>
      <c r="F74" s="465" t="e">
        <f t="shared" ref="F74:F90" si="6">F7</f>
        <v>#DIV/0!</v>
      </c>
      <c r="G74" s="540" t="e">
        <f>VLOOKUP(E74,Datensatz!$A$3:$H$10500,8,0)*F74*POWER(10,-6)</f>
        <v>#DIV/0!</v>
      </c>
      <c r="H74" s="540" t="e">
        <f t="shared" ref="H74:H88" si="7">G74*0.51</f>
        <v>#DIV/0!</v>
      </c>
      <c r="I74" s="546" t="e">
        <f t="shared" ref="I74:I90" si="8">G74/$G$134</f>
        <v>#DIV/0!</v>
      </c>
    </row>
    <row r="75" spans="1:9" ht="15" thickBot="1" x14ac:dyDescent="0.45">
      <c r="A75" s="576">
        <v>2</v>
      </c>
      <c r="B75" s="463">
        <f t="shared" si="4"/>
        <v>0</v>
      </c>
      <c r="C75" s="462" t="str">
        <f t="shared" si="4"/>
        <v>[weitere]</v>
      </c>
      <c r="D75" s="464" t="str">
        <f t="shared" si="4"/>
        <v>[weitere]</v>
      </c>
      <c r="E75" s="466" t="str">
        <f t="shared" si="5"/>
        <v>[weitere][weitere]</v>
      </c>
      <c r="F75" s="465" t="e">
        <f t="shared" si="6"/>
        <v>#DIV/0!</v>
      </c>
      <c r="G75" s="540" t="e">
        <f>VLOOKUP(E75,Datensatz!$A$3:$H$10500,8,0)*F75*POWER(10,-6)</f>
        <v>#DIV/0!</v>
      </c>
      <c r="H75" s="540" t="e">
        <f t="shared" si="7"/>
        <v>#DIV/0!</v>
      </c>
      <c r="I75" s="541" t="e">
        <f t="shared" si="8"/>
        <v>#DIV/0!</v>
      </c>
    </row>
    <row r="76" spans="1:9" ht="15" thickBot="1" x14ac:dyDescent="0.45">
      <c r="A76" s="576">
        <v>3</v>
      </c>
      <c r="B76" s="463">
        <f t="shared" si="4"/>
        <v>0</v>
      </c>
      <c r="C76" s="462" t="str">
        <f t="shared" si="4"/>
        <v>[weitere]</v>
      </c>
      <c r="D76" s="464" t="str">
        <f t="shared" si="4"/>
        <v>[weitere]</v>
      </c>
      <c r="E76" s="466" t="str">
        <f t="shared" si="5"/>
        <v>[weitere][weitere]</v>
      </c>
      <c r="F76" s="465" t="e">
        <f t="shared" si="6"/>
        <v>#DIV/0!</v>
      </c>
      <c r="G76" s="540" t="e">
        <f>VLOOKUP(E76,Datensatz!$A$3:$H$10500,8,0)*F76*POWER(10,-6)</f>
        <v>#DIV/0!</v>
      </c>
      <c r="H76" s="540" t="e">
        <f t="shared" si="7"/>
        <v>#DIV/0!</v>
      </c>
      <c r="I76" s="541" t="e">
        <f t="shared" si="8"/>
        <v>#DIV/0!</v>
      </c>
    </row>
    <row r="77" spans="1:9" ht="15" thickBot="1" x14ac:dyDescent="0.45">
      <c r="A77" s="576">
        <v>4</v>
      </c>
      <c r="B77" s="463">
        <f t="shared" si="4"/>
        <v>0</v>
      </c>
      <c r="C77" s="462" t="str">
        <f t="shared" si="4"/>
        <v>[weitere]</v>
      </c>
      <c r="D77" s="464" t="str">
        <f t="shared" si="4"/>
        <v>[weitere]</v>
      </c>
      <c r="E77" s="466" t="str">
        <f t="shared" si="5"/>
        <v>[weitere][weitere]</v>
      </c>
      <c r="F77" s="465" t="e">
        <f t="shared" si="6"/>
        <v>#DIV/0!</v>
      </c>
      <c r="G77" s="540" t="e">
        <f>VLOOKUP(E77,Datensatz!$A$3:$H$10500,8,0)*F77*POWER(10,-6)</f>
        <v>#DIV/0!</v>
      </c>
      <c r="H77" s="540" t="e">
        <f t="shared" si="7"/>
        <v>#DIV/0!</v>
      </c>
      <c r="I77" s="541" t="e">
        <f t="shared" si="8"/>
        <v>#DIV/0!</v>
      </c>
    </row>
    <row r="78" spans="1:9" ht="15" thickBot="1" x14ac:dyDescent="0.45">
      <c r="A78" s="576">
        <v>5</v>
      </c>
      <c r="B78" s="463">
        <f t="shared" si="4"/>
        <v>0</v>
      </c>
      <c r="C78" s="462" t="str">
        <f t="shared" si="4"/>
        <v>[weitere]</v>
      </c>
      <c r="D78" s="464" t="str">
        <f t="shared" si="4"/>
        <v>[weitere]</v>
      </c>
      <c r="E78" s="466" t="str">
        <f t="shared" si="5"/>
        <v>[weitere][weitere]</v>
      </c>
      <c r="F78" s="465" t="e">
        <f t="shared" si="6"/>
        <v>#DIV/0!</v>
      </c>
      <c r="G78" s="540" t="e">
        <f>VLOOKUP(E78,Datensatz!$A$3:$H$10500,8,0)*F78*POWER(10,-6)</f>
        <v>#DIV/0!</v>
      </c>
      <c r="H78" s="540" t="e">
        <f t="shared" si="7"/>
        <v>#DIV/0!</v>
      </c>
      <c r="I78" s="541" t="e">
        <f t="shared" si="8"/>
        <v>#DIV/0!</v>
      </c>
    </row>
    <row r="79" spans="1:9" ht="15" thickBot="1" x14ac:dyDescent="0.45">
      <c r="A79" s="576">
        <v>6</v>
      </c>
      <c r="B79" s="463">
        <f t="shared" si="4"/>
        <v>0</v>
      </c>
      <c r="C79" s="462" t="str">
        <f t="shared" si="4"/>
        <v>[weitere]</v>
      </c>
      <c r="D79" s="464" t="str">
        <f t="shared" si="4"/>
        <v>[weitere]</v>
      </c>
      <c r="E79" s="466" t="str">
        <f t="shared" si="5"/>
        <v>[weitere][weitere]</v>
      </c>
      <c r="F79" s="465" t="e">
        <f t="shared" si="6"/>
        <v>#DIV/0!</v>
      </c>
      <c r="G79" s="540" t="e">
        <f>VLOOKUP(E79,Datensatz!$A$3:$H$10500,8,0)*F79*POWER(10,-6)</f>
        <v>#DIV/0!</v>
      </c>
      <c r="H79" s="540" t="e">
        <f t="shared" si="7"/>
        <v>#DIV/0!</v>
      </c>
      <c r="I79" s="541" t="e">
        <f t="shared" si="8"/>
        <v>#DIV/0!</v>
      </c>
    </row>
    <row r="80" spans="1:9" ht="15" thickBot="1" x14ac:dyDescent="0.45">
      <c r="A80" s="576">
        <v>7</v>
      </c>
      <c r="B80" s="463">
        <f t="shared" ref="B80:B90" si="9">B13</f>
        <v>0</v>
      </c>
      <c r="C80" s="462" t="str">
        <f t="shared" ref="C80:C81" si="10">C13</f>
        <v>[weitere]</v>
      </c>
      <c r="D80" s="464" t="str">
        <f t="shared" ref="D80:D90" si="11">D13</f>
        <v>[weitere]</v>
      </c>
      <c r="E80" s="466" t="str">
        <f t="shared" si="5"/>
        <v>[weitere][weitere]</v>
      </c>
      <c r="F80" s="465" t="e">
        <f t="shared" si="6"/>
        <v>#DIV/0!</v>
      </c>
      <c r="G80" s="540" t="e">
        <f>VLOOKUP(E80,Datensatz!$A$3:$H$10500,8,0)*F80*POWER(10,-6)</f>
        <v>#DIV/0!</v>
      </c>
      <c r="H80" s="540" t="e">
        <f t="shared" si="7"/>
        <v>#DIV/0!</v>
      </c>
      <c r="I80" s="541" t="e">
        <f t="shared" si="8"/>
        <v>#DIV/0!</v>
      </c>
    </row>
    <row r="81" spans="1:9" ht="15" thickBot="1" x14ac:dyDescent="0.45">
      <c r="A81" s="576">
        <v>8</v>
      </c>
      <c r="B81" s="463">
        <f t="shared" si="9"/>
        <v>0</v>
      </c>
      <c r="C81" s="462" t="str">
        <f t="shared" si="10"/>
        <v>[weitere]</v>
      </c>
      <c r="D81" s="464" t="str">
        <f t="shared" si="11"/>
        <v>[weitere]</v>
      </c>
      <c r="E81" s="466" t="str">
        <f t="shared" si="5"/>
        <v>[weitere][weitere]</v>
      </c>
      <c r="F81" s="465" t="e">
        <f t="shared" si="6"/>
        <v>#DIV/0!</v>
      </c>
      <c r="G81" s="540" t="e">
        <f>VLOOKUP(E81,Datensatz!$A$3:$H$10500,8,0)*F81*POWER(10,-6)</f>
        <v>#DIV/0!</v>
      </c>
      <c r="H81" s="540" t="e">
        <f t="shared" si="7"/>
        <v>#DIV/0!</v>
      </c>
      <c r="I81" s="541" t="e">
        <f t="shared" si="8"/>
        <v>#DIV/0!</v>
      </c>
    </row>
    <row r="82" spans="1:9" ht="15" thickBot="1" x14ac:dyDescent="0.45">
      <c r="A82" s="576">
        <v>9</v>
      </c>
      <c r="B82" s="463">
        <f t="shared" si="9"/>
        <v>0</v>
      </c>
      <c r="C82" s="462" t="str">
        <f t="shared" ref="C82:C90" si="12">C15</f>
        <v>[weitere]</v>
      </c>
      <c r="D82" s="464" t="str">
        <f t="shared" si="11"/>
        <v>[weitere]</v>
      </c>
      <c r="E82" s="466" t="str">
        <f t="shared" si="5"/>
        <v>[weitere][weitere]</v>
      </c>
      <c r="F82" s="465" t="e">
        <f t="shared" si="6"/>
        <v>#DIV/0!</v>
      </c>
      <c r="G82" s="540" t="e">
        <f>VLOOKUP(E82,Datensatz!$A$3:$H$10500,8,0)*F82*POWER(10,-6)</f>
        <v>#DIV/0!</v>
      </c>
      <c r="H82" s="540" t="e">
        <f t="shared" si="7"/>
        <v>#DIV/0!</v>
      </c>
      <c r="I82" s="541" t="e">
        <f t="shared" si="8"/>
        <v>#DIV/0!</v>
      </c>
    </row>
    <row r="83" spans="1:9" ht="15" thickBot="1" x14ac:dyDescent="0.45">
      <c r="A83" s="576">
        <v>10</v>
      </c>
      <c r="B83" s="463">
        <f t="shared" si="9"/>
        <v>0</v>
      </c>
      <c r="C83" s="462" t="str">
        <f t="shared" si="12"/>
        <v>[weitere]</v>
      </c>
      <c r="D83" s="464" t="str">
        <f t="shared" si="11"/>
        <v>[weitere]</v>
      </c>
      <c r="E83" s="466" t="str">
        <f t="shared" si="5"/>
        <v>[weitere][weitere]</v>
      </c>
      <c r="F83" s="465" t="e">
        <f t="shared" si="6"/>
        <v>#DIV/0!</v>
      </c>
      <c r="G83" s="540" t="e">
        <f>VLOOKUP(E83,Datensatz!$A$3:$H$10500,8,0)*F83*POWER(10,-6)</f>
        <v>#DIV/0!</v>
      </c>
      <c r="H83" s="540" t="e">
        <f t="shared" si="7"/>
        <v>#DIV/0!</v>
      </c>
      <c r="I83" s="541" t="e">
        <f t="shared" si="8"/>
        <v>#DIV/0!</v>
      </c>
    </row>
    <row r="84" spans="1:9" ht="15" thickBot="1" x14ac:dyDescent="0.45">
      <c r="A84" s="576">
        <v>11</v>
      </c>
      <c r="B84" s="463">
        <f t="shared" si="9"/>
        <v>0</v>
      </c>
      <c r="C84" s="462" t="str">
        <f t="shared" si="12"/>
        <v>[weitere]</v>
      </c>
      <c r="D84" s="464" t="str">
        <f t="shared" si="11"/>
        <v>[weitere]</v>
      </c>
      <c r="E84" s="466" t="str">
        <f t="shared" si="5"/>
        <v>[weitere][weitere]</v>
      </c>
      <c r="F84" s="465" t="e">
        <f t="shared" si="6"/>
        <v>#DIV/0!</v>
      </c>
      <c r="G84" s="540" t="e">
        <f>VLOOKUP(E84,Datensatz!$A$3:$H$10500,8,0)*F84*POWER(10,-6)</f>
        <v>#DIV/0!</v>
      </c>
      <c r="H84" s="540" t="e">
        <f t="shared" si="7"/>
        <v>#DIV/0!</v>
      </c>
      <c r="I84" s="541" t="e">
        <f t="shared" si="8"/>
        <v>#DIV/0!</v>
      </c>
    </row>
    <row r="85" spans="1:9" ht="15" thickBot="1" x14ac:dyDescent="0.45">
      <c r="A85" s="576">
        <v>12</v>
      </c>
      <c r="B85" s="463">
        <f t="shared" si="9"/>
        <v>0</v>
      </c>
      <c r="C85" s="462" t="str">
        <f t="shared" si="12"/>
        <v>[weitere]</v>
      </c>
      <c r="D85" s="464" t="str">
        <f t="shared" si="11"/>
        <v>[weitere]</v>
      </c>
      <c r="E85" s="466" t="str">
        <f t="shared" si="5"/>
        <v>[weitere][weitere]</v>
      </c>
      <c r="F85" s="465" t="e">
        <f t="shared" si="6"/>
        <v>#DIV/0!</v>
      </c>
      <c r="G85" s="540" t="e">
        <f>VLOOKUP(E85,Datensatz!$A$3:$H$10500,8,0)*F85*POWER(10,-6)</f>
        <v>#DIV/0!</v>
      </c>
      <c r="H85" s="540" t="e">
        <f t="shared" si="7"/>
        <v>#DIV/0!</v>
      </c>
      <c r="I85" s="541" t="e">
        <f t="shared" si="8"/>
        <v>#DIV/0!</v>
      </c>
    </row>
    <row r="86" spans="1:9" ht="15" thickBot="1" x14ac:dyDescent="0.45">
      <c r="A86" s="576">
        <v>13</v>
      </c>
      <c r="B86" s="463">
        <f t="shared" si="9"/>
        <v>0</v>
      </c>
      <c r="C86" s="462" t="str">
        <f t="shared" si="12"/>
        <v>[weitere]</v>
      </c>
      <c r="D86" s="464" t="str">
        <f t="shared" si="11"/>
        <v>[weitere]</v>
      </c>
      <c r="E86" s="466" t="str">
        <f t="shared" si="5"/>
        <v>[weitere][weitere]</v>
      </c>
      <c r="F86" s="465" t="e">
        <f t="shared" si="6"/>
        <v>#DIV/0!</v>
      </c>
      <c r="G86" s="540" t="e">
        <f>VLOOKUP(E86,Datensatz!$A$3:$H$10500,8,0)*F86*POWER(10,-6)</f>
        <v>#DIV/0!</v>
      </c>
      <c r="H86" s="540" t="e">
        <f t="shared" si="7"/>
        <v>#DIV/0!</v>
      </c>
      <c r="I86" s="541" t="e">
        <f t="shared" si="8"/>
        <v>#DIV/0!</v>
      </c>
    </row>
    <row r="87" spans="1:9" ht="15" thickBot="1" x14ac:dyDescent="0.45">
      <c r="A87" s="576">
        <v>14</v>
      </c>
      <c r="B87" s="463">
        <f t="shared" si="9"/>
        <v>0</v>
      </c>
      <c r="C87" s="462" t="str">
        <f t="shared" si="12"/>
        <v>[weitere]</v>
      </c>
      <c r="D87" s="464" t="str">
        <f t="shared" si="11"/>
        <v>[weitere]</v>
      </c>
      <c r="E87" s="466" t="str">
        <f t="shared" si="5"/>
        <v>[weitere][weitere]</v>
      </c>
      <c r="F87" s="465" t="e">
        <f t="shared" si="6"/>
        <v>#DIV/0!</v>
      </c>
      <c r="G87" s="540" t="e">
        <f>VLOOKUP(E87,Datensatz!$A$3:$H$10500,8,0)*F87*POWER(10,-6)</f>
        <v>#DIV/0!</v>
      </c>
      <c r="H87" s="540" t="e">
        <f t="shared" si="7"/>
        <v>#DIV/0!</v>
      </c>
      <c r="I87" s="541" t="e">
        <f t="shared" si="8"/>
        <v>#DIV/0!</v>
      </c>
    </row>
    <row r="88" spans="1:9" ht="15" thickBot="1" x14ac:dyDescent="0.45">
      <c r="A88" s="576">
        <v>15</v>
      </c>
      <c r="B88" s="463">
        <f t="shared" si="9"/>
        <v>0</v>
      </c>
      <c r="C88" s="462" t="str">
        <f t="shared" si="12"/>
        <v>[weitere]</v>
      </c>
      <c r="D88" s="464" t="str">
        <f t="shared" si="11"/>
        <v>[weitere]</v>
      </c>
      <c r="E88" s="466" t="str">
        <f t="shared" si="5"/>
        <v>[weitere][weitere]</v>
      </c>
      <c r="F88" s="465" t="e">
        <f t="shared" si="6"/>
        <v>#DIV/0!</v>
      </c>
      <c r="G88" s="540" t="e">
        <f>VLOOKUP(E88,Datensatz!$A$3:$H$10500,8,0)*F88*POWER(10,-6)</f>
        <v>#DIV/0!</v>
      </c>
      <c r="H88" s="540" t="e">
        <f t="shared" si="7"/>
        <v>#DIV/0!</v>
      </c>
      <c r="I88" s="541" t="e">
        <f t="shared" si="8"/>
        <v>#DIV/0!</v>
      </c>
    </row>
    <row r="89" spans="1:9" ht="15" thickBot="1" x14ac:dyDescent="0.45">
      <c r="A89" s="576">
        <v>16</v>
      </c>
      <c r="B89" s="463">
        <f t="shared" si="9"/>
        <v>0</v>
      </c>
      <c r="C89" s="462" t="str">
        <f t="shared" si="12"/>
        <v>[weitere]</v>
      </c>
      <c r="D89" s="464" t="str">
        <f t="shared" si="11"/>
        <v>[weitere]</v>
      </c>
      <c r="E89" s="466" t="str">
        <f>C89&amp;D89</f>
        <v>[weitere][weitere]</v>
      </c>
      <c r="F89" s="465" t="e">
        <f t="shared" si="6"/>
        <v>#DIV/0!</v>
      </c>
      <c r="G89" s="540" t="e">
        <f>VLOOKUP(E89,Datensatz!$A$3:$H$10500,8,0)*F89*POWER(10,-6)</f>
        <v>#DIV/0!</v>
      </c>
      <c r="H89" s="540" t="e">
        <f>G89*0.51</f>
        <v>#DIV/0!</v>
      </c>
      <c r="I89" s="541" t="e">
        <f t="shared" si="8"/>
        <v>#DIV/0!</v>
      </c>
    </row>
    <row r="90" spans="1:9" ht="15" thickBot="1" x14ac:dyDescent="0.45">
      <c r="A90" s="576">
        <v>17</v>
      </c>
      <c r="B90" s="463">
        <f t="shared" si="9"/>
        <v>0</v>
      </c>
      <c r="C90" s="463" t="str">
        <f t="shared" si="12"/>
        <v>[weitere]</v>
      </c>
      <c r="D90" s="464" t="str">
        <f t="shared" si="11"/>
        <v>[weitere]</v>
      </c>
      <c r="E90" s="466" t="str">
        <f>C90&amp;D90</f>
        <v>[weitere][weitere]</v>
      </c>
      <c r="F90" s="465" t="e">
        <f t="shared" si="6"/>
        <v>#DIV/0!</v>
      </c>
      <c r="G90" s="540" t="e">
        <f>VLOOKUP(E90,Datensatz!$A$3:$H$10500,8,0)*F90*POWER(10,-6)</f>
        <v>#DIV/0!</v>
      </c>
      <c r="H90" s="540" t="e">
        <f>G90*0.51</f>
        <v>#DIV/0!</v>
      </c>
      <c r="I90" s="541" t="e">
        <f t="shared" si="8"/>
        <v>#DIV/0!</v>
      </c>
    </row>
    <row r="91" spans="1:9" ht="15" thickBot="1" x14ac:dyDescent="0.45">
      <c r="A91" s="576">
        <v>18</v>
      </c>
      <c r="B91" s="463">
        <f t="shared" ref="B91:D94" si="13">B24</f>
        <v>0</v>
      </c>
      <c r="C91" s="462" t="str">
        <f t="shared" si="13"/>
        <v>[weitere]</v>
      </c>
      <c r="D91" s="464" t="str">
        <f t="shared" si="13"/>
        <v>[weitere]</v>
      </c>
      <c r="E91" s="466" t="str">
        <f t="shared" ref="E91:E133" si="14">C91&amp;D91</f>
        <v>[weitere][weitere]</v>
      </c>
      <c r="F91" s="465" t="e">
        <f t="shared" ref="F91:F133" si="15">F24</f>
        <v>#DIV/0!</v>
      </c>
      <c r="G91" s="540" t="e">
        <f>VLOOKUP(E91,Datensatz!$A$3:$H$10500,8,0)*F91*POWER(10,-6)</f>
        <v>#DIV/0!</v>
      </c>
      <c r="H91" s="540" t="e">
        <f t="shared" ref="H91:H133" si="16">G91*0.51</f>
        <v>#DIV/0!</v>
      </c>
      <c r="I91" s="541" t="e">
        <f t="shared" ref="I91:I133" si="17">G91/$G$134</f>
        <v>#DIV/0!</v>
      </c>
    </row>
    <row r="92" spans="1:9" ht="15" thickBot="1" x14ac:dyDescent="0.45">
      <c r="A92" s="576">
        <v>19</v>
      </c>
      <c r="B92" s="463">
        <f>B25</f>
        <v>0</v>
      </c>
      <c r="C92" s="462" t="str">
        <f t="shared" si="13"/>
        <v>[weitere]</v>
      </c>
      <c r="D92" s="464" t="str">
        <f t="shared" si="13"/>
        <v>[weitere]</v>
      </c>
      <c r="E92" s="466" t="str">
        <f t="shared" si="14"/>
        <v>[weitere][weitere]</v>
      </c>
      <c r="F92" s="465" t="e">
        <f t="shared" si="15"/>
        <v>#DIV/0!</v>
      </c>
      <c r="G92" s="540" t="e">
        <f>VLOOKUP(E92,Datensatz!$A$3:$H$10500,8,0)*F92*POWER(10,-6)</f>
        <v>#DIV/0!</v>
      </c>
      <c r="H92" s="540" t="e">
        <f t="shared" si="16"/>
        <v>#DIV/0!</v>
      </c>
      <c r="I92" s="541" t="e">
        <f t="shared" si="17"/>
        <v>#DIV/0!</v>
      </c>
    </row>
    <row r="93" spans="1:9" ht="15" thickBot="1" x14ac:dyDescent="0.45">
      <c r="A93" s="576">
        <v>20</v>
      </c>
      <c r="B93" s="463">
        <f t="shared" si="13"/>
        <v>0</v>
      </c>
      <c r="C93" s="462" t="str">
        <f t="shared" si="13"/>
        <v>[weitere]</v>
      </c>
      <c r="D93" s="464" t="str">
        <f t="shared" si="13"/>
        <v>[weitere]</v>
      </c>
      <c r="E93" s="466" t="str">
        <f t="shared" si="14"/>
        <v>[weitere][weitere]</v>
      </c>
      <c r="F93" s="465" t="e">
        <f t="shared" si="15"/>
        <v>#DIV/0!</v>
      </c>
      <c r="G93" s="540" t="e">
        <f>VLOOKUP(E93,Datensatz!$A$3:$H$10500,8,0)*F93*POWER(10,-6)</f>
        <v>#DIV/0!</v>
      </c>
      <c r="H93" s="540" t="e">
        <f t="shared" si="16"/>
        <v>#DIV/0!</v>
      </c>
      <c r="I93" s="541" t="e">
        <f t="shared" si="17"/>
        <v>#DIV/0!</v>
      </c>
    </row>
    <row r="94" spans="1:9" ht="15" thickBot="1" x14ac:dyDescent="0.45">
      <c r="A94" s="576">
        <v>21</v>
      </c>
      <c r="B94" s="463">
        <f>B27</f>
        <v>0</v>
      </c>
      <c r="C94" s="462" t="str">
        <f t="shared" si="13"/>
        <v>[weitere]</v>
      </c>
      <c r="D94" s="464" t="str">
        <f t="shared" si="13"/>
        <v>[weitere]</v>
      </c>
      <c r="E94" s="466" t="str">
        <f t="shared" si="14"/>
        <v>[weitere][weitere]</v>
      </c>
      <c r="F94" s="465" t="e">
        <f t="shared" si="15"/>
        <v>#DIV/0!</v>
      </c>
      <c r="G94" s="540" t="e">
        <f>VLOOKUP(E94,Datensatz!$A$3:$H$10500,8,0)*F94*POWER(10,-6)</f>
        <v>#DIV/0!</v>
      </c>
      <c r="H94" s="540" t="e">
        <f t="shared" si="16"/>
        <v>#DIV/0!</v>
      </c>
      <c r="I94" s="541" t="e">
        <f t="shared" si="17"/>
        <v>#DIV/0!</v>
      </c>
    </row>
    <row r="95" spans="1:9" ht="15" thickBot="1" x14ac:dyDescent="0.45">
      <c r="A95" s="576">
        <v>22</v>
      </c>
      <c r="B95" s="463">
        <f t="shared" ref="B95:D110" si="18">B28</f>
        <v>0</v>
      </c>
      <c r="C95" s="462" t="str">
        <f t="shared" si="18"/>
        <v>[weitere]</v>
      </c>
      <c r="D95" s="464" t="str">
        <f t="shared" si="18"/>
        <v>[weitere]</v>
      </c>
      <c r="E95" s="466" t="str">
        <f t="shared" si="14"/>
        <v>[weitere][weitere]</v>
      </c>
      <c r="F95" s="465" t="e">
        <f t="shared" si="15"/>
        <v>#DIV/0!</v>
      </c>
      <c r="G95" s="540" t="e">
        <f>VLOOKUP(E95,Datensatz!$A$3:$H$10500,8,0)*F95*POWER(10,-6)</f>
        <v>#DIV/0!</v>
      </c>
      <c r="H95" s="540" t="e">
        <f t="shared" si="16"/>
        <v>#DIV/0!</v>
      </c>
      <c r="I95" s="541" t="e">
        <f t="shared" si="17"/>
        <v>#DIV/0!</v>
      </c>
    </row>
    <row r="96" spans="1:9" ht="15" thickBot="1" x14ac:dyDescent="0.45">
      <c r="A96" s="576">
        <v>23</v>
      </c>
      <c r="B96" s="463">
        <f t="shared" si="18"/>
        <v>0</v>
      </c>
      <c r="C96" s="462" t="str">
        <f t="shared" si="18"/>
        <v>[weitere]</v>
      </c>
      <c r="D96" s="464" t="str">
        <f t="shared" si="18"/>
        <v>[weitere]</v>
      </c>
      <c r="E96" s="466" t="str">
        <f t="shared" si="14"/>
        <v>[weitere][weitere]</v>
      </c>
      <c r="F96" s="465" t="e">
        <f t="shared" si="15"/>
        <v>#DIV/0!</v>
      </c>
      <c r="G96" s="540" t="e">
        <f>VLOOKUP(E96,Datensatz!$A$3:$H$10500,8,0)*F96*POWER(10,-6)</f>
        <v>#DIV/0!</v>
      </c>
      <c r="H96" s="540" t="e">
        <f t="shared" si="16"/>
        <v>#DIV/0!</v>
      </c>
      <c r="I96" s="541" t="e">
        <f t="shared" si="17"/>
        <v>#DIV/0!</v>
      </c>
    </row>
    <row r="97" spans="1:9" ht="15" thickBot="1" x14ac:dyDescent="0.45">
      <c r="A97" s="576">
        <v>24</v>
      </c>
      <c r="B97" s="463">
        <f t="shared" si="18"/>
        <v>0</v>
      </c>
      <c r="C97" s="462" t="str">
        <f t="shared" si="18"/>
        <v>[weitere]</v>
      </c>
      <c r="D97" s="464" t="str">
        <f t="shared" si="18"/>
        <v>[weitere]</v>
      </c>
      <c r="E97" s="466" t="str">
        <f t="shared" si="14"/>
        <v>[weitere][weitere]</v>
      </c>
      <c r="F97" s="465" t="e">
        <f t="shared" si="15"/>
        <v>#DIV/0!</v>
      </c>
      <c r="G97" s="540" t="e">
        <f>VLOOKUP(E97,Datensatz!$A$3:$H$10500,8,0)*F97*POWER(10,-6)</f>
        <v>#DIV/0!</v>
      </c>
      <c r="H97" s="540" t="e">
        <f t="shared" si="16"/>
        <v>#DIV/0!</v>
      </c>
      <c r="I97" s="541" t="e">
        <f t="shared" si="17"/>
        <v>#DIV/0!</v>
      </c>
    </row>
    <row r="98" spans="1:9" ht="15" thickBot="1" x14ac:dyDescent="0.45">
      <c r="A98" s="576">
        <v>25</v>
      </c>
      <c r="B98" s="463">
        <f t="shared" si="18"/>
        <v>0</v>
      </c>
      <c r="C98" s="462" t="str">
        <f t="shared" si="18"/>
        <v>[weitere]</v>
      </c>
      <c r="D98" s="464" t="str">
        <f t="shared" si="18"/>
        <v>[weitere]</v>
      </c>
      <c r="E98" s="466" t="str">
        <f t="shared" si="14"/>
        <v>[weitere][weitere]</v>
      </c>
      <c r="F98" s="465" t="e">
        <f t="shared" si="15"/>
        <v>#DIV/0!</v>
      </c>
      <c r="G98" s="540" t="e">
        <f>VLOOKUP(E98,Datensatz!$A$3:$H$10500,8,0)*F98*POWER(10,-6)</f>
        <v>#DIV/0!</v>
      </c>
      <c r="H98" s="540" t="e">
        <f t="shared" si="16"/>
        <v>#DIV/0!</v>
      </c>
      <c r="I98" s="541" t="e">
        <f t="shared" si="17"/>
        <v>#DIV/0!</v>
      </c>
    </row>
    <row r="99" spans="1:9" ht="15" thickBot="1" x14ac:dyDescent="0.45">
      <c r="A99" s="576">
        <v>26</v>
      </c>
      <c r="B99" s="463">
        <f t="shared" si="18"/>
        <v>0</v>
      </c>
      <c r="C99" s="462" t="str">
        <f t="shared" si="18"/>
        <v>[weitere]</v>
      </c>
      <c r="D99" s="464" t="str">
        <f t="shared" si="18"/>
        <v>[weitere]</v>
      </c>
      <c r="E99" s="466" t="str">
        <f t="shared" si="14"/>
        <v>[weitere][weitere]</v>
      </c>
      <c r="F99" s="465" t="e">
        <f t="shared" si="15"/>
        <v>#DIV/0!</v>
      </c>
      <c r="G99" s="540" t="e">
        <f>VLOOKUP(E99,Datensatz!$A$3:$H$10500,8,0)*F99*POWER(10,-6)</f>
        <v>#DIV/0!</v>
      </c>
      <c r="H99" s="540" t="e">
        <f t="shared" si="16"/>
        <v>#DIV/0!</v>
      </c>
      <c r="I99" s="541" t="e">
        <f t="shared" si="17"/>
        <v>#DIV/0!</v>
      </c>
    </row>
    <row r="100" spans="1:9" ht="15" thickBot="1" x14ac:dyDescent="0.45">
      <c r="A100" s="576">
        <v>27</v>
      </c>
      <c r="B100" s="463">
        <f t="shared" si="18"/>
        <v>0</v>
      </c>
      <c r="C100" s="462" t="str">
        <f t="shared" si="18"/>
        <v>[weitere]</v>
      </c>
      <c r="D100" s="464" t="str">
        <f t="shared" si="18"/>
        <v>[weitere]</v>
      </c>
      <c r="E100" s="466" t="str">
        <f t="shared" si="14"/>
        <v>[weitere][weitere]</v>
      </c>
      <c r="F100" s="465" t="e">
        <f t="shared" si="15"/>
        <v>#DIV/0!</v>
      </c>
      <c r="G100" s="540" t="e">
        <f>VLOOKUP(E100,Datensatz!$A$3:$H$10500,8,0)*F100*POWER(10,-6)</f>
        <v>#DIV/0!</v>
      </c>
      <c r="H100" s="540" t="e">
        <f t="shared" si="16"/>
        <v>#DIV/0!</v>
      </c>
      <c r="I100" s="541" t="e">
        <f t="shared" si="17"/>
        <v>#DIV/0!</v>
      </c>
    </row>
    <row r="101" spans="1:9" ht="15" thickBot="1" x14ac:dyDescent="0.45">
      <c r="A101" s="576">
        <v>28</v>
      </c>
      <c r="B101" s="463">
        <f t="shared" si="18"/>
        <v>0</v>
      </c>
      <c r="C101" s="462" t="str">
        <f t="shared" si="18"/>
        <v>[weitere]</v>
      </c>
      <c r="D101" s="464" t="str">
        <f t="shared" si="18"/>
        <v>[weitere]</v>
      </c>
      <c r="E101" s="466" t="str">
        <f t="shared" si="14"/>
        <v>[weitere][weitere]</v>
      </c>
      <c r="F101" s="465" t="e">
        <f t="shared" si="15"/>
        <v>#DIV/0!</v>
      </c>
      <c r="G101" s="540" t="e">
        <f>VLOOKUP(E101,Datensatz!$A$3:$H$10500,8,0)*F101*POWER(10,-6)</f>
        <v>#DIV/0!</v>
      </c>
      <c r="H101" s="540" t="e">
        <f t="shared" si="16"/>
        <v>#DIV/0!</v>
      </c>
      <c r="I101" s="541" t="e">
        <f t="shared" si="17"/>
        <v>#DIV/0!</v>
      </c>
    </row>
    <row r="102" spans="1:9" ht="15" thickBot="1" x14ac:dyDescent="0.45">
      <c r="A102" s="576">
        <v>29</v>
      </c>
      <c r="B102" s="463">
        <f t="shared" si="18"/>
        <v>0</v>
      </c>
      <c r="C102" s="462" t="str">
        <f t="shared" si="18"/>
        <v>[weitere]</v>
      </c>
      <c r="D102" s="464" t="str">
        <f t="shared" si="18"/>
        <v>[weitere]</v>
      </c>
      <c r="E102" s="466" t="str">
        <f t="shared" si="14"/>
        <v>[weitere][weitere]</v>
      </c>
      <c r="F102" s="465" t="e">
        <f t="shared" si="15"/>
        <v>#DIV/0!</v>
      </c>
      <c r="G102" s="540" t="e">
        <f>VLOOKUP(E102,Datensatz!$A$3:$H$10500,8,0)*F102*POWER(10,-6)</f>
        <v>#DIV/0!</v>
      </c>
      <c r="H102" s="540" t="e">
        <f t="shared" si="16"/>
        <v>#DIV/0!</v>
      </c>
      <c r="I102" s="541" t="e">
        <f t="shared" si="17"/>
        <v>#DIV/0!</v>
      </c>
    </row>
    <row r="103" spans="1:9" ht="15" thickBot="1" x14ac:dyDescent="0.45">
      <c r="A103" s="576">
        <v>30</v>
      </c>
      <c r="B103" s="463">
        <f t="shared" si="18"/>
        <v>0</v>
      </c>
      <c r="C103" s="462" t="str">
        <f t="shared" si="18"/>
        <v>[weitere]</v>
      </c>
      <c r="D103" s="464" t="str">
        <f t="shared" si="18"/>
        <v>[weitere]</v>
      </c>
      <c r="E103" s="466" t="str">
        <f t="shared" si="14"/>
        <v>[weitere][weitere]</v>
      </c>
      <c r="F103" s="465" t="e">
        <f t="shared" si="15"/>
        <v>#DIV/0!</v>
      </c>
      <c r="G103" s="540" t="e">
        <f>VLOOKUP(E103,Datensatz!$A$3:$H$10500,8,0)*F103*POWER(10,-6)</f>
        <v>#DIV/0!</v>
      </c>
      <c r="H103" s="540" t="e">
        <f t="shared" si="16"/>
        <v>#DIV/0!</v>
      </c>
      <c r="I103" s="541" t="e">
        <f t="shared" si="17"/>
        <v>#DIV/0!</v>
      </c>
    </row>
    <row r="104" spans="1:9" ht="15" thickBot="1" x14ac:dyDescent="0.45">
      <c r="A104" s="576">
        <v>31</v>
      </c>
      <c r="B104" s="463">
        <f t="shared" si="18"/>
        <v>0</v>
      </c>
      <c r="C104" s="462" t="str">
        <f t="shared" si="18"/>
        <v>[weitere]</v>
      </c>
      <c r="D104" s="464" t="str">
        <f t="shared" si="18"/>
        <v>[weitere]</v>
      </c>
      <c r="E104" s="466" t="str">
        <f t="shared" si="14"/>
        <v>[weitere][weitere]</v>
      </c>
      <c r="F104" s="465" t="e">
        <f t="shared" si="15"/>
        <v>#DIV/0!</v>
      </c>
      <c r="G104" s="540" t="e">
        <f>VLOOKUP(E104,Datensatz!$A$3:$H$10500,8,0)*F104*POWER(10,-6)</f>
        <v>#DIV/0!</v>
      </c>
      <c r="H104" s="540" t="e">
        <f t="shared" si="16"/>
        <v>#DIV/0!</v>
      </c>
      <c r="I104" s="541" t="e">
        <f t="shared" si="17"/>
        <v>#DIV/0!</v>
      </c>
    </row>
    <row r="105" spans="1:9" ht="15" thickBot="1" x14ac:dyDescent="0.45">
      <c r="A105" s="576">
        <v>32</v>
      </c>
      <c r="B105" s="463">
        <f t="shared" si="18"/>
        <v>0</v>
      </c>
      <c r="C105" s="462" t="str">
        <f t="shared" si="18"/>
        <v>[weitere]</v>
      </c>
      <c r="D105" s="464" t="str">
        <f t="shared" si="18"/>
        <v>[weitere]</v>
      </c>
      <c r="E105" s="466" t="str">
        <f t="shared" si="14"/>
        <v>[weitere][weitere]</v>
      </c>
      <c r="F105" s="465" t="e">
        <f t="shared" si="15"/>
        <v>#DIV/0!</v>
      </c>
      <c r="G105" s="540" t="e">
        <f>VLOOKUP(E105,Datensatz!$A$3:$H$10500,8,0)*F105*POWER(10,-6)</f>
        <v>#DIV/0!</v>
      </c>
      <c r="H105" s="540" t="e">
        <f t="shared" si="16"/>
        <v>#DIV/0!</v>
      </c>
      <c r="I105" s="541" t="e">
        <f t="shared" si="17"/>
        <v>#DIV/0!</v>
      </c>
    </row>
    <row r="106" spans="1:9" ht="15" thickBot="1" x14ac:dyDescent="0.45">
      <c r="A106" s="576">
        <v>33</v>
      </c>
      <c r="B106" s="463">
        <f t="shared" si="18"/>
        <v>0</v>
      </c>
      <c r="C106" s="462" t="str">
        <f t="shared" si="18"/>
        <v>[weitere]</v>
      </c>
      <c r="D106" s="464" t="str">
        <f t="shared" si="18"/>
        <v>[weitere]</v>
      </c>
      <c r="E106" s="466" t="str">
        <f t="shared" si="14"/>
        <v>[weitere][weitere]</v>
      </c>
      <c r="F106" s="465" t="e">
        <f t="shared" si="15"/>
        <v>#DIV/0!</v>
      </c>
      <c r="G106" s="540" t="e">
        <f>VLOOKUP(E106,Datensatz!$A$3:$H$10500,8,0)*F106*POWER(10,-6)</f>
        <v>#DIV/0!</v>
      </c>
      <c r="H106" s="540" t="e">
        <f t="shared" si="16"/>
        <v>#DIV/0!</v>
      </c>
      <c r="I106" s="541" t="e">
        <f t="shared" si="17"/>
        <v>#DIV/0!</v>
      </c>
    </row>
    <row r="107" spans="1:9" ht="15" thickBot="1" x14ac:dyDescent="0.45">
      <c r="A107" s="576">
        <v>34</v>
      </c>
      <c r="B107" s="463">
        <f t="shared" si="18"/>
        <v>0</v>
      </c>
      <c r="C107" s="462" t="str">
        <f t="shared" si="18"/>
        <v>[weitere]</v>
      </c>
      <c r="D107" s="464" t="str">
        <f t="shared" si="18"/>
        <v>[weitere]</v>
      </c>
      <c r="E107" s="466" t="str">
        <f t="shared" si="14"/>
        <v>[weitere][weitere]</v>
      </c>
      <c r="F107" s="465" t="e">
        <f t="shared" si="15"/>
        <v>#DIV/0!</v>
      </c>
      <c r="G107" s="540" t="e">
        <f>VLOOKUP(E107,Datensatz!$A$3:$H$10500,8,0)*F107*POWER(10,-6)</f>
        <v>#DIV/0!</v>
      </c>
      <c r="H107" s="540" t="e">
        <f t="shared" si="16"/>
        <v>#DIV/0!</v>
      </c>
      <c r="I107" s="541" t="e">
        <f t="shared" si="17"/>
        <v>#DIV/0!</v>
      </c>
    </row>
    <row r="108" spans="1:9" ht="15" thickBot="1" x14ac:dyDescent="0.45">
      <c r="A108" s="576">
        <v>35</v>
      </c>
      <c r="B108" s="463">
        <f t="shared" si="18"/>
        <v>0</v>
      </c>
      <c r="C108" s="462" t="str">
        <f t="shared" si="18"/>
        <v>[weitere]</v>
      </c>
      <c r="D108" s="464" t="str">
        <f t="shared" si="18"/>
        <v>[weitere]</v>
      </c>
      <c r="E108" s="466" t="str">
        <f t="shared" si="14"/>
        <v>[weitere][weitere]</v>
      </c>
      <c r="F108" s="465" t="e">
        <f t="shared" si="15"/>
        <v>#DIV/0!</v>
      </c>
      <c r="G108" s="540" t="e">
        <f>VLOOKUP(E108,Datensatz!$A$3:$H$10500,8,0)*F108*POWER(10,-6)</f>
        <v>#DIV/0!</v>
      </c>
      <c r="H108" s="540" t="e">
        <f t="shared" si="16"/>
        <v>#DIV/0!</v>
      </c>
      <c r="I108" s="541" t="e">
        <f t="shared" si="17"/>
        <v>#DIV/0!</v>
      </c>
    </row>
    <row r="109" spans="1:9" ht="15" thickBot="1" x14ac:dyDescent="0.45">
      <c r="A109" s="576">
        <v>36</v>
      </c>
      <c r="B109" s="463">
        <f t="shared" si="18"/>
        <v>0</v>
      </c>
      <c r="C109" s="462" t="str">
        <f t="shared" si="18"/>
        <v>[weitere]</v>
      </c>
      <c r="D109" s="464" t="str">
        <f t="shared" si="18"/>
        <v>[weitere]</v>
      </c>
      <c r="E109" s="466" t="str">
        <f t="shared" si="14"/>
        <v>[weitere][weitere]</v>
      </c>
      <c r="F109" s="465" t="e">
        <f t="shared" si="15"/>
        <v>#DIV/0!</v>
      </c>
      <c r="G109" s="540" t="e">
        <f>VLOOKUP(E109,Datensatz!$A$3:$H$10500,8,0)*F109*POWER(10,-6)</f>
        <v>#DIV/0!</v>
      </c>
      <c r="H109" s="540" t="e">
        <f t="shared" si="16"/>
        <v>#DIV/0!</v>
      </c>
      <c r="I109" s="541" t="e">
        <f t="shared" si="17"/>
        <v>#DIV/0!</v>
      </c>
    </row>
    <row r="110" spans="1:9" ht="15" thickBot="1" x14ac:dyDescent="0.45">
      <c r="A110" s="576">
        <v>37</v>
      </c>
      <c r="B110" s="463">
        <f t="shared" si="18"/>
        <v>0</v>
      </c>
      <c r="C110" s="462" t="str">
        <f t="shared" si="18"/>
        <v>[weitere]</v>
      </c>
      <c r="D110" s="464" t="str">
        <f t="shared" si="18"/>
        <v>[weitere]</v>
      </c>
      <c r="E110" s="466" t="str">
        <f t="shared" si="14"/>
        <v>[weitere][weitere]</v>
      </c>
      <c r="F110" s="465" t="e">
        <f t="shared" si="15"/>
        <v>#DIV/0!</v>
      </c>
      <c r="G110" s="540" t="e">
        <f>VLOOKUP(E110,Datensatz!$A$3:$H$10500,8,0)*F110*POWER(10,-6)</f>
        <v>#DIV/0!</v>
      </c>
      <c r="H110" s="540" t="e">
        <f t="shared" si="16"/>
        <v>#DIV/0!</v>
      </c>
      <c r="I110" s="541" t="e">
        <f t="shared" si="17"/>
        <v>#DIV/0!</v>
      </c>
    </row>
    <row r="111" spans="1:9" ht="15" thickBot="1" x14ac:dyDescent="0.45">
      <c r="A111" s="576">
        <v>38</v>
      </c>
      <c r="B111" s="463">
        <f t="shared" ref="B111:D126" si="19">B44</f>
        <v>0</v>
      </c>
      <c r="C111" s="462" t="str">
        <f t="shared" si="19"/>
        <v>[weitere]</v>
      </c>
      <c r="D111" s="464" t="str">
        <f t="shared" si="19"/>
        <v>[weitere]</v>
      </c>
      <c r="E111" s="466" t="str">
        <f t="shared" si="14"/>
        <v>[weitere][weitere]</v>
      </c>
      <c r="F111" s="465" t="e">
        <f t="shared" si="15"/>
        <v>#DIV/0!</v>
      </c>
      <c r="G111" s="540" t="e">
        <f>VLOOKUP(E111,Datensatz!$A$3:$H$10500,8,0)*F111*POWER(10,-6)</f>
        <v>#DIV/0!</v>
      </c>
      <c r="H111" s="540" t="e">
        <f t="shared" si="16"/>
        <v>#DIV/0!</v>
      </c>
      <c r="I111" s="541" t="e">
        <f t="shared" si="17"/>
        <v>#DIV/0!</v>
      </c>
    </row>
    <row r="112" spans="1:9" ht="15" thickBot="1" x14ac:dyDescent="0.45">
      <c r="A112" s="576">
        <v>39</v>
      </c>
      <c r="B112" s="463">
        <f t="shared" si="19"/>
        <v>0</v>
      </c>
      <c r="C112" s="462" t="str">
        <f t="shared" si="19"/>
        <v>[weitere]</v>
      </c>
      <c r="D112" s="464" t="str">
        <f t="shared" si="19"/>
        <v>[weitere]</v>
      </c>
      <c r="E112" s="466" t="str">
        <f t="shared" si="14"/>
        <v>[weitere][weitere]</v>
      </c>
      <c r="F112" s="465" t="e">
        <f t="shared" si="15"/>
        <v>#DIV/0!</v>
      </c>
      <c r="G112" s="540" t="e">
        <f>VLOOKUP(E112,Datensatz!$A$3:$H$10500,8,0)*F112*POWER(10,-6)</f>
        <v>#DIV/0!</v>
      </c>
      <c r="H112" s="540" t="e">
        <f t="shared" si="16"/>
        <v>#DIV/0!</v>
      </c>
      <c r="I112" s="541" t="e">
        <f t="shared" si="17"/>
        <v>#DIV/0!</v>
      </c>
    </row>
    <row r="113" spans="1:9" ht="15" thickBot="1" x14ac:dyDescent="0.45">
      <c r="A113" s="576">
        <v>40</v>
      </c>
      <c r="B113" s="463">
        <f t="shared" si="19"/>
        <v>0</v>
      </c>
      <c r="C113" s="462" t="str">
        <f t="shared" si="19"/>
        <v>[weitere]</v>
      </c>
      <c r="D113" s="464" t="str">
        <f t="shared" si="19"/>
        <v>[weitere]</v>
      </c>
      <c r="E113" s="466" t="str">
        <f t="shared" si="14"/>
        <v>[weitere][weitere]</v>
      </c>
      <c r="F113" s="465" t="e">
        <f t="shared" si="15"/>
        <v>#DIV/0!</v>
      </c>
      <c r="G113" s="540" t="e">
        <f>VLOOKUP(E113,Datensatz!$A$3:$H$10500,8,0)*F113*POWER(10,-6)</f>
        <v>#DIV/0!</v>
      </c>
      <c r="H113" s="540" t="e">
        <f t="shared" si="16"/>
        <v>#DIV/0!</v>
      </c>
      <c r="I113" s="541" t="e">
        <f t="shared" si="17"/>
        <v>#DIV/0!</v>
      </c>
    </row>
    <row r="114" spans="1:9" ht="15" thickBot="1" x14ac:dyDescent="0.45">
      <c r="A114" s="576">
        <v>41</v>
      </c>
      <c r="B114" s="463">
        <f t="shared" si="19"/>
        <v>0</v>
      </c>
      <c r="C114" s="462" t="str">
        <f t="shared" si="19"/>
        <v>[weitere]</v>
      </c>
      <c r="D114" s="464" t="str">
        <f t="shared" si="19"/>
        <v>[weitere]</v>
      </c>
      <c r="E114" s="466" t="str">
        <f t="shared" si="14"/>
        <v>[weitere][weitere]</v>
      </c>
      <c r="F114" s="465" t="e">
        <f t="shared" si="15"/>
        <v>#DIV/0!</v>
      </c>
      <c r="G114" s="540" t="e">
        <f>VLOOKUP(E114,Datensatz!$A$3:$H$10500,8,0)*F114*POWER(10,-6)</f>
        <v>#DIV/0!</v>
      </c>
      <c r="H114" s="540" t="e">
        <f t="shared" si="16"/>
        <v>#DIV/0!</v>
      </c>
      <c r="I114" s="541" t="e">
        <f t="shared" si="17"/>
        <v>#DIV/0!</v>
      </c>
    </row>
    <row r="115" spans="1:9" ht="15" thickBot="1" x14ac:dyDescent="0.45">
      <c r="A115" s="576">
        <v>42</v>
      </c>
      <c r="B115" s="463">
        <f t="shared" si="19"/>
        <v>0</v>
      </c>
      <c r="C115" s="462" t="str">
        <f t="shared" si="19"/>
        <v>[weitere]</v>
      </c>
      <c r="D115" s="464" t="str">
        <f t="shared" si="19"/>
        <v>[weitere]</v>
      </c>
      <c r="E115" s="466" t="str">
        <f t="shared" si="14"/>
        <v>[weitere][weitere]</v>
      </c>
      <c r="F115" s="465" t="e">
        <f t="shared" si="15"/>
        <v>#DIV/0!</v>
      </c>
      <c r="G115" s="540" t="e">
        <f>VLOOKUP(E115,Datensatz!$A$3:$H$10500,8,0)*F115*POWER(10,-6)</f>
        <v>#DIV/0!</v>
      </c>
      <c r="H115" s="540" t="e">
        <f t="shared" si="16"/>
        <v>#DIV/0!</v>
      </c>
      <c r="I115" s="541" t="e">
        <f t="shared" si="17"/>
        <v>#DIV/0!</v>
      </c>
    </row>
    <row r="116" spans="1:9" ht="15" thickBot="1" x14ac:dyDescent="0.45">
      <c r="A116" s="576">
        <v>43</v>
      </c>
      <c r="B116" s="463">
        <f t="shared" si="19"/>
        <v>0</v>
      </c>
      <c r="C116" s="462" t="str">
        <f t="shared" si="19"/>
        <v>[weitere]</v>
      </c>
      <c r="D116" s="464" t="str">
        <f t="shared" si="19"/>
        <v>[weitere]</v>
      </c>
      <c r="E116" s="466" t="str">
        <f t="shared" si="14"/>
        <v>[weitere][weitere]</v>
      </c>
      <c r="F116" s="465" t="e">
        <f t="shared" si="15"/>
        <v>#DIV/0!</v>
      </c>
      <c r="G116" s="540" t="e">
        <f>VLOOKUP(E116,Datensatz!$A$3:$H$10500,8,0)*F116*POWER(10,-6)</f>
        <v>#DIV/0!</v>
      </c>
      <c r="H116" s="540" t="e">
        <f t="shared" si="16"/>
        <v>#DIV/0!</v>
      </c>
      <c r="I116" s="541" t="e">
        <f t="shared" si="17"/>
        <v>#DIV/0!</v>
      </c>
    </row>
    <row r="117" spans="1:9" ht="15" thickBot="1" x14ac:dyDescent="0.45">
      <c r="A117" s="576">
        <v>44</v>
      </c>
      <c r="B117" s="463">
        <f t="shared" si="19"/>
        <v>0</v>
      </c>
      <c r="C117" s="462" t="str">
        <f t="shared" si="19"/>
        <v>[weitere]</v>
      </c>
      <c r="D117" s="464" t="str">
        <f t="shared" si="19"/>
        <v>[weitere]</v>
      </c>
      <c r="E117" s="466" t="str">
        <f t="shared" si="14"/>
        <v>[weitere][weitere]</v>
      </c>
      <c r="F117" s="465" t="e">
        <f t="shared" si="15"/>
        <v>#DIV/0!</v>
      </c>
      <c r="G117" s="540" t="e">
        <f>VLOOKUP(E117,Datensatz!$A$3:$H$10500,8,0)*F117*POWER(10,-6)</f>
        <v>#DIV/0!</v>
      </c>
      <c r="H117" s="540" t="e">
        <f t="shared" si="16"/>
        <v>#DIV/0!</v>
      </c>
      <c r="I117" s="541" t="e">
        <f t="shared" si="17"/>
        <v>#DIV/0!</v>
      </c>
    </row>
    <row r="118" spans="1:9" ht="15" thickBot="1" x14ac:dyDescent="0.45">
      <c r="A118" s="576">
        <v>45</v>
      </c>
      <c r="B118" s="463">
        <f t="shared" si="19"/>
        <v>0</v>
      </c>
      <c r="C118" s="462" t="str">
        <f t="shared" si="19"/>
        <v>[weitere]</v>
      </c>
      <c r="D118" s="464" t="str">
        <f t="shared" si="19"/>
        <v>[weitere]</v>
      </c>
      <c r="E118" s="466" t="str">
        <f t="shared" si="14"/>
        <v>[weitere][weitere]</v>
      </c>
      <c r="F118" s="465" t="e">
        <f t="shared" si="15"/>
        <v>#DIV/0!</v>
      </c>
      <c r="G118" s="540" t="e">
        <f>VLOOKUP(E118,Datensatz!$A$3:$H$10500,8,0)*F118*POWER(10,-6)</f>
        <v>#DIV/0!</v>
      </c>
      <c r="H118" s="540" t="e">
        <f t="shared" si="16"/>
        <v>#DIV/0!</v>
      </c>
      <c r="I118" s="541" t="e">
        <f t="shared" si="17"/>
        <v>#DIV/0!</v>
      </c>
    </row>
    <row r="119" spans="1:9" ht="15" thickBot="1" x14ac:dyDescent="0.45">
      <c r="A119" s="576">
        <v>46</v>
      </c>
      <c r="B119" s="463">
        <f t="shared" si="19"/>
        <v>0</v>
      </c>
      <c r="C119" s="462" t="str">
        <f t="shared" si="19"/>
        <v>[weitere]</v>
      </c>
      <c r="D119" s="464" t="str">
        <f t="shared" si="19"/>
        <v>[weitere]</v>
      </c>
      <c r="E119" s="466" t="str">
        <f t="shared" si="14"/>
        <v>[weitere][weitere]</v>
      </c>
      <c r="F119" s="465" t="e">
        <f t="shared" si="15"/>
        <v>#DIV/0!</v>
      </c>
      <c r="G119" s="540" t="e">
        <f>VLOOKUP(E119,Datensatz!$A$3:$H$10500,8,0)*F119*POWER(10,-6)</f>
        <v>#DIV/0!</v>
      </c>
      <c r="H119" s="540" t="e">
        <f t="shared" si="16"/>
        <v>#DIV/0!</v>
      </c>
      <c r="I119" s="541" t="e">
        <f t="shared" si="17"/>
        <v>#DIV/0!</v>
      </c>
    </row>
    <row r="120" spans="1:9" ht="15" thickBot="1" x14ac:dyDescent="0.45">
      <c r="A120" s="576">
        <v>47</v>
      </c>
      <c r="B120" s="463">
        <f t="shared" si="19"/>
        <v>0</v>
      </c>
      <c r="C120" s="462" t="str">
        <f t="shared" si="19"/>
        <v>[weitere]</v>
      </c>
      <c r="D120" s="464" t="str">
        <f t="shared" si="19"/>
        <v>[weitere]</v>
      </c>
      <c r="E120" s="466" t="str">
        <f t="shared" si="14"/>
        <v>[weitere][weitere]</v>
      </c>
      <c r="F120" s="465" t="e">
        <f t="shared" si="15"/>
        <v>#DIV/0!</v>
      </c>
      <c r="G120" s="540" t="e">
        <f>VLOOKUP(E120,Datensatz!$A$3:$H$10500,8,0)*F120*POWER(10,-6)</f>
        <v>#DIV/0!</v>
      </c>
      <c r="H120" s="540" t="e">
        <f t="shared" si="16"/>
        <v>#DIV/0!</v>
      </c>
      <c r="I120" s="541" t="e">
        <f t="shared" si="17"/>
        <v>#DIV/0!</v>
      </c>
    </row>
    <row r="121" spans="1:9" ht="15" thickBot="1" x14ac:dyDescent="0.45">
      <c r="A121" s="576">
        <v>48</v>
      </c>
      <c r="B121" s="463">
        <f t="shared" si="19"/>
        <v>0</v>
      </c>
      <c r="C121" s="462" t="str">
        <f t="shared" si="19"/>
        <v>[weitere]</v>
      </c>
      <c r="D121" s="464" t="str">
        <f t="shared" si="19"/>
        <v>[weitere]</v>
      </c>
      <c r="E121" s="466" t="str">
        <f t="shared" si="14"/>
        <v>[weitere][weitere]</v>
      </c>
      <c r="F121" s="465" t="e">
        <f t="shared" si="15"/>
        <v>#DIV/0!</v>
      </c>
      <c r="G121" s="540" t="e">
        <f>VLOOKUP(E121,Datensatz!$A$3:$H$10500,8,0)*F121*POWER(10,-6)</f>
        <v>#DIV/0!</v>
      </c>
      <c r="H121" s="540" t="e">
        <f t="shared" si="16"/>
        <v>#DIV/0!</v>
      </c>
      <c r="I121" s="541" t="e">
        <f t="shared" si="17"/>
        <v>#DIV/0!</v>
      </c>
    </row>
    <row r="122" spans="1:9" ht="15" thickBot="1" x14ac:dyDescent="0.45">
      <c r="A122" s="576">
        <v>49</v>
      </c>
      <c r="B122" s="463">
        <f t="shared" si="19"/>
        <v>0</v>
      </c>
      <c r="C122" s="462" t="str">
        <f t="shared" si="19"/>
        <v>[weitere]</v>
      </c>
      <c r="D122" s="464" t="str">
        <f t="shared" si="19"/>
        <v>[weitere]</v>
      </c>
      <c r="E122" s="466" t="str">
        <f t="shared" si="14"/>
        <v>[weitere][weitere]</v>
      </c>
      <c r="F122" s="465" t="e">
        <f t="shared" si="15"/>
        <v>#DIV/0!</v>
      </c>
      <c r="G122" s="540" t="e">
        <f>VLOOKUP(E122,Datensatz!$A$3:$H$10500,8,0)*F122*POWER(10,-6)</f>
        <v>#DIV/0!</v>
      </c>
      <c r="H122" s="540" t="e">
        <f t="shared" si="16"/>
        <v>#DIV/0!</v>
      </c>
      <c r="I122" s="541" t="e">
        <f t="shared" si="17"/>
        <v>#DIV/0!</v>
      </c>
    </row>
    <row r="123" spans="1:9" ht="15" thickBot="1" x14ac:dyDescent="0.45">
      <c r="A123" s="576">
        <v>50</v>
      </c>
      <c r="B123" s="463">
        <f t="shared" si="19"/>
        <v>0</v>
      </c>
      <c r="C123" s="462" t="str">
        <f t="shared" si="19"/>
        <v>[weitere]</v>
      </c>
      <c r="D123" s="464" t="str">
        <f t="shared" si="19"/>
        <v>[weitere]</v>
      </c>
      <c r="E123" s="466" t="str">
        <f t="shared" si="14"/>
        <v>[weitere][weitere]</v>
      </c>
      <c r="F123" s="465" t="e">
        <f t="shared" si="15"/>
        <v>#DIV/0!</v>
      </c>
      <c r="G123" s="540" t="e">
        <f>VLOOKUP(E123,Datensatz!$A$3:$H$10500,8,0)*F123*POWER(10,-6)</f>
        <v>#DIV/0!</v>
      </c>
      <c r="H123" s="540" t="e">
        <f t="shared" si="16"/>
        <v>#DIV/0!</v>
      </c>
      <c r="I123" s="541" t="e">
        <f t="shared" si="17"/>
        <v>#DIV/0!</v>
      </c>
    </row>
    <row r="124" spans="1:9" ht="15" thickBot="1" x14ac:dyDescent="0.45">
      <c r="A124" s="576">
        <v>51</v>
      </c>
      <c r="B124" s="463">
        <f t="shared" si="19"/>
        <v>0</v>
      </c>
      <c r="C124" s="462" t="str">
        <f t="shared" si="19"/>
        <v>[weitere]</v>
      </c>
      <c r="D124" s="464" t="str">
        <f t="shared" si="19"/>
        <v>[weitere]</v>
      </c>
      <c r="E124" s="466" t="str">
        <f t="shared" si="14"/>
        <v>[weitere][weitere]</v>
      </c>
      <c r="F124" s="465" t="e">
        <f t="shared" si="15"/>
        <v>#DIV/0!</v>
      </c>
      <c r="G124" s="540" t="e">
        <f>VLOOKUP(E124,Datensatz!$A$3:$H$10500,8,0)*F124*POWER(10,-6)</f>
        <v>#DIV/0!</v>
      </c>
      <c r="H124" s="540" t="e">
        <f t="shared" si="16"/>
        <v>#DIV/0!</v>
      </c>
      <c r="I124" s="541" t="e">
        <f t="shared" si="17"/>
        <v>#DIV/0!</v>
      </c>
    </row>
    <row r="125" spans="1:9" ht="15" thickBot="1" x14ac:dyDescent="0.45">
      <c r="A125" s="576">
        <v>52</v>
      </c>
      <c r="B125" s="463">
        <f t="shared" si="19"/>
        <v>0</v>
      </c>
      <c r="C125" s="462" t="str">
        <f t="shared" si="19"/>
        <v>[weitere]</v>
      </c>
      <c r="D125" s="464" t="str">
        <f t="shared" si="19"/>
        <v>[weitere]</v>
      </c>
      <c r="E125" s="466" t="str">
        <f t="shared" si="14"/>
        <v>[weitere][weitere]</v>
      </c>
      <c r="F125" s="465" t="e">
        <f t="shared" si="15"/>
        <v>#DIV/0!</v>
      </c>
      <c r="G125" s="540" t="e">
        <f>VLOOKUP(E125,Datensatz!$A$3:$H$10500,8,0)*F125*POWER(10,-6)</f>
        <v>#DIV/0!</v>
      </c>
      <c r="H125" s="540" t="e">
        <f t="shared" si="16"/>
        <v>#DIV/0!</v>
      </c>
      <c r="I125" s="541" t="e">
        <f t="shared" si="17"/>
        <v>#DIV/0!</v>
      </c>
    </row>
    <row r="126" spans="1:9" ht="15" thickBot="1" x14ac:dyDescent="0.45">
      <c r="A126" s="576">
        <v>53</v>
      </c>
      <c r="B126" s="463">
        <f t="shared" si="19"/>
        <v>0</v>
      </c>
      <c r="C126" s="462" t="str">
        <f t="shared" si="19"/>
        <v>[weitere]</v>
      </c>
      <c r="D126" s="464" t="str">
        <f t="shared" si="19"/>
        <v>[weitere]</v>
      </c>
      <c r="E126" s="466" t="str">
        <f t="shared" si="14"/>
        <v>[weitere][weitere]</v>
      </c>
      <c r="F126" s="465" t="e">
        <f t="shared" si="15"/>
        <v>#DIV/0!</v>
      </c>
      <c r="G126" s="540" t="e">
        <f>VLOOKUP(E126,Datensatz!$A$3:$H$10500,8,0)*F126*POWER(10,-6)</f>
        <v>#DIV/0!</v>
      </c>
      <c r="H126" s="540" t="e">
        <f t="shared" si="16"/>
        <v>#DIV/0!</v>
      </c>
      <c r="I126" s="541" t="e">
        <f t="shared" si="17"/>
        <v>#DIV/0!</v>
      </c>
    </row>
    <row r="127" spans="1:9" ht="15" thickBot="1" x14ac:dyDescent="0.45">
      <c r="A127" s="576">
        <v>54</v>
      </c>
      <c r="B127" s="463">
        <f t="shared" ref="B127:D133" si="20">B60</f>
        <v>0</v>
      </c>
      <c r="C127" s="462" t="str">
        <f t="shared" si="20"/>
        <v>[weitere]</v>
      </c>
      <c r="D127" s="464" t="str">
        <f t="shared" si="20"/>
        <v>[weitere]</v>
      </c>
      <c r="E127" s="466" t="str">
        <f t="shared" si="14"/>
        <v>[weitere][weitere]</v>
      </c>
      <c r="F127" s="465" t="e">
        <f t="shared" si="15"/>
        <v>#DIV/0!</v>
      </c>
      <c r="G127" s="540" t="e">
        <f>VLOOKUP(E127,Datensatz!$A$3:$H$10500,8,0)*F127*POWER(10,-6)</f>
        <v>#DIV/0!</v>
      </c>
      <c r="H127" s="540" t="e">
        <f t="shared" si="16"/>
        <v>#DIV/0!</v>
      </c>
      <c r="I127" s="541" t="e">
        <f t="shared" si="17"/>
        <v>#DIV/0!</v>
      </c>
    </row>
    <row r="128" spans="1:9" ht="15" thickBot="1" x14ac:dyDescent="0.45">
      <c r="A128" s="576">
        <v>55</v>
      </c>
      <c r="B128" s="463">
        <f t="shared" si="20"/>
        <v>0</v>
      </c>
      <c r="C128" s="462" t="str">
        <f t="shared" si="20"/>
        <v>[weitere]</v>
      </c>
      <c r="D128" s="464" t="str">
        <f t="shared" si="20"/>
        <v>[weitere]</v>
      </c>
      <c r="E128" s="466" t="str">
        <f t="shared" si="14"/>
        <v>[weitere][weitere]</v>
      </c>
      <c r="F128" s="465" t="e">
        <f t="shared" si="15"/>
        <v>#DIV/0!</v>
      </c>
      <c r="G128" s="540" t="e">
        <f>VLOOKUP(E128,Datensatz!$A$3:$H$10500,8,0)*F128*POWER(10,-6)</f>
        <v>#DIV/0!</v>
      </c>
      <c r="H128" s="540" t="e">
        <f t="shared" si="16"/>
        <v>#DIV/0!</v>
      </c>
      <c r="I128" s="541" t="e">
        <f t="shared" si="17"/>
        <v>#DIV/0!</v>
      </c>
    </row>
    <row r="129" spans="1:9" ht="15" thickBot="1" x14ac:dyDescent="0.45">
      <c r="A129" s="576">
        <v>56</v>
      </c>
      <c r="B129" s="463">
        <f t="shared" si="20"/>
        <v>0</v>
      </c>
      <c r="C129" s="462" t="str">
        <f t="shared" si="20"/>
        <v>[weitere]</v>
      </c>
      <c r="D129" s="464" t="str">
        <f t="shared" si="20"/>
        <v>[weitere]</v>
      </c>
      <c r="E129" s="466" t="str">
        <f t="shared" si="14"/>
        <v>[weitere][weitere]</v>
      </c>
      <c r="F129" s="465" t="e">
        <f t="shared" si="15"/>
        <v>#DIV/0!</v>
      </c>
      <c r="G129" s="540" t="e">
        <f>VLOOKUP(E129,Datensatz!$A$3:$H$10500,8,0)*F129*POWER(10,-6)</f>
        <v>#DIV/0!</v>
      </c>
      <c r="H129" s="540" t="e">
        <f t="shared" si="16"/>
        <v>#DIV/0!</v>
      </c>
      <c r="I129" s="541" t="e">
        <f t="shared" si="17"/>
        <v>#DIV/0!</v>
      </c>
    </row>
    <row r="130" spans="1:9" ht="15" thickBot="1" x14ac:dyDescent="0.45">
      <c r="A130" s="576">
        <v>57</v>
      </c>
      <c r="B130" s="463">
        <f t="shared" si="20"/>
        <v>0</v>
      </c>
      <c r="C130" s="462" t="str">
        <f t="shared" si="20"/>
        <v>[weitere]</v>
      </c>
      <c r="D130" s="464" t="str">
        <f t="shared" si="20"/>
        <v>[weitere]</v>
      </c>
      <c r="E130" s="466" t="str">
        <f t="shared" si="14"/>
        <v>[weitere][weitere]</v>
      </c>
      <c r="F130" s="465" t="e">
        <f t="shared" si="15"/>
        <v>#DIV/0!</v>
      </c>
      <c r="G130" s="540" t="e">
        <f>VLOOKUP(E130,Datensatz!$A$3:$H$10500,8,0)*F130*POWER(10,-6)</f>
        <v>#DIV/0!</v>
      </c>
      <c r="H130" s="540" t="e">
        <f t="shared" si="16"/>
        <v>#DIV/0!</v>
      </c>
      <c r="I130" s="541" t="e">
        <f t="shared" si="17"/>
        <v>#DIV/0!</v>
      </c>
    </row>
    <row r="131" spans="1:9" ht="15" thickBot="1" x14ac:dyDescent="0.45">
      <c r="A131" s="576">
        <v>58</v>
      </c>
      <c r="B131" s="463">
        <f t="shared" si="20"/>
        <v>0</v>
      </c>
      <c r="C131" s="462" t="str">
        <f t="shared" si="20"/>
        <v>[weitere]</v>
      </c>
      <c r="D131" s="464" t="str">
        <f t="shared" si="20"/>
        <v>[weitere]</v>
      </c>
      <c r="E131" s="466" t="str">
        <f t="shared" si="14"/>
        <v>[weitere][weitere]</v>
      </c>
      <c r="F131" s="465" t="e">
        <f t="shared" si="15"/>
        <v>#DIV/0!</v>
      </c>
      <c r="G131" s="540" t="e">
        <f>VLOOKUP(E131,Datensatz!$A$3:$H$10500,8,0)*F131*POWER(10,-6)</f>
        <v>#DIV/0!</v>
      </c>
      <c r="H131" s="540" t="e">
        <f t="shared" si="16"/>
        <v>#DIV/0!</v>
      </c>
      <c r="I131" s="541" t="e">
        <f t="shared" si="17"/>
        <v>#DIV/0!</v>
      </c>
    </row>
    <row r="132" spans="1:9" ht="15" thickBot="1" x14ac:dyDescent="0.45">
      <c r="A132" s="576">
        <v>59</v>
      </c>
      <c r="B132" s="463">
        <f t="shared" si="20"/>
        <v>0</v>
      </c>
      <c r="C132" s="462" t="str">
        <f t="shared" si="20"/>
        <v>[weitere]</v>
      </c>
      <c r="D132" s="464" t="str">
        <f t="shared" si="20"/>
        <v>[weitere]</v>
      </c>
      <c r="E132" s="466" t="str">
        <f t="shared" si="14"/>
        <v>[weitere][weitere]</v>
      </c>
      <c r="F132" s="465" t="e">
        <f t="shared" si="15"/>
        <v>#DIV/0!</v>
      </c>
      <c r="G132" s="540" t="e">
        <f>VLOOKUP(E132,Datensatz!$A$3:$H$10500,8,0)*F132*POWER(10,-6)</f>
        <v>#DIV/0!</v>
      </c>
      <c r="H132" s="540" t="e">
        <f t="shared" si="16"/>
        <v>#DIV/0!</v>
      </c>
      <c r="I132" s="541" t="e">
        <f t="shared" si="17"/>
        <v>#DIV/0!</v>
      </c>
    </row>
    <row r="133" spans="1:9" ht="15" thickBot="1" x14ac:dyDescent="0.45">
      <c r="A133" s="576">
        <v>60</v>
      </c>
      <c r="B133" s="463">
        <f t="shared" si="20"/>
        <v>0</v>
      </c>
      <c r="C133" s="462" t="str">
        <f t="shared" si="20"/>
        <v>[weitere]</v>
      </c>
      <c r="D133" s="464" t="str">
        <f t="shared" si="20"/>
        <v>[weitere]</v>
      </c>
      <c r="E133" s="466" t="str">
        <f t="shared" si="14"/>
        <v>[weitere][weitere]</v>
      </c>
      <c r="F133" s="465" t="e">
        <f t="shared" si="15"/>
        <v>#DIV/0!</v>
      </c>
      <c r="G133" s="540" t="e">
        <f>VLOOKUP(E133,Datensatz!$A$3:$H$10500,8,0)*F133*POWER(10,-6)</f>
        <v>#DIV/0!</v>
      </c>
      <c r="H133" s="540" t="e">
        <f t="shared" si="16"/>
        <v>#DIV/0!</v>
      </c>
      <c r="I133" s="541" t="e">
        <f t="shared" si="17"/>
        <v>#DIV/0!</v>
      </c>
    </row>
    <row r="134" spans="1:9" ht="15" thickBot="1" x14ac:dyDescent="0.45">
      <c r="B134" s="467"/>
      <c r="C134" s="468"/>
      <c r="D134" s="469" t="s">
        <v>124</v>
      </c>
      <c r="E134" s="469"/>
      <c r="F134" s="542" t="e">
        <f>SUM(F74:F133)</f>
        <v>#DIV/0!</v>
      </c>
      <c r="G134" s="543">
        <f>SUMIF(G74:G133,"&gt;0")</f>
        <v>0</v>
      </c>
      <c r="H134" s="543">
        <f>SUMIF(H74:H133,"&gt;0")</f>
        <v>0</v>
      </c>
      <c r="I134" s="544">
        <f>SUMIF(I74:I133,"&gt;0")</f>
        <v>0</v>
      </c>
    </row>
  </sheetData>
  <sheetProtection algorithmName="SHA-512" hashValue="xAh96a5lGQcrLQqWXXbmykg1IRJS2u3jLqRg/0a92zyMYIHQMgyqMWil/fklnWa4pxetAwIS45P7X7Ubp6lYOQ==" saltValue="u7pM49EepHYOiOC+xgZpAw==" spinCount="100000" sheet="1" objects="1" scenarios="1"/>
  <mergeCells count="28">
    <mergeCell ref="I72:I73"/>
    <mergeCell ref="L50:M50"/>
    <mergeCell ref="L51:M51"/>
    <mergeCell ref="L52:M52"/>
    <mergeCell ref="L53:M53"/>
    <mergeCell ref="L54:M54"/>
    <mergeCell ref="B70:I70"/>
    <mergeCell ref="B72:B73"/>
    <mergeCell ref="C72:C73"/>
    <mergeCell ref="D72:D73"/>
    <mergeCell ref="F72:F73"/>
    <mergeCell ref="G72:H72"/>
    <mergeCell ref="L49:M49"/>
    <mergeCell ref="C1:G1"/>
    <mergeCell ref="C3:I3"/>
    <mergeCell ref="R3:T3"/>
    <mergeCell ref="R4:T8"/>
    <mergeCell ref="I5:I6"/>
    <mergeCell ref="K6:M6"/>
    <mergeCell ref="R9:R10"/>
    <mergeCell ref="S9:S10"/>
    <mergeCell ref="T9:T10"/>
    <mergeCell ref="L48:M48"/>
    <mergeCell ref="B5:B6"/>
    <mergeCell ref="C5:C6"/>
    <mergeCell ref="D5:D6"/>
    <mergeCell ref="F5:F6"/>
    <mergeCell ref="G5:H5"/>
  </mergeCells>
  <conditionalFormatting sqref="B74">
    <cfRule type="cellIs" dxfId="259" priority="260" operator="notEqual">
      <formula>$B$7</formula>
    </cfRule>
  </conditionalFormatting>
  <conditionalFormatting sqref="B75">
    <cfRule type="cellIs" dxfId="258" priority="259" operator="notEqual">
      <formula>$B$8</formula>
    </cfRule>
  </conditionalFormatting>
  <conditionalFormatting sqref="B76">
    <cfRule type="cellIs" dxfId="257" priority="258" operator="notEqual">
      <formula>$B$9</formula>
    </cfRule>
  </conditionalFormatting>
  <conditionalFormatting sqref="B77">
    <cfRule type="cellIs" dxfId="256" priority="257" operator="notEqual">
      <formula>$B$10</formula>
    </cfRule>
  </conditionalFormatting>
  <conditionalFormatting sqref="B78">
    <cfRule type="cellIs" dxfId="255" priority="256" operator="notEqual">
      <formula>$B$11</formula>
    </cfRule>
  </conditionalFormatting>
  <conditionalFormatting sqref="B79">
    <cfRule type="cellIs" dxfId="254" priority="255" operator="notEqual">
      <formula>$B$12</formula>
    </cfRule>
  </conditionalFormatting>
  <conditionalFormatting sqref="B80">
    <cfRule type="cellIs" dxfId="253" priority="254" operator="notEqual">
      <formula>$B$13</formula>
    </cfRule>
  </conditionalFormatting>
  <conditionalFormatting sqref="B81">
    <cfRule type="cellIs" dxfId="252" priority="253" operator="notEqual">
      <formula>$B$14</formula>
    </cfRule>
  </conditionalFormatting>
  <conditionalFormatting sqref="B82">
    <cfRule type="cellIs" dxfId="251" priority="252" operator="notEqual">
      <formula>$B$15</formula>
    </cfRule>
  </conditionalFormatting>
  <conditionalFormatting sqref="B83">
    <cfRule type="cellIs" dxfId="250" priority="251" operator="notEqual">
      <formula>$B$16</formula>
    </cfRule>
  </conditionalFormatting>
  <conditionalFormatting sqref="B84">
    <cfRule type="cellIs" dxfId="249" priority="250" operator="notEqual">
      <formula>$B$17</formula>
    </cfRule>
  </conditionalFormatting>
  <conditionalFormatting sqref="B85">
    <cfRule type="cellIs" dxfId="248" priority="249" operator="notEqual">
      <formula>$B$18</formula>
    </cfRule>
  </conditionalFormatting>
  <conditionalFormatting sqref="B86">
    <cfRule type="cellIs" dxfId="247" priority="248" operator="notEqual">
      <formula>$B$19</formula>
    </cfRule>
  </conditionalFormatting>
  <conditionalFormatting sqref="B87">
    <cfRule type="cellIs" dxfId="246" priority="247" operator="notEqual">
      <formula>$B$20</formula>
    </cfRule>
  </conditionalFormatting>
  <conditionalFormatting sqref="B88">
    <cfRule type="cellIs" dxfId="245" priority="246" operator="notEqual">
      <formula>$B$21</formula>
    </cfRule>
  </conditionalFormatting>
  <conditionalFormatting sqref="B89">
    <cfRule type="cellIs" dxfId="244" priority="179" operator="notEqual">
      <formula>$B$22</formula>
    </cfRule>
  </conditionalFormatting>
  <conditionalFormatting sqref="B91">
    <cfRule type="cellIs" dxfId="243" priority="178" operator="notEqual">
      <formula>$B$24</formula>
    </cfRule>
  </conditionalFormatting>
  <conditionalFormatting sqref="B92">
    <cfRule type="cellIs" dxfId="242" priority="171" operator="notEqual">
      <formula>$B$25</formula>
    </cfRule>
  </conditionalFormatting>
  <conditionalFormatting sqref="B93">
    <cfRule type="cellIs" dxfId="241" priority="172" operator="notEqual">
      <formula>$B$26</formula>
    </cfRule>
  </conditionalFormatting>
  <conditionalFormatting sqref="B94">
    <cfRule type="cellIs" dxfId="240" priority="173" operator="notEqual">
      <formula>$B$27</formula>
    </cfRule>
  </conditionalFormatting>
  <conditionalFormatting sqref="B95">
    <cfRule type="cellIs" dxfId="239" priority="174" operator="notEqual">
      <formula>$B$28</formula>
    </cfRule>
  </conditionalFormatting>
  <conditionalFormatting sqref="B96">
    <cfRule type="cellIs" dxfId="238" priority="175" operator="notEqual">
      <formula>$B$29</formula>
    </cfRule>
  </conditionalFormatting>
  <conditionalFormatting sqref="B97">
    <cfRule type="cellIs" dxfId="237" priority="176" operator="notEqual">
      <formula>$B$30</formula>
    </cfRule>
  </conditionalFormatting>
  <conditionalFormatting sqref="B98">
    <cfRule type="cellIs" dxfId="236" priority="161" operator="notEqual">
      <formula>$B$31</formula>
    </cfRule>
  </conditionalFormatting>
  <conditionalFormatting sqref="B99">
    <cfRule type="cellIs" dxfId="235" priority="162" operator="notEqual">
      <formula>$B$32</formula>
    </cfRule>
  </conditionalFormatting>
  <conditionalFormatting sqref="B100">
    <cfRule type="cellIs" dxfId="234" priority="163" operator="notEqual">
      <formula>$B$33</formula>
    </cfRule>
  </conditionalFormatting>
  <conditionalFormatting sqref="B101">
    <cfRule type="cellIs" dxfId="233" priority="164" operator="notEqual">
      <formula>$B$34</formula>
    </cfRule>
  </conditionalFormatting>
  <conditionalFormatting sqref="B102">
    <cfRule type="cellIs" dxfId="232" priority="165" operator="notEqual">
      <formula>$B$35</formula>
    </cfRule>
  </conditionalFormatting>
  <conditionalFormatting sqref="B103">
    <cfRule type="cellIs" dxfId="231" priority="166" operator="notEqual">
      <formula>$B$36</formula>
    </cfRule>
  </conditionalFormatting>
  <conditionalFormatting sqref="B104">
    <cfRule type="cellIs" dxfId="230" priority="167" operator="notEqual">
      <formula>$B$37</formula>
    </cfRule>
  </conditionalFormatting>
  <conditionalFormatting sqref="B105">
    <cfRule type="cellIs" dxfId="229" priority="168" operator="notEqual">
      <formula>$B$38</formula>
    </cfRule>
  </conditionalFormatting>
  <conditionalFormatting sqref="B106">
    <cfRule type="cellIs" dxfId="228" priority="169" operator="notEqual">
      <formula>$B$39</formula>
    </cfRule>
  </conditionalFormatting>
  <conditionalFormatting sqref="B107">
    <cfRule type="cellIs" dxfId="227" priority="170" operator="notEqual">
      <formula>$B$40</formula>
    </cfRule>
  </conditionalFormatting>
  <conditionalFormatting sqref="B108">
    <cfRule type="cellIs" dxfId="226" priority="158" operator="notEqual">
      <formula>$B$41</formula>
    </cfRule>
  </conditionalFormatting>
  <conditionalFormatting sqref="B109">
    <cfRule type="cellIs" dxfId="225" priority="159" operator="notEqual">
      <formula>$B$42</formula>
    </cfRule>
  </conditionalFormatting>
  <conditionalFormatting sqref="B110">
    <cfRule type="cellIs" dxfId="224" priority="160" operator="notEqual">
      <formula>$B$43</formula>
    </cfRule>
  </conditionalFormatting>
  <conditionalFormatting sqref="B111">
    <cfRule type="cellIs" dxfId="223" priority="144" operator="notEqual">
      <formula>$B$44</formula>
    </cfRule>
  </conditionalFormatting>
  <conditionalFormatting sqref="B112">
    <cfRule type="cellIs" dxfId="222" priority="145" operator="notEqual">
      <formula>$B$45</formula>
    </cfRule>
  </conditionalFormatting>
  <conditionalFormatting sqref="B113">
    <cfRule type="cellIs" dxfId="221" priority="146" operator="notEqual">
      <formula>$B$46</formula>
    </cfRule>
  </conditionalFormatting>
  <conditionalFormatting sqref="B114">
    <cfRule type="cellIs" dxfId="220" priority="147" operator="notEqual">
      <formula>$B$47</formula>
    </cfRule>
  </conditionalFormatting>
  <conditionalFormatting sqref="B115">
    <cfRule type="cellIs" dxfId="219" priority="148" operator="notEqual">
      <formula>$B$48</formula>
    </cfRule>
  </conditionalFormatting>
  <conditionalFormatting sqref="B116">
    <cfRule type="cellIs" dxfId="218" priority="149" operator="notEqual">
      <formula>$B$49</formula>
    </cfRule>
  </conditionalFormatting>
  <conditionalFormatting sqref="B117">
    <cfRule type="cellIs" dxfId="217" priority="150" operator="notEqual">
      <formula>$B$50</formula>
    </cfRule>
  </conditionalFormatting>
  <conditionalFormatting sqref="B119">
    <cfRule type="cellIs" dxfId="216" priority="152" operator="notEqual">
      <formula>$B$52</formula>
    </cfRule>
  </conditionalFormatting>
  <conditionalFormatting sqref="B120">
    <cfRule type="cellIs" dxfId="215" priority="153" operator="notEqual">
      <formula>$B$53</formula>
    </cfRule>
  </conditionalFormatting>
  <conditionalFormatting sqref="B121">
    <cfRule type="cellIs" dxfId="214" priority="154" operator="notEqual">
      <formula>$B$54</formula>
    </cfRule>
  </conditionalFormatting>
  <conditionalFormatting sqref="B122">
    <cfRule type="cellIs" dxfId="213" priority="155" operator="notEqual">
      <formula>$B$55</formula>
    </cfRule>
  </conditionalFormatting>
  <conditionalFormatting sqref="B123">
    <cfRule type="cellIs" dxfId="212" priority="156" operator="notEqual">
      <formula>$B$56</formula>
    </cfRule>
  </conditionalFormatting>
  <conditionalFormatting sqref="B124">
    <cfRule type="cellIs" dxfId="211" priority="157" operator="notEqual">
      <formula>$B$57</formula>
    </cfRule>
  </conditionalFormatting>
  <conditionalFormatting sqref="B125">
    <cfRule type="cellIs" dxfId="210" priority="136" operator="notEqual">
      <formula>$B$58</formula>
    </cfRule>
  </conditionalFormatting>
  <conditionalFormatting sqref="B126">
    <cfRule type="cellIs" dxfId="209" priority="137" operator="notEqual">
      <formula>$B$59</formula>
    </cfRule>
  </conditionalFormatting>
  <conditionalFormatting sqref="B127">
    <cfRule type="cellIs" dxfId="208" priority="138" operator="notEqual">
      <formula>$B$60</formula>
    </cfRule>
  </conditionalFormatting>
  <conditionalFormatting sqref="B128">
    <cfRule type="cellIs" dxfId="207" priority="139" operator="notEqual">
      <formula>$B$61</formula>
    </cfRule>
  </conditionalFormatting>
  <conditionalFormatting sqref="B129">
    <cfRule type="cellIs" dxfId="206" priority="140" operator="notEqual">
      <formula>$B$62</formula>
    </cfRule>
  </conditionalFormatting>
  <conditionalFormatting sqref="B130">
    <cfRule type="cellIs" dxfId="205" priority="141" operator="notEqual">
      <formula>$B$63</formula>
    </cfRule>
  </conditionalFormatting>
  <conditionalFormatting sqref="B131">
    <cfRule type="cellIs" dxfId="204" priority="142" operator="notEqual">
      <formula>$B$64</formula>
    </cfRule>
  </conditionalFormatting>
  <conditionalFormatting sqref="B132">
    <cfRule type="cellIs" dxfId="203" priority="143" operator="notEqual">
      <formula>$B$65</formula>
    </cfRule>
  </conditionalFormatting>
  <conditionalFormatting sqref="B133">
    <cfRule type="cellIs" dxfId="202" priority="177" operator="notEqual">
      <formula>$B$66</formula>
    </cfRule>
  </conditionalFormatting>
  <conditionalFormatting sqref="B1118">
    <cfRule type="cellIs" dxfId="201" priority="151" operator="notEqual">
      <formula>$B$44</formula>
    </cfRule>
  </conditionalFormatting>
  <conditionalFormatting sqref="C74">
    <cfRule type="cellIs" dxfId="200" priority="245" operator="notEqual">
      <formula>$C$7</formula>
    </cfRule>
  </conditionalFormatting>
  <conditionalFormatting sqref="C75">
    <cfRule type="cellIs" dxfId="199" priority="244" operator="notEqual">
      <formula>$C$8</formula>
    </cfRule>
  </conditionalFormatting>
  <conditionalFormatting sqref="C76">
    <cfRule type="cellIs" dxfId="198" priority="243" operator="notEqual">
      <formula>$C$9</formula>
    </cfRule>
  </conditionalFormatting>
  <conditionalFormatting sqref="C77">
    <cfRule type="cellIs" dxfId="197" priority="242" operator="notEqual">
      <formula>$C$10</formula>
    </cfRule>
  </conditionalFormatting>
  <conditionalFormatting sqref="C80">
    <cfRule type="cellIs" dxfId="196" priority="189" operator="notEqual">
      <formula>$C$13</formula>
    </cfRule>
  </conditionalFormatting>
  <conditionalFormatting sqref="C82">
    <cfRule type="cellIs" dxfId="195" priority="188" operator="notEqual">
      <formula>$C$15</formula>
    </cfRule>
  </conditionalFormatting>
  <conditionalFormatting sqref="C83">
    <cfRule type="cellIs" dxfId="194" priority="187" operator="notEqual">
      <formula>$C$16</formula>
    </cfRule>
  </conditionalFormatting>
  <conditionalFormatting sqref="C84">
    <cfRule type="cellIs" dxfId="193" priority="186" operator="notEqual">
      <formula>$C$17</formula>
    </cfRule>
  </conditionalFormatting>
  <conditionalFormatting sqref="C85">
    <cfRule type="cellIs" dxfId="192" priority="185" operator="notEqual">
      <formula>$C$18</formula>
    </cfRule>
  </conditionalFormatting>
  <conditionalFormatting sqref="C86">
    <cfRule type="cellIs" dxfId="191" priority="184" operator="notEqual">
      <formula>$C$19</formula>
    </cfRule>
  </conditionalFormatting>
  <conditionalFormatting sqref="C87">
    <cfRule type="cellIs" dxfId="190" priority="183" operator="notEqual">
      <formula>$C$20</formula>
    </cfRule>
  </conditionalFormatting>
  <conditionalFormatting sqref="C88">
    <cfRule type="cellIs" dxfId="189" priority="182" operator="notEqual">
      <formula>$C$21</formula>
    </cfRule>
  </conditionalFormatting>
  <conditionalFormatting sqref="C89">
    <cfRule type="cellIs" dxfId="188" priority="135" operator="notEqual">
      <formula>$C$22</formula>
    </cfRule>
  </conditionalFormatting>
  <conditionalFormatting sqref="C90">
    <cfRule type="cellIs" dxfId="187" priority="127" operator="notEqual">
      <formula>$C$23</formula>
    </cfRule>
  </conditionalFormatting>
  <conditionalFormatting sqref="C91">
    <cfRule type="cellIs" dxfId="186" priority="128" operator="notEqual">
      <formula>$C$24</formula>
    </cfRule>
  </conditionalFormatting>
  <conditionalFormatting sqref="C92">
    <cfRule type="cellIs" dxfId="185" priority="129" operator="notEqual">
      <formula>$C$25</formula>
    </cfRule>
  </conditionalFormatting>
  <conditionalFormatting sqref="C93">
    <cfRule type="cellIs" dxfId="184" priority="130" operator="notEqual">
      <formula>$C$26</formula>
    </cfRule>
  </conditionalFormatting>
  <conditionalFormatting sqref="C94">
    <cfRule type="cellIs" dxfId="183" priority="131" operator="notEqual">
      <formula>$C$27</formula>
    </cfRule>
  </conditionalFormatting>
  <conditionalFormatting sqref="C95">
    <cfRule type="cellIs" dxfId="182" priority="132" operator="notEqual">
      <formula>$C$28</formula>
    </cfRule>
  </conditionalFormatting>
  <conditionalFormatting sqref="C96">
    <cfRule type="cellIs" dxfId="181" priority="133" operator="notEqual">
      <formula>$C$29</formula>
    </cfRule>
  </conditionalFormatting>
  <conditionalFormatting sqref="C97">
    <cfRule type="cellIs" dxfId="180" priority="126" operator="notEqual">
      <formula>$C$30</formula>
    </cfRule>
  </conditionalFormatting>
  <conditionalFormatting sqref="C98">
    <cfRule type="cellIs" dxfId="179" priority="134" operator="notEqual">
      <formula>$C$31</formula>
    </cfRule>
  </conditionalFormatting>
  <conditionalFormatting sqref="C99">
    <cfRule type="cellIs" dxfId="178" priority="125" operator="notEqual">
      <formula>$C$32</formula>
    </cfRule>
  </conditionalFormatting>
  <conditionalFormatting sqref="C100">
    <cfRule type="cellIs" dxfId="177" priority="115" operator="notEqual">
      <formula>$C$33</formula>
    </cfRule>
  </conditionalFormatting>
  <conditionalFormatting sqref="C101">
    <cfRule type="cellIs" dxfId="176" priority="116" operator="notEqual">
      <formula>$C$34</formula>
    </cfRule>
  </conditionalFormatting>
  <conditionalFormatting sqref="C102">
    <cfRule type="cellIs" dxfId="175" priority="117" operator="notEqual">
      <formula>$C$35</formula>
    </cfRule>
  </conditionalFormatting>
  <conditionalFormatting sqref="C103">
    <cfRule type="cellIs" dxfId="174" priority="118" operator="notEqual">
      <formula>$C$36</formula>
    </cfRule>
  </conditionalFormatting>
  <conditionalFormatting sqref="C104">
    <cfRule type="cellIs" dxfId="173" priority="119" operator="notEqual">
      <formula>$C$37</formula>
    </cfRule>
  </conditionalFormatting>
  <conditionalFormatting sqref="C105">
    <cfRule type="cellIs" dxfId="172" priority="120" operator="notEqual">
      <formula>$C$38</formula>
    </cfRule>
  </conditionalFormatting>
  <conditionalFormatting sqref="C106">
    <cfRule type="cellIs" dxfId="171" priority="121" operator="notEqual">
      <formula>$C$39</formula>
    </cfRule>
  </conditionalFormatting>
  <conditionalFormatting sqref="C107">
    <cfRule type="cellIs" dxfId="170" priority="122" operator="notEqual">
      <formula>$C$40</formula>
    </cfRule>
  </conditionalFormatting>
  <conditionalFormatting sqref="C108">
    <cfRule type="cellIs" dxfId="169" priority="123" operator="notEqual">
      <formula>$C$41</formula>
    </cfRule>
  </conditionalFormatting>
  <conditionalFormatting sqref="C109">
    <cfRule type="cellIs" dxfId="168" priority="124" operator="notEqual">
      <formula>$C$42</formula>
    </cfRule>
  </conditionalFormatting>
  <conditionalFormatting sqref="C110">
    <cfRule type="cellIs" dxfId="167" priority="105" operator="notEqual">
      <formula>$C$43</formula>
    </cfRule>
  </conditionalFormatting>
  <conditionalFormatting sqref="C111">
    <cfRule type="cellIs" dxfId="166" priority="106" operator="notEqual">
      <formula>$C$44</formula>
    </cfRule>
  </conditionalFormatting>
  <conditionalFormatting sqref="C112">
    <cfRule type="cellIs" dxfId="165" priority="107" operator="notEqual">
      <formula>$C$45</formula>
    </cfRule>
  </conditionalFormatting>
  <conditionalFormatting sqref="C113">
    <cfRule type="cellIs" dxfId="164" priority="108" operator="notEqual">
      <formula>$C$46</formula>
    </cfRule>
  </conditionalFormatting>
  <conditionalFormatting sqref="C114">
    <cfRule type="cellIs" dxfId="163" priority="109" operator="notEqual">
      <formula>$C$47</formula>
    </cfRule>
  </conditionalFormatting>
  <conditionalFormatting sqref="C115">
    <cfRule type="cellIs" dxfId="162" priority="110" operator="notEqual">
      <formula>$C$48</formula>
    </cfRule>
  </conditionalFormatting>
  <conditionalFormatting sqref="C116">
    <cfRule type="cellIs" dxfId="161" priority="111" operator="notEqual">
      <formula>$C$49</formula>
    </cfRule>
  </conditionalFormatting>
  <conditionalFormatting sqref="C117">
    <cfRule type="cellIs" dxfId="160" priority="112" operator="notEqual">
      <formula>$C$50</formula>
    </cfRule>
  </conditionalFormatting>
  <conditionalFormatting sqref="C118">
    <cfRule type="cellIs" dxfId="159" priority="113" operator="notEqual">
      <formula>$C$51</formula>
    </cfRule>
  </conditionalFormatting>
  <conditionalFormatting sqref="C119">
    <cfRule type="cellIs" dxfId="158" priority="114" operator="notEqual">
      <formula>$C$52</formula>
    </cfRule>
  </conditionalFormatting>
  <conditionalFormatting sqref="C120">
    <cfRule type="cellIs" dxfId="157" priority="95" operator="notEqual">
      <formula>$C$53</formula>
    </cfRule>
  </conditionalFormatting>
  <conditionalFormatting sqref="C121">
    <cfRule type="cellIs" dxfId="156" priority="96" operator="notEqual">
      <formula>$C$54</formula>
    </cfRule>
  </conditionalFormatting>
  <conditionalFormatting sqref="C122">
    <cfRule type="cellIs" dxfId="155" priority="97" operator="notEqual">
      <formula>$C$55</formula>
    </cfRule>
  </conditionalFormatting>
  <conditionalFormatting sqref="C123">
    <cfRule type="cellIs" dxfId="154" priority="98" operator="notEqual">
      <formula>$C$56</formula>
    </cfRule>
  </conditionalFormatting>
  <conditionalFormatting sqref="C124">
    <cfRule type="cellIs" dxfId="153" priority="99" operator="notEqual">
      <formula>$C$57</formula>
    </cfRule>
  </conditionalFormatting>
  <conditionalFormatting sqref="C125">
    <cfRule type="cellIs" dxfId="152" priority="100" operator="notEqual">
      <formula>$C$58</formula>
    </cfRule>
  </conditionalFormatting>
  <conditionalFormatting sqref="C126">
    <cfRule type="cellIs" dxfId="151" priority="101" operator="notEqual">
      <formula>$C$59</formula>
    </cfRule>
  </conditionalFormatting>
  <conditionalFormatting sqref="C127">
    <cfRule type="cellIs" dxfId="150" priority="102" operator="notEqual">
      <formula>$C$60</formula>
    </cfRule>
  </conditionalFormatting>
  <conditionalFormatting sqref="C128">
    <cfRule type="cellIs" dxfId="149" priority="103" operator="notEqual">
      <formula>$C$61</formula>
    </cfRule>
  </conditionalFormatting>
  <conditionalFormatting sqref="C129">
    <cfRule type="cellIs" dxfId="148" priority="104" operator="notEqual">
      <formula>$C$62</formula>
    </cfRule>
  </conditionalFormatting>
  <conditionalFormatting sqref="C130">
    <cfRule type="cellIs" dxfId="147" priority="92" operator="notEqual">
      <formula>$C$63</formula>
    </cfRule>
  </conditionalFormatting>
  <conditionalFormatting sqref="C131">
    <cfRule type="cellIs" dxfId="146" priority="93" operator="notEqual">
      <formula>$C$64</formula>
    </cfRule>
  </conditionalFormatting>
  <conditionalFormatting sqref="C132">
    <cfRule type="cellIs" dxfId="145" priority="94" operator="notEqual">
      <formula>$C$65</formula>
    </cfRule>
  </conditionalFormatting>
  <conditionalFormatting sqref="C133">
    <cfRule type="cellIs" dxfId="144" priority="181" operator="notEqual">
      <formula>$C$66</formula>
    </cfRule>
  </conditionalFormatting>
  <conditionalFormatting sqref="D74">
    <cfRule type="cellIs" dxfId="143" priority="241" operator="notEqual">
      <formula>$D$7</formula>
    </cfRule>
  </conditionalFormatting>
  <conditionalFormatting sqref="D75">
    <cfRule type="cellIs" dxfId="142" priority="240" operator="notEqual">
      <formula>$D$8</formula>
    </cfRule>
  </conditionalFormatting>
  <conditionalFormatting sqref="D76">
    <cfRule type="cellIs" dxfId="141" priority="239" operator="notEqual">
      <formula>$D$9</formula>
    </cfRule>
  </conditionalFormatting>
  <conditionalFormatting sqref="D77">
    <cfRule type="cellIs" dxfId="140" priority="238" operator="notEqual">
      <formula>$D$10</formula>
    </cfRule>
  </conditionalFormatting>
  <conditionalFormatting sqref="D79">
    <cfRule type="cellIs" dxfId="139" priority="237" operator="notEqual">
      <formula>$D$12</formula>
    </cfRule>
  </conditionalFormatting>
  <conditionalFormatting sqref="D80">
    <cfRule type="cellIs" dxfId="138" priority="180" operator="notEqual">
      <formula>$D$13</formula>
    </cfRule>
  </conditionalFormatting>
  <conditionalFormatting sqref="D81">
    <cfRule type="cellIs" dxfId="137" priority="236" operator="notEqual">
      <formula>$D$14</formula>
    </cfRule>
  </conditionalFormatting>
  <conditionalFormatting sqref="D82">
    <cfRule type="cellIs" dxfId="136" priority="235" operator="notEqual">
      <formula>$D$15</formula>
    </cfRule>
  </conditionalFormatting>
  <conditionalFormatting sqref="D83">
    <cfRule type="cellIs" dxfId="135" priority="234" operator="notEqual">
      <formula>$D$16</formula>
    </cfRule>
  </conditionalFormatting>
  <conditionalFormatting sqref="D84">
    <cfRule type="cellIs" dxfId="134" priority="233" operator="notEqual">
      <formula>$D$17</formula>
    </cfRule>
  </conditionalFormatting>
  <conditionalFormatting sqref="D85">
    <cfRule type="cellIs" dxfId="133" priority="232" operator="notEqual">
      <formula>$D$18</formula>
    </cfRule>
  </conditionalFormatting>
  <conditionalFormatting sqref="D86">
    <cfRule type="cellIs" dxfId="132" priority="231" operator="notEqual">
      <formula>$D$19</formula>
    </cfRule>
  </conditionalFormatting>
  <conditionalFormatting sqref="D87">
    <cfRule type="cellIs" dxfId="131" priority="230" operator="notEqual">
      <formula>$D$20</formula>
    </cfRule>
  </conditionalFormatting>
  <conditionalFormatting sqref="D88">
    <cfRule type="cellIs" dxfId="130" priority="90" operator="notEqual">
      <formula>$D$21</formula>
    </cfRule>
  </conditionalFormatting>
  <conditionalFormatting sqref="D89">
    <cfRule type="cellIs" dxfId="129" priority="91" operator="notEqual">
      <formula>$D$22</formula>
    </cfRule>
  </conditionalFormatting>
  <conditionalFormatting sqref="D90">
    <cfRule type="cellIs" dxfId="128" priority="80" operator="notEqual">
      <formula>$D$23</formula>
    </cfRule>
  </conditionalFormatting>
  <conditionalFormatting sqref="D91">
    <cfRule type="cellIs" dxfId="127" priority="81" operator="notEqual">
      <formula>$D$24</formula>
    </cfRule>
  </conditionalFormatting>
  <conditionalFormatting sqref="D92">
    <cfRule type="cellIs" dxfId="126" priority="82" operator="notEqual">
      <formula>$D$25</formula>
    </cfRule>
  </conditionalFormatting>
  <conditionalFormatting sqref="D93">
    <cfRule type="cellIs" dxfId="125" priority="83" operator="notEqual">
      <formula>$D$26</formula>
    </cfRule>
  </conditionalFormatting>
  <conditionalFormatting sqref="D94">
    <cfRule type="cellIs" dxfId="124" priority="84" operator="notEqual">
      <formula>$D$27</formula>
    </cfRule>
  </conditionalFormatting>
  <conditionalFormatting sqref="D95">
    <cfRule type="cellIs" dxfId="123" priority="85" operator="notEqual">
      <formula>$D$28</formula>
    </cfRule>
  </conditionalFormatting>
  <conditionalFormatting sqref="D96">
    <cfRule type="cellIs" dxfId="122" priority="86" operator="notEqual">
      <formula>$D$29</formula>
    </cfRule>
  </conditionalFormatting>
  <conditionalFormatting sqref="D97">
    <cfRule type="cellIs" dxfId="121" priority="87" operator="notEqual">
      <formula>$D$30</formula>
    </cfRule>
  </conditionalFormatting>
  <conditionalFormatting sqref="D98">
    <cfRule type="cellIs" dxfId="120" priority="88" operator="notEqual">
      <formula>$D$31</formula>
    </cfRule>
  </conditionalFormatting>
  <conditionalFormatting sqref="D99">
    <cfRule type="cellIs" dxfId="119" priority="89" operator="notEqual">
      <formula>$D$32</formula>
    </cfRule>
  </conditionalFormatting>
  <conditionalFormatting sqref="D100">
    <cfRule type="cellIs" dxfId="118" priority="71" operator="notEqual">
      <formula>$D$33</formula>
    </cfRule>
  </conditionalFormatting>
  <conditionalFormatting sqref="D101">
    <cfRule type="cellIs" dxfId="117" priority="72" operator="notEqual">
      <formula>$D$34</formula>
    </cfRule>
  </conditionalFormatting>
  <conditionalFormatting sqref="D102">
    <cfRule type="cellIs" dxfId="116" priority="73" operator="notEqual">
      <formula>$D$35</formula>
    </cfRule>
  </conditionalFormatting>
  <conditionalFormatting sqref="D103">
    <cfRule type="cellIs" dxfId="115" priority="74" operator="notEqual">
      <formula>$D$36</formula>
    </cfRule>
  </conditionalFormatting>
  <conditionalFormatting sqref="D104">
    <cfRule type="cellIs" dxfId="114" priority="75" operator="notEqual">
      <formula>$D$37</formula>
    </cfRule>
  </conditionalFormatting>
  <conditionalFormatting sqref="D105">
    <cfRule type="cellIs" dxfId="113" priority="76" operator="notEqual">
      <formula>$D$38</formula>
    </cfRule>
  </conditionalFormatting>
  <conditionalFormatting sqref="D106">
    <cfRule type="cellIs" dxfId="112" priority="77" operator="notEqual">
      <formula>$D$39</formula>
    </cfRule>
  </conditionalFormatting>
  <conditionalFormatting sqref="D107">
    <cfRule type="cellIs" dxfId="111" priority="78" operator="notEqual">
      <formula>$D$40</formula>
    </cfRule>
  </conditionalFormatting>
  <conditionalFormatting sqref="D108">
    <cfRule type="cellIs" dxfId="110" priority="79" operator="notEqual">
      <formula>$D$41</formula>
    </cfRule>
  </conditionalFormatting>
  <conditionalFormatting sqref="D109">
    <cfRule type="cellIs" dxfId="109" priority="70" operator="notEqual">
      <formula>$D$42</formula>
    </cfRule>
  </conditionalFormatting>
  <conditionalFormatting sqref="D110">
    <cfRule type="cellIs" dxfId="108" priority="60" operator="notEqual">
      <formula>$D$43</formula>
    </cfRule>
  </conditionalFormatting>
  <conditionalFormatting sqref="D111">
    <cfRule type="cellIs" dxfId="107" priority="61" operator="notEqual">
      <formula>$D$44</formula>
    </cfRule>
  </conditionalFormatting>
  <conditionalFormatting sqref="D112">
    <cfRule type="cellIs" dxfId="106" priority="62" operator="notEqual">
      <formula>$D$45</formula>
    </cfRule>
  </conditionalFormatting>
  <conditionalFormatting sqref="D113">
    <cfRule type="cellIs" dxfId="105" priority="63" operator="notEqual">
      <formula>$D$46</formula>
    </cfRule>
  </conditionalFormatting>
  <conditionalFormatting sqref="D114">
    <cfRule type="cellIs" dxfId="104" priority="64" operator="notEqual">
      <formula>$D$47</formula>
    </cfRule>
  </conditionalFormatting>
  <conditionalFormatting sqref="D115">
    <cfRule type="cellIs" dxfId="103" priority="65" operator="notEqual">
      <formula>$D$48</formula>
    </cfRule>
  </conditionalFormatting>
  <conditionalFormatting sqref="D116">
    <cfRule type="cellIs" dxfId="102" priority="66" operator="notEqual">
      <formula>$D$49</formula>
    </cfRule>
  </conditionalFormatting>
  <conditionalFormatting sqref="D117">
    <cfRule type="cellIs" dxfId="101" priority="67" operator="notEqual">
      <formula>$D$50</formula>
    </cfRule>
  </conditionalFormatting>
  <conditionalFormatting sqref="D118">
    <cfRule type="cellIs" dxfId="100" priority="68" operator="notEqual">
      <formula>$D$51</formula>
    </cfRule>
  </conditionalFormatting>
  <conditionalFormatting sqref="D119">
    <cfRule type="cellIs" dxfId="99" priority="69" operator="notEqual">
      <formula>$D$52</formula>
    </cfRule>
  </conditionalFormatting>
  <conditionalFormatting sqref="D120">
    <cfRule type="cellIs" dxfId="98" priority="47" operator="notEqual">
      <formula>$D$53</formula>
    </cfRule>
  </conditionalFormatting>
  <conditionalFormatting sqref="D121">
    <cfRule type="cellIs" dxfId="97" priority="48" operator="notEqual">
      <formula>$D$54</formula>
    </cfRule>
  </conditionalFormatting>
  <conditionalFormatting sqref="D122">
    <cfRule type="cellIs" dxfId="96" priority="49" operator="notEqual">
      <formula>$D$55</formula>
    </cfRule>
  </conditionalFormatting>
  <conditionalFormatting sqref="D123">
    <cfRule type="cellIs" dxfId="95" priority="50" operator="notEqual">
      <formula>$D$56</formula>
    </cfRule>
  </conditionalFormatting>
  <conditionalFormatting sqref="D124">
    <cfRule type="cellIs" dxfId="94" priority="51" operator="notEqual">
      <formula>$D$57</formula>
    </cfRule>
  </conditionalFormatting>
  <conditionalFormatting sqref="D125">
    <cfRule type="cellIs" dxfId="93" priority="52" operator="notEqual">
      <formula>$D$58</formula>
    </cfRule>
  </conditionalFormatting>
  <conditionalFormatting sqref="D126">
    <cfRule type="cellIs" dxfId="92" priority="53" operator="notEqual">
      <formula>$D$59</formula>
    </cfRule>
  </conditionalFormatting>
  <conditionalFormatting sqref="D127">
    <cfRule type="cellIs" dxfId="91" priority="54" operator="notEqual">
      <formula>$D$60</formula>
    </cfRule>
  </conditionalFormatting>
  <conditionalFormatting sqref="D128">
    <cfRule type="cellIs" dxfId="90" priority="55" operator="notEqual">
      <formula>$D$61</formula>
    </cfRule>
  </conditionalFormatting>
  <conditionalFormatting sqref="D129">
    <cfRule type="cellIs" dxfId="89" priority="56" operator="notEqual">
      <formula>$D$62</formula>
    </cfRule>
  </conditionalFormatting>
  <conditionalFormatting sqref="D130">
    <cfRule type="cellIs" dxfId="88" priority="57" operator="notEqual">
      <formula>$D$63</formula>
    </cfRule>
  </conditionalFormatting>
  <conditionalFormatting sqref="D131">
    <cfRule type="cellIs" dxfId="87" priority="58" operator="notEqual">
      <formula>$D$64</formula>
    </cfRule>
  </conditionalFormatting>
  <conditionalFormatting sqref="D132">
    <cfRule type="cellIs" dxfId="86" priority="59" operator="notEqual">
      <formula>$D$65</formula>
    </cfRule>
  </conditionalFormatting>
  <conditionalFormatting sqref="D133">
    <cfRule type="cellIs" dxfId="85" priority="229" operator="notEqual">
      <formula>$D$66</formula>
    </cfRule>
  </conditionalFormatting>
  <conditionalFormatting sqref="F1">
    <cfRule type="cellIs" dxfId="84" priority="15" operator="notEqual">
      <formula>$F$21</formula>
    </cfRule>
  </conditionalFormatting>
  <conditionalFormatting sqref="F74">
    <cfRule type="cellIs" dxfId="83" priority="228" operator="notEqual">
      <formula>$F$7</formula>
    </cfRule>
  </conditionalFormatting>
  <conditionalFormatting sqref="F75">
    <cfRule type="cellIs" dxfId="82" priority="227" operator="notEqual">
      <formula>$F$8</formula>
    </cfRule>
  </conditionalFormatting>
  <conditionalFormatting sqref="F76">
    <cfRule type="cellIs" dxfId="81" priority="226" operator="notEqual">
      <formula>$F$9</formula>
    </cfRule>
  </conditionalFormatting>
  <conditionalFormatting sqref="F77">
    <cfRule type="cellIs" dxfId="80" priority="225" operator="notEqual">
      <formula>$F$10</formula>
    </cfRule>
  </conditionalFormatting>
  <conditionalFormatting sqref="F78">
    <cfRule type="cellIs" dxfId="79" priority="224" operator="notEqual">
      <formula>$F$11</formula>
    </cfRule>
  </conditionalFormatting>
  <conditionalFormatting sqref="F79">
    <cfRule type="cellIs" dxfId="78" priority="223" operator="notEqual">
      <formula>$F$12</formula>
    </cfRule>
  </conditionalFormatting>
  <conditionalFormatting sqref="F80">
    <cfRule type="cellIs" dxfId="77" priority="222" operator="notEqual">
      <formula>$F$13</formula>
    </cfRule>
  </conditionalFormatting>
  <conditionalFormatting sqref="F81">
    <cfRule type="cellIs" dxfId="76" priority="221" operator="notEqual">
      <formula>$F$14</formula>
    </cfRule>
  </conditionalFormatting>
  <conditionalFormatting sqref="F82">
    <cfRule type="cellIs" dxfId="75" priority="220" operator="notEqual">
      <formula>$F$15</formula>
    </cfRule>
  </conditionalFormatting>
  <conditionalFormatting sqref="F83">
    <cfRule type="cellIs" dxfId="74" priority="219" operator="notEqual">
      <formula>$F$16</formula>
    </cfRule>
  </conditionalFormatting>
  <conditionalFormatting sqref="F84">
    <cfRule type="cellIs" dxfId="73" priority="218" operator="notEqual">
      <formula>$F$17</formula>
    </cfRule>
  </conditionalFormatting>
  <conditionalFormatting sqref="F85">
    <cfRule type="cellIs" dxfId="72" priority="217" operator="notEqual">
      <formula>$F$18</formula>
    </cfRule>
  </conditionalFormatting>
  <conditionalFormatting sqref="F86">
    <cfRule type="cellIs" dxfId="71" priority="216" operator="notEqual">
      <formula>$F$19</formula>
    </cfRule>
  </conditionalFormatting>
  <conditionalFormatting sqref="F87">
    <cfRule type="cellIs" dxfId="70" priority="215" operator="notEqual">
      <formula>$F$20</formula>
    </cfRule>
  </conditionalFormatting>
  <conditionalFormatting sqref="F88">
    <cfRule type="cellIs" dxfId="69" priority="45" operator="notEqual">
      <formula>$F$21</formula>
    </cfRule>
  </conditionalFormatting>
  <conditionalFormatting sqref="F89">
    <cfRule type="cellIs" dxfId="68" priority="46" operator="notEqual">
      <formula>$F$22</formula>
    </cfRule>
  </conditionalFormatting>
  <conditionalFormatting sqref="F90">
    <cfRule type="cellIs" dxfId="67" priority="35" operator="notEqual">
      <formula>$F$23</formula>
    </cfRule>
  </conditionalFormatting>
  <conditionalFormatting sqref="F91">
    <cfRule type="cellIs" dxfId="66" priority="36" operator="notEqual">
      <formula>$F$24</formula>
    </cfRule>
  </conditionalFormatting>
  <conditionalFormatting sqref="F92">
    <cfRule type="cellIs" dxfId="65" priority="37" operator="notEqual">
      <formula>$F$25</formula>
    </cfRule>
  </conditionalFormatting>
  <conditionalFormatting sqref="F93">
    <cfRule type="cellIs" dxfId="64" priority="38" operator="notEqual">
      <formula>$F$26</formula>
    </cfRule>
  </conditionalFormatting>
  <conditionalFormatting sqref="F94">
    <cfRule type="cellIs" dxfId="63" priority="39" operator="notEqual">
      <formula>$F$27</formula>
    </cfRule>
  </conditionalFormatting>
  <conditionalFormatting sqref="F95">
    <cfRule type="cellIs" dxfId="62" priority="40" operator="notEqual">
      <formula>$F$28</formula>
    </cfRule>
  </conditionalFormatting>
  <conditionalFormatting sqref="F96">
    <cfRule type="cellIs" dxfId="61" priority="41" operator="notEqual">
      <formula>$F$29</formula>
    </cfRule>
  </conditionalFormatting>
  <conditionalFormatting sqref="F97">
    <cfRule type="cellIs" dxfId="60" priority="42" operator="notEqual">
      <formula>$F$30</formula>
    </cfRule>
  </conditionalFormatting>
  <conditionalFormatting sqref="F98">
    <cfRule type="cellIs" dxfId="59" priority="43" operator="notEqual">
      <formula>$F$31</formula>
    </cfRule>
  </conditionalFormatting>
  <conditionalFormatting sqref="F99">
    <cfRule type="cellIs" dxfId="58" priority="44" operator="notEqual">
      <formula>$F$32</formula>
    </cfRule>
  </conditionalFormatting>
  <conditionalFormatting sqref="F100">
    <cfRule type="cellIs" dxfId="57" priority="26" operator="notEqual">
      <formula>$F$33</formula>
    </cfRule>
  </conditionalFormatting>
  <conditionalFormatting sqref="F101">
    <cfRule type="cellIs" dxfId="56" priority="27" operator="notEqual">
      <formula>$F$34</formula>
    </cfRule>
  </conditionalFormatting>
  <conditionalFormatting sqref="F102">
    <cfRule type="cellIs" dxfId="55" priority="28" operator="notEqual">
      <formula>$F$35</formula>
    </cfRule>
  </conditionalFormatting>
  <conditionalFormatting sqref="F103">
    <cfRule type="cellIs" dxfId="54" priority="1" operator="notEqual">
      <formula>$F$36</formula>
    </cfRule>
  </conditionalFormatting>
  <conditionalFormatting sqref="F104">
    <cfRule type="cellIs" dxfId="53" priority="29" operator="notEqual">
      <formula>$F$37</formula>
    </cfRule>
  </conditionalFormatting>
  <conditionalFormatting sqref="F105">
    <cfRule type="cellIs" dxfId="52" priority="30" operator="notEqual">
      <formula>$F$38</formula>
    </cfRule>
  </conditionalFormatting>
  <conditionalFormatting sqref="F106">
    <cfRule type="cellIs" dxfId="51" priority="31" operator="notEqual">
      <formula>$F$39</formula>
    </cfRule>
  </conditionalFormatting>
  <conditionalFormatting sqref="F107">
    <cfRule type="cellIs" dxfId="50" priority="32" operator="notEqual">
      <formula>$F$40</formula>
    </cfRule>
  </conditionalFormatting>
  <conditionalFormatting sqref="F108">
    <cfRule type="cellIs" dxfId="49" priority="33" operator="notEqual">
      <formula>$F$41</formula>
    </cfRule>
  </conditionalFormatting>
  <conditionalFormatting sqref="F109">
    <cfRule type="cellIs" dxfId="48" priority="34" operator="notEqual">
      <formula>$F$42</formula>
    </cfRule>
  </conditionalFormatting>
  <conditionalFormatting sqref="F110">
    <cfRule type="cellIs" dxfId="47" priority="16" operator="notEqual">
      <formula>$F$43</formula>
    </cfRule>
  </conditionalFormatting>
  <conditionalFormatting sqref="F111">
    <cfRule type="cellIs" dxfId="46" priority="17" operator="notEqual">
      <formula>$F$44</formula>
    </cfRule>
  </conditionalFormatting>
  <conditionalFormatting sqref="F112">
    <cfRule type="cellIs" dxfId="45" priority="18" operator="notEqual">
      <formula>$F$45</formula>
    </cfRule>
  </conditionalFormatting>
  <conditionalFormatting sqref="F113">
    <cfRule type="cellIs" dxfId="44" priority="19" operator="notEqual">
      <formula>$F$46</formula>
    </cfRule>
  </conditionalFormatting>
  <conditionalFormatting sqref="F114">
    <cfRule type="cellIs" dxfId="43" priority="20" operator="notEqual">
      <formula>$F$47</formula>
    </cfRule>
  </conditionalFormatting>
  <conditionalFormatting sqref="F115">
    <cfRule type="cellIs" dxfId="42" priority="21" operator="notEqual">
      <formula>$F$48</formula>
    </cfRule>
  </conditionalFormatting>
  <conditionalFormatting sqref="F116">
    <cfRule type="cellIs" dxfId="41" priority="22" operator="notEqual">
      <formula>$F$49</formula>
    </cfRule>
  </conditionalFormatting>
  <conditionalFormatting sqref="F117">
    <cfRule type="cellIs" dxfId="40" priority="23" operator="notEqual">
      <formula>$F$50</formula>
    </cfRule>
  </conditionalFormatting>
  <conditionalFormatting sqref="F118">
    <cfRule type="cellIs" dxfId="39" priority="24" operator="notEqual">
      <formula>$F$51</formula>
    </cfRule>
  </conditionalFormatting>
  <conditionalFormatting sqref="F119">
    <cfRule type="cellIs" dxfId="38" priority="25" operator="notEqual">
      <formula>$F$52</formula>
    </cfRule>
  </conditionalFormatting>
  <conditionalFormatting sqref="F120">
    <cfRule type="cellIs" dxfId="37" priority="214" operator="notEqual">
      <formula>$F$53</formula>
    </cfRule>
  </conditionalFormatting>
  <conditionalFormatting sqref="F121">
    <cfRule type="cellIs" dxfId="36" priority="6" operator="notEqual">
      <formula>$F$54</formula>
    </cfRule>
  </conditionalFormatting>
  <conditionalFormatting sqref="F122">
    <cfRule type="cellIs" dxfId="35" priority="7" operator="notEqual">
      <formula>$F$55</formula>
    </cfRule>
  </conditionalFormatting>
  <conditionalFormatting sqref="F123">
    <cfRule type="cellIs" dxfId="34" priority="8" operator="notEqual">
      <formula>$F$56</formula>
    </cfRule>
  </conditionalFormatting>
  <conditionalFormatting sqref="F124">
    <cfRule type="cellIs" dxfId="33" priority="9" operator="notEqual">
      <formula>$F$57</formula>
    </cfRule>
  </conditionalFormatting>
  <conditionalFormatting sqref="F125">
    <cfRule type="cellIs" dxfId="32" priority="10" operator="notEqual">
      <formula>$F$58</formula>
    </cfRule>
  </conditionalFormatting>
  <conditionalFormatting sqref="F126">
    <cfRule type="cellIs" dxfId="31" priority="11" operator="notEqual">
      <formula>$F$59</formula>
    </cfRule>
  </conditionalFormatting>
  <conditionalFormatting sqref="F127">
    <cfRule type="cellIs" dxfId="30" priority="12" operator="notEqual">
      <formula>$F$60</formula>
    </cfRule>
  </conditionalFormatting>
  <conditionalFormatting sqref="F128">
    <cfRule type="cellIs" dxfId="29" priority="13" operator="notEqual">
      <formula>$F$61</formula>
    </cfRule>
  </conditionalFormatting>
  <conditionalFormatting sqref="F129">
    <cfRule type="cellIs" dxfId="28" priority="2" operator="notEqual">
      <formula>$F$62</formula>
    </cfRule>
  </conditionalFormatting>
  <conditionalFormatting sqref="F130">
    <cfRule type="cellIs" dxfId="27" priority="3" operator="notEqual">
      <formula>$F$63</formula>
    </cfRule>
  </conditionalFormatting>
  <conditionalFormatting sqref="F131">
    <cfRule type="cellIs" dxfId="26" priority="4" operator="notEqual">
      <formula>$F$64</formula>
    </cfRule>
  </conditionalFormatting>
  <conditionalFormatting sqref="F132">
    <cfRule type="cellIs" dxfId="25" priority="5" operator="notEqual">
      <formula>$F$65</formula>
    </cfRule>
  </conditionalFormatting>
  <conditionalFormatting sqref="F133">
    <cfRule type="cellIs" dxfId="24" priority="14" operator="notEqual">
      <formula>$F$66</formula>
    </cfRule>
  </conditionalFormatting>
  <conditionalFormatting sqref="G7:H66">
    <cfRule type="cellIs" dxfId="23" priority="209" operator="between">
      <formula>$M$10</formula>
      <formula>$M$11</formula>
    </cfRule>
    <cfRule type="cellIs" dxfId="22" priority="208" operator="greaterThan">
      <formula>$M$12</formula>
    </cfRule>
    <cfRule type="cellIs" dxfId="21" priority="210" operator="between">
      <formula>$M$9</formula>
      <formula>$M$10</formula>
    </cfRule>
    <cfRule type="cellIs" dxfId="20" priority="211" operator="between">
      <formula>$M$8</formula>
      <formula>$M$9</formula>
    </cfRule>
    <cfRule type="cellIs" dxfId="19" priority="213" operator="lessThan">
      <formula>$M$7</formula>
    </cfRule>
    <cfRule type="cellIs" dxfId="18" priority="212" operator="between">
      <formula>$M$7</formula>
      <formula>$M$8</formula>
    </cfRule>
  </conditionalFormatting>
  <conditionalFormatting sqref="G67:H67">
    <cfRule type="cellIs" dxfId="17" priority="200" operator="between">
      <formula>$M$7</formula>
      <formula>$M$8</formula>
    </cfRule>
    <cfRule type="cellIs" dxfId="16" priority="201" operator="lessThan">
      <formula>$M$7</formula>
    </cfRule>
    <cfRule type="cellIs" dxfId="15" priority="198" operator="between">
      <formula>$M$9</formula>
      <formula>$M$10</formula>
    </cfRule>
    <cfRule type="cellIs" dxfId="14" priority="197" operator="between">
      <formula>$M$10</formula>
      <formula>$M$11</formula>
    </cfRule>
    <cfRule type="cellIs" dxfId="13" priority="199" operator="between">
      <formula>$M$8</formula>
      <formula>$M$9</formula>
    </cfRule>
    <cfRule type="cellIs" dxfId="12" priority="196" operator="greaterThan">
      <formula>$M$12</formula>
    </cfRule>
  </conditionalFormatting>
  <conditionalFormatting sqref="G74:H133">
    <cfRule type="cellIs" dxfId="11" priority="202" operator="greaterThan">
      <formula>$M$12</formula>
    </cfRule>
    <cfRule type="cellIs" dxfId="10" priority="203" operator="between">
      <formula>$M$10</formula>
      <formula>$M$11</formula>
    </cfRule>
    <cfRule type="cellIs" dxfId="9" priority="204" operator="between">
      <formula>$M$9</formula>
      <formula>$M$10</formula>
    </cfRule>
    <cfRule type="cellIs" dxfId="8" priority="205" operator="between">
      <formula>$M$8</formula>
      <formula>$M$9</formula>
    </cfRule>
    <cfRule type="cellIs" dxfId="7" priority="206" operator="between">
      <formula>$M$7</formula>
      <formula>$M$8</formula>
    </cfRule>
    <cfRule type="cellIs" dxfId="6" priority="207" operator="lessThan">
      <formula>$M$7</formula>
    </cfRule>
  </conditionalFormatting>
  <conditionalFormatting sqref="G134:H134">
    <cfRule type="cellIs" dxfId="5" priority="195" operator="lessThan">
      <formula>$M$7</formula>
    </cfRule>
    <cfRule type="cellIs" dxfId="4" priority="194" operator="between">
      <formula>$M$7</formula>
      <formula>$M$8</formula>
    </cfRule>
    <cfRule type="cellIs" dxfId="3" priority="193" operator="between">
      <formula>$M$8</formula>
      <formula>$M$9</formula>
    </cfRule>
    <cfRule type="cellIs" dxfId="2" priority="192" operator="between">
      <formula>$M$9</formula>
      <formula>$M$10</formula>
    </cfRule>
    <cfRule type="cellIs" dxfId="1" priority="191" operator="between">
      <formula>$M$10</formula>
      <formula>$M$11</formula>
    </cfRule>
    <cfRule type="cellIs" dxfId="0" priority="190" operator="greaterThan">
      <formula>$M$12</formula>
    </cfRule>
  </conditionalFormatting>
  <pageMargins left="0.7" right="0.7" top="0.78740157499999996" bottom="0.78740157499999996"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A710295-221B-4BAC-B45C-3D96334184DA}">
          <x14:formula1>
            <xm:f>Zutatenübersicht!$A$2:$A$222</xm:f>
          </x14:formula1>
          <xm:sqref>C74:C133 C7:C66</xm:sqref>
        </x14:dataValidation>
        <x14:dataValidation type="list" allowBlank="1" showInputMessage="1" showErrorMessage="1" xr:uid="{DABEDF47-31F0-45D5-950B-F84624B834D4}">
          <x14:formula1>
            <xm:f>Laender!$A$4:$A$174</xm:f>
          </x14:formula1>
          <xm:sqref>D74:D133 D7:D66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B75EE-38C3-4B2A-8E64-6FAADACC8B35}">
  <sheetPr>
    <tabColor theme="9"/>
  </sheetPr>
  <dimension ref="A1:K10414"/>
  <sheetViews>
    <sheetView topLeftCell="B1" zoomScaleNormal="100" workbookViewId="0">
      <selection activeCell="E8" sqref="E8"/>
    </sheetView>
  </sheetViews>
  <sheetFormatPr baseColWidth="10" defaultColWidth="11.53515625" defaultRowHeight="14.6" x14ac:dyDescent="0.4"/>
  <cols>
    <col min="1" max="1" width="32" hidden="1" customWidth="1"/>
    <col min="2" max="2" width="11.53515625" style="26"/>
    <col min="9" max="9" width="32" customWidth="1"/>
    <col min="10" max="10" width="16.53515625" customWidth="1"/>
  </cols>
  <sheetData>
    <row r="1" spans="1:10" ht="101.4" customHeight="1" x14ac:dyDescent="0.4">
      <c r="A1" s="410" t="s">
        <v>228</v>
      </c>
      <c r="B1" s="411"/>
      <c r="C1" s="411"/>
      <c r="D1" s="411"/>
      <c r="E1" s="411"/>
      <c r="F1" s="411"/>
      <c r="G1" s="411"/>
      <c r="H1" s="411"/>
      <c r="I1" s="411"/>
    </row>
    <row r="2" spans="1:10" ht="43.75" x14ac:dyDescent="0.4">
      <c r="A2" t="s">
        <v>229</v>
      </c>
      <c r="B2" s="424" t="s">
        <v>230</v>
      </c>
      <c r="C2" s="424" t="s">
        <v>231</v>
      </c>
      <c r="D2" s="424" t="s">
        <v>232</v>
      </c>
      <c r="E2" s="424" t="s">
        <v>233</v>
      </c>
      <c r="F2" s="424" t="s">
        <v>234</v>
      </c>
      <c r="G2" s="425" t="s">
        <v>235</v>
      </c>
      <c r="H2" s="427" t="s">
        <v>236</v>
      </c>
      <c r="I2" s="426"/>
      <c r="J2" s="2"/>
    </row>
    <row r="3" spans="1:10" x14ac:dyDescent="0.4">
      <c r="A3" t="str">
        <f>B3&amp;C3</f>
        <v>MandelnAfghanistan</v>
      </c>
      <c r="B3" s="26" t="s">
        <v>237</v>
      </c>
      <c r="C3" s="4" t="s">
        <v>238</v>
      </c>
      <c r="D3" s="5">
        <v>5.1545799999999998E-7</v>
      </c>
      <c r="E3" s="5">
        <v>1.1244E-6</v>
      </c>
      <c r="F3" s="5">
        <v>4.2352399999999996E-8</v>
      </c>
      <c r="G3" s="6">
        <v>4.82E-7</v>
      </c>
      <c r="H3" s="7">
        <v>2.1642104E-6</v>
      </c>
      <c r="I3" s="5"/>
      <c r="J3" s="3"/>
    </row>
    <row r="4" spans="1:10" x14ac:dyDescent="0.4">
      <c r="A4" t="str">
        <f t="shared" ref="A4:A67" si="0">B4&amp;C4</f>
        <v>Anise, Fenchel, KorrianderAfghanistan</v>
      </c>
      <c r="B4" s="26" t="s">
        <v>239</v>
      </c>
      <c r="C4" s="4" t="s">
        <v>238</v>
      </c>
      <c r="D4" s="5">
        <v>4.4900000000000001E-7</v>
      </c>
      <c r="E4" s="5">
        <v>1.24E-6</v>
      </c>
      <c r="F4" s="5">
        <v>4.8699999999999999E-8</v>
      </c>
      <c r="G4" s="6">
        <v>5.4900000000000006E-7</v>
      </c>
      <c r="H4" s="7">
        <v>2.2867000000000001E-6</v>
      </c>
      <c r="I4" s="5"/>
      <c r="J4" s="3"/>
    </row>
    <row r="5" spans="1:10" x14ac:dyDescent="0.4">
      <c r="A5" t="str">
        <f t="shared" si="0"/>
        <v>ApfelAfghanistan</v>
      </c>
      <c r="B5" s="26" t="s">
        <v>195</v>
      </c>
      <c r="C5" s="4" t="s">
        <v>238</v>
      </c>
      <c r="D5" s="5">
        <v>2.8499999999999997E-7</v>
      </c>
      <c r="E5" s="5">
        <v>4.9999999999999998E-7</v>
      </c>
      <c r="F5" s="5">
        <v>1.8700000000000002E-8</v>
      </c>
      <c r="G5" s="6">
        <v>2.1900000000000002E-7</v>
      </c>
      <c r="H5" s="7">
        <v>1.0227000000000002E-6</v>
      </c>
      <c r="I5" s="5"/>
      <c r="J5" s="3"/>
    </row>
    <row r="6" spans="1:10" x14ac:dyDescent="0.4">
      <c r="A6" t="str">
        <f t="shared" si="0"/>
        <v>AprikosenAfghanistan</v>
      </c>
      <c r="B6" s="26" t="s">
        <v>196</v>
      </c>
      <c r="C6" s="4" t="s">
        <v>238</v>
      </c>
      <c r="D6" s="5">
        <v>2.22E-7</v>
      </c>
      <c r="E6" s="5">
        <v>3.9199999999999996E-7</v>
      </c>
      <c r="F6" s="5">
        <v>1.4899999999999999E-8</v>
      </c>
      <c r="G6" s="6">
        <v>1.7699999999999998E-7</v>
      </c>
      <c r="H6" s="7">
        <v>8.0589999999999988E-7</v>
      </c>
      <c r="I6" s="5"/>
      <c r="J6" s="3"/>
    </row>
    <row r="7" spans="1:10" x14ac:dyDescent="0.4">
      <c r="A7" t="str">
        <f t="shared" si="0"/>
        <v>GersteAfghanistan</v>
      </c>
      <c r="B7" s="26" t="s">
        <v>240</v>
      </c>
      <c r="C7" s="4" t="s">
        <v>238</v>
      </c>
      <c r="D7" s="5">
        <v>2.1091399999999997E-6</v>
      </c>
      <c r="E7" s="5">
        <v>2.1663400000000002E-6</v>
      </c>
      <c r="F7" s="5">
        <v>7.7539099999999996E-8</v>
      </c>
      <c r="G7" s="6">
        <v>3.9800000000000004E-7</v>
      </c>
      <c r="H7" s="7">
        <v>4.7510191000000002E-6</v>
      </c>
      <c r="I7" s="5"/>
      <c r="J7" s="3"/>
    </row>
    <row r="8" spans="1:10" x14ac:dyDescent="0.4">
      <c r="A8" t="str">
        <f t="shared" si="0"/>
        <v>Bohen, trockenAfghanistan</v>
      </c>
      <c r="B8" s="26" t="s">
        <v>170</v>
      </c>
      <c r="C8" s="4" t="s">
        <v>238</v>
      </c>
      <c r="D8" s="5">
        <v>8.8732700000000007E-7</v>
      </c>
      <c r="E8" s="5">
        <v>1.5220899999999999E-6</v>
      </c>
      <c r="F8" s="5">
        <v>6.09062E-8</v>
      </c>
      <c r="G8" s="6">
        <v>6.2500000000000005E-7</v>
      </c>
      <c r="H8" s="7">
        <v>3.0953232000000001E-6</v>
      </c>
      <c r="I8" s="5"/>
      <c r="J8" s="3"/>
    </row>
    <row r="9" spans="1:10" x14ac:dyDescent="0.4">
      <c r="A9" t="str">
        <f t="shared" si="0"/>
        <v>Kohl und andere KohlgewächseAfghanistan</v>
      </c>
      <c r="B9" s="26" t="s">
        <v>181</v>
      </c>
      <c r="C9" s="4" t="s">
        <v>238</v>
      </c>
      <c r="D9" s="5">
        <v>1.3799999999999999E-7</v>
      </c>
      <c r="E9" s="5">
        <v>2.3900000000000001E-7</v>
      </c>
      <c r="F9" s="5">
        <v>9.1300000000000014E-9</v>
      </c>
      <c r="G9" s="6">
        <v>1.1000000000000001E-7</v>
      </c>
      <c r="H9" s="7">
        <v>4.9612999999999998E-7</v>
      </c>
      <c r="I9" s="5"/>
      <c r="J9" s="3"/>
    </row>
    <row r="10" spans="1:10" x14ac:dyDescent="0.4">
      <c r="A10" t="str">
        <f t="shared" si="0"/>
        <v>Karotten und RübenAfghanistan</v>
      </c>
      <c r="B10" s="26" t="s">
        <v>176</v>
      </c>
      <c r="C10" s="4" t="s">
        <v>238</v>
      </c>
      <c r="D10" s="5">
        <v>4.7289000000000001E-8</v>
      </c>
      <c r="E10" s="5">
        <v>8.6627499999999999E-8</v>
      </c>
      <c r="F10" s="5">
        <v>3.1020300000000003E-9</v>
      </c>
      <c r="G10" s="6">
        <v>3.5800000000000003E-8</v>
      </c>
      <c r="H10" s="7">
        <v>1.7281852999999997E-7</v>
      </c>
      <c r="I10" s="5"/>
      <c r="J10" s="3"/>
    </row>
    <row r="11" spans="1:10" x14ac:dyDescent="0.4">
      <c r="A11" t="str">
        <f t="shared" si="0"/>
        <v>KichererbsenAfghanistan</v>
      </c>
      <c r="B11" s="26" t="s">
        <v>178</v>
      </c>
      <c r="C11" s="4" t="s">
        <v>238</v>
      </c>
      <c r="D11" s="5">
        <v>1.7336400000000001E-6</v>
      </c>
      <c r="E11" s="5">
        <v>1.7879000000000001E-6</v>
      </c>
      <c r="F11" s="5">
        <v>6.5780399999999993E-8</v>
      </c>
      <c r="G11" s="6">
        <v>3.2899999999999999E-7</v>
      </c>
      <c r="H11" s="7">
        <v>3.9163204000000004E-6</v>
      </c>
      <c r="I11" s="5"/>
      <c r="J11" s="3"/>
    </row>
    <row r="12" spans="1:10" x14ac:dyDescent="0.4">
      <c r="A12" t="str">
        <f t="shared" si="0"/>
        <v>BaumwollsamenAfghanistan</v>
      </c>
      <c r="B12" s="26" t="s">
        <v>241</v>
      </c>
      <c r="C12" s="4" t="s">
        <v>238</v>
      </c>
      <c r="D12" s="5">
        <v>6.3341199999999995E-7</v>
      </c>
      <c r="E12" s="5">
        <v>1.0966E-6</v>
      </c>
      <c r="F12" s="5">
        <v>4.1652699999999999E-8</v>
      </c>
      <c r="G12" s="6">
        <v>4.9799999999999993E-7</v>
      </c>
      <c r="H12" s="7">
        <v>2.2696646999999999E-6</v>
      </c>
      <c r="I12" s="5"/>
      <c r="J12" s="3"/>
    </row>
    <row r="13" spans="1:10" x14ac:dyDescent="0.4">
      <c r="A13" t="str">
        <f t="shared" si="0"/>
        <v>Gurken und GewürzgurkenAfghanistan</v>
      </c>
      <c r="B13" s="26" t="s">
        <v>99</v>
      </c>
      <c r="C13" s="4" t="s">
        <v>238</v>
      </c>
      <c r="D13" s="5">
        <v>4.23291E-8</v>
      </c>
      <c r="E13" s="5">
        <v>9.1782700000000006E-8</v>
      </c>
      <c r="F13" s="5">
        <v>3.56315E-9</v>
      </c>
      <c r="G13" s="6">
        <v>4.1399999999999994E-8</v>
      </c>
      <c r="H13" s="7">
        <v>1.7907495000000001E-7</v>
      </c>
      <c r="I13" s="5"/>
      <c r="J13" s="3"/>
    </row>
    <row r="14" spans="1:10" x14ac:dyDescent="0.4">
      <c r="A14" t="str">
        <f t="shared" si="0"/>
        <v>DattelAfghanistan</v>
      </c>
      <c r="B14" s="26" t="s">
        <v>202</v>
      </c>
      <c r="C14" s="4" t="s">
        <v>238</v>
      </c>
      <c r="D14" s="5">
        <v>8.0532199999999994E-8</v>
      </c>
      <c r="E14" s="5">
        <v>1.83877E-7</v>
      </c>
      <c r="F14" s="5">
        <v>7.00306E-9</v>
      </c>
      <c r="G14" s="6">
        <v>7.8300000000000006E-8</v>
      </c>
      <c r="H14" s="7">
        <v>3.4971225999999997E-7</v>
      </c>
      <c r="I14" s="5"/>
      <c r="J14" s="3"/>
    </row>
    <row r="15" spans="1:10" x14ac:dyDescent="0.4">
      <c r="A15" t="str">
        <f t="shared" si="0"/>
        <v>FeigeAfghanistan</v>
      </c>
      <c r="B15" s="26" t="s">
        <v>204</v>
      </c>
      <c r="C15" s="4" t="s">
        <v>238</v>
      </c>
      <c r="D15" s="5">
        <v>1.9355500000000001E-7</v>
      </c>
      <c r="E15" s="5">
        <v>5.3377999999999995E-7</v>
      </c>
      <c r="F15" s="5">
        <v>2.0973599999999998E-8</v>
      </c>
      <c r="G15" s="6">
        <v>2.3699999999999999E-7</v>
      </c>
      <c r="H15" s="7">
        <v>9.8530859999999977E-7</v>
      </c>
      <c r="I15" s="5"/>
      <c r="J15" s="3"/>
    </row>
    <row r="16" spans="1:10" x14ac:dyDescent="0.4">
      <c r="A16" t="str">
        <f t="shared" si="0"/>
        <v>FuttermittelpflanzenAfghanistan</v>
      </c>
      <c r="B16" s="26" t="s">
        <v>242</v>
      </c>
      <c r="C16" s="4" t="s">
        <v>238</v>
      </c>
      <c r="D16" s="5">
        <v>4.0805099999999999E-8</v>
      </c>
      <c r="E16" s="5">
        <v>7.9238699999999996E-8</v>
      </c>
      <c r="F16" s="5">
        <v>2.72616E-9</v>
      </c>
      <c r="G16" s="6">
        <v>2.9799999999999999E-8</v>
      </c>
      <c r="H16" s="7">
        <v>1.5256995999999998E-7</v>
      </c>
      <c r="I16" s="5"/>
      <c r="J16" s="3"/>
    </row>
    <row r="17" spans="1:10" x14ac:dyDescent="0.4">
      <c r="A17" t="str">
        <f t="shared" si="0"/>
        <v>Früchte, frischAfghanistan</v>
      </c>
      <c r="B17" s="26" t="s">
        <v>205</v>
      </c>
      <c r="C17" s="4" t="s">
        <v>238</v>
      </c>
      <c r="D17" s="5">
        <v>8.8338399999999989E-8</v>
      </c>
      <c r="E17" s="5">
        <v>1.8323300000000001E-7</v>
      </c>
      <c r="F17" s="5">
        <v>6.7446799999999999E-9</v>
      </c>
      <c r="G17" s="6">
        <v>7.5699999999999996E-8</v>
      </c>
      <c r="H17" s="7">
        <v>3.5401607999999996E-7</v>
      </c>
      <c r="I17" s="5"/>
      <c r="J17" s="3"/>
    </row>
    <row r="18" spans="1:10" x14ac:dyDescent="0.4">
      <c r="A18" t="str">
        <f t="shared" si="0"/>
        <v>KernobstAfghanistan</v>
      </c>
      <c r="B18" s="26" t="s">
        <v>208</v>
      </c>
      <c r="C18" s="4" t="s">
        <v>238</v>
      </c>
      <c r="D18" s="5">
        <v>8.8338399999999989E-8</v>
      </c>
      <c r="E18" s="5">
        <v>1.8323300000000001E-7</v>
      </c>
      <c r="F18" s="5">
        <v>6.7446799999999999E-9</v>
      </c>
      <c r="G18" s="6">
        <v>7.5699999999999996E-8</v>
      </c>
      <c r="H18" s="7">
        <v>3.5401607999999996E-7</v>
      </c>
      <c r="I18" s="5"/>
      <c r="J18" s="3"/>
    </row>
    <row r="19" spans="1:10" x14ac:dyDescent="0.4">
      <c r="A19" t="str">
        <f t="shared" si="0"/>
        <v>SteinobstAfghanistan</v>
      </c>
      <c r="B19" s="26" t="s">
        <v>243</v>
      </c>
      <c r="C19" s="4" t="s">
        <v>238</v>
      </c>
      <c r="D19" s="5">
        <v>7.1913599999999996E-8</v>
      </c>
      <c r="E19" s="5">
        <v>1.9832099999999999E-7</v>
      </c>
      <c r="F19" s="5">
        <v>7.7925700000000009E-9</v>
      </c>
      <c r="G19" s="6">
        <v>8.79E-8</v>
      </c>
      <c r="H19" s="7">
        <v>3.6592717E-7</v>
      </c>
      <c r="I19" s="5"/>
      <c r="J19" s="3"/>
    </row>
    <row r="20" spans="1:10" x14ac:dyDescent="0.4">
      <c r="A20" t="str">
        <f t="shared" si="0"/>
        <v>SüdfrüchteAfghanistan</v>
      </c>
      <c r="B20" s="26" t="s">
        <v>244</v>
      </c>
      <c r="C20" s="4" t="s">
        <v>238</v>
      </c>
      <c r="D20" s="5">
        <v>7.8838299999999997E-8</v>
      </c>
      <c r="E20" s="5">
        <v>1.6469299999999998E-7</v>
      </c>
      <c r="F20" s="5">
        <v>6.0432500000000002E-9</v>
      </c>
      <c r="G20" s="6">
        <v>6.6500000000000007E-8</v>
      </c>
      <c r="H20" s="7">
        <v>3.1607454999999999E-7</v>
      </c>
      <c r="I20" s="5"/>
      <c r="J20" s="3"/>
    </row>
    <row r="21" spans="1:10" x14ac:dyDescent="0.4">
      <c r="A21" t="str">
        <f t="shared" si="0"/>
        <v>TraubenAfghanistan</v>
      </c>
      <c r="B21" s="26" t="s">
        <v>245</v>
      </c>
      <c r="C21" s="4" t="s">
        <v>238</v>
      </c>
      <c r="D21" s="5">
        <v>1.6227900000000002E-7</v>
      </c>
      <c r="E21" s="5">
        <v>2.8561500000000001E-7</v>
      </c>
      <c r="F21" s="5">
        <v>1.0751600000000001E-8</v>
      </c>
      <c r="G21" s="6">
        <v>1.2699999999999999E-7</v>
      </c>
      <c r="H21" s="7">
        <v>5.8564560000000009E-7</v>
      </c>
      <c r="I21" s="5"/>
      <c r="J21" s="3"/>
    </row>
    <row r="22" spans="1:10" x14ac:dyDescent="0.4">
      <c r="A22" t="str">
        <f t="shared" si="0"/>
        <v>Lauch, andere LauchgewächseAfghanistan</v>
      </c>
      <c r="B22" s="26" t="s">
        <v>184</v>
      </c>
      <c r="C22" s="4" t="s">
        <v>238</v>
      </c>
      <c r="D22" s="5">
        <v>3.1083400000000003E-8</v>
      </c>
      <c r="E22" s="5">
        <v>6.5109200000000002E-8</v>
      </c>
      <c r="F22" s="5">
        <v>2.4570499999999999E-9</v>
      </c>
      <c r="G22" s="6">
        <v>2.7900000000000002E-8</v>
      </c>
      <c r="H22" s="7">
        <v>1.2654965000000001E-7</v>
      </c>
      <c r="I22" s="5"/>
      <c r="J22" s="3"/>
    </row>
    <row r="23" spans="1:10" x14ac:dyDescent="0.4">
      <c r="A23" t="str">
        <f t="shared" si="0"/>
        <v>Zitorne, LimetteAfghanistan</v>
      </c>
      <c r="B23" s="26" t="s">
        <v>246</v>
      </c>
      <c r="C23" s="4" t="s">
        <v>238</v>
      </c>
      <c r="D23" s="5">
        <v>1.9099999999999999E-8</v>
      </c>
      <c r="E23" s="5">
        <v>5.2760599999999997E-8</v>
      </c>
      <c r="F23" s="5">
        <v>2.0700000000000001E-9</v>
      </c>
      <c r="G23" s="6">
        <v>2.3400000000000001E-8</v>
      </c>
      <c r="H23" s="7">
        <v>9.7330599999999991E-8</v>
      </c>
      <c r="I23" s="5"/>
      <c r="J23" s="3"/>
    </row>
    <row r="24" spans="1:10" x14ac:dyDescent="0.4">
      <c r="A24" t="str">
        <f t="shared" si="0"/>
        <v>LinsenAfghanistan</v>
      </c>
      <c r="B24" s="26" t="s">
        <v>247</v>
      </c>
      <c r="C24" s="4" t="s">
        <v>238</v>
      </c>
      <c r="D24" s="5">
        <v>9.6386899999999999E-7</v>
      </c>
      <c r="E24" s="5">
        <v>1.8421900000000001E-6</v>
      </c>
      <c r="F24" s="5">
        <v>7.0367899999999993E-8</v>
      </c>
      <c r="G24" s="6">
        <v>7.9400000000000004E-7</v>
      </c>
      <c r="H24" s="7">
        <v>3.6704268999999998E-6</v>
      </c>
      <c r="I24" s="5"/>
      <c r="J24" s="3"/>
    </row>
    <row r="25" spans="1:10" x14ac:dyDescent="0.4">
      <c r="A25" t="str">
        <f t="shared" si="0"/>
        <v>MaisAfghanistan</v>
      </c>
      <c r="B25" s="26" t="s">
        <v>185</v>
      </c>
      <c r="C25" s="4" t="s">
        <v>238</v>
      </c>
      <c r="D25" s="5">
        <v>1.28955E-6</v>
      </c>
      <c r="E25" s="5">
        <v>1.31947E-6</v>
      </c>
      <c r="F25" s="5">
        <v>4.7263700000000003E-8</v>
      </c>
      <c r="G25" s="6">
        <v>2.3900000000000001E-7</v>
      </c>
      <c r="H25" s="7">
        <v>2.8952837000000002E-6</v>
      </c>
      <c r="I25" s="5"/>
      <c r="J25" s="3"/>
    </row>
    <row r="26" spans="1:10" x14ac:dyDescent="0.4">
      <c r="A26" t="str">
        <f t="shared" si="0"/>
        <v>Mango, GuaveAfghanistan</v>
      </c>
      <c r="B26" s="26" t="s">
        <v>248</v>
      </c>
      <c r="C26" s="4" t="s">
        <v>238</v>
      </c>
      <c r="D26" s="5">
        <v>6.5099999999999994E-8</v>
      </c>
      <c r="E26" s="5">
        <v>1.36E-7</v>
      </c>
      <c r="F26" s="5">
        <v>4.9899999999999995E-9</v>
      </c>
      <c r="G26" s="6">
        <v>5.4900000000000002E-8</v>
      </c>
      <c r="H26" s="7">
        <v>2.6099000000000001E-7</v>
      </c>
      <c r="I26" s="5"/>
      <c r="J26" s="3"/>
    </row>
    <row r="27" spans="1:10" x14ac:dyDescent="0.4">
      <c r="A27" t="str">
        <f t="shared" si="0"/>
        <v>Melonen (inkl.  Cantaloup-Melone)Afghanistan</v>
      </c>
      <c r="B27" s="26" t="s">
        <v>249</v>
      </c>
      <c r="C27" s="4" t="s">
        <v>238</v>
      </c>
      <c r="D27" s="5">
        <v>2.5357699999999998E-8</v>
      </c>
      <c r="E27" s="5">
        <v>6.9930700000000003E-8</v>
      </c>
      <c r="F27" s="5">
        <v>2.74776E-9</v>
      </c>
      <c r="G27" s="6">
        <v>3.1E-8</v>
      </c>
      <c r="H27" s="7">
        <v>1.2903615999999999E-7</v>
      </c>
      <c r="I27" s="5"/>
      <c r="J27" s="3"/>
    </row>
    <row r="28" spans="1:10" x14ac:dyDescent="0.4">
      <c r="A28" t="str">
        <f t="shared" si="0"/>
        <v>HirseAfghanistan</v>
      </c>
      <c r="B28" s="26" t="s">
        <v>250</v>
      </c>
      <c r="C28" s="4" t="s">
        <v>238</v>
      </c>
      <c r="D28" s="5">
        <v>1.88701E-6</v>
      </c>
      <c r="E28" s="5">
        <v>1.9315199999999998E-6</v>
      </c>
      <c r="F28" s="5">
        <v>6.9244200000000005E-8</v>
      </c>
      <c r="G28" s="6">
        <v>3.41E-7</v>
      </c>
      <c r="H28" s="7">
        <v>4.2287741999999997E-6</v>
      </c>
      <c r="I28" s="5"/>
      <c r="J28" s="3"/>
    </row>
    <row r="29" spans="1:10" x14ac:dyDescent="0.4">
      <c r="A29" t="str">
        <f t="shared" si="0"/>
        <v>Zwiebel, getr.Afghanistan</v>
      </c>
      <c r="B29" s="26" t="s">
        <v>251</v>
      </c>
      <c r="C29" s="4" t="s">
        <v>238</v>
      </c>
      <c r="D29" s="5">
        <v>8.6999999999999998E-8</v>
      </c>
      <c r="E29" s="5">
        <v>1.5538200000000001E-7</v>
      </c>
      <c r="F29" s="5">
        <v>5.8699999999999998E-9</v>
      </c>
      <c r="G29" s="6">
        <v>6.9300000000000005E-8</v>
      </c>
      <c r="H29" s="7">
        <v>3.1755200000000004E-7</v>
      </c>
      <c r="I29" s="5"/>
      <c r="J29" s="3"/>
    </row>
    <row r="30" spans="1:10" x14ac:dyDescent="0.4">
      <c r="A30" t="str">
        <f t="shared" si="0"/>
        <v>OrangeAfghanistan</v>
      </c>
      <c r="B30" s="26" t="s">
        <v>252</v>
      </c>
      <c r="C30" s="4" t="s">
        <v>238</v>
      </c>
      <c r="D30" s="5">
        <v>7.8820300000000003E-8</v>
      </c>
      <c r="E30" s="5">
        <v>1.2240299999999999E-7</v>
      </c>
      <c r="F30" s="5">
        <v>5.0819299999999996E-9</v>
      </c>
      <c r="G30" s="6">
        <v>4.9799999999999996E-8</v>
      </c>
      <c r="H30" s="7">
        <v>2.5610523000000004E-7</v>
      </c>
      <c r="I30" s="5"/>
      <c r="J30" s="3"/>
    </row>
    <row r="31" spans="1:10" x14ac:dyDescent="0.4">
      <c r="A31" t="str">
        <f t="shared" si="0"/>
        <v>Pfirsich, NektarineAfghanistan</v>
      </c>
      <c r="B31" s="26" t="s">
        <v>253</v>
      </c>
      <c r="C31" s="4" t="s">
        <v>238</v>
      </c>
      <c r="D31" s="5">
        <v>3.8000000000000001E-7</v>
      </c>
      <c r="E31" s="5">
        <v>6.6372800000000003E-7</v>
      </c>
      <c r="F31" s="5">
        <v>2.5000000000000002E-8</v>
      </c>
      <c r="G31" s="6">
        <v>2.9799999999999999E-7</v>
      </c>
      <c r="H31" s="7">
        <v>1.3667280000000001E-6</v>
      </c>
      <c r="I31" s="5"/>
      <c r="J31" s="3"/>
    </row>
    <row r="32" spans="1:10" x14ac:dyDescent="0.4">
      <c r="A32" t="str">
        <f t="shared" si="0"/>
        <v>Erbsen, trockenAfghanistan</v>
      </c>
      <c r="B32" s="26" t="s">
        <v>173</v>
      </c>
      <c r="C32" s="4" t="s">
        <v>238</v>
      </c>
      <c r="D32" s="5">
        <v>6.3344399999999999E-7</v>
      </c>
      <c r="E32" s="5">
        <v>1.1278799999999999E-6</v>
      </c>
      <c r="F32" s="5">
        <v>4.2646999999999998E-8</v>
      </c>
      <c r="G32" s="6">
        <v>5.0399999999999996E-7</v>
      </c>
      <c r="H32" s="7">
        <v>2.307971E-6</v>
      </c>
      <c r="I32" s="5"/>
      <c r="J32" s="3"/>
    </row>
    <row r="33" spans="1:10" x14ac:dyDescent="0.4">
      <c r="A33" t="str">
        <f t="shared" si="0"/>
        <v>Pflaume, SchleheAfghanistan</v>
      </c>
      <c r="B33" s="26" t="s">
        <v>254</v>
      </c>
      <c r="C33" s="4" t="s">
        <v>238</v>
      </c>
      <c r="D33" s="5">
        <v>2.9113899999999997E-7</v>
      </c>
      <c r="E33" s="5">
        <v>5.24227E-7</v>
      </c>
      <c r="F33" s="5">
        <v>1.91396E-8</v>
      </c>
      <c r="G33" s="6">
        <v>2.2399999999999999E-7</v>
      </c>
      <c r="H33" s="7">
        <v>1.0585056000000001E-6</v>
      </c>
      <c r="I33" s="5"/>
      <c r="J33" s="3"/>
    </row>
    <row r="34" spans="1:10" x14ac:dyDescent="0.4">
      <c r="A34" t="str">
        <f t="shared" si="0"/>
        <v>KartoffelAfghanistan</v>
      </c>
      <c r="B34" s="26" t="s">
        <v>177</v>
      </c>
      <c r="C34" s="4" t="s">
        <v>238</v>
      </c>
      <c r="D34" s="5">
        <v>9.5500000000000002E-8</v>
      </c>
      <c r="E34" s="5">
        <v>9.7840600000000001E-8</v>
      </c>
      <c r="F34" s="5">
        <v>3.4999999999999999E-9</v>
      </c>
      <c r="G34" s="6">
        <v>1.77E-8</v>
      </c>
      <c r="H34" s="7">
        <v>2.1454059999999999E-7</v>
      </c>
      <c r="I34" s="5"/>
      <c r="J34" s="3"/>
    </row>
    <row r="35" spans="1:10" x14ac:dyDescent="0.4">
      <c r="A35" t="str">
        <f t="shared" si="0"/>
        <v>Hülsenfrüchte (Linsen, Bohen, etc.)Afghanistan</v>
      </c>
      <c r="B35" s="26" t="s">
        <v>255</v>
      </c>
      <c r="C35" s="4" t="s">
        <v>238</v>
      </c>
      <c r="D35" s="5">
        <v>8.0000000000000007E-7</v>
      </c>
      <c r="E35" s="5">
        <v>1.1743299999999999E-6</v>
      </c>
      <c r="F35" s="5">
        <v>4.8600000000000005E-8</v>
      </c>
      <c r="G35" s="6">
        <v>4.6400000000000003E-7</v>
      </c>
      <c r="H35" s="7">
        <v>2.4869299999999998E-6</v>
      </c>
      <c r="I35" s="5"/>
      <c r="J35" s="3"/>
    </row>
    <row r="36" spans="1:10" x14ac:dyDescent="0.4">
      <c r="A36" t="str">
        <f t="shared" si="0"/>
        <v>KürbisAfghanistan</v>
      </c>
      <c r="B36" s="26" t="s">
        <v>183</v>
      </c>
      <c r="C36" s="4" t="s">
        <v>238</v>
      </c>
      <c r="D36" s="5">
        <v>2.8273699999999999E-8</v>
      </c>
      <c r="E36" s="5">
        <v>7.7972500000000006E-8</v>
      </c>
      <c r="F36" s="5">
        <v>3.06374E-9</v>
      </c>
      <c r="G36" s="6">
        <v>3.4599999999999999E-8</v>
      </c>
      <c r="H36" s="7">
        <v>1.4390993999999999E-7</v>
      </c>
      <c r="I36" s="5"/>
      <c r="J36" s="3"/>
    </row>
    <row r="37" spans="1:10" x14ac:dyDescent="0.4">
      <c r="A37" t="str">
        <f t="shared" si="0"/>
        <v>RapssamenAfghanistan</v>
      </c>
      <c r="B37" s="26" t="s">
        <v>256</v>
      </c>
      <c r="C37" s="4" t="s">
        <v>238</v>
      </c>
      <c r="D37" s="5">
        <v>8.4399999999999999E-7</v>
      </c>
      <c r="E37" s="5">
        <v>1.3685999999999999E-6</v>
      </c>
      <c r="F37" s="5">
        <v>5.3799999999999999E-8</v>
      </c>
      <c r="G37" s="6">
        <v>5.1900000000000003E-7</v>
      </c>
      <c r="H37" s="7">
        <v>2.7854E-6</v>
      </c>
      <c r="I37" s="5"/>
      <c r="J37" s="3"/>
    </row>
    <row r="38" spans="1:10" x14ac:dyDescent="0.4">
      <c r="A38" t="str">
        <f t="shared" si="0"/>
        <v>ReisAfghanistan</v>
      </c>
      <c r="B38" s="26" t="s">
        <v>160</v>
      </c>
      <c r="C38" s="4" t="s">
        <v>238</v>
      </c>
      <c r="D38" s="5">
        <v>1.08738E-6</v>
      </c>
      <c r="E38" s="5">
        <v>1.1177400000000002E-6</v>
      </c>
      <c r="F38" s="5">
        <v>3.9932700000000001E-8</v>
      </c>
      <c r="G38" s="6">
        <v>2.04E-7</v>
      </c>
      <c r="H38" s="7">
        <v>2.4490527000000003E-6</v>
      </c>
      <c r="I38" s="5"/>
      <c r="J38" s="3"/>
    </row>
    <row r="39" spans="1:10" x14ac:dyDescent="0.4">
      <c r="A39" t="str">
        <f t="shared" si="0"/>
        <v>BaumwolleAfghanistan</v>
      </c>
      <c r="B39" s="26" t="s">
        <v>257</v>
      </c>
      <c r="C39" s="4" t="s">
        <v>238</v>
      </c>
      <c r="D39" s="5">
        <v>6.3341199999999995E-7</v>
      </c>
      <c r="E39" s="5">
        <v>1.0966E-6</v>
      </c>
      <c r="F39" s="5">
        <v>4.1652699999999999E-8</v>
      </c>
      <c r="G39" s="6">
        <v>4.9799999999999993E-7</v>
      </c>
      <c r="H39" s="7">
        <v>2.2696646999999999E-6</v>
      </c>
      <c r="I39" s="5"/>
      <c r="J39" s="3"/>
    </row>
    <row r="40" spans="1:10" x14ac:dyDescent="0.4">
      <c r="A40" t="str">
        <f t="shared" si="0"/>
        <v>SesamAfghanistan</v>
      </c>
      <c r="B40" s="26" t="s">
        <v>258</v>
      </c>
      <c r="C40" s="4" t="s">
        <v>238</v>
      </c>
      <c r="D40" s="5">
        <v>9.569999999999999E-7</v>
      </c>
      <c r="E40" s="5">
        <v>1.9699999999999998E-6</v>
      </c>
      <c r="F40" s="5">
        <v>7.3700000000000005E-8</v>
      </c>
      <c r="G40" s="6">
        <v>8.2900000000000002E-7</v>
      </c>
      <c r="H40" s="7">
        <v>3.8296999999999999E-6</v>
      </c>
      <c r="I40" s="5"/>
      <c r="J40" s="3"/>
    </row>
    <row r="41" spans="1:10" x14ac:dyDescent="0.4">
      <c r="A41" t="str">
        <f t="shared" si="0"/>
        <v>SojabohnenAfghanistan</v>
      </c>
      <c r="B41" s="26" t="s">
        <v>259</v>
      </c>
      <c r="C41" s="4" t="s">
        <v>238</v>
      </c>
      <c r="D41" s="5">
        <v>2.2699999999999998E-7</v>
      </c>
      <c r="E41" s="5">
        <v>6.2719100000000007E-7</v>
      </c>
      <c r="F41" s="5">
        <v>2.4600000000000002E-8</v>
      </c>
      <c r="G41" s="6">
        <v>2.7799999999999997E-7</v>
      </c>
      <c r="H41" s="7">
        <v>1.1567910000000001E-6</v>
      </c>
      <c r="I41" s="5"/>
      <c r="J41" s="3"/>
    </row>
    <row r="42" spans="1:10" x14ac:dyDescent="0.4">
      <c r="A42" t="str">
        <f t="shared" si="0"/>
        <v>RohrzuckerAfghanistan</v>
      </c>
      <c r="B42" s="26" t="s">
        <v>260</v>
      </c>
      <c r="C42" s="4" t="s">
        <v>238</v>
      </c>
      <c r="D42" s="5">
        <v>2.6516499999999998E-8</v>
      </c>
      <c r="E42" s="5">
        <v>3.0336500000000002E-8</v>
      </c>
      <c r="F42" s="5">
        <v>1.1327E-9</v>
      </c>
      <c r="G42" s="6">
        <v>3.48E-9</v>
      </c>
      <c r="H42" s="7">
        <v>6.1465699999999986E-8</v>
      </c>
      <c r="I42" s="5"/>
      <c r="J42" s="3"/>
    </row>
    <row r="43" spans="1:10" x14ac:dyDescent="0.4">
      <c r="A43" t="str">
        <f t="shared" si="0"/>
        <v>SonnenblumenkerneAfghanistan</v>
      </c>
      <c r="B43" s="26" t="s">
        <v>261</v>
      </c>
      <c r="C43" s="4" t="s">
        <v>238</v>
      </c>
      <c r="D43" s="5">
        <v>3.8762699999999995E-7</v>
      </c>
      <c r="E43" s="5">
        <v>8.7371400000000006E-7</v>
      </c>
      <c r="F43" s="5">
        <v>3.27455E-8</v>
      </c>
      <c r="G43" s="6">
        <v>3.6300000000000001E-7</v>
      </c>
      <c r="H43" s="7">
        <v>1.6570865000000001E-6</v>
      </c>
      <c r="I43" s="5"/>
      <c r="J43" s="3"/>
    </row>
    <row r="44" spans="1:10" x14ac:dyDescent="0.4">
      <c r="A44" t="str">
        <f t="shared" si="0"/>
        <v>Manderine, ClementineAfghanistan</v>
      </c>
      <c r="B44" s="26" t="s">
        <v>213</v>
      </c>
      <c r="C44" s="4" t="s">
        <v>238</v>
      </c>
      <c r="D44" s="5">
        <v>5.7625899999999997E-8</v>
      </c>
      <c r="E44" s="5">
        <v>1.2375299999999998E-7</v>
      </c>
      <c r="F44" s="5">
        <v>4.5771500000000001E-9</v>
      </c>
      <c r="G44" s="6">
        <v>5.0500000000000002E-8</v>
      </c>
      <c r="H44" s="7">
        <v>2.3645604999999998E-7</v>
      </c>
      <c r="I44" s="5"/>
      <c r="J44" s="3"/>
    </row>
    <row r="45" spans="1:10" x14ac:dyDescent="0.4">
      <c r="A45" t="str">
        <f t="shared" si="0"/>
        <v>TeeAfghanistan</v>
      </c>
      <c r="B45" s="26" t="s">
        <v>262</v>
      </c>
      <c r="C45" s="4" t="s">
        <v>238</v>
      </c>
      <c r="D45" s="5">
        <v>2.12797E-7</v>
      </c>
      <c r="E45" s="5">
        <v>5.8684600000000004E-7</v>
      </c>
      <c r="F45" s="5">
        <v>2.3058699999999999E-8</v>
      </c>
      <c r="G45" s="6">
        <v>2.6E-7</v>
      </c>
      <c r="H45" s="7">
        <v>1.0827017000000001E-6</v>
      </c>
      <c r="I45" s="5"/>
      <c r="J45" s="3"/>
    </row>
    <row r="46" spans="1:10" x14ac:dyDescent="0.4">
      <c r="A46" t="str">
        <f t="shared" si="0"/>
        <v>Tabak, unverarbeitetAfghanistan</v>
      </c>
      <c r="B46" s="26" t="s">
        <v>263</v>
      </c>
      <c r="C46" s="4" t="s">
        <v>238</v>
      </c>
      <c r="D46" s="5">
        <v>2.7735799999999999E-7</v>
      </c>
      <c r="E46" s="5">
        <v>5.5288899999999994E-7</v>
      </c>
      <c r="F46" s="5">
        <v>2.0485699999999999E-8</v>
      </c>
      <c r="G46" s="6">
        <v>2.2999999999999999E-7</v>
      </c>
      <c r="H46" s="7">
        <v>1.0807327000000001E-6</v>
      </c>
      <c r="I46" s="5"/>
      <c r="J46" s="3"/>
    </row>
    <row r="47" spans="1:10" x14ac:dyDescent="0.4">
      <c r="A47" t="str">
        <f t="shared" si="0"/>
        <v>TomatenAfghanistan</v>
      </c>
      <c r="B47" s="26" t="s">
        <v>86</v>
      </c>
      <c r="C47" s="4" t="s">
        <v>238</v>
      </c>
      <c r="D47" s="5">
        <v>6.4044399999999996E-8</v>
      </c>
      <c r="E47" s="5">
        <v>1.12515E-7</v>
      </c>
      <c r="F47" s="5">
        <v>4.2992800000000001E-9</v>
      </c>
      <c r="G47" s="6">
        <v>5.1400000000000004E-8</v>
      </c>
      <c r="H47" s="7">
        <v>2.3225867999999999E-7</v>
      </c>
      <c r="I47" s="5"/>
      <c r="J47" s="3"/>
    </row>
    <row r="48" spans="1:10" x14ac:dyDescent="0.4">
      <c r="A48" t="str">
        <f t="shared" si="0"/>
        <v>Gemüse, frischAfghanistan</v>
      </c>
      <c r="B48" s="26" t="s">
        <v>174</v>
      </c>
      <c r="C48" s="4" t="s">
        <v>238</v>
      </c>
      <c r="D48" s="5">
        <v>3.1099999999999994E-8</v>
      </c>
      <c r="E48" s="5">
        <v>6.5109200000000002E-8</v>
      </c>
      <c r="F48" s="5">
        <v>2.4600000000000002E-9</v>
      </c>
      <c r="G48" s="6">
        <v>2.7900000000000002E-8</v>
      </c>
      <c r="H48" s="7">
        <v>1.2656920000000001E-7</v>
      </c>
      <c r="I48" s="5"/>
      <c r="J48" s="3"/>
    </row>
    <row r="49" spans="1:10" x14ac:dyDescent="0.4">
      <c r="A49" t="str">
        <f t="shared" si="0"/>
        <v>WalnussAfghanistan</v>
      </c>
      <c r="B49" s="26" t="s">
        <v>264</v>
      </c>
      <c r="C49" s="4" t="s">
        <v>238</v>
      </c>
      <c r="D49" s="5">
        <v>1.3300000000000001E-7</v>
      </c>
      <c r="E49" s="5">
        <v>3.6758500000000005E-7</v>
      </c>
      <c r="F49" s="5">
        <v>1.44E-8</v>
      </c>
      <c r="G49" s="6">
        <v>1.6300000000000002E-7</v>
      </c>
      <c r="H49" s="7">
        <v>6.7798500000000012E-7</v>
      </c>
      <c r="I49" s="5"/>
      <c r="J49" s="3"/>
    </row>
    <row r="50" spans="1:10" x14ac:dyDescent="0.4">
      <c r="A50" t="str">
        <f t="shared" si="0"/>
        <v>WassermeloneAfghanistan</v>
      </c>
      <c r="B50" s="26" t="s">
        <v>265</v>
      </c>
      <c r="C50" s="4" t="s">
        <v>238</v>
      </c>
      <c r="D50" s="5">
        <v>8.5792799999999995E-8</v>
      </c>
      <c r="E50" s="5">
        <v>1.4777700000000001E-7</v>
      </c>
      <c r="F50" s="5">
        <v>5.65582E-9</v>
      </c>
      <c r="G50" s="6">
        <v>6.7799999999999998E-8</v>
      </c>
      <c r="H50" s="7">
        <v>3.0702561999999996E-7</v>
      </c>
      <c r="I50" s="5"/>
      <c r="J50" s="3"/>
    </row>
    <row r="51" spans="1:10" x14ac:dyDescent="0.4">
      <c r="A51" t="str">
        <f t="shared" si="0"/>
        <v>WeizenAfghanistan</v>
      </c>
      <c r="B51" s="26" t="s">
        <v>60</v>
      </c>
      <c r="C51" s="4" t="s">
        <v>238</v>
      </c>
      <c r="D51" s="5">
        <v>1.84E-6</v>
      </c>
      <c r="E51" s="5">
        <v>1.8899999999999999E-6</v>
      </c>
      <c r="F51" s="5">
        <v>6.760000000000001E-8</v>
      </c>
      <c r="G51" s="6">
        <v>3.46E-7</v>
      </c>
      <c r="H51" s="7">
        <v>4.1435999999999996E-6</v>
      </c>
      <c r="I51" s="5"/>
      <c r="J51" s="3"/>
    </row>
    <row r="52" spans="1:10" x14ac:dyDescent="0.4">
      <c r="A52" t="str">
        <f t="shared" si="0"/>
        <v>MandelnAlbanien</v>
      </c>
      <c r="B52" s="26" t="s">
        <v>237</v>
      </c>
      <c r="C52" s="4" t="s">
        <v>266</v>
      </c>
      <c r="D52" s="5">
        <v>2.0290500000000001E-6</v>
      </c>
      <c r="E52" s="5">
        <v>6.3827600000000007E-6</v>
      </c>
      <c r="F52" s="5">
        <v>5.2181999999999994E-7</v>
      </c>
      <c r="G52" s="6">
        <v>8.09E-7</v>
      </c>
      <c r="H52" s="7">
        <v>9.7426300000000009E-6</v>
      </c>
      <c r="I52" s="5"/>
      <c r="J52" s="3"/>
    </row>
    <row r="53" spans="1:10" x14ac:dyDescent="0.4">
      <c r="A53" t="str">
        <f t="shared" si="0"/>
        <v>ApfelAlbanien</v>
      </c>
      <c r="B53" s="26" t="s">
        <v>195</v>
      </c>
      <c r="C53" s="4" t="s">
        <v>266</v>
      </c>
      <c r="D53" s="5">
        <v>3.3100000000000004E-7</v>
      </c>
      <c r="E53" s="5">
        <v>1.02617E-6</v>
      </c>
      <c r="F53" s="5">
        <v>7.9107799999999998E-8</v>
      </c>
      <c r="G53" s="6">
        <v>1.3E-7</v>
      </c>
      <c r="H53" s="7">
        <v>1.5662777999999999E-6</v>
      </c>
      <c r="I53" s="5"/>
      <c r="J53" s="3"/>
    </row>
    <row r="54" spans="1:10" x14ac:dyDescent="0.4">
      <c r="A54" t="str">
        <f t="shared" si="0"/>
        <v>AprikosenAlbanien</v>
      </c>
      <c r="B54" s="26" t="s">
        <v>196</v>
      </c>
      <c r="C54" s="4" t="s">
        <v>266</v>
      </c>
      <c r="D54" s="5">
        <v>4.1899999999999998E-7</v>
      </c>
      <c r="E54" s="5">
        <v>1.3129199999999999E-6</v>
      </c>
      <c r="F54" s="5">
        <v>1.05E-7</v>
      </c>
      <c r="G54" s="6">
        <v>1.66E-7</v>
      </c>
      <c r="H54" s="7">
        <v>2.00292E-6</v>
      </c>
      <c r="I54" s="5"/>
      <c r="J54" s="3"/>
    </row>
    <row r="55" spans="1:10" x14ac:dyDescent="0.4">
      <c r="A55" t="str">
        <f t="shared" si="0"/>
        <v>ArtischockeAlbanien</v>
      </c>
      <c r="B55" s="26" t="s">
        <v>164</v>
      </c>
      <c r="C55" s="4" t="s">
        <v>266</v>
      </c>
      <c r="D55" s="5">
        <v>2.2000000000000001E-7</v>
      </c>
      <c r="E55" s="5">
        <v>6.9161199999999999E-7</v>
      </c>
      <c r="F55" s="5">
        <v>5.6499999999999996E-8</v>
      </c>
      <c r="G55" s="6">
        <v>8.7600000000000004E-8</v>
      </c>
      <c r="H55" s="7">
        <v>1.055712E-6</v>
      </c>
      <c r="I55" s="5"/>
      <c r="J55" s="3"/>
    </row>
    <row r="56" spans="1:10" x14ac:dyDescent="0.4">
      <c r="A56" t="str">
        <f t="shared" si="0"/>
        <v>SpargelAlbanien</v>
      </c>
      <c r="B56" s="26" t="s">
        <v>190</v>
      </c>
      <c r="C56" s="4" t="s">
        <v>266</v>
      </c>
      <c r="D56" s="5">
        <v>5.9999999999999997E-7</v>
      </c>
      <c r="E56" s="5">
        <v>1.8876299999999999E-6</v>
      </c>
      <c r="F56" s="5">
        <v>1.54E-7</v>
      </c>
      <c r="G56" s="6">
        <v>2.3900000000000001E-7</v>
      </c>
      <c r="H56" s="7">
        <v>2.88063E-6</v>
      </c>
      <c r="I56" s="5"/>
      <c r="J56" s="3"/>
    </row>
    <row r="57" spans="1:10" x14ac:dyDescent="0.4">
      <c r="A57" t="str">
        <f t="shared" si="0"/>
        <v>GersteAlbanien</v>
      </c>
      <c r="B57" s="26" t="s">
        <v>240</v>
      </c>
      <c r="C57" s="4" t="s">
        <v>266</v>
      </c>
      <c r="D57" s="5">
        <v>9.2126999999999999E-7</v>
      </c>
      <c r="E57" s="5">
        <v>2.7905500000000003E-6</v>
      </c>
      <c r="F57" s="5">
        <v>1.89598E-7</v>
      </c>
      <c r="G57" s="6">
        <v>3.5699999999999998E-7</v>
      </c>
      <c r="H57" s="7">
        <v>4.2584179999999998E-6</v>
      </c>
      <c r="I57" s="5"/>
      <c r="J57" s="3"/>
    </row>
    <row r="58" spans="1:10" x14ac:dyDescent="0.4">
      <c r="A58" t="str">
        <f t="shared" si="0"/>
        <v>Bohen, trockenAlbanien</v>
      </c>
      <c r="B58" s="26" t="s">
        <v>170</v>
      </c>
      <c r="C58" s="4" t="s">
        <v>266</v>
      </c>
      <c r="D58" s="5">
        <v>8.5315700000000002E-7</v>
      </c>
      <c r="E58" s="5">
        <v>2.6572599999999997E-6</v>
      </c>
      <c r="F58" s="5">
        <v>2.0617899999999998E-7</v>
      </c>
      <c r="G58" s="6">
        <v>3.3700000000000001E-7</v>
      </c>
      <c r="H58" s="7">
        <v>4.0535959999999995E-6</v>
      </c>
      <c r="I58" s="5"/>
      <c r="J58" s="3"/>
    </row>
    <row r="59" spans="1:10" x14ac:dyDescent="0.4">
      <c r="A59" t="str">
        <f t="shared" si="0"/>
        <v>Bohen, grünAlbanien</v>
      </c>
      <c r="B59" s="26" t="s">
        <v>169</v>
      </c>
      <c r="C59" s="4" t="s">
        <v>266</v>
      </c>
      <c r="D59" s="5">
        <v>1.7579100000000002E-7</v>
      </c>
      <c r="E59" s="5">
        <v>5.3524199999999997E-7</v>
      </c>
      <c r="F59" s="5">
        <v>3.8743599999999998E-8</v>
      </c>
      <c r="G59" s="6">
        <v>6.87E-8</v>
      </c>
      <c r="H59" s="7">
        <v>8.1847660000000001E-7</v>
      </c>
      <c r="I59" s="5"/>
      <c r="J59" s="3"/>
    </row>
    <row r="60" spans="1:10" x14ac:dyDescent="0.4">
      <c r="A60" t="str">
        <f t="shared" si="0"/>
        <v>Ackerbohne, trockenAlbanien</v>
      </c>
      <c r="B60" s="26" t="s">
        <v>163</v>
      </c>
      <c r="C60" s="4" t="s">
        <v>266</v>
      </c>
      <c r="D60" s="5">
        <v>8.1906199999999993E-7</v>
      </c>
      <c r="E60" s="5">
        <v>2.5765100000000001E-6</v>
      </c>
      <c r="F60" s="5">
        <v>2.1064099999999999E-7</v>
      </c>
      <c r="G60" s="6">
        <v>3.2600000000000003E-7</v>
      </c>
      <c r="H60" s="7">
        <v>3.932213E-6</v>
      </c>
      <c r="I60" s="5"/>
      <c r="J60" s="3"/>
    </row>
    <row r="61" spans="1:10" x14ac:dyDescent="0.4">
      <c r="A61" t="str">
        <f t="shared" si="0"/>
        <v>Kohl und andere KohlgewächseAlbanien</v>
      </c>
      <c r="B61" s="26" t="s">
        <v>181</v>
      </c>
      <c r="C61" s="4" t="s">
        <v>266</v>
      </c>
      <c r="D61" s="5">
        <v>6.2799999999999993E-8</v>
      </c>
      <c r="E61" s="5">
        <v>1.9339399999999999E-7</v>
      </c>
      <c r="F61" s="5">
        <v>1.44E-8</v>
      </c>
      <c r="G61" s="6">
        <v>2.4699999999999999E-8</v>
      </c>
      <c r="H61" s="7">
        <v>2.9529400000000005E-7</v>
      </c>
      <c r="I61" s="5"/>
      <c r="J61" s="3"/>
    </row>
    <row r="62" spans="1:10" x14ac:dyDescent="0.4">
      <c r="A62" t="str">
        <f t="shared" si="0"/>
        <v>Johannisbrotbaum (Carobs)Albanien</v>
      </c>
      <c r="B62" s="26" t="s">
        <v>267</v>
      </c>
      <c r="C62" s="4" t="s">
        <v>266</v>
      </c>
      <c r="D62" s="5">
        <v>1.5399999999999999E-6</v>
      </c>
      <c r="E62" s="5">
        <v>4.85914E-6</v>
      </c>
      <c r="F62" s="5">
        <v>3.9700000000000002E-7</v>
      </c>
      <c r="G62" s="6">
        <v>6.1600000000000001E-7</v>
      </c>
      <c r="H62" s="7">
        <v>7.4121399999999991E-6</v>
      </c>
      <c r="I62" s="5"/>
      <c r="J62" s="3"/>
    </row>
    <row r="63" spans="1:10" x14ac:dyDescent="0.4">
      <c r="A63" t="str">
        <f t="shared" si="0"/>
        <v>Karotten und RübenAlbanien</v>
      </c>
      <c r="B63" s="26" t="s">
        <v>176</v>
      </c>
      <c r="C63" s="4" t="s">
        <v>266</v>
      </c>
      <c r="D63" s="5">
        <v>2.3345000000000002E-7</v>
      </c>
      <c r="E63" s="5">
        <v>7.1200500000000005E-7</v>
      </c>
      <c r="F63" s="5">
        <v>4.70698E-8</v>
      </c>
      <c r="G63" s="6">
        <v>9.0799999999999993E-8</v>
      </c>
      <c r="H63" s="7">
        <v>1.0833248E-6</v>
      </c>
      <c r="I63" s="5"/>
      <c r="J63" s="3"/>
    </row>
    <row r="64" spans="1:10" x14ac:dyDescent="0.4">
      <c r="A64" t="str">
        <f t="shared" si="0"/>
        <v>Blumenkohl und BrokkoliAlbanien</v>
      </c>
      <c r="B64" s="26" t="s">
        <v>168</v>
      </c>
      <c r="C64" s="4" t="s">
        <v>266</v>
      </c>
      <c r="D64" s="5">
        <v>7.8094499999999998E-8</v>
      </c>
      <c r="E64" s="5">
        <v>2.4566099999999997E-7</v>
      </c>
      <c r="F64" s="5">
        <v>2.0083899999999998E-8</v>
      </c>
      <c r="G64" s="6">
        <v>3.1099999999999994E-8</v>
      </c>
      <c r="H64" s="7">
        <v>3.7493939999999994E-7</v>
      </c>
      <c r="I64" s="5"/>
      <c r="J64" s="3"/>
    </row>
    <row r="65" spans="1:10" x14ac:dyDescent="0.4">
      <c r="A65" t="str">
        <f t="shared" si="0"/>
        <v>Kirschen, sauerAlbanien</v>
      </c>
      <c r="B65" s="26" t="s">
        <v>210</v>
      </c>
      <c r="C65" s="4" t="s">
        <v>266</v>
      </c>
      <c r="D65" s="5">
        <v>7.1989600000000008E-7</v>
      </c>
      <c r="E65" s="5">
        <v>2.2275599999999998E-6</v>
      </c>
      <c r="F65" s="5">
        <v>1.7084099999999999E-7</v>
      </c>
      <c r="G65" s="6">
        <v>2.8299999999999998E-7</v>
      </c>
      <c r="H65" s="7">
        <v>3.4012970000000001E-6</v>
      </c>
      <c r="I65" s="5"/>
      <c r="J65" s="3"/>
    </row>
    <row r="66" spans="1:10" x14ac:dyDescent="0.4">
      <c r="A66" t="str">
        <f t="shared" si="0"/>
        <v>KirschenAlbanien</v>
      </c>
      <c r="B66" s="26" t="s">
        <v>209</v>
      </c>
      <c r="C66" s="4" t="s">
        <v>266</v>
      </c>
      <c r="D66" s="5">
        <v>4.5611600000000003E-7</v>
      </c>
      <c r="E66" s="5">
        <v>1.4158799999999999E-6</v>
      </c>
      <c r="F66" s="5">
        <v>1.09258E-7</v>
      </c>
      <c r="G66" s="6">
        <v>1.8000000000000002E-7</v>
      </c>
      <c r="H66" s="7">
        <v>2.161254E-6</v>
      </c>
      <c r="I66" s="5"/>
      <c r="J66" s="3"/>
    </row>
    <row r="67" spans="1:10" x14ac:dyDescent="0.4">
      <c r="A67" t="str">
        <f t="shared" si="0"/>
        <v>Esskastanie, MaronenAlbanien</v>
      </c>
      <c r="B67" s="26" t="s">
        <v>268</v>
      </c>
      <c r="C67" s="4" t="s">
        <v>266</v>
      </c>
      <c r="D67" s="5">
        <v>1.39E-6</v>
      </c>
      <c r="E67" s="5">
        <v>4.3788700000000001E-6</v>
      </c>
      <c r="F67" s="5">
        <v>3.5799999999999995E-7</v>
      </c>
      <c r="G67" s="6">
        <v>5.5500000000000009E-7</v>
      </c>
      <c r="H67" s="7">
        <v>6.6818699999999991E-6</v>
      </c>
      <c r="I67" s="5"/>
      <c r="J67" s="3"/>
    </row>
    <row r="68" spans="1:10" x14ac:dyDescent="0.4">
      <c r="A68" t="str">
        <f t="shared" ref="A68:A131" si="1">B68&amp;C68</f>
        <v>Paprika-/ChillipulverAlbanien</v>
      </c>
      <c r="B68" s="26" t="s">
        <v>90</v>
      </c>
      <c r="C68" s="4" t="s">
        <v>266</v>
      </c>
      <c r="D68" s="5">
        <v>4.2599999999999998E-8</v>
      </c>
      <c r="E68" s="5">
        <v>1.28744E-7</v>
      </c>
      <c r="F68" s="5">
        <v>9.05E-9</v>
      </c>
      <c r="G68" s="6">
        <v>1.66E-8</v>
      </c>
      <c r="H68" s="7">
        <v>1.96994E-7</v>
      </c>
      <c r="I68" s="5"/>
      <c r="J68" s="3"/>
    </row>
    <row r="69" spans="1:10" x14ac:dyDescent="0.4">
      <c r="A69" t="str">
        <f t="shared" si="1"/>
        <v>Paprika und Chillies, grünAlbanien</v>
      </c>
      <c r="B69" s="26" t="s">
        <v>79</v>
      </c>
      <c r="C69" s="4" t="s">
        <v>266</v>
      </c>
      <c r="D69" s="5">
        <v>4.2599999999999998E-8</v>
      </c>
      <c r="E69" s="5">
        <v>1.28744E-7</v>
      </c>
      <c r="F69" s="5">
        <v>9.0537800000000006E-9</v>
      </c>
      <c r="G69" s="6">
        <v>1.66E-8</v>
      </c>
      <c r="H69" s="7">
        <v>1.9699778E-7</v>
      </c>
      <c r="I69" s="5"/>
      <c r="J69" s="3"/>
    </row>
    <row r="70" spans="1:10" x14ac:dyDescent="0.4">
      <c r="A70" t="str">
        <f t="shared" si="1"/>
        <v>Paprika und Chillies, grünAlbanien</v>
      </c>
      <c r="B70" s="26" t="s">
        <v>79</v>
      </c>
      <c r="C70" s="4" t="s">
        <v>266</v>
      </c>
      <c r="D70" s="5">
        <v>4.2599999999999998E-8</v>
      </c>
      <c r="E70" s="5">
        <v>1.28744E-7</v>
      </c>
      <c r="F70" s="5">
        <v>9.05E-9</v>
      </c>
      <c r="G70" s="6">
        <v>1.66E-8</v>
      </c>
      <c r="H70" s="7">
        <v>1.96994E-7</v>
      </c>
      <c r="I70" s="5"/>
      <c r="J70" s="3"/>
    </row>
    <row r="71" spans="1:10" x14ac:dyDescent="0.4">
      <c r="A71" t="str">
        <f t="shared" si="1"/>
        <v>BaumwollsamenAlbanien</v>
      </c>
      <c r="B71" s="26" t="s">
        <v>241</v>
      </c>
      <c r="C71" s="4" t="s">
        <v>266</v>
      </c>
      <c r="D71" s="5">
        <v>1.7007099999999999E-6</v>
      </c>
      <c r="E71" s="5">
        <v>5.3438699999999994E-6</v>
      </c>
      <c r="F71" s="5">
        <v>4.3387599999999996E-7</v>
      </c>
      <c r="G71" s="6">
        <v>6.7699999999999993E-7</v>
      </c>
      <c r="H71" s="7">
        <v>8.1554559999999997E-6</v>
      </c>
      <c r="I71" s="5"/>
      <c r="J71" s="3"/>
    </row>
    <row r="72" spans="1:10" x14ac:dyDescent="0.4">
      <c r="A72" t="str">
        <f t="shared" si="1"/>
        <v>Kuhbohnen, trockenAlbanien</v>
      </c>
      <c r="B72" s="26" t="s">
        <v>182</v>
      </c>
      <c r="C72" s="4" t="s">
        <v>266</v>
      </c>
      <c r="D72" s="5">
        <v>1.4100000000000001E-7</v>
      </c>
      <c r="E72" s="5">
        <v>4.2360899999999999E-7</v>
      </c>
      <c r="F72" s="5">
        <v>2.85E-8</v>
      </c>
      <c r="G72" s="6">
        <v>5.4500000000000005E-8</v>
      </c>
      <c r="H72" s="7">
        <v>6.4760899999999999E-7</v>
      </c>
      <c r="I72" s="5"/>
      <c r="J72" s="3"/>
    </row>
    <row r="73" spans="1:10" x14ac:dyDescent="0.4">
      <c r="A73" t="str">
        <f t="shared" si="1"/>
        <v>Gurken und GewürzgurkenAlbanien</v>
      </c>
      <c r="B73" s="26" t="s">
        <v>99</v>
      </c>
      <c r="C73" s="4" t="s">
        <v>266</v>
      </c>
      <c r="D73" s="5">
        <v>1.4472099999999999E-8</v>
      </c>
      <c r="E73" s="5">
        <v>4.46226E-8</v>
      </c>
      <c r="F73" s="5">
        <v>3.59118E-9</v>
      </c>
      <c r="G73" s="6">
        <v>5.7200000000000001E-9</v>
      </c>
      <c r="H73" s="7">
        <v>6.8405880000000012E-8</v>
      </c>
      <c r="I73" s="5"/>
      <c r="J73" s="3"/>
    </row>
    <row r="74" spans="1:10" x14ac:dyDescent="0.4">
      <c r="A74" t="str">
        <f t="shared" si="1"/>
        <v>AubergineAlbanien</v>
      </c>
      <c r="B74" s="26" t="s">
        <v>214</v>
      </c>
      <c r="C74" s="4" t="s">
        <v>266</v>
      </c>
      <c r="D74" s="5">
        <v>8.1732500000000007E-8</v>
      </c>
      <c r="E74" s="5">
        <v>2.5710499999999997E-7</v>
      </c>
      <c r="F74" s="5">
        <v>2.1019500000000002E-8</v>
      </c>
      <c r="G74" s="6">
        <v>3.2600000000000001E-8</v>
      </c>
      <c r="H74" s="7">
        <v>3.9245699999999998E-7</v>
      </c>
      <c r="I74" s="5"/>
      <c r="J74" s="3"/>
    </row>
    <row r="75" spans="1:10" x14ac:dyDescent="0.4">
      <c r="A75" t="str">
        <f t="shared" si="1"/>
        <v>FeigeAlbanien</v>
      </c>
      <c r="B75" s="26" t="s">
        <v>204</v>
      </c>
      <c r="C75" s="4" t="s">
        <v>266</v>
      </c>
      <c r="D75" s="5">
        <v>1.3799999999999999E-6</v>
      </c>
      <c r="E75" s="5">
        <v>4.2712699999999997E-6</v>
      </c>
      <c r="F75" s="5">
        <v>3.27E-7</v>
      </c>
      <c r="G75" s="6">
        <v>5.4299999999999993E-7</v>
      </c>
      <c r="H75" s="7">
        <v>6.5212700000000002E-6</v>
      </c>
      <c r="I75" s="5"/>
      <c r="J75" s="3"/>
    </row>
    <row r="76" spans="1:10" x14ac:dyDescent="0.4">
      <c r="A76" t="str">
        <f t="shared" si="1"/>
        <v>Früchte, frischAlbanien</v>
      </c>
      <c r="B76" s="26" t="s">
        <v>205</v>
      </c>
      <c r="C76" s="4" t="s">
        <v>266</v>
      </c>
      <c r="D76" s="5">
        <v>5.3925299999999994E-7</v>
      </c>
      <c r="E76" s="5">
        <v>1.6963200000000001E-6</v>
      </c>
      <c r="F76" s="5">
        <v>1.38682E-7</v>
      </c>
      <c r="G76" s="6">
        <v>2.1500000000000001E-7</v>
      </c>
      <c r="H76" s="7">
        <v>2.5892550000000002E-6</v>
      </c>
      <c r="I76" s="5"/>
      <c r="J76" s="3"/>
    </row>
    <row r="77" spans="1:10" x14ac:dyDescent="0.4">
      <c r="A77" t="str">
        <f t="shared" si="1"/>
        <v>KernobstAlbanien</v>
      </c>
      <c r="B77" s="26" t="s">
        <v>208</v>
      </c>
      <c r="C77" s="4" t="s">
        <v>266</v>
      </c>
      <c r="D77" s="5">
        <v>5.3899999999999994E-7</v>
      </c>
      <c r="E77" s="5">
        <v>1.6963200000000001E-6</v>
      </c>
      <c r="F77" s="5">
        <v>1.3899999999999999E-7</v>
      </c>
      <c r="G77" s="6">
        <v>2.1500000000000001E-7</v>
      </c>
      <c r="H77" s="7">
        <v>2.5893199999999996E-6</v>
      </c>
      <c r="I77" s="5"/>
      <c r="J77" s="3"/>
    </row>
    <row r="78" spans="1:10" x14ac:dyDescent="0.4">
      <c r="A78" t="str">
        <f t="shared" si="1"/>
        <v>KnoblauchAlbanien</v>
      </c>
      <c r="B78" s="26" t="s">
        <v>38</v>
      </c>
      <c r="C78" s="4" t="s">
        <v>266</v>
      </c>
      <c r="D78" s="5">
        <v>2.34605E-7</v>
      </c>
      <c r="E78" s="5">
        <v>7.1762199999999999E-7</v>
      </c>
      <c r="F78" s="5">
        <v>5.3900100000000005E-8</v>
      </c>
      <c r="G78" s="6">
        <v>9.2099999999999998E-8</v>
      </c>
      <c r="H78" s="7">
        <v>1.0982271E-6</v>
      </c>
      <c r="I78" s="5"/>
      <c r="J78" s="3"/>
    </row>
    <row r="79" spans="1:10" x14ac:dyDescent="0.4">
      <c r="A79" t="str">
        <f t="shared" si="1"/>
        <v>TraubenAlbanien</v>
      </c>
      <c r="B79" s="26" t="s">
        <v>245</v>
      </c>
      <c r="C79" s="4" t="s">
        <v>266</v>
      </c>
      <c r="D79" s="5">
        <v>1.16519E-7</v>
      </c>
      <c r="E79" s="5">
        <v>3.5982400000000001E-7</v>
      </c>
      <c r="F79" s="5">
        <v>2.73052E-8</v>
      </c>
      <c r="G79" s="6">
        <v>4.58E-8</v>
      </c>
      <c r="H79" s="7">
        <v>5.4944820000000013E-7</v>
      </c>
      <c r="I79" s="5"/>
      <c r="J79" s="3"/>
    </row>
    <row r="80" spans="1:10" x14ac:dyDescent="0.4">
      <c r="A80" t="str">
        <f t="shared" si="1"/>
        <v>HaselnussAlbanien</v>
      </c>
      <c r="B80" s="26" t="s">
        <v>269</v>
      </c>
      <c r="C80" s="4" t="s">
        <v>266</v>
      </c>
      <c r="D80" s="5">
        <v>1.6287599999999999E-6</v>
      </c>
      <c r="E80" s="5">
        <v>5.1235799999999998E-6</v>
      </c>
      <c r="F80" s="5">
        <v>4.18876E-7</v>
      </c>
      <c r="G80" s="6">
        <v>6.4899999999999995E-7</v>
      </c>
      <c r="H80" s="7">
        <v>7.8202159999999989E-6</v>
      </c>
      <c r="I80" s="5"/>
      <c r="J80" s="3"/>
    </row>
    <row r="81" spans="1:10" x14ac:dyDescent="0.4">
      <c r="A81" t="str">
        <f t="shared" si="1"/>
        <v>HopfenAlbanien</v>
      </c>
      <c r="B81" s="26" t="s">
        <v>270</v>
      </c>
      <c r="C81" s="4" t="s">
        <v>266</v>
      </c>
      <c r="D81" s="5">
        <v>1.64956E-6</v>
      </c>
      <c r="E81" s="5">
        <v>5.1528499999999993E-6</v>
      </c>
      <c r="F81" s="5">
        <v>4.0325600000000002E-7</v>
      </c>
      <c r="G81" s="6">
        <v>6.5400000000000001E-7</v>
      </c>
      <c r="H81" s="7">
        <v>7.859665999999999E-6</v>
      </c>
      <c r="I81" s="5"/>
      <c r="J81" s="3"/>
    </row>
    <row r="82" spans="1:10" x14ac:dyDescent="0.4">
      <c r="A82" t="str">
        <f t="shared" si="1"/>
        <v>KiwiAlbanien</v>
      </c>
      <c r="B82" s="26" t="s">
        <v>211</v>
      </c>
      <c r="C82" s="4" t="s">
        <v>266</v>
      </c>
      <c r="D82" s="5">
        <v>1.9771099999999999E-7</v>
      </c>
      <c r="E82" s="5">
        <v>6.2193699999999999E-7</v>
      </c>
      <c r="F82" s="5">
        <v>5.0846200000000002E-8</v>
      </c>
      <c r="G82" s="6">
        <v>7.8800000000000004E-8</v>
      </c>
      <c r="H82" s="7">
        <v>9.4929419999999999E-7</v>
      </c>
      <c r="I82" s="5"/>
      <c r="J82" s="3"/>
    </row>
    <row r="83" spans="1:10" x14ac:dyDescent="0.4">
      <c r="A83" t="str">
        <f t="shared" si="1"/>
        <v>Lauch, andere LauchgewächseAlbanien</v>
      </c>
      <c r="B83" s="26" t="s">
        <v>184</v>
      </c>
      <c r="C83" s="4" t="s">
        <v>266</v>
      </c>
      <c r="D83" s="5">
        <v>1.6901500000000001E-7</v>
      </c>
      <c r="E83" s="5">
        <v>5.2202700000000005E-7</v>
      </c>
      <c r="F83" s="5">
        <v>3.9515599999999999E-8</v>
      </c>
      <c r="G83" s="6">
        <v>6.6399999999999999E-8</v>
      </c>
      <c r="H83" s="7">
        <v>7.9695759999999999E-7</v>
      </c>
      <c r="I83" s="5"/>
      <c r="J83" s="3"/>
    </row>
    <row r="84" spans="1:10" x14ac:dyDescent="0.4">
      <c r="A84" t="str">
        <f t="shared" si="1"/>
        <v>Zitorne, LimetteAlbanien</v>
      </c>
      <c r="B84" s="26" t="s">
        <v>246</v>
      </c>
      <c r="C84" s="4" t="s">
        <v>266</v>
      </c>
      <c r="D84" s="5">
        <v>1.79347E-7</v>
      </c>
      <c r="E84" s="5">
        <v>5.6416900000000003E-7</v>
      </c>
      <c r="F84" s="5">
        <v>4.6123399999999997E-8</v>
      </c>
      <c r="G84" s="6">
        <v>7.1499999999999998E-8</v>
      </c>
      <c r="H84" s="7">
        <v>8.6113940000000009E-7</v>
      </c>
      <c r="I84" s="5"/>
      <c r="J84" s="3"/>
    </row>
    <row r="85" spans="1:10" x14ac:dyDescent="0.4">
      <c r="A85" t="str">
        <f t="shared" si="1"/>
        <v>Kopfsalat und ChicoréeAlbanien</v>
      </c>
      <c r="B85" s="26" t="s">
        <v>95</v>
      </c>
      <c r="C85" s="4" t="s">
        <v>266</v>
      </c>
      <c r="D85" s="5">
        <v>7.2960000000000013E-8</v>
      </c>
      <c r="E85" s="5">
        <v>2.2950899999999999E-7</v>
      </c>
      <c r="F85" s="5">
        <v>1.8763399999999999E-8</v>
      </c>
      <c r="G85" s="6">
        <v>2.9099999999999999E-8</v>
      </c>
      <c r="H85" s="7">
        <v>3.5033240000000001E-7</v>
      </c>
      <c r="I85" s="5"/>
      <c r="J85" s="3"/>
    </row>
    <row r="86" spans="1:10" x14ac:dyDescent="0.4">
      <c r="A86" t="str">
        <f t="shared" si="1"/>
        <v>MaisAlbanien</v>
      </c>
      <c r="B86" s="26" t="s">
        <v>185</v>
      </c>
      <c r="C86" s="4" t="s">
        <v>266</v>
      </c>
      <c r="D86" s="5">
        <v>3.6636099999999998E-7</v>
      </c>
      <c r="E86" s="5">
        <v>1.1333E-6</v>
      </c>
      <c r="F86" s="5">
        <v>8.6171800000000001E-8</v>
      </c>
      <c r="G86" s="6">
        <v>1.4399999999999999E-7</v>
      </c>
      <c r="H86" s="7">
        <v>1.7298327999999999E-6</v>
      </c>
      <c r="I86" s="5"/>
      <c r="J86" s="3"/>
    </row>
    <row r="87" spans="1:10" x14ac:dyDescent="0.4">
      <c r="A87" t="str">
        <f t="shared" si="1"/>
        <v>Melonen (inkl.  Cantaloup-Melone)Albanien</v>
      </c>
      <c r="B87" s="26" t="s">
        <v>249</v>
      </c>
      <c r="C87" s="4" t="s">
        <v>266</v>
      </c>
      <c r="D87" s="5">
        <v>8.3437600000000001E-8</v>
      </c>
      <c r="E87" s="5">
        <v>2.6246800000000004E-7</v>
      </c>
      <c r="F87" s="5">
        <v>2.1457999999999999E-8</v>
      </c>
      <c r="G87" s="6">
        <v>3.33E-8</v>
      </c>
      <c r="H87" s="7">
        <v>4.0066360000000002E-7</v>
      </c>
      <c r="I87" s="5"/>
      <c r="J87" s="3"/>
    </row>
    <row r="88" spans="1:10" x14ac:dyDescent="0.4">
      <c r="A88" t="str">
        <f t="shared" si="1"/>
        <v>NüsseAlbanien</v>
      </c>
      <c r="B88" s="26" t="s">
        <v>271</v>
      </c>
      <c r="C88" s="4" t="s">
        <v>266</v>
      </c>
      <c r="D88" s="5">
        <v>1.95E-6</v>
      </c>
      <c r="E88" s="5">
        <v>6.0471699999999999E-6</v>
      </c>
      <c r="F88" s="5">
        <v>4.6700000000000004E-7</v>
      </c>
      <c r="G88" s="6">
        <v>7.6900000000000007E-7</v>
      </c>
      <c r="H88" s="7">
        <v>9.2331700000000012E-6</v>
      </c>
      <c r="I88" s="5"/>
      <c r="J88" s="3"/>
    </row>
    <row r="89" spans="1:10" x14ac:dyDescent="0.4">
      <c r="A89" t="str">
        <f t="shared" si="1"/>
        <v>HaferAlbanien</v>
      </c>
      <c r="B89" s="26" t="s">
        <v>272</v>
      </c>
      <c r="C89" s="4" t="s">
        <v>266</v>
      </c>
      <c r="D89" s="5">
        <v>1.19E-6</v>
      </c>
      <c r="E89" s="5">
        <v>3.6618199999999999E-6</v>
      </c>
      <c r="F89" s="5">
        <v>2.7700000000000001E-7</v>
      </c>
      <c r="G89" s="6">
        <v>4.6600000000000002E-7</v>
      </c>
      <c r="H89" s="7">
        <v>5.5948200000000008E-6</v>
      </c>
      <c r="I89" s="5"/>
      <c r="J89" s="3"/>
    </row>
    <row r="90" spans="1:10" x14ac:dyDescent="0.4">
      <c r="A90" t="str">
        <f t="shared" si="1"/>
        <v>OlivenAlbanien</v>
      </c>
      <c r="B90" s="26" t="s">
        <v>189</v>
      </c>
      <c r="C90" s="4" t="s">
        <v>266</v>
      </c>
      <c r="D90" s="5">
        <v>2.0200000000000001E-6</v>
      </c>
      <c r="E90" s="5">
        <v>6.2654399999999996E-6</v>
      </c>
      <c r="F90" s="5">
        <v>4.8000000000000006E-7</v>
      </c>
      <c r="G90" s="6">
        <v>7.9600000000000009E-7</v>
      </c>
      <c r="H90" s="7">
        <v>9.561439999999999E-6</v>
      </c>
      <c r="I90" s="5"/>
      <c r="J90" s="3"/>
    </row>
    <row r="91" spans="1:10" x14ac:dyDescent="0.4">
      <c r="A91" t="str">
        <f t="shared" si="1"/>
        <v>Zwiebel, getr.Albanien</v>
      </c>
      <c r="B91" s="26" t="s">
        <v>251</v>
      </c>
      <c r="C91" s="4" t="s">
        <v>266</v>
      </c>
      <c r="D91" s="5">
        <v>9.7399999999999999E-8</v>
      </c>
      <c r="E91" s="5">
        <v>2.9766700000000001E-7</v>
      </c>
      <c r="F91" s="5">
        <v>2.1900000000000001E-8</v>
      </c>
      <c r="G91" s="6">
        <v>3.8199999999999998E-8</v>
      </c>
      <c r="H91" s="7">
        <v>4.5516699999999999E-7</v>
      </c>
      <c r="I91" s="5"/>
      <c r="J91" s="3"/>
    </row>
    <row r="92" spans="1:10" x14ac:dyDescent="0.4">
      <c r="A92" t="str">
        <f t="shared" si="1"/>
        <v>OrangeAlbanien</v>
      </c>
      <c r="B92" s="26" t="s">
        <v>252</v>
      </c>
      <c r="C92" s="4" t="s">
        <v>266</v>
      </c>
      <c r="D92" s="5">
        <v>1.2799999999999998E-7</v>
      </c>
      <c r="E92" s="5">
        <v>4.0068200000000001E-7</v>
      </c>
      <c r="F92" s="5">
        <v>3.2199999999999997E-8</v>
      </c>
      <c r="G92" s="6">
        <v>5.0799999999999998E-8</v>
      </c>
      <c r="H92" s="7">
        <v>6.1168200000000014E-7</v>
      </c>
      <c r="I92" s="5"/>
      <c r="J92" s="3"/>
    </row>
    <row r="93" spans="1:10" x14ac:dyDescent="0.4">
      <c r="A93" t="str">
        <f t="shared" si="1"/>
        <v>Pfirsich, NektarineAlbanien</v>
      </c>
      <c r="B93" s="26" t="s">
        <v>253</v>
      </c>
      <c r="C93" s="4" t="s">
        <v>266</v>
      </c>
      <c r="D93" s="5">
        <v>1.5100000000000002E-7</v>
      </c>
      <c r="E93" s="5">
        <v>4.7369E-7</v>
      </c>
      <c r="F93" s="5">
        <v>3.8300000000000005E-8</v>
      </c>
      <c r="G93" s="6">
        <v>6.0100000000000002E-8</v>
      </c>
      <c r="H93" s="7">
        <v>7.2309000000000005E-7</v>
      </c>
      <c r="I93" s="5"/>
      <c r="J93" s="3"/>
    </row>
    <row r="94" spans="1:10" x14ac:dyDescent="0.4">
      <c r="A94" t="str">
        <f t="shared" si="1"/>
        <v>BirneAlbanien</v>
      </c>
      <c r="B94" s="26" t="s">
        <v>199</v>
      </c>
      <c r="C94" s="4" t="s">
        <v>266</v>
      </c>
      <c r="D94" s="5">
        <v>2.7399999999999999E-7</v>
      </c>
      <c r="E94" s="5">
        <v>8.5311100000000002E-7</v>
      </c>
      <c r="F94" s="5">
        <v>6.6500000000000007E-8</v>
      </c>
      <c r="G94" s="6">
        <v>1.08E-7</v>
      </c>
      <c r="H94" s="7">
        <v>1.301611E-6</v>
      </c>
      <c r="I94" s="5"/>
      <c r="J94" s="3"/>
    </row>
    <row r="95" spans="1:10" x14ac:dyDescent="0.4">
      <c r="A95" t="str">
        <f t="shared" si="1"/>
        <v>Erbsen, trockenAlbanien</v>
      </c>
      <c r="B95" s="26" t="s">
        <v>173</v>
      </c>
      <c r="C95" s="4" t="s">
        <v>266</v>
      </c>
      <c r="D95" s="5">
        <v>4.6123300000000004E-7</v>
      </c>
      <c r="E95" s="5">
        <v>1.40673E-6</v>
      </c>
      <c r="F95" s="5">
        <v>9.2997200000000006E-8</v>
      </c>
      <c r="G95" s="6">
        <v>1.7899999999999997E-7</v>
      </c>
      <c r="H95" s="7">
        <v>2.1399601999999999E-6</v>
      </c>
      <c r="I95" s="5"/>
      <c r="J95" s="3"/>
    </row>
    <row r="96" spans="1:10" x14ac:dyDescent="0.4">
      <c r="A96" t="str">
        <f t="shared" si="1"/>
        <v>Erbsen, grünAlbanien</v>
      </c>
      <c r="B96" s="26" t="s">
        <v>172</v>
      </c>
      <c r="C96" s="4" t="s">
        <v>266</v>
      </c>
      <c r="D96" s="5">
        <v>2.0799999999999998E-7</v>
      </c>
      <c r="E96" s="5">
        <v>6.3927900000000002E-7</v>
      </c>
      <c r="F96" s="5">
        <v>4.8200000000000001E-8</v>
      </c>
      <c r="G96" s="6">
        <v>8.1799999999999991E-8</v>
      </c>
      <c r="H96" s="7">
        <v>9.77279E-7</v>
      </c>
      <c r="I96" s="5"/>
      <c r="J96" s="3"/>
    </row>
    <row r="97" spans="1:10" x14ac:dyDescent="0.4">
      <c r="A97" t="str">
        <f t="shared" si="1"/>
        <v>PistazienAlbanien</v>
      </c>
      <c r="B97" s="26" t="s">
        <v>273</v>
      </c>
      <c r="C97" s="4" t="s">
        <v>266</v>
      </c>
      <c r="D97" s="5">
        <v>1.3920200000000001E-6</v>
      </c>
      <c r="E97" s="5">
        <v>4.3788700000000001E-6</v>
      </c>
      <c r="F97" s="5">
        <v>3.5799199999999999E-7</v>
      </c>
      <c r="G97" s="6">
        <v>5.5500000000000009E-7</v>
      </c>
      <c r="H97" s="7">
        <v>6.6838819999999996E-6</v>
      </c>
      <c r="I97" s="5"/>
      <c r="J97" s="3"/>
    </row>
    <row r="98" spans="1:10" x14ac:dyDescent="0.4">
      <c r="A98" t="str">
        <f t="shared" si="1"/>
        <v>Pflaume, SchleheAlbanien</v>
      </c>
      <c r="B98" s="26" t="s">
        <v>254</v>
      </c>
      <c r="C98" s="4" t="s">
        <v>266</v>
      </c>
      <c r="D98" s="5">
        <v>3.29591E-7</v>
      </c>
      <c r="E98" s="5">
        <v>1.0205E-6</v>
      </c>
      <c r="F98" s="5">
        <v>7.8490699999999995E-8</v>
      </c>
      <c r="G98" s="6">
        <v>1.3E-7</v>
      </c>
      <c r="H98" s="7">
        <v>1.5585816999999999E-6</v>
      </c>
      <c r="I98" s="5"/>
      <c r="J98" s="3"/>
    </row>
    <row r="99" spans="1:10" x14ac:dyDescent="0.4">
      <c r="A99" t="str">
        <f t="shared" si="1"/>
        <v>KartoffelAlbanien</v>
      </c>
      <c r="B99" s="26" t="s">
        <v>177</v>
      </c>
      <c r="C99" s="4" t="s">
        <v>266</v>
      </c>
      <c r="D99" s="5">
        <v>8.4400000000000001E-8</v>
      </c>
      <c r="E99" s="5">
        <v>2.5961500000000001E-7</v>
      </c>
      <c r="F99" s="5">
        <v>1.92E-8</v>
      </c>
      <c r="G99" s="6">
        <v>3.3099999999999999E-8</v>
      </c>
      <c r="H99" s="7">
        <v>3.9631499999999996E-7</v>
      </c>
      <c r="I99" s="5"/>
      <c r="J99" s="3"/>
    </row>
    <row r="100" spans="1:10" x14ac:dyDescent="0.4">
      <c r="A100" t="str">
        <f t="shared" si="1"/>
        <v>Hülsenfrüchte (Linsen, Bohen, etc.)Albanien</v>
      </c>
      <c r="B100" s="26" t="s">
        <v>255</v>
      </c>
      <c r="C100" s="4" t="s">
        <v>266</v>
      </c>
      <c r="D100" s="5">
        <v>3.2012199999999997E-6</v>
      </c>
      <c r="E100" s="5">
        <v>9.9077300000000004E-6</v>
      </c>
      <c r="F100" s="5">
        <v>7.5954199999999999E-7</v>
      </c>
      <c r="G100" s="6">
        <v>1.26E-6</v>
      </c>
      <c r="H100" s="7">
        <v>1.5128492000000001E-5</v>
      </c>
      <c r="I100" s="5"/>
      <c r="J100" s="3"/>
    </row>
    <row r="101" spans="1:10" x14ac:dyDescent="0.4">
      <c r="A101" t="str">
        <f t="shared" si="1"/>
        <v>KürbisAlbanien</v>
      </c>
      <c r="B101" s="26" t="s">
        <v>183</v>
      </c>
      <c r="C101" s="4" t="s">
        <v>266</v>
      </c>
      <c r="D101" s="5">
        <v>6.60598E-8</v>
      </c>
      <c r="E101" s="5">
        <v>2.07803E-7</v>
      </c>
      <c r="F101" s="5">
        <v>1.69888E-8</v>
      </c>
      <c r="G101" s="6">
        <v>2.6299999999999997E-8</v>
      </c>
      <c r="H101" s="7">
        <v>3.1715159999999998E-7</v>
      </c>
      <c r="I101" s="5"/>
      <c r="J101" s="3"/>
    </row>
    <row r="102" spans="1:10" x14ac:dyDescent="0.4">
      <c r="A102" t="str">
        <f t="shared" si="1"/>
        <v>HimbeereAlbanien</v>
      </c>
      <c r="B102" s="26" t="s">
        <v>207</v>
      </c>
      <c r="C102" s="4" t="s">
        <v>266</v>
      </c>
      <c r="D102" s="5">
        <v>4.0980200000000003E-7</v>
      </c>
      <c r="E102" s="5">
        <v>1.2498699999999999E-6</v>
      </c>
      <c r="F102" s="5">
        <v>8.2627300000000006E-8</v>
      </c>
      <c r="G102" s="6">
        <v>1.5899999999999998E-7</v>
      </c>
      <c r="H102" s="7">
        <v>1.9012993000000001E-6</v>
      </c>
      <c r="I102" s="5"/>
      <c r="J102" s="3"/>
    </row>
    <row r="103" spans="1:10" x14ac:dyDescent="0.4">
      <c r="A103" t="str">
        <f t="shared" si="1"/>
        <v>ReisAlbanien</v>
      </c>
      <c r="B103" s="26" t="s">
        <v>160</v>
      </c>
      <c r="C103" s="4" t="s">
        <v>266</v>
      </c>
      <c r="D103" s="5">
        <v>2.2749599999999999E-7</v>
      </c>
      <c r="E103" s="5">
        <v>6.8191899999999998E-7</v>
      </c>
      <c r="F103" s="5">
        <v>4.6201200000000002E-8</v>
      </c>
      <c r="G103" s="6">
        <v>8.8100000000000001E-8</v>
      </c>
      <c r="H103" s="7">
        <v>1.0437162E-6</v>
      </c>
      <c r="I103" s="5"/>
      <c r="J103" s="3"/>
    </row>
    <row r="104" spans="1:10" x14ac:dyDescent="0.4">
      <c r="A104" t="str">
        <f t="shared" si="1"/>
        <v>RoggenAlbanien</v>
      </c>
      <c r="B104" s="26" t="s">
        <v>274</v>
      </c>
      <c r="C104" s="4" t="s">
        <v>266</v>
      </c>
      <c r="D104" s="5">
        <v>9.2111199999999997E-7</v>
      </c>
      <c r="E104" s="5">
        <v>2.8082699999999999E-6</v>
      </c>
      <c r="F104" s="5">
        <v>1.88544E-7</v>
      </c>
      <c r="G104" s="6">
        <v>3.5799999999999995E-7</v>
      </c>
      <c r="H104" s="7">
        <v>4.2759259999999995E-6</v>
      </c>
      <c r="I104" s="5"/>
      <c r="J104" s="3"/>
    </row>
    <row r="105" spans="1:10" x14ac:dyDescent="0.4">
      <c r="A105" t="str">
        <f t="shared" si="1"/>
        <v>BaumwolleAlbanien</v>
      </c>
      <c r="B105" s="26" t="s">
        <v>257</v>
      </c>
      <c r="C105" s="4" t="s">
        <v>266</v>
      </c>
      <c r="D105" s="5">
        <v>1.7007099999999999E-6</v>
      </c>
      <c r="E105" s="5">
        <v>5.3438699999999994E-6</v>
      </c>
      <c r="F105" s="5">
        <v>4.3387599999999996E-7</v>
      </c>
      <c r="G105" s="6">
        <v>6.7699999999999993E-7</v>
      </c>
      <c r="H105" s="7">
        <v>8.1554559999999997E-6</v>
      </c>
      <c r="I105" s="5"/>
      <c r="J105" s="3"/>
    </row>
    <row r="106" spans="1:10" x14ac:dyDescent="0.4">
      <c r="A106" t="str">
        <f t="shared" si="1"/>
        <v>SojabohnenAlbanien</v>
      </c>
      <c r="B106" s="26" t="s">
        <v>259</v>
      </c>
      <c r="C106" s="4" t="s">
        <v>266</v>
      </c>
      <c r="D106" s="5">
        <v>7.37E-7</v>
      </c>
      <c r="E106" s="5">
        <v>2.30069E-6</v>
      </c>
      <c r="F106" s="5">
        <v>1.8100000000000002E-7</v>
      </c>
      <c r="G106" s="6">
        <v>2.9200000000000002E-7</v>
      </c>
      <c r="H106" s="7">
        <v>3.5106900000000003E-6</v>
      </c>
      <c r="I106" s="5"/>
      <c r="J106" s="3"/>
    </row>
    <row r="107" spans="1:10" x14ac:dyDescent="0.4">
      <c r="A107" t="str">
        <f t="shared" si="1"/>
        <v>GewürzeAlbanien</v>
      </c>
      <c r="B107" s="26" t="s">
        <v>275</v>
      </c>
      <c r="C107" s="4" t="s">
        <v>266</v>
      </c>
      <c r="D107" s="5">
        <v>2.2399999999999997E-6</v>
      </c>
      <c r="E107" s="5">
        <v>6.9798700000000003E-6</v>
      </c>
      <c r="F107" s="5">
        <v>5.4099999999999999E-7</v>
      </c>
      <c r="G107" s="6">
        <v>8.8599999999999997E-7</v>
      </c>
      <c r="H107" s="7">
        <v>1.0646869999999999E-5</v>
      </c>
      <c r="I107" s="5"/>
      <c r="J107" s="3"/>
    </row>
    <row r="108" spans="1:10" x14ac:dyDescent="0.4">
      <c r="A108" t="str">
        <f t="shared" si="1"/>
        <v>SpinatAlbanien</v>
      </c>
      <c r="B108" s="26" t="s">
        <v>156</v>
      </c>
      <c r="C108" s="4" t="s">
        <v>266</v>
      </c>
      <c r="D108" s="5">
        <v>1.1299999999999999E-7</v>
      </c>
      <c r="E108" s="5">
        <v>3.5479799999999997E-7</v>
      </c>
      <c r="F108" s="5">
        <v>2.9000000000000002E-8</v>
      </c>
      <c r="G108" s="6">
        <v>4.5000000000000006E-8</v>
      </c>
      <c r="H108" s="7">
        <v>5.4179799999999989E-7</v>
      </c>
      <c r="I108" s="5"/>
      <c r="J108" s="3"/>
    </row>
    <row r="109" spans="1:10" x14ac:dyDescent="0.4">
      <c r="A109" t="str">
        <f t="shared" si="1"/>
        <v>SonnenblumenkerneAlbanien</v>
      </c>
      <c r="B109" s="26" t="s">
        <v>261</v>
      </c>
      <c r="C109" s="4" t="s">
        <v>266</v>
      </c>
      <c r="D109" s="5">
        <v>7.4404300000000001E-7</v>
      </c>
      <c r="E109" s="5">
        <v>2.3277800000000003E-6</v>
      </c>
      <c r="F109" s="5">
        <v>1.8608799999999999E-7</v>
      </c>
      <c r="G109" s="6">
        <v>2.9500000000000003E-7</v>
      </c>
      <c r="H109" s="7">
        <v>3.5529110000000004E-6</v>
      </c>
      <c r="I109" s="5"/>
      <c r="J109" s="3"/>
    </row>
    <row r="110" spans="1:10" x14ac:dyDescent="0.4">
      <c r="A110" t="str">
        <f t="shared" si="1"/>
        <v>Manderine, ClementineAlbanien</v>
      </c>
      <c r="B110" s="26" t="s">
        <v>213</v>
      </c>
      <c r="C110" s="4" t="s">
        <v>266</v>
      </c>
      <c r="D110" s="5">
        <v>1.3799900000000002E-7</v>
      </c>
      <c r="E110" s="5">
        <v>4.3410099999999998E-7</v>
      </c>
      <c r="F110" s="5">
        <v>3.5489699999999999E-8</v>
      </c>
      <c r="G110" s="6">
        <v>5.5000000000000003E-8</v>
      </c>
      <c r="H110" s="7">
        <v>6.6258970000000003E-7</v>
      </c>
      <c r="I110" s="5"/>
      <c r="J110" s="3"/>
    </row>
    <row r="111" spans="1:10" x14ac:dyDescent="0.4">
      <c r="A111" t="str">
        <f t="shared" si="1"/>
        <v>Tabak, unverarbeitetAlbanien</v>
      </c>
      <c r="B111" s="26" t="s">
        <v>263</v>
      </c>
      <c r="C111" s="4" t="s">
        <v>266</v>
      </c>
      <c r="D111" s="5">
        <v>9.5913300000000012E-7</v>
      </c>
      <c r="E111" s="5">
        <v>2.9706E-6</v>
      </c>
      <c r="F111" s="5">
        <v>2.34023E-7</v>
      </c>
      <c r="G111" s="6">
        <v>3.7800000000000002E-7</v>
      </c>
      <c r="H111" s="7">
        <v>4.5417559999999991E-6</v>
      </c>
      <c r="I111" s="5"/>
      <c r="J111" s="3"/>
    </row>
    <row r="112" spans="1:10" x14ac:dyDescent="0.4">
      <c r="A112" t="str">
        <f t="shared" si="1"/>
        <v>TomatenAlbanien</v>
      </c>
      <c r="B112" s="26" t="s">
        <v>86</v>
      </c>
      <c r="C112" s="4" t="s">
        <v>266</v>
      </c>
      <c r="D112" s="5">
        <v>4.5637799999999997E-8</v>
      </c>
      <c r="E112" s="5">
        <v>1.4083999999999998E-7</v>
      </c>
      <c r="F112" s="5">
        <v>1.06543E-8</v>
      </c>
      <c r="G112" s="6">
        <v>1.7900000000000001E-8</v>
      </c>
      <c r="H112" s="7">
        <v>2.1503209999999998E-7</v>
      </c>
      <c r="I112" s="5"/>
      <c r="J112" s="3"/>
    </row>
    <row r="113" spans="1:10" x14ac:dyDescent="0.4">
      <c r="A113" t="str">
        <f t="shared" si="1"/>
        <v>Gemüse, frischAlbanien</v>
      </c>
      <c r="B113" s="26" t="s">
        <v>174</v>
      </c>
      <c r="C113" s="4" t="s">
        <v>266</v>
      </c>
      <c r="D113" s="5">
        <v>1.6899999999999999E-7</v>
      </c>
      <c r="E113" s="5">
        <v>5.2202700000000005E-7</v>
      </c>
      <c r="F113" s="5">
        <v>3.9499999999999996E-8</v>
      </c>
      <c r="G113" s="6">
        <v>6.6399999999999999E-8</v>
      </c>
      <c r="H113" s="7">
        <v>7.9692700000000005E-7</v>
      </c>
      <c r="I113" s="5"/>
      <c r="J113" s="3"/>
    </row>
    <row r="114" spans="1:10" x14ac:dyDescent="0.4">
      <c r="A114" t="str">
        <f t="shared" si="1"/>
        <v>HülsenfrüchteAlbanien</v>
      </c>
      <c r="B114" s="26" t="s">
        <v>175</v>
      </c>
      <c r="C114" s="4" t="s">
        <v>266</v>
      </c>
      <c r="D114" s="5">
        <v>2.7579799999999999E-8</v>
      </c>
      <c r="E114" s="5">
        <v>8.6567400000000005E-8</v>
      </c>
      <c r="F114" s="5">
        <v>7.0289300000000005E-9</v>
      </c>
      <c r="G114" s="6">
        <v>1.0999999999999999E-8</v>
      </c>
      <c r="H114" s="7">
        <v>1.3217613E-7</v>
      </c>
      <c r="I114" s="5"/>
      <c r="J114" s="3"/>
    </row>
    <row r="115" spans="1:10" x14ac:dyDescent="0.4">
      <c r="A115" t="str">
        <f t="shared" si="1"/>
        <v>WickeAlbanien</v>
      </c>
      <c r="B115" s="26" t="s">
        <v>276</v>
      </c>
      <c r="C115" s="4" t="s">
        <v>266</v>
      </c>
      <c r="D115" s="5">
        <v>3.3800000000000002E-6</v>
      </c>
      <c r="E115" s="5">
        <v>1.0454E-5</v>
      </c>
      <c r="F115" s="5">
        <v>7.9100000000000003E-7</v>
      </c>
      <c r="G115" s="6">
        <v>1.33E-6</v>
      </c>
      <c r="H115" s="7">
        <v>1.5954999999999999E-5</v>
      </c>
      <c r="I115" s="5"/>
      <c r="J115" s="3"/>
    </row>
    <row r="116" spans="1:10" x14ac:dyDescent="0.4">
      <c r="A116" t="str">
        <f t="shared" si="1"/>
        <v>WalnussAlbanien</v>
      </c>
      <c r="B116" s="26" t="s">
        <v>264</v>
      </c>
      <c r="C116" s="4" t="s">
        <v>266</v>
      </c>
      <c r="D116" s="5">
        <v>1.08497E-6</v>
      </c>
      <c r="E116" s="5">
        <v>3.3717600000000002E-6</v>
      </c>
      <c r="F116" s="5">
        <v>2.6247299999999997E-7</v>
      </c>
      <c r="G116" s="6">
        <v>4.2900000000000004E-7</v>
      </c>
      <c r="H116" s="7">
        <v>5.148203E-6</v>
      </c>
      <c r="I116" s="5"/>
      <c r="J116" s="3"/>
    </row>
    <row r="117" spans="1:10" x14ac:dyDescent="0.4">
      <c r="A117" t="str">
        <f t="shared" si="1"/>
        <v>WassermeloneAlbanien</v>
      </c>
      <c r="B117" s="26" t="s">
        <v>265</v>
      </c>
      <c r="C117" s="4" t="s">
        <v>266</v>
      </c>
      <c r="D117" s="5">
        <v>3.46037E-8</v>
      </c>
      <c r="E117" s="5">
        <v>1.0632499999999999E-7</v>
      </c>
      <c r="F117" s="5">
        <v>7.9276199999999996E-9</v>
      </c>
      <c r="G117" s="6">
        <v>1.3600000000000001E-8</v>
      </c>
      <c r="H117" s="7">
        <v>1.6245632000000001E-7</v>
      </c>
      <c r="I117" s="5"/>
      <c r="J117" s="3"/>
    </row>
    <row r="118" spans="1:10" x14ac:dyDescent="0.4">
      <c r="A118" t="str">
        <f t="shared" si="1"/>
        <v>WeizenAlbanien</v>
      </c>
      <c r="B118" s="26" t="s">
        <v>60</v>
      </c>
      <c r="C118" s="4" t="s">
        <v>266</v>
      </c>
      <c r="D118" s="5">
        <v>5.6305099999999998E-7</v>
      </c>
      <c r="E118" s="5">
        <v>1.75168E-6</v>
      </c>
      <c r="F118" s="5">
        <v>1.3581699999999998E-7</v>
      </c>
      <c r="G118" s="6">
        <v>2.22E-7</v>
      </c>
      <c r="H118" s="7">
        <v>2.6725479999999999E-6</v>
      </c>
      <c r="I118" s="5"/>
      <c r="J118" s="3"/>
    </row>
    <row r="119" spans="1:10" x14ac:dyDescent="0.4">
      <c r="A119" t="str">
        <f t="shared" si="1"/>
        <v>MandelnAlgerien</v>
      </c>
      <c r="B119" s="26" t="s">
        <v>237</v>
      </c>
      <c r="C119" s="4" t="s">
        <v>277</v>
      </c>
      <c r="D119" s="5">
        <v>2.8246800000000001E-7</v>
      </c>
      <c r="E119" s="5">
        <v>7.43517E-7</v>
      </c>
      <c r="F119" s="5">
        <v>1.04893E-8</v>
      </c>
      <c r="G119" s="6">
        <v>1.3400000000000001E-7</v>
      </c>
      <c r="H119" s="7">
        <v>1.1704743E-6</v>
      </c>
      <c r="I119" s="5"/>
      <c r="J119" s="3"/>
    </row>
    <row r="120" spans="1:10" x14ac:dyDescent="0.4">
      <c r="A120" t="str">
        <f t="shared" si="1"/>
        <v>Anise, Fenchel, KorrianderAlgerien</v>
      </c>
      <c r="B120" s="26" t="s">
        <v>239</v>
      </c>
      <c r="C120" s="4" t="s">
        <v>277</v>
      </c>
      <c r="D120" s="5">
        <v>2.16E-7</v>
      </c>
      <c r="E120" s="5">
        <v>6.6899999999999997E-7</v>
      </c>
      <c r="F120" s="5">
        <v>1.0386699999999999E-8</v>
      </c>
      <c r="G120" s="6">
        <v>1.5799999999999999E-7</v>
      </c>
      <c r="H120" s="7">
        <v>1.0533867E-6</v>
      </c>
      <c r="I120" s="5"/>
      <c r="J120" s="3"/>
    </row>
    <row r="121" spans="1:10" x14ac:dyDescent="0.4">
      <c r="A121" t="str">
        <f t="shared" si="1"/>
        <v>ApfelAlgerien</v>
      </c>
      <c r="B121" s="26" t="s">
        <v>195</v>
      </c>
      <c r="C121" s="4" t="s">
        <v>277</v>
      </c>
      <c r="D121" s="5">
        <v>9.0317800000000004E-8</v>
      </c>
      <c r="E121" s="5">
        <v>2.3697599999999999E-7</v>
      </c>
      <c r="F121" s="5">
        <v>3.3403200000000003E-9</v>
      </c>
      <c r="G121" s="6">
        <v>4.2400000000000002E-8</v>
      </c>
      <c r="H121" s="7">
        <v>3.7303411999999996E-7</v>
      </c>
      <c r="I121" s="5"/>
      <c r="J121" s="3"/>
    </row>
    <row r="122" spans="1:10" x14ac:dyDescent="0.4">
      <c r="A122" t="str">
        <f t="shared" si="1"/>
        <v>AprikosenAlgerien</v>
      </c>
      <c r="B122" s="26" t="s">
        <v>196</v>
      </c>
      <c r="C122" s="4" t="s">
        <v>277</v>
      </c>
      <c r="D122" s="5">
        <v>1.3799999999999999E-7</v>
      </c>
      <c r="E122" s="5">
        <v>3.6300000000000001E-7</v>
      </c>
      <c r="F122" s="5">
        <v>5.1152200000000005E-9</v>
      </c>
      <c r="G122" s="6">
        <v>6.5200000000000001E-8</v>
      </c>
      <c r="H122" s="7">
        <v>5.7131521999999988E-7</v>
      </c>
      <c r="I122" s="5"/>
      <c r="J122" s="3"/>
    </row>
    <row r="123" spans="1:10" x14ac:dyDescent="0.4">
      <c r="A123" t="str">
        <f t="shared" si="1"/>
        <v>ArtischockeAlgerien</v>
      </c>
      <c r="B123" s="26" t="s">
        <v>164</v>
      </c>
      <c r="C123" s="4" t="s">
        <v>277</v>
      </c>
      <c r="D123" s="5">
        <v>5.2200000000000004E-8</v>
      </c>
      <c r="E123" s="5">
        <v>1.3683000000000001E-7</v>
      </c>
      <c r="F123" s="5">
        <v>1.9069600000000002E-9</v>
      </c>
      <c r="G123" s="6">
        <v>2.4199999999999998E-8</v>
      </c>
      <c r="H123" s="7">
        <v>2.1513695999999999E-7</v>
      </c>
      <c r="I123" s="5"/>
      <c r="J123" s="3"/>
    </row>
    <row r="124" spans="1:10" x14ac:dyDescent="0.4">
      <c r="A124" t="str">
        <f t="shared" si="1"/>
        <v>GersteAlgerien</v>
      </c>
      <c r="B124" s="26" t="s">
        <v>240</v>
      </c>
      <c r="C124" s="4" t="s">
        <v>277</v>
      </c>
      <c r="D124" s="5">
        <v>3.6050100000000001E-7</v>
      </c>
      <c r="E124" s="5">
        <v>9.6988800000000011E-7</v>
      </c>
      <c r="F124" s="5">
        <v>1.4761099999999999E-8</v>
      </c>
      <c r="G124" s="6">
        <v>1.92E-7</v>
      </c>
      <c r="H124" s="7">
        <v>1.5371501000000001E-6</v>
      </c>
      <c r="I124" s="5"/>
      <c r="J124" s="3"/>
    </row>
    <row r="125" spans="1:10" x14ac:dyDescent="0.4">
      <c r="A125" t="str">
        <f t="shared" si="1"/>
        <v>Bohen, grünAlgerien</v>
      </c>
      <c r="B125" s="26" t="s">
        <v>169</v>
      </c>
      <c r="C125" s="4" t="s">
        <v>277</v>
      </c>
      <c r="D125" s="5">
        <v>4.1175200000000001E-8</v>
      </c>
      <c r="E125" s="5">
        <v>1.08824E-7</v>
      </c>
      <c r="F125" s="5">
        <v>1.5785800000000001E-9</v>
      </c>
      <c r="G125" s="6">
        <v>2.0199999999999999E-8</v>
      </c>
      <c r="H125" s="7">
        <v>1.7177778000000001E-7</v>
      </c>
      <c r="I125" s="5"/>
      <c r="J125" s="3"/>
    </row>
    <row r="126" spans="1:10" x14ac:dyDescent="0.4">
      <c r="A126" t="str">
        <f t="shared" si="1"/>
        <v>Ackerbohne, trockenAlgerien</v>
      </c>
      <c r="B126" s="26" t="s">
        <v>163</v>
      </c>
      <c r="C126" s="4" t="s">
        <v>277</v>
      </c>
      <c r="D126" s="5">
        <v>5.05689E-7</v>
      </c>
      <c r="E126" s="5">
        <v>1.3472200000000001E-6</v>
      </c>
      <c r="F126" s="5">
        <v>1.9329799999999998E-8</v>
      </c>
      <c r="G126" s="6">
        <v>2.4999999999999999E-7</v>
      </c>
      <c r="H126" s="7">
        <v>2.1222388000000003E-6</v>
      </c>
      <c r="I126" s="5"/>
      <c r="J126" s="3"/>
    </row>
    <row r="127" spans="1:10" x14ac:dyDescent="0.4">
      <c r="A127" t="str">
        <f t="shared" si="1"/>
        <v>Karotten und RübenAlgerien</v>
      </c>
      <c r="B127" s="26" t="s">
        <v>176</v>
      </c>
      <c r="C127" s="4" t="s">
        <v>277</v>
      </c>
      <c r="D127" s="5">
        <v>2.10489E-8</v>
      </c>
      <c r="E127" s="5">
        <v>5.6578300000000002E-8</v>
      </c>
      <c r="F127" s="5">
        <v>9.4806499999999987E-10</v>
      </c>
      <c r="G127" s="6">
        <v>1.2E-8</v>
      </c>
      <c r="H127" s="7">
        <v>9.0575264999999997E-8</v>
      </c>
      <c r="I127" s="5"/>
      <c r="J127" s="3"/>
    </row>
    <row r="128" spans="1:10" x14ac:dyDescent="0.4">
      <c r="A128" t="str">
        <f t="shared" si="1"/>
        <v>Blumenkohl und BrokkoliAlgerien</v>
      </c>
      <c r="B128" s="26" t="s">
        <v>168</v>
      </c>
      <c r="C128" s="4" t="s">
        <v>277</v>
      </c>
      <c r="D128" s="5">
        <v>2.21445E-8</v>
      </c>
      <c r="E128" s="5">
        <v>5.8619699999999995E-8</v>
      </c>
      <c r="F128" s="5">
        <v>8.2421799999999996E-10</v>
      </c>
      <c r="G128" s="6">
        <v>1.0600000000000001E-8</v>
      </c>
      <c r="H128" s="7">
        <v>9.2188417999999999E-8</v>
      </c>
      <c r="I128" s="5"/>
      <c r="J128" s="3"/>
    </row>
    <row r="129" spans="1:10" x14ac:dyDescent="0.4">
      <c r="A129" t="str">
        <f t="shared" si="1"/>
        <v>GetreideAlgerien</v>
      </c>
      <c r="B129" s="26" t="s">
        <v>278</v>
      </c>
      <c r="C129" s="4" t="s">
        <v>277</v>
      </c>
      <c r="D129" s="5">
        <v>1.37E-7</v>
      </c>
      <c r="E129" s="5">
        <v>4.2399999999999999E-7</v>
      </c>
      <c r="F129" s="5">
        <v>6.5825100000000003E-9</v>
      </c>
      <c r="G129" s="6">
        <v>1.0000000000000001E-7</v>
      </c>
      <c r="H129" s="7">
        <v>6.6758251000000005E-7</v>
      </c>
      <c r="I129" s="5"/>
      <c r="J129" s="3"/>
    </row>
    <row r="130" spans="1:10" x14ac:dyDescent="0.4">
      <c r="A130" t="str">
        <f t="shared" si="1"/>
        <v>KichererbsenAlgerien</v>
      </c>
      <c r="B130" s="26" t="s">
        <v>178</v>
      </c>
      <c r="C130" s="4" t="s">
        <v>277</v>
      </c>
      <c r="D130" s="5">
        <v>4.3038400000000002E-7</v>
      </c>
      <c r="E130" s="5">
        <v>1.1467500000000001E-6</v>
      </c>
      <c r="F130" s="5">
        <v>1.6451900000000002E-8</v>
      </c>
      <c r="G130" s="6">
        <v>2.1299999999999999E-7</v>
      </c>
      <c r="H130" s="7">
        <v>1.8065859000000001E-6</v>
      </c>
      <c r="I130" s="5"/>
      <c r="J130" s="3"/>
    </row>
    <row r="131" spans="1:10" x14ac:dyDescent="0.4">
      <c r="A131" t="str">
        <f t="shared" si="1"/>
        <v>Paprika-/ChillipulverAlgerien</v>
      </c>
      <c r="B131" s="26" t="s">
        <v>90</v>
      </c>
      <c r="C131" s="4" t="s">
        <v>277</v>
      </c>
      <c r="D131" s="5">
        <v>3.1051499999999998E-8</v>
      </c>
      <c r="E131" s="5">
        <v>8.2614200000000012E-8</v>
      </c>
      <c r="F131" s="5">
        <v>1.18077E-9</v>
      </c>
      <c r="G131" s="6">
        <v>1.5299999999999998E-8</v>
      </c>
      <c r="H131" s="7">
        <v>1.3014646999999999E-7</v>
      </c>
      <c r="I131" s="5"/>
      <c r="J131" s="3"/>
    </row>
    <row r="132" spans="1:10" x14ac:dyDescent="0.4">
      <c r="A132" t="str">
        <f t="shared" ref="A132:A195" si="2">B132&amp;C132</f>
        <v>Paprika und Chillies, grünAlgerien</v>
      </c>
      <c r="B132" s="26" t="s">
        <v>79</v>
      </c>
      <c r="C132" s="4" t="s">
        <v>277</v>
      </c>
      <c r="D132" s="5">
        <v>3.1099999999999994E-8</v>
      </c>
      <c r="E132" s="5">
        <v>8.2599999999999998E-8</v>
      </c>
      <c r="F132" s="5">
        <v>1.18077E-9</v>
      </c>
      <c r="G132" s="6">
        <v>1.5299999999999998E-8</v>
      </c>
      <c r="H132" s="7">
        <v>1.3018076999999998E-7</v>
      </c>
      <c r="I132" s="5"/>
      <c r="J132" s="3"/>
    </row>
    <row r="133" spans="1:10" x14ac:dyDescent="0.4">
      <c r="A133" t="str">
        <f t="shared" si="2"/>
        <v>Paprika und Chillies, grünAlgerien</v>
      </c>
      <c r="B133" s="26" t="s">
        <v>79</v>
      </c>
      <c r="C133" s="4" t="s">
        <v>277</v>
      </c>
      <c r="D133" s="5">
        <v>3.1099999999999994E-8</v>
      </c>
      <c r="E133" s="5">
        <v>8.2599999999999998E-8</v>
      </c>
      <c r="F133" s="5">
        <v>1.18077E-9</v>
      </c>
      <c r="G133" s="6">
        <v>1.5299999999999998E-8</v>
      </c>
      <c r="H133" s="7">
        <v>1.3018076999999998E-7</v>
      </c>
      <c r="I133" s="5"/>
      <c r="J133" s="3"/>
    </row>
    <row r="134" spans="1:10" x14ac:dyDescent="0.4">
      <c r="A134" t="str">
        <f t="shared" si="2"/>
        <v>BaumwollsamenAlgerien</v>
      </c>
      <c r="B134" s="26" t="s">
        <v>241</v>
      </c>
      <c r="C134" s="4" t="s">
        <v>277</v>
      </c>
      <c r="D134" s="5">
        <v>1.4593399999999999E-7</v>
      </c>
      <c r="E134" s="5">
        <v>4.5236699999999999E-7</v>
      </c>
      <c r="F134" s="5">
        <v>7.0249200000000002E-9</v>
      </c>
      <c r="G134" s="6">
        <v>1.0700000000000001E-7</v>
      </c>
      <c r="H134" s="7">
        <v>7.1232591999999994E-7</v>
      </c>
      <c r="I134" s="5"/>
      <c r="J134" s="3"/>
    </row>
    <row r="135" spans="1:10" x14ac:dyDescent="0.4">
      <c r="A135" t="str">
        <f t="shared" si="2"/>
        <v>Gurken und GewürzgurkenAlgerien</v>
      </c>
      <c r="B135" s="26" t="s">
        <v>99</v>
      </c>
      <c r="C135" s="4" t="s">
        <v>277</v>
      </c>
      <c r="D135" s="5">
        <v>1.4338000000000001E-8</v>
      </c>
      <c r="E135" s="5">
        <v>3.8284000000000001E-8</v>
      </c>
      <c r="F135" s="5">
        <v>5.4055700000000002E-10</v>
      </c>
      <c r="G135" s="6">
        <v>7.0500000000000003E-9</v>
      </c>
      <c r="H135" s="7">
        <v>6.0212557000000006E-8</v>
      </c>
      <c r="I135" s="5"/>
      <c r="J135" s="3"/>
    </row>
    <row r="136" spans="1:10" x14ac:dyDescent="0.4">
      <c r="A136" t="str">
        <f t="shared" si="2"/>
        <v>DattelAlgerien</v>
      </c>
      <c r="B136" s="26" t="s">
        <v>202</v>
      </c>
      <c r="C136" s="4" t="s">
        <v>277</v>
      </c>
      <c r="D136" s="5">
        <v>1.2839700000000001E-7</v>
      </c>
      <c r="E136" s="5">
        <v>2.3922700000000003E-7</v>
      </c>
      <c r="F136" s="5">
        <v>9.085460000000001E-9</v>
      </c>
      <c r="G136" s="6">
        <v>7.0300000000000001E-8</v>
      </c>
      <c r="H136" s="7">
        <v>4.4700945999999998E-7</v>
      </c>
      <c r="I136" s="5"/>
      <c r="J136" s="3"/>
    </row>
    <row r="137" spans="1:10" x14ac:dyDescent="0.4">
      <c r="A137" t="str">
        <f t="shared" si="2"/>
        <v>FeigeAlgerien</v>
      </c>
      <c r="B137" s="26" t="s">
        <v>204</v>
      </c>
      <c r="C137" s="4" t="s">
        <v>277</v>
      </c>
      <c r="D137" s="5">
        <v>1.11379E-6</v>
      </c>
      <c r="E137" s="5">
        <v>2.5488699999999999E-6</v>
      </c>
      <c r="F137" s="5">
        <v>3.1248899999999999E-8</v>
      </c>
      <c r="G137" s="6">
        <v>3.0400000000000002E-7</v>
      </c>
      <c r="H137" s="7">
        <v>3.9979088999999991E-6</v>
      </c>
      <c r="I137" s="5"/>
      <c r="J137" s="3"/>
    </row>
    <row r="138" spans="1:10" x14ac:dyDescent="0.4">
      <c r="A138" t="str">
        <f t="shared" si="2"/>
        <v>FuttermittelpflanzenAlgerien</v>
      </c>
      <c r="B138" s="26" t="s">
        <v>242</v>
      </c>
      <c r="C138" s="4" t="s">
        <v>277</v>
      </c>
      <c r="D138" s="5">
        <v>2.84E-8</v>
      </c>
      <c r="E138" s="5">
        <v>7.5632800000000002E-8</v>
      </c>
      <c r="F138" s="5">
        <v>1.08745E-9</v>
      </c>
      <c r="G138" s="6">
        <v>1.4E-8</v>
      </c>
      <c r="H138" s="7">
        <v>1.1912025E-7</v>
      </c>
      <c r="I138" s="5"/>
      <c r="J138" s="3"/>
    </row>
    <row r="139" spans="1:10" x14ac:dyDescent="0.4">
      <c r="A139" t="str">
        <f t="shared" si="2"/>
        <v>ZitrusfrüchteAlgerien</v>
      </c>
      <c r="B139" s="26" t="s">
        <v>279</v>
      </c>
      <c r="C139" s="4" t="s">
        <v>277</v>
      </c>
      <c r="D139" s="5">
        <v>2.70443E-8</v>
      </c>
      <c r="E139" s="5">
        <v>8.38319E-8</v>
      </c>
      <c r="F139" s="5">
        <v>1.30185E-9</v>
      </c>
      <c r="G139" s="6">
        <v>1.99E-8</v>
      </c>
      <c r="H139" s="7">
        <v>1.3207805E-7</v>
      </c>
      <c r="I139" s="5"/>
      <c r="J139" s="3"/>
    </row>
    <row r="140" spans="1:10" x14ac:dyDescent="0.4">
      <c r="A140" t="str">
        <f t="shared" si="2"/>
        <v>Früchte, frischAlgerien</v>
      </c>
      <c r="B140" s="26" t="s">
        <v>205</v>
      </c>
      <c r="C140" s="4" t="s">
        <v>277</v>
      </c>
      <c r="D140" s="5">
        <v>8.4217200000000003E-8</v>
      </c>
      <c r="E140" s="5">
        <v>2.2084399999999999E-7</v>
      </c>
      <c r="F140" s="5">
        <v>3.1251099999999998E-9</v>
      </c>
      <c r="G140" s="6">
        <v>3.9599999999999997E-8</v>
      </c>
      <c r="H140" s="7">
        <v>3.4778630999999992E-7</v>
      </c>
      <c r="I140" s="5"/>
      <c r="J140" s="3"/>
    </row>
    <row r="141" spans="1:10" x14ac:dyDescent="0.4">
      <c r="A141" t="str">
        <f t="shared" si="2"/>
        <v>KernobstAlgerien</v>
      </c>
      <c r="B141" s="26" t="s">
        <v>208</v>
      </c>
      <c r="C141" s="4" t="s">
        <v>277</v>
      </c>
      <c r="D141" s="5">
        <v>8.4217200000000003E-8</v>
      </c>
      <c r="E141" s="5">
        <v>2.2084399999999999E-7</v>
      </c>
      <c r="F141" s="5">
        <v>3.1251099999999998E-9</v>
      </c>
      <c r="G141" s="6">
        <v>3.9599999999999997E-8</v>
      </c>
      <c r="H141" s="7">
        <v>3.4778630999999992E-7</v>
      </c>
      <c r="I141" s="5"/>
      <c r="J141" s="3"/>
    </row>
    <row r="142" spans="1:10" x14ac:dyDescent="0.4">
      <c r="A142" t="str">
        <f t="shared" si="2"/>
        <v>SteinobstAlgerien</v>
      </c>
      <c r="B142" s="26" t="s">
        <v>243</v>
      </c>
      <c r="C142" s="4" t="s">
        <v>277</v>
      </c>
      <c r="D142" s="5">
        <v>2.1500000000000001E-7</v>
      </c>
      <c r="E142" s="5">
        <v>5.6454E-7</v>
      </c>
      <c r="F142" s="5">
        <v>7.8688499999999994E-9</v>
      </c>
      <c r="G142" s="6">
        <v>1.0000000000000001E-7</v>
      </c>
      <c r="H142" s="7">
        <v>8.8740885000000009E-7</v>
      </c>
      <c r="I142" s="5"/>
      <c r="J142" s="3"/>
    </row>
    <row r="143" spans="1:10" x14ac:dyDescent="0.4">
      <c r="A143" t="str">
        <f t="shared" si="2"/>
        <v>SüdfrüchteAlgerien</v>
      </c>
      <c r="B143" s="26" t="s">
        <v>244</v>
      </c>
      <c r="C143" s="4" t="s">
        <v>277</v>
      </c>
      <c r="D143" s="5">
        <v>3.4044000000000004E-8</v>
      </c>
      <c r="E143" s="5">
        <v>1.0553000000000001E-7</v>
      </c>
      <c r="F143" s="5">
        <v>1.6388000000000002E-9</v>
      </c>
      <c r="G143" s="6">
        <v>2.5000000000000002E-8</v>
      </c>
      <c r="H143" s="7">
        <v>1.662128E-7</v>
      </c>
      <c r="I143" s="5"/>
      <c r="J143" s="3"/>
    </row>
    <row r="144" spans="1:10" x14ac:dyDescent="0.4">
      <c r="A144" t="str">
        <f t="shared" si="2"/>
        <v>KnoblauchAlgerien</v>
      </c>
      <c r="B144" s="26" t="s">
        <v>38</v>
      </c>
      <c r="C144" s="4" t="s">
        <v>277</v>
      </c>
      <c r="D144" s="5">
        <v>1.22158E-7</v>
      </c>
      <c r="E144" s="5">
        <v>3.2122000000000001E-7</v>
      </c>
      <c r="F144" s="5">
        <v>4.5419400000000001E-9</v>
      </c>
      <c r="G144" s="6">
        <v>5.7899999999999996E-8</v>
      </c>
      <c r="H144" s="7">
        <v>5.058199399999999E-7</v>
      </c>
      <c r="I144" s="5"/>
      <c r="J144" s="3"/>
    </row>
    <row r="145" spans="1:10" x14ac:dyDescent="0.4">
      <c r="A145" t="str">
        <f t="shared" si="2"/>
        <v>Grapefruit, PomeloAlgerien</v>
      </c>
      <c r="B145" s="26" t="s">
        <v>206</v>
      </c>
      <c r="C145" s="4" t="s">
        <v>277</v>
      </c>
      <c r="D145" s="5">
        <v>1.38825E-8</v>
      </c>
      <c r="E145" s="5">
        <v>4.3033099999999998E-8</v>
      </c>
      <c r="F145" s="5">
        <v>6.6827200000000003E-10</v>
      </c>
      <c r="G145" s="6">
        <v>1.02E-8</v>
      </c>
      <c r="H145" s="7">
        <v>6.7783871999999992E-8</v>
      </c>
      <c r="I145" s="5"/>
      <c r="J145" s="3"/>
    </row>
    <row r="146" spans="1:10" x14ac:dyDescent="0.4">
      <c r="A146" t="str">
        <f t="shared" si="2"/>
        <v>TraubenAlgerien</v>
      </c>
      <c r="B146" s="26" t="s">
        <v>245</v>
      </c>
      <c r="C146" s="4" t="s">
        <v>277</v>
      </c>
      <c r="D146" s="5">
        <v>7.6358899999999997E-8</v>
      </c>
      <c r="E146" s="5">
        <v>2.26787E-7</v>
      </c>
      <c r="F146" s="5">
        <v>3.4566000000000002E-9</v>
      </c>
      <c r="G146" s="6">
        <v>5.0699999999999997E-8</v>
      </c>
      <c r="H146" s="7">
        <v>3.5730249999999997E-7</v>
      </c>
      <c r="I146" s="5"/>
      <c r="J146" s="3"/>
    </row>
    <row r="147" spans="1:10" x14ac:dyDescent="0.4">
      <c r="A147" t="str">
        <f t="shared" si="2"/>
        <v>ErdnussAlgerien</v>
      </c>
      <c r="B147" s="26" t="s">
        <v>280</v>
      </c>
      <c r="C147" s="4" t="s">
        <v>277</v>
      </c>
      <c r="D147" s="5">
        <v>2.0218600000000001E-7</v>
      </c>
      <c r="E147" s="5">
        <v>5.1141700000000003E-7</v>
      </c>
      <c r="F147" s="5">
        <v>1.1618799999999999E-8</v>
      </c>
      <c r="G147" s="6">
        <v>1.2799999999999998E-7</v>
      </c>
      <c r="H147" s="7">
        <v>8.5322180000000003E-7</v>
      </c>
      <c r="I147" s="5"/>
      <c r="J147" s="3"/>
    </row>
    <row r="148" spans="1:10" x14ac:dyDescent="0.4">
      <c r="A148" t="str">
        <f t="shared" si="2"/>
        <v>Lauch, andere LauchgewächseAlgerien</v>
      </c>
      <c r="B148" s="26" t="s">
        <v>184</v>
      </c>
      <c r="C148" s="4" t="s">
        <v>277</v>
      </c>
      <c r="D148" s="5">
        <v>3.4784399999999997E-8</v>
      </c>
      <c r="E148" s="5">
        <v>9.2561200000000002E-8</v>
      </c>
      <c r="F148" s="5">
        <v>1.32345E-9</v>
      </c>
      <c r="G148" s="6">
        <v>1.7099999999999998E-8</v>
      </c>
      <c r="H148" s="7">
        <v>1.4576905000000001E-7</v>
      </c>
      <c r="I148" s="5"/>
      <c r="J148" s="3"/>
    </row>
    <row r="149" spans="1:10" x14ac:dyDescent="0.4">
      <c r="A149" t="str">
        <f t="shared" si="2"/>
        <v>Zitorne, LimetteAlgerien</v>
      </c>
      <c r="B149" s="26" t="s">
        <v>246</v>
      </c>
      <c r="C149" s="4" t="s">
        <v>277</v>
      </c>
      <c r="D149" s="5">
        <v>4.8741700000000004E-8</v>
      </c>
      <c r="E149" s="5">
        <v>1.28294E-7</v>
      </c>
      <c r="F149" s="5">
        <v>1.79007E-9</v>
      </c>
      <c r="G149" s="6">
        <v>2.29E-8</v>
      </c>
      <c r="H149" s="7">
        <v>2.0172577E-7</v>
      </c>
      <c r="I149" s="5"/>
      <c r="J149" s="3"/>
    </row>
    <row r="150" spans="1:10" x14ac:dyDescent="0.4">
      <c r="A150" t="str">
        <f t="shared" si="2"/>
        <v>LinsenAlgerien</v>
      </c>
      <c r="B150" s="26" t="s">
        <v>247</v>
      </c>
      <c r="C150" s="4" t="s">
        <v>277</v>
      </c>
      <c r="D150" s="5">
        <v>4.7709299999999997E-7</v>
      </c>
      <c r="E150" s="5">
        <v>1.4788900000000001E-6</v>
      </c>
      <c r="F150" s="5">
        <v>2.2966100000000001E-8</v>
      </c>
      <c r="G150" s="6">
        <v>3.4999999999999998E-7</v>
      </c>
      <c r="H150" s="7">
        <v>2.3289491000000005E-6</v>
      </c>
      <c r="I150" s="5"/>
      <c r="J150" s="3"/>
    </row>
    <row r="151" spans="1:10" x14ac:dyDescent="0.4">
      <c r="A151" t="str">
        <f t="shared" si="2"/>
        <v>LeinsamenAlgerien</v>
      </c>
      <c r="B151" s="26" t="s">
        <v>281</v>
      </c>
      <c r="C151" s="4" t="s">
        <v>277</v>
      </c>
      <c r="D151" s="5">
        <v>7.9054300000000004E-8</v>
      </c>
      <c r="E151" s="5">
        <v>2.4505199999999999E-7</v>
      </c>
      <c r="F151" s="5">
        <v>3.80548E-9</v>
      </c>
      <c r="G151" s="6">
        <v>5.8000000000000003E-8</v>
      </c>
      <c r="H151" s="7">
        <v>3.8591177999999999E-7</v>
      </c>
      <c r="I151" s="5"/>
      <c r="J151" s="3"/>
    </row>
    <row r="152" spans="1:10" x14ac:dyDescent="0.4">
      <c r="A152" t="str">
        <f t="shared" si="2"/>
        <v>MaisAlgerien</v>
      </c>
      <c r="B152" s="26" t="s">
        <v>185</v>
      </c>
      <c r="C152" s="4" t="s">
        <v>277</v>
      </c>
      <c r="D152" s="5">
        <v>1.1359299999999999E-7</v>
      </c>
      <c r="E152" s="5">
        <v>3.2057800000000003E-7</v>
      </c>
      <c r="F152" s="5">
        <v>6.1033200000000004E-9</v>
      </c>
      <c r="G152" s="6">
        <v>8.0099999999999996E-8</v>
      </c>
      <c r="H152" s="7">
        <v>5.2037432000000005E-7</v>
      </c>
      <c r="I152" s="5"/>
      <c r="J152" s="3"/>
    </row>
    <row r="153" spans="1:10" x14ac:dyDescent="0.4">
      <c r="A153" t="str">
        <f t="shared" si="2"/>
        <v>Melonen (inkl.  Cantaloup-Melone)Algerien</v>
      </c>
      <c r="B153" s="26" t="s">
        <v>249</v>
      </c>
      <c r="C153" s="4" t="s">
        <v>277</v>
      </c>
      <c r="D153" s="5">
        <v>1.0620200000000001E-8</v>
      </c>
      <c r="E153" s="5">
        <v>3.2920599999999999E-8</v>
      </c>
      <c r="F153" s="5">
        <v>5.1123200000000002E-10</v>
      </c>
      <c r="G153" s="6">
        <v>7.8000000000000004E-9</v>
      </c>
      <c r="H153" s="7">
        <v>5.185203199999999E-8</v>
      </c>
      <c r="I153" s="5"/>
      <c r="J153" s="3"/>
    </row>
    <row r="154" spans="1:10" x14ac:dyDescent="0.4">
      <c r="A154" t="str">
        <f t="shared" si="2"/>
        <v>HaferAlgerien</v>
      </c>
      <c r="B154" s="26" t="s">
        <v>272</v>
      </c>
      <c r="C154" s="4" t="s">
        <v>277</v>
      </c>
      <c r="D154" s="5">
        <v>4.7699999999999994E-7</v>
      </c>
      <c r="E154" s="5">
        <v>1.31E-6</v>
      </c>
      <c r="F154" s="5">
        <v>1.8962600000000001E-8</v>
      </c>
      <c r="G154" s="6">
        <v>2.5599999999999996E-7</v>
      </c>
      <c r="H154" s="7">
        <v>2.0619625999999998E-6</v>
      </c>
      <c r="I154" s="5"/>
      <c r="J154" s="3"/>
    </row>
    <row r="155" spans="1:10" x14ac:dyDescent="0.4">
      <c r="A155" t="str">
        <f t="shared" si="2"/>
        <v>OlivenAlgerien</v>
      </c>
      <c r="B155" s="26" t="s">
        <v>189</v>
      </c>
      <c r="C155" s="4" t="s">
        <v>277</v>
      </c>
      <c r="D155" s="5">
        <v>8.8199999999999998E-7</v>
      </c>
      <c r="E155" s="5">
        <v>2.0500000000000003E-6</v>
      </c>
      <c r="F155" s="5">
        <v>2.5557300000000001E-8</v>
      </c>
      <c r="G155" s="6">
        <v>2.6E-7</v>
      </c>
      <c r="H155" s="7">
        <v>3.2175573E-6</v>
      </c>
      <c r="I155" s="5"/>
      <c r="J155" s="3"/>
    </row>
    <row r="156" spans="1:10" x14ac:dyDescent="0.4">
      <c r="A156" t="str">
        <f t="shared" si="2"/>
        <v>Zwiebel, getr.Algerien</v>
      </c>
      <c r="B156" s="26" t="s">
        <v>251</v>
      </c>
      <c r="C156" s="4" t="s">
        <v>277</v>
      </c>
      <c r="D156" s="5">
        <v>3.5899999999999997E-8</v>
      </c>
      <c r="E156" s="5">
        <v>9.1399999999999998E-8</v>
      </c>
      <c r="F156" s="5">
        <v>1.3261800000000001E-9</v>
      </c>
      <c r="G156" s="6">
        <v>1.59E-8</v>
      </c>
      <c r="H156" s="7">
        <v>1.4452618E-7</v>
      </c>
      <c r="I156" s="5"/>
      <c r="J156" s="3"/>
    </row>
    <row r="157" spans="1:10" x14ac:dyDescent="0.4">
      <c r="A157" t="str">
        <f t="shared" si="2"/>
        <v>Zwiebeln, Schalotten, grünAlgerien</v>
      </c>
      <c r="B157" s="26" t="s">
        <v>71</v>
      </c>
      <c r="C157" s="4" t="s">
        <v>277</v>
      </c>
      <c r="D157" s="5">
        <v>4.8874000000000003E-9</v>
      </c>
      <c r="E157" s="5">
        <v>1.515E-8</v>
      </c>
      <c r="F157" s="5">
        <v>2.3526799999999999E-10</v>
      </c>
      <c r="G157" s="6">
        <v>3.5899999999999998E-9</v>
      </c>
      <c r="H157" s="7">
        <v>2.3862668E-8</v>
      </c>
      <c r="I157" s="5"/>
      <c r="J157" s="3"/>
    </row>
    <row r="158" spans="1:10" x14ac:dyDescent="0.4">
      <c r="A158" t="str">
        <f t="shared" si="2"/>
        <v>OrangeAlgerien</v>
      </c>
      <c r="B158" s="26" t="s">
        <v>252</v>
      </c>
      <c r="C158" s="4" t="s">
        <v>277</v>
      </c>
      <c r="D158" s="5">
        <v>3.8000000000000003E-8</v>
      </c>
      <c r="E158" s="5">
        <v>1.05E-7</v>
      </c>
      <c r="F158" s="5">
        <v>1.5070099999999999E-9</v>
      </c>
      <c r="G158" s="6">
        <v>2.0500000000000002E-8</v>
      </c>
      <c r="H158" s="7">
        <v>1.6500701000000003E-7</v>
      </c>
      <c r="I158" s="5"/>
      <c r="J158" s="3"/>
    </row>
    <row r="159" spans="1:10" x14ac:dyDescent="0.4">
      <c r="A159" t="str">
        <f t="shared" si="2"/>
        <v>Pfirsich, NektarineAlgerien</v>
      </c>
      <c r="B159" s="26" t="s">
        <v>253</v>
      </c>
      <c r="C159" s="4" t="s">
        <v>277</v>
      </c>
      <c r="D159" s="5">
        <v>1.02E-7</v>
      </c>
      <c r="E159" s="5">
        <v>2.67E-7</v>
      </c>
      <c r="F159" s="5">
        <v>3.7546999999999999E-9</v>
      </c>
      <c r="G159" s="6">
        <v>4.7800000000000005E-8</v>
      </c>
      <c r="H159" s="7">
        <v>4.2055469999999999E-7</v>
      </c>
      <c r="I159" s="5"/>
      <c r="J159" s="3"/>
    </row>
    <row r="160" spans="1:10" x14ac:dyDescent="0.4">
      <c r="A160" t="str">
        <f t="shared" si="2"/>
        <v>BirneAlgerien</v>
      </c>
      <c r="B160" s="26" t="s">
        <v>199</v>
      </c>
      <c r="C160" s="4" t="s">
        <v>277</v>
      </c>
      <c r="D160" s="5">
        <v>8.2399999999999997E-8</v>
      </c>
      <c r="E160" s="5">
        <v>2.17E-7</v>
      </c>
      <c r="F160" s="5">
        <v>3.0456099999999998E-9</v>
      </c>
      <c r="G160" s="6">
        <v>3.8899999999999998E-8</v>
      </c>
      <c r="H160" s="7">
        <v>3.4134561000000003E-7</v>
      </c>
      <c r="I160" s="5"/>
      <c r="J160" s="3"/>
    </row>
    <row r="161" spans="1:10" x14ac:dyDescent="0.4">
      <c r="A161" t="str">
        <f t="shared" si="2"/>
        <v>Erbsen, trockenAlgerien</v>
      </c>
      <c r="B161" s="26" t="s">
        <v>173</v>
      </c>
      <c r="C161" s="4" t="s">
        <v>277</v>
      </c>
      <c r="D161" s="5">
        <v>6.1381399999999991E-7</v>
      </c>
      <c r="E161" s="5">
        <v>1.6301099999999999E-6</v>
      </c>
      <c r="F161" s="5">
        <v>2.3624099999999999E-8</v>
      </c>
      <c r="G161" s="6">
        <v>3.0400000000000002E-7</v>
      </c>
      <c r="H161" s="7">
        <v>2.5715480999999999E-6</v>
      </c>
      <c r="I161" s="5"/>
      <c r="J161" s="3"/>
    </row>
    <row r="162" spans="1:10" x14ac:dyDescent="0.4">
      <c r="A162" t="str">
        <f t="shared" si="2"/>
        <v>Erbsen, grünAlgerien</v>
      </c>
      <c r="B162" s="26" t="s">
        <v>172</v>
      </c>
      <c r="C162" s="4" t="s">
        <v>277</v>
      </c>
      <c r="D162" s="5">
        <v>9.050000000000001E-8</v>
      </c>
      <c r="E162" s="5">
        <v>2.4000000000000003E-7</v>
      </c>
      <c r="F162" s="5">
        <v>3.4466799999999999E-9</v>
      </c>
      <c r="G162" s="6">
        <v>4.4400000000000001E-8</v>
      </c>
      <c r="H162" s="7">
        <v>3.7834667999999997E-7</v>
      </c>
      <c r="I162" s="5"/>
      <c r="J162" s="3"/>
    </row>
    <row r="163" spans="1:10" x14ac:dyDescent="0.4">
      <c r="A163" t="str">
        <f t="shared" si="2"/>
        <v>PistazienAlgerien</v>
      </c>
      <c r="B163" s="26" t="s">
        <v>273</v>
      </c>
      <c r="C163" s="4" t="s">
        <v>277</v>
      </c>
      <c r="D163" s="5">
        <v>6.5109199999999995E-6</v>
      </c>
      <c r="E163" s="5">
        <v>2.0182499999999999E-5</v>
      </c>
      <c r="F163" s="5">
        <v>3.1342000000000001E-7</v>
      </c>
      <c r="G163" s="6">
        <v>4.78E-6</v>
      </c>
      <c r="H163" s="7">
        <v>3.1786839999999995E-5</v>
      </c>
      <c r="I163" s="5"/>
      <c r="J163" s="3"/>
    </row>
    <row r="164" spans="1:10" x14ac:dyDescent="0.4">
      <c r="A164" t="str">
        <f t="shared" si="2"/>
        <v>Pflaume, SchleheAlgerien</v>
      </c>
      <c r="B164" s="26" t="s">
        <v>254</v>
      </c>
      <c r="C164" s="4" t="s">
        <v>277</v>
      </c>
      <c r="D164" s="5">
        <v>1.44964E-7</v>
      </c>
      <c r="E164" s="5">
        <v>3.8058299999999996E-7</v>
      </c>
      <c r="F164" s="5">
        <v>5.3703099999999998E-9</v>
      </c>
      <c r="G164" s="6">
        <v>6.8300000000000009E-8</v>
      </c>
      <c r="H164" s="7">
        <v>5.9921731000000002E-7</v>
      </c>
      <c r="I164" s="5"/>
      <c r="J164" s="3"/>
    </row>
    <row r="165" spans="1:10" x14ac:dyDescent="0.4">
      <c r="A165" t="str">
        <f t="shared" si="2"/>
        <v>KartoffelAlgerien</v>
      </c>
      <c r="B165" s="26" t="s">
        <v>177</v>
      </c>
      <c r="C165" s="4" t="s">
        <v>277</v>
      </c>
      <c r="D165" s="5">
        <v>1.66E-8</v>
      </c>
      <c r="E165" s="5">
        <v>4.5500000000000004E-8</v>
      </c>
      <c r="F165" s="5">
        <v>6.7115800000000007E-10</v>
      </c>
      <c r="G165" s="6">
        <v>8.9899999999999998E-9</v>
      </c>
      <c r="H165" s="7">
        <v>7.1761158000000007E-8</v>
      </c>
      <c r="I165" s="5"/>
      <c r="J165" s="3"/>
    </row>
    <row r="166" spans="1:10" x14ac:dyDescent="0.4">
      <c r="A166" t="str">
        <f t="shared" si="2"/>
        <v>Hülsenfrüchte (Linsen, Bohen, etc.)Algerien</v>
      </c>
      <c r="B166" s="26" t="s">
        <v>255</v>
      </c>
      <c r="C166" s="4" t="s">
        <v>277</v>
      </c>
      <c r="D166" s="5">
        <v>1.24E-7</v>
      </c>
      <c r="E166" s="5">
        <v>3.84E-7</v>
      </c>
      <c r="F166" s="5">
        <v>5.9679699999999996E-9</v>
      </c>
      <c r="G166" s="6">
        <v>9.1000000000000008E-8</v>
      </c>
      <c r="H166" s="7">
        <v>6.0496796999999999E-7</v>
      </c>
      <c r="I166" s="5"/>
      <c r="J166" s="3"/>
    </row>
    <row r="167" spans="1:10" x14ac:dyDescent="0.4">
      <c r="A167" t="str">
        <f t="shared" si="2"/>
        <v>KürbisAlgerien</v>
      </c>
      <c r="B167" s="26" t="s">
        <v>183</v>
      </c>
      <c r="C167" s="4" t="s">
        <v>277</v>
      </c>
      <c r="D167" s="5">
        <v>2.14913E-8</v>
      </c>
      <c r="E167" s="5">
        <v>5.7124799999999999E-8</v>
      </c>
      <c r="F167" s="5">
        <v>8.2735000000000004E-10</v>
      </c>
      <c r="G167" s="6">
        <v>1.07E-8</v>
      </c>
      <c r="H167" s="7">
        <v>9.0143449999999993E-8</v>
      </c>
      <c r="I167" s="5"/>
      <c r="J167" s="3"/>
    </row>
    <row r="168" spans="1:10" x14ac:dyDescent="0.4">
      <c r="A168" t="str">
        <f t="shared" si="2"/>
        <v>RapssamenAlgerien</v>
      </c>
      <c r="B168" s="26" t="s">
        <v>256</v>
      </c>
      <c r="C168" s="4" t="s">
        <v>277</v>
      </c>
      <c r="D168" s="5">
        <v>1.91E-7</v>
      </c>
      <c r="E168" s="5">
        <v>5.0900000000000002E-7</v>
      </c>
      <c r="F168" s="5">
        <v>7.26138E-9</v>
      </c>
      <c r="G168" s="6">
        <v>9.4199999999999996E-8</v>
      </c>
      <c r="H168" s="7">
        <v>8.0146138000000006E-7</v>
      </c>
      <c r="I168" s="5"/>
      <c r="J168" s="3"/>
    </row>
    <row r="169" spans="1:10" x14ac:dyDescent="0.4">
      <c r="A169" t="str">
        <f t="shared" si="2"/>
        <v>BaumwolleAlgerien</v>
      </c>
      <c r="B169" s="26" t="s">
        <v>257</v>
      </c>
      <c r="C169" s="4" t="s">
        <v>277</v>
      </c>
      <c r="D169" s="5">
        <v>1.4593399999999999E-7</v>
      </c>
      <c r="E169" s="5">
        <v>4.5236699999999999E-7</v>
      </c>
      <c r="F169" s="5">
        <v>7.0249200000000002E-9</v>
      </c>
      <c r="G169" s="6">
        <v>1.0700000000000001E-7</v>
      </c>
      <c r="H169" s="7">
        <v>7.1232591999999994E-7</v>
      </c>
      <c r="I169" s="5"/>
      <c r="J169" s="3"/>
    </row>
    <row r="170" spans="1:10" x14ac:dyDescent="0.4">
      <c r="A170" t="str">
        <f t="shared" si="2"/>
        <v>SorghumAlgerien</v>
      </c>
      <c r="B170" s="26" t="s">
        <v>282</v>
      </c>
      <c r="C170" s="4" t="s">
        <v>277</v>
      </c>
      <c r="D170" s="5">
        <v>8.9276400000000007E-8</v>
      </c>
      <c r="E170" s="5">
        <v>2.1074099999999999E-7</v>
      </c>
      <c r="F170" s="5">
        <v>3.9919800000000005E-9</v>
      </c>
      <c r="G170" s="6">
        <v>4.07E-8</v>
      </c>
      <c r="H170" s="7">
        <v>3.4470938E-7</v>
      </c>
      <c r="I170" s="5"/>
      <c r="J170" s="3"/>
    </row>
    <row r="171" spans="1:10" x14ac:dyDescent="0.4">
      <c r="A171" t="str">
        <f t="shared" si="2"/>
        <v>GewürzeAlgerien</v>
      </c>
      <c r="B171" s="26" t="s">
        <v>275</v>
      </c>
      <c r="C171" s="4" t="s">
        <v>277</v>
      </c>
      <c r="D171" s="5">
        <v>1.6190900000000002E-7</v>
      </c>
      <c r="E171" s="5">
        <v>5.0188600000000005E-7</v>
      </c>
      <c r="F171" s="5">
        <v>7.793930000000001E-9</v>
      </c>
      <c r="G171" s="6">
        <v>1.1900000000000001E-7</v>
      </c>
      <c r="H171" s="7">
        <v>7.9058893000000008E-7</v>
      </c>
      <c r="I171" s="5"/>
      <c r="J171" s="3"/>
    </row>
    <row r="172" spans="1:10" x14ac:dyDescent="0.4">
      <c r="A172" t="str">
        <f t="shared" si="2"/>
        <v>SonnenblumenkerneAlgerien</v>
      </c>
      <c r="B172" s="26" t="s">
        <v>261</v>
      </c>
      <c r="C172" s="4" t="s">
        <v>277</v>
      </c>
      <c r="D172" s="5">
        <v>1.8822400000000001E-7</v>
      </c>
      <c r="E172" s="5">
        <v>5.8345599999999995E-7</v>
      </c>
      <c r="F172" s="5">
        <v>9.0606400000000003E-9</v>
      </c>
      <c r="G172" s="6">
        <v>1.3799999999999999E-7</v>
      </c>
      <c r="H172" s="7">
        <v>9.1874063999999992E-7</v>
      </c>
      <c r="I172" s="5"/>
      <c r="J172" s="3"/>
    </row>
    <row r="173" spans="1:10" x14ac:dyDescent="0.4">
      <c r="A173" t="str">
        <f t="shared" si="2"/>
        <v>Manderine, ClementineAlgerien</v>
      </c>
      <c r="B173" s="26" t="s">
        <v>213</v>
      </c>
      <c r="C173" s="4" t="s">
        <v>277</v>
      </c>
      <c r="D173" s="5">
        <v>5.2954700000000004E-8</v>
      </c>
      <c r="E173" s="5">
        <v>1.3896899999999998E-7</v>
      </c>
      <c r="F173" s="5">
        <v>1.9569400000000001E-9</v>
      </c>
      <c r="G173" s="6">
        <v>2.4899999999999998E-8</v>
      </c>
      <c r="H173" s="7">
        <v>2.1878064E-7</v>
      </c>
      <c r="I173" s="5"/>
      <c r="J173" s="3"/>
    </row>
    <row r="174" spans="1:10" x14ac:dyDescent="0.4">
      <c r="A174" t="str">
        <f t="shared" si="2"/>
        <v>Tabak, unverarbeitetAlgerien</v>
      </c>
      <c r="B174" s="26" t="s">
        <v>263</v>
      </c>
      <c r="C174" s="4" t="s">
        <v>277</v>
      </c>
      <c r="D174" s="5">
        <v>2.5024299999999997E-7</v>
      </c>
      <c r="E174" s="5">
        <v>6.6356000000000005E-7</v>
      </c>
      <c r="F174" s="5">
        <v>9.4929599999999999E-9</v>
      </c>
      <c r="G174" s="6">
        <v>1.2200000000000001E-7</v>
      </c>
      <c r="H174" s="7">
        <v>1.0452959599999999E-6</v>
      </c>
      <c r="I174" s="5"/>
      <c r="J174" s="3"/>
    </row>
    <row r="175" spans="1:10" x14ac:dyDescent="0.4">
      <c r="A175" t="str">
        <f t="shared" si="2"/>
        <v>TomatenAlgerien</v>
      </c>
      <c r="B175" s="26" t="s">
        <v>86</v>
      </c>
      <c r="C175" s="4" t="s">
        <v>277</v>
      </c>
      <c r="D175" s="5">
        <v>2.3069900000000002E-8</v>
      </c>
      <c r="E175" s="5">
        <v>5.7448299999999996E-8</v>
      </c>
      <c r="F175" s="5">
        <v>7.7638199999999998E-10</v>
      </c>
      <c r="G175" s="6">
        <v>9.0799999999999993E-9</v>
      </c>
      <c r="H175" s="7">
        <v>9.0374582000000006E-8</v>
      </c>
      <c r="I175" s="5"/>
      <c r="J175" s="3"/>
    </row>
    <row r="176" spans="1:10" x14ac:dyDescent="0.4">
      <c r="A176" t="str">
        <f t="shared" si="2"/>
        <v>TriticaleAlgerien</v>
      </c>
      <c r="B176" s="26" t="s">
        <v>283</v>
      </c>
      <c r="C176" s="4" t="s">
        <v>277</v>
      </c>
      <c r="D176" s="5">
        <v>9.7942500000000005E-8</v>
      </c>
      <c r="E176" s="5">
        <v>3.0360199999999999E-7</v>
      </c>
      <c r="F176" s="5">
        <v>4.7147099999999997E-9</v>
      </c>
      <c r="G176" s="6">
        <v>7.1900000000000002E-8</v>
      </c>
      <c r="H176" s="7">
        <v>4.7815920999999998E-7</v>
      </c>
      <c r="I176" s="5"/>
      <c r="J176" s="3"/>
    </row>
    <row r="177" spans="1:10" x14ac:dyDescent="0.4">
      <c r="A177" t="str">
        <f t="shared" si="2"/>
        <v>Gemüse, frischAlgerien</v>
      </c>
      <c r="B177" s="26" t="s">
        <v>174</v>
      </c>
      <c r="C177" s="4" t="s">
        <v>277</v>
      </c>
      <c r="D177" s="5">
        <v>3.4800000000000001E-8</v>
      </c>
      <c r="E177" s="5">
        <v>9.2561200000000002E-8</v>
      </c>
      <c r="F177" s="5">
        <v>1.32345E-9</v>
      </c>
      <c r="G177" s="6">
        <v>1.7099999999999998E-8</v>
      </c>
      <c r="H177" s="7">
        <v>1.4578465000000001E-7</v>
      </c>
      <c r="I177" s="5"/>
      <c r="J177" s="3"/>
    </row>
    <row r="178" spans="1:10" x14ac:dyDescent="0.4">
      <c r="A178" t="str">
        <f t="shared" si="2"/>
        <v>WassermeloneAlgerien</v>
      </c>
      <c r="B178" s="26" t="s">
        <v>265</v>
      </c>
      <c r="C178" s="4" t="s">
        <v>277</v>
      </c>
      <c r="D178" s="5">
        <v>1.69027E-8</v>
      </c>
      <c r="E178" s="5">
        <v>4.4958599999999997E-8</v>
      </c>
      <c r="F178" s="5">
        <v>7.2731099999999995E-10</v>
      </c>
      <c r="G178" s="6">
        <v>9.1600000000000006E-9</v>
      </c>
      <c r="H178" s="7">
        <v>7.1748611000000008E-8</v>
      </c>
      <c r="I178" s="5"/>
      <c r="J178" s="3"/>
    </row>
    <row r="179" spans="1:10" x14ac:dyDescent="0.4">
      <c r="A179" t="str">
        <f t="shared" si="2"/>
        <v>WeizenAlgerien</v>
      </c>
      <c r="B179" s="26" t="s">
        <v>60</v>
      </c>
      <c r="C179" s="4" t="s">
        <v>277</v>
      </c>
      <c r="D179" s="5">
        <v>3.53E-7</v>
      </c>
      <c r="E179" s="5">
        <v>9.6118500000000001E-7</v>
      </c>
      <c r="F179" s="5">
        <v>1.4102400000000001E-8</v>
      </c>
      <c r="G179" s="6">
        <v>1.8799999999999999E-7</v>
      </c>
      <c r="H179" s="7">
        <v>1.5162874E-6</v>
      </c>
      <c r="I179" s="5"/>
      <c r="J179" s="3"/>
    </row>
    <row r="180" spans="1:10" x14ac:dyDescent="0.4">
      <c r="A180" t="str">
        <f t="shared" si="2"/>
        <v>Bambara-BohnenAngola</v>
      </c>
      <c r="B180" s="26" t="s">
        <v>167</v>
      </c>
      <c r="C180" s="4" t="s">
        <v>284</v>
      </c>
      <c r="D180" s="5">
        <v>2.2668399999999999E-7</v>
      </c>
      <c r="E180" s="5">
        <v>1.38147E-7</v>
      </c>
      <c r="F180" s="5">
        <v>1.72283E-8</v>
      </c>
      <c r="G180" s="6">
        <v>4.7599999999999996E-8</v>
      </c>
      <c r="H180" s="7">
        <v>4.2965930000000005E-7</v>
      </c>
      <c r="I180" s="5"/>
      <c r="J180" s="3"/>
    </row>
    <row r="181" spans="1:10" x14ac:dyDescent="0.4">
      <c r="A181" t="str">
        <f t="shared" si="2"/>
        <v>BananenAngola</v>
      </c>
      <c r="B181" s="26" t="s">
        <v>197</v>
      </c>
      <c r="C181" s="4" t="s">
        <v>284</v>
      </c>
      <c r="D181" s="5">
        <v>1.0088400000000001E-7</v>
      </c>
      <c r="E181" s="5">
        <v>8.8936200000000007E-8</v>
      </c>
      <c r="F181" s="5">
        <v>1.8116900000000001E-8</v>
      </c>
      <c r="G181" s="6">
        <v>3.2799999999999996E-8</v>
      </c>
      <c r="H181" s="7">
        <v>2.4073710000000004E-7</v>
      </c>
      <c r="I181" s="5"/>
      <c r="J181" s="3"/>
    </row>
    <row r="182" spans="1:10" x14ac:dyDescent="0.4">
      <c r="A182" t="str">
        <f t="shared" si="2"/>
        <v>Bohen, trockenAngola</v>
      </c>
      <c r="B182" s="26" t="s">
        <v>170</v>
      </c>
      <c r="C182" s="4" t="s">
        <v>284</v>
      </c>
      <c r="D182" s="5">
        <v>1.01523E-6</v>
      </c>
      <c r="E182" s="5">
        <v>1.04439E-6</v>
      </c>
      <c r="F182" s="5">
        <v>1.9116800000000001E-7</v>
      </c>
      <c r="G182" s="6">
        <v>3.77E-7</v>
      </c>
      <c r="H182" s="7">
        <v>2.6277879999999997E-6</v>
      </c>
      <c r="I182" s="5"/>
      <c r="J182" s="3"/>
    </row>
    <row r="183" spans="1:10" x14ac:dyDescent="0.4">
      <c r="A183" t="str">
        <f t="shared" si="2"/>
        <v>ManiokAngola</v>
      </c>
      <c r="B183" s="26" t="s">
        <v>187</v>
      </c>
      <c r="C183" s="4" t="s">
        <v>284</v>
      </c>
      <c r="D183" s="5">
        <v>8.4486400000000001E-8</v>
      </c>
      <c r="E183" s="5">
        <v>8.3275299999999999E-8</v>
      </c>
      <c r="F183" s="5">
        <v>1.6262100000000002E-8</v>
      </c>
      <c r="G183" s="6">
        <v>2.96E-8</v>
      </c>
      <c r="H183" s="7">
        <v>2.1362380000000002E-7</v>
      </c>
      <c r="I183" s="5"/>
      <c r="J183" s="3"/>
    </row>
    <row r="184" spans="1:10" x14ac:dyDescent="0.4">
      <c r="A184" t="str">
        <f t="shared" si="2"/>
        <v>Rizinusöl-SamenAngola</v>
      </c>
      <c r="B184" s="26" t="s">
        <v>285</v>
      </c>
      <c r="C184" s="4" t="s">
        <v>284</v>
      </c>
      <c r="D184" s="5">
        <v>2.7793000000000002E-6</v>
      </c>
      <c r="E184" s="5">
        <v>1.9224999999999998E-6</v>
      </c>
      <c r="F184" s="5">
        <v>2.01691E-7</v>
      </c>
      <c r="G184" s="6">
        <v>7.5300000000000003E-7</v>
      </c>
      <c r="H184" s="7">
        <v>5.6564910000000004E-6</v>
      </c>
      <c r="I184" s="5"/>
      <c r="J184" s="3"/>
    </row>
    <row r="185" spans="1:10" x14ac:dyDescent="0.4">
      <c r="A185" t="str">
        <f t="shared" si="2"/>
        <v>KakaobohneAngola</v>
      </c>
      <c r="B185" s="26" t="s">
        <v>286</v>
      </c>
      <c r="C185" s="4" t="s">
        <v>284</v>
      </c>
      <c r="D185" s="5">
        <v>1.7318699999999999E-6</v>
      </c>
      <c r="E185" s="5">
        <v>1.0554399999999999E-6</v>
      </c>
      <c r="F185" s="5">
        <v>1.3162399999999999E-7</v>
      </c>
      <c r="G185" s="6">
        <v>3.6400000000000003E-7</v>
      </c>
      <c r="H185" s="7">
        <v>3.282934E-6</v>
      </c>
      <c r="I185" s="5"/>
      <c r="J185" s="3"/>
    </row>
    <row r="186" spans="1:10" x14ac:dyDescent="0.4">
      <c r="A186" t="str">
        <f t="shared" si="2"/>
        <v>Kaffee, grünAngola</v>
      </c>
      <c r="B186" s="26" t="s">
        <v>287</v>
      </c>
      <c r="C186" s="4" t="s">
        <v>284</v>
      </c>
      <c r="D186" s="5">
        <v>2.31915E-5</v>
      </c>
      <c r="E186" s="5">
        <v>2.2767099999999998E-5</v>
      </c>
      <c r="F186" s="5">
        <v>4.5332099999999999E-6</v>
      </c>
      <c r="G186" s="6">
        <v>8.1099999999999986E-6</v>
      </c>
      <c r="H186" s="7">
        <v>5.8601810000000006E-5</v>
      </c>
      <c r="I186" s="5"/>
      <c r="J186" s="3"/>
    </row>
    <row r="187" spans="1:10" x14ac:dyDescent="0.4">
      <c r="A187" t="str">
        <f t="shared" si="2"/>
        <v>BaumwollsamenAngola</v>
      </c>
      <c r="B187" s="26" t="s">
        <v>241</v>
      </c>
      <c r="C187" s="4" t="s">
        <v>284</v>
      </c>
      <c r="D187" s="5">
        <v>7.8326300000000002E-7</v>
      </c>
      <c r="E187" s="5">
        <v>5.2196800000000001E-7</v>
      </c>
      <c r="F187" s="5">
        <v>6.2390299999999995E-8</v>
      </c>
      <c r="G187" s="6">
        <v>2.1199999999999999E-7</v>
      </c>
      <c r="H187" s="7">
        <v>1.5796212999999999E-6</v>
      </c>
      <c r="I187" s="5"/>
    </row>
    <row r="188" spans="1:10" x14ac:dyDescent="0.4">
      <c r="A188" t="str">
        <f t="shared" si="2"/>
        <v>Kuhbohnen, trockenAngola</v>
      </c>
      <c r="B188" s="26" t="s">
        <v>182</v>
      </c>
      <c r="C188" s="4" t="s">
        <v>284</v>
      </c>
      <c r="D188" s="5">
        <v>3.5555100000000001E-7</v>
      </c>
      <c r="E188" s="5">
        <v>2.26875E-7</v>
      </c>
      <c r="F188" s="5">
        <v>4.58782E-8</v>
      </c>
      <c r="G188" s="6">
        <v>9.4900000000000009E-8</v>
      </c>
      <c r="H188" s="7">
        <v>7.2320420000000001E-7</v>
      </c>
      <c r="I188" s="5"/>
    </row>
    <row r="189" spans="1:10" x14ac:dyDescent="0.4">
      <c r="A189" t="str">
        <f t="shared" si="2"/>
        <v>ZitrusfrüchteAngola</v>
      </c>
      <c r="B189" s="26" t="s">
        <v>279</v>
      </c>
      <c r="C189" s="4" t="s">
        <v>284</v>
      </c>
      <c r="D189" s="5">
        <v>1.18678E-7</v>
      </c>
      <c r="E189" s="5">
        <v>8.1889199999999997E-8</v>
      </c>
      <c r="F189" s="5">
        <v>8.6330899999999992E-9</v>
      </c>
      <c r="G189" s="6">
        <v>3.1999999999999995E-8</v>
      </c>
      <c r="H189" s="7">
        <v>2.4120029000000001E-7</v>
      </c>
      <c r="I189" s="5"/>
    </row>
    <row r="190" spans="1:10" x14ac:dyDescent="0.4">
      <c r="A190" t="str">
        <f t="shared" si="2"/>
        <v>ErdnussAngola</v>
      </c>
      <c r="B190" s="26" t="s">
        <v>280</v>
      </c>
      <c r="C190" s="4" t="s">
        <v>284</v>
      </c>
      <c r="D190" s="5">
        <v>1.0155699999999999E-6</v>
      </c>
      <c r="E190" s="5">
        <v>9.8424600000000004E-7</v>
      </c>
      <c r="F190" s="5">
        <v>1.8939599999999998E-7</v>
      </c>
      <c r="G190" s="6">
        <v>3.5599999999999996E-7</v>
      </c>
      <c r="H190" s="7">
        <v>2.5452119999999997E-6</v>
      </c>
      <c r="I190" s="5"/>
    </row>
    <row r="191" spans="1:10" x14ac:dyDescent="0.4">
      <c r="A191" t="str">
        <f t="shared" si="2"/>
        <v>Lauch, andere LauchgewächseAngola</v>
      </c>
      <c r="B191" s="26" t="s">
        <v>184</v>
      </c>
      <c r="C191" s="4" t="s">
        <v>284</v>
      </c>
      <c r="D191" s="5">
        <v>5.3227599999999997E-8</v>
      </c>
      <c r="E191" s="5">
        <v>4.8524999999999999E-8</v>
      </c>
      <c r="F191" s="5">
        <v>9.2127000000000015E-9</v>
      </c>
      <c r="G191" s="6">
        <v>1.7900000000000001E-8</v>
      </c>
      <c r="H191" s="7">
        <v>1.2886530000000001E-7</v>
      </c>
      <c r="I191" s="5"/>
    </row>
    <row r="192" spans="1:10" x14ac:dyDescent="0.4">
      <c r="A192" t="str">
        <f t="shared" si="2"/>
        <v>MaisAngola</v>
      </c>
      <c r="B192" s="26" t="s">
        <v>185</v>
      </c>
      <c r="C192" s="4" t="s">
        <v>284</v>
      </c>
      <c r="D192" s="5">
        <v>1.1762099999999999E-6</v>
      </c>
      <c r="E192" s="5">
        <v>1.4855800000000001E-6</v>
      </c>
      <c r="F192" s="5">
        <v>3.7113299999999999E-7</v>
      </c>
      <c r="G192" s="6">
        <v>5.2800000000000007E-7</v>
      </c>
      <c r="H192" s="7">
        <v>3.5609229999999997E-6</v>
      </c>
      <c r="I192" s="5"/>
    </row>
    <row r="193" spans="1:9" x14ac:dyDescent="0.4">
      <c r="A193" t="str">
        <f t="shared" si="2"/>
        <v>MelonensamenAngola</v>
      </c>
      <c r="B193" s="26" t="s">
        <v>288</v>
      </c>
      <c r="C193" s="4" t="s">
        <v>284</v>
      </c>
      <c r="D193" s="5">
        <v>5.3975E-7</v>
      </c>
      <c r="E193" s="5">
        <v>3.44412E-7</v>
      </c>
      <c r="F193" s="5">
        <v>6.9646199999999998E-8</v>
      </c>
      <c r="G193" s="6">
        <v>1.4399999999999999E-7</v>
      </c>
      <c r="H193" s="7">
        <v>1.0978081999999998E-6</v>
      </c>
      <c r="I193" s="5"/>
    </row>
    <row r="194" spans="1:9" x14ac:dyDescent="0.4">
      <c r="A194" t="str">
        <f t="shared" si="2"/>
        <v>HirseAngola</v>
      </c>
      <c r="B194" s="26" t="s">
        <v>250</v>
      </c>
      <c r="C194" s="4" t="s">
        <v>284</v>
      </c>
      <c r="D194" s="5">
        <v>7.4466E-7</v>
      </c>
      <c r="E194" s="5">
        <v>7.6126199999999992E-7</v>
      </c>
      <c r="F194" s="5">
        <v>1.39221E-7</v>
      </c>
      <c r="G194" s="6">
        <v>2.7300000000000002E-7</v>
      </c>
      <c r="H194" s="7">
        <v>1.9181429999999996E-6</v>
      </c>
      <c r="I194" s="5"/>
    </row>
    <row r="195" spans="1:9" x14ac:dyDescent="0.4">
      <c r="A195" t="str">
        <f t="shared" si="2"/>
        <v>Palmfrucht (Ölpalme)Angola</v>
      </c>
      <c r="B195" s="26" t="s">
        <v>289</v>
      </c>
      <c r="C195" s="4" t="s">
        <v>284</v>
      </c>
      <c r="D195" s="5">
        <v>5.0789400000000001E-8</v>
      </c>
      <c r="E195" s="5">
        <v>3.7360800000000002E-8</v>
      </c>
      <c r="F195" s="5">
        <v>5.8464299999999996E-9</v>
      </c>
      <c r="G195" s="6">
        <v>1.3799999999999999E-8</v>
      </c>
      <c r="H195" s="7">
        <v>1.0779663E-7</v>
      </c>
      <c r="I195" s="5"/>
    </row>
    <row r="196" spans="1:9" x14ac:dyDescent="0.4">
      <c r="A196" t="str">
        <f t="shared" ref="A196:A259" si="3">B196&amp;C196</f>
        <v>Zwiebeln, Schalotten, grünAngola</v>
      </c>
      <c r="B196" s="26" t="s">
        <v>71</v>
      </c>
      <c r="C196" s="4" t="s">
        <v>284</v>
      </c>
      <c r="D196" s="5">
        <v>4.1384000000000001E-7</v>
      </c>
      <c r="E196" s="5">
        <v>3.0416500000000002E-7</v>
      </c>
      <c r="F196" s="5">
        <v>2.8909799999999998E-8</v>
      </c>
      <c r="G196" s="6">
        <v>1.2599999999999999E-7</v>
      </c>
      <c r="H196" s="7">
        <v>8.7291480000000005E-7</v>
      </c>
      <c r="I196" s="5"/>
    </row>
    <row r="197" spans="1:9" x14ac:dyDescent="0.4">
      <c r="A197" t="str">
        <f t="shared" si="3"/>
        <v>KochbananeAngola</v>
      </c>
      <c r="B197" s="26" t="s">
        <v>180</v>
      </c>
      <c r="C197" s="4" t="s">
        <v>284</v>
      </c>
      <c r="D197" s="5">
        <v>2.1474699999999998E-7</v>
      </c>
      <c r="E197" s="5">
        <v>1.48066E-7</v>
      </c>
      <c r="F197" s="5">
        <v>6.0181300000000004E-8</v>
      </c>
      <c r="G197" s="6">
        <v>8.7800000000000005E-8</v>
      </c>
      <c r="H197" s="7">
        <v>5.1079430000000002E-7</v>
      </c>
      <c r="I197" s="5"/>
    </row>
    <row r="198" spans="1:9" x14ac:dyDescent="0.4">
      <c r="A198" t="str">
        <f t="shared" si="3"/>
        <v>KartoffelAngola</v>
      </c>
      <c r="B198" s="26" t="s">
        <v>177</v>
      </c>
      <c r="C198" s="4" t="s">
        <v>284</v>
      </c>
      <c r="D198" s="5">
        <v>8.7374399999999994E-8</v>
      </c>
      <c r="E198" s="5">
        <v>6.1278699999999999E-8</v>
      </c>
      <c r="F198" s="5">
        <v>6.8327299999999998E-9</v>
      </c>
      <c r="G198" s="6">
        <v>2.51E-8</v>
      </c>
      <c r="H198" s="7">
        <v>1.8058582999999997E-7</v>
      </c>
      <c r="I198" s="5"/>
    </row>
    <row r="199" spans="1:9" x14ac:dyDescent="0.4">
      <c r="A199" t="str">
        <f t="shared" si="3"/>
        <v>ReisAngola</v>
      </c>
      <c r="B199" s="26" t="s">
        <v>160</v>
      </c>
      <c r="C199" s="4" t="s">
        <v>284</v>
      </c>
      <c r="D199" s="5">
        <v>5.0376100000000003E-7</v>
      </c>
      <c r="E199" s="5">
        <v>3.3852399999999999E-7</v>
      </c>
      <c r="F199" s="5">
        <v>1.0672099999999999E-7</v>
      </c>
      <c r="G199" s="6">
        <v>1.7499999999999999E-7</v>
      </c>
      <c r="H199" s="7">
        <v>1.1240060000000001E-6</v>
      </c>
      <c r="I199" s="5"/>
    </row>
    <row r="200" spans="1:9" x14ac:dyDescent="0.4">
      <c r="A200" t="str">
        <f t="shared" si="3"/>
        <v>Knollengewächsen, WurzelknolleAngola</v>
      </c>
      <c r="B200" s="26" t="s">
        <v>179</v>
      </c>
      <c r="C200" s="4" t="s">
        <v>284</v>
      </c>
      <c r="D200" s="5">
        <v>7.6034500000000005E-8</v>
      </c>
      <c r="E200" s="5">
        <v>1.8188799999999999E-7</v>
      </c>
      <c r="F200" s="5">
        <v>1.12869E-8</v>
      </c>
      <c r="G200" s="6">
        <v>9.6400000000000003E-8</v>
      </c>
      <c r="H200" s="7">
        <v>3.656094E-7</v>
      </c>
      <c r="I200" s="5"/>
    </row>
    <row r="201" spans="1:9" x14ac:dyDescent="0.4">
      <c r="A201" t="str">
        <f t="shared" si="3"/>
        <v>GummiAngola</v>
      </c>
      <c r="B201" s="26" t="s">
        <v>290</v>
      </c>
      <c r="C201" s="4" t="s">
        <v>284</v>
      </c>
      <c r="D201" s="5">
        <v>2.0272400000000001E-6</v>
      </c>
      <c r="E201" s="5">
        <v>1.2584199999999998E-6</v>
      </c>
      <c r="F201" s="5">
        <v>1.6701500000000002E-7</v>
      </c>
      <c r="G201" s="6">
        <v>4.39E-7</v>
      </c>
      <c r="H201" s="7">
        <v>3.8916750000000003E-6</v>
      </c>
      <c r="I201" s="5"/>
    </row>
    <row r="202" spans="1:9" x14ac:dyDescent="0.4">
      <c r="A202" t="str">
        <f t="shared" si="3"/>
        <v>BaumwolleAngola</v>
      </c>
      <c r="B202" s="26" t="s">
        <v>257</v>
      </c>
      <c r="C202" s="4" t="s">
        <v>284</v>
      </c>
      <c r="D202" s="5">
        <v>7.8326300000000002E-7</v>
      </c>
      <c r="E202" s="5">
        <v>5.2196800000000001E-7</v>
      </c>
      <c r="F202" s="5">
        <v>6.2390299999999995E-8</v>
      </c>
      <c r="G202" s="6">
        <v>2.1199999999999999E-7</v>
      </c>
      <c r="H202" s="7">
        <v>1.5796212999999999E-6</v>
      </c>
      <c r="I202" s="5"/>
    </row>
    <row r="203" spans="1:9" x14ac:dyDescent="0.4">
      <c r="A203" t="str">
        <f t="shared" si="3"/>
        <v>SorghumAngola</v>
      </c>
      <c r="B203" s="26" t="s">
        <v>282</v>
      </c>
      <c r="C203" s="4" t="s">
        <v>284</v>
      </c>
      <c r="D203" s="5">
        <v>4.1767200000000001E-7</v>
      </c>
      <c r="E203" s="5">
        <v>2.6918300000000001E-7</v>
      </c>
      <c r="F203" s="5">
        <v>5.2303299999999998E-8</v>
      </c>
      <c r="G203" s="6">
        <v>1.08E-7</v>
      </c>
      <c r="H203" s="7">
        <v>8.4715829999999994E-7</v>
      </c>
      <c r="I203" s="5"/>
    </row>
    <row r="204" spans="1:9" x14ac:dyDescent="0.4">
      <c r="A204" t="str">
        <f t="shared" si="3"/>
        <v>SojabohnenAngola</v>
      </c>
      <c r="B204" s="26" t="s">
        <v>259</v>
      </c>
      <c r="C204" s="4" t="s">
        <v>284</v>
      </c>
      <c r="D204" s="5">
        <v>3.5851299999999998E-7</v>
      </c>
      <c r="E204" s="5">
        <v>2.2415099999999998E-7</v>
      </c>
      <c r="F204" s="5">
        <v>4.4732900000000002E-8</v>
      </c>
      <c r="G204" s="6">
        <v>9.1700000000000007E-8</v>
      </c>
      <c r="H204" s="7">
        <v>7.190969E-7</v>
      </c>
      <c r="I204" s="5"/>
    </row>
    <row r="205" spans="1:9" x14ac:dyDescent="0.4">
      <c r="A205" t="str">
        <f t="shared" si="3"/>
        <v>RohrzuckerAngola</v>
      </c>
      <c r="B205" s="26" t="s">
        <v>260</v>
      </c>
      <c r="C205" s="4" t="s">
        <v>284</v>
      </c>
      <c r="D205" s="5">
        <v>2.0120300000000001E-8</v>
      </c>
      <c r="E205" s="5">
        <v>1.34493E-8</v>
      </c>
      <c r="F205" s="5">
        <v>1.3831200000000001E-9</v>
      </c>
      <c r="G205" s="6">
        <v>5.3700000000000003E-9</v>
      </c>
      <c r="H205" s="7">
        <v>4.032272E-8</v>
      </c>
      <c r="I205" s="5"/>
    </row>
    <row r="206" spans="1:9" x14ac:dyDescent="0.4">
      <c r="A206" t="str">
        <f t="shared" si="3"/>
        <v>SonnenblumenkerneAngola</v>
      </c>
      <c r="B206" s="26" t="s">
        <v>261</v>
      </c>
      <c r="C206" s="4" t="s">
        <v>284</v>
      </c>
      <c r="D206" s="5">
        <v>6.3549500000000007E-7</v>
      </c>
      <c r="E206" s="5">
        <v>4.4496700000000002E-7</v>
      </c>
      <c r="F206" s="5">
        <v>4.5356599999999999E-8</v>
      </c>
      <c r="G206" s="6">
        <v>1.7599999999999999E-7</v>
      </c>
      <c r="H206" s="7">
        <v>1.3018185999999999E-6</v>
      </c>
      <c r="I206" s="5"/>
    </row>
    <row r="207" spans="1:9" x14ac:dyDescent="0.4">
      <c r="A207" t="str">
        <f t="shared" si="3"/>
        <v>SüßkartofelnAngola</v>
      </c>
      <c r="B207" s="26" t="s">
        <v>192</v>
      </c>
      <c r="C207" s="4" t="s">
        <v>284</v>
      </c>
      <c r="D207" s="5">
        <v>7.4330800000000008E-8</v>
      </c>
      <c r="E207" s="5">
        <v>7.28227E-8</v>
      </c>
      <c r="F207" s="5">
        <v>1.3792099999999999E-8</v>
      </c>
      <c r="G207" s="6">
        <v>2.6400000000000001E-8</v>
      </c>
      <c r="H207" s="7">
        <v>1.8734559999999999E-7</v>
      </c>
      <c r="I207" s="5"/>
    </row>
    <row r="208" spans="1:9" x14ac:dyDescent="0.4">
      <c r="A208" t="str">
        <f t="shared" si="3"/>
        <v>Gemüse, frischAngola</v>
      </c>
      <c r="B208" s="26" t="s">
        <v>174</v>
      </c>
      <c r="C208" s="4" t="s">
        <v>284</v>
      </c>
      <c r="D208" s="5">
        <v>5.3227599999999997E-8</v>
      </c>
      <c r="E208" s="5">
        <v>4.8524999999999999E-8</v>
      </c>
      <c r="F208" s="5">
        <v>9.2127000000000015E-9</v>
      </c>
      <c r="G208" s="6">
        <v>1.7900000000000001E-8</v>
      </c>
      <c r="H208" s="7">
        <v>1.2886530000000001E-7</v>
      </c>
      <c r="I208" s="5"/>
    </row>
    <row r="209" spans="1:9" x14ac:dyDescent="0.4">
      <c r="A209" t="str">
        <f t="shared" si="3"/>
        <v>YamswurzelAngola</v>
      </c>
      <c r="B209" s="26" t="s">
        <v>291</v>
      </c>
      <c r="C209" s="4" t="s">
        <v>284</v>
      </c>
      <c r="D209" s="5">
        <v>4.7322499999999999E-8</v>
      </c>
      <c r="E209" s="5">
        <v>3.2152299999999999E-8</v>
      </c>
      <c r="F209" s="5">
        <v>1.0639899999999999E-8</v>
      </c>
      <c r="G209" s="6">
        <v>1.7200000000000002E-8</v>
      </c>
      <c r="H209" s="7">
        <v>1.073147E-7</v>
      </c>
      <c r="I209" s="5"/>
    </row>
    <row r="210" spans="1:9" x14ac:dyDescent="0.4">
      <c r="A210" t="str">
        <f t="shared" si="3"/>
        <v>ApfelArgentinien</v>
      </c>
      <c r="B210" s="26" t="s">
        <v>195</v>
      </c>
      <c r="C210" s="4" t="s">
        <v>292</v>
      </c>
      <c r="D210" s="5">
        <v>6.4337599999999995E-9</v>
      </c>
      <c r="E210" s="5">
        <v>1.67859E-8</v>
      </c>
      <c r="F210" s="5">
        <v>1.6085399999999999E-9</v>
      </c>
      <c r="G210" s="6">
        <v>6.4599999999999996E-9</v>
      </c>
      <c r="H210" s="7">
        <v>3.1288200000000006E-8</v>
      </c>
      <c r="I210" s="5"/>
    </row>
    <row r="211" spans="1:9" x14ac:dyDescent="0.4">
      <c r="A211" t="str">
        <f t="shared" si="3"/>
        <v>SpargelArgentinien</v>
      </c>
      <c r="B211" s="26" t="s">
        <v>190</v>
      </c>
      <c r="C211" s="4" t="s">
        <v>292</v>
      </c>
      <c r="D211" s="5">
        <v>2.7917000000000001E-8</v>
      </c>
      <c r="E211" s="5">
        <v>9.8122900000000006E-8</v>
      </c>
      <c r="F211" s="5">
        <v>1.18448E-8</v>
      </c>
      <c r="G211" s="6">
        <v>2.9300000000000001E-8</v>
      </c>
      <c r="H211" s="7">
        <v>1.6718470000000002E-7</v>
      </c>
      <c r="I211" s="5"/>
    </row>
    <row r="212" spans="1:9" x14ac:dyDescent="0.4">
      <c r="A212" t="str">
        <f t="shared" si="3"/>
        <v>AvocadosArgentinien</v>
      </c>
      <c r="B212" s="26" t="s">
        <v>166</v>
      </c>
      <c r="C212" s="4" t="s">
        <v>292</v>
      </c>
      <c r="D212" s="5">
        <v>1.0905599999999999E-7</v>
      </c>
      <c r="E212" s="5">
        <v>1.45107E-7</v>
      </c>
      <c r="F212" s="5">
        <v>2.0298100000000003E-8</v>
      </c>
      <c r="G212" s="6">
        <v>9.3699999999999999E-8</v>
      </c>
      <c r="H212" s="7">
        <v>3.681611E-7</v>
      </c>
      <c r="I212" s="5"/>
    </row>
    <row r="213" spans="1:9" x14ac:dyDescent="0.4">
      <c r="A213" t="str">
        <f t="shared" si="3"/>
        <v>BananenArgentinien</v>
      </c>
      <c r="B213" s="26" t="s">
        <v>197</v>
      </c>
      <c r="C213" s="4" t="s">
        <v>292</v>
      </c>
      <c r="D213" s="5">
        <v>1.1777400000000001E-7</v>
      </c>
      <c r="E213" s="5">
        <v>8.9830399999999999E-8</v>
      </c>
      <c r="F213" s="5">
        <v>3.3582799999999999E-8</v>
      </c>
      <c r="G213" s="6">
        <v>4.7700000000000004E-8</v>
      </c>
      <c r="H213" s="7">
        <v>2.888872E-7</v>
      </c>
      <c r="I213" s="5"/>
    </row>
    <row r="214" spans="1:9" x14ac:dyDescent="0.4">
      <c r="A214" t="str">
        <f t="shared" si="3"/>
        <v>GersteArgentinien</v>
      </c>
      <c r="B214" s="26" t="s">
        <v>240</v>
      </c>
      <c r="C214" s="4" t="s">
        <v>292</v>
      </c>
      <c r="D214" s="5">
        <v>3.1467899999999996E-8</v>
      </c>
      <c r="E214" s="5">
        <v>1.09286E-7</v>
      </c>
      <c r="F214" s="5">
        <v>1.7283200000000001E-8</v>
      </c>
      <c r="G214" s="6">
        <v>3.0500000000000002E-8</v>
      </c>
      <c r="H214" s="7">
        <v>1.8853710000000003E-7</v>
      </c>
      <c r="I214" s="5"/>
    </row>
    <row r="215" spans="1:9" x14ac:dyDescent="0.4">
      <c r="A215" t="str">
        <f t="shared" si="3"/>
        <v>Bohen, trockenArgentinien</v>
      </c>
      <c r="B215" s="26" t="s">
        <v>170</v>
      </c>
      <c r="C215" s="4" t="s">
        <v>292</v>
      </c>
      <c r="D215" s="5">
        <v>6.1572199999999996E-7</v>
      </c>
      <c r="E215" s="5">
        <v>4.3542099999999999E-7</v>
      </c>
      <c r="F215" s="5">
        <v>1.7503700000000001E-7</v>
      </c>
      <c r="G215" s="6">
        <v>2.5599999999999996E-7</v>
      </c>
      <c r="H215" s="7">
        <v>1.4821800000000001E-6</v>
      </c>
      <c r="I215" s="5"/>
    </row>
    <row r="216" spans="1:9" x14ac:dyDescent="0.4">
      <c r="A216" t="str">
        <f t="shared" si="3"/>
        <v>Ackerbohne, trockenArgentinien</v>
      </c>
      <c r="B216" s="26" t="s">
        <v>163</v>
      </c>
      <c r="C216" s="4" t="s">
        <v>292</v>
      </c>
      <c r="D216" s="5">
        <v>1.88548E-7</v>
      </c>
      <c r="E216" s="5">
        <v>1.1553300000000001E-7</v>
      </c>
      <c r="F216" s="5">
        <v>2.7739000000000002E-7</v>
      </c>
      <c r="G216" s="6">
        <v>1.3E-7</v>
      </c>
      <c r="H216" s="7">
        <v>7.1147100000000014E-7</v>
      </c>
      <c r="I216" s="5"/>
    </row>
    <row r="217" spans="1:9" x14ac:dyDescent="0.4">
      <c r="A217" t="str">
        <f t="shared" si="3"/>
        <v>BuchweizenArgentinien</v>
      </c>
      <c r="B217" s="26" t="s">
        <v>147</v>
      </c>
      <c r="C217" s="4" t="s">
        <v>292</v>
      </c>
      <c r="D217" s="5">
        <v>3.67821E-7</v>
      </c>
      <c r="E217" s="5">
        <v>2.63991E-7</v>
      </c>
      <c r="F217" s="5">
        <v>4.7494199999999999E-7</v>
      </c>
      <c r="G217" s="6">
        <v>3.3300000000000003E-7</v>
      </c>
      <c r="H217" s="7">
        <v>1.4397540000000002E-6</v>
      </c>
      <c r="I217" s="5"/>
    </row>
    <row r="218" spans="1:9" x14ac:dyDescent="0.4">
      <c r="A218" t="str">
        <f t="shared" si="3"/>
        <v>KanariengrasArgentinien</v>
      </c>
      <c r="B218" s="26" t="s">
        <v>293</v>
      </c>
      <c r="C218" s="4" t="s">
        <v>292</v>
      </c>
      <c r="D218" s="5">
        <v>8.3351200000000001E-8</v>
      </c>
      <c r="E218" s="5">
        <v>2.8776900000000001E-7</v>
      </c>
      <c r="F218" s="5">
        <v>4.1995800000000003E-8</v>
      </c>
      <c r="G218" s="6">
        <v>8.3900000000000004E-8</v>
      </c>
      <c r="H218" s="7">
        <v>4.9701600000000009E-7</v>
      </c>
      <c r="I218" s="5"/>
    </row>
    <row r="219" spans="1:9" x14ac:dyDescent="0.4">
      <c r="A219" t="str">
        <f t="shared" si="3"/>
        <v>Karotten und RübenArgentinien</v>
      </c>
      <c r="B219" s="26" t="s">
        <v>176</v>
      </c>
      <c r="C219" s="4" t="s">
        <v>292</v>
      </c>
      <c r="D219" s="5">
        <v>1.0362200000000001E-8</v>
      </c>
      <c r="E219" s="5">
        <v>1.7595999999999998E-8</v>
      </c>
      <c r="F219" s="5">
        <v>2.6627700000000003E-9</v>
      </c>
      <c r="G219" s="6">
        <v>5.5400000000000003E-9</v>
      </c>
      <c r="H219" s="7">
        <v>3.6160969999999999E-8</v>
      </c>
      <c r="I219" s="5"/>
    </row>
    <row r="220" spans="1:9" x14ac:dyDescent="0.4">
      <c r="A220" t="str">
        <f t="shared" si="3"/>
        <v>ManiokArgentinien</v>
      </c>
      <c r="B220" s="26" t="s">
        <v>187</v>
      </c>
      <c r="C220" s="4" t="s">
        <v>292</v>
      </c>
      <c r="D220" s="5">
        <v>6.706570000000001E-8</v>
      </c>
      <c r="E220" s="5">
        <v>6.0463599999999996E-8</v>
      </c>
      <c r="F220" s="5">
        <v>6.8120200000000001E-8</v>
      </c>
      <c r="G220" s="6">
        <v>4.0000000000000001E-8</v>
      </c>
      <c r="H220" s="7">
        <v>2.3564950000000001E-7</v>
      </c>
      <c r="I220" s="5"/>
    </row>
    <row r="221" spans="1:9" x14ac:dyDescent="0.4">
      <c r="A221" t="str">
        <f t="shared" si="3"/>
        <v>Rizinusöl-SamenArgentinien</v>
      </c>
      <c r="B221" s="26" t="s">
        <v>285</v>
      </c>
      <c r="C221" s="4" t="s">
        <v>292</v>
      </c>
      <c r="D221" s="5">
        <v>6.9923100000000002E-7</v>
      </c>
      <c r="E221" s="5">
        <v>4.2845499999999998E-7</v>
      </c>
      <c r="F221" s="5">
        <v>1.0287E-6</v>
      </c>
      <c r="G221" s="6">
        <v>4.82E-7</v>
      </c>
      <c r="H221" s="7">
        <v>2.6383860000000005E-6</v>
      </c>
      <c r="I221" s="5"/>
    </row>
    <row r="222" spans="1:9" x14ac:dyDescent="0.4">
      <c r="A222" t="str">
        <f t="shared" si="3"/>
        <v>GetreideArgentinien</v>
      </c>
      <c r="B222" s="26" t="s">
        <v>278</v>
      </c>
      <c r="C222" s="4" t="s">
        <v>292</v>
      </c>
      <c r="D222" s="5">
        <v>1.00275E-7</v>
      </c>
      <c r="E222" s="5">
        <v>3.18289E-7</v>
      </c>
      <c r="F222" s="5">
        <v>4.4544800000000002E-8</v>
      </c>
      <c r="G222" s="6">
        <v>9.83E-8</v>
      </c>
      <c r="H222" s="7">
        <v>5.6140879999999998E-7</v>
      </c>
      <c r="I222" s="5"/>
    </row>
    <row r="223" spans="1:9" x14ac:dyDescent="0.4">
      <c r="A223" t="str">
        <f t="shared" si="3"/>
        <v>KirschenArgentinien</v>
      </c>
      <c r="B223" s="26" t="s">
        <v>209</v>
      </c>
      <c r="C223" s="4" t="s">
        <v>292</v>
      </c>
      <c r="D223" s="5">
        <v>5.9966799999999999E-8</v>
      </c>
      <c r="E223" s="5">
        <v>1.0019399999999999E-7</v>
      </c>
      <c r="F223" s="5">
        <v>1.20139E-8</v>
      </c>
      <c r="G223" s="6">
        <v>5.4799999999999994E-8</v>
      </c>
      <c r="H223" s="7">
        <v>2.269747E-7</v>
      </c>
      <c r="I223" s="5"/>
    </row>
    <row r="224" spans="1:9" x14ac:dyDescent="0.4">
      <c r="A224" t="str">
        <f t="shared" si="3"/>
        <v>KichererbsenArgentinien</v>
      </c>
      <c r="B224" s="26" t="s">
        <v>178</v>
      </c>
      <c r="C224" s="4" t="s">
        <v>292</v>
      </c>
      <c r="D224" s="5">
        <v>5.1062499999999998E-7</v>
      </c>
      <c r="E224" s="5">
        <v>3.4422700000000003E-7</v>
      </c>
      <c r="F224" s="5">
        <v>1.1814700000000001E-7</v>
      </c>
      <c r="G224" s="6">
        <v>1.8699999999999999E-7</v>
      </c>
      <c r="H224" s="7">
        <v>1.1599990000000001E-6</v>
      </c>
      <c r="I224" s="5"/>
    </row>
    <row r="225" spans="1:9" x14ac:dyDescent="0.4">
      <c r="A225" t="str">
        <f t="shared" si="3"/>
        <v>BaumwollsamenArgentinien</v>
      </c>
      <c r="B225" s="26" t="s">
        <v>241</v>
      </c>
      <c r="C225" s="4" t="s">
        <v>292</v>
      </c>
      <c r="D225" s="5">
        <v>3.6397899999999998E-7</v>
      </c>
      <c r="E225" s="5">
        <v>3.2343100000000001E-7</v>
      </c>
      <c r="F225" s="5">
        <v>6.7430900000000011E-8</v>
      </c>
      <c r="G225" s="6">
        <v>1.0000000000000001E-7</v>
      </c>
      <c r="H225" s="7">
        <v>8.5484090000000019E-7</v>
      </c>
      <c r="I225" s="5"/>
    </row>
    <row r="226" spans="1:9" x14ac:dyDescent="0.4">
      <c r="A226" t="str">
        <f t="shared" si="3"/>
        <v>FuttermittelpflanzenArgentinien</v>
      </c>
      <c r="B226" s="26" t="s">
        <v>242</v>
      </c>
      <c r="C226" s="4" t="s">
        <v>292</v>
      </c>
      <c r="D226" s="5">
        <v>1.6169400000000003E-8</v>
      </c>
      <c r="E226" s="5">
        <v>1.31452E-8</v>
      </c>
      <c r="F226" s="5">
        <v>1.93025E-8</v>
      </c>
      <c r="G226" s="6">
        <v>9.8099999999999998E-9</v>
      </c>
      <c r="H226" s="7">
        <v>5.842710000000001E-8</v>
      </c>
      <c r="I226" s="5"/>
    </row>
    <row r="227" spans="1:9" x14ac:dyDescent="0.4">
      <c r="A227" t="str">
        <f t="shared" si="3"/>
        <v>KnoblauchArgentinien</v>
      </c>
      <c r="B227" s="26" t="s">
        <v>38</v>
      </c>
      <c r="C227" s="4" t="s">
        <v>292</v>
      </c>
      <c r="D227" s="5">
        <v>2.1340199999999999E-8</v>
      </c>
      <c r="E227" s="5">
        <v>4.3768900000000001E-8</v>
      </c>
      <c r="F227" s="5">
        <v>4.5136799999999997E-9</v>
      </c>
      <c r="G227" s="6">
        <v>2.0100000000000001E-8</v>
      </c>
      <c r="H227" s="7">
        <v>8.9722779999999998E-8</v>
      </c>
      <c r="I227" s="5"/>
    </row>
    <row r="228" spans="1:9" x14ac:dyDescent="0.4">
      <c r="A228" t="str">
        <f t="shared" si="3"/>
        <v>Grapefruit, PomeloArgentinien</v>
      </c>
      <c r="B228" s="26" t="s">
        <v>206</v>
      </c>
      <c r="C228" s="4" t="s">
        <v>292</v>
      </c>
      <c r="D228" s="5">
        <v>6.6798E-8</v>
      </c>
      <c r="E228" s="5">
        <v>5.8357800000000001E-8</v>
      </c>
      <c r="F228" s="5">
        <v>2.5296899999999999E-8</v>
      </c>
      <c r="G228" s="6">
        <v>3.1699999999999999E-8</v>
      </c>
      <c r="H228" s="7">
        <v>1.821527E-7</v>
      </c>
      <c r="I228" s="5"/>
    </row>
    <row r="229" spans="1:9" x14ac:dyDescent="0.4">
      <c r="A229" t="str">
        <f t="shared" si="3"/>
        <v>TraubenArgentinien</v>
      </c>
      <c r="B229" s="26" t="s">
        <v>245</v>
      </c>
      <c r="C229" s="4" t="s">
        <v>292</v>
      </c>
      <c r="D229" s="5">
        <v>2.0743399999999998E-8</v>
      </c>
      <c r="E229" s="5">
        <v>3.9237700000000001E-8</v>
      </c>
      <c r="F229" s="5">
        <v>4.1548900000000003E-9</v>
      </c>
      <c r="G229" s="6">
        <v>1.6500000000000002E-8</v>
      </c>
      <c r="H229" s="7">
        <v>8.0635989999999985E-8</v>
      </c>
      <c r="I229" s="5"/>
    </row>
    <row r="230" spans="1:9" x14ac:dyDescent="0.4">
      <c r="A230" t="str">
        <f t="shared" si="3"/>
        <v>ErdnussArgentinien</v>
      </c>
      <c r="B230" s="26" t="s">
        <v>280</v>
      </c>
      <c r="C230" s="4" t="s">
        <v>292</v>
      </c>
      <c r="D230" s="5">
        <v>6.1744199999999998E-8</v>
      </c>
      <c r="E230" s="5">
        <v>2.0282699999999999E-7</v>
      </c>
      <c r="F230" s="5">
        <v>2.8068400000000002E-8</v>
      </c>
      <c r="G230" s="6">
        <v>6.2100000000000007E-8</v>
      </c>
      <c r="H230" s="7">
        <v>3.5473959999999994E-7</v>
      </c>
      <c r="I230" s="5"/>
    </row>
    <row r="231" spans="1:9" x14ac:dyDescent="0.4">
      <c r="A231" t="str">
        <f t="shared" si="3"/>
        <v>KiwiArgentinien</v>
      </c>
      <c r="B231" s="26" t="s">
        <v>211</v>
      </c>
      <c r="C231" s="4" t="s">
        <v>292</v>
      </c>
      <c r="D231" s="5">
        <v>3.2187899999999998E-8</v>
      </c>
      <c r="E231" s="5">
        <v>4.28284E-8</v>
      </c>
      <c r="F231" s="5">
        <v>5.9910099999999996E-9</v>
      </c>
      <c r="G231" s="6">
        <v>2.77E-8</v>
      </c>
      <c r="H231" s="7">
        <v>1.0870730999999999E-7</v>
      </c>
      <c r="I231" s="5"/>
    </row>
    <row r="232" spans="1:9" x14ac:dyDescent="0.4">
      <c r="A232" t="str">
        <f t="shared" si="3"/>
        <v>Lauch, andere LauchgewächseArgentinien</v>
      </c>
      <c r="B232" s="26" t="s">
        <v>184</v>
      </c>
      <c r="C232" s="4" t="s">
        <v>292</v>
      </c>
      <c r="D232" s="5">
        <v>3.6684899999999995E-8</v>
      </c>
      <c r="E232" s="5">
        <v>4.0450400000000003E-8</v>
      </c>
      <c r="F232" s="5">
        <v>1.11286E-8</v>
      </c>
      <c r="G232" s="6">
        <v>1.6900000000000002E-8</v>
      </c>
      <c r="H232" s="7">
        <v>1.0516390000000001E-7</v>
      </c>
      <c r="I232" s="5"/>
    </row>
    <row r="233" spans="1:9" x14ac:dyDescent="0.4">
      <c r="A233" t="str">
        <f t="shared" si="3"/>
        <v>Zitorne, LimetteArgentinien</v>
      </c>
      <c r="B233" s="26" t="s">
        <v>246</v>
      </c>
      <c r="C233" s="4" t="s">
        <v>292</v>
      </c>
      <c r="D233" s="5">
        <v>6.3769700000000005E-8</v>
      </c>
      <c r="E233" s="5">
        <v>4.8838999999999998E-8</v>
      </c>
      <c r="F233" s="5">
        <v>1.9732999999999999E-8</v>
      </c>
      <c r="G233" s="6">
        <v>2.7800000000000001E-8</v>
      </c>
      <c r="H233" s="7">
        <v>1.601417E-7</v>
      </c>
      <c r="I233" s="5"/>
    </row>
    <row r="234" spans="1:9" x14ac:dyDescent="0.4">
      <c r="A234" t="str">
        <f t="shared" si="3"/>
        <v>LeinsamenArgentinien</v>
      </c>
      <c r="B234" s="26" t="s">
        <v>281</v>
      </c>
      <c r="C234" s="4" t="s">
        <v>292</v>
      </c>
      <c r="D234" s="5">
        <v>1.8033799999999998E-7</v>
      </c>
      <c r="E234" s="5">
        <v>4.48037E-7</v>
      </c>
      <c r="F234" s="5">
        <v>7.5566000000000003E-8</v>
      </c>
      <c r="G234" s="6">
        <v>1.4100000000000001E-7</v>
      </c>
      <c r="H234" s="7">
        <v>8.4494100000000013E-7</v>
      </c>
      <c r="I234" s="5"/>
    </row>
    <row r="235" spans="1:9" x14ac:dyDescent="0.4">
      <c r="A235" t="str">
        <f t="shared" si="3"/>
        <v>MaisArgentinien</v>
      </c>
      <c r="B235" s="26" t="s">
        <v>185</v>
      </c>
      <c r="C235" s="4" t="s">
        <v>292</v>
      </c>
      <c r="D235" s="5">
        <v>2.2880699999999999E-8</v>
      </c>
      <c r="E235" s="5">
        <v>4.8893599999999999E-8</v>
      </c>
      <c r="F235" s="5">
        <v>9.4632100000000009E-9</v>
      </c>
      <c r="G235" s="6">
        <v>1.5699999999999998E-8</v>
      </c>
      <c r="H235" s="7">
        <v>9.693751E-8</v>
      </c>
      <c r="I235" s="5"/>
    </row>
    <row r="236" spans="1:9" x14ac:dyDescent="0.4">
      <c r="A236" t="str">
        <f t="shared" si="3"/>
        <v>Mango, GuaveArgentinien</v>
      </c>
      <c r="B236" s="26" t="s">
        <v>248</v>
      </c>
      <c r="C236" s="4" t="s">
        <v>292</v>
      </c>
      <c r="D236" s="5">
        <v>3.0478500000000004E-7</v>
      </c>
      <c r="E236" s="5">
        <v>2.15131E-7</v>
      </c>
      <c r="F236" s="5">
        <v>9.17307E-8</v>
      </c>
      <c r="G236" s="6">
        <v>1.35E-7</v>
      </c>
      <c r="H236" s="7">
        <v>7.4664670000000008E-7</v>
      </c>
      <c r="I236" s="5"/>
    </row>
    <row r="237" spans="1:9" x14ac:dyDescent="0.4">
      <c r="A237" t="str">
        <f t="shared" si="3"/>
        <v>Melonen (inkl.  Cantaloup-Melone)Argentinien</v>
      </c>
      <c r="B237" s="26" t="s">
        <v>249</v>
      </c>
      <c r="C237" s="4" t="s">
        <v>292</v>
      </c>
      <c r="D237" s="5">
        <v>1.5311099999999999E-8</v>
      </c>
      <c r="E237" s="5">
        <v>2.00208E-8</v>
      </c>
      <c r="F237" s="5">
        <v>2.9332300000000002E-9</v>
      </c>
      <c r="G237" s="6">
        <v>7.7200000000000006E-9</v>
      </c>
      <c r="H237" s="7">
        <v>4.5985130000000006E-8</v>
      </c>
      <c r="I237" s="5"/>
    </row>
    <row r="238" spans="1:9" x14ac:dyDescent="0.4">
      <c r="A238" t="str">
        <f t="shared" si="3"/>
        <v>HirseArgentinien</v>
      </c>
      <c r="B238" s="26" t="s">
        <v>250</v>
      </c>
      <c r="C238" s="4" t="s">
        <v>292</v>
      </c>
      <c r="D238" s="5">
        <v>5.3875000000000004E-8</v>
      </c>
      <c r="E238" s="5">
        <v>1.6059399999999999E-7</v>
      </c>
      <c r="F238" s="5">
        <v>2.42075E-8</v>
      </c>
      <c r="G238" s="6">
        <v>4.9100000000000003E-8</v>
      </c>
      <c r="H238" s="7">
        <v>2.8777649999999996E-7</v>
      </c>
      <c r="I238" s="5"/>
    </row>
    <row r="239" spans="1:9" x14ac:dyDescent="0.4">
      <c r="A239" t="str">
        <f t="shared" si="3"/>
        <v>HaferArgentinien</v>
      </c>
      <c r="B239" s="26" t="s">
        <v>272</v>
      </c>
      <c r="C239" s="4" t="s">
        <v>292</v>
      </c>
      <c r="D239" s="5">
        <v>7.8452899999999989E-8</v>
      </c>
      <c r="E239" s="5">
        <v>1.78485E-7</v>
      </c>
      <c r="F239" s="5">
        <v>3.1151800000000002E-8</v>
      </c>
      <c r="G239" s="6">
        <v>5.7100000000000002E-8</v>
      </c>
      <c r="H239" s="7">
        <v>3.4518970000000001E-7</v>
      </c>
      <c r="I239" s="5"/>
    </row>
    <row r="240" spans="1:9" x14ac:dyDescent="0.4">
      <c r="A240" t="str">
        <f t="shared" si="3"/>
        <v>Palmfrucht (Ölpalme)Argentinien</v>
      </c>
      <c r="B240" s="26" t="s">
        <v>289</v>
      </c>
      <c r="C240" s="4" t="s">
        <v>292</v>
      </c>
      <c r="D240" s="5">
        <v>1.1826400000000001E-7</v>
      </c>
      <c r="E240" s="5">
        <v>7.2466499999999996E-8</v>
      </c>
      <c r="F240" s="5">
        <v>1.7398899999999998E-7</v>
      </c>
      <c r="G240" s="6">
        <v>8.1500000000000008E-8</v>
      </c>
      <c r="H240" s="7">
        <v>4.4621950000000002E-7</v>
      </c>
      <c r="I240" s="5"/>
    </row>
    <row r="241" spans="1:9" x14ac:dyDescent="0.4">
      <c r="A241" t="str">
        <f t="shared" si="3"/>
        <v>OlivenArgentinien</v>
      </c>
      <c r="B241" s="26" t="s">
        <v>189</v>
      </c>
      <c r="C241" s="4" t="s">
        <v>292</v>
      </c>
      <c r="D241" s="5">
        <v>5.7918899999999999E-8</v>
      </c>
      <c r="E241" s="5">
        <v>1.67066E-7</v>
      </c>
      <c r="F241" s="5">
        <v>2.6485100000000001E-8</v>
      </c>
      <c r="G241" s="6">
        <v>5.0799999999999998E-8</v>
      </c>
      <c r="H241" s="7">
        <v>3.0226999999999997E-7</v>
      </c>
      <c r="I241" s="5"/>
    </row>
    <row r="242" spans="1:9" x14ac:dyDescent="0.4">
      <c r="A242" t="str">
        <f t="shared" si="3"/>
        <v>Zwiebel, getr.Argentinien</v>
      </c>
      <c r="B242" s="26" t="s">
        <v>251</v>
      </c>
      <c r="C242" s="4" t="s">
        <v>292</v>
      </c>
      <c r="D242" s="5">
        <v>1.0109899999999999E-8</v>
      </c>
      <c r="E242" s="5">
        <v>1.9504199999999998E-8</v>
      </c>
      <c r="F242" s="5">
        <v>2.5477700000000002E-9</v>
      </c>
      <c r="G242" s="6">
        <v>7.3399999999999999E-9</v>
      </c>
      <c r="H242" s="7">
        <v>3.9501869999999997E-8</v>
      </c>
      <c r="I242" s="5"/>
    </row>
    <row r="243" spans="1:9" x14ac:dyDescent="0.4">
      <c r="A243" t="str">
        <f t="shared" si="3"/>
        <v>OrangeArgentinien</v>
      </c>
      <c r="B243" s="26" t="s">
        <v>252</v>
      </c>
      <c r="C243" s="4" t="s">
        <v>292</v>
      </c>
      <c r="D243" s="5">
        <v>3.6930199999999998E-8</v>
      </c>
      <c r="E243" s="5">
        <v>5.7963400000000003E-8</v>
      </c>
      <c r="F243" s="5">
        <v>1.5272099999999998E-8</v>
      </c>
      <c r="G243" s="6">
        <v>2.22E-8</v>
      </c>
      <c r="H243" s="7">
        <v>1.3236570000000001E-7</v>
      </c>
      <c r="I243" s="5"/>
    </row>
    <row r="244" spans="1:9" x14ac:dyDescent="0.4">
      <c r="A244" t="str">
        <f t="shared" si="3"/>
        <v>PapayaArgentinien</v>
      </c>
      <c r="B244" s="26" t="s">
        <v>294</v>
      </c>
      <c r="C244" s="4" t="s">
        <v>292</v>
      </c>
      <c r="D244" s="5">
        <v>2.5905600000000002E-8</v>
      </c>
      <c r="E244" s="5">
        <v>1.5940899999999998E-8</v>
      </c>
      <c r="F244" s="5">
        <v>2.6527699999999997E-9</v>
      </c>
      <c r="G244" s="6">
        <v>5.8200000000000002E-9</v>
      </c>
      <c r="H244" s="7">
        <v>5.0319270000000002E-8</v>
      </c>
      <c r="I244" s="5"/>
    </row>
    <row r="245" spans="1:9" x14ac:dyDescent="0.4">
      <c r="A245" t="str">
        <f t="shared" si="3"/>
        <v>Pfirsich, NektarineArgentinien</v>
      </c>
      <c r="B245" s="26" t="s">
        <v>253</v>
      </c>
      <c r="C245" s="4" t="s">
        <v>292</v>
      </c>
      <c r="D245" s="5">
        <v>1.9962999999999998E-8</v>
      </c>
      <c r="E245" s="5">
        <v>4.8268900000000002E-8</v>
      </c>
      <c r="F245" s="5">
        <v>6.97715E-9</v>
      </c>
      <c r="G245" s="6">
        <v>1.6700000000000001E-8</v>
      </c>
      <c r="H245" s="7">
        <v>9.1909049999999989E-8</v>
      </c>
      <c r="I245" s="5"/>
    </row>
    <row r="246" spans="1:9" x14ac:dyDescent="0.4">
      <c r="A246" t="str">
        <f t="shared" si="3"/>
        <v>BirneArgentinien</v>
      </c>
      <c r="B246" s="26" t="s">
        <v>199</v>
      </c>
      <c r="C246" s="4" t="s">
        <v>292</v>
      </c>
      <c r="D246" s="5">
        <v>5.0290300000000004E-9</v>
      </c>
      <c r="E246" s="5">
        <v>1.4073999999999999E-8</v>
      </c>
      <c r="F246" s="5">
        <v>1.25352E-9</v>
      </c>
      <c r="G246" s="6">
        <v>5.2000000000000002E-9</v>
      </c>
      <c r="H246" s="7">
        <v>2.5556549999999997E-8</v>
      </c>
      <c r="I246" s="5"/>
    </row>
    <row r="247" spans="1:9" x14ac:dyDescent="0.4">
      <c r="A247" t="str">
        <f t="shared" si="3"/>
        <v>Erbsen, trockenArgentinien</v>
      </c>
      <c r="B247" s="26" t="s">
        <v>173</v>
      </c>
      <c r="C247" s="4" t="s">
        <v>292</v>
      </c>
      <c r="D247" s="5">
        <v>7.9691299999999998E-8</v>
      </c>
      <c r="E247" s="5">
        <v>1.5202299999999998E-7</v>
      </c>
      <c r="F247" s="5">
        <v>3.2160299999999995E-8</v>
      </c>
      <c r="G247" s="6">
        <v>4.88E-8</v>
      </c>
      <c r="H247" s="7">
        <v>3.1267459999999996E-7</v>
      </c>
      <c r="I247" s="5"/>
    </row>
    <row r="248" spans="1:9" x14ac:dyDescent="0.4">
      <c r="A248" t="str">
        <f t="shared" si="3"/>
        <v>AnanasArgentinien</v>
      </c>
      <c r="B248" s="26" t="s">
        <v>194</v>
      </c>
      <c r="C248" s="4" t="s">
        <v>292</v>
      </c>
      <c r="D248" s="5">
        <v>8.7208799999999999E-8</v>
      </c>
      <c r="E248" s="5">
        <v>5.34373E-8</v>
      </c>
      <c r="F248" s="5">
        <v>1.2830099999999998E-7</v>
      </c>
      <c r="G248" s="6">
        <v>6.0100000000000002E-8</v>
      </c>
      <c r="H248" s="7">
        <v>3.2904710000000001E-7</v>
      </c>
      <c r="I248" s="5"/>
    </row>
    <row r="249" spans="1:9" x14ac:dyDescent="0.4">
      <c r="A249" t="str">
        <f t="shared" si="3"/>
        <v>Pflaume, SchleheArgentinien</v>
      </c>
      <c r="B249" s="26" t="s">
        <v>254</v>
      </c>
      <c r="C249" s="4" t="s">
        <v>292</v>
      </c>
      <c r="D249" s="5">
        <v>2.3225699999999999E-8</v>
      </c>
      <c r="E249" s="5">
        <v>5.7987399999999997E-8</v>
      </c>
      <c r="F249" s="5">
        <v>5.5943300000000005E-9</v>
      </c>
      <c r="G249" s="6">
        <v>2.1600000000000002E-8</v>
      </c>
      <c r="H249" s="7">
        <v>1.0840743E-7</v>
      </c>
      <c r="I249" s="5"/>
    </row>
    <row r="250" spans="1:9" x14ac:dyDescent="0.4">
      <c r="A250" t="str">
        <f t="shared" si="3"/>
        <v>KartoffelArgentinien</v>
      </c>
      <c r="B250" s="26" t="s">
        <v>177</v>
      </c>
      <c r="C250" s="4" t="s">
        <v>292</v>
      </c>
      <c r="D250" s="5">
        <v>9.9908100000000006E-9</v>
      </c>
      <c r="E250" s="5">
        <v>1.31548E-8</v>
      </c>
      <c r="F250" s="5">
        <v>2.64318E-9</v>
      </c>
      <c r="G250" s="6">
        <v>5.3199999999999998E-9</v>
      </c>
      <c r="H250" s="7">
        <v>3.1108790000000003E-8</v>
      </c>
      <c r="I250" s="5"/>
    </row>
    <row r="251" spans="1:9" x14ac:dyDescent="0.4">
      <c r="A251" t="str">
        <f t="shared" si="3"/>
        <v>KürbisArgentinien</v>
      </c>
      <c r="B251" s="26" t="s">
        <v>183</v>
      </c>
      <c r="C251" s="4" t="s">
        <v>292</v>
      </c>
      <c r="D251" s="5">
        <v>4.8321299999999999E-9</v>
      </c>
      <c r="E251" s="5">
        <v>1.53247E-8</v>
      </c>
      <c r="F251" s="5">
        <v>2.1466799999999999E-9</v>
      </c>
      <c r="G251" s="6">
        <v>4.73E-9</v>
      </c>
      <c r="H251" s="7">
        <v>2.7033509999999998E-8</v>
      </c>
      <c r="I251" s="5"/>
    </row>
    <row r="252" spans="1:9" x14ac:dyDescent="0.4">
      <c r="A252" t="str">
        <f t="shared" si="3"/>
        <v>RapssamenArgentinien</v>
      </c>
      <c r="B252" s="26" t="s">
        <v>256</v>
      </c>
      <c r="C252" s="4" t="s">
        <v>292</v>
      </c>
      <c r="D252" s="5">
        <v>6.6706799999999992E-8</v>
      </c>
      <c r="E252" s="5">
        <v>2.3882000000000002E-7</v>
      </c>
      <c r="F252" s="5">
        <v>3.8619899999999999E-8</v>
      </c>
      <c r="G252" s="6">
        <v>6.6199999999999997E-8</v>
      </c>
      <c r="H252" s="7">
        <v>4.1034669999999991E-7</v>
      </c>
      <c r="I252" s="5"/>
    </row>
    <row r="253" spans="1:9" x14ac:dyDescent="0.4">
      <c r="A253" t="str">
        <f t="shared" si="3"/>
        <v>ReisArgentinien</v>
      </c>
      <c r="B253" s="26" t="s">
        <v>160</v>
      </c>
      <c r="C253" s="4" t="s">
        <v>292</v>
      </c>
      <c r="D253" s="5">
        <v>6.9992100000000001E-8</v>
      </c>
      <c r="E253" s="5">
        <v>1.3699899999999999E-7</v>
      </c>
      <c r="F253" s="5">
        <v>1.9320499999999998E-8</v>
      </c>
      <c r="G253" s="6">
        <v>3.1600000000000005E-8</v>
      </c>
      <c r="H253" s="7">
        <v>2.5791159999999999E-7</v>
      </c>
      <c r="I253" s="5"/>
    </row>
    <row r="254" spans="1:9" x14ac:dyDescent="0.4">
      <c r="A254" t="str">
        <f t="shared" si="3"/>
        <v>RoggenArgentinien</v>
      </c>
      <c r="B254" s="26" t="s">
        <v>274</v>
      </c>
      <c r="C254" s="4" t="s">
        <v>292</v>
      </c>
      <c r="D254" s="5">
        <v>1.0645200000000001E-7</v>
      </c>
      <c r="E254" s="5">
        <v>2.6519100000000004E-7</v>
      </c>
      <c r="F254" s="5">
        <v>4.4293900000000001E-8</v>
      </c>
      <c r="G254" s="6">
        <v>8.3700000000000002E-8</v>
      </c>
      <c r="H254" s="7">
        <v>4.9963689999999997E-7</v>
      </c>
      <c r="I254" s="5"/>
    </row>
    <row r="255" spans="1:9" x14ac:dyDescent="0.4">
      <c r="A255" t="str">
        <f t="shared" si="3"/>
        <v>ÖldistelsamenArgentinien</v>
      </c>
      <c r="B255" s="26" t="s">
        <v>295</v>
      </c>
      <c r="C255" s="4" t="s">
        <v>292</v>
      </c>
      <c r="D255" s="5">
        <v>1.00936E-6</v>
      </c>
      <c r="E255" s="5">
        <v>6.7656799999999997E-7</v>
      </c>
      <c r="F255" s="5">
        <v>2.2507500000000002E-7</v>
      </c>
      <c r="G255" s="6">
        <v>3.6000000000000005E-7</v>
      </c>
      <c r="H255" s="7">
        <v>2.2710029999999998E-6</v>
      </c>
      <c r="I255" s="5"/>
    </row>
    <row r="256" spans="1:9" x14ac:dyDescent="0.4">
      <c r="A256" t="str">
        <f t="shared" si="3"/>
        <v>BaumwolleArgentinien</v>
      </c>
      <c r="B256" s="26" t="s">
        <v>257</v>
      </c>
      <c r="C256" s="4" t="s">
        <v>292</v>
      </c>
      <c r="D256" s="5">
        <v>3.6397899999999998E-7</v>
      </c>
      <c r="E256" s="5">
        <v>3.2343100000000001E-7</v>
      </c>
      <c r="F256" s="5">
        <v>6.7430900000000011E-8</v>
      </c>
      <c r="G256" s="6">
        <v>1.0000000000000001E-7</v>
      </c>
      <c r="H256" s="7">
        <v>8.5484090000000019E-7</v>
      </c>
      <c r="I256" s="5"/>
    </row>
    <row r="257" spans="1:9" x14ac:dyDescent="0.4">
      <c r="A257" t="str">
        <f t="shared" si="3"/>
        <v>SesamArgentinien</v>
      </c>
      <c r="B257" s="26" t="s">
        <v>258</v>
      </c>
      <c r="C257" s="4" t="s">
        <v>292</v>
      </c>
      <c r="D257" s="5">
        <v>5.3406099999999998E-7</v>
      </c>
      <c r="E257" s="5">
        <v>3.2724700000000005E-7</v>
      </c>
      <c r="F257" s="5">
        <v>7.8570799999999996E-7</v>
      </c>
      <c r="G257" s="6">
        <v>3.6800000000000001E-7</v>
      </c>
      <c r="H257" s="7">
        <v>2.0150159999999998E-6</v>
      </c>
      <c r="I257" s="5"/>
    </row>
    <row r="258" spans="1:9" x14ac:dyDescent="0.4">
      <c r="A258" t="str">
        <f t="shared" si="3"/>
        <v>SorghumArgentinien</v>
      </c>
      <c r="B258" s="26" t="s">
        <v>282</v>
      </c>
      <c r="C258" s="4" t="s">
        <v>292</v>
      </c>
      <c r="D258" s="5">
        <v>3.61355E-8</v>
      </c>
      <c r="E258" s="5">
        <v>6.5935300000000004E-8</v>
      </c>
      <c r="F258" s="5">
        <v>1.00391E-8</v>
      </c>
      <c r="G258" s="6">
        <v>2.0699999999999997E-8</v>
      </c>
      <c r="H258" s="7">
        <v>1.3280989999999999E-7</v>
      </c>
      <c r="I258" s="5"/>
    </row>
    <row r="259" spans="1:9" x14ac:dyDescent="0.4">
      <c r="A259" t="str">
        <f t="shared" si="3"/>
        <v>SojabohnenArgentinien</v>
      </c>
      <c r="B259" s="26" t="s">
        <v>259</v>
      </c>
      <c r="C259" s="4" t="s">
        <v>292</v>
      </c>
      <c r="D259" s="5">
        <v>5.7505800000000001E-8</v>
      </c>
      <c r="E259" s="5">
        <v>1.1765700000000001E-7</v>
      </c>
      <c r="F259" s="5">
        <v>2.0014899999999999E-8</v>
      </c>
      <c r="G259" s="6">
        <v>3.6600000000000003E-8</v>
      </c>
      <c r="H259" s="7">
        <v>2.317777E-7</v>
      </c>
      <c r="I259" s="5"/>
    </row>
    <row r="260" spans="1:9" x14ac:dyDescent="0.4">
      <c r="A260" t="str">
        <f t="shared" ref="A260:A323" si="4">B260&amp;C260</f>
        <v>RohrzuckerArgentinien</v>
      </c>
      <c r="B260" s="26" t="s">
        <v>260</v>
      </c>
      <c r="C260" s="4" t="s">
        <v>292</v>
      </c>
      <c r="D260" s="5">
        <v>2.6078999999999998E-8</v>
      </c>
      <c r="E260" s="5">
        <v>1.9033299999999999E-8</v>
      </c>
      <c r="F260" s="5">
        <v>7.6346199999999998E-9</v>
      </c>
      <c r="G260" s="6">
        <v>1.11E-8</v>
      </c>
      <c r="H260" s="7">
        <v>6.384691999999999E-8</v>
      </c>
      <c r="I260" s="5"/>
    </row>
    <row r="261" spans="1:9" x14ac:dyDescent="0.4">
      <c r="A261" t="str">
        <f t="shared" si="4"/>
        <v>SonnenblumenkerneArgentinien</v>
      </c>
      <c r="B261" s="26" t="s">
        <v>261</v>
      </c>
      <c r="C261" s="4" t="s">
        <v>292</v>
      </c>
      <c r="D261" s="5">
        <v>7.4941600000000002E-8</v>
      </c>
      <c r="E261" s="5">
        <v>1.9352300000000001E-7</v>
      </c>
      <c r="F261" s="5">
        <v>2.9453599999999998E-8</v>
      </c>
      <c r="G261" s="6">
        <v>5.6400000000000002E-8</v>
      </c>
      <c r="H261" s="7">
        <v>3.5431819999999999E-7</v>
      </c>
      <c r="I261" s="5"/>
    </row>
    <row r="262" spans="1:9" x14ac:dyDescent="0.4">
      <c r="A262" t="str">
        <f t="shared" si="4"/>
        <v>SüßkartofelnArgentinien</v>
      </c>
      <c r="B262" s="26" t="s">
        <v>192</v>
      </c>
      <c r="C262" s="4" t="s">
        <v>292</v>
      </c>
      <c r="D262" s="5">
        <v>1.92205E-8</v>
      </c>
      <c r="E262" s="5">
        <v>2.75895E-8</v>
      </c>
      <c r="F262" s="5">
        <v>6.73517E-9</v>
      </c>
      <c r="G262" s="6">
        <v>8.09E-9</v>
      </c>
      <c r="H262" s="7">
        <v>6.1635170000000004E-8</v>
      </c>
      <c r="I262" s="5"/>
    </row>
    <row r="263" spans="1:9" x14ac:dyDescent="0.4">
      <c r="A263" t="str">
        <f t="shared" si="4"/>
        <v>Manderine, ClementineArgentinien</v>
      </c>
      <c r="B263" s="26" t="s">
        <v>213</v>
      </c>
      <c r="C263" s="4" t="s">
        <v>292</v>
      </c>
      <c r="D263" s="5">
        <v>3.9276500000000001E-8</v>
      </c>
      <c r="E263" s="5">
        <v>6.8503800000000005E-8</v>
      </c>
      <c r="F263" s="5">
        <v>2.2905799999999999E-8</v>
      </c>
      <c r="G263" s="6">
        <v>2.6899999999999999E-8</v>
      </c>
      <c r="H263" s="7">
        <v>1.5758610000000001E-7</v>
      </c>
      <c r="I263" s="5"/>
    </row>
    <row r="264" spans="1:9" x14ac:dyDescent="0.4">
      <c r="A264" t="str">
        <f t="shared" si="4"/>
        <v>TeeArgentinien</v>
      </c>
      <c r="B264" s="26" t="s">
        <v>262</v>
      </c>
      <c r="C264" s="4" t="s">
        <v>292</v>
      </c>
      <c r="D264" s="5">
        <v>9.8601599999999998E-7</v>
      </c>
      <c r="E264" s="5">
        <v>9.5580100000000005E-7</v>
      </c>
      <c r="F264" s="5">
        <v>1.0987E-6</v>
      </c>
      <c r="G264" s="6">
        <v>5.9500000000000002E-7</v>
      </c>
      <c r="H264" s="7">
        <v>3.635517E-6</v>
      </c>
      <c r="I264" s="5"/>
    </row>
    <row r="265" spans="1:9" x14ac:dyDescent="0.4">
      <c r="A265" t="str">
        <f t="shared" si="4"/>
        <v>Tabak, unverarbeitetArgentinien</v>
      </c>
      <c r="B265" s="26" t="s">
        <v>263</v>
      </c>
      <c r="C265" s="4" t="s">
        <v>292</v>
      </c>
      <c r="D265" s="5">
        <v>3.3280499999999999E-7</v>
      </c>
      <c r="E265" s="5">
        <v>2.3246000000000001E-7</v>
      </c>
      <c r="F265" s="5">
        <v>1.8169000000000001E-7</v>
      </c>
      <c r="G265" s="6">
        <v>1.6199999999999999E-7</v>
      </c>
      <c r="H265" s="7">
        <v>9.0895500000000003E-7</v>
      </c>
      <c r="I265" s="5"/>
    </row>
    <row r="266" spans="1:9" x14ac:dyDescent="0.4">
      <c r="A266" t="str">
        <f t="shared" si="4"/>
        <v>TomatenArgentinien</v>
      </c>
      <c r="B266" s="26" t="s">
        <v>86</v>
      </c>
      <c r="C266" s="4" t="s">
        <v>292</v>
      </c>
      <c r="D266" s="5">
        <v>1.5659500000000002E-8</v>
      </c>
      <c r="E266" s="5">
        <v>1.76748E-8</v>
      </c>
      <c r="F266" s="5">
        <v>4.1861899999999996E-9</v>
      </c>
      <c r="G266" s="6">
        <v>8.4200000000000003E-9</v>
      </c>
      <c r="H266" s="7">
        <v>4.5940490000000004E-8</v>
      </c>
      <c r="I266" s="5"/>
    </row>
    <row r="267" spans="1:9" x14ac:dyDescent="0.4">
      <c r="A267" t="str">
        <f t="shared" si="4"/>
        <v>Gemüse, frischArgentinien</v>
      </c>
      <c r="B267" s="26" t="s">
        <v>174</v>
      </c>
      <c r="C267" s="4" t="s">
        <v>292</v>
      </c>
      <c r="D267" s="5">
        <v>3.6684899999999995E-8</v>
      </c>
      <c r="E267" s="5">
        <v>4.0450400000000003E-8</v>
      </c>
      <c r="F267" s="5">
        <v>1.11286E-8</v>
      </c>
      <c r="G267" s="6">
        <v>1.6900000000000002E-8</v>
      </c>
      <c r="H267" s="7">
        <v>1.0516390000000001E-7</v>
      </c>
      <c r="I267" s="5"/>
    </row>
    <row r="268" spans="1:9" x14ac:dyDescent="0.4">
      <c r="A268" t="str">
        <f t="shared" si="4"/>
        <v>WalnussArgentinien</v>
      </c>
      <c r="B268" s="26" t="s">
        <v>264</v>
      </c>
      <c r="C268" s="4" t="s">
        <v>292</v>
      </c>
      <c r="D268" s="5">
        <v>2.6510699999999999E-7</v>
      </c>
      <c r="E268" s="5">
        <v>3.52745E-7</v>
      </c>
      <c r="F268" s="5">
        <v>4.9343299999999997E-8</v>
      </c>
      <c r="G268" s="6">
        <v>2.28E-7</v>
      </c>
      <c r="H268" s="7">
        <v>8.9519530000000002E-7</v>
      </c>
      <c r="I268" s="5"/>
    </row>
    <row r="269" spans="1:9" x14ac:dyDescent="0.4">
      <c r="A269" t="str">
        <f t="shared" si="4"/>
        <v>WassermeloneArgentinien</v>
      </c>
      <c r="B269" s="26" t="s">
        <v>265</v>
      </c>
      <c r="C269" s="4" t="s">
        <v>292</v>
      </c>
      <c r="D269" s="5">
        <v>2.49447E-8</v>
      </c>
      <c r="E269" s="5">
        <v>2.1641000000000002E-8</v>
      </c>
      <c r="F269" s="5">
        <v>4.6077400000000005E-9</v>
      </c>
      <c r="G269" s="6">
        <v>7.1699999999999998E-9</v>
      </c>
      <c r="H269" s="7">
        <v>5.8363439999999999E-8</v>
      </c>
      <c r="I269" s="5"/>
    </row>
    <row r="270" spans="1:9" x14ac:dyDescent="0.4">
      <c r="A270" t="str">
        <f t="shared" si="4"/>
        <v>WeizenArgentinien</v>
      </c>
      <c r="B270" s="26" t="s">
        <v>60</v>
      </c>
      <c r="C270" s="4" t="s">
        <v>292</v>
      </c>
      <c r="D270" s="5">
        <v>4.8260000000000003E-8</v>
      </c>
      <c r="E270" s="5">
        <v>1.2002799999999999E-7</v>
      </c>
      <c r="F270" s="5">
        <v>1.9456799999999999E-8</v>
      </c>
      <c r="G270" s="6">
        <v>3.7E-8</v>
      </c>
      <c r="H270" s="7">
        <v>2.2474480000000001E-7</v>
      </c>
      <c r="I270" s="5"/>
    </row>
    <row r="271" spans="1:9" x14ac:dyDescent="0.4">
      <c r="A271" t="str">
        <f t="shared" si="4"/>
        <v>MandelnArmenien</v>
      </c>
      <c r="B271" s="26" t="s">
        <v>237</v>
      </c>
      <c r="C271" s="4" t="s">
        <v>296</v>
      </c>
      <c r="D271" s="5">
        <v>3.2595200000000003E-7</v>
      </c>
      <c r="E271" s="5">
        <v>9.3573799999999998E-7</v>
      </c>
      <c r="F271" s="5">
        <v>5.4730299999999997E-8</v>
      </c>
      <c r="G271" s="6">
        <v>2.5800000000000001E-7</v>
      </c>
      <c r="H271" s="7">
        <v>1.5744202999999999E-6</v>
      </c>
      <c r="I271" s="5"/>
    </row>
    <row r="272" spans="1:9" x14ac:dyDescent="0.4">
      <c r="A272" t="str">
        <f t="shared" si="4"/>
        <v>Anise, Fenchel, KorrianderArmenien</v>
      </c>
      <c r="B272" s="26" t="s">
        <v>239</v>
      </c>
      <c r="C272" s="4" t="s">
        <v>296</v>
      </c>
      <c r="D272" s="5">
        <v>6.1932099999999999E-7</v>
      </c>
      <c r="E272" s="5">
        <v>1.77794E-6</v>
      </c>
      <c r="F272" s="5">
        <v>1.0398999999999999E-7</v>
      </c>
      <c r="G272" s="6">
        <v>4.8999999999999997E-7</v>
      </c>
      <c r="H272" s="7">
        <v>2.9912509999999998E-6</v>
      </c>
      <c r="I272" s="5"/>
    </row>
    <row r="273" spans="1:9" x14ac:dyDescent="0.4">
      <c r="A273" t="str">
        <f t="shared" si="4"/>
        <v>ApfelArmenien</v>
      </c>
      <c r="B273" s="26" t="s">
        <v>195</v>
      </c>
      <c r="C273" s="4" t="s">
        <v>296</v>
      </c>
      <c r="D273" s="5">
        <v>8.610000000000001E-8</v>
      </c>
      <c r="E273" s="5">
        <v>2.03E-7</v>
      </c>
      <c r="F273" s="5">
        <v>1.3200000000000001E-8</v>
      </c>
      <c r="G273" s="6">
        <v>6.0199999999999996E-8</v>
      </c>
      <c r="H273" s="7">
        <v>3.6250000000000002E-7</v>
      </c>
      <c r="I273" s="5"/>
    </row>
    <row r="274" spans="1:9" x14ac:dyDescent="0.4">
      <c r="A274" t="str">
        <f t="shared" si="4"/>
        <v>AprikosenArmenien</v>
      </c>
      <c r="B274" s="26" t="s">
        <v>196</v>
      </c>
      <c r="C274" s="4" t="s">
        <v>296</v>
      </c>
      <c r="D274" s="5">
        <v>1.0303099999999999E-7</v>
      </c>
      <c r="E274" s="5">
        <v>2.4089399999999999E-7</v>
      </c>
      <c r="F274" s="5">
        <v>1.57116E-8</v>
      </c>
      <c r="G274" s="6">
        <v>7.1799999999999994E-8</v>
      </c>
      <c r="H274" s="7">
        <v>4.3143660000000001E-7</v>
      </c>
      <c r="I274" s="5"/>
    </row>
    <row r="275" spans="1:9" x14ac:dyDescent="0.4">
      <c r="A275" t="str">
        <f t="shared" si="4"/>
        <v>GersteArmenien</v>
      </c>
      <c r="B275" s="26" t="s">
        <v>240</v>
      </c>
      <c r="C275" s="4" t="s">
        <v>296</v>
      </c>
      <c r="D275" s="5">
        <v>3.6821199999999999E-7</v>
      </c>
      <c r="E275" s="5">
        <v>8.6790500000000001E-7</v>
      </c>
      <c r="F275" s="5">
        <v>5.6352699999999999E-8</v>
      </c>
      <c r="G275" s="6">
        <v>2.5800000000000001E-7</v>
      </c>
      <c r="H275" s="7">
        <v>1.5504696999999998E-6</v>
      </c>
      <c r="I275" s="5"/>
    </row>
    <row r="276" spans="1:9" x14ac:dyDescent="0.4">
      <c r="A276" t="str">
        <f t="shared" si="4"/>
        <v>Bohen, trockenArmenien</v>
      </c>
      <c r="B276" s="26" t="s">
        <v>170</v>
      </c>
      <c r="C276" s="4" t="s">
        <v>296</v>
      </c>
      <c r="D276" s="5">
        <v>1.6977299999999999E-7</v>
      </c>
      <c r="E276" s="5">
        <v>4.13435E-7</v>
      </c>
      <c r="F276" s="5">
        <v>2.6366700000000001E-8</v>
      </c>
      <c r="G276" s="6">
        <v>1.2100000000000001E-7</v>
      </c>
      <c r="H276" s="7">
        <v>7.3057470000000007E-7</v>
      </c>
      <c r="I276" s="5"/>
    </row>
    <row r="277" spans="1:9" x14ac:dyDescent="0.4">
      <c r="A277" t="str">
        <f t="shared" si="4"/>
        <v>Bohen, grünArmenien</v>
      </c>
      <c r="B277" s="26" t="s">
        <v>169</v>
      </c>
      <c r="C277" s="4" t="s">
        <v>296</v>
      </c>
      <c r="D277" s="5">
        <v>3.9865199999999998E-8</v>
      </c>
      <c r="E277" s="5">
        <v>1.14444E-7</v>
      </c>
      <c r="F277" s="5">
        <v>6.6937400000000001E-9</v>
      </c>
      <c r="G277" s="6">
        <v>3.1600000000000005E-8</v>
      </c>
      <c r="H277" s="7">
        <v>1.9260294000000001E-7</v>
      </c>
      <c r="I277" s="5"/>
    </row>
    <row r="278" spans="1:9" x14ac:dyDescent="0.4">
      <c r="A278" t="str">
        <f t="shared" si="4"/>
        <v>Ackerbohne, trockenArmenien</v>
      </c>
      <c r="B278" s="26" t="s">
        <v>163</v>
      </c>
      <c r="C278" s="4" t="s">
        <v>296</v>
      </c>
      <c r="D278" s="5">
        <v>1.4866099999999998E-7</v>
      </c>
      <c r="E278" s="5">
        <v>4.2677299999999998E-7</v>
      </c>
      <c r="F278" s="5">
        <v>2.4961500000000002E-8</v>
      </c>
      <c r="G278" s="6">
        <v>1.18E-7</v>
      </c>
      <c r="H278" s="7">
        <v>7.1839550000000006E-7</v>
      </c>
      <c r="I278" s="5"/>
    </row>
    <row r="279" spans="1:9" x14ac:dyDescent="0.4">
      <c r="A279" t="str">
        <f t="shared" si="4"/>
        <v>Kohl und andere KohlgewächseArmenien</v>
      </c>
      <c r="B279" s="26" t="s">
        <v>181</v>
      </c>
      <c r="C279" s="4" t="s">
        <v>296</v>
      </c>
      <c r="D279" s="5">
        <v>2.3400000000000001E-8</v>
      </c>
      <c r="E279" s="5">
        <v>5.4900000000000002E-8</v>
      </c>
      <c r="F279" s="5">
        <v>3.58E-9</v>
      </c>
      <c r="G279" s="6">
        <v>1.6399999999999998E-8</v>
      </c>
      <c r="H279" s="7">
        <v>9.8280000000000017E-8</v>
      </c>
      <c r="I279" s="5"/>
    </row>
    <row r="280" spans="1:9" x14ac:dyDescent="0.4">
      <c r="A280" t="str">
        <f t="shared" si="4"/>
        <v>Karotten und RübenArmenien</v>
      </c>
      <c r="B280" s="26" t="s">
        <v>176</v>
      </c>
      <c r="C280" s="4" t="s">
        <v>296</v>
      </c>
      <c r="D280" s="5">
        <v>2.7999999999999999E-8</v>
      </c>
      <c r="E280" s="5">
        <v>7.1600000000000006E-8</v>
      </c>
      <c r="F280" s="5">
        <v>4.4500000000000001E-9</v>
      </c>
      <c r="G280" s="6">
        <v>2.0599999999999999E-8</v>
      </c>
      <c r="H280" s="7">
        <v>1.2465000000000002E-7</v>
      </c>
      <c r="I280" s="5"/>
    </row>
    <row r="281" spans="1:9" x14ac:dyDescent="0.4">
      <c r="A281" t="str">
        <f t="shared" si="4"/>
        <v>GetreideArmenien</v>
      </c>
      <c r="B281" s="26" t="s">
        <v>278</v>
      </c>
      <c r="C281" s="4" t="s">
        <v>296</v>
      </c>
      <c r="D281" s="5">
        <v>2.25128E-7</v>
      </c>
      <c r="E281" s="5">
        <v>5.3433699999999998E-7</v>
      </c>
      <c r="F281" s="5">
        <v>3.4561399999999996E-8</v>
      </c>
      <c r="G281" s="6">
        <v>1.5799999999999999E-7</v>
      </c>
      <c r="H281" s="7">
        <v>9.520264E-7</v>
      </c>
      <c r="I281" s="5"/>
    </row>
    <row r="282" spans="1:9" x14ac:dyDescent="0.4">
      <c r="A282" t="str">
        <f t="shared" si="4"/>
        <v>Kirschen, sauerArmenien</v>
      </c>
      <c r="B282" s="26" t="s">
        <v>210</v>
      </c>
      <c r="C282" s="4" t="s">
        <v>296</v>
      </c>
      <c r="D282" s="5">
        <v>7.4499999999999999E-8</v>
      </c>
      <c r="E282" s="5">
        <v>2.1400000000000001E-7</v>
      </c>
      <c r="F282" s="5">
        <v>1.2500000000000001E-8</v>
      </c>
      <c r="G282" s="6">
        <v>5.8999999999999999E-8</v>
      </c>
      <c r="H282" s="7">
        <v>3.5999999999999999E-7</v>
      </c>
      <c r="I282" s="5"/>
    </row>
    <row r="283" spans="1:9" x14ac:dyDescent="0.4">
      <c r="A283" t="str">
        <f t="shared" si="4"/>
        <v>KirschenArmenien</v>
      </c>
      <c r="B283" s="26" t="s">
        <v>209</v>
      </c>
      <c r="C283" s="4" t="s">
        <v>296</v>
      </c>
      <c r="D283" s="5">
        <v>1.02E-7</v>
      </c>
      <c r="E283" s="5">
        <v>2.6E-7</v>
      </c>
      <c r="F283" s="5">
        <v>1.6199999999999999E-8</v>
      </c>
      <c r="G283" s="6">
        <v>7.4800000000000008E-8</v>
      </c>
      <c r="H283" s="7">
        <v>4.5299999999999994E-7</v>
      </c>
      <c r="I283" s="5"/>
    </row>
    <row r="284" spans="1:9" x14ac:dyDescent="0.4">
      <c r="A284" t="str">
        <f t="shared" si="4"/>
        <v>Esskastanie, MaronenArmenien</v>
      </c>
      <c r="B284" s="26" t="s">
        <v>268</v>
      </c>
      <c r="C284" s="4" t="s">
        <v>296</v>
      </c>
      <c r="D284" s="5">
        <v>2.89995E-7</v>
      </c>
      <c r="E284" s="5">
        <v>8.3251400000000004E-7</v>
      </c>
      <c r="F284" s="5">
        <v>4.86928E-8</v>
      </c>
      <c r="G284" s="6">
        <v>2.2999999999999999E-7</v>
      </c>
      <c r="H284" s="7">
        <v>1.4012018E-6</v>
      </c>
      <c r="I284" s="5"/>
    </row>
    <row r="285" spans="1:9" x14ac:dyDescent="0.4">
      <c r="A285" t="str">
        <f t="shared" si="4"/>
        <v>KichererbsenArmenien</v>
      </c>
      <c r="B285" s="26" t="s">
        <v>178</v>
      </c>
      <c r="C285" s="4" t="s">
        <v>296</v>
      </c>
      <c r="D285" s="5">
        <v>8.3459300000000004E-7</v>
      </c>
      <c r="E285" s="5">
        <v>2.3959400000000001E-6</v>
      </c>
      <c r="F285" s="5">
        <v>1.4013599999999998E-7</v>
      </c>
      <c r="G285" s="6">
        <v>6.61E-7</v>
      </c>
      <c r="H285" s="7">
        <v>4.0316690000000001E-6</v>
      </c>
      <c r="I285" s="5"/>
    </row>
    <row r="286" spans="1:9" x14ac:dyDescent="0.4">
      <c r="A286" t="str">
        <f t="shared" si="4"/>
        <v>Paprika-/ChillipulverArmenien</v>
      </c>
      <c r="B286" s="26" t="s">
        <v>90</v>
      </c>
      <c r="C286" s="4" t="s">
        <v>296</v>
      </c>
      <c r="D286" s="5">
        <v>2.03E-8</v>
      </c>
      <c r="E286" s="5">
        <v>5.8299999999999999E-8</v>
      </c>
      <c r="F286" s="5">
        <v>3.41E-9</v>
      </c>
      <c r="G286" s="6">
        <v>1.6099999999999999E-8</v>
      </c>
      <c r="H286" s="7">
        <v>9.8109999999999996E-8</v>
      </c>
      <c r="I286" s="5"/>
    </row>
    <row r="287" spans="1:9" x14ac:dyDescent="0.4">
      <c r="A287" t="str">
        <f t="shared" si="4"/>
        <v>Paprika und Chillies, grünArmenien</v>
      </c>
      <c r="B287" s="26" t="s">
        <v>79</v>
      </c>
      <c r="C287" s="4" t="s">
        <v>296</v>
      </c>
      <c r="D287" s="5">
        <v>2.03172E-8</v>
      </c>
      <c r="E287" s="5">
        <v>5.8326299999999999E-8</v>
      </c>
      <c r="F287" s="5">
        <v>3.41144E-9</v>
      </c>
      <c r="G287" s="6">
        <v>1.6099999999999999E-8</v>
      </c>
      <c r="H287" s="7">
        <v>9.8154939999999989E-8</v>
      </c>
      <c r="I287" s="5"/>
    </row>
    <row r="288" spans="1:9" x14ac:dyDescent="0.4">
      <c r="A288" t="str">
        <f t="shared" si="4"/>
        <v>Paprika und Chillies, grünArmenien</v>
      </c>
      <c r="B288" s="26" t="s">
        <v>79</v>
      </c>
      <c r="C288" s="4" t="s">
        <v>296</v>
      </c>
      <c r="D288" s="5">
        <v>2.03172E-8</v>
      </c>
      <c r="E288" s="5">
        <v>5.8326299999999999E-8</v>
      </c>
      <c r="F288" s="5">
        <v>3.41144E-9</v>
      </c>
      <c r="G288" s="6">
        <v>1.6099999999999999E-8</v>
      </c>
      <c r="H288" s="7">
        <v>9.8154939999999989E-8</v>
      </c>
      <c r="I288" s="5"/>
    </row>
    <row r="289" spans="1:9" x14ac:dyDescent="0.4">
      <c r="A289" t="str">
        <f t="shared" si="4"/>
        <v>BaumwollsamenArmenien</v>
      </c>
      <c r="B289" s="26" t="s">
        <v>241</v>
      </c>
      <c r="C289" s="4" t="s">
        <v>296</v>
      </c>
      <c r="D289" s="5">
        <v>4.39E-7</v>
      </c>
      <c r="E289" s="5">
        <v>9.1207699999999992E-7</v>
      </c>
      <c r="F289" s="5">
        <v>6.36E-8</v>
      </c>
      <c r="G289" s="6">
        <v>2.8499999999999997E-7</v>
      </c>
      <c r="H289" s="7">
        <v>1.6996770000000002E-6</v>
      </c>
      <c r="I289" s="5"/>
    </row>
    <row r="290" spans="1:9" x14ac:dyDescent="0.4">
      <c r="A290" t="str">
        <f t="shared" si="4"/>
        <v>Gurken und GewürzgurkenArmenien</v>
      </c>
      <c r="B290" s="26" t="s">
        <v>99</v>
      </c>
      <c r="C290" s="4" t="s">
        <v>296</v>
      </c>
      <c r="D290" s="5">
        <v>3.6495200000000001E-8</v>
      </c>
      <c r="E290" s="5">
        <v>8.6526400000000012E-8</v>
      </c>
      <c r="F290" s="5">
        <v>5.5999700000000001E-9</v>
      </c>
      <c r="G290" s="6">
        <v>2.5599999999999998E-8</v>
      </c>
      <c r="H290" s="7">
        <v>1.5422157000000002E-7</v>
      </c>
      <c r="I290" s="5"/>
    </row>
    <row r="291" spans="1:9" x14ac:dyDescent="0.4">
      <c r="A291" t="str">
        <f t="shared" si="4"/>
        <v>DattelArmenien</v>
      </c>
      <c r="B291" s="26" t="s">
        <v>202</v>
      </c>
      <c r="C291" s="4" t="s">
        <v>296</v>
      </c>
      <c r="D291" s="5">
        <v>8.5764600000000006E-8</v>
      </c>
      <c r="E291" s="5">
        <v>2.4621199999999998E-7</v>
      </c>
      <c r="F291" s="5">
        <v>1.44007E-8</v>
      </c>
      <c r="G291" s="6">
        <v>6.7899999999999993E-8</v>
      </c>
      <c r="H291" s="7">
        <v>4.1427729999999997E-7</v>
      </c>
      <c r="I291" s="5"/>
    </row>
    <row r="292" spans="1:9" x14ac:dyDescent="0.4">
      <c r="A292" t="str">
        <f t="shared" si="4"/>
        <v>AubergineArmenien</v>
      </c>
      <c r="B292" s="26" t="s">
        <v>214</v>
      </c>
      <c r="C292" s="4" t="s">
        <v>296</v>
      </c>
      <c r="D292" s="5">
        <v>1.8303900000000001E-8</v>
      </c>
      <c r="E292" s="5">
        <v>4.8980400000000001E-8</v>
      </c>
      <c r="F292" s="5">
        <v>2.9701999999999999E-9</v>
      </c>
      <c r="G292" s="6">
        <v>1.39E-8</v>
      </c>
      <c r="H292" s="7">
        <v>8.4154499999999988E-8</v>
      </c>
      <c r="I292" s="5"/>
    </row>
    <row r="293" spans="1:9" x14ac:dyDescent="0.4">
      <c r="A293" t="str">
        <f t="shared" si="4"/>
        <v>FeigeArmenien</v>
      </c>
      <c r="B293" s="26" t="s">
        <v>204</v>
      </c>
      <c r="C293" s="4" t="s">
        <v>296</v>
      </c>
      <c r="D293" s="5">
        <v>1.1541699999999999E-7</v>
      </c>
      <c r="E293" s="5">
        <v>3.3133899999999997E-7</v>
      </c>
      <c r="F293" s="5">
        <v>1.9379699999999999E-8</v>
      </c>
      <c r="G293" s="6">
        <v>9.1399999999999998E-8</v>
      </c>
      <c r="H293" s="7">
        <v>5.5753569999999997E-7</v>
      </c>
      <c r="I293" s="5"/>
    </row>
    <row r="294" spans="1:9" x14ac:dyDescent="0.4">
      <c r="A294" t="str">
        <f t="shared" si="4"/>
        <v>FuttermittelpflanzenArmenien</v>
      </c>
      <c r="B294" s="26" t="s">
        <v>242</v>
      </c>
      <c r="C294" s="4" t="s">
        <v>296</v>
      </c>
      <c r="D294" s="5">
        <v>1.9498E-8</v>
      </c>
      <c r="E294" s="5">
        <v>4.6419699999999998E-8</v>
      </c>
      <c r="F294" s="5">
        <v>2.9974E-9</v>
      </c>
      <c r="G294" s="6">
        <v>1.3699999999999999E-8</v>
      </c>
      <c r="H294" s="7">
        <v>8.2615099999999981E-8</v>
      </c>
      <c r="I294" s="5"/>
    </row>
    <row r="295" spans="1:9" x14ac:dyDescent="0.4">
      <c r="A295" t="str">
        <f t="shared" si="4"/>
        <v>Früchte, frischArmenien</v>
      </c>
      <c r="B295" s="26" t="s">
        <v>205</v>
      </c>
      <c r="C295" s="4" t="s">
        <v>296</v>
      </c>
      <c r="D295" s="5">
        <v>8.8399299999999999E-8</v>
      </c>
      <c r="E295" s="5">
        <v>2.1421699999999999E-7</v>
      </c>
      <c r="F295" s="5">
        <v>1.36984E-8</v>
      </c>
      <c r="G295" s="6">
        <v>6.2900000000000001E-8</v>
      </c>
      <c r="H295" s="7">
        <v>3.7921470000000002E-7</v>
      </c>
      <c r="I295" s="5"/>
    </row>
    <row r="296" spans="1:9" x14ac:dyDescent="0.4">
      <c r="A296" t="str">
        <f t="shared" si="4"/>
        <v>KernobstArmenien</v>
      </c>
      <c r="B296" s="26" t="s">
        <v>208</v>
      </c>
      <c r="C296" s="4" t="s">
        <v>296</v>
      </c>
      <c r="D296" s="5">
        <v>8.8399299999999999E-8</v>
      </c>
      <c r="E296" s="5">
        <v>2.1421699999999999E-7</v>
      </c>
      <c r="F296" s="5">
        <v>1.36984E-8</v>
      </c>
      <c r="G296" s="6">
        <v>6.2900000000000001E-8</v>
      </c>
      <c r="H296" s="7">
        <v>3.7921470000000002E-7</v>
      </c>
      <c r="I296" s="5"/>
    </row>
    <row r="297" spans="1:9" x14ac:dyDescent="0.4">
      <c r="A297" t="str">
        <f t="shared" si="4"/>
        <v>SteinobstArmenien</v>
      </c>
      <c r="B297" s="26" t="s">
        <v>243</v>
      </c>
      <c r="C297" s="4" t="s">
        <v>296</v>
      </c>
      <c r="D297" s="5">
        <v>2.8227600000000001E-8</v>
      </c>
      <c r="E297" s="5">
        <v>7.2419999999999996E-8</v>
      </c>
      <c r="F297" s="5">
        <v>4.4903699999999997E-9</v>
      </c>
      <c r="G297" s="6">
        <v>2.0800000000000001E-8</v>
      </c>
      <c r="H297" s="7">
        <v>1.2593797000000002E-7</v>
      </c>
      <c r="I297" s="5"/>
    </row>
    <row r="298" spans="1:9" x14ac:dyDescent="0.4">
      <c r="A298" t="str">
        <f t="shared" si="4"/>
        <v>KnoblauchArmenien</v>
      </c>
      <c r="B298" s="26" t="s">
        <v>38</v>
      </c>
      <c r="C298" s="4" t="s">
        <v>296</v>
      </c>
      <c r="D298" s="5">
        <v>5.3386599999999998E-8</v>
      </c>
      <c r="E298" s="5">
        <v>1.3603899999999999E-7</v>
      </c>
      <c r="F298" s="5">
        <v>8.4657299999999995E-9</v>
      </c>
      <c r="G298" s="6">
        <v>3.92E-8</v>
      </c>
      <c r="H298" s="7">
        <v>2.3709132999999999E-7</v>
      </c>
      <c r="I298" s="5"/>
    </row>
    <row r="299" spans="1:9" x14ac:dyDescent="0.4">
      <c r="A299" t="str">
        <f t="shared" si="4"/>
        <v>TraubenArmenien</v>
      </c>
      <c r="B299" s="26" t="s">
        <v>245</v>
      </c>
      <c r="C299" s="4" t="s">
        <v>296</v>
      </c>
      <c r="D299" s="5">
        <v>6.320000000000001E-8</v>
      </c>
      <c r="E299" s="5">
        <v>1.4999999999999999E-7</v>
      </c>
      <c r="F299" s="5">
        <v>9.6900000000000011E-9</v>
      </c>
      <c r="G299" s="6">
        <v>4.4400000000000001E-8</v>
      </c>
      <c r="H299" s="7">
        <v>2.6729000000000001E-7</v>
      </c>
      <c r="I299" s="5"/>
    </row>
    <row r="300" spans="1:9" x14ac:dyDescent="0.4">
      <c r="A300" t="str">
        <f t="shared" si="4"/>
        <v>HaselnussArmenien</v>
      </c>
      <c r="B300" s="26" t="s">
        <v>269</v>
      </c>
      <c r="C300" s="4" t="s">
        <v>296</v>
      </c>
      <c r="D300" s="5">
        <v>3.1337299999999998E-7</v>
      </c>
      <c r="E300" s="5">
        <v>8.1362399999999995E-7</v>
      </c>
      <c r="F300" s="5">
        <v>5.0129600000000004E-8</v>
      </c>
      <c r="G300" s="6">
        <v>2.3300000000000001E-7</v>
      </c>
      <c r="H300" s="7">
        <v>1.4101266E-6</v>
      </c>
      <c r="I300" s="5"/>
    </row>
    <row r="301" spans="1:9" x14ac:dyDescent="0.4">
      <c r="A301" t="str">
        <f t="shared" si="4"/>
        <v>Lauch, andere LauchgewächseArmenien</v>
      </c>
      <c r="B301" s="26" t="s">
        <v>184</v>
      </c>
      <c r="C301" s="4" t="s">
        <v>296</v>
      </c>
      <c r="D301" s="5">
        <v>2.3354899999999998E-8</v>
      </c>
      <c r="E301" s="5">
        <v>5.4809999999999999E-8</v>
      </c>
      <c r="F301" s="5">
        <v>3.5674100000000002E-9</v>
      </c>
      <c r="G301" s="6">
        <v>1.63E-8</v>
      </c>
      <c r="H301" s="7">
        <v>9.8032310000000013E-8</v>
      </c>
      <c r="I301" s="5"/>
    </row>
    <row r="302" spans="1:9" x14ac:dyDescent="0.4">
      <c r="A302" t="str">
        <f t="shared" si="4"/>
        <v>Zitorne, LimetteArmenien</v>
      </c>
      <c r="B302" s="26" t="s">
        <v>246</v>
      </c>
      <c r="C302" s="4" t="s">
        <v>296</v>
      </c>
      <c r="D302" s="5">
        <v>1.8964799999999997E-8</v>
      </c>
      <c r="E302" s="5">
        <v>5.4443900000000002E-8</v>
      </c>
      <c r="F302" s="5">
        <v>3.18436E-9</v>
      </c>
      <c r="G302" s="6">
        <v>1.5000000000000002E-8</v>
      </c>
      <c r="H302" s="7">
        <v>9.1593060000000011E-8</v>
      </c>
      <c r="I302" s="5"/>
    </row>
    <row r="303" spans="1:9" x14ac:dyDescent="0.4">
      <c r="A303" t="str">
        <f t="shared" si="4"/>
        <v>LinsenArmenien</v>
      </c>
      <c r="B303" s="26" t="s">
        <v>247</v>
      </c>
      <c r="C303" s="4" t="s">
        <v>296</v>
      </c>
      <c r="D303" s="5">
        <v>8.0457800000000002E-7</v>
      </c>
      <c r="E303" s="5">
        <v>2.3097699999999999E-6</v>
      </c>
      <c r="F303" s="5">
        <v>1.3509600000000001E-7</v>
      </c>
      <c r="G303" s="6">
        <v>6.37E-7</v>
      </c>
      <c r="H303" s="7">
        <v>3.8864440000000001E-6</v>
      </c>
      <c r="I303" s="5"/>
    </row>
    <row r="304" spans="1:9" x14ac:dyDescent="0.4">
      <c r="A304" t="str">
        <f t="shared" si="4"/>
        <v>Kopfsalat und ChicoréeArmenien</v>
      </c>
      <c r="B304" s="26" t="s">
        <v>95</v>
      </c>
      <c r="C304" s="4" t="s">
        <v>296</v>
      </c>
      <c r="D304" s="5">
        <v>2.1753600000000002E-8</v>
      </c>
      <c r="E304" s="5">
        <v>6.2449799999999996E-8</v>
      </c>
      <c r="F304" s="5">
        <v>3.6526200000000002E-9</v>
      </c>
      <c r="G304" s="6">
        <v>1.7200000000000002E-8</v>
      </c>
      <c r="H304" s="7">
        <v>1.0505602E-7</v>
      </c>
      <c r="I304" s="5"/>
    </row>
    <row r="305" spans="1:9" x14ac:dyDescent="0.4">
      <c r="A305" t="str">
        <f t="shared" si="4"/>
        <v>MaisArmenien</v>
      </c>
      <c r="B305" s="26" t="s">
        <v>185</v>
      </c>
      <c r="C305" s="4" t="s">
        <v>296</v>
      </c>
      <c r="D305" s="5">
        <v>1.2964399999999999E-7</v>
      </c>
      <c r="E305" s="5">
        <v>3.2538000000000002E-7</v>
      </c>
      <c r="F305" s="5">
        <v>2.0414199999999998E-8</v>
      </c>
      <c r="G305" s="6">
        <v>9.4300000000000004E-8</v>
      </c>
      <c r="H305" s="7">
        <v>5.6973819999999989E-7</v>
      </c>
      <c r="I305" s="5"/>
    </row>
    <row r="306" spans="1:9" x14ac:dyDescent="0.4">
      <c r="A306" t="str">
        <f t="shared" si="4"/>
        <v>Melonen (inkl.  Cantaloup-Melone)Armenien</v>
      </c>
      <c r="B306" s="26" t="s">
        <v>249</v>
      </c>
      <c r="C306" s="4" t="s">
        <v>296</v>
      </c>
      <c r="D306" s="5">
        <v>2.56318E-8</v>
      </c>
      <c r="E306" s="5">
        <v>7.3583499999999992E-8</v>
      </c>
      <c r="F306" s="5">
        <v>4.3038199999999997E-9</v>
      </c>
      <c r="G306" s="6">
        <v>2.03E-8</v>
      </c>
      <c r="H306" s="7">
        <v>1.2381912000000002E-7</v>
      </c>
      <c r="I306" s="5"/>
    </row>
    <row r="307" spans="1:9" x14ac:dyDescent="0.4">
      <c r="A307" t="str">
        <f t="shared" si="4"/>
        <v>HaferArmenien</v>
      </c>
      <c r="B307" s="26" t="s">
        <v>272</v>
      </c>
      <c r="C307" s="4" t="s">
        <v>296</v>
      </c>
      <c r="D307" s="5">
        <v>3.3785999999999998E-7</v>
      </c>
      <c r="E307" s="5">
        <v>8.7656200000000001E-7</v>
      </c>
      <c r="F307" s="5">
        <v>5.4028199999999997E-8</v>
      </c>
      <c r="G307" s="6">
        <v>2.5099999999999996E-7</v>
      </c>
      <c r="H307" s="7">
        <v>1.5194502E-6</v>
      </c>
      <c r="I307" s="5"/>
    </row>
    <row r="308" spans="1:9" x14ac:dyDescent="0.4">
      <c r="A308" t="str">
        <f t="shared" si="4"/>
        <v>OlivenArmenien</v>
      </c>
      <c r="B308" s="26" t="s">
        <v>189</v>
      </c>
      <c r="C308" s="4" t="s">
        <v>296</v>
      </c>
      <c r="D308" s="5">
        <v>2.14411E-7</v>
      </c>
      <c r="E308" s="5">
        <v>6.1552899999999993E-7</v>
      </c>
      <c r="F308" s="5">
        <v>3.6001599999999999E-8</v>
      </c>
      <c r="G308" s="6">
        <v>1.7000000000000001E-7</v>
      </c>
      <c r="H308" s="7">
        <v>1.0359416E-6</v>
      </c>
      <c r="I308" s="5"/>
    </row>
    <row r="309" spans="1:9" x14ac:dyDescent="0.4">
      <c r="A309" t="str">
        <f t="shared" si="4"/>
        <v>Zwiebel, getr.Armenien</v>
      </c>
      <c r="B309" s="26" t="s">
        <v>251</v>
      </c>
      <c r="C309" s="4" t="s">
        <v>296</v>
      </c>
      <c r="D309" s="5">
        <v>3.2227899999999997E-8</v>
      </c>
      <c r="E309" s="5">
        <v>7.6242399999999997E-8</v>
      </c>
      <c r="F309" s="5">
        <v>4.9403599999999997E-9</v>
      </c>
      <c r="G309" s="6">
        <v>2.2600000000000001E-8</v>
      </c>
      <c r="H309" s="7">
        <v>1.3601066E-7</v>
      </c>
      <c r="I309" s="5"/>
    </row>
    <row r="310" spans="1:9" x14ac:dyDescent="0.4">
      <c r="A310" t="str">
        <f t="shared" si="4"/>
        <v>Zwiebeln, Schalotten, grünArmenien</v>
      </c>
      <c r="B310" s="26" t="s">
        <v>71</v>
      </c>
      <c r="C310" s="4" t="s">
        <v>296</v>
      </c>
      <c r="D310" s="5">
        <v>3.9097300000000006E-8</v>
      </c>
      <c r="E310" s="5">
        <v>1.1223999999999999E-7</v>
      </c>
      <c r="F310" s="5">
        <v>6.5648000000000003E-9</v>
      </c>
      <c r="G310" s="6">
        <v>3.0899999999999999E-8</v>
      </c>
      <c r="H310" s="7">
        <v>1.8880209999999999E-7</v>
      </c>
      <c r="I310" s="5"/>
    </row>
    <row r="311" spans="1:9" x14ac:dyDescent="0.4">
      <c r="A311" t="str">
        <f t="shared" si="4"/>
        <v>OrangeArmenien</v>
      </c>
      <c r="B311" s="26" t="s">
        <v>252</v>
      </c>
      <c r="C311" s="4" t="s">
        <v>296</v>
      </c>
      <c r="D311" s="5">
        <v>4.0775899999999995E-8</v>
      </c>
      <c r="E311" s="5">
        <v>1.1172599999999999E-7</v>
      </c>
      <c r="F311" s="5">
        <v>6.6923299999999998E-9</v>
      </c>
      <c r="G311" s="6">
        <v>3.1300000000000002E-8</v>
      </c>
      <c r="H311" s="7">
        <v>1.9049422999999997E-7</v>
      </c>
      <c r="I311" s="5"/>
    </row>
    <row r="312" spans="1:9" x14ac:dyDescent="0.4">
      <c r="A312" t="str">
        <f t="shared" si="4"/>
        <v>Pfirsich, NektarineArmenien</v>
      </c>
      <c r="B312" s="26" t="s">
        <v>253</v>
      </c>
      <c r="C312" s="4" t="s">
        <v>296</v>
      </c>
      <c r="D312" s="5">
        <v>9.7502600000000001E-8</v>
      </c>
      <c r="E312" s="5">
        <v>2.27603E-7</v>
      </c>
      <c r="F312" s="5">
        <v>1.4858000000000001E-8</v>
      </c>
      <c r="G312" s="6">
        <v>6.7899999999999993E-8</v>
      </c>
      <c r="H312" s="7">
        <v>4.0786360000000004E-7</v>
      </c>
      <c r="I312" s="5"/>
    </row>
    <row r="313" spans="1:9" x14ac:dyDescent="0.4">
      <c r="A313" t="str">
        <f t="shared" si="4"/>
        <v>BirneArmenien</v>
      </c>
      <c r="B313" s="26" t="s">
        <v>199</v>
      </c>
      <c r="C313" s="4" t="s">
        <v>296</v>
      </c>
      <c r="D313" s="5">
        <v>1.00864E-7</v>
      </c>
      <c r="E313" s="5">
        <v>2.3615699999999999E-7</v>
      </c>
      <c r="F313" s="5">
        <v>1.5390700000000002E-8</v>
      </c>
      <c r="G313" s="6">
        <v>7.0300000000000001E-8</v>
      </c>
      <c r="H313" s="7">
        <v>4.2271170000000003E-7</v>
      </c>
      <c r="I313" s="5"/>
    </row>
    <row r="314" spans="1:9" x14ac:dyDescent="0.4">
      <c r="A314" t="str">
        <f t="shared" si="4"/>
        <v>PistazienArmenien</v>
      </c>
      <c r="B314" s="26" t="s">
        <v>273</v>
      </c>
      <c r="C314" s="4" t="s">
        <v>296</v>
      </c>
      <c r="D314" s="5">
        <v>1.3920999999999999E-7</v>
      </c>
      <c r="E314" s="5">
        <v>3.9964100000000002E-7</v>
      </c>
      <c r="F314" s="5">
        <v>2.3374600000000001E-8</v>
      </c>
      <c r="G314" s="6">
        <v>1.1000000000000001E-7</v>
      </c>
      <c r="H314" s="7">
        <v>6.7222560000000001E-7</v>
      </c>
      <c r="I314" s="5"/>
    </row>
    <row r="315" spans="1:9" x14ac:dyDescent="0.4">
      <c r="A315" t="str">
        <f t="shared" si="4"/>
        <v>Pflaume, SchleheArmenien</v>
      </c>
      <c r="B315" s="26" t="s">
        <v>254</v>
      </c>
      <c r="C315" s="4" t="s">
        <v>296</v>
      </c>
      <c r="D315" s="5">
        <v>8.3615899999999994E-8</v>
      </c>
      <c r="E315" s="5">
        <v>2.00053E-7</v>
      </c>
      <c r="F315" s="5">
        <v>1.2882699999999999E-8</v>
      </c>
      <c r="G315" s="6">
        <v>5.91E-8</v>
      </c>
      <c r="H315" s="7">
        <v>3.5565160000000002E-7</v>
      </c>
      <c r="I315" s="5"/>
    </row>
    <row r="316" spans="1:9" x14ac:dyDescent="0.4">
      <c r="A316" t="str">
        <f t="shared" si="4"/>
        <v>MohnArmenien</v>
      </c>
      <c r="B316" s="26" t="s">
        <v>297</v>
      </c>
      <c r="C316" s="4" t="s">
        <v>296</v>
      </c>
      <c r="D316" s="5">
        <v>9.1612099999999995E-7</v>
      </c>
      <c r="E316" s="5">
        <v>2.62999E-6</v>
      </c>
      <c r="F316" s="5">
        <v>1.5382500000000002E-7</v>
      </c>
      <c r="G316" s="6">
        <v>7.2499999999999994E-7</v>
      </c>
      <c r="H316" s="7">
        <v>4.4249359999999999E-6</v>
      </c>
      <c r="I316" s="5"/>
    </row>
    <row r="317" spans="1:9" x14ac:dyDescent="0.4">
      <c r="A317" t="str">
        <f t="shared" si="4"/>
        <v>KartoffelArmenien</v>
      </c>
      <c r="B317" s="26" t="s">
        <v>177</v>
      </c>
      <c r="C317" s="4" t="s">
        <v>296</v>
      </c>
      <c r="D317" s="5">
        <v>3.3699999999999997E-8</v>
      </c>
      <c r="E317" s="5">
        <v>7.9499999999999991E-8</v>
      </c>
      <c r="F317" s="5">
        <v>5.1599999999999996E-9</v>
      </c>
      <c r="G317" s="6">
        <v>2.36E-8</v>
      </c>
      <c r="H317" s="7">
        <v>1.4195999999999998E-7</v>
      </c>
      <c r="I317" s="5"/>
    </row>
    <row r="318" spans="1:9" x14ac:dyDescent="0.4">
      <c r="A318" t="str">
        <f t="shared" si="4"/>
        <v>Hülsenfrüchte (Linsen, Bohen, etc.)Armenien</v>
      </c>
      <c r="B318" s="26" t="s">
        <v>255</v>
      </c>
      <c r="C318" s="4" t="s">
        <v>296</v>
      </c>
      <c r="D318" s="5">
        <v>3.4128899999999998E-7</v>
      </c>
      <c r="E318" s="5">
        <v>9.7976700000000007E-7</v>
      </c>
      <c r="F318" s="5">
        <v>5.7305500000000003E-8</v>
      </c>
      <c r="G318" s="6">
        <v>2.7000000000000001E-7</v>
      </c>
      <c r="H318" s="7">
        <v>1.6483615000000003E-6</v>
      </c>
      <c r="I318" s="5"/>
    </row>
    <row r="319" spans="1:9" x14ac:dyDescent="0.4">
      <c r="A319" t="str">
        <f t="shared" si="4"/>
        <v>KürbisArmenien</v>
      </c>
      <c r="B319" s="26" t="s">
        <v>183</v>
      </c>
      <c r="C319" s="4" t="s">
        <v>296</v>
      </c>
      <c r="D319" s="5">
        <v>2.8600000000000001E-8</v>
      </c>
      <c r="E319" s="5">
        <v>8.2100000000000001E-8</v>
      </c>
      <c r="F319" s="5">
        <v>4.8E-9</v>
      </c>
      <c r="G319" s="6">
        <v>2.2600000000000001E-8</v>
      </c>
      <c r="H319" s="7">
        <v>1.381E-7</v>
      </c>
      <c r="I319" s="5"/>
    </row>
    <row r="320" spans="1:9" x14ac:dyDescent="0.4">
      <c r="A320" t="str">
        <f t="shared" si="4"/>
        <v>ReisArmenien</v>
      </c>
      <c r="B320" s="26" t="s">
        <v>160</v>
      </c>
      <c r="C320" s="4" t="s">
        <v>296</v>
      </c>
      <c r="D320" s="5">
        <v>1.0322100000000001E-7</v>
      </c>
      <c r="E320" s="5">
        <v>2.4110099999999998E-7</v>
      </c>
      <c r="F320" s="5">
        <v>1.5733700000000001E-8</v>
      </c>
      <c r="G320" s="6">
        <v>7.1900000000000002E-8</v>
      </c>
      <c r="H320" s="7">
        <v>4.3195569999999998E-7</v>
      </c>
      <c r="I320" s="5"/>
    </row>
    <row r="321" spans="1:9" x14ac:dyDescent="0.4">
      <c r="A321" t="str">
        <f t="shared" si="4"/>
        <v>RoggenArmenien</v>
      </c>
      <c r="B321" s="26" t="s">
        <v>274</v>
      </c>
      <c r="C321" s="4" t="s">
        <v>296</v>
      </c>
      <c r="D321" s="5">
        <v>2.6300000000000001E-7</v>
      </c>
      <c r="E321" s="5">
        <v>7.5600000000000005E-7</v>
      </c>
      <c r="F321" s="5">
        <v>4.4199999999999999E-8</v>
      </c>
      <c r="G321" s="6">
        <v>2.0900000000000001E-7</v>
      </c>
      <c r="H321" s="7">
        <v>1.2722000000000001E-6</v>
      </c>
      <c r="I321" s="5"/>
    </row>
    <row r="322" spans="1:9" x14ac:dyDescent="0.4">
      <c r="A322" t="str">
        <f t="shared" si="4"/>
        <v>BaumwolleArmenien</v>
      </c>
      <c r="B322" s="26" t="s">
        <v>257</v>
      </c>
      <c r="C322" s="4" t="s">
        <v>296</v>
      </c>
      <c r="D322" s="5">
        <v>4.3852399999999999E-7</v>
      </c>
      <c r="E322" s="5">
        <v>9.1207699999999992E-7</v>
      </c>
      <c r="F322" s="5">
        <v>6.3596100000000001E-8</v>
      </c>
      <c r="G322" s="6">
        <v>2.8499999999999997E-7</v>
      </c>
      <c r="H322" s="7">
        <v>1.6991971E-6</v>
      </c>
      <c r="I322" s="5"/>
    </row>
    <row r="323" spans="1:9" x14ac:dyDescent="0.4">
      <c r="A323" t="str">
        <f t="shared" si="4"/>
        <v>SesamArmenien</v>
      </c>
      <c r="B323" s="26" t="s">
        <v>258</v>
      </c>
      <c r="C323" s="4" t="s">
        <v>296</v>
      </c>
      <c r="D323" s="5">
        <v>7.2206900000000003E-7</v>
      </c>
      <c r="E323" s="5">
        <v>2.0729000000000001E-6</v>
      </c>
      <c r="F323" s="5">
        <v>1.2124199999999999E-7</v>
      </c>
      <c r="G323" s="6">
        <v>5.7199999999999999E-7</v>
      </c>
      <c r="H323" s="7">
        <v>3.488211E-6</v>
      </c>
      <c r="I323" s="5"/>
    </row>
    <row r="324" spans="1:9" x14ac:dyDescent="0.4">
      <c r="A324" t="str">
        <f t="shared" ref="A324:A387" si="5">B324&amp;C324</f>
        <v>SojabohnenArmenien</v>
      </c>
      <c r="B324" s="26" t="s">
        <v>259</v>
      </c>
      <c r="C324" s="4" t="s">
        <v>296</v>
      </c>
      <c r="D324" s="5">
        <v>2.4611999999999998E-7</v>
      </c>
      <c r="E324" s="5">
        <v>7.0655800000000005E-7</v>
      </c>
      <c r="F324" s="5">
        <v>4.1325899999999997E-8</v>
      </c>
      <c r="G324" s="6">
        <v>1.9499999999999999E-7</v>
      </c>
      <c r="H324" s="7">
        <v>1.1890038999999999E-6</v>
      </c>
      <c r="I324" s="5"/>
    </row>
    <row r="325" spans="1:9" x14ac:dyDescent="0.4">
      <c r="A325" t="str">
        <f t="shared" si="5"/>
        <v>GewürzeArmenien</v>
      </c>
      <c r="B325" s="26" t="s">
        <v>275</v>
      </c>
      <c r="C325" s="4" t="s">
        <v>296</v>
      </c>
      <c r="D325" s="5">
        <v>3.48708E-7</v>
      </c>
      <c r="E325" s="5">
        <v>1.00106E-6</v>
      </c>
      <c r="F325" s="5">
        <v>5.8551200000000004E-8</v>
      </c>
      <c r="G325" s="6">
        <v>2.7599999999999998E-7</v>
      </c>
      <c r="H325" s="7">
        <v>1.6843191999999999E-6</v>
      </c>
      <c r="I325" s="5"/>
    </row>
    <row r="326" spans="1:9" x14ac:dyDescent="0.4">
      <c r="A326" t="str">
        <f t="shared" si="5"/>
        <v>SpinatArmenien</v>
      </c>
      <c r="B326" s="26" t="s">
        <v>156</v>
      </c>
      <c r="C326" s="4" t="s">
        <v>296</v>
      </c>
      <c r="D326" s="5">
        <v>2.5259199999999999E-8</v>
      </c>
      <c r="E326" s="5">
        <v>7.2513699999999994E-8</v>
      </c>
      <c r="F326" s="5">
        <v>4.24125E-9</v>
      </c>
      <c r="G326" s="6">
        <v>2E-8</v>
      </c>
      <c r="H326" s="7">
        <v>1.2201414999999998E-7</v>
      </c>
      <c r="I326" s="5"/>
    </row>
    <row r="327" spans="1:9" x14ac:dyDescent="0.4">
      <c r="A327" t="str">
        <f t="shared" si="5"/>
        <v>RohrzuckerArmenien</v>
      </c>
      <c r="B327" s="26" t="s">
        <v>260</v>
      </c>
      <c r="C327" s="4" t="s">
        <v>296</v>
      </c>
      <c r="D327" s="5">
        <v>4.7731599999999997E-9</v>
      </c>
      <c r="E327" s="5">
        <v>1.3702700000000001E-8</v>
      </c>
      <c r="F327" s="5">
        <v>8.0145699999999991E-10</v>
      </c>
      <c r="G327" s="6">
        <v>3.7799999999999998E-9</v>
      </c>
      <c r="H327" s="7">
        <v>2.3057317000000004E-8</v>
      </c>
      <c r="I327" s="5"/>
    </row>
    <row r="328" spans="1:9" x14ac:dyDescent="0.4">
      <c r="A328" t="str">
        <f t="shared" si="5"/>
        <v>SonnenblumenkerneArmenien</v>
      </c>
      <c r="B328" s="26" t="s">
        <v>261</v>
      </c>
      <c r="C328" s="4" t="s">
        <v>296</v>
      </c>
      <c r="D328" s="5">
        <v>5.0731799999999996E-7</v>
      </c>
      <c r="E328" s="5">
        <v>1.3896E-6</v>
      </c>
      <c r="F328" s="5">
        <v>8.3250400000000003E-8</v>
      </c>
      <c r="G328" s="6">
        <v>3.8999999999999997E-7</v>
      </c>
      <c r="H328" s="7">
        <v>2.3701684000000003E-6</v>
      </c>
      <c r="I328" s="5"/>
    </row>
    <row r="329" spans="1:9" x14ac:dyDescent="0.4">
      <c r="A329" t="str">
        <f t="shared" si="5"/>
        <v>Manderine, ClementineArmenien</v>
      </c>
      <c r="B329" s="26" t="s">
        <v>213</v>
      </c>
      <c r="C329" s="4" t="s">
        <v>296</v>
      </c>
      <c r="D329" s="5">
        <v>2.28215E-8</v>
      </c>
      <c r="E329" s="5">
        <v>6.5515500000000002E-8</v>
      </c>
      <c r="F329" s="5">
        <v>3.83193E-9</v>
      </c>
      <c r="G329" s="6">
        <v>1.81E-8</v>
      </c>
      <c r="H329" s="7">
        <v>1.1026893E-7</v>
      </c>
      <c r="I329" s="5"/>
    </row>
    <row r="330" spans="1:9" x14ac:dyDescent="0.4">
      <c r="A330" t="str">
        <f t="shared" si="5"/>
        <v>TeeArmenien</v>
      </c>
      <c r="B330" s="26" t="s">
        <v>262</v>
      </c>
      <c r="C330" s="4" t="s">
        <v>296</v>
      </c>
      <c r="D330" s="5">
        <v>3.0566300000000003E-7</v>
      </c>
      <c r="E330" s="5">
        <v>8.3819199999999997E-7</v>
      </c>
      <c r="F330" s="5">
        <v>5.0186399999999999E-8</v>
      </c>
      <c r="G330" s="6">
        <v>2.35E-7</v>
      </c>
      <c r="H330" s="7">
        <v>1.4290414E-6</v>
      </c>
      <c r="I330" s="5"/>
    </row>
    <row r="331" spans="1:9" x14ac:dyDescent="0.4">
      <c r="A331" t="str">
        <f t="shared" si="5"/>
        <v>Tabak, unverarbeitetArmenien</v>
      </c>
      <c r="B331" s="26" t="s">
        <v>263</v>
      </c>
      <c r="C331" s="4" t="s">
        <v>296</v>
      </c>
      <c r="D331" s="5">
        <v>1.8015800000000002E-7</v>
      </c>
      <c r="E331" s="5">
        <v>4.5458799999999999E-7</v>
      </c>
      <c r="F331" s="5">
        <v>2.84385E-8</v>
      </c>
      <c r="G331" s="6">
        <v>1.3100000000000002E-7</v>
      </c>
      <c r="H331" s="7">
        <v>7.9418450000000016E-7</v>
      </c>
      <c r="I331" s="5"/>
    </row>
    <row r="332" spans="1:9" x14ac:dyDescent="0.4">
      <c r="A332" t="str">
        <f t="shared" si="5"/>
        <v>TomatenArmenien</v>
      </c>
      <c r="B332" s="26" t="s">
        <v>86</v>
      </c>
      <c r="C332" s="4" t="s">
        <v>296</v>
      </c>
      <c r="D332" s="5">
        <v>2.01474E-8</v>
      </c>
      <c r="E332" s="5">
        <v>4.7430899999999998E-8</v>
      </c>
      <c r="F332" s="5">
        <v>3.0817599999999999E-9</v>
      </c>
      <c r="G332" s="6">
        <v>1.4100000000000001E-8</v>
      </c>
      <c r="H332" s="7">
        <v>8.4760060000000018E-8</v>
      </c>
      <c r="I332" s="5"/>
    </row>
    <row r="333" spans="1:9" x14ac:dyDescent="0.4">
      <c r="A333" t="str">
        <f t="shared" si="5"/>
        <v>Gemüse, frischArmenien</v>
      </c>
      <c r="B333" s="26" t="s">
        <v>174</v>
      </c>
      <c r="C333" s="4" t="s">
        <v>296</v>
      </c>
      <c r="D333" s="5">
        <v>2.3354899999999998E-8</v>
      </c>
      <c r="E333" s="5">
        <v>5.4809999999999999E-8</v>
      </c>
      <c r="F333" s="5">
        <v>3.5674100000000002E-9</v>
      </c>
      <c r="G333" s="6">
        <v>1.63E-8</v>
      </c>
      <c r="H333" s="7">
        <v>9.8032310000000013E-8</v>
      </c>
      <c r="I333" s="5"/>
    </row>
    <row r="334" spans="1:9" x14ac:dyDescent="0.4">
      <c r="A334" t="str">
        <f t="shared" si="5"/>
        <v>HülsenfrüchteArmenien</v>
      </c>
      <c r="B334" s="26" t="s">
        <v>175</v>
      </c>
      <c r="C334" s="4" t="s">
        <v>296</v>
      </c>
      <c r="D334" s="5">
        <v>2.16589E-8</v>
      </c>
      <c r="E334" s="5">
        <v>6.217790000000001E-8</v>
      </c>
      <c r="F334" s="5">
        <v>3.6367199999999998E-9</v>
      </c>
      <c r="G334" s="6">
        <v>1.7099999999999998E-8</v>
      </c>
      <c r="H334" s="7">
        <v>1.0457352E-7</v>
      </c>
      <c r="I334" s="5"/>
    </row>
    <row r="335" spans="1:9" x14ac:dyDescent="0.4">
      <c r="A335" t="str">
        <f t="shared" si="5"/>
        <v>WickeArmenien</v>
      </c>
      <c r="B335" s="26" t="s">
        <v>276</v>
      </c>
      <c r="C335" s="4" t="s">
        <v>296</v>
      </c>
      <c r="D335" s="5">
        <v>6.3538600000000002E-7</v>
      </c>
      <c r="E335" s="5">
        <v>1.82406E-6</v>
      </c>
      <c r="F335" s="5">
        <v>1.0668700000000001E-7</v>
      </c>
      <c r="G335" s="6">
        <v>5.0299999999999999E-7</v>
      </c>
      <c r="H335" s="7">
        <v>3.0691329999999998E-6</v>
      </c>
      <c r="I335" s="5"/>
    </row>
    <row r="336" spans="1:9" x14ac:dyDescent="0.4">
      <c r="A336" t="str">
        <f t="shared" si="5"/>
        <v>WalnussArmenien</v>
      </c>
      <c r="B336" s="26" t="s">
        <v>264</v>
      </c>
      <c r="C336" s="4" t="s">
        <v>296</v>
      </c>
      <c r="D336" s="5">
        <v>1.9619099999999999E-7</v>
      </c>
      <c r="E336" s="5">
        <v>5.6322100000000001E-7</v>
      </c>
      <c r="F336" s="5">
        <v>3.2942199999999996E-8</v>
      </c>
      <c r="G336" s="6">
        <v>1.55E-7</v>
      </c>
      <c r="H336" s="7">
        <v>9.4735419999999991E-7</v>
      </c>
      <c r="I336" s="5"/>
    </row>
    <row r="337" spans="1:9" x14ac:dyDescent="0.4">
      <c r="A337" t="str">
        <f t="shared" si="5"/>
        <v>WassermeloneArmenien</v>
      </c>
      <c r="B337" s="26" t="s">
        <v>265</v>
      </c>
      <c r="C337" s="4" t="s">
        <v>296</v>
      </c>
      <c r="D337" s="5">
        <v>2.5638699999999999E-8</v>
      </c>
      <c r="E337" s="5">
        <v>6.0714100000000002E-8</v>
      </c>
      <c r="F337" s="5">
        <v>3.9320000000000001E-9</v>
      </c>
      <c r="G337" s="6">
        <v>1.7999999999999999E-8</v>
      </c>
      <c r="H337" s="7">
        <v>1.0828480000000001E-7</v>
      </c>
      <c r="I337" s="5"/>
    </row>
    <row r="338" spans="1:9" x14ac:dyDescent="0.4">
      <c r="A338" t="str">
        <f t="shared" si="5"/>
        <v>WeizenArmenien</v>
      </c>
      <c r="B338" s="26" t="s">
        <v>60</v>
      </c>
      <c r="C338" s="4" t="s">
        <v>296</v>
      </c>
      <c r="D338" s="5">
        <v>2.22859E-7</v>
      </c>
      <c r="E338" s="5">
        <v>5.2372400000000009E-7</v>
      </c>
      <c r="F338" s="5">
        <v>3.40618E-8</v>
      </c>
      <c r="G338" s="6">
        <v>1.5599999999999999E-7</v>
      </c>
      <c r="H338" s="7">
        <v>9.3664480000000005E-7</v>
      </c>
      <c r="I338" s="5"/>
    </row>
    <row r="339" spans="1:9" x14ac:dyDescent="0.4">
      <c r="A339" t="str">
        <f t="shared" si="5"/>
        <v>MandelnAustralien</v>
      </c>
      <c r="B339" s="26" t="s">
        <v>237</v>
      </c>
      <c r="C339" s="4" t="s">
        <v>298</v>
      </c>
      <c r="D339" s="5">
        <v>4.09956E-7</v>
      </c>
      <c r="E339" s="5">
        <v>2.78595E-6</v>
      </c>
      <c r="F339" s="5">
        <v>1.3167399999999999E-7</v>
      </c>
      <c r="G339" s="6">
        <v>9.7099999999999989E-7</v>
      </c>
      <c r="H339" s="7">
        <v>4.2985800000000001E-6</v>
      </c>
      <c r="I339" s="5"/>
    </row>
    <row r="340" spans="1:9" x14ac:dyDescent="0.4">
      <c r="A340" t="str">
        <f t="shared" si="5"/>
        <v>ApfelAustralien</v>
      </c>
      <c r="B340" s="26" t="s">
        <v>195</v>
      </c>
      <c r="C340" s="4" t="s">
        <v>298</v>
      </c>
      <c r="D340" s="5">
        <v>1.14654E-7</v>
      </c>
      <c r="E340" s="5">
        <v>1.8388200000000001E-7</v>
      </c>
      <c r="F340" s="5">
        <v>3.1976900000000004E-8</v>
      </c>
      <c r="G340" s="6">
        <v>6.2999999999999995E-8</v>
      </c>
      <c r="H340" s="7">
        <v>3.9351290000000002E-7</v>
      </c>
      <c r="I340" s="5"/>
    </row>
    <row r="341" spans="1:9" x14ac:dyDescent="0.4">
      <c r="A341" t="str">
        <f t="shared" si="5"/>
        <v>AvocadosAustralien</v>
      </c>
      <c r="B341" s="26" t="s">
        <v>166</v>
      </c>
      <c r="C341" s="4" t="s">
        <v>298</v>
      </c>
      <c r="D341" s="5">
        <v>7.7752500000000008E-8</v>
      </c>
      <c r="E341" s="5">
        <v>7.2944799999999998E-8</v>
      </c>
      <c r="F341" s="5">
        <v>1.41271E-8</v>
      </c>
      <c r="G341" s="6">
        <v>4.9399999999999999E-8</v>
      </c>
      <c r="H341" s="7">
        <v>2.1422439999999999E-7</v>
      </c>
      <c r="I341" s="5"/>
    </row>
    <row r="342" spans="1:9" x14ac:dyDescent="0.4">
      <c r="A342" t="str">
        <f t="shared" si="5"/>
        <v>BananenAustralien</v>
      </c>
      <c r="B342" s="26" t="s">
        <v>197</v>
      </c>
      <c r="C342" s="4" t="s">
        <v>298</v>
      </c>
      <c r="D342" s="5">
        <v>3.3940699999999996E-8</v>
      </c>
      <c r="E342" s="5">
        <v>4.3134399999999996E-8</v>
      </c>
      <c r="F342" s="5">
        <v>8.3460100000000006E-9</v>
      </c>
      <c r="G342" s="6">
        <v>2.6699999999999998E-8</v>
      </c>
      <c r="H342" s="7">
        <v>1.1212111E-7</v>
      </c>
      <c r="I342" s="5"/>
    </row>
    <row r="343" spans="1:9" x14ac:dyDescent="0.4">
      <c r="A343" t="str">
        <f t="shared" si="5"/>
        <v>GersteAustralien</v>
      </c>
      <c r="B343" s="26" t="s">
        <v>240</v>
      </c>
      <c r="C343" s="4" t="s">
        <v>298</v>
      </c>
      <c r="D343" s="5">
        <v>2.4498100000000004E-7</v>
      </c>
      <c r="E343" s="5">
        <v>1.3768000000000001E-6</v>
      </c>
      <c r="F343" s="5">
        <v>8.9301600000000006E-8</v>
      </c>
      <c r="G343" s="6">
        <v>5.2E-7</v>
      </c>
      <c r="H343" s="7">
        <v>2.2310825999999997E-6</v>
      </c>
      <c r="I343" s="5"/>
    </row>
    <row r="344" spans="1:9" x14ac:dyDescent="0.4">
      <c r="A344" t="str">
        <f t="shared" si="5"/>
        <v>Bohen, trockenAustralien</v>
      </c>
      <c r="B344" s="26" t="s">
        <v>170</v>
      </c>
      <c r="C344" s="4" t="s">
        <v>298</v>
      </c>
      <c r="D344" s="5">
        <v>3.7231799999999999E-7</v>
      </c>
      <c r="E344" s="5">
        <v>1.8822299999999999E-6</v>
      </c>
      <c r="F344" s="5">
        <v>1.4532699999999999E-7</v>
      </c>
      <c r="G344" s="6">
        <v>8.2500000000000004E-7</v>
      </c>
      <c r="H344" s="7">
        <v>3.2248750000000002E-6</v>
      </c>
      <c r="I344" s="5"/>
    </row>
    <row r="345" spans="1:9" x14ac:dyDescent="0.4">
      <c r="A345" t="str">
        <f t="shared" si="5"/>
        <v>Bohen, grünAustralien</v>
      </c>
      <c r="B345" s="26" t="s">
        <v>169</v>
      </c>
      <c r="C345" s="4" t="s">
        <v>298</v>
      </c>
      <c r="D345" s="5">
        <v>1.2730900000000002E-7</v>
      </c>
      <c r="E345" s="5">
        <v>1.4228099999999998E-7</v>
      </c>
      <c r="F345" s="5">
        <v>2.8628499999999997E-8</v>
      </c>
      <c r="G345" s="6">
        <v>5.0899999999999999E-8</v>
      </c>
      <c r="H345" s="7">
        <v>3.491185E-7</v>
      </c>
      <c r="I345" s="5"/>
    </row>
    <row r="346" spans="1:9" x14ac:dyDescent="0.4">
      <c r="A346" t="str">
        <f t="shared" si="5"/>
        <v>Ackerbohne, trockenAustralien</v>
      </c>
      <c r="B346" s="26" t="s">
        <v>163</v>
      </c>
      <c r="C346" s="4" t="s">
        <v>298</v>
      </c>
      <c r="D346" s="5">
        <v>2.2575699999999997E-7</v>
      </c>
      <c r="E346" s="5">
        <v>1.11317E-6</v>
      </c>
      <c r="F346" s="5">
        <v>8.6496999999999997E-8</v>
      </c>
      <c r="G346" s="6">
        <v>4.8000000000000006E-7</v>
      </c>
      <c r="H346" s="7">
        <v>1.905424E-6</v>
      </c>
      <c r="I346" s="5"/>
    </row>
    <row r="347" spans="1:9" x14ac:dyDescent="0.4">
      <c r="A347" t="str">
        <f t="shared" si="5"/>
        <v>Kohl und andere KohlgewächseAustralien</v>
      </c>
      <c r="B347" s="26" t="s">
        <v>181</v>
      </c>
      <c r="C347" s="4" t="s">
        <v>298</v>
      </c>
      <c r="D347" s="5">
        <v>1.1489599999999999E-8</v>
      </c>
      <c r="E347" s="5">
        <v>5.7019499999999997E-8</v>
      </c>
      <c r="F347" s="5">
        <v>5.9083099999999994E-9</v>
      </c>
      <c r="G347" s="6">
        <v>2.3400000000000001E-8</v>
      </c>
      <c r="H347" s="7">
        <v>9.781741E-8</v>
      </c>
      <c r="I347" s="5"/>
    </row>
    <row r="348" spans="1:9" x14ac:dyDescent="0.4">
      <c r="A348" t="str">
        <f t="shared" si="5"/>
        <v>Karotten und RübenAustralien</v>
      </c>
      <c r="B348" s="26" t="s">
        <v>176</v>
      </c>
      <c r="C348" s="4" t="s">
        <v>298</v>
      </c>
      <c r="D348" s="5">
        <v>1.3894899999999999E-8</v>
      </c>
      <c r="E348" s="5">
        <v>5.2191200000000005E-8</v>
      </c>
      <c r="F348" s="5">
        <v>5.9560999999999993E-9</v>
      </c>
      <c r="G348" s="6">
        <v>2.0999999999999999E-8</v>
      </c>
      <c r="H348" s="7">
        <v>9.3042199999999991E-8</v>
      </c>
      <c r="I348" s="5"/>
    </row>
    <row r="349" spans="1:9" x14ac:dyDescent="0.4">
      <c r="A349" t="str">
        <f t="shared" si="5"/>
        <v>KirschenAustralien</v>
      </c>
      <c r="B349" s="26" t="s">
        <v>209</v>
      </c>
      <c r="C349" s="4" t="s">
        <v>298</v>
      </c>
      <c r="D349" s="5">
        <v>2.2413699999999999E-6</v>
      </c>
      <c r="E349" s="5">
        <v>3.0032700000000001E-6</v>
      </c>
      <c r="F349" s="5">
        <v>6.2465100000000005E-7</v>
      </c>
      <c r="G349" s="6">
        <v>8.4399999999999999E-7</v>
      </c>
      <c r="H349" s="7">
        <v>6.713291000000001E-6</v>
      </c>
      <c r="I349" s="5"/>
    </row>
    <row r="350" spans="1:9" x14ac:dyDescent="0.4">
      <c r="A350" t="str">
        <f t="shared" si="5"/>
        <v>KichererbsenAustralien</v>
      </c>
      <c r="B350" s="26" t="s">
        <v>178</v>
      </c>
      <c r="C350" s="4" t="s">
        <v>298</v>
      </c>
      <c r="D350" s="5">
        <v>3.3694099999999997E-7</v>
      </c>
      <c r="E350" s="5">
        <v>1.47729E-6</v>
      </c>
      <c r="F350" s="5">
        <v>1.33312E-7</v>
      </c>
      <c r="G350" s="6">
        <v>6.61E-7</v>
      </c>
      <c r="H350" s="7">
        <v>2.6085430000000002E-6</v>
      </c>
      <c r="I350" s="5"/>
    </row>
    <row r="351" spans="1:9" x14ac:dyDescent="0.4">
      <c r="A351" t="str">
        <f t="shared" si="5"/>
        <v>Paprika-/ChillipulverAustralien</v>
      </c>
      <c r="B351" s="26" t="s">
        <v>90</v>
      </c>
      <c r="C351" s="4" t="s">
        <v>298</v>
      </c>
      <c r="D351" s="5">
        <v>2.03123E-8</v>
      </c>
      <c r="E351" s="5">
        <v>1.7911800000000001E-8</v>
      </c>
      <c r="F351" s="5">
        <v>3.4035000000000001E-9</v>
      </c>
      <c r="G351" s="6">
        <v>1.2300000000000001E-8</v>
      </c>
      <c r="H351" s="7">
        <v>5.3927600000000003E-8</v>
      </c>
      <c r="I351" s="5"/>
    </row>
    <row r="352" spans="1:9" x14ac:dyDescent="0.4">
      <c r="A352" t="str">
        <f t="shared" si="5"/>
        <v>Paprika und Chillies, grünAustralien</v>
      </c>
      <c r="B352" s="26" t="s">
        <v>79</v>
      </c>
      <c r="C352" s="4" t="s">
        <v>298</v>
      </c>
      <c r="D352" s="5">
        <v>2.03123E-8</v>
      </c>
      <c r="E352" s="5">
        <v>1.7911800000000001E-8</v>
      </c>
      <c r="F352" s="5">
        <v>3.4035000000000001E-9</v>
      </c>
      <c r="G352" s="6">
        <v>1.2300000000000001E-8</v>
      </c>
      <c r="H352" s="7">
        <v>5.3927600000000003E-8</v>
      </c>
      <c r="I352" s="5"/>
    </row>
    <row r="353" spans="1:9" x14ac:dyDescent="0.4">
      <c r="A353" t="str">
        <f t="shared" si="5"/>
        <v>Paprika und Chillies, grünAustralien</v>
      </c>
      <c r="B353" s="26" t="s">
        <v>79</v>
      </c>
      <c r="C353" s="4" t="s">
        <v>298</v>
      </c>
      <c r="D353" s="5">
        <v>2.03123E-8</v>
      </c>
      <c r="E353" s="5">
        <v>1.7911800000000001E-8</v>
      </c>
      <c r="F353" s="5">
        <v>3.4035000000000001E-9</v>
      </c>
      <c r="G353" s="6">
        <v>1.2300000000000001E-8</v>
      </c>
      <c r="H353" s="7">
        <v>5.3927600000000003E-8</v>
      </c>
      <c r="I353" s="5"/>
    </row>
    <row r="354" spans="1:9" x14ac:dyDescent="0.4">
      <c r="A354" t="str">
        <f t="shared" si="5"/>
        <v>BaumwollsamenAustralien</v>
      </c>
      <c r="B354" s="26" t="s">
        <v>241</v>
      </c>
      <c r="C354" s="4" t="s">
        <v>298</v>
      </c>
      <c r="D354" s="5">
        <v>6.3717399999999996E-8</v>
      </c>
      <c r="E354" s="5">
        <v>1.4775799999999999E-7</v>
      </c>
      <c r="F354" s="5">
        <v>2.59684E-8</v>
      </c>
      <c r="G354" s="6">
        <v>8.6299999999999999E-8</v>
      </c>
      <c r="H354" s="7">
        <v>3.2374379999999998E-7</v>
      </c>
      <c r="I354" s="5"/>
    </row>
    <row r="355" spans="1:9" x14ac:dyDescent="0.4">
      <c r="A355" t="str">
        <f t="shared" si="5"/>
        <v>Gurken und GewürzgurkenAustralien</v>
      </c>
      <c r="B355" s="26" t="s">
        <v>99</v>
      </c>
      <c r="C355" s="4" t="s">
        <v>298</v>
      </c>
      <c r="D355" s="5">
        <v>1.80163E-8</v>
      </c>
      <c r="E355" s="5">
        <v>9.5402299999999999E-8</v>
      </c>
      <c r="F355" s="5">
        <v>9.1311199999999994E-9</v>
      </c>
      <c r="G355" s="6">
        <v>3.6300000000000001E-8</v>
      </c>
      <c r="H355" s="7">
        <v>1.5884972000000001E-7</v>
      </c>
      <c r="I355" s="5"/>
    </row>
    <row r="356" spans="1:9" x14ac:dyDescent="0.4">
      <c r="A356" t="str">
        <f t="shared" si="5"/>
        <v>TraubenAustralien</v>
      </c>
      <c r="B356" s="26" t="s">
        <v>245</v>
      </c>
      <c r="C356" s="4" t="s">
        <v>298</v>
      </c>
      <c r="D356" s="5">
        <v>5.2932199999999998E-8</v>
      </c>
      <c r="E356" s="5">
        <v>3.02601E-7</v>
      </c>
      <c r="F356" s="5">
        <v>1.8830100000000003E-8</v>
      </c>
      <c r="G356" s="6">
        <v>9.6999999999999995E-8</v>
      </c>
      <c r="H356" s="7">
        <v>4.7136330000000001E-7</v>
      </c>
      <c r="I356" s="5"/>
    </row>
    <row r="357" spans="1:9" x14ac:dyDescent="0.4">
      <c r="A357" t="str">
        <f t="shared" si="5"/>
        <v>ErdnussAustralien</v>
      </c>
      <c r="B357" s="26" t="s">
        <v>280</v>
      </c>
      <c r="C357" s="4" t="s">
        <v>298</v>
      </c>
      <c r="D357" s="5">
        <v>2.4008600000000002E-7</v>
      </c>
      <c r="E357" s="5">
        <v>2.7716200000000003E-7</v>
      </c>
      <c r="F357" s="5">
        <v>5.6450099999999998E-8</v>
      </c>
      <c r="G357" s="6">
        <v>1.8300000000000001E-7</v>
      </c>
      <c r="H357" s="7">
        <v>7.5669809999999998E-7</v>
      </c>
      <c r="I357" s="5"/>
    </row>
    <row r="358" spans="1:9" x14ac:dyDescent="0.4">
      <c r="A358" t="str">
        <f t="shared" si="5"/>
        <v>LinsenAustralien</v>
      </c>
      <c r="B358" s="26" t="s">
        <v>247</v>
      </c>
      <c r="C358" s="4" t="s">
        <v>298</v>
      </c>
      <c r="D358" s="5">
        <v>4.0988000000000001E-7</v>
      </c>
      <c r="E358" s="5">
        <v>2.0636200000000002E-6</v>
      </c>
      <c r="F358" s="5">
        <v>1.5926800000000002E-7</v>
      </c>
      <c r="G358" s="6">
        <v>8.6700000000000002E-7</v>
      </c>
      <c r="H358" s="7">
        <v>3.4997680000000003E-6</v>
      </c>
      <c r="I358" s="5"/>
    </row>
    <row r="359" spans="1:9" x14ac:dyDescent="0.4">
      <c r="A359" t="str">
        <f t="shared" si="5"/>
        <v>Kopfsalat und ChicoréeAustralien</v>
      </c>
      <c r="B359" s="26" t="s">
        <v>95</v>
      </c>
      <c r="C359" s="4" t="s">
        <v>298</v>
      </c>
      <c r="D359" s="5">
        <v>7.9704600000000006E-9</v>
      </c>
      <c r="E359" s="5">
        <v>3.9667E-8</v>
      </c>
      <c r="F359" s="5">
        <v>4.2816699999999998E-9</v>
      </c>
      <c r="G359" s="6">
        <v>1.6199999999999999E-8</v>
      </c>
      <c r="H359" s="7">
        <v>6.8119129999999998E-8</v>
      </c>
      <c r="I359" s="5"/>
    </row>
    <row r="360" spans="1:9" x14ac:dyDescent="0.4">
      <c r="A360" t="str">
        <f t="shared" si="5"/>
        <v>LupinenAustralien</v>
      </c>
      <c r="B360" s="26" t="s">
        <v>299</v>
      </c>
      <c r="C360" s="4" t="s">
        <v>298</v>
      </c>
      <c r="D360" s="5">
        <v>3.0377900000000001E-7</v>
      </c>
      <c r="E360" s="5">
        <v>1.5051699999999998E-6</v>
      </c>
      <c r="F360" s="5">
        <v>1.30723E-7</v>
      </c>
      <c r="G360" s="6">
        <v>7.6400000000000001E-7</v>
      </c>
      <c r="H360" s="7">
        <v>2.7036719999999997E-6</v>
      </c>
      <c r="I360" s="5"/>
    </row>
    <row r="361" spans="1:9" x14ac:dyDescent="0.4">
      <c r="A361" t="str">
        <f t="shared" si="5"/>
        <v>Mais, greenAustralien</v>
      </c>
      <c r="B361" s="26" t="s">
        <v>218</v>
      </c>
      <c r="C361" s="4" t="s">
        <v>298</v>
      </c>
      <c r="D361" s="5">
        <v>3.5762599999999999E-8</v>
      </c>
      <c r="E361" s="5">
        <v>3.2302799999999997E-8</v>
      </c>
      <c r="F361" s="5">
        <v>6.1846599999999996E-9</v>
      </c>
      <c r="G361" s="6">
        <v>2.1999999999999998E-8</v>
      </c>
      <c r="H361" s="7">
        <v>9.6250059999999984E-8</v>
      </c>
      <c r="I361" s="5"/>
    </row>
    <row r="362" spans="1:9" x14ac:dyDescent="0.4">
      <c r="A362" t="str">
        <f t="shared" si="5"/>
        <v>MaisAustralien</v>
      </c>
      <c r="B362" s="26" t="s">
        <v>185</v>
      </c>
      <c r="C362" s="4" t="s">
        <v>298</v>
      </c>
      <c r="D362" s="5">
        <v>6.2133999999999992E-8</v>
      </c>
      <c r="E362" s="5">
        <v>1.1427399999999999E-7</v>
      </c>
      <c r="F362" s="5">
        <v>1.64515E-8</v>
      </c>
      <c r="G362" s="6">
        <v>5.6700000000000005E-8</v>
      </c>
      <c r="H362" s="7">
        <v>2.4955950000000001E-7</v>
      </c>
      <c r="I362" s="5"/>
    </row>
    <row r="363" spans="1:9" x14ac:dyDescent="0.4">
      <c r="A363" t="str">
        <f t="shared" si="5"/>
        <v>Mango, GuaveAustralien</v>
      </c>
      <c r="B363" s="26" t="s">
        <v>248</v>
      </c>
      <c r="C363" s="4" t="s">
        <v>298</v>
      </c>
      <c r="D363" s="5">
        <v>9.1279200000000004E-8</v>
      </c>
      <c r="E363" s="5">
        <v>8.7987400000000001E-8</v>
      </c>
      <c r="F363" s="5">
        <v>1.82728E-8</v>
      </c>
      <c r="G363" s="6">
        <v>6.1999999999999999E-8</v>
      </c>
      <c r="H363" s="7">
        <v>2.595394E-7</v>
      </c>
      <c r="I363" s="5"/>
    </row>
    <row r="364" spans="1:9" x14ac:dyDescent="0.4">
      <c r="A364" t="str">
        <f t="shared" si="5"/>
        <v>HirseAustralien</v>
      </c>
      <c r="B364" s="26" t="s">
        <v>250</v>
      </c>
      <c r="C364" s="4" t="s">
        <v>298</v>
      </c>
      <c r="D364" s="5">
        <v>2.6213400000000004E-7</v>
      </c>
      <c r="E364" s="5">
        <v>2.84771E-7</v>
      </c>
      <c r="F364" s="5">
        <v>4.8408400000000001E-8</v>
      </c>
      <c r="G364" s="6">
        <v>1.7499999999999999E-7</v>
      </c>
      <c r="H364" s="7">
        <v>7.7031340000000018E-7</v>
      </c>
      <c r="I364" s="5"/>
    </row>
    <row r="365" spans="1:9" x14ac:dyDescent="0.4">
      <c r="A365" t="str">
        <f t="shared" si="5"/>
        <v>NüsseAustralien</v>
      </c>
      <c r="B365" s="26" t="s">
        <v>271</v>
      </c>
      <c r="C365" s="4" t="s">
        <v>298</v>
      </c>
      <c r="D365" s="5">
        <v>1.21037E-7</v>
      </c>
      <c r="E365" s="5">
        <v>2.7850099999999999E-7</v>
      </c>
      <c r="F365" s="5">
        <v>4.37351E-8</v>
      </c>
      <c r="G365" s="6">
        <v>1.5599999999999999E-7</v>
      </c>
      <c r="H365" s="7">
        <v>5.9927310000000007E-7</v>
      </c>
      <c r="I365" s="5"/>
    </row>
    <row r="366" spans="1:9" x14ac:dyDescent="0.4">
      <c r="A366" t="str">
        <f t="shared" si="5"/>
        <v>HaferAustralien</v>
      </c>
      <c r="B366" s="26" t="s">
        <v>272</v>
      </c>
      <c r="C366" s="4" t="s">
        <v>298</v>
      </c>
      <c r="D366" s="5">
        <v>2.43518E-7</v>
      </c>
      <c r="E366" s="5">
        <v>1.1959699999999999E-6</v>
      </c>
      <c r="F366" s="5">
        <v>9.2469500000000006E-8</v>
      </c>
      <c r="G366" s="6">
        <v>5.0100000000000005E-7</v>
      </c>
      <c r="H366" s="7">
        <v>2.0329574999999998E-6</v>
      </c>
      <c r="I366" s="5"/>
    </row>
    <row r="367" spans="1:9" x14ac:dyDescent="0.4">
      <c r="A367" t="str">
        <f t="shared" si="5"/>
        <v>Zwiebel, getr.Australien</v>
      </c>
      <c r="B367" s="26" t="s">
        <v>251</v>
      </c>
      <c r="C367" s="4" t="s">
        <v>298</v>
      </c>
      <c r="D367" s="5">
        <v>8.2399500000000009E-8</v>
      </c>
      <c r="E367" s="5">
        <v>1.00427E-7</v>
      </c>
      <c r="F367" s="5">
        <v>2.04955E-8</v>
      </c>
      <c r="G367" s="6">
        <v>2.77E-8</v>
      </c>
      <c r="H367" s="7">
        <v>2.3102199999999999E-7</v>
      </c>
      <c r="I367" s="5"/>
    </row>
    <row r="368" spans="1:9" x14ac:dyDescent="0.4">
      <c r="A368" t="str">
        <f t="shared" si="5"/>
        <v>OrangeAustralien</v>
      </c>
      <c r="B368" s="26" t="s">
        <v>252</v>
      </c>
      <c r="C368" s="4" t="s">
        <v>298</v>
      </c>
      <c r="D368" s="5">
        <v>1.9457500000000001E-8</v>
      </c>
      <c r="E368" s="5">
        <v>1.18994E-7</v>
      </c>
      <c r="F368" s="5">
        <v>8.0709900000000001E-9</v>
      </c>
      <c r="G368" s="6">
        <v>4.4600000000000002E-8</v>
      </c>
      <c r="H368" s="7">
        <v>1.9112248999999999E-7</v>
      </c>
      <c r="I368" s="5"/>
    </row>
    <row r="369" spans="1:9" x14ac:dyDescent="0.4">
      <c r="A369" t="str">
        <f t="shared" si="5"/>
        <v>Pfirsich, NektarineAustralien</v>
      </c>
      <c r="B369" s="26" t="s">
        <v>253</v>
      </c>
      <c r="C369" s="4" t="s">
        <v>298</v>
      </c>
      <c r="D369" s="5">
        <v>2.13382E-8</v>
      </c>
      <c r="E369" s="5">
        <v>1.0061800000000001E-7</v>
      </c>
      <c r="F369" s="5">
        <v>1.05336E-8</v>
      </c>
      <c r="G369" s="6">
        <v>4.5699999999999999E-8</v>
      </c>
      <c r="H369" s="7">
        <v>1.7818980000000003E-7</v>
      </c>
      <c r="I369" s="5"/>
    </row>
    <row r="370" spans="1:9" x14ac:dyDescent="0.4">
      <c r="A370" t="str">
        <f t="shared" si="5"/>
        <v>BirneAustralien</v>
      </c>
      <c r="B370" s="26" t="s">
        <v>199</v>
      </c>
      <c r="C370" s="4" t="s">
        <v>298</v>
      </c>
      <c r="D370" s="5">
        <v>1.3631199999999999E-8</v>
      </c>
      <c r="E370" s="5">
        <v>6.4235700000000004E-8</v>
      </c>
      <c r="F370" s="5">
        <v>6.7914800000000002E-9</v>
      </c>
      <c r="G370" s="6">
        <v>2.9300000000000001E-8</v>
      </c>
      <c r="H370" s="7">
        <v>1.1395838000000002E-7</v>
      </c>
      <c r="I370" s="5"/>
    </row>
    <row r="371" spans="1:9" x14ac:dyDescent="0.4">
      <c r="A371" t="str">
        <f t="shared" si="5"/>
        <v>Erbsen, trockenAustralien</v>
      </c>
      <c r="B371" s="26" t="s">
        <v>173</v>
      </c>
      <c r="C371" s="4" t="s">
        <v>298</v>
      </c>
      <c r="D371" s="5">
        <v>3.7448800000000001E-7</v>
      </c>
      <c r="E371" s="5">
        <v>2.2935999999999999E-6</v>
      </c>
      <c r="F371" s="5">
        <v>1.3671599999999999E-7</v>
      </c>
      <c r="G371" s="6">
        <v>8.6700000000000002E-7</v>
      </c>
      <c r="H371" s="7">
        <v>3.6718039999999998E-6</v>
      </c>
      <c r="I371" s="5"/>
    </row>
    <row r="372" spans="1:9" x14ac:dyDescent="0.4">
      <c r="A372" t="str">
        <f t="shared" si="5"/>
        <v>Erbsen, grünAustralien</v>
      </c>
      <c r="B372" s="26" t="s">
        <v>172</v>
      </c>
      <c r="C372" s="4" t="s">
        <v>298</v>
      </c>
      <c r="D372" s="5">
        <v>1.98048E-7</v>
      </c>
      <c r="E372" s="5">
        <v>2.4247200000000003E-7</v>
      </c>
      <c r="F372" s="5">
        <v>4.9459400000000001E-8</v>
      </c>
      <c r="G372" s="6">
        <v>6.6699999999999995E-8</v>
      </c>
      <c r="H372" s="7">
        <v>5.5667939999999992E-7</v>
      </c>
      <c r="I372" s="5"/>
    </row>
    <row r="373" spans="1:9" x14ac:dyDescent="0.4">
      <c r="A373" t="str">
        <f t="shared" si="5"/>
        <v>AnanasAustralien</v>
      </c>
      <c r="B373" s="26" t="s">
        <v>194</v>
      </c>
      <c r="C373" s="4" t="s">
        <v>298</v>
      </c>
      <c r="D373" s="5">
        <v>9.8769999999999997E-9</v>
      </c>
      <c r="E373" s="5">
        <v>9.6725200000000008E-9</v>
      </c>
      <c r="F373" s="5">
        <v>1.8964999999999998E-9</v>
      </c>
      <c r="G373" s="6">
        <v>6.5100000000000001E-9</v>
      </c>
      <c r="H373" s="7">
        <v>2.7956020000000002E-8</v>
      </c>
      <c r="I373" s="5"/>
    </row>
    <row r="374" spans="1:9" x14ac:dyDescent="0.4">
      <c r="A374" t="str">
        <f t="shared" si="5"/>
        <v>KartoffelAustralien</v>
      </c>
      <c r="B374" s="26" t="s">
        <v>177</v>
      </c>
      <c r="C374" s="4" t="s">
        <v>298</v>
      </c>
      <c r="D374" s="5">
        <v>2.76464E-8</v>
      </c>
      <c r="E374" s="5">
        <v>7.4739800000000009E-8</v>
      </c>
      <c r="F374" s="5">
        <v>7.8284400000000003E-9</v>
      </c>
      <c r="G374" s="6">
        <v>2.5799999999999999E-8</v>
      </c>
      <c r="H374" s="7">
        <v>1.3601463999999998E-7</v>
      </c>
      <c r="I374" s="5"/>
    </row>
    <row r="375" spans="1:9" x14ac:dyDescent="0.4">
      <c r="A375" t="str">
        <f t="shared" si="5"/>
        <v>KürbisAustralien</v>
      </c>
      <c r="B375" s="26" t="s">
        <v>183</v>
      </c>
      <c r="C375" s="4" t="s">
        <v>298</v>
      </c>
      <c r="D375" s="5">
        <v>3.4003499999999997E-8</v>
      </c>
      <c r="E375" s="5">
        <v>2.8231100000000002E-8</v>
      </c>
      <c r="F375" s="5">
        <v>5.2576500000000008E-9</v>
      </c>
      <c r="G375" s="6">
        <v>1.9499999999999999E-8</v>
      </c>
      <c r="H375" s="7">
        <v>8.6992249999999996E-8</v>
      </c>
      <c r="I375" s="5"/>
    </row>
    <row r="376" spans="1:9" x14ac:dyDescent="0.4">
      <c r="A376" t="str">
        <f t="shared" si="5"/>
        <v>RapssamenAustralien</v>
      </c>
      <c r="B376" s="26" t="s">
        <v>256</v>
      </c>
      <c r="C376" s="4" t="s">
        <v>298</v>
      </c>
      <c r="D376" s="5">
        <v>2.77926E-7</v>
      </c>
      <c r="E376" s="5">
        <v>1.4538299999999999E-6</v>
      </c>
      <c r="F376" s="5">
        <v>1.2655300000000001E-7</v>
      </c>
      <c r="G376" s="6">
        <v>5.8400000000000004E-7</v>
      </c>
      <c r="H376" s="7">
        <v>2.4423089999999995E-6</v>
      </c>
      <c r="I376" s="5"/>
    </row>
    <row r="377" spans="1:9" x14ac:dyDescent="0.4">
      <c r="A377" t="str">
        <f t="shared" si="5"/>
        <v>ReisAustralien</v>
      </c>
      <c r="B377" s="26" t="s">
        <v>160</v>
      </c>
      <c r="C377" s="4" t="s">
        <v>298</v>
      </c>
      <c r="D377" s="5">
        <v>2.02992E-8</v>
      </c>
      <c r="E377" s="5">
        <v>9.4460399999999995E-8</v>
      </c>
      <c r="F377" s="5">
        <v>1.1869699999999998E-8</v>
      </c>
      <c r="G377" s="6">
        <v>4.3200000000000003E-8</v>
      </c>
      <c r="H377" s="7">
        <v>1.6982930000000001E-7</v>
      </c>
      <c r="I377" s="5"/>
    </row>
    <row r="378" spans="1:9" x14ac:dyDescent="0.4">
      <c r="A378" t="str">
        <f t="shared" si="5"/>
        <v>RoggenAustralien</v>
      </c>
      <c r="B378" s="26" t="s">
        <v>274</v>
      </c>
      <c r="C378" s="4" t="s">
        <v>298</v>
      </c>
      <c r="D378" s="5">
        <v>6.3556899999999999E-7</v>
      </c>
      <c r="E378" s="5">
        <v>3.37226E-6</v>
      </c>
      <c r="F378" s="5">
        <v>2.4350500000000001E-7</v>
      </c>
      <c r="G378" s="6">
        <v>1.4499999999999999E-6</v>
      </c>
      <c r="H378" s="7">
        <v>5.7013339999999996E-6</v>
      </c>
      <c r="I378" s="5"/>
    </row>
    <row r="379" spans="1:9" x14ac:dyDescent="0.4">
      <c r="A379" t="str">
        <f t="shared" si="5"/>
        <v>ÖldistelsamenAustralien</v>
      </c>
      <c r="B379" s="26" t="s">
        <v>295</v>
      </c>
      <c r="C379" s="4" t="s">
        <v>298</v>
      </c>
      <c r="D379" s="5">
        <v>4.8039199999999998E-7</v>
      </c>
      <c r="E379" s="5">
        <v>2.54935E-6</v>
      </c>
      <c r="F379" s="5">
        <v>1.8540700000000001E-7</v>
      </c>
      <c r="G379" s="6">
        <v>1.0899999999999999E-6</v>
      </c>
      <c r="H379" s="7">
        <v>4.3051490000000004E-6</v>
      </c>
      <c r="I379" s="5"/>
    </row>
    <row r="380" spans="1:9" x14ac:dyDescent="0.4">
      <c r="A380" t="str">
        <f t="shared" si="5"/>
        <v>BaumwolleAustralien</v>
      </c>
      <c r="B380" s="26" t="s">
        <v>257</v>
      </c>
      <c r="C380" s="4" t="s">
        <v>298</v>
      </c>
      <c r="D380" s="5">
        <v>6.3717399999999996E-8</v>
      </c>
      <c r="E380" s="5">
        <v>1.4775799999999999E-7</v>
      </c>
      <c r="F380" s="5">
        <v>2.59684E-8</v>
      </c>
      <c r="G380" s="6">
        <v>8.6299999999999999E-8</v>
      </c>
      <c r="H380" s="7">
        <v>3.2374379999999998E-7</v>
      </c>
      <c r="I380" s="5"/>
    </row>
    <row r="381" spans="1:9" x14ac:dyDescent="0.4">
      <c r="A381" t="str">
        <f t="shared" si="5"/>
        <v>SorghumAustralien</v>
      </c>
      <c r="B381" s="26" t="s">
        <v>282</v>
      </c>
      <c r="C381" s="4" t="s">
        <v>298</v>
      </c>
      <c r="D381" s="5">
        <v>1.3568999999999999E-7</v>
      </c>
      <c r="E381" s="5">
        <v>1.5234600000000001E-7</v>
      </c>
      <c r="F381" s="5">
        <v>3.1306700000000001E-8</v>
      </c>
      <c r="G381" s="6">
        <v>1.06E-7</v>
      </c>
      <c r="H381" s="7">
        <v>4.2534270000000002E-7</v>
      </c>
      <c r="I381" s="5"/>
    </row>
    <row r="382" spans="1:9" x14ac:dyDescent="0.4">
      <c r="A382" t="str">
        <f t="shared" si="5"/>
        <v>SojabohnenAustralien</v>
      </c>
      <c r="B382" s="26" t="s">
        <v>259</v>
      </c>
      <c r="C382" s="4" t="s">
        <v>298</v>
      </c>
      <c r="D382" s="5">
        <v>1.1106300000000001E-7</v>
      </c>
      <c r="E382" s="5">
        <v>2.7029199999999997E-7</v>
      </c>
      <c r="F382" s="5">
        <v>4.7827900000000004E-8</v>
      </c>
      <c r="G382" s="6">
        <v>1.5200000000000001E-7</v>
      </c>
      <c r="H382" s="7">
        <v>5.8118290000000006E-7</v>
      </c>
      <c r="I382" s="5"/>
    </row>
    <row r="383" spans="1:9" x14ac:dyDescent="0.4">
      <c r="A383" t="str">
        <f t="shared" si="5"/>
        <v>RohrzuckerAustralien</v>
      </c>
      <c r="B383" s="26" t="s">
        <v>260</v>
      </c>
      <c r="C383" s="4" t="s">
        <v>298</v>
      </c>
      <c r="D383" s="5">
        <v>8.6010799999999994E-9</v>
      </c>
      <c r="E383" s="5">
        <v>7.9438300000000003E-9</v>
      </c>
      <c r="F383" s="5">
        <v>2.3421099999999999E-9</v>
      </c>
      <c r="G383" s="6">
        <v>7.3799999999999997E-9</v>
      </c>
      <c r="H383" s="7">
        <v>2.6267019999999999E-8</v>
      </c>
      <c r="I383" s="5"/>
    </row>
    <row r="384" spans="1:9" x14ac:dyDescent="0.4">
      <c r="A384" t="str">
        <f t="shared" si="5"/>
        <v>SonnenblumenkerneAustralien</v>
      </c>
      <c r="B384" s="26" t="s">
        <v>261</v>
      </c>
      <c r="C384" s="4" t="s">
        <v>298</v>
      </c>
      <c r="D384" s="5">
        <v>3.7500899999999999E-7</v>
      </c>
      <c r="E384" s="5">
        <v>4.4892400000000003E-7</v>
      </c>
      <c r="F384" s="5">
        <v>9.1518299999999989E-8</v>
      </c>
      <c r="G384" s="6">
        <v>3.1300000000000001E-7</v>
      </c>
      <c r="H384" s="7">
        <v>1.2284512999999999E-6</v>
      </c>
      <c r="I384" s="5"/>
    </row>
    <row r="385" spans="1:9" x14ac:dyDescent="0.4">
      <c r="A385" t="str">
        <f t="shared" si="5"/>
        <v>SüßkartofelnAustralien</v>
      </c>
      <c r="B385" s="26" t="s">
        <v>192</v>
      </c>
      <c r="C385" s="4" t="s">
        <v>298</v>
      </c>
      <c r="D385" s="5">
        <v>4.28035E-9</v>
      </c>
      <c r="E385" s="5">
        <v>1.5668500000000002E-8</v>
      </c>
      <c r="F385" s="5">
        <v>3.7008300000000003E-9</v>
      </c>
      <c r="G385" s="6">
        <v>9.3299999999999998E-9</v>
      </c>
      <c r="H385" s="7">
        <v>3.2979680000000005E-8</v>
      </c>
      <c r="I385" s="5"/>
    </row>
    <row r="386" spans="1:9" x14ac:dyDescent="0.4">
      <c r="A386" t="str">
        <f t="shared" si="5"/>
        <v>Manderine, ClementineAustralien</v>
      </c>
      <c r="B386" s="26" t="s">
        <v>213</v>
      </c>
      <c r="C386" s="4" t="s">
        <v>298</v>
      </c>
      <c r="D386" s="5">
        <v>2.1219700000000001E-8</v>
      </c>
      <c r="E386" s="5">
        <v>2.0404100000000001E-8</v>
      </c>
      <c r="F386" s="5">
        <v>3.9800300000000004E-9</v>
      </c>
      <c r="G386" s="6">
        <v>1.3799999999999999E-8</v>
      </c>
      <c r="H386" s="7">
        <v>5.9403830000000006E-8</v>
      </c>
      <c r="I386" s="5"/>
    </row>
    <row r="387" spans="1:9" x14ac:dyDescent="0.4">
      <c r="A387" t="str">
        <f t="shared" si="5"/>
        <v>Tabak, unverarbeitetAustralien</v>
      </c>
      <c r="B387" s="26" t="s">
        <v>263</v>
      </c>
      <c r="C387" s="4" t="s">
        <v>298</v>
      </c>
      <c r="D387" s="5">
        <v>3.0214199999999999E-8</v>
      </c>
      <c r="E387" s="5">
        <v>1.3923700000000002E-7</v>
      </c>
      <c r="F387" s="5">
        <v>1.9732000000000001E-8</v>
      </c>
      <c r="G387" s="6">
        <v>6.6300000000000005E-8</v>
      </c>
      <c r="H387" s="7">
        <v>2.5548319999999997E-7</v>
      </c>
      <c r="I387" s="5"/>
    </row>
    <row r="388" spans="1:9" x14ac:dyDescent="0.4">
      <c r="A388" t="str">
        <f t="shared" ref="A388:A451" si="6">B388&amp;C388</f>
        <v>TomatenAustralien</v>
      </c>
      <c r="B388" s="26" t="s">
        <v>86</v>
      </c>
      <c r="C388" s="4" t="s">
        <v>298</v>
      </c>
      <c r="D388" s="5">
        <v>6.0422000000000005E-9</v>
      </c>
      <c r="E388" s="5">
        <v>2.0291600000000002E-8</v>
      </c>
      <c r="F388" s="5">
        <v>2.2566999999999999E-9</v>
      </c>
      <c r="G388" s="6">
        <v>9.6500000000000004E-9</v>
      </c>
      <c r="H388" s="7">
        <v>3.8240500000000011E-8</v>
      </c>
      <c r="I388" s="5"/>
    </row>
    <row r="389" spans="1:9" x14ac:dyDescent="0.4">
      <c r="A389" t="str">
        <f t="shared" si="6"/>
        <v>TriticaleAustralien</v>
      </c>
      <c r="B389" s="26" t="s">
        <v>283</v>
      </c>
      <c r="C389" s="4" t="s">
        <v>298</v>
      </c>
      <c r="D389" s="5">
        <v>1.8833000000000002E-7</v>
      </c>
      <c r="E389" s="5">
        <v>1.1070599999999999E-6</v>
      </c>
      <c r="F389" s="5">
        <v>7.3507800000000001E-8</v>
      </c>
      <c r="G389" s="6">
        <v>4.15E-7</v>
      </c>
      <c r="H389" s="7">
        <v>1.7838978E-6</v>
      </c>
      <c r="I389" s="5"/>
    </row>
    <row r="390" spans="1:9" x14ac:dyDescent="0.4">
      <c r="A390" t="str">
        <f t="shared" si="6"/>
        <v>WickeAustralien</v>
      </c>
      <c r="B390" s="26" t="s">
        <v>276</v>
      </c>
      <c r="C390" s="4" t="s">
        <v>298</v>
      </c>
      <c r="D390" s="5">
        <v>4.35897E-7</v>
      </c>
      <c r="E390" s="5">
        <v>2.2327300000000002E-6</v>
      </c>
      <c r="F390" s="5">
        <v>1.6921500000000002E-7</v>
      </c>
      <c r="G390" s="6">
        <v>9.7300000000000004E-7</v>
      </c>
      <c r="H390" s="7">
        <v>3.8108419999999995E-6</v>
      </c>
      <c r="I390" s="5"/>
    </row>
    <row r="391" spans="1:9" x14ac:dyDescent="0.4">
      <c r="A391" t="str">
        <f t="shared" si="6"/>
        <v>WassermeloneAustralien</v>
      </c>
      <c r="B391" s="26" t="s">
        <v>265</v>
      </c>
      <c r="C391" s="4" t="s">
        <v>298</v>
      </c>
      <c r="D391" s="5">
        <v>2.1411299999999999E-8</v>
      </c>
      <c r="E391" s="5">
        <v>1.88623E-8</v>
      </c>
      <c r="F391" s="5">
        <v>3.5829899999999998E-9</v>
      </c>
      <c r="G391" s="6">
        <v>1.29E-8</v>
      </c>
      <c r="H391" s="7">
        <v>5.6756590000000005E-8</v>
      </c>
      <c r="I391" s="5"/>
    </row>
    <row r="392" spans="1:9" x14ac:dyDescent="0.4">
      <c r="A392" t="str">
        <f t="shared" si="6"/>
        <v>WeizenAustralien</v>
      </c>
      <c r="B392" s="26" t="s">
        <v>60</v>
      </c>
      <c r="C392" s="4" t="s">
        <v>298</v>
      </c>
      <c r="D392" s="5">
        <v>2.24541E-7</v>
      </c>
      <c r="E392" s="5">
        <v>1.1497E-6</v>
      </c>
      <c r="F392" s="5">
        <v>8.9135999999999998E-8</v>
      </c>
      <c r="G392" s="6">
        <v>5.0399999999999996E-7</v>
      </c>
      <c r="H392" s="7">
        <v>1.967377E-6</v>
      </c>
      <c r="I392" s="5"/>
    </row>
    <row r="393" spans="1:9" x14ac:dyDescent="0.4">
      <c r="A393" t="str">
        <f t="shared" si="6"/>
        <v>ApfelÖsterreich</v>
      </c>
      <c r="B393" s="26" t="s">
        <v>195</v>
      </c>
      <c r="C393" s="4" t="s">
        <v>226</v>
      </c>
      <c r="D393" s="5">
        <v>7.0044200000000001E-9</v>
      </c>
      <c r="E393" s="5">
        <v>1.3786200000000001E-8</v>
      </c>
      <c r="F393" s="5">
        <v>1.23799E-9</v>
      </c>
      <c r="G393" s="6">
        <v>9.569999999999999E-10</v>
      </c>
      <c r="H393" s="7">
        <v>2.298561E-8</v>
      </c>
      <c r="I393" s="5"/>
    </row>
    <row r="394" spans="1:9" x14ac:dyDescent="0.4">
      <c r="A394" t="str">
        <f t="shared" si="6"/>
        <v>AprikosenÖsterreich</v>
      </c>
      <c r="B394" s="26" t="s">
        <v>196</v>
      </c>
      <c r="C394" s="4" t="s">
        <v>226</v>
      </c>
      <c r="D394" s="5">
        <v>3.5194000000000004E-8</v>
      </c>
      <c r="E394" s="5">
        <v>7.4616499999999998E-8</v>
      </c>
      <c r="F394" s="5">
        <v>6.8031700000000002E-9</v>
      </c>
      <c r="G394" s="6">
        <v>5.28E-9</v>
      </c>
      <c r="H394" s="7">
        <v>1.2189366999999999E-7</v>
      </c>
      <c r="I394" s="5"/>
    </row>
    <row r="395" spans="1:9" x14ac:dyDescent="0.4">
      <c r="A395" t="str">
        <f t="shared" si="6"/>
        <v>GersteÖsterreich</v>
      </c>
      <c r="B395" s="26" t="s">
        <v>240</v>
      </c>
      <c r="C395" s="4" t="s">
        <v>226</v>
      </c>
      <c r="D395" s="5">
        <v>4.2905399999999995E-8</v>
      </c>
      <c r="E395" s="5">
        <v>8.5686999999999992E-8</v>
      </c>
      <c r="F395" s="5">
        <v>7.7167400000000004E-9</v>
      </c>
      <c r="G395" s="6">
        <v>5.9699999999999999E-9</v>
      </c>
      <c r="H395" s="7">
        <v>1.4227914E-7</v>
      </c>
      <c r="I395" s="5"/>
    </row>
    <row r="396" spans="1:9" x14ac:dyDescent="0.4">
      <c r="A396" t="str">
        <f t="shared" si="6"/>
        <v>Bohen, trockenÖsterreich</v>
      </c>
      <c r="B396" s="26" t="s">
        <v>170</v>
      </c>
      <c r="C396" s="4" t="s">
        <v>226</v>
      </c>
      <c r="D396" s="5">
        <v>6.7616599999999994E-8</v>
      </c>
      <c r="E396" s="5">
        <v>1.5841E-7</v>
      </c>
      <c r="F396" s="5">
        <v>1.42362E-8</v>
      </c>
      <c r="G396" s="6">
        <v>1.1199999999999999E-8</v>
      </c>
      <c r="H396" s="7">
        <v>2.514628E-7</v>
      </c>
      <c r="I396" s="5"/>
    </row>
    <row r="397" spans="1:9" x14ac:dyDescent="0.4">
      <c r="A397" t="str">
        <f t="shared" si="6"/>
        <v>Bohen, grünÖsterreich</v>
      </c>
      <c r="B397" s="26" t="s">
        <v>169</v>
      </c>
      <c r="C397" s="4" t="s">
        <v>226</v>
      </c>
      <c r="D397" s="5">
        <v>2.78966E-8</v>
      </c>
      <c r="E397" s="5">
        <v>4.23472E-8</v>
      </c>
      <c r="F397" s="5">
        <v>3.5256499999999997E-9</v>
      </c>
      <c r="G397" s="6">
        <v>2.6800000000000003E-9</v>
      </c>
      <c r="H397" s="7">
        <v>7.644944999999999E-8</v>
      </c>
      <c r="I397" s="5"/>
    </row>
    <row r="398" spans="1:9" x14ac:dyDescent="0.4">
      <c r="A398" t="str">
        <f t="shared" si="6"/>
        <v>BeerenÖsterreich</v>
      </c>
      <c r="B398" s="26" t="s">
        <v>198</v>
      </c>
      <c r="C398" s="4" t="s">
        <v>226</v>
      </c>
      <c r="D398" s="5">
        <v>1.8498699999999999E-8</v>
      </c>
      <c r="E398" s="5">
        <v>4.0291400000000002E-8</v>
      </c>
      <c r="F398" s="5">
        <v>3.7083900000000003E-9</v>
      </c>
      <c r="G398" s="6">
        <v>2.88E-9</v>
      </c>
      <c r="H398" s="7">
        <v>6.5378490000000009E-8</v>
      </c>
      <c r="I398" s="5"/>
    </row>
    <row r="399" spans="1:9" x14ac:dyDescent="0.4">
      <c r="A399" t="str">
        <f t="shared" si="6"/>
        <v>Ackerbohne, trockenÖsterreich</v>
      </c>
      <c r="B399" s="26" t="s">
        <v>163</v>
      </c>
      <c r="C399" s="4" t="s">
        <v>226</v>
      </c>
      <c r="D399" s="5">
        <v>3.04723E-8</v>
      </c>
      <c r="E399" s="5">
        <v>6.2291800000000002E-8</v>
      </c>
      <c r="F399" s="5">
        <v>5.6293899999999997E-9</v>
      </c>
      <c r="G399" s="6">
        <v>4.3599999999999998E-9</v>
      </c>
      <c r="H399" s="7">
        <v>1.0275349E-7</v>
      </c>
      <c r="I399" s="5"/>
    </row>
    <row r="400" spans="1:9" x14ac:dyDescent="0.4">
      <c r="A400" t="str">
        <f t="shared" si="6"/>
        <v>Kohl und andere KohlgewächseÖsterreich</v>
      </c>
      <c r="B400" s="26" t="s">
        <v>181</v>
      </c>
      <c r="C400" s="4" t="s">
        <v>226</v>
      </c>
      <c r="D400" s="5">
        <v>3.4233400000000003E-9</v>
      </c>
      <c r="E400" s="5">
        <v>7.1951799999999995E-9</v>
      </c>
      <c r="F400" s="5">
        <v>6.5158000000000004E-10</v>
      </c>
      <c r="G400" s="6">
        <v>5.0600000000000001E-10</v>
      </c>
      <c r="H400" s="7">
        <v>1.1776099999999999E-8</v>
      </c>
      <c r="I400" s="5"/>
    </row>
    <row r="401" spans="1:9" x14ac:dyDescent="0.4">
      <c r="A401" t="str">
        <f t="shared" si="6"/>
        <v>KanariengrasÖsterreich</v>
      </c>
      <c r="B401" s="26" t="s">
        <v>293</v>
      </c>
      <c r="C401" s="4" t="s">
        <v>226</v>
      </c>
      <c r="D401" s="5">
        <v>1.2363700000000001E-7</v>
      </c>
      <c r="E401" s="5">
        <v>2.8965200000000001E-7</v>
      </c>
      <c r="F401" s="5">
        <v>2.6030800000000002E-8</v>
      </c>
      <c r="G401" s="6">
        <v>2.0599999999999999E-8</v>
      </c>
      <c r="H401" s="7">
        <v>4.5991980000000002E-7</v>
      </c>
      <c r="I401" s="5"/>
    </row>
    <row r="402" spans="1:9" x14ac:dyDescent="0.4">
      <c r="A402" t="str">
        <f t="shared" si="6"/>
        <v>Karotten und RübenÖsterreich</v>
      </c>
      <c r="B402" s="26" t="s">
        <v>176</v>
      </c>
      <c r="C402" s="4" t="s">
        <v>226</v>
      </c>
      <c r="D402" s="5">
        <v>3.3962200000000001E-9</v>
      </c>
      <c r="E402" s="5">
        <v>7.5393799999999992E-9</v>
      </c>
      <c r="F402" s="5">
        <v>6.89783E-10</v>
      </c>
      <c r="G402" s="6">
        <v>5.38E-10</v>
      </c>
      <c r="H402" s="7">
        <v>1.2163382999999999E-8</v>
      </c>
      <c r="I402" s="5"/>
    </row>
    <row r="403" spans="1:9" x14ac:dyDescent="0.4">
      <c r="A403" t="str">
        <f t="shared" si="6"/>
        <v>Blumenkohl und BrokkoliÖsterreich</v>
      </c>
      <c r="B403" s="26" t="s">
        <v>168</v>
      </c>
      <c r="C403" s="4" t="s">
        <v>226</v>
      </c>
      <c r="D403" s="5">
        <v>1.0409699999999999E-8</v>
      </c>
      <c r="E403" s="5">
        <v>2.4387600000000001E-8</v>
      </c>
      <c r="F403" s="5">
        <v>2.1917000000000002E-9</v>
      </c>
      <c r="G403" s="6">
        <v>1.73E-9</v>
      </c>
      <c r="H403" s="7">
        <v>3.8718999999999998E-8</v>
      </c>
      <c r="I403" s="5"/>
    </row>
    <row r="404" spans="1:9" x14ac:dyDescent="0.4">
      <c r="A404" t="str">
        <f t="shared" si="6"/>
        <v>Kirschen, sauerÖsterreich</v>
      </c>
      <c r="B404" s="26" t="s">
        <v>210</v>
      </c>
      <c r="C404" s="4" t="s">
        <v>226</v>
      </c>
      <c r="D404" s="5">
        <v>2.9725100000000002E-8</v>
      </c>
      <c r="E404" s="5">
        <v>6.6873999999999994E-8</v>
      </c>
      <c r="F404" s="5">
        <v>6.3803700000000004E-9</v>
      </c>
      <c r="G404" s="6">
        <v>4.9499999999999997E-9</v>
      </c>
      <c r="H404" s="7">
        <v>1.0792947E-7</v>
      </c>
      <c r="I404" s="5"/>
    </row>
    <row r="405" spans="1:9" x14ac:dyDescent="0.4">
      <c r="A405" t="str">
        <f t="shared" si="6"/>
        <v>KirschenÖsterreich</v>
      </c>
      <c r="B405" s="26" t="s">
        <v>209</v>
      </c>
      <c r="C405" s="4" t="s">
        <v>226</v>
      </c>
      <c r="D405" s="5">
        <v>2.70927E-8</v>
      </c>
      <c r="E405" s="5">
        <v>5.54607E-8</v>
      </c>
      <c r="F405" s="5">
        <v>5.0130899999999997E-9</v>
      </c>
      <c r="G405" s="6">
        <v>3.8900000000000004E-9</v>
      </c>
      <c r="H405" s="7">
        <v>9.1456489999999999E-8</v>
      </c>
      <c r="I405" s="5"/>
    </row>
    <row r="406" spans="1:9" x14ac:dyDescent="0.4">
      <c r="A406" t="str">
        <f t="shared" si="6"/>
        <v>Paprika-/ChillipulverÖsterreich</v>
      </c>
      <c r="B406" s="26" t="s">
        <v>90</v>
      </c>
      <c r="C406" s="4" t="s">
        <v>226</v>
      </c>
      <c r="D406" s="5">
        <v>7.7034100000000012E-9</v>
      </c>
      <c r="E406" s="5">
        <v>1.8047299999999999E-8</v>
      </c>
      <c r="F406" s="5">
        <v>1.6219000000000002E-9</v>
      </c>
      <c r="G406" s="6">
        <v>1.2800000000000001E-9</v>
      </c>
      <c r="H406" s="7">
        <v>2.8652609999999997E-8</v>
      </c>
      <c r="I406" s="5"/>
    </row>
    <row r="407" spans="1:9" x14ac:dyDescent="0.4">
      <c r="A407" t="str">
        <f t="shared" si="6"/>
        <v>Paprika und Chillies, grünÖsterreich</v>
      </c>
      <c r="B407" s="26" t="s">
        <v>79</v>
      </c>
      <c r="C407" s="4" t="s">
        <v>226</v>
      </c>
      <c r="D407" s="5">
        <v>7.7034100000000012E-9</v>
      </c>
      <c r="E407" s="5">
        <v>1.8047299999999999E-8</v>
      </c>
      <c r="F407" s="5">
        <v>1.6219000000000002E-9</v>
      </c>
      <c r="G407" s="6">
        <v>1.2800000000000001E-9</v>
      </c>
      <c r="H407" s="7">
        <v>2.8652609999999997E-8</v>
      </c>
      <c r="I407" s="5"/>
    </row>
    <row r="408" spans="1:9" x14ac:dyDescent="0.4">
      <c r="A408" t="str">
        <f t="shared" si="6"/>
        <v>Paprika und Chillies, grünÖsterreich</v>
      </c>
      <c r="B408" s="26" t="s">
        <v>79</v>
      </c>
      <c r="C408" s="4" t="s">
        <v>226</v>
      </c>
      <c r="D408" s="5">
        <v>7.7034100000000012E-9</v>
      </c>
      <c r="E408" s="5">
        <v>1.8047299999999999E-8</v>
      </c>
      <c r="F408" s="5">
        <v>1.6219000000000002E-9</v>
      </c>
      <c r="G408" s="6">
        <v>1.2800000000000001E-9</v>
      </c>
      <c r="H408" s="7">
        <v>2.8652609999999997E-8</v>
      </c>
      <c r="I408" s="5"/>
    </row>
    <row r="409" spans="1:9" x14ac:dyDescent="0.4">
      <c r="A409" t="str">
        <f t="shared" si="6"/>
        <v>Gurken und GewürzgurkenÖsterreich</v>
      </c>
      <c r="B409" s="26" t="s">
        <v>99</v>
      </c>
      <c r="C409" s="4" t="s">
        <v>226</v>
      </c>
      <c r="D409" s="5">
        <v>6.2460600000000002E-9</v>
      </c>
      <c r="E409" s="5">
        <v>1.46331E-8</v>
      </c>
      <c r="F409" s="5">
        <v>1.31506E-9</v>
      </c>
      <c r="G409" s="6">
        <v>1.0399999999999999E-9</v>
      </c>
      <c r="H409" s="7">
        <v>2.3234219999999999E-8</v>
      </c>
      <c r="I409" s="5"/>
    </row>
    <row r="410" spans="1:9" x14ac:dyDescent="0.4">
      <c r="A410" t="str">
        <f t="shared" si="6"/>
        <v>KorintheÖsterreich</v>
      </c>
      <c r="B410" s="26" t="s">
        <v>212</v>
      </c>
      <c r="C410" s="4" t="s">
        <v>226</v>
      </c>
      <c r="D410" s="5">
        <v>2.1078599999999998E-8</v>
      </c>
      <c r="E410" s="5">
        <v>4.2868099999999996E-8</v>
      </c>
      <c r="F410" s="5">
        <v>3.8716700000000005E-9</v>
      </c>
      <c r="G410" s="6">
        <v>3E-9</v>
      </c>
      <c r="H410" s="7">
        <v>7.0818369999999998E-8</v>
      </c>
      <c r="I410" s="5"/>
    </row>
    <row r="411" spans="1:9" x14ac:dyDescent="0.4">
      <c r="A411" t="str">
        <f t="shared" si="6"/>
        <v>FuttermittelpflanzenÖsterreich</v>
      </c>
      <c r="B411" s="26" t="s">
        <v>242</v>
      </c>
      <c r="C411" s="4" t="s">
        <v>226</v>
      </c>
      <c r="D411" s="5">
        <v>3.2114299999999999E-9</v>
      </c>
      <c r="E411" s="5">
        <v>6.1719600000000003E-9</v>
      </c>
      <c r="F411" s="5">
        <v>5.5154299999999996E-10</v>
      </c>
      <c r="G411" s="6">
        <v>4.2599999999999998E-10</v>
      </c>
      <c r="H411" s="7">
        <v>1.0360933000000001E-8</v>
      </c>
      <c r="I411" s="5"/>
    </row>
    <row r="412" spans="1:9" x14ac:dyDescent="0.4">
      <c r="A412" t="str">
        <f t="shared" si="6"/>
        <v>Früchte, frischÖsterreich</v>
      </c>
      <c r="B412" s="26" t="s">
        <v>205</v>
      </c>
      <c r="C412" s="4" t="s">
        <v>226</v>
      </c>
      <c r="D412" s="5">
        <v>3.0223199999999996E-8</v>
      </c>
      <c r="E412" s="5">
        <v>7.0806000000000006E-8</v>
      </c>
      <c r="F412" s="5">
        <v>6.3632900000000003E-9</v>
      </c>
      <c r="G412" s="6">
        <v>5.0200000000000004E-9</v>
      </c>
      <c r="H412" s="7">
        <v>1.1241249000000001E-7</v>
      </c>
      <c r="I412" s="5"/>
    </row>
    <row r="413" spans="1:9" x14ac:dyDescent="0.4">
      <c r="A413" t="str">
        <f t="shared" si="6"/>
        <v>KernobstÖsterreich</v>
      </c>
      <c r="B413" s="26" t="s">
        <v>208</v>
      </c>
      <c r="C413" s="4" t="s">
        <v>226</v>
      </c>
      <c r="D413" s="5">
        <v>3.0223199999999996E-8</v>
      </c>
      <c r="E413" s="5">
        <v>7.0806000000000006E-8</v>
      </c>
      <c r="F413" s="5">
        <v>6.3632900000000003E-9</v>
      </c>
      <c r="G413" s="6">
        <v>5.0200000000000004E-9</v>
      </c>
      <c r="H413" s="7">
        <v>1.1241249000000001E-7</v>
      </c>
      <c r="I413" s="5"/>
    </row>
    <row r="414" spans="1:9" x14ac:dyDescent="0.4">
      <c r="A414" t="str">
        <f t="shared" si="6"/>
        <v>Getreide, gemischtÖsterreich</v>
      </c>
      <c r="B414" s="26" t="s">
        <v>300</v>
      </c>
      <c r="C414" s="4" t="s">
        <v>226</v>
      </c>
      <c r="D414" s="5">
        <v>3.5977199999999996E-8</v>
      </c>
      <c r="E414" s="5">
        <v>6.93792E-8</v>
      </c>
      <c r="F414" s="5">
        <v>6.2027099999999996E-9</v>
      </c>
      <c r="G414" s="6">
        <v>4.7900000000000002E-9</v>
      </c>
      <c r="H414" s="7">
        <v>1.1634911000000001E-7</v>
      </c>
      <c r="I414" s="5"/>
    </row>
    <row r="415" spans="1:9" x14ac:dyDescent="0.4">
      <c r="A415" t="str">
        <f t="shared" si="6"/>
        <v>TraubenÖsterreich</v>
      </c>
      <c r="B415" s="26" t="s">
        <v>245</v>
      </c>
      <c r="C415" s="4" t="s">
        <v>226</v>
      </c>
      <c r="D415" s="5">
        <v>2.7228499999999998E-8</v>
      </c>
      <c r="E415" s="5">
        <v>5.8182800000000001E-8</v>
      </c>
      <c r="F415" s="5">
        <v>5.2285300000000008E-9</v>
      </c>
      <c r="G415" s="6">
        <v>4.0700000000000002E-9</v>
      </c>
      <c r="H415" s="7">
        <v>9.4709829999999998E-8</v>
      </c>
      <c r="I415" s="5"/>
    </row>
    <row r="416" spans="1:9" x14ac:dyDescent="0.4">
      <c r="A416" t="str">
        <f t="shared" si="6"/>
        <v>JojobasamenÖsterreich</v>
      </c>
      <c r="B416" s="26" t="s">
        <v>301</v>
      </c>
      <c r="C416" s="4" t="s">
        <v>226</v>
      </c>
      <c r="D416" s="5">
        <v>8.0449499999999995E-8</v>
      </c>
      <c r="E416" s="5">
        <v>1.5505500000000001E-7</v>
      </c>
      <c r="F416" s="5">
        <v>1.3861799999999999E-8</v>
      </c>
      <c r="G416" s="6">
        <v>1.07E-8</v>
      </c>
      <c r="H416" s="7">
        <v>2.600663E-7</v>
      </c>
      <c r="I416" s="5"/>
    </row>
    <row r="417" spans="1:9" x14ac:dyDescent="0.4">
      <c r="A417" t="str">
        <f t="shared" si="6"/>
        <v>Lauch, andere LauchgewächseÖsterreich</v>
      </c>
      <c r="B417" s="26" t="s">
        <v>184</v>
      </c>
      <c r="C417" s="4" t="s">
        <v>226</v>
      </c>
      <c r="D417" s="5">
        <v>4.4860399999999999E-9</v>
      </c>
      <c r="E417" s="5">
        <v>9.1226499999999993E-9</v>
      </c>
      <c r="F417" s="5">
        <v>8.2391300000000003E-10</v>
      </c>
      <c r="G417" s="6">
        <v>6.3900000000000007E-10</v>
      </c>
      <c r="H417" s="7">
        <v>1.5071603E-8</v>
      </c>
      <c r="I417" s="5"/>
    </row>
    <row r="418" spans="1:9" x14ac:dyDescent="0.4">
      <c r="A418" t="str">
        <f t="shared" si="6"/>
        <v>Kopfsalat und ChicoréeÖsterreich</v>
      </c>
      <c r="B418" s="26" t="s">
        <v>95</v>
      </c>
      <c r="C418" s="4" t="s">
        <v>226</v>
      </c>
      <c r="D418" s="5">
        <v>3.4972799999999997E-9</v>
      </c>
      <c r="E418" s="5">
        <v>7.5549199999999998E-9</v>
      </c>
      <c r="F418" s="5">
        <v>6.8879299999999998E-10</v>
      </c>
      <c r="G418" s="6">
        <v>5.3600000000000001E-10</v>
      </c>
      <c r="H418" s="7">
        <v>1.2276992999999999E-8</v>
      </c>
      <c r="I418" s="5"/>
    </row>
    <row r="419" spans="1:9" x14ac:dyDescent="0.4">
      <c r="A419" t="str">
        <f t="shared" si="6"/>
        <v>LeinsamenÖsterreich</v>
      </c>
      <c r="B419" s="26" t="s">
        <v>281</v>
      </c>
      <c r="C419" s="4" t="s">
        <v>226</v>
      </c>
      <c r="D419" s="5">
        <v>1.06648E-7</v>
      </c>
      <c r="E419" s="5">
        <v>2.4985100000000001E-7</v>
      </c>
      <c r="F419" s="5">
        <v>2.2453899999999998E-8</v>
      </c>
      <c r="G419" s="6">
        <v>1.77E-8</v>
      </c>
      <c r="H419" s="7">
        <v>3.9665289999999998E-7</v>
      </c>
      <c r="I419" s="5"/>
    </row>
    <row r="420" spans="1:9" x14ac:dyDescent="0.4">
      <c r="A420" t="str">
        <f t="shared" si="6"/>
        <v>Mais, greenÖsterreich</v>
      </c>
      <c r="B420" s="26" t="s">
        <v>218</v>
      </c>
      <c r="C420" s="4" t="s">
        <v>226</v>
      </c>
      <c r="D420" s="5">
        <v>8.8449399999999999E-9</v>
      </c>
      <c r="E420" s="5">
        <v>2.07216E-8</v>
      </c>
      <c r="F420" s="5">
        <v>1.86224E-9</v>
      </c>
      <c r="G420" s="6">
        <v>1.4699999999999999E-9</v>
      </c>
      <c r="H420" s="7">
        <v>3.2898779999999998E-8</v>
      </c>
      <c r="I420" s="5"/>
    </row>
    <row r="421" spans="1:9" x14ac:dyDescent="0.4">
      <c r="A421" t="str">
        <f t="shared" si="6"/>
        <v>MaisÖsterreich</v>
      </c>
      <c r="B421" s="26" t="s">
        <v>185</v>
      </c>
      <c r="C421" s="4" t="s">
        <v>226</v>
      </c>
      <c r="D421" s="5">
        <v>2.6555100000000001E-8</v>
      </c>
      <c r="E421" s="5">
        <v>4.4645299999999997E-8</v>
      </c>
      <c r="F421" s="5">
        <v>3.8657400000000003E-9</v>
      </c>
      <c r="G421" s="6">
        <v>2.9600000000000001E-9</v>
      </c>
      <c r="H421" s="7">
        <v>7.8026139999999992E-8</v>
      </c>
      <c r="I421" s="5"/>
    </row>
    <row r="422" spans="1:9" x14ac:dyDescent="0.4">
      <c r="A422" t="str">
        <f t="shared" si="6"/>
        <v>HirseÖsterreich</v>
      </c>
      <c r="B422" s="26" t="s">
        <v>250</v>
      </c>
      <c r="C422" s="4" t="s">
        <v>226</v>
      </c>
      <c r="D422" s="5">
        <v>8.6135699999999995E-8</v>
      </c>
      <c r="E422" s="5">
        <v>1.8746699999999999E-7</v>
      </c>
      <c r="F422" s="5">
        <v>1.7112999999999999E-8</v>
      </c>
      <c r="G422" s="6">
        <v>1.33E-8</v>
      </c>
      <c r="H422" s="7">
        <v>3.0401570000000001E-7</v>
      </c>
      <c r="I422" s="5"/>
    </row>
    <row r="423" spans="1:9" x14ac:dyDescent="0.4">
      <c r="A423" t="str">
        <f t="shared" si="6"/>
        <v>SenfkörnerÖsterreich</v>
      </c>
      <c r="B423" s="26" t="s">
        <v>302</v>
      </c>
      <c r="C423" s="4" t="s">
        <v>226</v>
      </c>
      <c r="D423" s="5">
        <v>6.7594299999999993E-8</v>
      </c>
      <c r="E423" s="5">
        <v>1.5835799999999999E-7</v>
      </c>
      <c r="F423" s="5">
        <v>1.4231499999999999E-8</v>
      </c>
      <c r="G423" s="6">
        <v>1.1199999999999999E-8</v>
      </c>
      <c r="H423" s="7">
        <v>2.5138379999999999E-7</v>
      </c>
      <c r="I423" s="5"/>
    </row>
    <row r="424" spans="1:9" x14ac:dyDescent="0.4">
      <c r="A424" t="str">
        <f t="shared" si="6"/>
        <v>HaferÖsterreich</v>
      </c>
      <c r="B424" s="26" t="s">
        <v>272</v>
      </c>
      <c r="C424" s="4" t="s">
        <v>226</v>
      </c>
      <c r="D424" s="5">
        <v>5.2504199999999996E-8</v>
      </c>
      <c r="E424" s="5">
        <v>1.0139100000000001E-7</v>
      </c>
      <c r="F424" s="5">
        <v>9.0831099999999997E-9</v>
      </c>
      <c r="G424" s="6">
        <v>7.0099999999999996E-9</v>
      </c>
      <c r="H424" s="7">
        <v>1.6998830999999999E-7</v>
      </c>
      <c r="I424" s="5"/>
    </row>
    <row r="425" spans="1:9" x14ac:dyDescent="0.4">
      <c r="A425" t="str">
        <f t="shared" si="6"/>
        <v>ÖlsamenÖsterreich</v>
      </c>
      <c r="B425" s="26" t="s">
        <v>303</v>
      </c>
      <c r="C425" s="4" t="s">
        <v>226</v>
      </c>
      <c r="D425" s="5">
        <v>8.0449499999999995E-8</v>
      </c>
      <c r="E425" s="5">
        <v>1.5505500000000001E-7</v>
      </c>
      <c r="F425" s="5">
        <v>1.3861799999999999E-8</v>
      </c>
      <c r="G425" s="6">
        <v>1.07E-8</v>
      </c>
      <c r="H425" s="7">
        <v>2.600663E-7</v>
      </c>
      <c r="I425" s="5"/>
    </row>
    <row r="426" spans="1:9" x14ac:dyDescent="0.4">
      <c r="A426" t="str">
        <f t="shared" si="6"/>
        <v>Zwiebel, getr.Österreich</v>
      </c>
      <c r="B426" s="26" t="s">
        <v>251</v>
      </c>
      <c r="C426" s="4" t="s">
        <v>226</v>
      </c>
      <c r="D426" s="5">
        <v>3.9345399999999999E-9</v>
      </c>
      <c r="E426" s="5">
        <v>8.29493E-9</v>
      </c>
      <c r="F426" s="5">
        <v>7.5457399999999994E-10</v>
      </c>
      <c r="G426" s="6">
        <v>5.8599999999999994E-10</v>
      </c>
      <c r="H426" s="7">
        <v>1.3570044000000001E-8</v>
      </c>
      <c r="I426" s="5"/>
    </row>
    <row r="427" spans="1:9" x14ac:dyDescent="0.4">
      <c r="A427" t="str">
        <f t="shared" si="6"/>
        <v>Zwiebeln, Schalotten, grünÖsterreich</v>
      </c>
      <c r="B427" s="26" t="s">
        <v>71</v>
      </c>
      <c r="C427" s="4" t="s">
        <v>226</v>
      </c>
      <c r="D427" s="5">
        <v>6.2807599999999997E-9</v>
      </c>
      <c r="E427" s="5">
        <v>8.5175499999999994E-9</v>
      </c>
      <c r="F427" s="5">
        <v>6.9003499999999999E-10</v>
      </c>
      <c r="G427" s="6">
        <v>5.1799999999999997E-10</v>
      </c>
      <c r="H427" s="7">
        <v>1.6006344999999999E-8</v>
      </c>
      <c r="I427" s="5"/>
    </row>
    <row r="428" spans="1:9" x14ac:dyDescent="0.4">
      <c r="A428" t="str">
        <f t="shared" si="6"/>
        <v>Pfirsich, NektarineÖsterreich</v>
      </c>
      <c r="B428" s="26" t="s">
        <v>253</v>
      </c>
      <c r="C428" s="4" t="s">
        <v>226</v>
      </c>
      <c r="D428" s="5">
        <v>2.78572E-8</v>
      </c>
      <c r="E428" s="5">
        <v>6.214129999999999E-8</v>
      </c>
      <c r="F428" s="5">
        <v>5.7033500000000006E-9</v>
      </c>
      <c r="G428" s="6">
        <v>4.4399999999999996E-9</v>
      </c>
      <c r="H428" s="7">
        <v>1.0014185000000001E-7</v>
      </c>
      <c r="I428" s="5"/>
    </row>
    <row r="429" spans="1:9" x14ac:dyDescent="0.4">
      <c r="A429" t="str">
        <f t="shared" si="6"/>
        <v>BirneÖsterreich</v>
      </c>
      <c r="B429" s="26" t="s">
        <v>199</v>
      </c>
      <c r="C429" s="4" t="s">
        <v>226</v>
      </c>
      <c r="D429" s="5">
        <v>5.8744100000000002E-9</v>
      </c>
      <c r="E429" s="5">
        <v>1.2121299999999999E-8</v>
      </c>
      <c r="F429" s="5">
        <v>1.09784E-9</v>
      </c>
      <c r="G429" s="6">
        <v>8.5099999999999996E-10</v>
      </c>
      <c r="H429" s="7">
        <v>1.9944550000000003E-8</v>
      </c>
      <c r="I429" s="5"/>
    </row>
    <row r="430" spans="1:9" x14ac:dyDescent="0.4">
      <c r="A430" t="str">
        <f t="shared" si="6"/>
        <v>Erbsen, trockenÖsterreich</v>
      </c>
      <c r="B430" s="26" t="s">
        <v>173</v>
      </c>
      <c r="C430" s="4" t="s">
        <v>226</v>
      </c>
      <c r="D430" s="5">
        <v>4.7630399999999999E-8</v>
      </c>
      <c r="E430" s="5">
        <v>9.1551100000000002E-8</v>
      </c>
      <c r="F430" s="5">
        <v>8.1803400000000003E-9</v>
      </c>
      <c r="G430" s="6">
        <v>6.3199999999999997E-9</v>
      </c>
      <c r="H430" s="7">
        <v>1.5368183999999999E-7</v>
      </c>
      <c r="I430" s="5"/>
    </row>
    <row r="431" spans="1:9" x14ac:dyDescent="0.4">
      <c r="A431" t="str">
        <f t="shared" si="6"/>
        <v>Erbsen, grünÖsterreich</v>
      </c>
      <c r="B431" s="26" t="s">
        <v>172</v>
      </c>
      <c r="C431" s="4" t="s">
        <v>226</v>
      </c>
      <c r="D431" s="5">
        <v>1.5273000000000001E-8</v>
      </c>
      <c r="E431" s="5">
        <v>3.29008E-8</v>
      </c>
      <c r="F431" s="5">
        <v>3.00519E-9</v>
      </c>
      <c r="G431" s="6">
        <v>2.3400000000000002E-9</v>
      </c>
      <c r="H431" s="7">
        <v>5.3518990000000008E-8</v>
      </c>
      <c r="I431" s="5"/>
    </row>
    <row r="432" spans="1:9" x14ac:dyDescent="0.4">
      <c r="A432" t="str">
        <f t="shared" si="6"/>
        <v>Pflaume, SchleheÖsterreich</v>
      </c>
      <c r="B432" s="26" t="s">
        <v>254</v>
      </c>
      <c r="C432" s="4" t="s">
        <v>226</v>
      </c>
      <c r="D432" s="5">
        <v>1.90589E-8</v>
      </c>
      <c r="E432" s="5">
        <v>3.8477899999999997E-8</v>
      </c>
      <c r="F432" s="5">
        <v>3.4720700000000004E-9</v>
      </c>
      <c r="G432" s="6">
        <v>2.69E-9</v>
      </c>
      <c r="H432" s="7">
        <v>6.3698870000000012E-8</v>
      </c>
      <c r="I432" s="5"/>
    </row>
    <row r="433" spans="1:9" x14ac:dyDescent="0.4">
      <c r="A433" t="str">
        <f t="shared" si="6"/>
        <v>MohnÖsterreich</v>
      </c>
      <c r="B433" s="26" t="s">
        <v>297</v>
      </c>
      <c r="C433" s="4" t="s">
        <v>226</v>
      </c>
      <c r="D433" s="5">
        <v>1.19637E-7</v>
      </c>
      <c r="E433" s="5">
        <v>2.6233099999999997E-7</v>
      </c>
      <c r="F433" s="5">
        <v>2.40653E-8</v>
      </c>
      <c r="G433" s="6">
        <v>1.8700000000000002E-8</v>
      </c>
      <c r="H433" s="7">
        <v>4.2473329999999997E-7</v>
      </c>
      <c r="I433" s="5"/>
    </row>
    <row r="434" spans="1:9" x14ac:dyDescent="0.4">
      <c r="A434" t="str">
        <f t="shared" si="6"/>
        <v>KartoffelÖsterreich</v>
      </c>
      <c r="B434" s="26" t="s">
        <v>177</v>
      </c>
      <c r="C434" s="4" t="s">
        <v>226</v>
      </c>
      <c r="D434" s="5">
        <v>3.9784800000000001E-9</v>
      </c>
      <c r="E434" s="5">
        <v>8.5217499999999999E-9</v>
      </c>
      <c r="F434" s="5">
        <v>7.7375299999999996E-10</v>
      </c>
      <c r="G434" s="6">
        <v>6.0199999999999999E-10</v>
      </c>
      <c r="H434" s="7">
        <v>1.3875983000000002E-8</v>
      </c>
      <c r="I434" s="5"/>
    </row>
    <row r="435" spans="1:9" x14ac:dyDescent="0.4">
      <c r="A435" t="str">
        <f t="shared" si="6"/>
        <v>RapssamenÖsterreich</v>
      </c>
      <c r="B435" s="26" t="s">
        <v>256</v>
      </c>
      <c r="C435" s="4" t="s">
        <v>226</v>
      </c>
      <c r="D435" s="5">
        <v>5.9120399999999998E-8</v>
      </c>
      <c r="E435" s="5">
        <v>1.3243999999999999E-7</v>
      </c>
      <c r="F435" s="5">
        <v>1.21345E-8</v>
      </c>
      <c r="G435" s="6">
        <v>9.46E-9</v>
      </c>
      <c r="H435" s="7">
        <v>2.1315489999999999E-7</v>
      </c>
      <c r="I435" s="5"/>
    </row>
    <row r="436" spans="1:9" x14ac:dyDescent="0.4">
      <c r="A436" t="str">
        <f t="shared" si="6"/>
        <v>RoggenÖsterreich</v>
      </c>
      <c r="B436" s="26" t="s">
        <v>274</v>
      </c>
      <c r="C436" s="4" t="s">
        <v>226</v>
      </c>
      <c r="D436" s="5">
        <v>3.56039E-8</v>
      </c>
      <c r="E436" s="5">
        <v>7.3365600000000002E-8</v>
      </c>
      <c r="F436" s="5">
        <v>6.6290700000000001E-9</v>
      </c>
      <c r="G436" s="6">
        <v>5.14E-9</v>
      </c>
      <c r="H436" s="7">
        <v>1.2073856999999998E-7</v>
      </c>
      <c r="I436" s="5"/>
    </row>
    <row r="437" spans="1:9" x14ac:dyDescent="0.4">
      <c r="A437" t="str">
        <f t="shared" si="6"/>
        <v>SorghumÖsterreich</v>
      </c>
      <c r="B437" s="26" t="s">
        <v>282</v>
      </c>
      <c r="C437" s="4" t="s">
        <v>226</v>
      </c>
      <c r="D437" s="5">
        <v>5.7352699999999994E-8</v>
      </c>
      <c r="E437" s="5">
        <v>1.34364E-7</v>
      </c>
      <c r="F437" s="5">
        <v>1.20752E-8</v>
      </c>
      <c r="G437" s="6">
        <v>9.53E-9</v>
      </c>
      <c r="H437" s="7">
        <v>2.1332189999999999E-7</v>
      </c>
      <c r="I437" s="5"/>
    </row>
    <row r="438" spans="1:9" x14ac:dyDescent="0.4">
      <c r="A438" t="str">
        <f t="shared" si="6"/>
        <v>SojabohnenÖsterreich</v>
      </c>
      <c r="B438" s="26" t="s">
        <v>259</v>
      </c>
      <c r="C438" s="4" t="s">
        <v>226</v>
      </c>
      <c r="D438" s="5">
        <v>8.7316699999999997E-8</v>
      </c>
      <c r="E438" s="5">
        <v>1.5566899999999999E-7</v>
      </c>
      <c r="F438" s="5">
        <v>1.3699000000000001E-8</v>
      </c>
      <c r="G438" s="6">
        <v>1.05E-8</v>
      </c>
      <c r="H438" s="7">
        <v>2.6718469999999999E-7</v>
      </c>
      <c r="I438" s="5"/>
    </row>
    <row r="439" spans="1:9" x14ac:dyDescent="0.4">
      <c r="A439" t="str">
        <f t="shared" si="6"/>
        <v>SpinatÖsterreich</v>
      </c>
      <c r="B439" s="26" t="s">
        <v>156</v>
      </c>
      <c r="C439" s="4" t="s">
        <v>226</v>
      </c>
      <c r="D439" s="5">
        <v>2.6784E-8</v>
      </c>
      <c r="E439" s="5">
        <v>3.6322699999999997E-8</v>
      </c>
      <c r="F439" s="5">
        <v>2.9426200000000003E-9</v>
      </c>
      <c r="G439" s="6">
        <v>2.21E-9</v>
      </c>
      <c r="H439" s="7">
        <v>6.8259319999999999E-8</v>
      </c>
      <c r="I439" s="5"/>
    </row>
    <row r="440" spans="1:9" x14ac:dyDescent="0.4">
      <c r="A440" t="str">
        <f t="shared" si="6"/>
        <v>ErdbeereÖsterreich</v>
      </c>
      <c r="B440" s="26" t="s">
        <v>203</v>
      </c>
      <c r="C440" s="4" t="s">
        <v>226</v>
      </c>
      <c r="D440" s="5">
        <v>1.5667499999999998E-8</v>
      </c>
      <c r="E440" s="5">
        <v>3.4570100000000003E-8</v>
      </c>
      <c r="F440" s="5">
        <v>3.1664299999999998E-9</v>
      </c>
      <c r="G440" s="6">
        <v>2.4600000000000002E-9</v>
      </c>
      <c r="H440" s="7">
        <v>5.5864029999999999E-8</v>
      </c>
      <c r="I440" s="5"/>
    </row>
    <row r="441" spans="1:9" x14ac:dyDescent="0.4">
      <c r="A441" t="str">
        <f t="shared" si="6"/>
        <v>SonnenblumenkerneÖsterreich</v>
      </c>
      <c r="B441" s="26" t="s">
        <v>261</v>
      </c>
      <c r="C441" s="4" t="s">
        <v>226</v>
      </c>
      <c r="D441" s="5">
        <v>4.0269199999999999E-8</v>
      </c>
      <c r="E441" s="5">
        <v>9.2522000000000013E-8</v>
      </c>
      <c r="F441" s="5">
        <v>8.4140699999999993E-9</v>
      </c>
      <c r="G441" s="6">
        <v>6.58E-9</v>
      </c>
      <c r="H441" s="7">
        <v>1.4778527000000002E-7</v>
      </c>
      <c r="I441" s="5"/>
    </row>
    <row r="442" spans="1:9" x14ac:dyDescent="0.4">
      <c r="A442" t="str">
        <f t="shared" si="6"/>
        <v>Tallowtree seedÖsterreich</v>
      </c>
      <c r="B442" s="26" t="s">
        <v>304</v>
      </c>
      <c r="C442" s="4" t="s">
        <v>226</v>
      </c>
      <c r="D442" s="5">
        <v>8.0449499999999995E-8</v>
      </c>
      <c r="E442" s="5">
        <v>1.5505500000000001E-7</v>
      </c>
      <c r="F442" s="5">
        <v>1.3861799999999999E-8</v>
      </c>
      <c r="G442" s="6">
        <v>1.07E-8</v>
      </c>
      <c r="H442" s="7">
        <v>2.600663E-7</v>
      </c>
      <c r="I442" s="5"/>
    </row>
    <row r="443" spans="1:9" x14ac:dyDescent="0.4">
      <c r="A443" t="str">
        <f t="shared" si="6"/>
        <v>TomatenÖsterreich</v>
      </c>
      <c r="B443" s="26" t="s">
        <v>86</v>
      </c>
      <c r="C443" s="4" t="s">
        <v>226</v>
      </c>
      <c r="D443" s="5">
        <v>5.49491E-9</v>
      </c>
      <c r="E443" s="5">
        <v>1.2873299999999999E-8</v>
      </c>
      <c r="F443" s="5">
        <v>1.1569099999999999E-9</v>
      </c>
      <c r="G443" s="6">
        <v>9.1299999999999995E-10</v>
      </c>
      <c r="H443" s="7">
        <v>2.0438119999999999E-8</v>
      </c>
      <c r="I443" s="5"/>
    </row>
    <row r="444" spans="1:9" x14ac:dyDescent="0.4">
      <c r="A444" t="str">
        <f t="shared" si="6"/>
        <v>TriticaleÖsterreich</v>
      </c>
      <c r="B444" s="26" t="s">
        <v>283</v>
      </c>
      <c r="C444" s="4" t="s">
        <v>226</v>
      </c>
      <c r="D444" s="5">
        <v>3.0791500000000001E-8</v>
      </c>
      <c r="E444" s="5">
        <v>5.9166799999999999E-8</v>
      </c>
      <c r="F444" s="5">
        <v>5.2856200000000006E-9</v>
      </c>
      <c r="G444" s="6">
        <v>4.08E-9</v>
      </c>
      <c r="H444" s="7">
        <v>9.9323920000000011E-8</v>
      </c>
      <c r="I444" s="5"/>
    </row>
    <row r="445" spans="1:9" x14ac:dyDescent="0.4">
      <c r="A445" t="str">
        <f t="shared" si="6"/>
        <v>FutterrübenÖsterreich</v>
      </c>
      <c r="B445" s="26" t="s">
        <v>305</v>
      </c>
      <c r="C445" s="4" t="s">
        <v>226</v>
      </c>
      <c r="D445" s="5">
        <v>3.8158099999999999E-9</v>
      </c>
      <c r="E445" s="5">
        <v>8.9395499999999998E-9</v>
      </c>
      <c r="F445" s="5">
        <v>8.0339099999999996E-10</v>
      </c>
      <c r="G445" s="6">
        <v>6.3399999999999998E-10</v>
      </c>
      <c r="H445" s="7">
        <v>1.4192751E-8</v>
      </c>
      <c r="I445" s="5"/>
    </row>
    <row r="446" spans="1:9" x14ac:dyDescent="0.4">
      <c r="A446" t="str">
        <f t="shared" si="6"/>
        <v>Gemüse, frischÖsterreich</v>
      </c>
      <c r="B446" s="26" t="s">
        <v>174</v>
      </c>
      <c r="C446" s="4" t="s">
        <v>226</v>
      </c>
      <c r="D446" s="5">
        <v>4.4860399999999999E-9</v>
      </c>
      <c r="E446" s="5">
        <v>9.1226499999999993E-9</v>
      </c>
      <c r="F446" s="5">
        <v>8.2391300000000003E-10</v>
      </c>
      <c r="G446" s="6">
        <v>6.3900000000000007E-10</v>
      </c>
      <c r="H446" s="7">
        <v>1.5071603E-8</v>
      </c>
      <c r="I446" s="5"/>
    </row>
    <row r="447" spans="1:9" x14ac:dyDescent="0.4">
      <c r="A447" t="str">
        <f t="shared" si="6"/>
        <v>HülsenfrüchteÖsterreich</v>
      </c>
      <c r="B447" s="26" t="s">
        <v>175</v>
      </c>
      <c r="C447" s="4" t="s">
        <v>226</v>
      </c>
      <c r="D447" s="5">
        <v>1.67419E-8</v>
      </c>
      <c r="E447" s="5">
        <v>3.9222300000000002E-8</v>
      </c>
      <c r="F447" s="5">
        <v>3.5248800000000003E-9</v>
      </c>
      <c r="G447" s="6">
        <v>2.7799999999999999E-9</v>
      </c>
      <c r="H447" s="7">
        <v>6.2269079999999999E-8</v>
      </c>
      <c r="I447" s="5"/>
    </row>
    <row r="448" spans="1:9" x14ac:dyDescent="0.4">
      <c r="A448" t="str">
        <f t="shared" si="6"/>
        <v>WickeÖsterreich</v>
      </c>
      <c r="B448" s="26" t="s">
        <v>276</v>
      </c>
      <c r="C448" s="4" t="s">
        <v>226</v>
      </c>
      <c r="D448" s="5">
        <v>1.3442000000000001E-7</v>
      </c>
      <c r="E448" s="5">
        <v>3.1491600000000001E-7</v>
      </c>
      <c r="F448" s="5">
        <v>2.8301299999999999E-8</v>
      </c>
      <c r="G448" s="6">
        <v>2.2300000000000001E-8</v>
      </c>
      <c r="H448" s="7">
        <v>4.9993729999999996E-7</v>
      </c>
      <c r="I448" s="5"/>
    </row>
    <row r="449" spans="1:9" x14ac:dyDescent="0.4">
      <c r="A449" t="str">
        <f t="shared" si="6"/>
        <v>WalnussÖsterreich</v>
      </c>
      <c r="B449" s="26" t="s">
        <v>264</v>
      </c>
      <c r="C449" s="4" t="s">
        <v>226</v>
      </c>
      <c r="D449" s="5">
        <v>8.2845800000000002E-8</v>
      </c>
      <c r="E449" s="5">
        <v>1.6833199999999997E-7</v>
      </c>
      <c r="F449" s="5">
        <v>1.522E-8</v>
      </c>
      <c r="G449" s="6">
        <v>1.18E-8</v>
      </c>
      <c r="H449" s="7">
        <v>2.781978E-7</v>
      </c>
      <c r="I449" s="5"/>
    </row>
    <row r="450" spans="1:9" x14ac:dyDescent="0.4">
      <c r="A450" t="str">
        <f t="shared" si="6"/>
        <v>WassermeloneÖsterreich</v>
      </c>
      <c r="B450" s="26" t="s">
        <v>265</v>
      </c>
      <c r="C450" s="4" t="s">
        <v>226</v>
      </c>
      <c r="D450" s="5">
        <v>5.5766600000000001E-9</v>
      </c>
      <c r="E450" s="5">
        <v>1.3064800000000001E-8</v>
      </c>
      <c r="F450" s="5">
        <v>1.1741300000000002E-9</v>
      </c>
      <c r="G450" s="6">
        <v>9.27E-10</v>
      </c>
      <c r="H450" s="7">
        <v>2.0742590000000004E-8</v>
      </c>
      <c r="I450" s="5"/>
    </row>
    <row r="451" spans="1:9" x14ac:dyDescent="0.4">
      <c r="A451" t="str">
        <f t="shared" si="6"/>
        <v>WeizenÖsterreich</v>
      </c>
      <c r="B451" s="26" t="s">
        <v>60</v>
      </c>
      <c r="C451" s="4" t="s">
        <v>226</v>
      </c>
      <c r="D451" s="5">
        <v>3.1982500000000002E-8</v>
      </c>
      <c r="E451" s="5">
        <v>6.9170200000000001E-8</v>
      </c>
      <c r="F451" s="5">
        <v>6.32442E-9</v>
      </c>
      <c r="G451" s="6">
        <v>4.9200000000000004E-9</v>
      </c>
      <c r="H451" s="7">
        <v>1.1239712000000001E-7</v>
      </c>
      <c r="I451" s="5"/>
    </row>
    <row r="452" spans="1:9" x14ac:dyDescent="0.4">
      <c r="A452" t="str">
        <f t="shared" ref="A452:A515" si="7">B452&amp;C452</f>
        <v>MandelnAserbaidschan</v>
      </c>
      <c r="B452" s="26" t="s">
        <v>237</v>
      </c>
      <c r="C452" s="4" t="s">
        <v>306</v>
      </c>
      <c r="D452" s="5">
        <v>1.8889700000000001E-6</v>
      </c>
      <c r="E452" s="5">
        <v>4.9001699999999997E-6</v>
      </c>
      <c r="F452" s="5">
        <v>2.3802499999999999E-7</v>
      </c>
      <c r="G452" s="6">
        <v>9.9199999999999999E-7</v>
      </c>
      <c r="H452" s="7">
        <v>8.0191650000000003E-6</v>
      </c>
      <c r="I452" s="5"/>
    </row>
    <row r="453" spans="1:9" x14ac:dyDescent="0.4">
      <c r="A453" t="str">
        <f t="shared" si="7"/>
        <v>Anise, Fenchel, KorrianderAserbaidschan</v>
      </c>
      <c r="B453" s="26" t="s">
        <v>239</v>
      </c>
      <c r="C453" s="4" t="s">
        <v>306</v>
      </c>
      <c r="D453" s="5">
        <v>2.1676299999999998E-6</v>
      </c>
      <c r="E453" s="5">
        <v>5.6256099999999998E-6</v>
      </c>
      <c r="F453" s="5">
        <v>2.7226799999999999E-7</v>
      </c>
      <c r="G453" s="6">
        <v>1.1399999999999999E-6</v>
      </c>
      <c r="H453" s="7">
        <v>9.2055079999999987E-6</v>
      </c>
      <c r="I453" s="5"/>
    </row>
    <row r="454" spans="1:9" x14ac:dyDescent="0.4">
      <c r="A454" t="str">
        <f t="shared" si="7"/>
        <v>ApfelAserbaidschan</v>
      </c>
      <c r="B454" s="26" t="s">
        <v>195</v>
      </c>
      <c r="C454" s="4" t="s">
        <v>306</v>
      </c>
      <c r="D454" s="5">
        <v>3.45902E-7</v>
      </c>
      <c r="E454" s="5">
        <v>8.80919E-7</v>
      </c>
      <c r="F454" s="5">
        <v>4.4749300000000002E-8</v>
      </c>
      <c r="G454" s="6">
        <v>1.8300000000000001E-7</v>
      </c>
      <c r="H454" s="7">
        <v>1.4545703000000001E-6</v>
      </c>
      <c r="I454" s="5"/>
    </row>
    <row r="455" spans="1:9" x14ac:dyDescent="0.4">
      <c r="A455" t="str">
        <f t="shared" si="7"/>
        <v>AprikosenAserbaidschan</v>
      </c>
      <c r="B455" s="26" t="s">
        <v>196</v>
      </c>
      <c r="C455" s="4" t="s">
        <v>306</v>
      </c>
      <c r="D455" s="5">
        <v>2.0530099999999999E-7</v>
      </c>
      <c r="E455" s="5">
        <v>5.25466E-7</v>
      </c>
      <c r="F455" s="5">
        <v>2.5794400000000001E-8</v>
      </c>
      <c r="G455" s="6">
        <v>1.0900000000000001E-7</v>
      </c>
      <c r="H455" s="7">
        <v>8.6556140000000008E-7</v>
      </c>
      <c r="I455" s="5"/>
    </row>
    <row r="456" spans="1:9" x14ac:dyDescent="0.4">
      <c r="A456" t="str">
        <f t="shared" si="7"/>
        <v>GersteAserbaidschan</v>
      </c>
      <c r="B456" s="26" t="s">
        <v>240</v>
      </c>
      <c r="C456" s="4" t="s">
        <v>306</v>
      </c>
      <c r="D456" s="5">
        <v>9.3354799999999999E-7</v>
      </c>
      <c r="E456" s="5">
        <v>2.3780300000000003E-6</v>
      </c>
      <c r="F456" s="5">
        <v>1.2065399999999999E-7</v>
      </c>
      <c r="G456" s="6">
        <v>4.9399999999999995E-7</v>
      </c>
      <c r="H456" s="7">
        <v>3.9262319999999998E-6</v>
      </c>
      <c r="I456" s="5"/>
    </row>
    <row r="457" spans="1:9" x14ac:dyDescent="0.4">
      <c r="A457" t="str">
        <f t="shared" si="7"/>
        <v>Bohen, trockenAserbaidschan</v>
      </c>
      <c r="B457" s="26" t="s">
        <v>170</v>
      </c>
      <c r="C457" s="4" t="s">
        <v>306</v>
      </c>
      <c r="D457" s="5">
        <v>7.7850800000000005E-7</v>
      </c>
      <c r="E457" s="5">
        <v>2.0091599999999999E-6</v>
      </c>
      <c r="F457" s="5">
        <v>9.9063500000000006E-8</v>
      </c>
      <c r="G457" s="6">
        <v>4.0900000000000002E-7</v>
      </c>
      <c r="H457" s="7">
        <v>3.2957315000000004E-6</v>
      </c>
      <c r="I457" s="5"/>
    </row>
    <row r="458" spans="1:9" x14ac:dyDescent="0.4">
      <c r="A458" t="str">
        <f t="shared" si="7"/>
        <v>BeerenAserbaidschan</v>
      </c>
      <c r="B458" s="26" t="s">
        <v>198</v>
      </c>
      <c r="C458" s="4" t="s">
        <v>306</v>
      </c>
      <c r="D458" s="5">
        <v>2.32529E-7</v>
      </c>
      <c r="E458" s="5">
        <v>6.0437299999999998E-7</v>
      </c>
      <c r="F458" s="5">
        <v>2.92063E-8</v>
      </c>
      <c r="G458" s="6">
        <v>1.23E-7</v>
      </c>
      <c r="H458" s="7">
        <v>9.8910830000000002E-7</v>
      </c>
      <c r="I458" s="5"/>
    </row>
    <row r="459" spans="1:9" x14ac:dyDescent="0.4">
      <c r="A459" t="str">
        <f t="shared" si="7"/>
        <v>Ackerbohne, trockenAserbaidschan</v>
      </c>
      <c r="B459" s="26" t="s">
        <v>163</v>
      </c>
      <c r="C459" s="4" t="s">
        <v>306</v>
      </c>
      <c r="D459" s="5">
        <v>6.2106700000000001E-7</v>
      </c>
      <c r="E459" s="5">
        <v>1.6080999999999999E-6</v>
      </c>
      <c r="F459" s="5">
        <v>7.8539600000000005E-8</v>
      </c>
      <c r="G459" s="6">
        <v>3.27E-7</v>
      </c>
      <c r="H459" s="7">
        <v>2.6347065999999997E-6</v>
      </c>
      <c r="I459" s="5"/>
    </row>
    <row r="460" spans="1:9" x14ac:dyDescent="0.4">
      <c r="A460" t="str">
        <f t="shared" si="7"/>
        <v>Kohl und andere KohlgewächseAserbaidschan</v>
      </c>
      <c r="B460" s="26" t="s">
        <v>181</v>
      </c>
      <c r="C460" s="4" t="s">
        <v>306</v>
      </c>
      <c r="D460" s="5">
        <v>1.3405499999999999E-7</v>
      </c>
      <c r="E460" s="5">
        <v>3.43129E-7</v>
      </c>
      <c r="F460" s="5">
        <v>1.7345699999999999E-8</v>
      </c>
      <c r="G460" s="6">
        <v>7.0599999999999997E-8</v>
      </c>
      <c r="H460" s="7">
        <v>5.6512969999999995E-7</v>
      </c>
      <c r="I460" s="5"/>
    </row>
    <row r="461" spans="1:9" x14ac:dyDescent="0.4">
      <c r="A461" t="str">
        <f t="shared" si="7"/>
        <v>Karotten und RübenAserbaidschan</v>
      </c>
      <c r="B461" s="26" t="s">
        <v>176</v>
      </c>
      <c r="C461" s="4" t="s">
        <v>306</v>
      </c>
      <c r="D461" s="5">
        <v>2.9943599999999998E-8</v>
      </c>
      <c r="E461" s="5">
        <v>5.4819499999999997E-8</v>
      </c>
      <c r="F461" s="5">
        <v>4.1266499999999996E-9</v>
      </c>
      <c r="G461" s="6">
        <v>1.8199999999999998E-8</v>
      </c>
      <c r="H461" s="7">
        <v>1.0708974999999999E-7</v>
      </c>
      <c r="I461" s="5"/>
    </row>
    <row r="462" spans="1:9" x14ac:dyDescent="0.4">
      <c r="A462" t="str">
        <f t="shared" si="7"/>
        <v>GetreideAserbaidschan</v>
      </c>
      <c r="B462" s="26" t="s">
        <v>278</v>
      </c>
      <c r="C462" s="4" t="s">
        <v>306</v>
      </c>
      <c r="D462" s="5">
        <v>2.09624E-7</v>
      </c>
      <c r="E462" s="5">
        <v>3.8377099999999998E-7</v>
      </c>
      <c r="F462" s="5">
        <v>2.8889200000000002E-8</v>
      </c>
      <c r="G462" s="6">
        <v>1.2699999999999999E-7</v>
      </c>
      <c r="H462" s="7">
        <v>7.4928420000000004E-7</v>
      </c>
      <c r="I462" s="5"/>
    </row>
    <row r="463" spans="1:9" x14ac:dyDescent="0.4">
      <c r="A463" t="str">
        <f t="shared" si="7"/>
        <v>Kirschen, sauerAserbaidschan</v>
      </c>
      <c r="B463" s="26" t="s">
        <v>210</v>
      </c>
      <c r="C463" s="4" t="s">
        <v>306</v>
      </c>
      <c r="D463" s="5">
        <v>3.3245500000000002E-7</v>
      </c>
      <c r="E463" s="5">
        <v>8.5274000000000005E-7</v>
      </c>
      <c r="F463" s="5">
        <v>4.2520400000000001E-8</v>
      </c>
      <c r="G463" s="6">
        <v>1.7699999999999998E-7</v>
      </c>
      <c r="H463" s="7">
        <v>1.4047154E-6</v>
      </c>
      <c r="I463" s="5"/>
    </row>
    <row r="464" spans="1:9" x14ac:dyDescent="0.4">
      <c r="A464" t="str">
        <f t="shared" si="7"/>
        <v>KirschenAserbaidschan</v>
      </c>
      <c r="B464" s="26" t="s">
        <v>209</v>
      </c>
      <c r="C464" s="4" t="s">
        <v>306</v>
      </c>
      <c r="D464" s="5">
        <v>1.91672E-7</v>
      </c>
      <c r="E464" s="5">
        <v>4.8960500000000008E-7</v>
      </c>
      <c r="F464" s="5">
        <v>2.4146399999999998E-8</v>
      </c>
      <c r="G464" s="6">
        <v>1.02E-7</v>
      </c>
      <c r="H464" s="7">
        <v>8.0742340000000006E-7</v>
      </c>
      <c r="I464" s="5"/>
    </row>
    <row r="465" spans="1:9" x14ac:dyDescent="0.4">
      <c r="A465" t="str">
        <f t="shared" si="7"/>
        <v>KichererbsenAserbaidschan</v>
      </c>
      <c r="B465" s="26" t="s">
        <v>178</v>
      </c>
      <c r="C465" s="4" t="s">
        <v>306</v>
      </c>
      <c r="D465" s="5">
        <v>3.08472E-6</v>
      </c>
      <c r="E465" s="5">
        <v>8.0324200000000009E-6</v>
      </c>
      <c r="F465" s="5">
        <v>3.8032899999999999E-7</v>
      </c>
      <c r="G465" s="6">
        <v>1.6199999999999999E-6</v>
      </c>
      <c r="H465" s="7">
        <v>1.3117469000000001E-5</v>
      </c>
      <c r="I465" s="5"/>
    </row>
    <row r="466" spans="1:9" x14ac:dyDescent="0.4">
      <c r="A466" t="str">
        <f t="shared" si="7"/>
        <v>Paprika-/ChillipulverAserbaidschan</v>
      </c>
      <c r="B466" s="26" t="s">
        <v>90</v>
      </c>
      <c r="C466" s="4" t="s">
        <v>306</v>
      </c>
      <c r="D466" s="5">
        <v>9.3702599999999996E-7</v>
      </c>
      <c r="E466" s="5">
        <v>2.4275799999999997E-6</v>
      </c>
      <c r="F466" s="5">
        <v>1.1686299999999999E-7</v>
      </c>
      <c r="G466" s="6">
        <v>4.9200000000000001E-7</v>
      </c>
      <c r="H466" s="7">
        <v>3.9734690000000004E-6</v>
      </c>
      <c r="I466" s="5"/>
    </row>
    <row r="467" spans="1:9" x14ac:dyDescent="0.4">
      <c r="A467" t="str">
        <f t="shared" si="7"/>
        <v>Paprika und Chillies, grünAserbaidschan</v>
      </c>
      <c r="B467" s="26" t="s">
        <v>79</v>
      </c>
      <c r="C467" s="4" t="s">
        <v>306</v>
      </c>
      <c r="D467" s="5">
        <v>9.3702599999999996E-7</v>
      </c>
      <c r="E467" s="5">
        <v>2.4275799999999997E-6</v>
      </c>
      <c r="F467" s="5">
        <v>1.1686299999999999E-7</v>
      </c>
      <c r="G467" s="6">
        <v>4.9200000000000001E-7</v>
      </c>
      <c r="H467" s="7">
        <v>3.9734690000000004E-6</v>
      </c>
      <c r="I467" s="5"/>
    </row>
    <row r="468" spans="1:9" x14ac:dyDescent="0.4">
      <c r="A468" t="str">
        <f t="shared" si="7"/>
        <v>Paprika und Chillies, grünAserbaidschan</v>
      </c>
      <c r="B468" s="26" t="s">
        <v>79</v>
      </c>
      <c r="C468" s="4" t="s">
        <v>306</v>
      </c>
      <c r="D468" s="5">
        <v>9.3702599999999996E-7</v>
      </c>
      <c r="E468" s="5">
        <v>2.4275799999999997E-6</v>
      </c>
      <c r="F468" s="5">
        <v>1.1686299999999999E-7</v>
      </c>
      <c r="G468" s="6">
        <v>4.9200000000000001E-7</v>
      </c>
      <c r="H468" s="7">
        <v>3.9734690000000004E-6</v>
      </c>
      <c r="I468" s="5"/>
    </row>
    <row r="469" spans="1:9" x14ac:dyDescent="0.4">
      <c r="A469" t="str">
        <f t="shared" si="7"/>
        <v>BaumwollsamenAserbaidschan</v>
      </c>
      <c r="B469" s="26" t="s">
        <v>241</v>
      </c>
      <c r="C469" s="4" t="s">
        <v>306</v>
      </c>
      <c r="D469" s="5">
        <v>1.7800400000000002E-6</v>
      </c>
      <c r="E469" s="5">
        <v>4.5347299999999995E-6</v>
      </c>
      <c r="F469" s="5">
        <v>2.3033900000000001E-7</v>
      </c>
      <c r="G469" s="6">
        <v>9.4099999999999997E-7</v>
      </c>
      <c r="H469" s="7">
        <v>7.4861090000000007E-6</v>
      </c>
      <c r="I469" s="5"/>
    </row>
    <row r="470" spans="1:9" x14ac:dyDescent="0.4">
      <c r="A470" t="str">
        <f t="shared" si="7"/>
        <v>Gurken und GewürzgurkenAserbaidschan</v>
      </c>
      <c r="B470" s="26" t="s">
        <v>99</v>
      </c>
      <c r="C470" s="4" t="s">
        <v>306</v>
      </c>
      <c r="D470" s="5">
        <v>1.5972900000000001E-7</v>
      </c>
      <c r="E470" s="5">
        <v>4.0778599999999997E-7</v>
      </c>
      <c r="F470" s="5">
        <v>2.06204E-8</v>
      </c>
      <c r="G470" s="6">
        <v>8.4400000000000001E-8</v>
      </c>
      <c r="H470" s="7">
        <v>6.725354E-7</v>
      </c>
      <c r="I470" s="5"/>
    </row>
    <row r="471" spans="1:9" x14ac:dyDescent="0.4">
      <c r="A471" t="str">
        <f t="shared" si="7"/>
        <v>KorintheAserbaidschan</v>
      </c>
      <c r="B471" s="26" t="s">
        <v>212</v>
      </c>
      <c r="C471" s="4" t="s">
        <v>306</v>
      </c>
      <c r="D471" s="5">
        <v>6.1332999999999997E-8</v>
      </c>
      <c r="E471" s="5">
        <v>1.12286E-7</v>
      </c>
      <c r="F471" s="5">
        <v>8.4525699999999999E-9</v>
      </c>
      <c r="G471" s="6">
        <v>3.7200000000000002E-8</v>
      </c>
      <c r="H471" s="7">
        <v>2.1927157000000001E-7</v>
      </c>
      <c r="I471" s="5"/>
    </row>
    <row r="472" spans="1:9" x14ac:dyDescent="0.4">
      <c r="A472" t="str">
        <f t="shared" si="7"/>
        <v>DattelAserbaidschan</v>
      </c>
      <c r="B472" s="26" t="s">
        <v>202</v>
      </c>
      <c r="C472" s="4" t="s">
        <v>306</v>
      </c>
      <c r="D472" s="5">
        <v>4.0134300000000005E-7</v>
      </c>
      <c r="E472" s="5">
        <v>1.0407499999999999E-6</v>
      </c>
      <c r="F472" s="5">
        <v>5.0615400000000002E-8</v>
      </c>
      <c r="G472" s="6">
        <v>2.11E-7</v>
      </c>
      <c r="H472" s="7">
        <v>1.7037084000000001E-6</v>
      </c>
      <c r="I472" s="5"/>
    </row>
    <row r="473" spans="1:9" x14ac:dyDescent="0.4">
      <c r="A473" t="str">
        <f t="shared" si="7"/>
        <v>AubergineAserbaidschan</v>
      </c>
      <c r="B473" s="26" t="s">
        <v>214</v>
      </c>
      <c r="C473" s="4" t="s">
        <v>306</v>
      </c>
      <c r="D473" s="5">
        <v>4.1198800000000002E-7</v>
      </c>
      <c r="E473" s="5">
        <v>1.0598E-6</v>
      </c>
      <c r="F473" s="5">
        <v>5.3042699999999998E-8</v>
      </c>
      <c r="G473" s="6">
        <v>2.17E-7</v>
      </c>
      <c r="H473" s="7">
        <v>1.7418307E-6</v>
      </c>
      <c r="I473" s="5"/>
    </row>
    <row r="474" spans="1:9" x14ac:dyDescent="0.4">
      <c r="A474" t="str">
        <f t="shared" si="7"/>
        <v>FeigeAserbaidschan</v>
      </c>
      <c r="B474" s="26" t="s">
        <v>204</v>
      </c>
      <c r="C474" s="4" t="s">
        <v>306</v>
      </c>
      <c r="D474" s="5">
        <v>9.8498700000000016E-7</v>
      </c>
      <c r="E474" s="5">
        <v>2.55699E-6</v>
      </c>
      <c r="F474" s="5">
        <v>1.23397E-7</v>
      </c>
      <c r="G474" s="6">
        <v>5.1600000000000001E-7</v>
      </c>
      <c r="H474" s="7">
        <v>4.181374E-6</v>
      </c>
      <c r="I474" s="5"/>
    </row>
    <row r="475" spans="1:9" x14ac:dyDescent="0.4">
      <c r="A475" t="str">
        <f t="shared" si="7"/>
        <v>FuttermittelpflanzenAserbaidschan</v>
      </c>
      <c r="B475" s="26" t="s">
        <v>242</v>
      </c>
      <c r="C475" s="4" t="s">
        <v>306</v>
      </c>
      <c r="D475" s="5">
        <v>1.7951999999999998E-7</v>
      </c>
      <c r="E475" s="5">
        <v>4.5659299999999996E-7</v>
      </c>
      <c r="F475" s="5">
        <v>2.3209E-8</v>
      </c>
      <c r="G475" s="6">
        <v>9.5199999999999992E-8</v>
      </c>
      <c r="H475" s="7">
        <v>7.5452200000000001E-7</v>
      </c>
      <c r="I475" s="5"/>
    </row>
    <row r="476" spans="1:9" x14ac:dyDescent="0.4">
      <c r="A476" t="str">
        <f t="shared" si="7"/>
        <v>Früchte, frischAserbaidschan</v>
      </c>
      <c r="B476" s="26" t="s">
        <v>205</v>
      </c>
      <c r="C476" s="4" t="s">
        <v>306</v>
      </c>
      <c r="D476" s="5">
        <v>2.9827399999999999E-7</v>
      </c>
      <c r="E476" s="5">
        <v>7.6012499999999999E-7</v>
      </c>
      <c r="F476" s="5">
        <v>3.8582199999999999E-8</v>
      </c>
      <c r="G476" s="6">
        <v>1.5799999999999999E-7</v>
      </c>
      <c r="H476" s="7">
        <v>1.2549811999999998E-6</v>
      </c>
      <c r="I476" s="5"/>
    </row>
    <row r="477" spans="1:9" x14ac:dyDescent="0.4">
      <c r="A477" t="str">
        <f t="shared" si="7"/>
        <v>KernobstAserbaidschan</v>
      </c>
      <c r="B477" s="26" t="s">
        <v>208</v>
      </c>
      <c r="C477" s="4" t="s">
        <v>306</v>
      </c>
      <c r="D477" s="5">
        <v>2.9827399999999999E-7</v>
      </c>
      <c r="E477" s="5">
        <v>7.6012499999999999E-7</v>
      </c>
      <c r="F477" s="5">
        <v>3.8582199999999999E-8</v>
      </c>
      <c r="G477" s="6">
        <v>1.5799999999999999E-7</v>
      </c>
      <c r="H477" s="7">
        <v>1.2549811999999998E-6</v>
      </c>
      <c r="I477" s="5"/>
    </row>
    <row r="478" spans="1:9" x14ac:dyDescent="0.4">
      <c r="A478" t="str">
        <f t="shared" si="7"/>
        <v>SteinobstAserbaidschan</v>
      </c>
      <c r="B478" s="26" t="s">
        <v>243</v>
      </c>
      <c r="C478" s="4" t="s">
        <v>306</v>
      </c>
      <c r="D478" s="5">
        <v>3.7762299999999999E-7</v>
      </c>
      <c r="E478" s="5">
        <v>9.7887899999999991E-7</v>
      </c>
      <c r="F478" s="5">
        <v>4.7563299999999997E-8</v>
      </c>
      <c r="G478" s="6">
        <v>1.98E-7</v>
      </c>
      <c r="H478" s="7">
        <v>1.6020652999999998E-6</v>
      </c>
      <c r="I478" s="5"/>
    </row>
    <row r="479" spans="1:9" x14ac:dyDescent="0.4">
      <c r="A479" t="str">
        <f t="shared" si="7"/>
        <v>KnoblauchAserbaidschan</v>
      </c>
      <c r="B479" s="26" t="s">
        <v>38</v>
      </c>
      <c r="C479" s="4" t="s">
        <v>306</v>
      </c>
      <c r="D479" s="5">
        <v>2.4946600000000002E-7</v>
      </c>
      <c r="E479" s="5">
        <v>6.4380500000000001E-7</v>
      </c>
      <c r="F479" s="5">
        <v>3.1506399999999999E-8</v>
      </c>
      <c r="G479" s="6">
        <v>1.3100000000000002E-7</v>
      </c>
      <c r="H479" s="7">
        <v>1.0557773999999999E-6</v>
      </c>
      <c r="I479" s="5"/>
    </row>
    <row r="480" spans="1:9" x14ac:dyDescent="0.4">
      <c r="A480" t="str">
        <f t="shared" si="7"/>
        <v>TraubenAserbaidschan</v>
      </c>
      <c r="B480" s="26" t="s">
        <v>245</v>
      </c>
      <c r="C480" s="4" t="s">
        <v>306</v>
      </c>
      <c r="D480" s="5">
        <v>3.1770900000000003E-7</v>
      </c>
      <c r="E480" s="5">
        <v>8.09533E-7</v>
      </c>
      <c r="F480" s="5">
        <v>4.1067400000000002E-8</v>
      </c>
      <c r="G480" s="6">
        <v>1.68E-7</v>
      </c>
      <c r="H480" s="7">
        <v>1.3363094E-6</v>
      </c>
      <c r="I480" s="5"/>
    </row>
    <row r="481" spans="1:9" x14ac:dyDescent="0.4">
      <c r="A481" t="str">
        <f t="shared" si="7"/>
        <v>HaselnussAserbaidschan</v>
      </c>
      <c r="B481" s="26" t="s">
        <v>269</v>
      </c>
      <c r="C481" s="4" t="s">
        <v>306</v>
      </c>
      <c r="D481" s="5">
        <v>2.2862600000000002E-6</v>
      </c>
      <c r="E481" s="5">
        <v>5.8253599999999999E-6</v>
      </c>
      <c r="F481" s="5">
        <v>2.9578999999999998E-7</v>
      </c>
      <c r="G481" s="6">
        <v>1.2099999999999998E-6</v>
      </c>
      <c r="H481" s="7">
        <v>9.6174099999999995E-6</v>
      </c>
      <c r="I481" s="5"/>
    </row>
    <row r="482" spans="1:9" x14ac:dyDescent="0.4">
      <c r="A482" t="str">
        <f t="shared" si="7"/>
        <v>JojobasamenAserbaidschan</v>
      </c>
      <c r="B482" s="26" t="s">
        <v>301</v>
      </c>
      <c r="C482" s="4" t="s">
        <v>306</v>
      </c>
      <c r="D482" s="5">
        <v>1.2333999999999999E-6</v>
      </c>
      <c r="E482" s="5">
        <v>3.18572E-6</v>
      </c>
      <c r="F482" s="5">
        <v>1.56726E-7</v>
      </c>
      <c r="G482" s="6">
        <v>6.4799999999999998E-7</v>
      </c>
      <c r="H482" s="7">
        <v>5.2238460000000007E-6</v>
      </c>
      <c r="I482" s="5"/>
    </row>
    <row r="483" spans="1:9" x14ac:dyDescent="0.4">
      <c r="A483" t="str">
        <f t="shared" si="7"/>
        <v>Lauch, andere LauchgewächseAserbaidschan</v>
      </c>
      <c r="B483" s="26" t="s">
        <v>184</v>
      </c>
      <c r="C483" s="4" t="s">
        <v>306</v>
      </c>
      <c r="D483" s="5">
        <v>6.8661199999999993E-8</v>
      </c>
      <c r="E483" s="5">
        <v>1.7552900000000001E-7</v>
      </c>
      <c r="F483" s="5">
        <v>8.8734500000000006E-9</v>
      </c>
      <c r="G483" s="6">
        <v>3.62E-8</v>
      </c>
      <c r="H483" s="7">
        <v>2.8926364999999999E-7</v>
      </c>
      <c r="I483" s="5"/>
    </row>
    <row r="484" spans="1:9" x14ac:dyDescent="0.4">
      <c r="A484" t="str">
        <f t="shared" si="7"/>
        <v>Zitorne, LimetteAserbaidschan</v>
      </c>
      <c r="B484" s="26" t="s">
        <v>246</v>
      </c>
      <c r="C484" s="4" t="s">
        <v>306</v>
      </c>
      <c r="D484" s="5">
        <v>9.8153500000000006E-8</v>
      </c>
      <c r="E484" s="5">
        <v>2.5464000000000001E-7</v>
      </c>
      <c r="F484" s="5">
        <v>1.23639E-8</v>
      </c>
      <c r="G484" s="6">
        <v>5.1499999999999998E-8</v>
      </c>
      <c r="H484" s="7">
        <v>4.1665740000000002E-7</v>
      </c>
      <c r="I484" s="5"/>
    </row>
    <row r="485" spans="1:9" x14ac:dyDescent="0.4">
      <c r="A485" t="str">
        <f t="shared" si="7"/>
        <v>LinsenAserbaidschan</v>
      </c>
      <c r="B485" s="26" t="s">
        <v>247</v>
      </c>
      <c r="C485" s="4" t="s">
        <v>306</v>
      </c>
      <c r="D485" s="5">
        <v>3.5705400000000002E-6</v>
      </c>
      <c r="E485" s="5">
        <v>9.2832100000000002E-6</v>
      </c>
      <c r="F485" s="5">
        <v>4.4533900000000001E-7</v>
      </c>
      <c r="G485" s="6">
        <v>1.88E-6</v>
      </c>
      <c r="H485" s="7">
        <v>1.5179089E-5</v>
      </c>
      <c r="I485" s="5"/>
    </row>
    <row r="486" spans="1:9" x14ac:dyDescent="0.4">
      <c r="A486" t="str">
        <f t="shared" si="7"/>
        <v>MaisAserbaidschan</v>
      </c>
      <c r="B486" s="26" t="s">
        <v>185</v>
      </c>
      <c r="C486" s="4" t="s">
        <v>306</v>
      </c>
      <c r="D486" s="5">
        <v>5.0748999999999995E-7</v>
      </c>
      <c r="E486" s="5">
        <v>1.29443E-6</v>
      </c>
      <c r="F486" s="5">
        <v>6.5622800000000007E-8</v>
      </c>
      <c r="G486" s="6">
        <v>2.6800000000000002E-7</v>
      </c>
      <c r="H486" s="7">
        <v>2.1355428E-6</v>
      </c>
      <c r="I486" s="5"/>
    </row>
    <row r="487" spans="1:9" x14ac:dyDescent="0.4">
      <c r="A487" t="str">
        <f t="shared" si="7"/>
        <v>Melonen (inkl.  Cantaloup-Melone)Aserbaidschan</v>
      </c>
      <c r="B487" s="26" t="s">
        <v>249</v>
      </c>
      <c r="C487" s="4" t="s">
        <v>306</v>
      </c>
      <c r="D487" s="5">
        <v>1.12444E-7</v>
      </c>
      <c r="E487" s="5">
        <v>2.91817E-7</v>
      </c>
      <c r="F487" s="5">
        <v>1.4074300000000001E-8</v>
      </c>
      <c r="G487" s="6">
        <v>5.8900000000000005E-8</v>
      </c>
      <c r="H487" s="7">
        <v>4.772353E-7</v>
      </c>
      <c r="I487" s="5"/>
    </row>
    <row r="488" spans="1:9" x14ac:dyDescent="0.4">
      <c r="A488" t="str">
        <f t="shared" si="7"/>
        <v>HirseAserbaidschan</v>
      </c>
      <c r="B488" s="26" t="s">
        <v>250</v>
      </c>
      <c r="C488" s="4" t="s">
        <v>306</v>
      </c>
      <c r="D488" s="5">
        <v>2.10208E-6</v>
      </c>
      <c r="E488" s="5">
        <v>5.4328400000000001E-6</v>
      </c>
      <c r="F488" s="5">
        <v>2.7091000000000003E-7</v>
      </c>
      <c r="G488" s="6">
        <v>1.1100000000000002E-6</v>
      </c>
      <c r="H488" s="7">
        <v>8.9158300000000007E-6</v>
      </c>
      <c r="I488" s="5"/>
    </row>
    <row r="489" spans="1:9" x14ac:dyDescent="0.4">
      <c r="A489" t="str">
        <f t="shared" si="7"/>
        <v>NüsseAserbaidschan</v>
      </c>
      <c r="B489" s="26" t="s">
        <v>271</v>
      </c>
      <c r="C489" s="4" t="s">
        <v>306</v>
      </c>
      <c r="D489" s="5">
        <v>1.61895E-6</v>
      </c>
      <c r="E489" s="5">
        <v>4.1791299999999999E-6</v>
      </c>
      <c r="F489" s="5">
        <v>2.0609499999999999E-7</v>
      </c>
      <c r="G489" s="6">
        <v>8.4999999999999991E-7</v>
      </c>
      <c r="H489" s="7">
        <v>6.8541749999999995E-6</v>
      </c>
      <c r="I489" s="5"/>
    </row>
    <row r="490" spans="1:9" x14ac:dyDescent="0.4">
      <c r="A490" t="str">
        <f t="shared" si="7"/>
        <v>HaferAserbaidschan</v>
      </c>
      <c r="B490" s="26" t="s">
        <v>272</v>
      </c>
      <c r="C490" s="4" t="s">
        <v>306</v>
      </c>
      <c r="D490" s="5">
        <v>5.5717099999999998E-7</v>
      </c>
      <c r="E490" s="5">
        <v>1.1901100000000001E-6</v>
      </c>
      <c r="F490" s="5">
        <v>7.5142799999999989E-8</v>
      </c>
      <c r="G490" s="6">
        <v>3.1899999999999998E-7</v>
      </c>
      <c r="H490" s="7">
        <v>2.1414237999999999E-6</v>
      </c>
      <c r="I490" s="5"/>
    </row>
    <row r="491" spans="1:9" x14ac:dyDescent="0.4">
      <c r="A491" t="str">
        <f t="shared" si="7"/>
        <v>ÖlsamenAserbaidschan</v>
      </c>
      <c r="B491" s="26" t="s">
        <v>303</v>
      </c>
      <c r="C491" s="4" t="s">
        <v>306</v>
      </c>
      <c r="D491" s="5">
        <v>1.2333999999999999E-6</v>
      </c>
      <c r="E491" s="5">
        <v>3.18572E-6</v>
      </c>
      <c r="F491" s="5">
        <v>1.56726E-7</v>
      </c>
      <c r="G491" s="6">
        <v>6.4799999999999998E-7</v>
      </c>
      <c r="H491" s="7">
        <v>5.2238460000000007E-6</v>
      </c>
      <c r="I491" s="5"/>
    </row>
    <row r="492" spans="1:9" x14ac:dyDescent="0.4">
      <c r="A492" t="str">
        <f t="shared" si="7"/>
        <v>OlivenAserbaidschan</v>
      </c>
      <c r="B492" s="26" t="s">
        <v>189</v>
      </c>
      <c r="C492" s="4" t="s">
        <v>306</v>
      </c>
      <c r="D492" s="5">
        <v>1.6249999999999999E-6</v>
      </c>
      <c r="E492" s="5">
        <v>4.2262100000000001E-6</v>
      </c>
      <c r="F492" s="5">
        <v>2.0146199999999998E-7</v>
      </c>
      <c r="G492" s="6">
        <v>8.5700000000000001E-7</v>
      </c>
      <c r="H492" s="7">
        <v>6.9096720000000002E-6</v>
      </c>
      <c r="I492" s="5"/>
    </row>
    <row r="493" spans="1:9" x14ac:dyDescent="0.4">
      <c r="A493" t="str">
        <f t="shared" si="7"/>
        <v>Zwiebel, getr.Aserbaidschan</v>
      </c>
      <c r="B493" s="26" t="s">
        <v>251</v>
      </c>
      <c r="C493" s="4" t="s">
        <v>306</v>
      </c>
      <c r="D493" s="5">
        <v>1.7116500000000001E-7</v>
      </c>
      <c r="E493" s="5">
        <v>4.3672300000000004E-7</v>
      </c>
      <c r="F493" s="5">
        <v>2.2099999999999999E-8</v>
      </c>
      <c r="G493" s="6">
        <v>9.0400000000000002E-8</v>
      </c>
      <c r="H493" s="7">
        <v>7.2038800000000011E-7</v>
      </c>
      <c r="I493" s="5"/>
    </row>
    <row r="494" spans="1:9" x14ac:dyDescent="0.4">
      <c r="A494" t="str">
        <f t="shared" si="7"/>
        <v>OrangeAserbaidschan</v>
      </c>
      <c r="B494" s="26" t="s">
        <v>252</v>
      </c>
      <c r="C494" s="4" t="s">
        <v>306</v>
      </c>
      <c r="D494" s="5">
        <v>1.7318100000000002E-7</v>
      </c>
      <c r="E494" s="5">
        <v>4.4615399999999996E-7</v>
      </c>
      <c r="F494" s="5">
        <v>2.22115E-8</v>
      </c>
      <c r="G494" s="6">
        <v>9.1000000000000008E-8</v>
      </c>
      <c r="H494" s="7">
        <v>7.3254649999999999E-7</v>
      </c>
      <c r="I494" s="5"/>
    </row>
    <row r="495" spans="1:9" x14ac:dyDescent="0.4">
      <c r="A495" t="str">
        <f t="shared" si="7"/>
        <v>Pfirsich, NektarineAserbaidschan</v>
      </c>
      <c r="B495" s="26" t="s">
        <v>253</v>
      </c>
      <c r="C495" s="4" t="s">
        <v>306</v>
      </c>
      <c r="D495" s="5">
        <v>2.9427400000000001E-7</v>
      </c>
      <c r="E495" s="5">
        <v>7.54395E-7</v>
      </c>
      <c r="F495" s="5">
        <v>3.79379E-8</v>
      </c>
      <c r="G495" s="6">
        <v>1.55E-7</v>
      </c>
      <c r="H495" s="7">
        <v>1.2416068999999999E-6</v>
      </c>
      <c r="I495" s="5"/>
    </row>
    <row r="496" spans="1:9" x14ac:dyDescent="0.4">
      <c r="A496" t="str">
        <f t="shared" si="7"/>
        <v>BirneAserbaidschan</v>
      </c>
      <c r="B496" s="26" t="s">
        <v>199</v>
      </c>
      <c r="C496" s="4" t="s">
        <v>306</v>
      </c>
      <c r="D496" s="5">
        <v>2.5488799999999997E-7</v>
      </c>
      <c r="E496" s="5">
        <v>6.5305899999999997E-7</v>
      </c>
      <c r="F496" s="5">
        <v>3.2898400000000003E-8</v>
      </c>
      <c r="G496" s="6">
        <v>1.3400000000000001E-7</v>
      </c>
      <c r="H496" s="7">
        <v>1.0748454E-6</v>
      </c>
      <c r="I496" s="5"/>
    </row>
    <row r="497" spans="1:9" x14ac:dyDescent="0.4">
      <c r="A497" t="str">
        <f t="shared" si="7"/>
        <v>Pflaume, SchleheAserbaidschan</v>
      </c>
      <c r="B497" s="26" t="s">
        <v>254</v>
      </c>
      <c r="C497" s="4" t="s">
        <v>306</v>
      </c>
      <c r="D497" s="5">
        <v>3.3605100000000002E-7</v>
      </c>
      <c r="E497" s="5">
        <v>8.6406600000000003E-7</v>
      </c>
      <c r="F497" s="5">
        <v>4.3049100000000003E-8</v>
      </c>
      <c r="G497" s="6">
        <v>1.7699999999999998E-7</v>
      </c>
      <c r="H497" s="7">
        <v>1.4201661E-6</v>
      </c>
      <c r="I497" s="5"/>
    </row>
    <row r="498" spans="1:9" x14ac:dyDescent="0.4">
      <c r="A498" t="str">
        <f t="shared" si="7"/>
        <v>KartoffelAserbaidschan</v>
      </c>
      <c r="B498" s="26" t="s">
        <v>177</v>
      </c>
      <c r="C498" s="4" t="s">
        <v>306</v>
      </c>
      <c r="D498" s="5">
        <v>1.4660199999999998E-7</v>
      </c>
      <c r="E498" s="5">
        <v>3.7351299999999999E-7</v>
      </c>
      <c r="F498" s="5">
        <v>1.8939499999999999E-8</v>
      </c>
      <c r="G498" s="6">
        <v>7.7499999999999999E-8</v>
      </c>
      <c r="H498" s="7">
        <v>6.1655449999999996E-7</v>
      </c>
      <c r="I498" s="5"/>
    </row>
    <row r="499" spans="1:9" x14ac:dyDescent="0.4">
      <c r="A499" t="str">
        <f t="shared" si="7"/>
        <v>Hülsenfrüchte (Linsen, Bohen, etc.)Aserbaidschan</v>
      </c>
      <c r="B499" s="26" t="s">
        <v>255</v>
      </c>
      <c r="C499" s="4" t="s">
        <v>306</v>
      </c>
      <c r="D499" s="5">
        <v>1.1925400000000001E-6</v>
      </c>
      <c r="E499" s="5">
        <v>3.09922E-6</v>
      </c>
      <c r="F499" s="5">
        <v>1.48345E-7</v>
      </c>
      <c r="G499" s="6">
        <v>6.2500000000000005E-7</v>
      </c>
      <c r="H499" s="7">
        <v>5.0651050000000004E-6</v>
      </c>
      <c r="I499" s="5"/>
    </row>
    <row r="500" spans="1:9" x14ac:dyDescent="0.4">
      <c r="A500" t="str">
        <f t="shared" si="7"/>
        <v>KürbisAserbaidschan</v>
      </c>
      <c r="B500" s="26" t="s">
        <v>183</v>
      </c>
      <c r="C500" s="4" t="s">
        <v>306</v>
      </c>
      <c r="D500" s="5">
        <v>1.2366300000000001E-7</v>
      </c>
      <c r="E500" s="5">
        <v>3.2126000000000001E-7</v>
      </c>
      <c r="F500" s="5">
        <v>1.5388900000000001E-8</v>
      </c>
      <c r="G500" s="6">
        <v>6.4700000000000004E-8</v>
      </c>
      <c r="H500" s="7">
        <v>5.2501190000000002E-7</v>
      </c>
      <c r="I500" s="5"/>
    </row>
    <row r="501" spans="1:9" x14ac:dyDescent="0.4">
      <c r="A501" t="str">
        <f t="shared" si="7"/>
        <v>ReisAserbaidschan</v>
      </c>
      <c r="B501" s="26" t="s">
        <v>160</v>
      </c>
      <c r="C501" s="4" t="s">
        <v>306</v>
      </c>
      <c r="D501" s="5">
        <v>4.0902199999999999E-7</v>
      </c>
      <c r="E501" s="5">
        <v>1.0489399999999999E-6</v>
      </c>
      <c r="F501" s="5">
        <v>5.2641799999999998E-8</v>
      </c>
      <c r="G501" s="6">
        <v>2.1500000000000001E-7</v>
      </c>
      <c r="H501" s="7">
        <v>1.7256037999999999E-6</v>
      </c>
      <c r="I501" s="5"/>
    </row>
    <row r="502" spans="1:9" x14ac:dyDescent="0.4">
      <c r="A502" t="str">
        <f t="shared" si="7"/>
        <v>RoggenAserbaidschan</v>
      </c>
      <c r="B502" s="26" t="s">
        <v>274</v>
      </c>
      <c r="C502" s="4" t="s">
        <v>306</v>
      </c>
      <c r="D502" s="5">
        <v>3.4712499999999998E-7</v>
      </c>
      <c r="E502" s="5">
        <v>6.3550100000000002E-7</v>
      </c>
      <c r="F502" s="5">
        <v>4.7838699999999999E-8</v>
      </c>
      <c r="G502" s="6">
        <v>2.1E-7</v>
      </c>
      <c r="H502" s="7">
        <v>1.2404646999999999E-6</v>
      </c>
      <c r="I502" s="5"/>
    </row>
    <row r="503" spans="1:9" x14ac:dyDescent="0.4">
      <c r="A503" t="str">
        <f t="shared" si="7"/>
        <v>BaumwolleAserbaidschan</v>
      </c>
      <c r="B503" s="26" t="s">
        <v>257</v>
      </c>
      <c r="C503" s="4" t="s">
        <v>306</v>
      </c>
      <c r="D503" s="5">
        <v>1.7800400000000002E-6</v>
      </c>
      <c r="E503" s="5">
        <v>4.5347299999999995E-6</v>
      </c>
      <c r="F503" s="5">
        <v>2.3033900000000001E-7</v>
      </c>
      <c r="G503" s="6">
        <v>9.4099999999999997E-7</v>
      </c>
      <c r="H503" s="7">
        <v>7.4861090000000007E-6</v>
      </c>
      <c r="I503" s="5"/>
    </row>
    <row r="504" spans="1:9" x14ac:dyDescent="0.4">
      <c r="A504" t="str">
        <f t="shared" si="7"/>
        <v>SesamAserbaidschan</v>
      </c>
      <c r="B504" s="26" t="s">
        <v>258</v>
      </c>
      <c r="C504" s="4" t="s">
        <v>306</v>
      </c>
      <c r="D504" s="5">
        <v>2.1946999999999999E-6</v>
      </c>
      <c r="E504" s="5">
        <v>5.7077700000000002E-6</v>
      </c>
      <c r="F504" s="5">
        <v>2.7149800000000001E-7</v>
      </c>
      <c r="G504" s="6">
        <v>1.15E-6</v>
      </c>
      <c r="H504" s="7">
        <v>9.323968E-6</v>
      </c>
      <c r="I504" s="5"/>
    </row>
    <row r="505" spans="1:9" x14ac:dyDescent="0.4">
      <c r="A505" t="str">
        <f t="shared" si="7"/>
        <v>SojabohnenAserbaidschan</v>
      </c>
      <c r="B505" s="26" t="s">
        <v>259</v>
      </c>
      <c r="C505" s="4" t="s">
        <v>306</v>
      </c>
      <c r="D505" s="5">
        <v>1.16683E-6</v>
      </c>
      <c r="E505" s="5">
        <v>3.0271100000000001E-6</v>
      </c>
      <c r="F505" s="5">
        <v>1.4698099999999998E-7</v>
      </c>
      <c r="G505" s="6">
        <v>6.13E-7</v>
      </c>
      <c r="H505" s="7">
        <v>4.9539210000000001E-6</v>
      </c>
      <c r="I505" s="5"/>
    </row>
    <row r="506" spans="1:9" x14ac:dyDescent="0.4">
      <c r="A506" t="str">
        <f t="shared" si="7"/>
        <v>GewürzeAserbaidschan</v>
      </c>
      <c r="B506" s="26" t="s">
        <v>275</v>
      </c>
      <c r="C506" s="4" t="s">
        <v>306</v>
      </c>
      <c r="D506" s="5">
        <v>1.8872299999999999E-6</v>
      </c>
      <c r="E506" s="5">
        <v>4.8517800000000002E-6</v>
      </c>
      <c r="F506" s="5">
        <v>2.4658999999999999E-7</v>
      </c>
      <c r="G506" s="6">
        <v>9.8599999999999996E-7</v>
      </c>
      <c r="H506" s="7">
        <v>7.9715999999999984E-6</v>
      </c>
      <c r="I506" s="5"/>
    </row>
    <row r="507" spans="1:9" x14ac:dyDescent="0.4">
      <c r="A507" t="str">
        <f t="shared" si="7"/>
        <v>RohrzuckerAserbaidschan</v>
      </c>
      <c r="B507" s="26" t="s">
        <v>260</v>
      </c>
      <c r="C507" s="4" t="s">
        <v>306</v>
      </c>
      <c r="D507" s="5">
        <v>2.2626099999999999E-8</v>
      </c>
      <c r="E507" s="5">
        <v>5.86516E-8</v>
      </c>
      <c r="F507" s="5">
        <v>2.84985E-9</v>
      </c>
      <c r="G507" s="6">
        <v>1.1899999999999999E-8</v>
      </c>
      <c r="H507" s="7">
        <v>9.602755E-8</v>
      </c>
      <c r="I507" s="5"/>
    </row>
    <row r="508" spans="1:9" x14ac:dyDescent="0.4">
      <c r="A508" t="str">
        <f t="shared" si="7"/>
        <v>SonnenblumenkerneAserbaidschan</v>
      </c>
      <c r="B508" s="26" t="s">
        <v>261</v>
      </c>
      <c r="C508" s="4" t="s">
        <v>306</v>
      </c>
      <c r="D508" s="5">
        <v>1.8548499999999999E-6</v>
      </c>
      <c r="E508" s="5">
        <v>4.7468199999999997E-6</v>
      </c>
      <c r="F508" s="5">
        <v>2.3968700000000002E-7</v>
      </c>
      <c r="G508" s="6">
        <v>9.78E-7</v>
      </c>
      <c r="H508" s="7">
        <v>7.8193569999999991E-6</v>
      </c>
      <c r="I508" s="5"/>
    </row>
    <row r="509" spans="1:9" x14ac:dyDescent="0.4">
      <c r="A509" t="str">
        <f t="shared" si="7"/>
        <v>Tallowtree seedAserbaidschan</v>
      </c>
      <c r="B509" s="26" t="s">
        <v>304</v>
      </c>
      <c r="C509" s="4" t="s">
        <v>306</v>
      </c>
      <c r="D509" s="5">
        <v>1.2333999999999999E-6</v>
      </c>
      <c r="E509" s="5">
        <v>3.18572E-6</v>
      </c>
      <c r="F509" s="5">
        <v>1.56726E-7</v>
      </c>
      <c r="G509" s="6">
        <v>6.4799999999999998E-7</v>
      </c>
      <c r="H509" s="7">
        <v>5.2238460000000007E-6</v>
      </c>
      <c r="I509" s="5"/>
    </row>
    <row r="510" spans="1:9" x14ac:dyDescent="0.4">
      <c r="A510" t="str">
        <f t="shared" si="7"/>
        <v>Manderine, ClementineAserbaidschan</v>
      </c>
      <c r="B510" s="26" t="s">
        <v>213</v>
      </c>
      <c r="C510" s="4" t="s">
        <v>306</v>
      </c>
      <c r="D510" s="5">
        <v>1.2560599999999999E-7</v>
      </c>
      <c r="E510" s="5">
        <v>3.2627799999999998E-7</v>
      </c>
      <c r="F510" s="5">
        <v>1.5701399999999998E-8</v>
      </c>
      <c r="G510" s="6">
        <v>6.5900000000000001E-8</v>
      </c>
      <c r="H510" s="7">
        <v>5.3348540000000004E-7</v>
      </c>
      <c r="I510" s="5"/>
    </row>
    <row r="511" spans="1:9" x14ac:dyDescent="0.4">
      <c r="A511" t="str">
        <f t="shared" si="7"/>
        <v>TeeAserbaidschan</v>
      </c>
      <c r="B511" s="26" t="s">
        <v>262</v>
      </c>
      <c r="C511" s="4" t="s">
        <v>306</v>
      </c>
      <c r="D511" s="5">
        <v>5.4063199999999999E-6</v>
      </c>
      <c r="E511" s="5">
        <v>1.3828E-5</v>
      </c>
      <c r="F511" s="5">
        <v>6.9979099999999992E-7</v>
      </c>
      <c r="G511" s="6">
        <v>2.8500000000000002E-6</v>
      </c>
      <c r="H511" s="7">
        <v>2.2784110999999994E-5</v>
      </c>
      <c r="I511" s="5"/>
    </row>
    <row r="512" spans="1:9" x14ac:dyDescent="0.4">
      <c r="A512" t="str">
        <f t="shared" si="7"/>
        <v>Tabak, unverarbeitetAserbaidschan</v>
      </c>
      <c r="B512" s="26" t="s">
        <v>263</v>
      </c>
      <c r="C512" s="4" t="s">
        <v>306</v>
      </c>
      <c r="D512" s="5">
        <v>7.4926099999999995E-7</v>
      </c>
      <c r="E512" s="5">
        <v>1.9172200000000002E-6</v>
      </c>
      <c r="F512" s="5">
        <v>9.6765499999999994E-8</v>
      </c>
      <c r="G512" s="6">
        <v>3.9500000000000003E-7</v>
      </c>
      <c r="H512" s="7">
        <v>3.1582465000000002E-6</v>
      </c>
      <c r="I512" s="5"/>
    </row>
    <row r="513" spans="1:9" x14ac:dyDescent="0.4">
      <c r="A513" t="str">
        <f t="shared" si="7"/>
        <v>TomatenAserbaidschan</v>
      </c>
      <c r="B513" s="26" t="s">
        <v>86</v>
      </c>
      <c r="C513" s="4" t="s">
        <v>306</v>
      </c>
      <c r="D513" s="5">
        <v>1.1005699999999999E-7</v>
      </c>
      <c r="E513" s="5">
        <v>2.8055499999999999E-7</v>
      </c>
      <c r="F513" s="5">
        <v>1.4225200000000001E-8</v>
      </c>
      <c r="G513" s="6">
        <v>5.8199999999999998E-8</v>
      </c>
      <c r="H513" s="7">
        <v>4.630372E-7</v>
      </c>
      <c r="I513" s="5"/>
    </row>
    <row r="514" spans="1:9" x14ac:dyDescent="0.4">
      <c r="A514" t="str">
        <f t="shared" si="7"/>
        <v>Gemüse, frischAserbaidschan</v>
      </c>
      <c r="B514" s="26" t="s">
        <v>174</v>
      </c>
      <c r="C514" s="4" t="s">
        <v>306</v>
      </c>
      <c r="D514" s="5">
        <v>6.8661199999999993E-8</v>
      </c>
      <c r="E514" s="5">
        <v>1.7552900000000001E-7</v>
      </c>
      <c r="F514" s="5">
        <v>8.8734500000000006E-9</v>
      </c>
      <c r="G514" s="6">
        <v>3.62E-8</v>
      </c>
      <c r="H514" s="7">
        <v>2.8926364999999999E-7</v>
      </c>
      <c r="I514" s="5"/>
    </row>
    <row r="515" spans="1:9" x14ac:dyDescent="0.4">
      <c r="A515" t="str">
        <f t="shared" si="7"/>
        <v>WalnussAserbaidschan</v>
      </c>
      <c r="B515" s="26" t="s">
        <v>264</v>
      </c>
      <c r="C515" s="4" t="s">
        <v>306</v>
      </c>
      <c r="D515" s="5">
        <v>5.4016600000000005E-7</v>
      </c>
      <c r="E515" s="5">
        <v>1.39767E-6</v>
      </c>
      <c r="F515" s="5">
        <v>6.8390099999999998E-8</v>
      </c>
      <c r="G515" s="6">
        <v>2.8299999999999998E-7</v>
      </c>
      <c r="H515" s="7">
        <v>2.2892260999999998E-6</v>
      </c>
      <c r="I515" s="5"/>
    </row>
    <row r="516" spans="1:9" x14ac:dyDescent="0.4">
      <c r="A516" t="str">
        <f t="shared" ref="A516:A579" si="8">B516&amp;C516</f>
        <v>WassermeloneAserbaidschan</v>
      </c>
      <c r="B516" s="26" t="s">
        <v>265</v>
      </c>
      <c r="C516" s="4" t="s">
        <v>306</v>
      </c>
      <c r="D516" s="5">
        <v>1.7775300000000002E-7</v>
      </c>
      <c r="E516" s="5">
        <v>4.5338300000000003E-7</v>
      </c>
      <c r="F516" s="5">
        <v>2.2955999999999997E-8</v>
      </c>
      <c r="G516" s="6">
        <v>9.3999999999999995E-8</v>
      </c>
      <c r="H516" s="7">
        <v>7.4809199999999997E-7</v>
      </c>
      <c r="I516" s="5"/>
    </row>
    <row r="517" spans="1:9" x14ac:dyDescent="0.4">
      <c r="A517" t="str">
        <f t="shared" si="8"/>
        <v>WeizenAserbaidschan</v>
      </c>
      <c r="B517" s="26" t="s">
        <v>60</v>
      </c>
      <c r="C517" s="4" t="s">
        <v>306</v>
      </c>
      <c r="D517" s="5">
        <v>8.5082599999999995E-7</v>
      </c>
      <c r="E517" s="5">
        <v>2.1683999999999999E-6</v>
      </c>
      <c r="F517" s="5">
        <v>1.09974E-7</v>
      </c>
      <c r="G517" s="6">
        <v>4.4999999999999998E-7</v>
      </c>
      <c r="H517" s="7">
        <v>3.5792E-6</v>
      </c>
      <c r="I517" s="5"/>
    </row>
    <row r="518" spans="1:9" x14ac:dyDescent="0.4">
      <c r="A518" t="str">
        <f t="shared" si="8"/>
        <v>Anise, Fenchel, KorrianderBangladesch</v>
      </c>
      <c r="B518" s="26" t="s">
        <v>239</v>
      </c>
      <c r="C518" s="4" t="s">
        <v>307</v>
      </c>
      <c r="D518" s="5">
        <v>3.7334900000000001E-6</v>
      </c>
      <c r="E518" s="5">
        <v>2.03796E-6</v>
      </c>
      <c r="F518" s="5">
        <v>3.0508800000000004E-7</v>
      </c>
      <c r="G518" s="6">
        <v>8.8400000000000003E-7</v>
      </c>
      <c r="H518" s="7">
        <v>6.9605380000000003E-6</v>
      </c>
      <c r="I518" s="5"/>
    </row>
    <row r="519" spans="1:9" x14ac:dyDescent="0.4">
      <c r="A519" t="str">
        <f t="shared" si="8"/>
        <v>ArekanüsseBangladesch</v>
      </c>
      <c r="B519" s="26" t="s">
        <v>308</v>
      </c>
      <c r="C519" s="4" t="s">
        <v>307</v>
      </c>
      <c r="D519" s="5">
        <v>4.23156E-6</v>
      </c>
      <c r="E519" s="5">
        <v>4.2310800000000003E-6</v>
      </c>
      <c r="F519" s="5">
        <v>2.9217099999999998E-7</v>
      </c>
      <c r="G519" s="6">
        <v>1.22E-6</v>
      </c>
      <c r="H519" s="7">
        <v>9.9748110000000016E-6</v>
      </c>
      <c r="I519" s="5"/>
    </row>
    <row r="520" spans="1:9" x14ac:dyDescent="0.4">
      <c r="A520" t="str">
        <f t="shared" si="8"/>
        <v>BananenBangladesch</v>
      </c>
      <c r="B520" s="26" t="s">
        <v>197</v>
      </c>
      <c r="C520" s="4" t="s">
        <v>307</v>
      </c>
      <c r="D520" s="5">
        <v>1.8948E-7</v>
      </c>
      <c r="E520" s="5">
        <v>1.8781700000000002E-7</v>
      </c>
      <c r="F520" s="5">
        <v>1.3032E-8</v>
      </c>
      <c r="G520" s="6">
        <v>5.4500000000000005E-8</v>
      </c>
      <c r="H520" s="7">
        <v>4.4482900000000007E-7</v>
      </c>
      <c r="I520" s="5"/>
    </row>
    <row r="521" spans="1:9" x14ac:dyDescent="0.4">
      <c r="A521" t="str">
        <f t="shared" si="8"/>
        <v>GersteBangladesch</v>
      </c>
      <c r="B521" s="26" t="s">
        <v>240</v>
      </c>
      <c r="C521" s="4" t="s">
        <v>307</v>
      </c>
      <c r="D521" s="5">
        <v>1.6518199999999999E-6</v>
      </c>
      <c r="E521" s="5">
        <v>1.5693300000000001E-6</v>
      </c>
      <c r="F521" s="5">
        <v>1.1443800000000001E-7</v>
      </c>
      <c r="G521" s="6">
        <v>4.4900000000000001E-7</v>
      </c>
      <c r="H521" s="7">
        <v>3.7845880000000002E-6</v>
      </c>
      <c r="I521" s="5"/>
    </row>
    <row r="522" spans="1:9" x14ac:dyDescent="0.4">
      <c r="A522" t="str">
        <f t="shared" si="8"/>
        <v>Bohen, trockenBangladesch</v>
      </c>
      <c r="B522" s="26" t="s">
        <v>170</v>
      </c>
      <c r="C522" s="4" t="s">
        <v>307</v>
      </c>
      <c r="D522" s="5">
        <v>1.4464700000000001E-6</v>
      </c>
      <c r="E522" s="5">
        <v>1.4381499999999999E-6</v>
      </c>
      <c r="F522" s="5">
        <v>9.7330899999999994E-8</v>
      </c>
      <c r="G522" s="6">
        <v>4.1599999999999997E-7</v>
      </c>
      <c r="H522" s="7">
        <v>3.3979509000000001E-6</v>
      </c>
      <c r="I522" s="5"/>
    </row>
    <row r="523" spans="1:9" x14ac:dyDescent="0.4">
      <c r="A523" t="str">
        <f t="shared" si="8"/>
        <v>Bohen, grünBangladesch</v>
      </c>
      <c r="B523" s="26" t="s">
        <v>169</v>
      </c>
      <c r="C523" s="4" t="s">
        <v>307</v>
      </c>
      <c r="D523" s="5">
        <v>1.76873E-7</v>
      </c>
      <c r="E523" s="5">
        <v>1.7097099999999998E-7</v>
      </c>
      <c r="F523" s="5">
        <v>1.1745100000000001E-8</v>
      </c>
      <c r="G523" s="6">
        <v>5.1599999999999999E-8</v>
      </c>
      <c r="H523" s="7">
        <v>4.1118909999999998E-7</v>
      </c>
      <c r="I523" s="5"/>
    </row>
    <row r="524" spans="1:9" x14ac:dyDescent="0.4">
      <c r="A524" t="str">
        <f t="shared" si="8"/>
        <v>Kohl und andere KohlgewächseBangladesch</v>
      </c>
      <c r="B524" s="26" t="s">
        <v>181</v>
      </c>
      <c r="C524" s="4" t="s">
        <v>307</v>
      </c>
      <c r="D524" s="5">
        <v>1.7111599999999998E-7</v>
      </c>
      <c r="E524" s="5">
        <v>1.64408E-7</v>
      </c>
      <c r="F524" s="5">
        <v>1.12981E-8</v>
      </c>
      <c r="G524" s="6">
        <v>4.9799999999999996E-8</v>
      </c>
      <c r="H524" s="7">
        <v>3.9662210000000006E-7</v>
      </c>
      <c r="I524" s="5"/>
    </row>
    <row r="525" spans="1:9" x14ac:dyDescent="0.4">
      <c r="A525" t="str">
        <f t="shared" si="8"/>
        <v>Karotten und RübenBangladesch</v>
      </c>
      <c r="B525" s="26" t="s">
        <v>176</v>
      </c>
      <c r="C525" s="4" t="s">
        <v>307</v>
      </c>
      <c r="D525" s="5">
        <v>7.2534700000000004E-8</v>
      </c>
      <c r="E525" s="5">
        <v>3.4935299999999998E-8</v>
      </c>
      <c r="F525" s="5">
        <v>4.7852399999999999E-9</v>
      </c>
      <c r="G525" s="6">
        <v>1.1899999999999999E-8</v>
      </c>
      <c r="H525" s="7">
        <v>1.2415523999999999E-7</v>
      </c>
      <c r="I525" s="5"/>
    </row>
    <row r="526" spans="1:9" x14ac:dyDescent="0.4">
      <c r="A526" t="str">
        <f t="shared" si="8"/>
        <v>CashewnüsseBangladesch</v>
      </c>
      <c r="B526" s="26" t="s">
        <v>309</v>
      </c>
      <c r="C526" s="4" t="s">
        <v>307</v>
      </c>
      <c r="D526" s="5">
        <v>3.4054E-6</v>
      </c>
      <c r="E526" s="5">
        <v>1.6299999999999999E-6</v>
      </c>
      <c r="F526" s="5">
        <v>2.2798699999999999E-7</v>
      </c>
      <c r="G526" s="6">
        <v>5.7399999999999993E-7</v>
      </c>
      <c r="H526" s="7">
        <v>5.8373869999999996E-6</v>
      </c>
      <c r="I526" s="5"/>
    </row>
    <row r="527" spans="1:9" x14ac:dyDescent="0.4">
      <c r="A527" t="str">
        <f t="shared" si="8"/>
        <v>Blumenkohl und BrokkoliBangladesch</v>
      </c>
      <c r="B527" s="26" t="s">
        <v>168</v>
      </c>
      <c r="C527" s="4" t="s">
        <v>307</v>
      </c>
      <c r="D527" s="5">
        <v>1.38052E-7</v>
      </c>
      <c r="E527" s="5">
        <v>1.3200099999999999E-7</v>
      </c>
      <c r="F527" s="5">
        <v>9.1285700000000005E-9</v>
      </c>
      <c r="G527" s="6">
        <v>4.0399999999999998E-8</v>
      </c>
      <c r="H527" s="7">
        <v>3.1958157000000004E-7</v>
      </c>
      <c r="I527" s="5"/>
    </row>
    <row r="528" spans="1:9" x14ac:dyDescent="0.4">
      <c r="A528" t="str">
        <f t="shared" si="8"/>
        <v>GetreideBangladesch</v>
      </c>
      <c r="B528" s="26" t="s">
        <v>278</v>
      </c>
      <c r="C528" s="4" t="s">
        <v>307</v>
      </c>
      <c r="D528" s="5">
        <v>3.0851699999999997E-6</v>
      </c>
      <c r="E528" s="5">
        <v>1.7847E-6</v>
      </c>
      <c r="F528" s="5">
        <v>2.0844000000000001E-7</v>
      </c>
      <c r="G528" s="6">
        <v>1.22E-6</v>
      </c>
      <c r="H528" s="7">
        <v>6.2983099999999993E-6</v>
      </c>
      <c r="I528" s="5"/>
    </row>
    <row r="529" spans="1:9" x14ac:dyDescent="0.4">
      <c r="A529" t="str">
        <f t="shared" si="8"/>
        <v>KichererbsenBangladesch</v>
      </c>
      <c r="B529" s="26" t="s">
        <v>178</v>
      </c>
      <c r="C529" s="4" t="s">
        <v>307</v>
      </c>
      <c r="D529" s="5">
        <v>1.3734000000000001E-6</v>
      </c>
      <c r="E529" s="5">
        <v>1.3245E-6</v>
      </c>
      <c r="F529" s="5">
        <v>9.388990000000001E-8</v>
      </c>
      <c r="G529" s="6">
        <v>3.89E-7</v>
      </c>
      <c r="H529" s="7">
        <v>3.1807899000000003E-6</v>
      </c>
      <c r="I529" s="5"/>
    </row>
    <row r="530" spans="1:9" x14ac:dyDescent="0.4">
      <c r="A530" t="str">
        <f t="shared" si="8"/>
        <v>KokosnussBangladesch</v>
      </c>
      <c r="B530" s="26" t="s">
        <v>310</v>
      </c>
      <c r="C530" s="4" t="s">
        <v>307</v>
      </c>
      <c r="D530" s="5">
        <v>9.5460899999999997E-7</v>
      </c>
      <c r="E530" s="5">
        <v>9.5474900000000002E-7</v>
      </c>
      <c r="F530" s="5">
        <v>6.4532300000000001E-8</v>
      </c>
      <c r="G530" s="6">
        <v>2.7300000000000002E-7</v>
      </c>
      <c r="H530" s="7">
        <v>2.2468903E-6</v>
      </c>
      <c r="I530" s="5"/>
    </row>
    <row r="531" spans="1:9" x14ac:dyDescent="0.4">
      <c r="A531" t="str">
        <f t="shared" si="8"/>
        <v>KokosbastBangladesch</v>
      </c>
      <c r="B531" s="26" t="s">
        <v>311</v>
      </c>
      <c r="C531" s="4" t="s">
        <v>307</v>
      </c>
      <c r="D531" s="5">
        <v>9.5460899999999997E-7</v>
      </c>
      <c r="E531" s="5">
        <v>9.5474900000000002E-7</v>
      </c>
      <c r="F531" s="5">
        <v>6.4532300000000001E-8</v>
      </c>
      <c r="G531" s="6">
        <v>2.7300000000000002E-7</v>
      </c>
      <c r="H531" s="7">
        <v>2.2468903E-6</v>
      </c>
      <c r="I531" s="5"/>
    </row>
    <row r="532" spans="1:9" x14ac:dyDescent="0.4">
      <c r="A532" t="str">
        <f t="shared" si="8"/>
        <v>BaumwollsamenBangladesch</v>
      </c>
      <c r="B532" s="26" t="s">
        <v>241</v>
      </c>
      <c r="C532" s="4" t="s">
        <v>307</v>
      </c>
      <c r="D532" s="5">
        <v>1.2176899999999999E-6</v>
      </c>
      <c r="E532" s="5">
        <v>1.24541E-6</v>
      </c>
      <c r="F532" s="5">
        <v>8.2192600000000005E-8</v>
      </c>
      <c r="G532" s="6">
        <v>3.4699999999999997E-7</v>
      </c>
      <c r="H532" s="7">
        <v>2.8922926000000001E-6</v>
      </c>
      <c r="I532" s="5"/>
    </row>
    <row r="533" spans="1:9" x14ac:dyDescent="0.4">
      <c r="A533" t="str">
        <f t="shared" si="8"/>
        <v>Kuhbohnen, trockenBangladesch</v>
      </c>
      <c r="B533" s="26" t="s">
        <v>182</v>
      </c>
      <c r="C533" s="4" t="s">
        <v>307</v>
      </c>
      <c r="D533" s="5">
        <v>1.3677800000000001E-6</v>
      </c>
      <c r="E533" s="5">
        <v>8.8935599999999996E-7</v>
      </c>
      <c r="F533" s="5">
        <v>1.3387300000000002E-7</v>
      </c>
      <c r="G533" s="6">
        <v>5.4799999999999998E-7</v>
      </c>
      <c r="H533" s="7">
        <v>2.9390089999999998E-6</v>
      </c>
      <c r="I533" s="5"/>
    </row>
    <row r="534" spans="1:9" x14ac:dyDescent="0.4">
      <c r="A534" t="str">
        <f t="shared" si="8"/>
        <v>Gurken und GewürzgurkenBangladesch</v>
      </c>
      <c r="B534" s="26" t="s">
        <v>99</v>
      </c>
      <c r="C534" s="4" t="s">
        <v>307</v>
      </c>
      <c r="D534" s="5">
        <v>1.8864600000000001E-7</v>
      </c>
      <c r="E534" s="5">
        <v>8.2854100000000001E-8</v>
      </c>
      <c r="F534" s="5">
        <v>1.5065700000000001E-8</v>
      </c>
      <c r="G534" s="6">
        <v>4.1999999999999999E-8</v>
      </c>
      <c r="H534" s="7">
        <v>3.2856579999999994E-7</v>
      </c>
      <c r="I534" s="5"/>
    </row>
    <row r="535" spans="1:9" x14ac:dyDescent="0.4">
      <c r="A535" t="str">
        <f t="shared" si="8"/>
        <v>AubergineBangladesch</v>
      </c>
      <c r="B535" s="26" t="s">
        <v>214</v>
      </c>
      <c r="C535" s="4" t="s">
        <v>307</v>
      </c>
      <c r="D535" s="5">
        <v>7.2899199999999994E-8</v>
      </c>
      <c r="E535" s="5">
        <v>3.5644999999999999E-8</v>
      </c>
      <c r="F535" s="5">
        <v>4.9646300000000005E-9</v>
      </c>
      <c r="G535" s="6">
        <v>1.27E-8</v>
      </c>
      <c r="H535" s="7">
        <v>1.2620883000000001E-7</v>
      </c>
      <c r="I535" s="5"/>
    </row>
    <row r="536" spans="1:9" x14ac:dyDescent="0.4">
      <c r="A536" t="str">
        <f t="shared" si="8"/>
        <v>FuttermittelpflanzenBangladesch</v>
      </c>
      <c r="B536" s="26" t="s">
        <v>242</v>
      </c>
      <c r="C536" s="4" t="s">
        <v>307</v>
      </c>
      <c r="D536" s="5">
        <v>6.8465600000000004E-8</v>
      </c>
      <c r="E536" s="5">
        <v>3.61486E-8</v>
      </c>
      <c r="F536" s="5">
        <v>5.5420599999999994E-9</v>
      </c>
      <c r="G536" s="6">
        <v>1.59E-8</v>
      </c>
      <c r="H536" s="7">
        <v>1.2605626000000002E-7</v>
      </c>
      <c r="I536" s="5"/>
    </row>
    <row r="537" spans="1:9" x14ac:dyDescent="0.4">
      <c r="A537" t="str">
        <f t="shared" si="8"/>
        <v>Früchte, frischBangladesch</v>
      </c>
      <c r="B537" s="26" t="s">
        <v>205</v>
      </c>
      <c r="C537" s="4" t="s">
        <v>307</v>
      </c>
      <c r="D537" s="5">
        <v>7.0307500000000004E-7</v>
      </c>
      <c r="E537" s="5">
        <v>6.9532299999999993E-7</v>
      </c>
      <c r="F537" s="5">
        <v>4.7622600000000001E-8</v>
      </c>
      <c r="G537" s="6">
        <v>2.0000000000000002E-7</v>
      </c>
      <c r="H537" s="7">
        <v>1.6460206E-6</v>
      </c>
      <c r="I537" s="5"/>
    </row>
    <row r="538" spans="1:9" x14ac:dyDescent="0.4">
      <c r="A538" t="str">
        <f t="shared" si="8"/>
        <v>KernobstBangladesch</v>
      </c>
      <c r="B538" s="26" t="s">
        <v>208</v>
      </c>
      <c r="C538" s="4" t="s">
        <v>307</v>
      </c>
      <c r="D538" s="5">
        <v>7.0307500000000004E-7</v>
      </c>
      <c r="E538" s="5">
        <v>6.9532299999999993E-7</v>
      </c>
      <c r="F538" s="5">
        <v>4.7622600000000001E-8</v>
      </c>
      <c r="G538" s="6">
        <v>2.0000000000000002E-7</v>
      </c>
      <c r="H538" s="7">
        <v>1.6460206E-6</v>
      </c>
      <c r="I538" s="5"/>
    </row>
    <row r="539" spans="1:9" x14ac:dyDescent="0.4">
      <c r="A539" t="str">
        <f t="shared" si="8"/>
        <v>SüdfrüchteBangladesch</v>
      </c>
      <c r="B539" s="26" t="s">
        <v>244</v>
      </c>
      <c r="C539" s="4" t="s">
        <v>307</v>
      </c>
      <c r="D539" s="5">
        <v>2.7141600000000003E-7</v>
      </c>
      <c r="E539" s="5">
        <v>2.7005099999999999E-7</v>
      </c>
      <c r="F539" s="5">
        <v>1.8324900000000002E-8</v>
      </c>
      <c r="G539" s="6">
        <v>7.7299999999999997E-8</v>
      </c>
      <c r="H539" s="7">
        <v>6.3709189999999995E-7</v>
      </c>
      <c r="I539" s="5"/>
    </row>
    <row r="540" spans="1:9" x14ac:dyDescent="0.4">
      <c r="A540" t="str">
        <f t="shared" si="8"/>
        <v>KnoblauchBangladesch</v>
      </c>
      <c r="B540" s="26" t="s">
        <v>38</v>
      </c>
      <c r="C540" s="4" t="s">
        <v>307</v>
      </c>
      <c r="D540" s="5">
        <v>7.5752199999999992E-7</v>
      </c>
      <c r="E540" s="5">
        <v>7.5445300000000001E-7</v>
      </c>
      <c r="F540" s="5">
        <v>5.0192999999999998E-8</v>
      </c>
      <c r="G540" s="6">
        <v>2.2000000000000001E-7</v>
      </c>
      <c r="H540" s="7">
        <v>1.782168E-6</v>
      </c>
      <c r="I540" s="5"/>
    </row>
    <row r="541" spans="1:9" x14ac:dyDescent="0.4">
      <c r="A541" t="str">
        <f t="shared" si="8"/>
        <v>IngwerBangladesch</v>
      </c>
      <c r="B541" s="26" t="s">
        <v>312</v>
      </c>
      <c r="C541" s="4" t="s">
        <v>307</v>
      </c>
      <c r="D541" s="5">
        <v>2.9879300000000002E-7</v>
      </c>
      <c r="E541" s="5">
        <v>2.7785400000000002E-7</v>
      </c>
      <c r="F541" s="5">
        <v>2.3674799999999998E-8</v>
      </c>
      <c r="G541" s="6">
        <v>8.5100000000000001E-8</v>
      </c>
      <c r="H541" s="7">
        <v>6.8542179999999992E-7</v>
      </c>
      <c r="I541" s="5"/>
    </row>
    <row r="542" spans="1:9" x14ac:dyDescent="0.4">
      <c r="A542" t="str">
        <f t="shared" si="8"/>
        <v>Grapefruit, PomeloBangladesch</v>
      </c>
      <c r="B542" s="26" t="s">
        <v>206</v>
      </c>
      <c r="C542" s="4" t="s">
        <v>307</v>
      </c>
      <c r="D542" s="5">
        <v>6.3326299999999997E-7</v>
      </c>
      <c r="E542" s="5">
        <v>4.1601100000000001E-7</v>
      </c>
      <c r="F542" s="5">
        <v>5.0346300000000003E-8</v>
      </c>
      <c r="G542" s="6">
        <v>1.4700000000000001E-7</v>
      </c>
      <c r="H542" s="7">
        <v>1.2466203E-6</v>
      </c>
      <c r="I542" s="5"/>
    </row>
    <row r="543" spans="1:9" x14ac:dyDescent="0.4">
      <c r="A543" t="str">
        <f t="shared" si="8"/>
        <v>ErdnussBangladesch</v>
      </c>
      <c r="B543" s="26" t="s">
        <v>280</v>
      </c>
      <c r="C543" s="4" t="s">
        <v>307</v>
      </c>
      <c r="D543" s="5">
        <v>1.1308100000000001E-6</v>
      </c>
      <c r="E543" s="5">
        <v>1.18979E-6</v>
      </c>
      <c r="F543" s="5">
        <v>8.1297800000000007E-8</v>
      </c>
      <c r="G543" s="6">
        <v>3.1E-7</v>
      </c>
      <c r="H543" s="7">
        <v>2.7118977999999999E-6</v>
      </c>
      <c r="I543" s="5"/>
    </row>
    <row r="544" spans="1:9" x14ac:dyDescent="0.4">
      <c r="A544" t="str">
        <f t="shared" si="8"/>
        <v>JojobasamenBangladesch</v>
      </c>
      <c r="B544" s="26" t="s">
        <v>301</v>
      </c>
      <c r="C544" s="4" t="s">
        <v>307</v>
      </c>
      <c r="D544" s="5">
        <v>1.03895E-6</v>
      </c>
      <c r="E544" s="5">
        <v>4.6380899999999999E-7</v>
      </c>
      <c r="F544" s="5">
        <v>8.0518900000000002E-8</v>
      </c>
      <c r="G544" s="6">
        <v>2.2100000000000001E-7</v>
      </c>
      <c r="H544" s="7">
        <v>1.8042779000000001E-6</v>
      </c>
      <c r="I544" s="5"/>
    </row>
    <row r="545" spans="1:9" x14ac:dyDescent="0.4">
      <c r="A545" t="str">
        <f t="shared" si="8"/>
        <v>JuteBangladesch</v>
      </c>
      <c r="B545" s="26" t="s">
        <v>313</v>
      </c>
      <c r="C545" s="4" t="s">
        <v>307</v>
      </c>
      <c r="D545" s="5">
        <v>9.4164200000000001E-7</v>
      </c>
      <c r="E545" s="5">
        <v>9.3520500000000009E-7</v>
      </c>
      <c r="F545" s="5">
        <v>6.337280000000001E-8</v>
      </c>
      <c r="G545" s="6">
        <v>2.7000000000000001E-7</v>
      </c>
      <c r="H545" s="7">
        <v>2.2102198000000003E-6</v>
      </c>
      <c r="I545" s="5"/>
    </row>
    <row r="546" spans="1:9" x14ac:dyDescent="0.4">
      <c r="A546" t="str">
        <f t="shared" si="8"/>
        <v>Lauch, andere LauchgewächseBangladesch</v>
      </c>
      <c r="B546" s="26" t="s">
        <v>184</v>
      </c>
      <c r="C546" s="4" t="s">
        <v>307</v>
      </c>
      <c r="D546" s="5">
        <v>2.2449099999999999E-7</v>
      </c>
      <c r="E546" s="5">
        <v>2.2165600000000001E-7</v>
      </c>
      <c r="F546" s="5">
        <v>1.5176899999999999E-8</v>
      </c>
      <c r="G546" s="6">
        <v>6.3899999999999996E-8</v>
      </c>
      <c r="H546" s="7">
        <v>5.2522389999999995E-7</v>
      </c>
      <c r="I546" s="5"/>
    </row>
    <row r="547" spans="1:9" x14ac:dyDescent="0.4">
      <c r="A547" t="str">
        <f t="shared" si="8"/>
        <v>Zitorne, LimetteBangladesch</v>
      </c>
      <c r="B547" s="26" t="s">
        <v>246</v>
      </c>
      <c r="C547" s="4" t="s">
        <v>307</v>
      </c>
      <c r="D547" s="5">
        <v>6.64732E-7</v>
      </c>
      <c r="E547" s="5">
        <v>2.9341000000000003E-7</v>
      </c>
      <c r="F547" s="5">
        <v>5.4942700000000001E-8</v>
      </c>
      <c r="G547" s="6">
        <v>1.5100000000000002E-7</v>
      </c>
      <c r="H547" s="7">
        <v>1.1640847000000002E-6</v>
      </c>
      <c r="I547" s="5"/>
    </row>
    <row r="548" spans="1:9" x14ac:dyDescent="0.4">
      <c r="A548" t="str">
        <f t="shared" si="8"/>
        <v>LinsenBangladesch</v>
      </c>
      <c r="B548" s="26" t="s">
        <v>247</v>
      </c>
      <c r="C548" s="4" t="s">
        <v>307</v>
      </c>
      <c r="D548" s="5">
        <v>2.4102199999999999E-6</v>
      </c>
      <c r="E548" s="5">
        <v>2.4301599999999998E-6</v>
      </c>
      <c r="F548" s="5">
        <v>1.61749E-7</v>
      </c>
      <c r="G548" s="6">
        <v>6.9399999999999994E-7</v>
      </c>
      <c r="H548" s="7">
        <v>5.6961290000000006E-6</v>
      </c>
      <c r="I548" s="5"/>
    </row>
    <row r="549" spans="1:9" x14ac:dyDescent="0.4">
      <c r="A549" t="str">
        <f t="shared" si="8"/>
        <v>Kopfsalat und ChicoréeBangladesch</v>
      </c>
      <c r="B549" s="26" t="s">
        <v>95</v>
      </c>
      <c r="C549" s="4" t="s">
        <v>307</v>
      </c>
      <c r="D549" s="5">
        <v>2.2952500000000001E-7</v>
      </c>
      <c r="E549" s="5">
        <v>2.1257E-7</v>
      </c>
      <c r="F549" s="5">
        <v>1.53909E-8</v>
      </c>
      <c r="G549" s="6">
        <v>6.6699999999999995E-8</v>
      </c>
      <c r="H549" s="7">
        <v>5.2418589999999999E-7</v>
      </c>
      <c r="I549" s="5"/>
    </row>
    <row r="550" spans="1:9" x14ac:dyDescent="0.4">
      <c r="A550" t="str">
        <f t="shared" si="8"/>
        <v>LeinsamenBangladesch</v>
      </c>
      <c r="B550" s="26" t="s">
        <v>281</v>
      </c>
      <c r="C550" s="4" t="s">
        <v>307</v>
      </c>
      <c r="D550" s="5">
        <v>2.2506399999999999E-6</v>
      </c>
      <c r="E550" s="5">
        <v>2.2668100000000003E-6</v>
      </c>
      <c r="F550" s="5">
        <v>1.5111700000000002E-7</v>
      </c>
      <c r="G550" s="6">
        <v>6.4999999999999992E-7</v>
      </c>
      <c r="H550" s="7">
        <v>5.3185669999999999E-6</v>
      </c>
      <c r="I550" s="5"/>
    </row>
    <row r="551" spans="1:9" x14ac:dyDescent="0.4">
      <c r="A551" t="str">
        <f t="shared" si="8"/>
        <v>MaisBangladesch</v>
      </c>
      <c r="B551" s="26" t="s">
        <v>185</v>
      </c>
      <c r="C551" s="4" t="s">
        <v>307</v>
      </c>
      <c r="D551" s="5">
        <v>9.5638799999999995E-7</v>
      </c>
      <c r="E551" s="5">
        <v>5.8041799999999995E-7</v>
      </c>
      <c r="F551" s="5">
        <v>9.1252399999999997E-8</v>
      </c>
      <c r="G551" s="6">
        <v>1.91E-7</v>
      </c>
      <c r="H551" s="7">
        <v>1.8190583999999997E-6</v>
      </c>
      <c r="I551" s="5"/>
    </row>
    <row r="552" spans="1:9" x14ac:dyDescent="0.4">
      <c r="A552" t="str">
        <f t="shared" si="8"/>
        <v>Mango, GuaveBangladesch</v>
      </c>
      <c r="B552" s="26" t="s">
        <v>248</v>
      </c>
      <c r="C552" s="4" t="s">
        <v>307</v>
      </c>
      <c r="D552" s="5">
        <v>6.8691300000000008E-7</v>
      </c>
      <c r="E552" s="5">
        <v>6.7955200000000008E-7</v>
      </c>
      <c r="F552" s="5">
        <v>4.6535300000000002E-8</v>
      </c>
      <c r="G552" s="6">
        <v>1.9599999999999998E-7</v>
      </c>
      <c r="H552" s="7">
        <v>1.6090003E-6</v>
      </c>
      <c r="I552" s="5"/>
    </row>
    <row r="553" spans="1:9" x14ac:dyDescent="0.4">
      <c r="A553" t="str">
        <f t="shared" si="8"/>
        <v>Melonen (inkl.  Cantaloup-Melone)Bangladesch</v>
      </c>
      <c r="B553" s="26" t="s">
        <v>249</v>
      </c>
      <c r="C553" s="4" t="s">
        <v>307</v>
      </c>
      <c r="D553" s="5">
        <v>1.5519E-7</v>
      </c>
      <c r="E553" s="5">
        <v>1.5456600000000001E-7</v>
      </c>
      <c r="F553" s="5">
        <v>1.01191E-8</v>
      </c>
      <c r="G553" s="6">
        <v>4.5699999999999999E-8</v>
      </c>
      <c r="H553" s="7">
        <v>3.6557509999999998E-7</v>
      </c>
      <c r="I553" s="5"/>
    </row>
    <row r="554" spans="1:9" x14ac:dyDescent="0.4">
      <c r="A554" t="str">
        <f t="shared" si="8"/>
        <v>HirseBangladesch</v>
      </c>
      <c r="B554" s="26" t="s">
        <v>250</v>
      </c>
      <c r="C554" s="4" t="s">
        <v>307</v>
      </c>
      <c r="D554" s="5">
        <v>1.58555E-6</v>
      </c>
      <c r="E554" s="5">
        <v>1.5699900000000002E-6</v>
      </c>
      <c r="F554" s="5">
        <v>1.0598399999999999E-7</v>
      </c>
      <c r="G554" s="6">
        <v>4.4900000000000001E-7</v>
      </c>
      <c r="H554" s="7">
        <v>3.7105240000000001E-6</v>
      </c>
      <c r="I554" s="5"/>
    </row>
    <row r="555" spans="1:9" x14ac:dyDescent="0.4">
      <c r="A555" t="str">
        <f t="shared" si="8"/>
        <v>SenfkörnerBangladesch</v>
      </c>
      <c r="B555" s="26" t="s">
        <v>302</v>
      </c>
      <c r="C555" s="4" t="s">
        <v>307</v>
      </c>
      <c r="D555" s="5">
        <v>1.2806399999999999E-6</v>
      </c>
      <c r="E555" s="5">
        <v>7.4081999999999999E-7</v>
      </c>
      <c r="F555" s="5">
        <v>8.6522300000000002E-8</v>
      </c>
      <c r="G555" s="6">
        <v>5.0500000000000004E-7</v>
      </c>
      <c r="H555" s="7">
        <v>2.6129823000000004E-6</v>
      </c>
      <c r="I555" s="5"/>
    </row>
    <row r="556" spans="1:9" x14ac:dyDescent="0.4">
      <c r="A556" t="str">
        <f t="shared" si="8"/>
        <v>Muskatnuss, Kardamom Bangladesch</v>
      </c>
      <c r="B556" s="26" t="s">
        <v>314</v>
      </c>
      <c r="C556" s="4" t="s">
        <v>307</v>
      </c>
      <c r="D556" s="5">
        <v>3.2487299999999996E-5</v>
      </c>
      <c r="E556" s="5">
        <v>1.7204600000000001E-5</v>
      </c>
      <c r="F556" s="5">
        <v>1.6333700000000001E-6</v>
      </c>
      <c r="G556" s="6">
        <v>3.19E-6</v>
      </c>
      <c r="H556" s="7">
        <v>5.4515270000000001E-5</v>
      </c>
      <c r="I556" s="5"/>
    </row>
    <row r="557" spans="1:9" x14ac:dyDescent="0.4">
      <c r="A557" t="str">
        <f t="shared" si="8"/>
        <v>ÖlsamenBangladesch</v>
      </c>
      <c r="B557" s="26" t="s">
        <v>303</v>
      </c>
      <c r="C557" s="4" t="s">
        <v>307</v>
      </c>
      <c r="D557" s="5">
        <v>1.03895E-6</v>
      </c>
      <c r="E557" s="5">
        <v>4.6380899999999999E-7</v>
      </c>
      <c r="F557" s="5">
        <v>8.0518900000000002E-8</v>
      </c>
      <c r="G557" s="6">
        <v>2.2100000000000001E-7</v>
      </c>
      <c r="H557" s="7">
        <v>1.8042779000000001E-6</v>
      </c>
      <c r="I557" s="5"/>
    </row>
    <row r="558" spans="1:9" x14ac:dyDescent="0.4">
      <c r="A558" t="str">
        <f t="shared" si="8"/>
        <v>OkraBangladesch</v>
      </c>
      <c r="B558" s="26" t="s">
        <v>188</v>
      </c>
      <c r="C558" s="4" t="s">
        <v>307</v>
      </c>
      <c r="D558" s="5">
        <v>9.9734499999999999E-8</v>
      </c>
      <c r="E558" s="5">
        <v>4.7905100000000003E-8</v>
      </c>
      <c r="F558" s="5">
        <v>6.6224400000000001E-9</v>
      </c>
      <c r="G558" s="6">
        <v>1.66E-8</v>
      </c>
      <c r="H558" s="7">
        <v>1.7086204E-7</v>
      </c>
      <c r="I558" s="5"/>
    </row>
    <row r="559" spans="1:9" x14ac:dyDescent="0.4">
      <c r="A559" t="str">
        <f t="shared" si="8"/>
        <v>Zwiebel, getr.Bangladesch</v>
      </c>
      <c r="B559" s="26" t="s">
        <v>251</v>
      </c>
      <c r="C559" s="4" t="s">
        <v>307</v>
      </c>
      <c r="D559" s="5">
        <v>4.6753400000000001E-7</v>
      </c>
      <c r="E559" s="5">
        <v>4.7174599999999997E-7</v>
      </c>
      <c r="F559" s="5">
        <v>3.1434799999999999E-8</v>
      </c>
      <c r="G559" s="6">
        <v>1.3400000000000001E-7</v>
      </c>
      <c r="H559" s="7">
        <v>1.1047147999999999E-6</v>
      </c>
      <c r="I559" s="5"/>
    </row>
    <row r="560" spans="1:9" x14ac:dyDescent="0.4">
      <c r="A560" t="str">
        <f t="shared" si="8"/>
        <v>OrangeBangladesch</v>
      </c>
      <c r="B560" s="26" t="s">
        <v>252</v>
      </c>
      <c r="C560" s="4" t="s">
        <v>307</v>
      </c>
      <c r="D560" s="5">
        <v>7.2805799999999997E-7</v>
      </c>
      <c r="E560" s="5">
        <v>5.6843800000000002E-7</v>
      </c>
      <c r="F560" s="5">
        <v>9.4763299999999989E-8</v>
      </c>
      <c r="G560" s="6">
        <v>3.3599999999999999E-7</v>
      </c>
      <c r="H560" s="7">
        <v>1.7272592999999997E-6</v>
      </c>
      <c r="I560" s="5"/>
    </row>
    <row r="561" spans="1:9" x14ac:dyDescent="0.4">
      <c r="A561" t="str">
        <f t="shared" si="8"/>
        <v>PapayaBangladesch</v>
      </c>
      <c r="B561" s="26" t="s">
        <v>294</v>
      </c>
      <c r="C561" s="4" t="s">
        <v>307</v>
      </c>
      <c r="D561" s="5">
        <v>3.4902700000000002E-7</v>
      </c>
      <c r="E561" s="5">
        <v>3.3443400000000002E-7</v>
      </c>
      <c r="F561" s="5">
        <v>2.4471700000000003E-8</v>
      </c>
      <c r="G561" s="6">
        <v>9.3099999999999993E-8</v>
      </c>
      <c r="H561" s="7">
        <v>8.0103270000000007E-7</v>
      </c>
      <c r="I561" s="5"/>
    </row>
    <row r="562" spans="1:9" x14ac:dyDescent="0.4">
      <c r="A562" t="str">
        <f t="shared" si="8"/>
        <v>Erbsen, trockenBangladesch</v>
      </c>
      <c r="B562" s="26" t="s">
        <v>173</v>
      </c>
      <c r="C562" s="4" t="s">
        <v>307</v>
      </c>
      <c r="D562" s="5">
        <v>1.5136399999999998E-6</v>
      </c>
      <c r="E562" s="5">
        <v>1.5077199999999999E-6</v>
      </c>
      <c r="F562" s="5">
        <v>1.01592E-7</v>
      </c>
      <c r="G562" s="6">
        <v>4.32E-7</v>
      </c>
      <c r="H562" s="7">
        <v>3.5549520000000002E-6</v>
      </c>
      <c r="I562" s="5"/>
    </row>
    <row r="563" spans="1:9" x14ac:dyDescent="0.4">
      <c r="A563" t="str">
        <f t="shared" si="8"/>
        <v>Erbsen, grünBangladesch</v>
      </c>
      <c r="B563" s="26" t="s">
        <v>172</v>
      </c>
      <c r="C563" s="4" t="s">
        <v>307</v>
      </c>
      <c r="D563" s="5">
        <v>9.6493899999999998E-8</v>
      </c>
      <c r="E563" s="5">
        <v>4.6845899999999996E-8</v>
      </c>
      <c r="F563" s="5">
        <v>6.50276E-9</v>
      </c>
      <c r="G563" s="6">
        <v>1.6500000000000002E-8</v>
      </c>
      <c r="H563" s="7">
        <v>1.6634255999999996E-7</v>
      </c>
      <c r="I563" s="5"/>
    </row>
    <row r="564" spans="1:9" x14ac:dyDescent="0.4">
      <c r="A564" t="str">
        <f t="shared" si="8"/>
        <v>StraucherbseBangladesch</v>
      </c>
      <c r="B564" s="26" t="s">
        <v>191</v>
      </c>
      <c r="C564" s="4" t="s">
        <v>307</v>
      </c>
      <c r="D564" s="5">
        <v>1.5794400000000001E-6</v>
      </c>
      <c r="E564" s="5">
        <v>7.49443E-7</v>
      </c>
      <c r="F564" s="5">
        <v>1.4189599999999999E-7</v>
      </c>
      <c r="G564" s="6">
        <v>3.9900000000000001E-7</v>
      </c>
      <c r="H564" s="7">
        <v>2.8697790000000001E-6</v>
      </c>
      <c r="I564" s="5"/>
    </row>
    <row r="565" spans="1:9" x14ac:dyDescent="0.4">
      <c r="A565" t="str">
        <f t="shared" si="8"/>
        <v>AnanasBangladesch</v>
      </c>
      <c r="B565" s="26" t="s">
        <v>194</v>
      </c>
      <c r="C565" s="4" t="s">
        <v>307</v>
      </c>
      <c r="D565" s="5">
        <v>2.7098299999999999E-7</v>
      </c>
      <c r="E565" s="5">
        <v>2.6257100000000003E-7</v>
      </c>
      <c r="F565" s="5">
        <v>2.0465799999999999E-8</v>
      </c>
      <c r="G565" s="6">
        <v>7.940000000000001E-8</v>
      </c>
      <c r="H565" s="7">
        <v>6.3341979999999987E-7</v>
      </c>
      <c r="I565" s="5"/>
    </row>
    <row r="566" spans="1:9" x14ac:dyDescent="0.4">
      <c r="A566" t="str">
        <f t="shared" si="8"/>
        <v>KochbananeBangladesch</v>
      </c>
      <c r="B566" s="26" t="s">
        <v>180</v>
      </c>
      <c r="C566" s="4" t="s">
        <v>307</v>
      </c>
      <c r="D566" s="5">
        <v>3.8120600000000001E-7</v>
      </c>
      <c r="E566" s="5">
        <v>2.37547E-7</v>
      </c>
      <c r="F566" s="5">
        <v>3.1024400000000002E-8</v>
      </c>
      <c r="G566" s="6">
        <v>1.5599999999999999E-7</v>
      </c>
      <c r="H566" s="7">
        <v>8.0577739999999995E-7</v>
      </c>
      <c r="I566" s="5"/>
    </row>
    <row r="567" spans="1:9" x14ac:dyDescent="0.4">
      <c r="A567" t="str">
        <f t="shared" si="8"/>
        <v>KartoffelBangladesch</v>
      </c>
      <c r="B567" s="26" t="s">
        <v>177</v>
      </c>
      <c r="C567" s="4" t="s">
        <v>307</v>
      </c>
      <c r="D567" s="5">
        <v>1.185E-7</v>
      </c>
      <c r="E567" s="5">
        <v>1.1864000000000001E-7</v>
      </c>
      <c r="F567" s="5">
        <v>8.0108300000000001E-9</v>
      </c>
      <c r="G567" s="6">
        <v>3.4100000000000001E-8</v>
      </c>
      <c r="H567" s="7">
        <v>2.7925083000000001E-7</v>
      </c>
      <c r="I567" s="5"/>
    </row>
    <row r="568" spans="1:9" x14ac:dyDescent="0.4">
      <c r="A568" t="str">
        <f t="shared" si="8"/>
        <v>Hülsenfrüchte (Linsen, Bohen, etc.)Bangladesch</v>
      </c>
      <c r="B568" s="26" t="s">
        <v>255</v>
      </c>
      <c r="C568" s="4" t="s">
        <v>307</v>
      </c>
      <c r="D568" s="5">
        <v>1.4591999999999999E-6</v>
      </c>
      <c r="E568" s="5">
        <v>1.4672000000000001E-6</v>
      </c>
      <c r="F568" s="5">
        <v>9.79074E-8</v>
      </c>
      <c r="G568" s="6">
        <v>4.2E-7</v>
      </c>
      <c r="H568" s="7">
        <v>3.4443073999999999E-6</v>
      </c>
      <c r="I568" s="5"/>
    </row>
    <row r="569" spans="1:9" x14ac:dyDescent="0.4">
      <c r="A569" t="str">
        <f t="shared" si="8"/>
        <v>KürbisBangladesch</v>
      </c>
      <c r="B569" s="26" t="s">
        <v>183</v>
      </c>
      <c r="C569" s="4" t="s">
        <v>307</v>
      </c>
      <c r="D569" s="5">
        <v>1.37216E-7</v>
      </c>
      <c r="E569" s="5">
        <v>1.3559199999999999E-7</v>
      </c>
      <c r="F569" s="5">
        <v>9.2628899999999996E-9</v>
      </c>
      <c r="G569" s="6">
        <v>3.8899999999999998E-8</v>
      </c>
      <c r="H569" s="7">
        <v>3.2097088999999999E-7</v>
      </c>
      <c r="I569" s="5"/>
    </row>
    <row r="570" spans="1:9" x14ac:dyDescent="0.4">
      <c r="A570" t="str">
        <f t="shared" si="8"/>
        <v>RapssamenBangladesch</v>
      </c>
      <c r="B570" s="26" t="s">
        <v>256</v>
      </c>
      <c r="C570" s="4" t="s">
        <v>307</v>
      </c>
      <c r="D570" s="5">
        <v>2.11225E-6</v>
      </c>
      <c r="E570" s="5">
        <v>2.10714E-6</v>
      </c>
      <c r="F570" s="5">
        <v>1.4214499999999998E-7</v>
      </c>
      <c r="G570" s="6">
        <v>6.06E-7</v>
      </c>
      <c r="H570" s="7">
        <v>4.9675349999999994E-6</v>
      </c>
      <c r="I570" s="5"/>
    </row>
    <row r="571" spans="1:9" x14ac:dyDescent="0.4">
      <c r="A571" t="str">
        <f t="shared" si="8"/>
        <v>ReisBangladesch</v>
      </c>
      <c r="B571" s="26" t="s">
        <v>160</v>
      </c>
      <c r="C571" s="4" t="s">
        <v>307</v>
      </c>
      <c r="D571" s="5">
        <v>5.840520000000001E-7</v>
      </c>
      <c r="E571" s="5">
        <v>6.4232099999999992E-7</v>
      </c>
      <c r="F571" s="5">
        <v>3.8533499999999999E-8</v>
      </c>
      <c r="G571" s="6">
        <v>1.6899999999999999E-7</v>
      </c>
      <c r="H571" s="7">
        <v>1.4339065000000002E-6</v>
      </c>
      <c r="I571" s="5"/>
    </row>
    <row r="572" spans="1:9" x14ac:dyDescent="0.4">
      <c r="A572" t="str">
        <f t="shared" si="8"/>
        <v>GummiBangladesch</v>
      </c>
      <c r="B572" s="26" t="s">
        <v>290</v>
      </c>
      <c r="C572" s="4" t="s">
        <v>307</v>
      </c>
      <c r="D572" s="5">
        <v>2.6086999999999999E-5</v>
      </c>
      <c r="E572" s="5">
        <v>2.5984400000000001E-5</v>
      </c>
      <c r="F572" s="5">
        <v>1.76268E-6</v>
      </c>
      <c r="G572" s="6">
        <v>7.4999999999999993E-6</v>
      </c>
      <c r="H572" s="7">
        <v>6.1334080000000012E-5</v>
      </c>
      <c r="I572" s="5"/>
    </row>
    <row r="573" spans="1:9" x14ac:dyDescent="0.4">
      <c r="A573" t="str">
        <f t="shared" si="8"/>
        <v>BaumwolleBangladesch</v>
      </c>
      <c r="B573" s="26" t="s">
        <v>257</v>
      </c>
      <c r="C573" s="4" t="s">
        <v>307</v>
      </c>
      <c r="D573" s="5">
        <v>1.2176899999999999E-6</v>
      </c>
      <c r="E573" s="5">
        <v>1.24541E-6</v>
      </c>
      <c r="F573" s="5">
        <v>8.2192600000000005E-8</v>
      </c>
      <c r="G573" s="6">
        <v>3.4699999999999997E-7</v>
      </c>
      <c r="H573" s="7">
        <v>2.8922926000000001E-6</v>
      </c>
      <c r="I573" s="5"/>
    </row>
    <row r="574" spans="1:9" x14ac:dyDescent="0.4">
      <c r="A574" t="str">
        <f t="shared" si="8"/>
        <v>SesamBangladesch</v>
      </c>
      <c r="B574" s="26" t="s">
        <v>258</v>
      </c>
      <c r="C574" s="4" t="s">
        <v>307</v>
      </c>
      <c r="D574" s="5">
        <v>1.8979100000000001E-6</v>
      </c>
      <c r="E574" s="5">
        <v>1.9134000000000002E-6</v>
      </c>
      <c r="F574" s="5">
        <v>1.27343E-7</v>
      </c>
      <c r="G574" s="6">
        <v>5.4799999999999998E-7</v>
      </c>
      <c r="H574" s="7">
        <v>4.4866530000000004E-6</v>
      </c>
      <c r="I574" s="5"/>
    </row>
    <row r="575" spans="1:9" x14ac:dyDescent="0.4">
      <c r="A575" t="str">
        <f t="shared" si="8"/>
        <v>SorghumBangladesch</v>
      </c>
      <c r="B575" s="26" t="s">
        <v>282</v>
      </c>
      <c r="C575" s="4" t="s">
        <v>307</v>
      </c>
      <c r="D575" s="5">
        <v>2.2012199999999999E-6</v>
      </c>
      <c r="E575" s="5">
        <v>9.6331000000000001E-7</v>
      </c>
      <c r="F575" s="5">
        <v>1.7693299999999999E-7</v>
      </c>
      <c r="G575" s="6">
        <v>4.9500000000000003E-7</v>
      </c>
      <c r="H575" s="7">
        <v>3.8364629999999992E-6</v>
      </c>
      <c r="I575" s="5"/>
    </row>
    <row r="576" spans="1:9" x14ac:dyDescent="0.4">
      <c r="A576" t="str">
        <f t="shared" si="8"/>
        <v>SojabohnenBangladesch</v>
      </c>
      <c r="B576" s="26" t="s">
        <v>259</v>
      </c>
      <c r="C576" s="4" t="s">
        <v>307</v>
      </c>
      <c r="D576" s="5">
        <v>1.63318E-6</v>
      </c>
      <c r="E576" s="5">
        <v>9.9441599999999998E-7</v>
      </c>
      <c r="F576" s="5">
        <v>1.09064E-7</v>
      </c>
      <c r="G576" s="6">
        <v>2.8599999999999999E-7</v>
      </c>
      <c r="H576" s="7">
        <v>3.02266E-6</v>
      </c>
      <c r="I576" s="5"/>
    </row>
    <row r="577" spans="1:9" x14ac:dyDescent="0.4">
      <c r="A577" t="str">
        <f t="shared" si="8"/>
        <v>GewürzeBangladesch</v>
      </c>
      <c r="B577" s="26" t="s">
        <v>275</v>
      </c>
      <c r="C577" s="4" t="s">
        <v>307</v>
      </c>
      <c r="D577" s="5">
        <v>7.9427899999999991E-7</v>
      </c>
      <c r="E577" s="5">
        <v>7.9275499999999998E-7</v>
      </c>
      <c r="F577" s="5">
        <v>5.2979000000000001E-8</v>
      </c>
      <c r="G577" s="6">
        <v>2.29E-7</v>
      </c>
      <c r="H577" s="7">
        <v>1.8690130000000002E-6</v>
      </c>
      <c r="I577" s="5"/>
    </row>
    <row r="578" spans="1:9" x14ac:dyDescent="0.4">
      <c r="A578" t="str">
        <f t="shared" si="8"/>
        <v>SpinatBangladesch</v>
      </c>
      <c r="B578" s="26" t="s">
        <v>156</v>
      </c>
      <c r="C578" s="4" t="s">
        <v>307</v>
      </c>
      <c r="D578" s="5">
        <v>1.8169200000000001E-7</v>
      </c>
      <c r="E578" s="5">
        <v>1.5336099999999999E-7</v>
      </c>
      <c r="F578" s="5">
        <v>1.3489000000000001E-8</v>
      </c>
      <c r="G578" s="6">
        <v>4.5300000000000002E-8</v>
      </c>
      <c r="H578" s="7">
        <v>3.9384199999999999E-7</v>
      </c>
      <c r="I578" s="5"/>
    </row>
    <row r="579" spans="1:9" x14ac:dyDescent="0.4">
      <c r="A579" t="str">
        <f t="shared" si="8"/>
        <v>RohrzuckerBangladesch</v>
      </c>
      <c r="B579" s="26" t="s">
        <v>260</v>
      </c>
      <c r="C579" s="4" t="s">
        <v>307</v>
      </c>
      <c r="D579" s="5">
        <v>6.3062899999999995E-8</v>
      </c>
      <c r="E579" s="5">
        <v>6.30297E-8</v>
      </c>
      <c r="F579" s="5">
        <v>4.2269699999999999E-9</v>
      </c>
      <c r="G579" s="6">
        <v>1.81E-8</v>
      </c>
      <c r="H579" s="7">
        <v>1.4841957E-7</v>
      </c>
      <c r="I579" s="5"/>
    </row>
    <row r="580" spans="1:9" x14ac:dyDescent="0.4">
      <c r="A580" t="str">
        <f t="shared" ref="A580:A643" si="9">B580&amp;C580</f>
        <v>ZuckerpflanzenBangladesch</v>
      </c>
      <c r="B580" s="26" t="s">
        <v>315</v>
      </c>
      <c r="C580" s="4" t="s">
        <v>307</v>
      </c>
      <c r="D580" s="5">
        <v>1.10447E-7</v>
      </c>
      <c r="E580" s="5">
        <v>1.1118899999999999E-7</v>
      </c>
      <c r="F580" s="5">
        <v>7.4668799999999998E-9</v>
      </c>
      <c r="G580" s="6">
        <v>3.1099999999999994E-8</v>
      </c>
      <c r="H580" s="7">
        <v>2.6020288000000003E-7</v>
      </c>
      <c r="I580" s="5"/>
    </row>
    <row r="581" spans="1:9" x14ac:dyDescent="0.4">
      <c r="A581" t="str">
        <f t="shared" si="9"/>
        <v>KristallzuckerBangladesch</v>
      </c>
      <c r="B581" s="26" t="s">
        <v>316</v>
      </c>
      <c r="C581" s="4" t="s">
        <v>307</v>
      </c>
      <c r="D581" s="5">
        <v>1.10447E-7</v>
      </c>
      <c r="E581" s="5">
        <v>1.1118899999999999E-7</v>
      </c>
      <c r="F581" s="5">
        <v>7.4668799999999998E-9</v>
      </c>
      <c r="G581" s="6">
        <v>3.1099999999999994E-8</v>
      </c>
      <c r="H581" s="7">
        <v>2.6020288000000003E-7</v>
      </c>
      <c r="I581" s="5"/>
    </row>
    <row r="582" spans="1:9" x14ac:dyDescent="0.4">
      <c r="A582" t="str">
        <f t="shared" si="9"/>
        <v>SonnenblumenkerneBangladesch</v>
      </c>
      <c r="B582" s="26" t="s">
        <v>261</v>
      </c>
      <c r="C582" s="4" t="s">
        <v>307</v>
      </c>
      <c r="D582" s="5">
        <v>2.2687399999999998E-6</v>
      </c>
      <c r="E582" s="5">
        <v>1.4198200000000001E-6</v>
      </c>
      <c r="F582" s="5">
        <v>2.0195900000000002E-7</v>
      </c>
      <c r="G582" s="6">
        <v>8.9800000000000002E-7</v>
      </c>
      <c r="H582" s="7">
        <v>4.7885189999999994E-6</v>
      </c>
      <c r="I582" s="5"/>
    </row>
    <row r="583" spans="1:9" x14ac:dyDescent="0.4">
      <c r="A583" t="str">
        <f t="shared" si="9"/>
        <v>SüßkartofelnBangladesch</v>
      </c>
      <c r="B583" s="26" t="s">
        <v>192</v>
      </c>
      <c r="C583" s="4" t="s">
        <v>307</v>
      </c>
      <c r="D583" s="5">
        <v>1.4342900000000001E-7</v>
      </c>
      <c r="E583" s="5">
        <v>1.4326800000000001E-7</v>
      </c>
      <c r="F583" s="5">
        <v>9.7347599999999988E-9</v>
      </c>
      <c r="G583" s="6">
        <v>4.1399999999999994E-8</v>
      </c>
      <c r="H583" s="7">
        <v>3.3783176000000003E-7</v>
      </c>
      <c r="I583" s="5"/>
    </row>
    <row r="584" spans="1:9" x14ac:dyDescent="0.4">
      <c r="A584" t="str">
        <f t="shared" si="9"/>
        <v>Tallowtree seedBangladesch</v>
      </c>
      <c r="B584" s="26" t="s">
        <v>304</v>
      </c>
      <c r="C584" s="4" t="s">
        <v>307</v>
      </c>
      <c r="D584" s="5">
        <v>1.03895E-6</v>
      </c>
      <c r="E584" s="5">
        <v>4.6380899999999999E-7</v>
      </c>
      <c r="F584" s="5">
        <v>8.0518900000000002E-8</v>
      </c>
      <c r="G584" s="6">
        <v>2.2100000000000001E-7</v>
      </c>
      <c r="H584" s="7">
        <v>1.8042779000000001E-6</v>
      </c>
      <c r="I584" s="5"/>
    </row>
    <row r="585" spans="1:9" x14ac:dyDescent="0.4">
      <c r="A585" t="str">
        <f t="shared" si="9"/>
        <v>TeeBangladesch</v>
      </c>
      <c r="B585" s="26" t="s">
        <v>262</v>
      </c>
      <c r="C585" s="4" t="s">
        <v>307</v>
      </c>
      <c r="D585" s="5">
        <v>2.6141699999999999E-6</v>
      </c>
      <c r="E585" s="5">
        <v>2.5994199999999998E-6</v>
      </c>
      <c r="F585" s="5">
        <v>1.7690699999999998E-7</v>
      </c>
      <c r="G585" s="6">
        <v>7.4899999999999994E-7</v>
      </c>
      <c r="H585" s="7">
        <v>6.1394969999999987E-6</v>
      </c>
      <c r="I585" s="5"/>
    </row>
    <row r="586" spans="1:9" x14ac:dyDescent="0.4">
      <c r="A586" t="str">
        <f t="shared" si="9"/>
        <v>Tabak, unverarbeitetBangladesch</v>
      </c>
      <c r="B586" s="26" t="s">
        <v>263</v>
      </c>
      <c r="C586" s="4" t="s">
        <v>307</v>
      </c>
      <c r="D586" s="5">
        <v>1.0206399999999999E-6</v>
      </c>
      <c r="E586" s="5">
        <v>1.0251600000000001E-6</v>
      </c>
      <c r="F586" s="5">
        <v>6.8435099999999996E-8</v>
      </c>
      <c r="G586" s="6">
        <v>2.9300000000000004E-7</v>
      </c>
      <c r="H586" s="7">
        <v>2.4072350999999999E-6</v>
      </c>
      <c r="I586" s="5"/>
    </row>
    <row r="587" spans="1:9" x14ac:dyDescent="0.4">
      <c r="A587" t="str">
        <f t="shared" si="9"/>
        <v>TomatenBangladesch</v>
      </c>
      <c r="B587" s="26" t="s">
        <v>86</v>
      </c>
      <c r="C587" s="4" t="s">
        <v>307</v>
      </c>
      <c r="D587" s="5">
        <v>2.0002499999999999E-7</v>
      </c>
      <c r="E587" s="5">
        <v>1.9637499999999998E-7</v>
      </c>
      <c r="F587" s="5">
        <v>1.3395100000000001E-8</v>
      </c>
      <c r="G587" s="6">
        <v>5.7800000000000001E-8</v>
      </c>
      <c r="H587" s="7">
        <v>4.6759509999999999E-7</v>
      </c>
      <c r="I587" s="5"/>
    </row>
    <row r="588" spans="1:9" x14ac:dyDescent="0.4">
      <c r="A588" t="str">
        <f t="shared" si="9"/>
        <v>Gemüse, frischBangladesch</v>
      </c>
      <c r="B588" s="26" t="s">
        <v>174</v>
      </c>
      <c r="C588" s="4" t="s">
        <v>307</v>
      </c>
      <c r="D588" s="5">
        <v>2.2449099999999999E-7</v>
      </c>
      <c r="E588" s="5">
        <v>2.2165600000000001E-7</v>
      </c>
      <c r="F588" s="5">
        <v>1.5176899999999999E-8</v>
      </c>
      <c r="G588" s="6">
        <v>6.3899999999999996E-8</v>
      </c>
      <c r="H588" s="7">
        <v>5.2522389999999995E-7</v>
      </c>
      <c r="I588" s="5"/>
    </row>
    <row r="589" spans="1:9" x14ac:dyDescent="0.4">
      <c r="A589" t="str">
        <f t="shared" si="9"/>
        <v>WassermeloneBangladesch</v>
      </c>
      <c r="B589" s="26" t="s">
        <v>265</v>
      </c>
      <c r="C589" s="4" t="s">
        <v>307</v>
      </c>
      <c r="D589" s="5">
        <v>1.14965E-7</v>
      </c>
      <c r="E589" s="5">
        <v>5.6047600000000005E-8</v>
      </c>
      <c r="F589" s="5">
        <v>7.3629999999999995E-9</v>
      </c>
      <c r="G589" s="6">
        <v>1.7999999999999999E-8</v>
      </c>
      <c r="H589" s="7">
        <v>1.9637560000000002E-7</v>
      </c>
      <c r="I589" s="5"/>
    </row>
    <row r="590" spans="1:9" x14ac:dyDescent="0.4">
      <c r="A590" t="str">
        <f t="shared" si="9"/>
        <v>WeizenBangladesch</v>
      </c>
      <c r="B590" s="26" t="s">
        <v>60</v>
      </c>
      <c r="C590" s="4" t="s">
        <v>307</v>
      </c>
      <c r="D590" s="5">
        <v>5.2833000000000007E-7</v>
      </c>
      <c r="E590" s="5">
        <v>4.03631E-7</v>
      </c>
      <c r="F590" s="5">
        <v>3.6491700000000004E-8</v>
      </c>
      <c r="G590" s="6">
        <v>1.48E-7</v>
      </c>
      <c r="H590" s="7">
        <v>1.1164527E-6</v>
      </c>
      <c r="I590" s="5"/>
    </row>
    <row r="591" spans="1:9" x14ac:dyDescent="0.4">
      <c r="A591" t="str">
        <f t="shared" si="9"/>
        <v>ApfelWeißrussland</v>
      </c>
      <c r="B591" s="26" t="s">
        <v>195</v>
      </c>
      <c r="C591" s="4" t="s">
        <v>317</v>
      </c>
      <c r="D591" s="5">
        <v>3.4599999999999999E-8</v>
      </c>
      <c r="E591" s="5">
        <v>8.3000000000000002E-8</v>
      </c>
      <c r="F591" s="5">
        <v>6.5200000000000006E-9</v>
      </c>
      <c r="G591" s="6">
        <v>3.8900000000000004E-9</v>
      </c>
      <c r="H591" s="7">
        <v>1.2800999999999999E-7</v>
      </c>
      <c r="I591" s="5"/>
    </row>
    <row r="592" spans="1:9" x14ac:dyDescent="0.4">
      <c r="A592" t="str">
        <f t="shared" si="9"/>
        <v>GersteWeißrussland</v>
      </c>
      <c r="B592" s="26" t="s">
        <v>240</v>
      </c>
      <c r="C592" s="4" t="s">
        <v>317</v>
      </c>
      <c r="D592" s="5">
        <v>3.1932700000000002E-8</v>
      </c>
      <c r="E592" s="5">
        <v>7.6592499999999989E-8</v>
      </c>
      <c r="F592" s="5">
        <v>6.0157999999999998E-9</v>
      </c>
      <c r="G592" s="6">
        <v>3.5700000000000003E-9</v>
      </c>
      <c r="H592" s="7">
        <v>1.1811099999999999E-7</v>
      </c>
      <c r="I592" s="5"/>
    </row>
    <row r="593" spans="1:9" x14ac:dyDescent="0.4">
      <c r="A593" t="str">
        <f t="shared" si="9"/>
        <v>Bohen, trockenWeißrussland</v>
      </c>
      <c r="B593" s="26" t="s">
        <v>170</v>
      </c>
      <c r="C593" s="4" t="s">
        <v>317</v>
      </c>
      <c r="D593" s="5">
        <v>2.4620600000000001E-8</v>
      </c>
      <c r="E593" s="5">
        <v>5.9051700000000002E-8</v>
      </c>
      <c r="F593" s="5">
        <v>4.6383100000000003E-9</v>
      </c>
      <c r="G593" s="6">
        <v>2.7499999999999998E-9</v>
      </c>
      <c r="H593" s="7">
        <v>9.1060609999999999E-8</v>
      </c>
      <c r="I593" s="5"/>
    </row>
    <row r="594" spans="1:9" x14ac:dyDescent="0.4">
      <c r="A594" t="str">
        <f t="shared" si="9"/>
        <v>BuchweizenWeißrussland</v>
      </c>
      <c r="B594" s="26" t="s">
        <v>147</v>
      </c>
      <c r="C594" s="4" t="s">
        <v>317</v>
      </c>
      <c r="D594" s="5">
        <v>3.5816600000000001E-8</v>
      </c>
      <c r="E594" s="5">
        <v>8.5885700000000003E-8</v>
      </c>
      <c r="F594" s="5">
        <v>6.7479199999999996E-9</v>
      </c>
      <c r="G594" s="6">
        <v>4.0199999999999998E-9</v>
      </c>
      <c r="H594" s="7">
        <v>1.3247022E-7</v>
      </c>
      <c r="I594" s="5"/>
    </row>
    <row r="595" spans="1:9" x14ac:dyDescent="0.4">
      <c r="A595" t="str">
        <f t="shared" si="9"/>
        <v>Kohl und andere KohlgewächseWeißrussland</v>
      </c>
      <c r="B595" s="26" t="s">
        <v>181</v>
      </c>
      <c r="C595" s="4" t="s">
        <v>317</v>
      </c>
      <c r="D595" s="5">
        <v>3.0400000000000003E-9</v>
      </c>
      <c r="E595" s="5">
        <v>7.2899999999999994E-9</v>
      </c>
      <c r="F595" s="5">
        <v>5.7299999999999999E-10</v>
      </c>
      <c r="G595" s="6">
        <v>3.3999999999999996E-10</v>
      </c>
      <c r="H595" s="7">
        <v>1.1242999999999999E-8</v>
      </c>
      <c r="I595" s="5"/>
    </row>
    <row r="596" spans="1:9" x14ac:dyDescent="0.4">
      <c r="A596" t="str">
        <f t="shared" si="9"/>
        <v>Karotten und RübenWeißrussland</v>
      </c>
      <c r="B596" s="26" t="s">
        <v>176</v>
      </c>
      <c r="C596" s="4" t="s">
        <v>317</v>
      </c>
      <c r="D596" s="5">
        <v>4.8055499999999998E-9</v>
      </c>
      <c r="E596" s="5">
        <v>1.1529600000000001E-8</v>
      </c>
      <c r="F596" s="5">
        <v>9.05256E-10</v>
      </c>
      <c r="G596" s="6">
        <v>5.3600000000000001E-10</v>
      </c>
      <c r="H596" s="7">
        <v>1.7776406E-8</v>
      </c>
      <c r="I596" s="5"/>
    </row>
    <row r="597" spans="1:9" x14ac:dyDescent="0.4">
      <c r="A597" t="str">
        <f t="shared" si="9"/>
        <v>Blumenkohl und BrokkoliWeißrussland</v>
      </c>
      <c r="B597" s="26" t="s">
        <v>168</v>
      </c>
      <c r="C597" s="4" t="s">
        <v>317</v>
      </c>
      <c r="D597" s="5">
        <v>7.6004499999999997E-9</v>
      </c>
      <c r="E597" s="5">
        <v>1.7798000000000002E-8</v>
      </c>
      <c r="F597" s="5">
        <v>1.4400399999999999E-9</v>
      </c>
      <c r="G597" s="6">
        <v>1.0399999999999999E-9</v>
      </c>
      <c r="H597" s="7">
        <v>2.7878490000000001E-8</v>
      </c>
      <c r="I597" s="5"/>
    </row>
    <row r="598" spans="1:9" x14ac:dyDescent="0.4">
      <c r="A598" t="str">
        <f t="shared" si="9"/>
        <v>GetreideWeißrussland</v>
      </c>
      <c r="B598" s="26" t="s">
        <v>278</v>
      </c>
      <c r="C598" s="4" t="s">
        <v>317</v>
      </c>
      <c r="D598" s="5">
        <v>2.9166499999999998E-8</v>
      </c>
      <c r="E598" s="5">
        <v>7.2243999999999995E-8</v>
      </c>
      <c r="F598" s="5">
        <v>5.4513099999999999E-9</v>
      </c>
      <c r="G598" s="6">
        <v>2.2600000000000001E-9</v>
      </c>
      <c r="H598" s="7">
        <v>1.0912180999999999E-7</v>
      </c>
      <c r="I598" s="5"/>
    </row>
    <row r="599" spans="1:9" x14ac:dyDescent="0.4">
      <c r="A599" t="str">
        <f t="shared" si="9"/>
        <v>Kirschen, sauerWeißrussland</v>
      </c>
      <c r="B599" s="26" t="s">
        <v>210</v>
      </c>
      <c r="C599" s="4" t="s">
        <v>317</v>
      </c>
      <c r="D599" s="5">
        <v>5.02E-8</v>
      </c>
      <c r="E599" s="5">
        <v>1.2100000000000001E-7</v>
      </c>
      <c r="F599" s="5">
        <v>9.4399999999999988E-9</v>
      </c>
      <c r="G599" s="6">
        <v>5.38E-9</v>
      </c>
      <c r="H599" s="7">
        <v>1.8601999999999999E-7</v>
      </c>
      <c r="I599" s="5"/>
    </row>
    <row r="600" spans="1:9" x14ac:dyDescent="0.4">
      <c r="A600" t="str">
        <f t="shared" si="9"/>
        <v>KirschenWeißrussland</v>
      </c>
      <c r="B600" s="26" t="s">
        <v>209</v>
      </c>
      <c r="C600" s="4" t="s">
        <v>317</v>
      </c>
      <c r="D600" s="5">
        <v>3.06505E-8</v>
      </c>
      <c r="E600" s="5">
        <v>7.4713000000000002E-8</v>
      </c>
      <c r="F600" s="5">
        <v>5.7515699999999994E-9</v>
      </c>
      <c r="G600" s="6">
        <v>2.9000000000000003E-9</v>
      </c>
      <c r="H600" s="7">
        <v>1.1401507000000002E-7</v>
      </c>
      <c r="I600" s="5"/>
    </row>
    <row r="601" spans="1:9" x14ac:dyDescent="0.4">
      <c r="A601" t="str">
        <f t="shared" si="9"/>
        <v>CranberriesWeißrussland</v>
      </c>
      <c r="B601" s="26" t="s">
        <v>201</v>
      </c>
      <c r="C601" s="4" t="s">
        <v>317</v>
      </c>
      <c r="D601" s="5">
        <v>3.3800000000000005E-8</v>
      </c>
      <c r="E601" s="5">
        <v>8.1100000000000005E-8</v>
      </c>
      <c r="F601" s="5">
        <v>6.3600000000000004E-9</v>
      </c>
      <c r="G601" s="6">
        <v>3.7300000000000001E-9</v>
      </c>
      <c r="H601" s="7">
        <v>1.2499000000000001E-7</v>
      </c>
      <c r="I601" s="5"/>
    </row>
    <row r="602" spans="1:9" x14ac:dyDescent="0.4">
      <c r="A602" t="str">
        <f t="shared" si="9"/>
        <v>Gurken und GewürzgurkenWeißrussland</v>
      </c>
      <c r="B602" s="26" t="s">
        <v>99</v>
      </c>
      <c r="C602" s="4" t="s">
        <v>317</v>
      </c>
      <c r="D602" s="5">
        <v>3.7600000000000003E-9</v>
      </c>
      <c r="E602" s="5">
        <v>9.0100000000000009E-9</v>
      </c>
      <c r="F602" s="5">
        <v>7.0800000000000004E-10</v>
      </c>
      <c r="G602" s="6">
        <v>4.2E-10</v>
      </c>
      <c r="H602" s="7">
        <v>1.3898E-8</v>
      </c>
      <c r="I602" s="5"/>
    </row>
    <row r="603" spans="1:9" x14ac:dyDescent="0.4">
      <c r="A603" t="str">
        <f t="shared" si="9"/>
        <v>KorintheWeißrussland</v>
      </c>
      <c r="B603" s="26" t="s">
        <v>212</v>
      </c>
      <c r="C603" s="4" t="s">
        <v>317</v>
      </c>
      <c r="D603" s="5">
        <v>3.9614399999999995E-8</v>
      </c>
      <c r="E603" s="5">
        <v>9.27653E-8</v>
      </c>
      <c r="F603" s="5">
        <v>7.5056300000000007E-9</v>
      </c>
      <c r="G603" s="6">
        <v>5.4199999999999999E-9</v>
      </c>
      <c r="H603" s="7">
        <v>1.4530533000000002E-7</v>
      </c>
      <c r="I603" s="5"/>
    </row>
    <row r="604" spans="1:9" x14ac:dyDescent="0.4">
      <c r="A604" t="str">
        <f t="shared" si="9"/>
        <v>FlaxfasernWeißrussland</v>
      </c>
      <c r="B604" s="26" t="s">
        <v>318</v>
      </c>
      <c r="C604" s="4" t="s">
        <v>317</v>
      </c>
      <c r="D604" s="5">
        <v>1.6500000000000001E-7</v>
      </c>
      <c r="E604" s="5">
        <v>3.96E-7</v>
      </c>
      <c r="F604" s="5">
        <v>3.1099999999999994E-8</v>
      </c>
      <c r="G604" s="6">
        <v>1.8399999999999999E-8</v>
      </c>
      <c r="H604" s="7">
        <v>6.1049999999999991E-7</v>
      </c>
      <c r="I604" s="5"/>
    </row>
    <row r="605" spans="1:9" x14ac:dyDescent="0.4">
      <c r="A605" t="str">
        <f t="shared" si="9"/>
        <v>FuttermittelpflanzenWeißrussland</v>
      </c>
      <c r="B605" s="26" t="s">
        <v>242</v>
      </c>
      <c r="C605" s="4" t="s">
        <v>317</v>
      </c>
      <c r="D605" s="5">
        <v>8.6407599999999994E-10</v>
      </c>
      <c r="E605" s="5">
        <v>2.0733699999999998E-9</v>
      </c>
      <c r="F605" s="5">
        <v>1.62767E-10</v>
      </c>
      <c r="G605" s="6">
        <v>9.6299999999999993E-11</v>
      </c>
      <c r="H605" s="7">
        <v>3.1965129999999999E-9</v>
      </c>
      <c r="I605" s="5"/>
    </row>
    <row r="606" spans="1:9" x14ac:dyDescent="0.4">
      <c r="A606" t="str">
        <f t="shared" si="9"/>
        <v>Früchte, frischWeißrussland</v>
      </c>
      <c r="B606" s="26" t="s">
        <v>205</v>
      </c>
      <c r="C606" s="4" t="s">
        <v>317</v>
      </c>
      <c r="D606" s="5">
        <v>5.2602200000000001E-8</v>
      </c>
      <c r="E606" s="5">
        <v>1.3061500000000001E-7</v>
      </c>
      <c r="F606" s="5">
        <v>9.8254300000000001E-9</v>
      </c>
      <c r="G606" s="6">
        <v>3.9299999999999995E-9</v>
      </c>
      <c r="H606" s="7">
        <v>1.9697262999999998E-7</v>
      </c>
      <c r="I606" s="5"/>
    </row>
    <row r="607" spans="1:9" x14ac:dyDescent="0.4">
      <c r="A607" t="str">
        <f t="shared" si="9"/>
        <v>KernobstWeißrussland</v>
      </c>
      <c r="B607" s="26" t="s">
        <v>208</v>
      </c>
      <c r="C607" s="4" t="s">
        <v>317</v>
      </c>
      <c r="D607" s="5">
        <v>5.2599999999999995E-8</v>
      </c>
      <c r="E607" s="5">
        <v>1.3100000000000002E-7</v>
      </c>
      <c r="F607" s="5">
        <v>9.830000000000001E-9</v>
      </c>
      <c r="G607" s="6">
        <v>3.9299999999999995E-9</v>
      </c>
      <c r="H607" s="7">
        <v>1.9736000000000001E-7</v>
      </c>
      <c r="I607" s="5"/>
    </row>
    <row r="608" spans="1:9" x14ac:dyDescent="0.4">
      <c r="A608" t="str">
        <f t="shared" si="9"/>
        <v>Getreide, gemischtWeißrussland</v>
      </c>
      <c r="B608" s="26" t="s">
        <v>300</v>
      </c>
      <c r="C608" s="4" t="s">
        <v>317</v>
      </c>
      <c r="D608" s="5">
        <v>2.0400000000000001E-8</v>
      </c>
      <c r="E608" s="5">
        <v>4.7800000000000005E-8</v>
      </c>
      <c r="F608" s="5">
        <v>3.8600000000000003E-9</v>
      </c>
      <c r="G608" s="6">
        <v>2.76E-9</v>
      </c>
      <c r="H608" s="7">
        <v>7.4820000000000004E-8</v>
      </c>
      <c r="I608" s="5"/>
    </row>
    <row r="609" spans="1:9" x14ac:dyDescent="0.4">
      <c r="A609" t="str">
        <f t="shared" si="9"/>
        <v>TraubenWeißrussland</v>
      </c>
      <c r="B609" s="26" t="s">
        <v>245</v>
      </c>
      <c r="C609" s="4" t="s">
        <v>317</v>
      </c>
      <c r="D609" s="5">
        <v>2.1617999999999999E-8</v>
      </c>
      <c r="E609" s="5">
        <v>5.0623000000000003E-8</v>
      </c>
      <c r="F609" s="5">
        <v>4.0959000000000003E-9</v>
      </c>
      <c r="G609" s="6">
        <v>2.9600000000000001E-9</v>
      </c>
      <c r="H609" s="7">
        <v>7.9296900000000006E-8</v>
      </c>
      <c r="I609" s="5"/>
    </row>
    <row r="610" spans="1:9" x14ac:dyDescent="0.4">
      <c r="A610" t="str">
        <f t="shared" si="9"/>
        <v>JojobasamenWeißrussland</v>
      </c>
      <c r="B610" s="26" t="s">
        <v>301</v>
      </c>
      <c r="C610" s="4" t="s">
        <v>317</v>
      </c>
      <c r="D610" s="5">
        <v>6.0371799999999995E-8</v>
      </c>
      <c r="E610" s="5">
        <v>1.41373E-7</v>
      </c>
      <c r="F610" s="5">
        <v>1.14385E-8</v>
      </c>
      <c r="G610" s="6">
        <v>8.2600000000000008E-9</v>
      </c>
      <c r="H610" s="7">
        <v>2.2144330000000001E-7</v>
      </c>
      <c r="I610" s="5"/>
    </row>
    <row r="611" spans="1:9" x14ac:dyDescent="0.4">
      <c r="A611" t="str">
        <f t="shared" si="9"/>
        <v>Lauch, andere LauchgewächseWeißrussland</v>
      </c>
      <c r="B611" s="26" t="s">
        <v>184</v>
      </c>
      <c r="C611" s="4" t="s">
        <v>317</v>
      </c>
      <c r="D611" s="5">
        <v>2.45E-9</v>
      </c>
      <c r="E611" s="5">
        <v>5.8799999999999995E-9</v>
      </c>
      <c r="F611" s="5">
        <v>4.6199999999999996E-10</v>
      </c>
      <c r="G611" s="6">
        <v>2.7500000000000003E-10</v>
      </c>
      <c r="H611" s="7">
        <v>9.0669999999999994E-9</v>
      </c>
      <c r="I611" s="5"/>
    </row>
    <row r="612" spans="1:9" x14ac:dyDescent="0.4">
      <c r="A612" t="str">
        <f t="shared" si="9"/>
        <v>LeinsamenWeißrussland</v>
      </c>
      <c r="B612" s="26" t="s">
        <v>281</v>
      </c>
      <c r="C612" s="4" t="s">
        <v>317</v>
      </c>
      <c r="D612" s="5">
        <v>2.9817599999999998E-7</v>
      </c>
      <c r="E612" s="5">
        <v>7.1519300000000007E-7</v>
      </c>
      <c r="F612" s="5">
        <v>5.61732E-8</v>
      </c>
      <c r="G612" s="6">
        <v>3.3400000000000001E-8</v>
      </c>
      <c r="H612" s="7">
        <v>1.1029422E-6</v>
      </c>
      <c r="I612" s="5"/>
    </row>
    <row r="613" spans="1:9" x14ac:dyDescent="0.4">
      <c r="A613" t="str">
        <f t="shared" si="9"/>
        <v>LupinenWeißrussland</v>
      </c>
      <c r="B613" s="26" t="s">
        <v>299</v>
      </c>
      <c r="C613" s="4" t="s">
        <v>317</v>
      </c>
      <c r="D613" s="5">
        <v>3.14254E-8</v>
      </c>
      <c r="E613" s="5">
        <v>7.3589200000000009E-8</v>
      </c>
      <c r="F613" s="5">
        <v>5.9540899999999997E-9</v>
      </c>
      <c r="G613" s="6">
        <v>4.3000000000000005E-9</v>
      </c>
      <c r="H613" s="7">
        <v>1.1526868999999999E-7</v>
      </c>
      <c r="I613" s="5"/>
    </row>
    <row r="614" spans="1:9" x14ac:dyDescent="0.4">
      <c r="A614" t="str">
        <f t="shared" si="9"/>
        <v>MaisWeißrussland</v>
      </c>
      <c r="B614" s="26" t="s">
        <v>185</v>
      </c>
      <c r="C614" s="4" t="s">
        <v>317</v>
      </c>
      <c r="D614" s="5">
        <v>1.8364199999999999E-8</v>
      </c>
      <c r="E614" s="5">
        <v>4.4190200000000005E-8</v>
      </c>
      <c r="F614" s="5">
        <v>3.4569200000000001E-9</v>
      </c>
      <c r="G614" s="6">
        <v>1.99E-9</v>
      </c>
      <c r="H614" s="7">
        <v>6.8001319999999997E-8</v>
      </c>
      <c r="I614" s="5"/>
    </row>
    <row r="615" spans="1:9" x14ac:dyDescent="0.4">
      <c r="A615" t="str">
        <f t="shared" si="9"/>
        <v>HirseWeißrussland</v>
      </c>
      <c r="B615" s="26" t="s">
        <v>250</v>
      </c>
      <c r="C615" s="4" t="s">
        <v>317</v>
      </c>
      <c r="D615" s="5">
        <v>4.9261099999999999E-8</v>
      </c>
      <c r="E615" s="5">
        <v>1.1535499999999999E-7</v>
      </c>
      <c r="F615" s="5">
        <v>9.3333700000000004E-9</v>
      </c>
      <c r="G615" s="6">
        <v>6.7399999999999995E-9</v>
      </c>
      <c r="H615" s="7">
        <v>1.8068947000000002E-7</v>
      </c>
      <c r="I615" s="5"/>
    </row>
    <row r="616" spans="1:9" x14ac:dyDescent="0.4">
      <c r="A616" t="str">
        <f t="shared" si="9"/>
        <v>SenfkörnerWeißrussland</v>
      </c>
      <c r="B616" s="26" t="s">
        <v>302</v>
      </c>
      <c r="C616" s="4" t="s">
        <v>317</v>
      </c>
      <c r="D616" s="5">
        <v>3.42592E-8</v>
      </c>
      <c r="E616" s="5">
        <v>8.5068200000000002E-8</v>
      </c>
      <c r="F616" s="5">
        <v>6.3991900000000001E-9</v>
      </c>
      <c r="G616" s="6">
        <v>2.5600000000000003E-9</v>
      </c>
      <c r="H616" s="7">
        <v>1.2828659000000001E-7</v>
      </c>
      <c r="I616" s="5"/>
    </row>
    <row r="617" spans="1:9" x14ac:dyDescent="0.4">
      <c r="A617" t="str">
        <f t="shared" si="9"/>
        <v>HaferWeißrussland</v>
      </c>
      <c r="B617" s="26" t="s">
        <v>272</v>
      </c>
      <c r="C617" s="4" t="s">
        <v>317</v>
      </c>
      <c r="D617" s="5">
        <v>3.5899999999999997E-8</v>
      </c>
      <c r="E617" s="5">
        <v>8.610000000000001E-8</v>
      </c>
      <c r="F617" s="5">
        <v>6.7599999999999998E-9</v>
      </c>
      <c r="G617" s="6">
        <v>4.01E-9</v>
      </c>
      <c r="H617" s="7">
        <v>1.3277000000000002E-7</v>
      </c>
      <c r="I617" s="5"/>
    </row>
    <row r="618" spans="1:9" x14ac:dyDescent="0.4">
      <c r="A618" t="str">
        <f t="shared" si="9"/>
        <v>ÖlsamenWeißrussland</v>
      </c>
      <c r="B618" s="26" t="s">
        <v>303</v>
      </c>
      <c r="C618" s="4" t="s">
        <v>317</v>
      </c>
      <c r="D618" s="5">
        <v>6.0371799999999995E-8</v>
      </c>
      <c r="E618" s="5">
        <v>1.41373E-7</v>
      </c>
      <c r="F618" s="5">
        <v>1.14385E-8</v>
      </c>
      <c r="G618" s="6">
        <v>8.2600000000000008E-9</v>
      </c>
      <c r="H618" s="7">
        <v>2.2144330000000001E-7</v>
      </c>
      <c r="I618" s="5"/>
    </row>
    <row r="619" spans="1:9" x14ac:dyDescent="0.4">
      <c r="A619" t="str">
        <f t="shared" si="9"/>
        <v>Zwiebel, getr.Weißrussland</v>
      </c>
      <c r="B619" s="26" t="s">
        <v>251</v>
      </c>
      <c r="C619" s="4" t="s">
        <v>317</v>
      </c>
      <c r="D619" s="5">
        <v>9.3100000000000003E-9</v>
      </c>
      <c r="E619" s="5">
        <v>2.2399999999999999E-8</v>
      </c>
      <c r="F619" s="5">
        <v>1.75E-9</v>
      </c>
      <c r="G619" s="6">
        <v>1.0300000000000002E-9</v>
      </c>
      <c r="H619" s="7">
        <v>3.4490000000000006E-8</v>
      </c>
      <c r="I619" s="5"/>
    </row>
    <row r="620" spans="1:9" x14ac:dyDescent="0.4">
      <c r="A620" t="str">
        <f t="shared" si="9"/>
        <v>BirneWeißrussland</v>
      </c>
      <c r="B620" s="26" t="s">
        <v>199</v>
      </c>
      <c r="C620" s="4" t="s">
        <v>317</v>
      </c>
      <c r="D620" s="5">
        <v>8.0838200000000003E-9</v>
      </c>
      <c r="E620" s="5">
        <v>1.9398600000000002E-8</v>
      </c>
      <c r="F620" s="5">
        <v>1.5227400000000001E-9</v>
      </c>
      <c r="G620" s="6">
        <v>8.9999999999999999E-10</v>
      </c>
      <c r="H620" s="7">
        <v>2.9905160000000007E-8</v>
      </c>
      <c r="I620" s="5"/>
    </row>
    <row r="621" spans="1:9" x14ac:dyDescent="0.4">
      <c r="A621" t="str">
        <f t="shared" si="9"/>
        <v>Erbsen, trockenWeißrussland</v>
      </c>
      <c r="B621" s="26" t="s">
        <v>173</v>
      </c>
      <c r="C621" s="4" t="s">
        <v>317</v>
      </c>
      <c r="D621" s="5">
        <v>2.43404E-8</v>
      </c>
      <c r="E621" s="5">
        <v>5.8383699999999999E-8</v>
      </c>
      <c r="F621" s="5">
        <v>4.58543E-9</v>
      </c>
      <c r="G621" s="6">
        <v>2.7199999999999997E-9</v>
      </c>
      <c r="H621" s="7">
        <v>9.0029530000000009E-8</v>
      </c>
      <c r="I621" s="5"/>
    </row>
    <row r="622" spans="1:9" x14ac:dyDescent="0.4">
      <c r="A622" t="str">
        <f t="shared" si="9"/>
        <v>Pflaume, SchleheWeißrussland</v>
      </c>
      <c r="B622" s="26" t="s">
        <v>254</v>
      </c>
      <c r="C622" s="4" t="s">
        <v>317</v>
      </c>
      <c r="D622" s="5">
        <v>5.8792799999999998E-8</v>
      </c>
      <c r="E622" s="5">
        <v>1.4114000000000001E-7</v>
      </c>
      <c r="F622" s="5">
        <v>1.1073700000000001E-8</v>
      </c>
      <c r="G622" s="6">
        <v>6.5200000000000006E-9</v>
      </c>
      <c r="H622" s="7">
        <v>2.175265E-7</v>
      </c>
      <c r="I622" s="5"/>
    </row>
    <row r="623" spans="1:9" x14ac:dyDescent="0.4">
      <c r="A623" t="str">
        <f t="shared" si="9"/>
        <v>KartoffelWeißrussland</v>
      </c>
      <c r="B623" s="26" t="s">
        <v>177</v>
      </c>
      <c r="C623" s="4" t="s">
        <v>317</v>
      </c>
      <c r="D623" s="5">
        <v>3.97295E-9</v>
      </c>
      <c r="E623" s="5">
        <v>9.5136699999999991E-9</v>
      </c>
      <c r="F623" s="5">
        <v>7.48759E-10</v>
      </c>
      <c r="G623" s="6">
        <v>4.5099999999999999E-10</v>
      </c>
      <c r="H623" s="7">
        <v>1.4686378999999998E-8</v>
      </c>
      <c r="I623" s="5"/>
    </row>
    <row r="624" spans="1:9" x14ac:dyDescent="0.4">
      <c r="A624" t="str">
        <f t="shared" si="9"/>
        <v>Hülsenfrüchte (Linsen, Bohen, etc.)Weißrussland</v>
      </c>
      <c r="B624" s="26" t="s">
        <v>255</v>
      </c>
      <c r="C624" s="4" t="s">
        <v>317</v>
      </c>
      <c r="D624" s="5">
        <v>2.0412400000000003E-8</v>
      </c>
      <c r="E624" s="5">
        <v>4.8111300000000003E-8</v>
      </c>
      <c r="F624" s="5">
        <v>3.8615800000000002E-9</v>
      </c>
      <c r="G624" s="6">
        <v>2.6599999999999999E-9</v>
      </c>
      <c r="H624" s="7">
        <v>7.5045280000000005E-8</v>
      </c>
      <c r="I624" s="5"/>
    </row>
    <row r="625" spans="1:9" x14ac:dyDescent="0.4">
      <c r="A625" t="str">
        <f t="shared" si="9"/>
        <v>RapssamenWeißrussland</v>
      </c>
      <c r="B625" s="26" t="s">
        <v>256</v>
      </c>
      <c r="C625" s="4" t="s">
        <v>317</v>
      </c>
      <c r="D625" s="5">
        <v>8.6000000000000002E-8</v>
      </c>
      <c r="E625" s="5">
        <v>2.0599999999999999E-7</v>
      </c>
      <c r="F625" s="5">
        <v>1.6199999999999999E-8</v>
      </c>
      <c r="G625" s="6">
        <v>9.6199999999999995E-9</v>
      </c>
      <c r="H625" s="7">
        <v>3.1782000000000002E-7</v>
      </c>
      <c r="I625" s="5"/>
    </row>
    <row r="626" spans="1:9" x14ac:dyDescent="0.4">
      <c r="A626" t="str">
        <f t="shared" si="9"/>
        <v>HimbeereWeißrussland</v>
      </c>
      <c r="B626" s="26" t="s">
        <v>207</v>
      </c>
      <c r="C626" s="4" t="s">
        <v>317</v>
      </c>
      <c r="D626" s="5">
        <v>1.02081E-7</v>
      </c>
      <c r="E626" s="5">
        <v>2.3904300000000003E-7</v>
      </c>
      <c r="F626" s="5">
        <v>1.9340899999999999E-8</v>
      </c>
      <c r="G626" s="6">
        <v>1.4E-8</v>
      </c>
      <c r="H626" s="7">
        <v>3.7446490000000002E-7</v>
      </c>
      <c r="I626" s="5"/>
    </row>
    <row r="627" spans="1:9" x14ac:dyDescent="0.4">
      <c r="A627" t="str">
        <f t="shared" si="9"/>
        <v>RoggenWeißrussland</v>
      </c>
      <c r="B627" s="26" t="s">
        <v>274</v>
      </c>
      <c r="C627" s="4" t="s">
        <v>317</v>
      </c>
      <c r="D627" s="5">
        <v>2.6142199999999998E-8</v>
      </c>
      <c r="E627" s="5">
        <v>6.2700000000000012E-8</v>
      </c>
      <c r="F627" s="5">
        <v>4.9249799999999997E-9</v>
      </c>
      <c r="G627" s="6">
        <v>2.93E-9</v>
      </c>
      <c r="H627" s="7">
        <v>9.669718E-8</v>
      </c>
      <c r="I627" s="5"/>
    </row>
    <row r="628" spans="1:9" x14ac:dyDescent="0.4">
      <c r="A628" t="str">
        <f t="shared" si="9"/>
        <v>SojabohnenWeißrussland</v>
      </c>
      <c r="B628" s="26" t="s">
        <v>259</v>
      </c>
      <c r="C628" s="4" t="s">
        <v>317</v>
      </c>
      <c r="D628" s="5">
        <v>5.2981000000000003E-8</v>
      </c>
      <c r="E628" s="5">
        <v>1.3001000000000001E-7</v>
      </c>
      <c r="F628" s="5">
        <v>9.9254800000000003E-9</v>
      </c>
      <c r="G628" s="6">
        <v>4.6399999999999997E-9</v>
      </c>
      <c r="H628" s="7">
        <v>1.9755648000000002E-7</v>
      </c>
      <c r="I628" s="5"/>
    </row>
    <row r="629" spans="1:9" x14ac:dyDescent="0.4">
      <c r="A629" t="str">
        <f t="shared" si="9"/>
        <v>ErdbeereWeißrussland</v>
      </c>
      <c r="B629" s="26" t="s">
        <v>203</v>
      </c>
      <c r="C629" s="4" t="s">
        <v>317</v>
      </c>
      <c r="D629" s="5">
        <v>4.1100000000000004E-8</v>
      </c>
      <c r="E629" s="5">
        <v>9.9500000000000011E-8</v>
      </c>
      <c r="F629" s="5">
        <v>7.7200000000000006E-9</v>
      </c>
      <c r="G629" s="6">
        <v>4.1499999999999999E-9</v>
      </c>
      <c r="H629" s="7">
        <v>1.5247000000000001E-7</v>
      </c>
      <c r="I629" s="5"/>
    </row>
    <row r="630" spans="1:9" x14ac:dyDescent="0.4">
      <c r="A630" t="str">
        <f t="shared" si="9"/>
        <v>SonnenblumenkerneWeißrussland</v>
      </c>
      <c r="B630" s="26" t="s">
        <v>261</v>
      </c>
      <c r="C630" s="4" t="s">
        <v>317</v>
      </c>
      <c r="D630" s="5">
        <v>3.1138999999999998E-8</v>
      </c>
      <c r="E630" s="5">
        <v>7.4781899999999995E-8</v>
      </c>
      <c r="F630" s="5">
        <v>5.8644599999999998E-9</v>
      </c>
      <c r="G630" s="6">
        <v>3.4400000000000001E-9</v>
      </c>
      <c r="H630" s="7">
        <v>1.1522536E-7</v>
      </c>
      <c r="I630" s="5"/>
    </row>
    <row r="631" spans="1:9" x14ac:dyDescent="0.4">
      <c r="A631" t="str">
        <f t="shared" si="9"/>
        <v>Tallowtree seedWeißrussland</v>
      </c>
      <c r="B631" s="26" t="s">
        <v>304</v>
      </c>
      <c r="C631" s="4" t="s">
        <v>317</v>
      </c>
      <c r="D631" s="5">
        <v>6.0371799999999995E-8</v>
      </c>
      <c r="E631" s="5">
        <v>1.41373E-7</v>
      </c>
      <c r="F631" s="5">
        <v>1.14385E-8</v>
      </c>
      <c r="G631" s="6">
        <v>8.2600000000000008E-9</v>
      </c>
      <c r="H631" s="7">
        <v>2.2144330000000001E-7</v>
      </c>
      <c r="I631" s="5"/>
    </row>
    <row r="632" spans="1:9" x14ac:dyDescent="0.4">
      <c r="A632" t="str">
        <f t="shared" si="9"/>
        <v>TomatenWeißrussland</v>
      </c>
      <c r="B632" s="26" t="s">
        <v>86</v>
      </c>
      <c r="C632" s="4" t="s">
        <v>317</v>
      </c>
      <c r="D632" s="5">
        <v>6.10171E-9</v>
      </c>
      <c r="E632" s="5">
        <v>1.4631400000000001E-8</v>
      </c>
      <c r="F632" s="5">
        <v>1.14957E-9</v>
      </c>
      <c r="G632" s="6">
        <v>6.8400000000000002E-10</v>
      </c>
      <c r="H632" s="7">
        <v>2.256668E-8</v>
      </c>
      <c r="I632" s="5"/>
    </row>
    <row r="633" spans="1:9" x14ac:dyDescent="0.4">
      <c r="A633" t="str">
        <f t="shared" si="9"/>
        <v>TriticaleWeißrussland</v>
      </c>
      <c r="B633" s="26" t="s">
        <v>283</v>
      </c>
      <c r="C633" s="4" t="s">
        <v>317</v>
      </c>
      <c r="D633" s="5">
        <v>1.7858499999999997E-8</v>
      </c>
      <c r="E633" s="5">
        <v>4.28306E-8</v>
      </c>
      <c r="F633" s="5">
        <v>3.3644200000000003E-9</v>
      </c>
      <c r="G633" s="6">
        <v>1.9999999999999997E-9</v>
      </c>
      <c r="H633" s="7">
        <v>6.6053519999999996E-8</v>
      </c>
      <c r="I633" s="5"/>
    </row>
    <row r="634" spans="1:9" x14ac:dyDescent="0.4">
      <c r="A634" t="str">
        <f t="shared" si="9"/>
        <v>Gemüse, frischWeißrussland</v>
      </c>
      <c r="B634" s="26" t="s">
        <v>174</v>
      </c>
      <c r="C634" s="4" t="s">
        <v>317</v>
      </c>
      <c r="D634" s="5">
        <v>2.4506100000000001E-9</v>
      </c>
      <c r="E634" s="5">
        <v>5.8769700000000006E-9</v>
      </c>
      <c r="F634" s="5">
        <v>4.6168999999999998E-10</v>
      </c>
      <c r="G634" s="6">
        <v>2.7500000000000003E-10</v>
      </c>
      <c r="H634" s="7">
        <v>9.064270000000001E-9</v>
      </c>
      <c r="I634" s="5"/>
    </row>
    <row r="635" spans="1:9" x14ac:dyDescent="0.4">
      <c r="A635" t="str">
        <f t="shared" si="9"/>
        <v>HülsenfrüchteWeißrussland</v>
      </c>
      <c r="B635" s="26" t="s">
        <v>175</v>
      </c>
      <c r="C635" s="4" t="s">
        <v>317</v>
      </c>
      <c r="D635" s="5">
        <v>1.77305E-9</v>
      </c>
      <c r="E635" s="5">
        <v>4.1519600000000002E-9</v>
      </c>
      <c r="F635" s="5">
        <v>3.3593499999999999E-10</v>
      </c>
      <c r="G635" s="6">
        <v>2.4299999999999999E-10</v>
      </c>
      <c r="H635" s="7">
        <v>6.5039450000000005E-9</v>
      </c>
      <c r="I635" s="5"/>
    </row>
    <row r="636" spans="1:9" x14ac:dyDescent="0.4">
      <c r="A636" t="str">
        <f t="shared" si="9"/>
        <v>WickeWeißrussland</v>
      </c>
      <c r="B636" s="26" t="s">
        <v>276</v>
      </c>
      <c r="C636" s="4" t="s">
        <v>317</v>
      </c>
      <c r="D636" s="5">
        <v>1.5510199999999999E-8</v>
      </c>
      <c r="E636" s="5">
        <v>3.8155899999999996E-8</v>
      </c>
      <c r="F636" s="5">
        <v>2.9038800000000001E-9</v>
      </c>
      <c r="G636" s="6">
        <v>1.32E-9</v>
      </c>
      <c r="H636" s="7">
        <v>5.7889980000000004E-8</v>
      </c>
      <c r="I636" s="5"/>
    </row>
    <row r="637" spans="1:9" x14ac:dyDescent="0.4">
      <c r="A637" t="str">
        <f t="shared" si="9"/>
        <v>WalnussWeißrussland</v>
      </c>
      <c r="B637" s="26" t="s">
        <v>264</v>
      </c>
      <c r="C637" s="4" t="s">
        <v>317</v>
      </c>
      <c r="D637" s="5">
        <v>2.5999999999999998E-8</v>
      </c>
      <c r="E637" s="5">
        <v>6.4500000000000002E-8</v>
      </c>
      <c r="F637" s="5">
        <v>4.8699999999999999E-9</v>
      </c>
      <c r="G637" s="6">
        <v>2.0099999999999999E-9</v>
      </c>
      <c r="H637" s="7">
        <v>9.7379999999999989E-8</v>
      </c>
      <c r="I637" s="5"/>
    </row>
    <row r="638" spans="1:9" x14ac:dyDescent="0.4">
      <c r="A638" t="str">
        <f t="shared" si="9"/>
        <v>WassermeloneWeißrussland</v>
      </c>
      <c r="B638" s="26" t="s">
        <v>265</v>
      </c>
      <c r="C638" s="4" t="s">
        <v>317</v>
      </c>
      <c r="D638" s="5">
        <v>3.4300000000000004E-9</v>
      </c>
      <c r="E638" s="5">
        <v>8.5099999999999998E-9</v>
      </c>
      <c r="F638" s="5">
        <v>6.4000000000000006E-10</v>
      </c>
      <c r="G638" s="6">
        <v>2.5599999999999999E-10</v>
      </c>
      <c r="H638" s="7">
        <v>1.2836000000000002E-8</v>
      </c>
      <c r="I638" s="5"/>
    </row>
    <row r="639" spans="1:9" x14ac:dyDescent="0.4">
      <c r="A639" t="str">
        <f t="shared" si="9"/>
        <v>WeizenWeißrussland</v>
      </c>
      <c r="B639" s="26" t="s">
        <v>60</v>
      </c>
      <c r="C639" s="4" t="s">
        <v>317</v>
      </c>
      <c r="D639" s="5">
        <v>3.0238700000000001E-8</v>
      </c>
      <c r="E639" s="5">
        <v>7.2522099999999998E-8</v>
      </c>
      <c r="F639" s="5">
        <v>5.6968000000000004E-9</v>
      </c>
      <c r="G639" s="6">
        <v>3.3900000000000001E-9</v>
      </c>
      <c r="H639" s="7">
        <v>1.118476E-7</v>
      </c>
      <c r="I639" s="5"/>
    </row>
    <row r="640" spans="1:9" x14ac:dyDescent="0.4">
      <c r="A640" t="str">
        <f t="shared" si="9"/>
        <v>ApfelBelgien</v>
      </c>
      <c r="B640" s="26" t="s">
        <v>195</v>
      </c>
      <c r="C640" s="4" t="s">
        <v>319</v>
      </c>
      <c r="D640" s="5">
        <v>4.8817099999999997E-9</v>
      </c>
      <c r="E640" s="5">
        <v>1.5182899999999999E-8</v>
      </c>
      <c r="F640" s="5">
        <v>1.48816E-9</v>
      </c>
      <c r="G640" s="6">
        <v>1.0399999999999999E-9</v>
      </c>
      <c r="H640" s="7">
        <v>2.2592769999999999E-8</v>
      </c>
      <c r="I640" s="5"/>
    </row>
    <row r="641" spans="1:9" x14ac:dyDescent="0.4">
      <c r="A641" t="str">
        <f t="shared" si="9"/>
        <v>SpargelBelgien</v>
      </c>
      <c r="B641" s="26" t="s">
        <v>190</v>
      </c>
      <c r="C641" s="4" t="s">
        <v>319</v>
      </c>
      <c r="D641" s="5">
        <v>2E-8</v>
      </c>
      <c r="E641" s="5">
        <v>6.333290000000001E-8</v>
      </c>
      <c r="F641" s="5">
        <v>6.1900000000000003E-9</v>
      </c>
      <c r="G641" s="6">
        <v>4.3000000000000005E-9</v>
      </c>
      <c r="H641" s="7">
        <v>9.38229E-8</v>
      </c>
      <c r="I641" s="5"/>
    </row>
    <row r="642" spans="1:9" x14ac:dyDescent="0.4">
      <c r="A642" t="str">
        <f t="shared" si="9"/>
        <v>GersteBelgien</v>
      </c>
      <c r="B642" s="26" t="s">
        <v>240</v>
      </c>
      <c r="C642" s="4" t="s">
        <v>319</v>
      </c>
      <c r="D642" s="5">
        <v>2.9856799999999996E-8</v>
      </c>
      <c r="E642" s="5">
        <v>9.1664300000000009E-8</v>
      </c>
      <c r="F642" s="5">
        <v>9.0067899999999984E-9</v>
      </c>
      <c r="G642" s="6">
        <v>6.3499999999999998E-9</v>
      </c>
      <c r="H642" s="7">
        <v>1.3687788999999999E-7</v>
      </c>
      <c r="I642" s="5"/>
    </row>
    <row r="643" spans="1:9" x14ac:dyDescent="0.4">
      <c r="A643" t="str">
        <f t="shared" si="9"/>
        <v>Bohen, trockenBelgien</v>
      </c>
      <c r="B643" s="26" t="s">
        <v>170</v>
      </c>
      <c r="C643" s="4" t="s">
        <v>319</v>
      </c>
      <c r="D643" s="5">
        <v>1.70738E-8</v>
      </c>
      <c r="E643" s="5">
        <v>5.3980100000000003E-8</v>
      </c>
      <c r="F643" s="5">
        <v>5.2745100000000002E-9</v>
      </c>
      <c r="G643" s="6">
        <v>3.6699999999999999E-9</v>
      </c>
      <c r="H643" s="7">
        <v>7.9998409999999991E-8</v>
      </c>
      <c r="I643" s="5"/>
    </row>
    <row r="644" spans="1:9" x14ac:dyDescent="0.4">
      <c r="A644" t="str">
        <f t="shared" ref="A644:A707" si="10">B644&amp;C644</f>
        <v>Bohen, grünBelgien</v>
      </c>
      <c r="B644" s="26" t="s">
        <v>169</v>
      </c>
      <c r="C644" s="4" t="s">
        <v>319</v>
      </c>
      <c r="D644" s="5">
        <v>4.1555200000000001E-9</v>
      </c>
      <c r="E644" s="5">
        <v>1.29577E-8</v>
      </c>
      <c r="F644" s="5">
        <v>1.26943E-9</v>
      </c>
      <c r="G644" s="6">
        <v>8.8899999999999993E-10</v>
      </c>
      <c r="H644" s="7">
        <v>1.927165E-8</v>
      </c>
      <c r="I644" s="5"/>
    </row>
    <row r="645" spans="1:9" x14ac:dyDescent="0.4">
      <c r="A645" t="str">
        <f t="shared" si="10"/>
        <v>BlaubeerenBelgien</v>
      </c>
      <c r="B645" s="26" t="s">
        <v>200</v>
      </c>
      <c r="C645" s="4" t="s">
        <v>319</v>
      </c>
      <c r="D645" s="5">
        <v>1.6100900000000001E-8</v>
      </c>
      <c r="E645" s="5">
        <v>5.0903999999999997E-8</v>
      </c>
      <c r="F645" s="5">
        <v>4.9739400000000003E-9</v>
      </c>
      <c r="G645" s="6">
        <v>3.46E-9</v>
      </c>
      <c r="H645" s="7">
        <v>7.5438839999999993E-8</v>
      </c>
      <c r="I645" s="5"/>
    </row>
    <row r="646" spans="1:9" x14ac:dyDescent="0.4">
      <c r="A646" t="str">
        <f t="shared" si="10"/>
        <v>Ackerbohne, trockenBelgien</v>
      </c>
      <c r="B646" s="26" t="s">
        <v>163</v>
      </c>
      <c r="C646" s="4" t="s">
        <v>319</v>
      </c>
      <c r="D646" s="5">
        <v>1.04E-8</v>
      </c>
      <c r="E646" s="5">
        <v>2.6425199999999998E-8</v>
      </c>
      <c r="F646" s="5">
        <v>2.7000000000000002E-9</v>
      </c>
      <c r="G646" s="6">
        <v>2.09E-9</v>
      </c>
      <c r="H646" s="7">
        <v>4.1615200000000003E-8</v>
      </c>
      <c r="I646" s="5"/>
    </row>
    <row r="647" spans="1:9" x14ac:dyDescent="0.4">
      <c r="A647" t="str">
        <f t="shared" si="10"/>
        <v>Kohl und andere KohlgewächseBelgien</v>
      </c>
      <c r="B647" s="26" t="s">
        <v>181</v>
      </c>
      <c r="C647" s="4" t="s">
        <v>319</v>
      </c>
      <c r="D647" s="5">
        <v>3.8900000000000004E-9</v>
      </c>
      <c r="E647" s="5">
        <v>1.22231E-8</v>
      </c>
      <c r="F647" s="5">
        <v>1.2E-9</v>
      </c>
      <c r="G647" s="6">
        <v>8.3400000000000002E-10</v>
      </c>
      <c r="H647" s="7">
        <v>1.8147099999999999E-8</v>
      </c>
      <c r="I647" s="5"/>
    </row>
    <row r="648" spans="1:9" x14ac:dyDescent="0.4">
      <c r="A648" t="str">
        <f t="shared" si="10"/>
        <v>Karotten und RübenBelgien</v>
      </c>
      <c r="B648" s="26" t="s">
        <v>176</v>
      </c>
      <c r="C648" s="4" t="s">
        <v>319</v>
      </c>
      <c r="D648" s="5">
        <v>2.1023600000000002E-9</v>
      </c>
      <c r="E648" s="5">
        <v>6.6116000000000006E-9</v>
      </c>
      <c r="F648" s="5">
        <v>6.4667900000000008E-10</v>
      </c>
      <c r="G648" s="6">
        <v>4.5099999999999999E-10</v>
      </c>
      <c r="H648" s="7">
        <v>9.8116389999999995E-9</v>
      </c>
      <c r="I648" s="5"/>
    </row>
    <row r="649" spans="1:9" x14ac:dyDescent="0.4">
      <c r="A649" t="str">
        <f t="shared" si="10"/>
        <v>Blumenkohl und BrokkoliBelgien</v>
      </c>
      <c r="B649" s="26" t="s">
        <v>168</v>
      </c>
      <c r="C649" s="4" t="s">
        <v>319</v>
      </c>
      <c r="D649" s="5">
        <v>6.9381499999999997E-9</v>
      </c>
      <c r="E649" s="5">
        <v>2.1664000000000001E-8</v>
      </c>
      <c r="F649" s="5">
        <v>2.12182E-9</v>
      </c>
      <c r="G649" s="6">
        <v>1.4800000000000001E-9</v>
      </c>
      <c r="H649" s="7">
        <v>3.2203970000000005E-8</v>
      </c>
      <c r="I649" s="5"/>
    </row>
    <row r="650" spans="1:9" x14ac:dyDescent="0.4">
      <c r="A650" t="str">
        <f t="shared" si="10"/>
        <v>KirschenBelgien</v>
      </c>
      <c r="B650" s="26" t="s">
        <v>209</v>
      </c>
      <c r="C650" s="4" t="s">
        <v>319</v>
      </c>
      <c r="D650" s="5">
        <v>4.16406E-8</v>
      </c>
      <c r="E650" s="5">
        <v>1.3164900000000002E-7</v>
      </c>
      <c r="F650" s="5">
        <v>1.2863800000000001E-8</v>
      </c>
      <c r="G650" s="6">
        <v>8.9500000000000007E-9</v>
      </c>
      <c r="H650" s="7">
        <v>1.9510340000000002E-7</v>
      </c>
      <c r="I650" s="5"/>
    </row>
    <row r="651" spans="1:9" x14ac:dyDescent="0.4">
      <c r="A651" t="str">
        <f t="shared" si="10"/>
        <v>Paprika-/ChillipulverBelgien</v>
      </c>
      <c r="B651" s="26" t="s">
        <v>90</v>
      </c>
      <c r="C651" s="4" t="s">
        <v>319</v>
      </c>
      <c r="D651" s="5">
        <v>2.6212699999999998E-10</v>
      </c>
      <c r="E651" s="5">
        <v>8.28731E-10</v>
      </c>
      <c r="F651" s="5">
        <v>8.0977100000000007E-11</v>
      </c>
      <c r="G651" s="6">
        <v>5.6300000000000002E-11</v>
      </c>
      <c r="H651" s="7">
        <v>1.2281351000000002E-9</v>
      </c>
      <c r="I651" s="5"/>
    </row>
    <row r="652" spans="1:9" x14ac:dyDescent="0.4">
      <c r="A652" t="str">
        <f t="shared" si="10"/>
        <v>Paprika und Chillies, grünBelgien</v>
      </c>
      <c r="B652" s="26" t="s">
        <v>79</v>
      </c>
      <c r="C652" s="4" t="s">
        <v>319</v>
      </c>
      <c r="D652" s="5">
        <v>2.6199999999999997E-10</v>
      </c>
      <c r="E652" s="5">
        <v>8.28731E-10</v>
      </c>
      <c r="F652" s="5">
        <v>8.0999999999999992E-11</v>
      </c>
      <c r="G652" s="6">
        <v>5.6300000000000002E-11</v>
      </c>
      <c r="H652" s="7">
        <v>1.2280309999999999E-9</v>
      </c>
      <c r="I652" s="5"/>
    </row>
    <row r="653" spans="1:9" x14ac:dyDescent="0.4">
      <c r="A653" t="str">
        <f t="shared" si="10"/>
        <v>Paprika und Chillies, grünBelgien</v>
      </c>
      <c r="B653" s="26" t="s">
        <v>79</v>
      </c>
      <c r="C653" s="4" t="s">
        <v>319</v>
      </c>
      <c r="D653" s="5">
        <v>2.6199999999999997E-10</v>
      </c>
      <c r="E653" s="5">
        <v>8.28731E-10</v>
      </c>
      <c r="F653" s="5">
        <v>8.0999999999999992E-11</v>
      </c>
      <c r="G653" s="6">
        <v>5.6300000000000002E-11</v>
      </c>
      <c r="H653" s="7">
        <v>1.2280309999999999E-9</v>
      </c>
      <c r="I653" s="5"/>
    </row>
    <row r="654" spans="1:9" x14ac:dyDescent="0.4">
      <c r="A654" t="str">
        <f t="shared" si="10"/>
        <v>FlaxfasernBelgien</v>
      </c>
      <c r="B654" s="26" t="s">
        <v>318</v>
      </c>
      <c r="C654" s="4" t="s">
        <v>319</v>
      </c>
      <c r="D654" s="5">
        <v>7.8052000000000003E-8</v>
      </c>
      <c r="E654" s="5">
        <v>2.46767E-7</v>
      </c>
      <c r="F654" s="5">
        <v>2.41121E-8</v>
      </c>
      <c r="G654" s="6">
        <v>1.6799999999999998E-8</v>
      </c>
      <c r="H654" s="7">
        <v>3.657311E-7</v>
      </c>
      <c r="I654" s="5"/>
    </row>
    <row r="655" spans="1:9" x14ac:dyDescent="0.4">
      <c r="A655" t="str">
        <f t="shared" si="10"/>
        <v>FuttermittelpflanzenBelgien</v>
      </c>
      <c r="B655" s="26" t="s">
        <v>242</v>
      </c>
      <c r="C655" s="4" t="s">
        <v>319</v>
      </c>
      <c r="D655" s="5">
        <v>1.9588499999999997E-9</v>
      </c>
      <c r="E655" s="5">
        <v>4.9763299999999995E-9</v>
      </c>
      <c r="F655" s="5">
        <v>5.0857000000000003E-10</v>
      </c>
      <c r="G655" s="6">
        <v>3.9299999999999999E-10</v>
      </c>
      <c r="H655" s="7">
        <v>7.836749999999999E-9</v>
      </c>
      <c r="I655" s="5"/>
    </row>
    <row r="656" spans="1:9" x14ac:dyDescent="0.4">
      <c r="A656" t="str">
        <f t="shared" si="10"/>
        <v>Getreide, gemischtBelgien</v>
      </c>
      <c r="B656" s="26" t="s">
        <v>300</v>
      </c>
      <c r="C656" s="4" t="s">
        <v>319</v>
      </c>
      <c r="D656" s="5">
        <v>1.42923E-8</v>
      </c>
      <c r="E656" s="5">
        <v>3.9153299999999996E-8</v>
      </c>
      <c r="F656" s="5">
        <v>3.9364400000000001E-9</v>
      </c>
      <c r="G656" s="6">
        <v>2.93E-9</v>
      </c>
      <c r="H656" s="7">
        <v>6.0312040000000004E-8</v>
      </c>
      <c r="I656" s="5"/>
    </row>
    <row r="657" spans="1:9" x14ac:dyDescent="0.4">
      <c r="A657" t="str">
        <f t="shared" si="10"/>
        <v>TraubenBelgien</v>
      </c>
      <c r="B657" s="26" t="s">
        <v>245</v>
      </c>
      <c r="C657" s="4" t="s">
        <v>319</v>
      </c>
      <c r="D657" s="5">
        <v>1.0163800000000002E-8</v>
      </c>
      <c r="E657" s="5">
        <v>2.5820300000000002E-8</v>
      </c>
      <c r="F657" s="5">
        <v>2.6387799999999999E-9</v>
      </c>
      <c r="G657" s="6">
        <v>2.04E-9</v>
      </c>
      <c r="H657" s="7">
        <v>4.066288E-8</v>
      </c>
      <c r="I657" s="5"/>
    </row>
    <row r="658" spans="1:9" x14ac:dyDescent="0.4">
      <c r="A658" t="str">
        <f t="shared" si="10"/>
        <v>Lauch, andere LauchgewächseBelgien</v>
      </c>
      <c r="B658" s="26" t="s">
        <v>184</v>
      </c>
      <c r="C658" s="4" t="s">
        <v>319</v>
      </c>
      <c r="D658" s="5">
        <v>3.4765600000000002E-9</v>
      </c>
      <c r="E658" s="5">
        <v>1.0801499999999999E-8</v>
      </c>
      <c r="F658" s="5">
        <v>1.0589200000000001E-9</v>
      </c>
      <c r="G658" s="6">
        <v>7.4300000000000002E-10</v>
      </c>
      <c r="H658" s="7">
        <v>1.6079979999999999E-8</v>
      </c>
      <c r="I658" s="5"/>
    </row>
    <row r="659" spans="1:9" x14ac:dyDescent="0.4">
      <c r="A659" t="str">
        <f t="shared" si="10"/>
        <v>Kopfsalat und ChicoréeBelgien</v>
      </c>
      <c r="B659" s="26" t="s">
        <v>95</v>
      </c>
      <c r="C659" s="4" t="s">
        <v>319</v>
      </c>
      <c r="D659" s="5">
        <v>4.6999999999999999E-9</v>
      </c>
      <c r="E659" s="5">
        <v>1.4739499999999999E-8</v>
      </c>
      <c r="F659" s="5">
        <v>1.44E-9</v>
      </c>
      <c r="G659" s="6">
        <v>1.01E-9</v>
      </c>
      <c r="H659" s="7">
        <v>2.1889499999999999E-8</v>
      </c>
      <c r="I659" s="5"/>
    </row>
    <row r="660" spans="1:9" x14ac:dyDescent="0.4">
      <c r="A660" t="str">
        <f t="shared" si="10"/>
        <v>LeinsamenBelgien</v>
      </c>
      <c r="B660" s="26" t="s">
        <v>281</v>
      </c>
      <c r="C660" s="4" t="s">
        <v>319</v>
      </c>
      <c r="D660" s="5">
        <v>1.5690400000000001E-7</v>
      </c>
      <c r="E660" s="5">
        <v>4.8774799999999995E-7</v>
      </c>
      <c r="F660" s="5">
        <v>4.7811500000000004E-8</v>
      </c>
      <c r="G660" s="6">
        <v>3.3500000000000002E-8</v>
      </c>
      <c r="H660" s="7">
        <v>7.2596349999999996E-7</v>
      </c>
      <c r="I660" s="5"/>
    </row>
    <row r="661" spans="1:9" x14ac:dyDescent="0.4">
      <c r="A661" t="str">
        <f t="shared" si="10"/>
        <v>MaisBelgien</v>
      </c>
      <c r="B661" s="26" t="s">
        <v>185</v>
      </c>
      <c r="C661" s="4" t="s">
        <v>319</v>
      </c>
      <c r="D661" s="5">
        <v>1.12948E-8</v>
      </c>
      <c r="E661" s="5">
        <v>3.5659899999999998E-8</v>
      </c>
      <c r="F661" s="5">
        <v>3.4853100000000002E-9</v>
      </c>
      <c r="G661" s="6">
        <v>2.4300000000000001E-9</v>
      </c>
      <c r="H661" s="7">
        <v>5.2870009999999999E-8</v>
      </c>
      <c r="I661" s="5"/>
    </row>
    <row r="662" spans="1:9" x14ac:dyDescent="0.4">
      <c r="A662" t="str">
        <f t="shared" si="10"/>
        <v>HaferBelgien</v>
      </c>
      <c r="B662" s="26" t="s">
        <v>272</v>
      </c>
      <c r="C662" s="4" t="s">
        <v>319</v>
      </c>
      <c r="D662" s="5">
        <v>3.93854E-8</v>
      </c>
      <c r="E662" s="5">
        <v>1.22208E-7</v>
      </c>
      <c r="F662" s="5">
        <v>1.19836E-8</v>
      </c>
      <c r="G662" s="6">
        <v>8.4100000000000005E-9</v>
      </c>
      <c r="H662" s="7">
        <v>1.8198700000000003E-7</v>
      </c>
      <c r="I662" s="5"/>
    </row>
    <row r="663" spans="1:9" x14ac:dyDescent="0.4">
      <c r="A663" t="str">
        <f t="shared" si="10"/>
        <v>Zwiebel, getr.Belgien</v>
      </c>
      <c r="B663" s="26" t="s">
        <v>251</v>
      </c>
      <c r="C663" s="4" t="s">
        <v>319</v>
      </c>
      <c r="D663" s="5">
        <v>1.8944600000000001E-9</v>
      </c>
      <c r="E663" s="5">
        <v>5.9894400000000004E-9</v>
      </c>
      <c r="F663" s="5">
        <v>5.8524200000000006E-10</v>
      </c>
      <c r="G663" s="6">
        <v>4.0699999999999999E-10</v>
      </c>
      <c r="H663" s="7">
        <v>8.8761420000000018E-9</v>
      </c>
      <c r="I663" s="5"/>
    </row>
    <row r="664" spans="1:9" x14ac:dyDescent="0.4">
      <c r="A664" t="str">
        <f t="shared" si="10"/>
        <v>BirneBelgien</v>
      </c>
      <c r="B664" s="26" t="s">
        <v>199</v>
      </c>
      <c r="C664" s="4" t="s">
        <v>319</v>
      </c>
      <c r="D664" s="5">
        <v>8.7410699999999995E-9</v>
      </c>
      <c r="E664" s="5">
        <v>2.7271699999999998E-8</v>
      </c>
      <c r="F664" s="5">
        <v>2.6714499999999999E-9</v>
      </c>
      <c r="G664" s="6">
        <v>1.87E-9</v>
      </c>
      <c r="H664" s="7">
        <v>4.0554219999999998E-8</v>
      </c>
      <c r="I664" s="5"/>
    </row>
    <row r="665" spans="1:9" x14ac:dyDescent="0.4">
      <c r="A665" t="str">
        <f t="shared" si="10"/>
        <v>Erbsen, trockenBelgien</v>
      </c>
      <c r="B665" s="26" t="s">
        <v>173</v>
      </c>
      <c r="C665" s="4" t="s">
        <v>319</v>
      </c>
      <c r="D665" s="5">
        <v>1.26368E-8</v>
      </c>
      <c r="E665" s="5">
        <v>3.5240900000000006E-8</v>
      </c>
      <c r="F665" s="5">
        <v>3.5299E-9</v>
      </c>
      <c r="G665" s="6">
        <v>2.6099999999999999E-9</v>
      </c>
      <c r="H665" s="7">
        <v>5.4017600000000006E-8</v>
      </c>
      <c r="I665" s="5"/>
    </row>
    <row r="666" spans="1:9" x14ac:dyDescent="0.4">
      <c r="A666" t="str">
        <f t="shared" si="10"/>
        <v>Erbsen, grünBelgien</v>
      </c>
      <c r="B666" s="26" t="s">
        <v>172</v>
      </c>
      <c r="C666" s="4" t="s">
        <v>319</v>
      </c>
      <c r="D666" s="5">
        <v>5.2599999999999996E-9</v>
      </c>
      <c r="E666" s="5">
        <v>1.6353400000000003E-8</v>
      </c>
      <c r="F666" s="5">
        <v>1.5999999999999999E-9</v>
      </c>
      <c r="G666" s="6">
        <v>1.1200000000000001E-9</v>
      </c>
      <c r="H666" s="7">
        <v>2.4333400000000002E-8</v>
      </c>
      <c r="I666" s="5"/>
    </row>
    <row r="667" spans="1:9" x14ac:dyDescent="0.4">
      <c r="A667" t="str">
        <f t="shared" si="10"/>
        <v>Pflaume, SchleheBelgien</v>
      </c>
      <c r="B667" s="26" t="s">
        <v>254</v>
      </c>
      <c r="C667" s="4" t="s">
        <v>319</v>
      </c>
      <c r="D667" s="5">
        <v>2.2624099999999999E-7</v>
      </c>
      <c r="E667" s="5">
        <v>5.7474800000000003E-7</v>
      </c>
      <c r="F667" s="5">
        <v>5.8738099999999998E-8</v>
      </c>
      <c r="G667" s="6">
        <v>4.5399999999999996E-8</v>
      </c>
      <c r="H667" s="7">
        <v>9.0512710000000007E-7</v>
      </c>
      <c r="I667" s="5"/>
    </row>
    <row r="668" spans="1:9" x14ac:dyDescent="0.4">
      <c r="A668" t="str">
        <f t="shared" si="10"/>
        <v>KartoffelBelgien</v>
      </c>
      <c r="B668" s="26" t="s">
        <v>177</v>
      </c>
      <c r="C668" s="4" t="s">
        <v>319</v>
      </c>
      <c r="D668" s="5">
        <v>2.6699999999999997E-9</v>
      </c>
      <c r="E668" s="5">
        <v>8.422950000000001E-9</v>
      </c>
      <c r="F668" s="5">
        <v>8.2399999999999995E-10</v>
      </c>
      <c r="G668" s="6">
        <v>5.7399999999999998E-10</v>
      </c>
      <c r="H668" s="7">
        <v>1.249095E-8</v>
      </c>
      <c r="I668" s="5"/>
    </row>
    <row r="669" spans="1:9" x14ac:dyDescent="0.4">
      <c r="A669" t="str">
        <f t="shared" si="10"/>
        <v>RapssamenBelgien</v>
      </c>
      <c r="B669" s="26" t="s">
        <v>256</v>
      </c>
      <c r="C669" s="4" t="s">
        <v>319</v>
      </c>
      <c r="D669" s="5">
        <v>3.9059700000000004E-8</v>
      </c>
      <c r="E669" s="5">
        <v>1.1487000000000001E-7</v>
      </c>
      <c r="F669" s="5">
        <v>1.1382299999999999E-8</v>
      </c>
      <c r="G669" s="6">
        <v>8.199999999999999E-9</v>
      </c>
      <c r="H669" s="7">
        <v>1.73512E-7</v>
      </c>
      <c r="I669" s="5"/>
    </row>
    <row r="670" spans="1:9" x14ac:dyDescent="0.4">
      <c r="A670" t="str">
        <f t="shared" si="10"/>
        <v>RoggenBelgien</v>
      </c>
      <c r="B670" s="26" t="s">
        <v>274</v>
      </c>
      <c r="C670" s="4" t="s">
        <v>319</v>
      </c>
      <c r="D670" s="5">
        <v>3.3779799999999998E-8</v>
      </c>
      <c r="E670" s="5">
        <v>1.04918E-7</v>
      </c>
      <c r="F670" s="5">
        <v>1.0286199999999999E-8</v>
      </c>
      <c r="G670" s="6">
        <v>7.2200000000000003E-9</v>
      </c>
      <c r="H670" s="7">
        <v>1.5620399999999999E-7</v>
      </c>
      <c r="I670" s="5"/>
    </row>
    <row r="671" spans="1:9" x14ac:dyDescent="0.4">
      <c r="A671" t="str">
        <f t="shared" si="10"/>
        <v>SorghumBelgien</v>
      </c>
      <c r="B671" s="26" t="s">
        <v>282</v>
      </c>
      <c r="C671" s="4" t="s">
        <v>319</v>
      </c>
      <c r="D671" s="5">
        <v>1.07462E-8</v>
      </c>
      <c r="E671" s="5">
        <v>2.9437700000000002E-8</v>
      </c>
      <c r="F671" s="5">
        <v>2.95967E-9</v>
      </c>
      <c r="G671" s="6">
        <v>2.21E-9</v>
      </c>
      <c r="H671" s="7">
        <v>4.5353570000000006E-8</v>
      </c>
      <c r="I671" s="5"/>
    </row>
    <row r="672" spans="1:9" x14ac:dyDescent="0.4">
      <c r="A672" t="str">
        <f t="shared" si="10"/>
        <v>SpinatBelgien</v>
      </c>
      <c r="B672" s="26" t="s">
        <v>156</v>
      </c>
      <c r="C672" s="4" t="s">
        <v>319</v>
      </c>
      <c r="D672" s="5">
        <v>1.8400000000000001E-9</v>
      </c>
      <c r="E672" s="5">
        <v>5.8099899999999997E-9</v>
      </c>
      <c r="F672" s="5">
        <v>5.68E-10</v>
      </c>
      <c r="G672" s="6">
        <v>3.9499999999999998E-10</v>
      </c>
      <c r="H672" s="7">
        <v>8.6129899999999992E-9</v>
      </c>
      <c r="I672" s="5"/>
    </row>
    <row r="673" spans="1:9" x14ac:dyDescent="0.4">
      <c r="A673" t="str">
        <f t="shared" si="10"/>
        <v>ErdbeereBelgien</v>
      </c>
      <c r="B673" s="26" t="s">
        <v>203</v>
      </c>
      <c r="C673" s="4" t="s">
        <v>319</v>
      </c>
      <c r="D673" s="5">
        <v>6.5200000000000006E-9</v>
      </c>
      <c r="E673" s="5">
        <v>2.0614600000000001E-8</v>
      </c>
      <c r="F673" s="5">
        <v>2.0099999999999999E-9</v>
      </c>
      <c r="G673" s="6">
        <v>1.3999999999999999E-9</v>
      </c>
      <c r="H673" s="7">
        <v>3.0544599999999998E-8</v>
      </c>
      <c r="I673" s="5"/>
    </row>
    <row r="674" spans="1:9" x14ac:dyDescent="0.4">
      <c r="A674" t="str">
        <f t="shared" si="10"/>
        <v>BrechbohnenBelgien</v>
      </c>
      <c r="B674" s="26" t="s">
        <v>171</v>
      </c>
      <c r="C674" s="4" t="s">
        <v>319</v>
      </c>
      <c r="D674" s="5">
        <v>4.8202599999999996E-9</v>
      </c>
      <c r="E674" s="5">
        <v>1.22455E-8</v>
      </c>
      <c r="F674" s="5">
        <v>1.25147E-9</v>
      </c>
      <c r="G674" s="6">
        <v>9.6700000000000007E-10</v>
      </c>
      <c r="H674" s="7">
        <v>1.928423E-8</v>
      </c>
      <c r="I674" s="5"/>
    </row>
    <row r="675" spans="1:9" x14ac:dyDescent="0.4">
      <c r="A675" t="str">
        <f t="shared" si="10"/>
        <v>SonnenblumenkerneBelgien</v>
      </c>
      <c r="B675" s="26" t="s">
        <v>261</v>
      </c>
      <c r="C675" s="4" t="s">
        <v>319</v>
      </c>
      <c r="D675" s="5">
        <v>2.4899999999999998E-8</v>
      </c>
      <c r="E675" s="5">
        <v>6.3276899999999999E-8</v>
      </c>
      <c r="F675" s="5">
        <v>6.4700000000000002E-9</v>
      </c>
      <c r="G675" s="6">
        <v>5.0000000000000001E-9</v>
      </c>
      <c r="H675" s="7">
        <v>9.96469E-8</v>
      </c>
      <c r="I675" s="5"/>
    </row>
    <row r="676" spans="1:9" x14ac:dyDescent="0.4">
      <c r="A676" t="str">
        <f t="shared" si="10"/>
        <v>Tabak, unverarbeitetBelgien</v>
      </c>
      <c r="B676" s="26" t="s">
        <v>263</v>
      </c>
      <c r="C676" s="4" t="s">
        <v>319</v>
      </c>
      <c r="D676" s="5">
        <v>2.8177199999999999E-8</v>
      </c>
      <c r="E676" s="5">
        <v>8.9084099999999998E-8</v>
      </c>
      <c r="F676" s="5">
        <v>8.7045999999999991E-9</v>
      </c>
      <c r="G676" s="6">
        <v>6.0599999999999993E-9</v>
      </c>
      <c r="H676" s="7">
        <v>1.320259E-7</v>
      </c>
      <c r="I676" s="5"/>
    </row>
    <row r="677" spans="1:9" x14ac:dyDescent="0.4">
      <c r="A677" t="str">
        <f t="shared" si="10"/>
        <v>TomatenBelgien</v>
      </c>
      <c r="B677" s="26" t="s">
        <v>86</v>
      </c>
      <c r="C677" s="4" t="s">
        <v>319</v>
      </c>
      <c r="D677" s="5">
        <v>1.71289E-10</v>
      </c>
      <c r="E677" s="5">
        <v>5.4154099999999998E-10</v>
      </c>
      <c r="F677" s="5">
        <v>5.2915199999999998E-11</v>
      </c>
      <c r="G677" s="6">
        <v>3.6799999999999998E-11</v>
      </c>
      <c r="H677" s="7">
        <v>8.0254520000000001E-10</v>
      </c>
      <c r="I677" s="5"/>
    </row>
    <row r="678" spans="1:9" x14ac:dyDescent="0.4">
      <c r="A678" t="str">
        <f t="shared" si="10"/>
        <v>TriticaleBelgien</v>
      </c>
      <c r="B678" s="26" t="s">
        <v>283</v>
      </c>
      <c r="C678" s="4" t="s">
        <v>319</v>
      </c>
      <c r="D678" s="5">
        <v>1.7099999999999998E-8</v>
      </c>
      <c r="E678" s="5">
        <v>5.2782099999999995E-8</v>
      </c>
      <c r="F678" s="5">
        <v>5.1800000000000007E-9</v>
      </c>
      <c r="G678" s="6">
        <v>3.6399999999999998E-9</v>
      </c>
      <c r="H678" s="7">
        <v>7.8702100000000004E-8</v>
      </c>
      <c r="I678" s="5"/>
    </row>
    <row r="679" spans="1:9" x14ac:dyDescent="0.4">
      <c r="A679" t="str">
        <f t="shared" si="10"/>
        <v>Gemüse, frischBelgien</v>
      </c>
      <c r="B679" s="26" t="s">
        <v>174</v>
      </c>
      <c r="C679" s="4" t="s">
        <v>319</v>
      </c>
      <c r="D679" s="5">
        <v>3.4765600000000002E-9</v>
      </c>
      <c r="E679" s="5">
        <v>1.0801499999999999E-8</v>
      </c>
      <c r="F679" s="5">
        <v>1.0589200000000001E-9</v>
      </c>
      <c r="G679" s="6">
        <v>7.4300000000000002E-10</v>
      </c>
      <c r="H679" s="7">
        <v>1.6079979999999999E-8</v>
      </c>
      <c r="I679" s="5"/>
    </row>
    <row r="680" spans="1:9" x14ac:dyDescent="0.4">
      <c r="A680" t="str">
        <f t="shared" si="10"/>
        <v>HülsenfrüchteBelgien</v>
      </c>
      <c r="B680" s="26" t="s">
        <v>175</v>
      </c>
      <c r="C680" s="4" t="s">
        <v>319</v>
      </c>
      <c r="D680" s="5">
        <v>1.45215E-9</v>
      </c>
      <c r="E680" s="5">
        <v>3.6890900000000001E-9</v>
      </c>
      <c r="F680" s="5">
        <v>3.7701699999999998E-10</v>
      </c>
      <c r="G680" s="6">
        <v>2.9099999999999998E-10</v>
      </c>
      <c r="H680" s="7">
        <v>5.8092570000000001E-9</v>
      </c>
      <c r="I680" s="5"/>
    </row>
    <row r="681" spans="1:9" x14ac:dyDescent="0.4">
      <c r="A681" t="str">
        <f t="shared" si="10"/>
        <v>WeizenBelgien</v>
      </c>
      <c r="B681" s="26" t="s">
        <v>60</v>
      </c>
      <c r="C681" s="4" t="s">
        <v>319</v>
      </c>
      <c r="D681" s="5">
        <v>2.6234899999999998E-8</v>
      </c>
      <c r="E681" s="5">
        <v>8.1672799999999995E-8</v>
      </c>
      <c r="F681" s="5">
        <v>8.00373E-9</v>
      </c>
      <c r="G681" s="6">
        <v>5.6099999999999994E-9</v>
      </c>
      <c r="H681" s="7">
        <v>1.2152142999999999E-7</v>
      </c>
      <c r="I681" s="5"/>
    </row>
    <row r="682" spans="1:9" x14ac:dyDescent="0.4">
      <c r="A682" t="str">
        <f t="shared" si="10"/>
        <v>ApfelBelgien-Luxemburg</v>
      </c>
      <c r="B682" s="26" t="s">
        <v>195</v>
      </c>
      <c r="C682" s="4" t="s">
        <v>320</v>
      </c>
      <c r="D682" s="5">
        <v>4.8799999999999997E-9</v>
      </c>
      <c r="E682" s="5">
        <v>1.52E-8</v>
      </c>
      <c r="F682" s="5">
        <v>1.49E-9</v>
      </c>
      <c r="G682" s="6">
        <v>1.0399999999999999E-9</v>
      </c>
      <c r="H682" s="7">
        <v>2.2610000000000002E-8</v>
      </c>
      <c r="I682" s="5"/>
    </row>
    <row r="683" spans="1:9" x14ac:dyDescent="0.4">
      <c r="A683" t="str">
        <f t="shared" si="10"/>
        <v>SpargelBelgien-Luxemburg</v>
      </c>
      <c r="B683" s="26" t="s">
        <v>190</v>
      </c>
      <c r="C683" s="4" t="s">
        <v>320</v>
      </c>
      <c r="D683" s="5">
        <v>2E-8</v>
      </c>
      <c r="E683" s="5">
        <v>6.3299999999999991E-8</v>
      </c>
      <c r="F683" s="5">
        <v>6.1883999999999998E-9</v>
      </c>
      <c r="G683" s="6">
        <v>4.3000000000000005E-9</v>
      </c>
      <c r="H683" s="7">
        <v>9.3788399999999988E-8</v>
      </c>
      <c r="I683" s="5"/>
    </row>
    <row r="684" spans="1:9" x14ac:dyDescent="0.4">
      <c r="A684" t="str">
        <f t="shared" si="10"/>
        <v>GersteBelgien-Luxemburg</v>
      </c>
      <c r="B684" s="26" t="s">
        <v>240</v>
      </c>
      <c r="C684" s="4" t="s">
        <v>320</v>
      </c>
      <c r="D684" s="5">
        <v>2.9856799999999996E-8</v>
      </c>
      <c r="E684" s="5">
        <v>9.1664300000000009E-8</v>
      </c>
      <c r="F684" s="5">
        <v>9.0067899999999984E-9</v>
      </c>
      <c r="G684" s="6">
        <v>6.3499999999999998E-9</v>
      </c>
      <c r="H684" s="7">
        <v>1.3687788999999999E-7</v>
      </c>
      <c r="I684" s="5"/>
    </row>
    <row r="685" spans="1:9" x14ac:dyDescent="0.4">
      <c r="A685" t="str">
        <f t="shared" si="10"/>
        <v>Bohen, trockenBelgien-Luxemburg</v>
      </c>
      <c r="B685" s="26" t="s">
        <v>170</v>
      </c>
      <c r="C685" s="4" t="s">
        <v>320</v>
      </c>
      <c r="D685" s="5">
        <v>1.70738E-8</v>
      </c>
      <c r="E685" s="5">
        <v>5.3980100000000003E-8</v>
      </c>
      <c r="F685" s="5">
        <v>5.2745100000000002E-9</v>
      </c>
      <c r="G685" s="6">
        <v>3.6699999999999999E-9</v>
      </c>
      <c r="H685" s="7">
        <v>7.9998409999999991E-8</v>
      </c>
      <c r="I685" s="5"/>
    </row>
    <row r="686" spans="1:9" x14ac:dyDescent="0.4">
      <c r="A686" t="str">
        <f t="shared" si="10"/>
        <v>Bohen, grünBelgien-Luxemburg</v>
      </c>
      <c r="B686" s="26" t="s">
        <v>169</v>
      </c>
      <c r="C686" s="4" t="s">
        <v>320</v>
      </c>
      <c r="D686" s="5">
        <v>4.1555200000000001E-9</v>
      </c>
      <c r="E686" s="5">
        <v>1.29577E-8</v>
      </c>
      <c r="F686" s="5">
        <v>1.26943E-9</v>
      </c>
      <c r="G686" s="6">
        <v>8.8899999999999993E-10</v>
      </c>
      <c r="H686" s="7">
        <v>1.927165E-8</v>
      </c>
      <c r="I686" s="5"/>
    </row>
    <row r="687" spans="1:9" x14ac:dyDescent="0.4">
      <c r="A687" t="str">
        <f t="shared" si="10"/>
        <v>BlaubeerenBelgien-Luxemburg</v>
      </c>
      <c r="B687" s="26" t="s">
        <v>200</v>
      </c>
      <c r="C687" s="4" t="s">
        <v>320</v>
      </c>
      <c r="D687" s="5">
        <v>1.6100900000000001E-8</v>
      </c>
      <c r="E687" s="5">
        <v>5.0903999999999997E-8</v>
      </c>
      <c r="F687" s="5">
        <v>4.9739400000000003E-9</v>
      </c>
      <c r="G687" s="6">
        <v>3.46E-9</v>
      </c>
      <c r="H687" s="7">
        <v>7.5438839999999993E-8</v>
      </c>
      <c r="I687" s="5"/>
    </row>
    <row r="688" spans="1:9" x14ac:dyDescent="0.4">
      <c r="A688" t="str">
        <f t="shared" si="10"/>
        <v>Ackerbohne, trockenBelgien-Luxemburg</v>
      </c>
      <c r="B688" s="26" t="s">
        <v>163</v>
      </c>
      <c r="C688" s="4" t="s">
        <v>320</v>
      </c>
      <c r="D688" s="5">
        <v>1.0401899999999999E-8</v>
      </c>
      <c r="E688" s="5">
        <v>2.6425199999999998E-8</v>
      </c>
      <c r="F688" s="5">
        <v>2.7006E-9</v>
      </c>
      <c r="G688" s="6">
        <v>2.09E-9</v>
      </c>
      <c r="H688" s="7">
        <v>4.16177E-8</v>
      </c>
      <c r="I688" s="5"/>
    </row>
    <row r="689" spans="1:9" x14ac:dyDescent="0.4">
      <c r="A689" t="str">
        <f t="shared" si="10"/>
        <v>Kohl und andere KohlgewächseBelgien-Luxemburg</v>
      </c>
      <c r="B689" s="26" t="s">
        <v>181</v>
      </c>
      <c r="C689" s="4" t="s">
        <v>320</v>
      </c>
      <c r="D689" s="5">
        <v>3.8900000000000004E-9</v>
      </c>
      <c r="E689" s="5">
        <v>1.22E-8</v>
      </c>
      <c r="F689" s="5">
        <v>1.2E-9</v>
      </c>
      <c r="G689" s="6">
        <v>8.3400000000000002E-10</v>
      </c>
      <c r="H689" s="7">
        <v>1.8123999999999997E-8</v>
      </c>
      <c r="I689" s="5"/>
    </row>
    <row r="690" spans="1:9" x14ac:dyDescent="0.4">
      <c r="A690" t="str">
        <f t="shared" si="10"/>
        <v>Karotten und RübenBelgien-Luxemburg</v>
      </c>
      <c r="B690" s="26" t="s">
        <v>176</v>
      </c>
      <c r="C690" s="4" t="s">
        <v>320</v>
      </c>
      <c r="D690" s="5">
        <v>2.1023600000000002E-9</v>
      </c>
      <c r="E690" s="5">
        <v>6.6116000000000006E-9</v>
      </c>
      <c r="F690" s="5">
        <v>6.4667900000000008E-10</v>
      </c>
      <c r="G690" s="6">
        <v>4.5099999999999999E-10</v>
      </c>
      <c r="H690" s="7">
        <v>9.8116389999999995E-9</v>
      </c>
      <c r="I690" s="5"/>
    </row>
    <row r="691" spans="1:9" x14ac:dyDescent="0.4">
      <c r="A691" t="str">
        <f t="shared" si="10"/>
        <v>Blumenkohl und BrokkoliBelgien-Luxemburg</v>
      </c>
      <c r="B691" s="26" t="s">
        <v>168</v>
      </c>
      <c r="C691" s="4" t="s">
        <v>320</v>
      </c>
      <c r="D691" s="5">
        <v>6.9381499999999997E-9</v>
      </c>
      <c r="E691" s="5">
        <v>2.1664000000000001E-8</v>
      </c>
      <c r="F691" s="5">
        <v>2.12182E-9</v>
      </c>
      <c r="G691" s="6">
        <v>1.4800000000000001E-9</v>
      </c>
      <c r="H691" s="7">
        <v>3.2203970000000005E-8</v>
      </c>
      <c r="I691" s="5"/>
    </row>
    <row r="692" spans="1:9" x14ac:dyDescent="0.4">
      <c r="A692" t="str">
        <f t="shared" si="10"/>
        <v>KirschenBelgien-Luxemburg</v>
      </c>
      <c r="B692" s="26" t="s">
        <v>209</v>
      </c>
      <c r="C692" s="4" t="s">
        <v>320</v>
      </c>
      <c r="D692" s="5">
        <v>4.16406E-8</v>
      </c>
      <c r="E692" s="5">
        <v>1.3164900000000002E-7</v>
      </c>
      <c r="F692" s="5">
        <v>1.2863800000000001E-8</v>
      </c>
      <c r="G692" s="6">
        <v>8.9500000000000007E-9</v>
      </c>
      <c r="H692" s="7">
        <v>1.9510340000000002E-7</v>
      </c>
      <c r="I692" s="5"/>
    </row>
    <row r="693" spans="1:9" x14ac:dyDescent="0.4">
      <c r="A693" t="str">
        <f t="shared" si="10"/>
        <v>Paprika-/ChillipulverBelgien-Luxemburg</v>
      </c>
      <c r="B693" s="26" t="s">
        <v>90</v>
      </c>
      <c r="C693" s="4" t="s">
        <v>320</v>
      </c>
      <c r="D693" s="5">
        <v>2.6199999999999997E-10</v>
      </c>
      <c r="E693" s="5">
        <v>8.2900000000000003E-10</v>
      </c>
      <c r="F693" s="5">
        <v>8.0999999999999992E-11</v>
      </c>
      <c r="G693" s="6">
        <v>5.6300000000000002E-11</v>
      </c>
      <c r="H693" s="7">
        <v>1.2283E-9</v>
      </c>
      <c r="I693" s="5"/>
    </row>
    <row r="694" spans="1:9" x14ac:dyDescent="0.4">
      <c r="A694" t="str">
        <f t="shared" si="10"/>
        <v>Paprika und Chillies, grünBelgien-Luxemburg</v>
      </c>
      <c r="B694" s="26" t="s">
        <v>79</v>
      </c>
      <c r="C694" s="4" t="s">
        <v>320</v>
      </c>
      <c r="D694" s="5">
        <v>2.6199999999999997E-10</v>
      </c>
      <c r="E694" s="5">
        <v>8.2900000000000003E-10</v>
      </c>
      <c r="F694" s="5">
        <v>8.0999999999999992E-11</v>
      </c>
      <c r="G694" s="6">
        <v>5.6300000000000002E-11</v>
      </c>
      <c r="H694" s="7">
        <v>1.2283E-9</v>
      </c>
      <c r="I694" s="5"/>
    </row>
    <row r="695" spans="1:9" x14ac:dyDescent="0.4">
      <c r="A695" t="str">
        <f t="shared" si="10"/>
        <v>Paprika und Chillies, grünBelgien-Luxemburg</v>
      </c>
      <c r="B695" s="26" t="s">
        <v>79</v>
      </c>
      <c r="C695" s="4" t="s">
        <v>320</v>
      </c>
      <c r="D695" s="5">
        <v>2.6212699999999998E-10</v>
      </c>
      <c r="E695" s="5">
        <v>8.28731E-10</v>
      </c>
      <c r="F695" s="5">
        <v>8.0977100000000007E-11</v>
      </c>
      <c r="G695" s="6">
        <v>5.6300000000000002E-11</v>
      </c>
      <c r="H695" s="7">
        <v>1.2281351000000002E-9</v>
      </c>
      <c r="I695" s="5"/>
    </row>
    <row r="696" spans="1:9" x14ac:dyDescent="0.4">
      <c r="A696" t="str">
        <f t="shared" si="10"/>
        <v>FlaxfasernBelgien-Luxemburg</v>
      </c>
      <c r="B696" s="26" t="s">
        <v>318</v>
      </c>
      <c r="C696" s="4" t="s">
        <v>320</v>
      </c>
      <c r="D696" s="5">
        <v>7.8100000000000005E-8</v>
      </c>
      <c r="E696" s="5">
        <v>2.4699999999999998E-7</v>
      </c>
      <c r="F696" s="5">
        <v>2.4100000000000001E-8</v>
      </c>
      <c r="G696" s="6">
        <v>1.6799999999999998E-8</v>
      </c>
      <c r="H696" s="7">
        <v>3.6599999999999997E-7</v>
      </c>
      <c r="I696" s="5"/>
    </row>
    <row r="697" spans="1:9" x14ac:dyDescent="0.4">
      <c r="A697" t="str">
        <f t="shared" si="10"/>
        <v>FuttermittelpflanzenBelgien-Luxemburg</v>
      </c>
      <c r="B697" s="26" t="s">
        <v>242</v>
      </c>
      <c r="C697" s="4" t="s">
        <v>320</v>
      </c>
      <c r="D697" s="5">
        <v>1.9588499999999997E-9</v>
      </c>
      <c r="E697" s="5">
        <v>4.9763299999999995E-9</v>
      </c>
      <c r="F697" s="5">
        <v>5.0857000000000003E-10</v>
      </c>
      <c r="G697" s="6">
        <v>3.9299999999999999E-10</v>
      </c>
      <c r="H697" s="7">
        <v>7.836749999999999E-9</v>
      </c>
      <c r="I697" s="5"/>
    </row>
    <row r="698" spans="1:9" x14ac:dyDescent="0.4">
      <c r="A698" t="str">
        <f t="shared" si="10"/>
        <v>Getreide, gemischtBelgien-Luxemburg</v>
      </c>
      <c r="B698" s="26" t="s">
        <v>300</v>
      </c>
      <c r="C698" s="4" t="s">
        <v>320</v>
      </c>
      <c r="D698" s="5">
        <v>1.42923E-8</v>
      </c>
      <c r="E698" s="5">
        <v>3.9153299999999996E-8</v>
      </c>
      <c r="F698" s="5">
        <v>3.9364400000000001E-9</v>
      </c>
      <c r="G698" s="6">
        <v>2.93E-9</v>
      </c>
      <c r="H698" s="7">
        <v>6.0312040000000004E-8</v>
      </c>
      <c r="I698" s="5"/>
    </row>
    <row r="699" spans="1:9" x14ac:dyDescent="0.4">
      <c r="A699" t="str">
        <f t="shared" si="10"/>
        <v>TraubenBelgien-Luxemburg</v>
      </c>
      <c r="B699" s="26" t="s">
        <v>245</v>
      </c>
      <c r="C699" s="4" t="s">
        <v>320</v>
      </c>
      <c r="D699" s="5">
        <v>1.0163800000000002E-8</v>
      </c>
      <c r="E699" s="5">
        <v>2.5820300000000002E-8</v>
      </c>
      <c r="F699" s="5">
        <v>2.6387799999999999E-9</v>
      </c>
      <c r="G699" s="6">
        <v>2.04E-9</v>
      </c>
      <c r="H699" s="7">
        <v>4.066288E-8</v>
      </c>
      <c r="I699" s="5"/>
    </row>
    <row r="700" spans="1:9" x14ac:dyDescent="0.4">
      <c r="A700" t="str">
        <f t="shared" si="10"/>
        <v>Lauch, andere LauchgewächseBelgien-Luxemburg</v>
      </c>
      <c r="B700" s="26" t="s">
        <v>184</v>
      </c>
      <c r="C700" s="4" t="s">
        <v>320</v>
      </c>
      <c r="D700" s="5">
        <v>3.4765600000000002E-9</v>
      </c>
      <c r="E700" s="5">
        <v>1.0801499999999999E-8</v>
      </c>
      <c r="F700" s="5">
        <v>1.0589200000000001E-9</v>
      </c>
      <c r="G700" s="6">
        <v>7.4300000000000002E-10</v>
      </c>
      <c r="H700" s="7">
        <v>1.6079979999999999E-8</v>
      </c>
      <c r="I700" s="5"/>
    </row>
    <row r="701" spans="1:9" x14ac:dyDescent="0.4">
      <c r="A701" t="str">
        <f t="shared" si="10"/>
        <v>Kopfsalat und ChicoréeBelgien-Luxemburg</v>
      </c>
      <c r="B701" s="26" t="s">
        <v>95</v>
      </c>
      <c r="C701" s="4" t="s">
        <v>320</v>
      </c>
      <c r="D701" s="5">
        <v>4.6993500000000003E-9</v>
      </c>
      <c r="E701" s="5">
        <v>1.4739499999999999E-8</v>
      </c>
      <c r="F701" s="5">
        <v>1.44239E-9</v>
      </c>
      <c r="G701" s="6">
        <v>1.01E-9</v>
      </c>
      <c r="H701" s="7">
        <v>2.1891240000000001E-8</v>
      </c>
      <c r="I701" s="5"/>
    </row>
    <row r="702" spans="1:9" x14ac:dyDescent="0.4">
      <c r="A702" t="str">
        <f t="shared" si="10"/>
        <v>LeinsamenBelgien-Luxemburg</v>
      </c>
      <c r="B702" s="26" t="s">
        <v>281</v>
      </c>
      <c r="C702" s="4" t="s">
        <v>320</v>
      </c>
      <c r="D702" s="5">
        <v>1.5690400000000001E-7</v>
      </c>
      <c r="E702" s="5">
        <v>4.8774799999999995E-7</v>
      </c>
      <c r="F702" s="5">
        <v>4.7811500000000004E-8</v>
      </c>
      <c r="G702" s="6">
        <v>3.3500000000000002E-8</v>
      </c>
      <c r="H702" s="7">
        <v>7.2596349999999996E-7</v>
      </c>
      <c r="I702" s="5"/>
    </row>
    <row r="703" spans="1:9" x14ac:dyDescent="0.4">
      <c r="A703" t="str">
        <f t="shared" si="10"/>
        <v>MaisBelgien-Luxemburg</v>
      </c>
      <c r="B703" s="26" t="s">
        <v>185</v>
      </c>
      <c r="C703" s="4" t="s">
        <v>320</v>
      </c>
      <c r="D703" s="5">
        <v>1.12948E-8</v>
      </c>
      <c r="E703" s="5">
        <v>3.5659899999999998E-8</v>
      </c>
      <c r="F703" s="5">
        <v>3.4853100000000002E-9</v>
      </c>
      <c r="G703" s="6">
        <v>2.4300000000000001E-9</v>
      </c>
      <c r="H703" s="7">
        <v>5.2870009999999999E-8</v>
      </c>
      <c r="I703" s="5"/>
    </row>
    <row r="704" spans="1:9" x14ac:dyDescent="0.4">
      <c r="A704" t="str">
        <f t="shared" si="10"/>
        <v>HaferBelgien-Luxemburg</v>
      </c>
      <c r="B704" s="26" t="s">
        <v>272</v>
      </c>
      <c r="C704" s="4" t="s">
        <v>320</v>
      </c>
      <c r="D704" s="5">
        <v>3.9400000000000002E-8</v>
      </c>
      <c r="E704" s="5">
        <v>1.2200000000000001E-7</v>
      </c>
      <c r="F704" s="5">
        <v>1.2E-8</v>
      </c>
      <c r="G704" s="6">
        <v>8.4100000000000005E-9</v>
      </c>
      <c r="H704" s="7">
        <v>1.8180999999999998E-7</v>
      </c>
      <c r="I704" s="5"/>
    </row>
    <row r="705" spans="1:9" x14ac:dyDescent="0.4">
      <c r="A705" t="str">
        <f t="shared" si="10"/>
        <v>Zwiebel, getr.Belgien-Luxemburg</v>
      </c>
      <c r="B705" s="26" t="s">
        <v>251</v>
      </c>
      <c r="C705" s="4" t="s">
        <v>320</v>
      </c>
      <c r="D705" s="5">
        <v>1.8899999999999999E-9</v>
      </c>
      <c r="E705" s="5">
        <v>5.9900000000000002E-9</v>
      </c>
      <c r="F705" s="5">
        <v>5.8500000000000005E-10</v>
      </c>
      <c r="G705" s="6">
        <v>4.0699999999999999E-10</v>
      </c>
      <c r="H705" s="7">
        <v>8.872E-9</v>
      </c>
      <c r="I705" s="5"/>
    </row>
    <row r="706" spans="1:9" x14ac:dyDescent="0.4">
      <c r="A706" t="str">
        <f t="shared" si="10"/>
        <v>BirneBelgien-Luxemburg</v>
      </c>
      <c r="B706" s="26" t="s">
        <v>199</v>
      </c>
      <c r="C706" s="4" t="s">
        <v>320</v>
      </c>
      <c r="D706" s="5">
        <v>8.7399999999999992E-9</v>
      </c>
      <c r="E706" s="5">
        <v>2.73E-8</v>
      </c>
      <c r="F706" s="5">
        <v>2.6699999999999997E-9</v>
      </c>
      <c r="G706" s="6">
        <v>1.87E-9</v>
      </c>
      <c r="H706" s="7">
        <v>4.0580000000000003E-8</v>
      </c>
      <c r="I706" s="5"/>
    </row>
    <row r="707" spans="1:9" x14ac:dyDescent="0.4">
      <c r="A707" t="str">
        <f t="shared" si="10"/>
        <v>Erbsen, trockenBelgien-Luxemburg</v>
      </c>
      <c r="B707" s="26" t="s">
        <v>173</v>
      </c>
      <c r="C707" s="4" t="s">
        <v>320</v>
      </c>
      <c r="D707" s="5">
        <v>1.26368E-8</v>
      </c>
      <c r="E707" s="5">
        <v>3.5240900000000006E-8</v>
      </c>
      <c r="F707" s="5">
        <v>3.5299E-9</v>
      </c>
      <c r="G707" s="6">
        <v>2.6099999999999999E-9</v>
      </c>
      <c r="H707" s="7">
        <v>5.4017600000000006E-8</v>
      </c>
      <c r="I707" s="5"/>
    </row>
    <row r="708" spans="1:9" x14ac:dyDescent="0.4">
      <c r="A708" t="str">
        <f t="shared" ref="A708:A771" si="11">B708&amp;C708</f>
        <v>Erbsen, grünBelgien-Luxemburg</v>
      </c>
      <c r="B708" s="26" t="s">
        <v>172</v>
      </c>
      <c r="C708" s="4" t="s">
        <v>320</v>
      </c>
      <c r="D708" s="5">
        <v>5.2582099999999998E-9</v>
      </c>
      <c r="E708" s="5">
        <v>1.6353400000000003E-8</v>
      </c>
      <c r="F708" s="5">
        <v>1.6028999999999999E-9</v>
      </c>
      <c r="G708" s="6">
        <v>1.1200000000000001E-9</v>
      </c>
      <c r="H708" s="7">
        <v>2.4334510000000002E-8</v>
      </c>
      <c r="I708" s="5"/>
    </row>
    <row r="709" spans="1:9" x14ac:dyDescent="0.4">
      <c r="A709" t="str">
        <f t="shared" si="11"/>
        <v>Pflaume, SchleheBelgien-Luxemburg</v>
      </c>
      <c r="B709" s="26" t="s">
        <v>254</v>
      </c>
      <c r="C709" s="4" t="s">
        <v>320</v>
      </c>
      <c r="D709" s="5">
        <v>2.2624099999999999E-7</v>
      </c>
      <c r="E709" s="5">
        <v>5.7474800000000003E-7</v>
      </c>
      <c r="F709" s="5">
        <v>5.8738099999999998E-8</v>
      </c>
      <c r="G709" s="6">
        <v>4.5399999999999996E-8</v>
      </c>
      <c r="H709" s="7">
        <v>9.0512710000000007E-7</v>
      </c>
      <c r="I709" s="5"/>
    </row>
    <row r="710" spans="1:9" x14ac:dyDescent="0.4">
      <c r="A710" t="str">
        <f t="shared" si="11"/>
        <v>KartoffelBelgien-Luxemburg</v>
      </c>
      <c r="B710" s="26" t="s">
        <v>177</v>
      </c>
      <c r="C710" s="4" t="s">
        <v>320</v>
      </c>
      <c r="D710" s="5">
        <v>2.6699999999999997E-9</v>
      </c>
      <c r="E710" s="5">
        <v>8.4200000000000003E-9</v>
      </c>
      <c r="F710" s="5">
        <v>8.2399999999999995E-10</v>
      </c>
      <c r="G710" s="6">
        <v>5.7399999999999998E-10</v>
      </c>
      <c r="H710" s="7">
        <v>1.2487999999999999E-8</v>
      </c>
      <c r="I710" s="5"/>
    </row>
    <row r="711" spans="1:9" x14ac:dyDescent="0.4">
      <c r="A711" t="str">
        <f t="shared" si="11"/>
        <v>RapssamenBelgien-Luxemburg</v>
      </c>
      <c r="B711" s="26" t="s">
        <v>256</v>
      </c>
      <c r="C711" s="4" t="s">
        <v>320</v>
      </c>
      <c r="D711" s="5">
        <v>3.9099999999999999E-8</v>
      </c>
      <c r="E711" s="5">
        <v>1.15E-7</v>
      </c>
      <c r="F711" s="5">
        <v>1.14E-8</v>
      </c>
      <c r="G711" s="6">
        <v>8.199999999999999E-9</v>
      </c>
      <c r="H711" s="7">
        <v>1.7370000000000003E-7</v>
      </c>
      <c r="I711" s="5"/>
    </row>
    <row r="712" spans="1:9" x14ac:dyDescent="0.4">
      <c r="A712" t="str">
        <f t="shared" si="11"/>
        <v>RoggenBelgien-Luxemburg</v>
      </c>
      <c r="B712" s="26" t="s">
        <v>274</v>
      </c>
      <c r="C712" s="4" t="s">
        <v>320</v>
      </c>
      <c r="D712" s="5">
        <v>3.3779799999999998E-8</v>
      </c>
      <c r="E712" s="5">
        <v>1.04918E-7</v>
      </c>
      <c r="F712" s="5">
        <v>1.0286199999999999E-8</v>
      </c>
      <c r="G712" s="6">
        <v>7.2200000000000003E-9</v>
      </c>
      <c r="H712" s="7">
        <v>1.5620399999999999E-7</v>
      </c>
      <c r="I712" s="5"/>
    </row>
    <row r="713" spans="1:9" x14ac:dyDescent="0.4">
      <c r="A713" t="str">
        <f t="shared" si="11"/>
        <v>SorghumBelgien-Luxemburg</v>
      </c>
      <c r="B713" s="26" t="s">
        <v>282</v>
      </c>
      <c r="C713" s="4" t="s">
        <v>320</v>
      </c>
      <c r="D713" s="5">
        <v>1.07462E-8</v>
      </c>
      <c r="E713" s="5">
        <v>2.9437700000000002E-8</v>
      </c>
      <c r="F713" s="5">
        <v>2.95967E-9</v>
      </c>
      <c r="G713" s="6">
        <v>2.21E-9</v>
      </c>
      <c r="H713" s="7">
        <v>4.5353570000000006E-8</v>
      </c>
      <c r="I713" s="5"/>
    </row>
    <row r="714" spans="1:9" x14ac:dyDescent="0.4">
      <c r="A714" t="str">
        <f t="shared" si="11"/>
        <v>SpinatBelgien-Luxemburg</v>
      </c>
      <c r="B714" s="26" t="s">
        <v>156</v>
      </c>
      <c r="C714" s="4" t="s">
        <v>320</v>
      </c>
      <c r="D714" s="5">
        <v>1.8400000000000001E-9</v>
      </c>
      <c r="E714" s="5">
        <v>5.8100000000000004E-9</v>
      </c>
      <c r="F714" s="5">
        <v>5.68E-10</v>
      </c>
      <c r="G714" s="6">
        <v>3.9499999999999998E-10</v>
      </c>
      <c r="H714" s="7">
        <v>8.6130000000000008E-9</v>
      </c>
      <c r="I714" s="5"/>
    </row>
    <row r="715" spans="1:9" x14ac:dyDescent="0.4">
      <c r="A715" t="str">
        <f t="shared" si="11"/>
        <v>ErdbeereBelgien-Luxemburg</v>
      </c>
      <c r="B715" s="26" t="s">
        <v>203</v>
      </c>
      <c r="C715" s="4" t="s">
        <v>320</v>
      </c>
      <c r="D715" s="5">
        <v>6.5200000000000006E-9</v>
      </c>
      <c r="E715" s="5">
        <v>2.0599999999999999E-8</v>
      </c>
      <c r="F715" s="5">
        <v>2.0099999999999999E-9</v>
      </c>
      <c r="G715" s="6">
        <v>1.3999999999999999E-9</v>
      </c>
      <c r="H715" s="7">
        <v>3.0529999999999996E-8</v>
      </c>
      <c r="I715" s="5"/>
    </row>
    <row r="716" spans="1:9" x14ac:dyDescent="0.4">
      <c r="A716" t="str">
        <f t="shared" si="11"/>
        <v>BrechbohnenBelgien-Luxemburg</v>
      </c>
      <c r="B716" s="26" t="s">
        <v>171</v>
      </c>
      <c r="C716" s="4" t="s">
        <v>320</v>
      </c>
      <c r="D716" s="5">
        <v>4.8202599999999996E-9</v>
      </c>
      <c r="E716" s="5">
        <v>1.22455E-8</v>
      </c>
      <c r="F716" s="5">
        <v>1.25147E-9</v>
      </c>
      <c r="G716" s="6">
        <v>9.6700000000000007E-10</v>
      </c>
      <c r="H716" s="7">
        <v>1.928423E-8</v>
      </c>
      <c r="I716" s="5"/>
    </row>
    <row r="717" spans="1:9" x14ac:dyDescent="0.4">
      <c r="A717" t="str">
        <f t="shared" si="11"/>
        <v>SonnenblumenkerneBelgien-Luxemburg</v>
      </c>
      <c r="B717" s="26" t="s">
        <v>261</v>
      </c>
      <c r="C717" s="4" t="s">
        <v>320</v>
      </c>
      <c r="D717" s="5">
        <v>2.4908E-8</v>
      </c>
      <c r="E717" s="5">
        <v>6.3276899999999999E-8</v>
      </c>
      <c r="F717" s="5">
        <v>6.4667700000000004E-9</v>
      </c>
      <c r="G717" s="6">
        <v>5.0000000000000001E-9</v>
      </c>
      <c r="H717" s="7">
        <v>9.9651670000000005E-8</v>
      </c>
      <c r="I717" s="5"/>
    </row>
    <row r="718" spans="1:9" x14ac:dyDescent="0.4">
      <c r="A718" t="str">
        <f t="shared" si="11"/>
        <v>Tabak, unverarbeitetBelgien-Luxemburg</v>
      </c>
      <c r="B718" s="26" t="s">
        <v>263</v>
      </c>
      <c r="C718" s="4" t="s">
        <v>320</v>
      </c>
      <c r="D718" s="5">
        <v>2.8177199999999999E-8</v>
      </c>
      <c r="E718" s="5">
        <v>8.9084099999999998E-8</v>
      </c>
      <c r="F718" s="5">
        <v>8.7045999999999991E-9</v>
      </c>
      <c r="G718" s="6">
        <v>6.0599999999999993E-9</v>
      </c>
      <c r="H718" s="7">
        <v>1.320259E-7</v>
      </c>
      <c r="I718" s="5"/>
    </row>
    <row r="719" spans="1:9" x14ac:dyDescent="0.4">
      <c r="A719" t="str">
        <f t="shared" si="11"/>
        <v>TomatenBelgien-Luxemburg</v>
      </c>
      <c r="B719" s="26" t="s">
        <v>86</v>
      </c>
      <c r="C719" s="4" t="s">
        <v>320</v>
      </c>
      <c r="D719" s="5">
        <v>1.71289E-10</v>
      </c>
      <c r="E719" s="5">
        <v>5.4154099999999998E-10</v>
      </c>
      <c r="F719" s="5">
        <v>5.2915199999999998E-11</v>
      </c>
      <c r="G719" s="6">
        <v>3.6799999999999998E-11</v>
      </c>
      <c r="H719" s="7">
        <v>8.0254520000000001E-10</v>
      </c>
      <c r="I719" s="5"/>
    </row>
    <row r="720" spans="1:9" x14ac:dyDescent="0.4">
      <c r="A720" t="str">
        <f t="shared" si="11"/>
        <v>TriticaleBelgien-Luxemburg</v>
      </c>
      <c r="B720" s="26" t="s">
        <v>283</v>
      </c>
      <c r="C720" s="4" t="s">
        <v>320</v>
      </c>
      <c r="D720" s="5">
        <v>1.7099999999999998E-8</v>
      </c>
      <c r="E720" s="5">
        <v>5.2800000000000003E-8</v>
      </c>
      <c r="F720" s="5">
        <v>5.1800000000000007E-9</v>
      </c>
      <c r="G720" s="6">
        <v>3.6399999999999998E-9</v>
      </c>
      <c r="H720" s="7">
        <v>7.8720000000000006E-8</v>
      </c>
      <c r="I720" s="5"/>
    </row>
    <row r="721" spans="1:9" x14ac:dyDescent="0.4">
      <c r="A721" t="str">
        <f t="shared" si="11"/>
        <v>Gemüse, frischBelgien-Luxemburg</v>
      </c>
      <c r="B721" s="26" t="s">
        <v>174</v>
      </c>
      <c r="C721" s="4" t="s">
        <v>320</v>
      </c>
      <c r="D721" s="5">
        <v>3.48E-9</v>
      </c>
      <c r="E721" s="5">
        <v>1.0800000000000001E-8</v>
      </c>
      <c r="F721" s="5">
        <v>1.0600000000000001E-9</v>
      </c>
      <c r="G721" s="6">
        <v>7.4300000000000002E-10</v>
      </c>
      <c r="H721" s="7">
        <v>1.6082999999999999E-8</v>
      </c>
      <c r="I721" s="5"/>
    </row>
    <row r="722" spans="1:9" x14ac:dyDescent="0.4">
      <c r="A722" t="str">
        <f t="shared" si="11"/>
        <v>HülsenfrüchteBelgien-Luxemburg</v>
      </c>
      <c r="B722" s="26" t="s">
        <v>175</v>
      </c>
      <c r="C722" s="4" t="s">
        <v>320</v>
      </c>
      <c r="D722" s="5">
        <v>1.45215E-9</v>
      </c>
      <c r="E722" s="5">
        <v>3.6890900000000001E-9</v>
      </c>
      <c r="F722" s="5">
        <v>3.7701699999999998E-10</v>
      </c>
      <c r="G722" s="6">
        <v>2.9099999999999998E-10</v>
      </c>
      <c r="H722" s="7">
        <v>5.8092570000000001E-9</v>
      </c>
      <c r="I722" s="5"/>
    </row>
    <row r="723" spans="1:9" x14ac:dyDescent="0.4">
      <c r="A723" t="str">
        <f t="shared" si="11"/>
        <v>WeizenBelgien-Luxemburg</v>
      </c>
      <c r="B723" s="26" t="s">
        <v>60</v>
      </c>
      <c r="C723" s="4" t="s">
        <v>320</v>
      </c>
      <c r="D723" s="5">
        <v>2.62E-8</v>
      </c>
      <c r="E723" s="5">
        <v>8.1699999999999997E-8</v>
      </c>
      <c r="F723" s="5">
        <v>7.9999999999999988E-9</v>
      </c>
      <c r="G723" s="6">
        <v>5.6099999999999994E-9</v>
      </c>
      <c r="H723" s="7">
        <v>1.2150999999999998E-7</v>
      </c>
      <c r="I723" s="5"/>
    </row>
    <row r="724" spans="1:9" x14ac:dyDescent="0.4">
      <c r="A724" t="str">
        <f t="shared" si="11"/>
        <v>BananenBelize</v>
      </c>
      <c r="B724" s="26" t="s">
        <v>197</v>
      </c>
      <c r="C724" s="4" t="s">
        <v>321</v>
      </c>
      <c r="D724" s="5">
        <v>7.7404800000000008E-7</v>
      </c>
      <c r="E724" s="5">
        <v>8.0508999999999997E-7</v>
      </c>
      <c r="F724" s="5">
        <v>2.42939E-7</v>
      </c>
      <c r="G724" s="6">
        <v>6.5799999999999999E-7</v>
      </c>
      <c r="H724" s="7">
        <v>2.4800769999999998E-6</v>
      </c>
      <c r="I724" s="5"/>
    </row>
    <row r="725" spans="1:9" x14ac:dyDescent="0.4">
      <c r="A725" t="str">
        <f t="shared" si="11"/>
        <v>Bohen, trockenBelize</v>
      </c>
      <c r="B725" s="26" t="s">
        <v>170</v>
      </c>
      <c r="C725" s="4" t="s">
        <v>321</v>
      </c>
      <c r="D725" s="5">
        <v>3.5934299999999997E-6</v>
      </c>
      <c r="E725" s="5">
        <v>2.5198199999999997E-6</v>
      </c>
      <c r="F725" s="5">
        <v>1.12187E-6</v>
      </c>
      <c r="G725" s="6">
        <v>2.92E-6</v>
      </c>
      <c r="H725" s="7">
        <v>1.015512E-5</v>
      </c>
      <c r="I725" s="5"/>
    </row>
    <row r="726" spans="1:9" x14ac:dyDescent="0.4">
      <c r="A726" t="str">
        <f t="shared" si="11"/>
        <v>CashewnüsseBelize</v>
      </c>
      <c r="B726" s="26" t="s">
        <v>309</v>
      </c>
      <c r="C726" s="4" t="s">
        <v>321</v>
      </c>
      <c r="D726" s="5">
        <v>5.6318199999999997E-6</v>
      </c>
      <c r="E726" s="5">
        <v>4.5053599999999998E-6</v>
      </c>
      <c r="F726" s="5">
        <v>1.9670199999999997E-6</v>
      </c>
      <c r="G726" s="6">
        <v>4.9799999999999998E-6</v>
      </c>
      <c r="H726" s="7">
        <v>1.7084200000000002E-5</v>
      </c>
      <c r="I726" s="5"/>
    </row>
    <row r="727" spans="1:9" x14ac:dyDescent="0.4">
      <c r="A727" t="str">
        <f t="shared" si="11"/>
        <v>ManiokBelize</v>
      </c>
      <c r="B727" s="26" t="s">
        <v>187</v>
      </c>
      <c r="C727" s="4" t="s">
        <v>321</v>
      </c>
      <c r="D727" s="5">
        <v>8.0762199999999998E-7</v>
      </c>
      <c r="E727" s="5">
        <v>8.2778000000000002E-7</v>
      </c>
      <c r="F727" s="5">
        <v>2.4873799999999999E-7</v>
      </c>
      <c r="G727" s="6">
        <v>6.7800000000000001E-7</v>
      </c>
      <c r="H727" s="7">
        <v>2.5621400000000003E-6</v>
      </c>
      <c r="I727" s="5"/>
    </row>
    <row r="728" spans="1:9" x14ac:dyDescent="0.4">
      <c r="A728" t="str">
        <f t="shared" si="11"/>
        <v>KakaobohneBelize</v>
      </c>
      <c r="B728" s="26" t="s">
        <v>286</v>
      </c>
      <c r="C728" s="4" t="s">
        <v>321</v>
      </c>
      <c r="D728" s="5">
        <v>7.6349200000000001E-6</v>
      </c>
      <c r="E728" s="5">
        <v>4.3016699999999994E-6</v>
      </c>
      <c r="F728" s="5">
        <v>2.88663E-6</v>
      </c>
      <c r="G728" s="6">
        <v>7.0299999999999996E-6</v>
      </c>
      <c r="H728" s="7">
        <v>2.1853220000000001E-5</v>
      </c>
      <c r="I728" s="5"/>
    </row>
    <row r="729" spans="1:9" x14ac:dyDescent="0.4">
      <c r="A729" t="str">
        <f t="shared" si="11"/>
        <v>KokosnussBelize</v>
      </c>
      <c r="B729" s="26" t="s">
        <v>310</v>
      </c>
      <c r="C729" s="4" t="s">
        <v>321</v>
      </c>
      <c r="D729" s="5">
        <v>1.6200599999999999E-6</v>
      </c>
      <c r="E729" s="5">
        <v>1.21072E-6</v>
      </c>
      <c r="F729" s="5">
        <v>5.9494300000000004E-7</v>
      </c>
      <c r="G729" s="6">
        <v>1.48E-6</v>
      </c>
      <c r="H729" s="7">
        <v>4.9057229999999999E-6</v>
      </c>
      <c r="I729" s="5"/>
    </row>
    <row r="730" spans="1:9" x14ac:dyDescent="0.4">
      <c r="A730" t="str">
        <f t="shared" si="11"/>
        <v>Kaffee, grünBelize</v>
      </c>
      <c r="B730" s="26" t="s">
        <v>287</v>
      </c>
      <c r="C730" s="4" t="s">
        <v>321</v>
      </c>
      <c r="D730" s="5">
        <v>7.78249E-7</v>
      </c>
      <c r="E730" s="5">
        <v>4.4601900000000004E-7</v>
      </c>
      <c r="F730" s="5">
        <v>4.03403E-7</v>
      </c>
      <c r="G730" s="6">
        <v>8.3399999999999998E-7</v>
      </c>
      <c r="H730" s="7">
        <v>2.4616709999999999E-6</v>
      </c>
      <c r="I730" s="5"/>
    </row>
    <row r="731" spans="1:9" x14ac:dyDescent="0.4">
      <c r="A731" t="str">
        <f t="shared" si="11"/>
        <v>KokosbastBelize</v>
      </c>
      <c r="B731" s="26" t="s">
        <v>311</v>
      </c>
      <c r="C731" s="4" t="s">
        <v>321</v>
      </c>
      <c r="D731" s="5">
        <v>1.6200599999999999E-6</v>
      </c>
      <c r="E731" s="5">
        <v>1.21072E-6</v>
      </c>
      <c r="F731" s="5">
        <v>5.9494300000000004E-7</v>
      </c>
      <c r="G731" s="6">
        <v>1.48E-6</v>
      </c>
      <c r="H731" s="7">
        <v>4.9057229999999999E-6</v>
      </c>
      <c r="I731" s="5"/>
    </row>
    <row r="732" spans="1:9" x14ac:dyDescent="0.4">
      <c r="A732" t="str">
        <f t="shared" si="11"/>
        <v>Früchte, frischBelize</v>
      </c>
      <c r="B732" s="26" t="s">
        <v>205</v>
      </c>
      <c r="C732" s="4" t="s">
        <v>321</v>
      </c>
      <c r="D732" s="5">
        <v>1.45556E-6</v>
      </c>
      <c r="E732" s="5">
        <v>1.16607E-6</v>
      </c>
      <c r="F732" s="5">
        <v>5.2750099999999995E-7</v>
      </c>
      <c r="G732" s="6">
        <v>1.31E-6</v>
      </c>
      <c r="H732" s="7">
        <v>4.459131E-6</v>
      </c>
      <c r="I732" s="5"/>
    </row>
    <row r="733" spans="1:9" x14ac:dyDescent="0.4">
      <c r="A733" t="str">
        <f t="shared" si="11"/>
        <v>KernobstBelize</v>
      </c>
      <c r="B733" s="26" t="s">
        <v>208</v>
      </c>
      <c r="C733" s="4" t="s">
        <v>321</v>
      </c>
      <c r="D733" s="5">
        <v>1.45556E-6</v>
      </c>
      <c r="E733" s="5">
        <v>1.16607E-6</v>
      </c>
      <c r="F733" s="5">
        <v>5.2750099999999995E-7</v>
      </c>
      <c r="G733" s="6">
        <v>1.31E-6</v>
      </c>
      <c r="H733" s="7">
        <v>4.459131E-6</v>
      </c>
      <c r="I733" s="5"/>
    </row>
    <row r="734" spans="1:9" x14ac:dyDescent="0.4">
      <c r="A734" t="str">
        <f t="shared" si="11"/>
        <v>Grapefruit, PomeloBelize</v>
      </c>
      <c r="B734" s="26" t="s">
        <v>206</v>
      </c>
      <c r="C734" s="4" t="s">
        <v>321</v>
      </c>
      <c r="D734" s="5">
        <v>6.1091499999999994E-7</v>
      </c>
      <c r="E734" s="5">
        <v>5.3527900000000004E-7</v>
      </c>
      <c r="F734" s="5">
        <v>2.0916500000000001E-7</v>
      </c>
      <c r="G734" s="6">
        <v>5.3499999999999996E-7</v>
      </c>
      <c r="H734" s="7">
        <v>1.8903590000000003E-6</v>
      </c>
      <c r="I734" s="5"/>
    </row>
    <row r="735" spans="1:9" x14ac:dyDescent="0.4">
      <c r="A735" t="str">
        <f t="shared" si="11"/>
        <v>Lauch, andere LauchgewächseBelize</v>
      </c>
      <c r="B735" s="26" t="s">
        <v>184</v>
      </c>
      <c r="C735" s="4" t="s">
        <v>321</v>
      </c>
      <c r="D735" s="5">
        <v>5.2186200000000004E-7</v>
      </c>
      <c r="E735" s="5">
        <v>4.0268299999999998E-7</v>
      </c>
      <c r="F735" s="5">
        <v>1.8288300000000001E-7</v>
      </c>
      <c r="G735" s="6">
        <v>4.5699999999999998E-7</v>
      </c>
      <c r="H735" s="7">
        <v>1.5644279999999999E-6</v>
      </c>
      <c r="I735" s="5"/>
    </row>
    <row r="736" spans="1:9" x14ac:dyDescent="0.4">
      <c r="A736" t="str">
        <f t="shared" si="11"/>
        <v>MaisBelize</v>
      </c>
      <c r="B736" s="26" t="s">
        <v>185</v>
      </c>
      <c r="C736" s="4" t="s">
        <v>321</v>
      </c>
      <c r="D736" s="5">
        <v>1.43377E-6</v>
      </c>
      <c r="E736" s="5">
        <v>1.2455199999999999E-6</v>
      </c>
      <c r="F736" s="5">
        <v>4.9244100000000001E-7</v>
      </c>
      <c r="G736" s="6">
        <v>1.2500000000000001E-6</v>
      </c>
      <c r="H736" s="7">
        <v>4.4217310000000002E-6</v>
      </c>
      <c r="I736" s="5"/>
    </row>
    <row r="737" spans="1:9" x14ac:dyDescent="0.4">
      <c r="A737" t="str">
        <f t="shared" si="11"/>
        <v>Mango, GuaveBelize</v>
      </c>
      <c r="B737" s="26" t="s">
        <v>248</v>
      </c>
      <c r="C737" s="4" t="s">
        <v>321</v>
      </c>
      <c r="D737" s="5">
        <v>2.4263399999999998E-6</v>
      </c>
      <c r="E737" s="5">
        <v>1.9135E-6</v>
      </c>
      <c r="F737" s="5">
        <v>8.6796699999999993E-7</v>
      </c>
      <c r="G737" s="6">
        <v>2.17E-6</v>
      </c>
      <c r="H737" s="7">
        <v>7.3778069999999999E-6</v>
      </c>
      <c r="I737" s="5"/>
    </row>
    <row r="738" spans="1:9" x14ac:dyDescent="0.4">
      <c r="A738" t="str">
        <f t="shared" si="11"/>
        <v>OrangeBelize</v>
      </c>
      <c r="B738" s="26" t="s">
        <v>252</v>
      </c>
      <c r="C738" s="4" t="s">
        <v>321</v>
      </c>
      <c r="D738" s="5">
        <v>9.34254E-7</v>
      </c>
      <c r="E738" s="5">
        <v>8.2567299999999998E-7</v>
      </c>
      <c r="F738" s="5">
        <v>3.1860099999999998E-7</v>
      </c>
      <c r="G738" s="6">
        <v>8.1699999999999997E-7</v>
      </c>
      <c r="H738" s="7">
        <v>2.895528E-6</v>
      </c>
      <c r="I738" s="5"/>
    </row>
    <row r="739" spans="1:9" x14ac:dyDescent="0.4">
      <c r="A739" t="str">
        <f t="shared" si="11"/>
        <v>PapayaBelize</v>
      </c>
      <c r="B739" s="26" t="s">
        <v>294</v>
      </c>
      <c r="C739" s="4" t="s">
        <v>321</v>
      </c>
      <c r="D739" s="5">
        <v>1.60208E-7</v>
      </c>
      <c r="E739" s="5">
        <v>8.8599399999999993E-8</v>
      </c>
      <c r="F739" s="5">
        <v>6.0861299999999995E-8</v>
      </c>
      <c r="G739" s="6">
        <v>1.4600000000000001E-7</v>
      </c>
      <c r="H739" s="7">
        <v>4.556687E-7</v>
      </c>
      <c r="I739" s="5"/>
    </row>
    <row r="740" spans="1:9" x14ac:dyDescent="0.4">
      <c r="A740" t="str">
        <f t="shared" si="11"/>
        <v>AnanasBelize</v>
      </c>
      <c r="B740" s="26" t="s">
        <v>194</v>
      </c>
      <c r="C740" s="4" t="s">
        <v>321</v>
      </c>
      <c r="D740" s="5">
        <v>2.31522E-6</v>
      </c>
      <c r="E740" s="5">
        <v>2.5006999999999996E-6</v>
      </c>
      <c r="F740" s="5">
        <v>7.3544199999999998E-7</v>
      </c>
      <c r="G740" s="6">
        <v>1.99E-6</v>
      </c>
      <c r="H740" s="7">
        <v>7.5413619999999997E-6</v>
      </c>
      <c r="I740" s="5"/>
    </row>
    <row r="741" spans="1:9" x14ac:dyDescent="0.4">
      <c r="A741" t="str">
        <f t="shared" si="11"/>
        <v>KochbananeBelize</v>
      </c>
      <c r="B741" s="26" t="s">
        <v>180</v>
      </c>
      <c r="C741" s="4" t="s">
        <v>321</v>
      </c>
      <c r="D741" s="5">
        <v>2.2609899999999999E-7</v>
      </c>
      <c r="E741" s="5">
        <v>1.7623000000000001E-7</v>
      </c>
      <c r="F741" s="5">
        <v>8.04819E-8</v>
      </c>
      <c r="G741" s="6">
        <v>2.0000000000000002E-7</v>
      </c>
      <c r="H741" s="7">
        <v>6.8281089999999999E-7</v>
      </c>
      <c r="I741" s="5"/>
    </row>
    <row r="742" spans="1:9" x14ac:dyDescent="0.4">
      <c r="A742" t="str">
        <f t="shared" si="11"/>
        <v>KartoffelBelize</v>
      </c>
      <c r="B742" s="26" t="s">
        <v>177</v>
      </c>
      <c r="C742" s="4" t="s">
        <v>321</v>
      </c>
      <c r="D742" s="5">
        <v>1.2850599999999999E-6</v>
      </c>
      <c r="E742" s="5">
        <v>7.3647299999999995E-7</v>
      </c>
      <c r="F742" s="5">
        <v>6.6610599999999992E-7</v>
      </c>
      <c r="G742" s="6">
        <v>1.3799999999999999E-6</v>
      </c>
      <c r="H742" s="7">
        <v>4.0676389999999998E-6</v>
      </c>
      <c r="I742" s="5"/>
    </row>
    <row r="743" spans="1:9" x14ac:dyDescent="0.4">
      <c r="A743" t="str">
        <f t="shared" si="11"/>
        <v>ReisBelize</v>
      </c>
      <c r="B743" s="26" t="s">
        <v>160</v>
      </c>
      <c r="C743" s="4" t="s">
        <v>321</v>
      </c>
      <c r="D743" s="5">
        <v>2.9020100000000002E-6</v>
      </c>
      <c r="E743" s="5">
        <v>2.89763E-6</v>
      </c>
      <c r="F743" s="5">
        <v>9.6389300000000001E-7</v>
      </c>
      <c r="G743" s="6">
        <v>2.5400000000000002E-6</v>
      </c>
      <c r="H743" s="7">
        <v>9.3035330000000002E-6</v>
      </c>
      <c r="I743" s="5"/>
    </row>
    <row r="744" spans="1:9" x14ac:dyDescent="0.4">
      <c r="A744" t="str">
        <f t="shared" si="11"/>
        <v>SorghumBelize</v>
      </c>
      <c r="B744" s="26" t="s">
        <v>282</v>
      </c>
      <c r="C744" s="4" t="s">
        <v>321</v>
      </c>
      <c r="D744" s="5">
        <v>9.0532899999999999E-7</v>
      </c>
      <c r="E744" s="5">
        <v>7.3851099999999999E-7</v>
      </c>
      <c r="F744" s="5">
        <v>3.2561800000000002E-7</v>
      </c>
      <c r="G744" s="6">
        <v>8.1499999999999993E-7</v>
      </c>
      <c r="H744" s="7">
        <v>2.7844579999999999E-6</v>
      </c>
      <c r="I744" s="5"/>
    </row>
    <row r="745" spans="1:9" x14ac:dyDescent="0.4">
      <c r="A745" t="str">
        <f t="shared" si="11"/>
        <v>SojabohnenBelize</v>
      </c>
      <c r="B745" s="26" t="s">
        <v>259</v>
      </c>
      <c r="C745" s="4" t="s">
        <v>321</v>
      </c>
      <c r="D745" s="5">
        <v>1.2511499999999999E-6</v>
      </c>
      <c r="E745" s="5">
        <v>9.6306600000000006E-7</v>
      </c>
      <c r="F745" s="5">
        <v>4.4045400000000001E-7</v>
      </c>
      <c r="G745" s="6">
        <v>1.1000000000000001E-6</v>
      </c>
      <c r="H745" s="7">
        <v>3.7546699999999998E-6</v>
      </c>
      <c r="I745" s="5"/>
    </row>
    <row r="746" spans="1:9" x14ac:dyDescent="0.4">
      <c r="A746" t="str">
        <f t="shared" si="11"/>
        <v>RohrzuckerBelize</v>
      </c>
      <c r="B746" s="26" t="s">
        <v>260</v>
      </c>
      <c r="C746" s="4" t="s">
        <v>321</v>
      </c>
      <c r="D746" s="5">
        <v>1.7855400000000003E-7</v>
      </c>
      <c r="E746" s="5">
        <v>1.1675699999999999E-7</v>
      </c>
      <c r="F746" s="5">
        <v>5.6558999999999997E-8</v>
      </c>
      <c r="G746" s="6">
        <v>1.4600000000000001E-7</v>
      </c>
      <c r="H746" s="7">
        <v>4.9786999999999994E-7</v>
      </c>
      <c r="I746" s="5"/>
    </row>
    <row r="747" spans="1:9" x14ac:dyDescent="0.4">
      <c r="A747" t="str">
        <f t="shared" si="11"/>
        <v>Gemüse, frischBelize</v>
      </c>
      <c r="B747" s="26" t="s">
        <v>174</v>
      </c>
      <c r="C747" s="4" t="s">
        <v>321</v>
      </c>
      <c r="D747" s="5">
        <v>5.2186200000000004E-7</v>
      </c>
      <c r="E747" s="5">
        <v>4.0268299999999998E-7</v>
      </c>
      <c r="F747" s="5">
        <v>1.8288300000000001E-7</v>
      </c>
      <c r="G747" s="6">
        <v>4.5699999999999998E-7</v>
      </c>
      <c r="H747" s="7">
        <v>1.5644279999999999E-6</v>
      </c>
      <c r="I747" s="5"/>
    </row>
    <row r="748" spans="1:9" x14ac:dyDescent="0.4">
      <c r="A748" t="str">
        <f t="shared" si="11"/>
        <v>Yautia (cocoyam)Belize</v>
      </c>
      <c r="B748" s="26" t="s">
        <v>322</v>
      </c>
      <c r="C748" s="4" t="s">
        <v>321</v>
      </c>
      <c r="D748" s="5">
        <v>2.6204499999999996E-7</v>
      </c>
      <c r="E748" s="5">
        <v>1.5017900000000001E-7</v>
      </c>
      <c r="F748" s="5">
        <v>1.3582999999999999E-7</v>
      </c>
      <c r="G748" s="6">
        <v>2.8099999999999999E-7</v>
      </c>
      <c r="H748" s="7">
        <v>8.2905399999999993E-7</v>
      </c>
      <c r="I748" s="5"/>
    </row>
    <row r="749" spans="1:9" x14ac:dyDescent="0.4">
      <c r="A749" t="str">
        <f t="shared" si="11"/>
        <v>Bambara-BohnenBenin</v>
      </c>
      <c r="B749" s="26" t="s">
        <v>167</v>
      </c>
      <c r="C749" s="4" t="s">
        <v>219</v>
      </c>
      <c r="D749" s="5">
        <v>6.2087800000000009E-8</v>
      </c>
      <c r="E749" s="5">
        <v>3.7879100000000003E-8</v>
      </c>
      <c r="F749" s="5">
        <v>2.8960100000000002E-9</v>
      </c>
      <c r="G749" s="6">
        <v>1.39E-8</v>
      </c>
      <c r="H749" s="7">
        <v>1.1676291E-7</v>
      </c>
      <c r="I749" s="5"/>
    </row>
    <row r="750" spans="1:9" x14ac:dyDescent="0.4">
      <c r="A750" t="str">
        <f t="shared" si="11"/>
        <v>BananenBenin</v>
      </c>
      <c r="B750" s="26" t="s">
        <v>197</v>
      </c>
      <c r="C750" s="4" t="s">
        <v>219</v>
      </c>
      <c r="D750" s="5">
        <v>4.22498E-8</v>
      </c>
      <c r="E750" s="5">
        <v>2.4548299999999999E-8</v>
      </c>
      <c r="F750" s="5">
        <v>2.0634399999999996E-9</v>
      </c>
      <c r="G750" s="6">
        <v>8.8799999999999991E-9</v>
      </c>
      <c r="H750" s="7">
        <v>7.7741539999999995E-8</v>
      </c>
      <c r="I750" s="5"/>
    </row>
    <row r="751" spans="1:9" x14ac:dyDescent="0.4">
      <c r="A751" t="str">
        <f t="shared" si="11"/>
        <v>Bohen, trockenBenin</v>
      </c>
      <c r="B751" s="26" t="s">
        <v>170</v>
      </c>
      <c r="C751" s="4" t="s">
        <v>219</v>
      </c>
      <c r="D751" s="5">
        <v>2.2011799999999999E-7</v>
      </c>
      <c r="E751" s="5">
        <v>1.289E-7</v>
      </c>
      <c r="F751" s="5">
        <v>2.0719900000000001E-8</v>
      </c>
      <c r="G751" s="6">
        <v>5.7700000000000001E-8</v>
      </c>
      <c r="H751" s="7">
        <v>4.2743790000000003E-7</v>
      </c>
      <c r="I751" s="5"/>
    </row>
    <row r="752" spans="1:9" x14ac:dyDescent="0.4">
      <c r="A752" t="str">
        <f t="shared" si="11"/>
        <v>Karotten und RübenBenin</v>
      </c>
      <c r="B752" s="26" t="s">
        <v>176</v>
      </c>
      <c r="C752" s="4" t="s">
        <v>219</v>
      </c>
      <c r="D752" s="5">
        <v>9.18958E-9</v>
      </c>
      <c r="E752" s="5">
        <v>5.60647E-9</v>
      </c>
      <c r="F752" s="5">
        <v>4.28636E-10</v>
      </c>
      <c r="G752" s="6">
        <v>2.0600000000000003E-9</v>
      </c>
      <c r="H752" s="7">
        <v>1.7284685999999998E-8</v>
      </c>
      <c r="I752" s="5"/>
    </row>
    <row r="753" spans="1:9" x14ac:dyDescent="0.4">
      <c r="A753" t="str">
        <f t="shared" si="11"/>
        <v>CashewnüsseBenin</v>
      </c>
      <c r="B753" s="26" t="s">
        <v>309</v>
      </c>
      <c r="C753" s="4" t="s">
        <v>219</v>
      </c>
      <c r="D753" s="5">
        <v>1.2610300000000001E-6</v>
      </c>
      <c r="E753" s="5">
        <v>7.4777500000000001E-7</v>
      </c>
      <c r="F753" s="5">
        <v>8.8325599999999998E-8</v>
      </c>
      <c r="G753" s="6">
        <v>3.03E-7</v>
      </c>
      <c r="H753" s="7">
        <v>2.4001305999999997E-6</v>
      </c>
      <c r="I753" s="5"/>
    </row>
    <row r="754" spans="1:9" x14ac:dyDescent="0.4">
      <c r="A754" t="str">
        <f t="shared" si="11"/>
        <v>ManiokBenin</v>
      </c>
      <c r="B754" s="26" t="s">
        <v>187</v>
      </c>
      <c r="C754" s="4" t="s">
        <v>219</v>
      </c>
      <c r="D754" s="5">
        <v>3.7050399999999999E-8</v>
      </c>
      <c r="E754" s="5">
        <v>2.23488E-8</v>
      </c>
      <c r="F754" s="5">
        <v>4.7149899999999997E-9</v>
      </c>
      <c r="G754" s="6">
        <v>1.14E-8</v>
      </c>
      <c r="H754" s="7">
        <v>7.5514189999999998E-8</v>
      </c>
      <c r="I754" s="5"/>
    </row>
    <row r="755" spans="1:9" x14ac:dyDescent="0.4">
      <c r="A755" t="str">
        <f t="shared" si="11"/>
        <v>GetreideBenin</v>
      </c>
      <c r="B755" s="26" t="s">
        <v>278</v>
      </c>
      <c r="C755" s="4" t="s">
        <v>219</v>
      </c>
      <c r="D755" s="5">
        <v>6.87678E-8</v>
      </c>
      <c r="E755" s="5">
        <v>4.0002700000000001E-8</v>
      </c>
      <c r="F755" s="5">
        <v>3.3550200000000003E-9</v>
      </c>
      <c r="G755" s="6">
        <v>1.4500000000000001E-8</v>
      </c>
      <c r="H755" s="7">
        <v>1.2662552000000002E-7</v>
      </c>
      <c r="I755" s="5"/>
    </row>
    <row r="756" spans="1:9" x14ac:dyDescent="0.4">
      <c r="A756" t="str">
        <f t="shared" si="11"/>
        <v>Paprika-/ChillipulverBenin</v>
      </c>
      <c r="B756" s="26" t="s">
        <v>90</v>
      </c>
      <c r="C756" s="4" t="s">
        <v>219</v>
      </c>
      <c r="D756" s="5">
        <v>8.6133700000000006E-8</v>
      </c>
      <c r="E756" s="5">
        <v>5.1189100000000001E-8</v>
      </c>
      <c r="F756" s="5">
        <v>5.6362499999999994E-9</v>
      </c>
      <c r="G756" s="6">
        <v>2.03E-8</v>
      </c>
      <c r="H756" s="7">
        <v>1.6325905000000002E-7</v>
      </c>
      <c r="I756" s="5"/>
    </row>
    <row r="757" spans="1:9" x14ac:dyDescent="0.4">
      <c r="A757" t="str">
        <f t="shared" si="11"/>
        <v>Paprika und Chillies, grünBenin</v>
      </c>
      <c r="B757" s="26" t="s">
        <v>79</v>
      </c>
      <c r="C757" s="4" t="s">
        <v>219</v>
      </c>
      <c r="D757" s="5">
        <v>8.6133700000000006E-8</v>
      </c>
      <c r="E757" s="5">
        <v>5.1189100000000001E-8</v>
      </c>
      <c r="F757" s="5">
        <v>5.6362499999999994E-9</v>
      </c>
      <c r="G757" s="6">
        <v>2.03E-8</v>
      </c>
      <c r="H757" s="7">
        <v>1.6325905000000002E-7</v>
      </c>
      <c r="I757" s="5"/>
    </row>
    <row r="758" spans="1:9" x14ac:dyDescent="0.4">
      <c r="A758" t="str">
        <f t="shared" si="11"/>
        <v>Paprika und Chillies, grünBenin</v>
      </c>
      <c r="B758" s="26" t="s">
        <v>79</v>
      </c>
      <c r="C758" s="4" t="s">
        <v>219</v>
      </c>
      <c r="D758" s="5">
        <v>8.6133700000000006E-8</v>
      </c>
      <c r="E758" s="5">
        <v>5.1189100000000001E-8</v>
      </c>
      <c r="F758" s="5">
        <v>5.6362499999999994E-9</v>
      </c>
      <c r="G758" s="6">
        <v>2.03E-8</v>
      </c>
      <c r="H758" s="7">
        <v>1.6325905000000002E-7</v>
      </c>
      <c r="I758" s="5"/>
    </row>
    <row r="759" spans="1:9" x14ac:dyDescent="0.4">
      <c r="A759" t="str">
        <f t="shared" si="11"/>
        <v>KakaobohneBenin</v>
      </c>
      <c r="B759" s="26" t="s">
        <v>286</v>
      </c>
      <c r="C759" s="4" t="s">
        <v>219</v>
      </c>
      <c r="D759" s="5">
        <v>4.7718400000000005E-7</v>
      </c>
      <c r="E759" s="5">
        <v>2.8939599999999998E-7</v>
      </c>
      <c r="F759" s="5">
        <v>2.2388300000000001E-8</v>
      </c>
      <c r="G759" s="6">
        <v>1.06E-7</v>
      </c>
      <c r="H759" s="7">
        <v>8.949683E-7</v>
      </c>
      <c r="I759" s="5"/>
    </row>
    <row r="760" spans="1:9" x14ac:dyDescent="0.4">
      <c r="A760" t="str">
        <f t="shared" si="11"/>
        <v>KokosnussBenin</v>
      </c>
      <c r="B760" s="26" t="s">
        <v>310</v>
      </c>
      <c r="C760" s="4" t="s">
        <v>219</v>
      </c>
      <c r="D760" s="5">
        <v>1.0446E-7</v>
      </c>
      <c r="E760" s="5">
        <v>6.1972799999999998E-8</v>
      </c>
      <c r="F760" s="5">
        <v>7.3736600000000004E-9</v>
      </c>
      <c r="G760" s="6">
        <v>2.5200000000000001E-8</v>
      </c>
      <c r="H760" s="7">
        <v>1.9900645999999998E-7</v>
      </c>
      <c r="I760" s="5"/>
    </row>
    <row r="761" spans="1:9" x14ac:dyDescent="0.4">
      <c r="A761" t="str">
        <f t="shared" si="11"/>
        <v>Kaffee, grünBenin</v>
      </c>
      <c r="B761" s="26" t="s">
        <v>287</v>
      </c>
      <c r="C761" s="4" t="s">
        <v>219</v>
      </c>
      <c r="D761" s="5">
        <v>8.7615299999999994E-7</v>
      </c>
      <c r="E761" s="5">
        <v>4.9302500000000004E-7</v>
      </c>
      <c r="F761" s="5">
        <v>4.40025E-8</v>
      </c>
      <c r="G761" s="6">
        <v>1.7699999999999998E-7</v>
      </c>
      <c r="H761" s="7">
        <v>1.5901805E-6</v>
      </c>
      <c r="I761" s="5"/>
    </row>
    <row r="762" spans="1:9" x14ac:dyDescent="0.4">
      <c r="A762" t="str">
        <f t="shared" si="11"/>
        <v>KokosbastBenin</v>
      </c>
      <c r="B762" s="26" t="s">
        <v>311</v>
      </c>
      <c r="C762" s="4" t="s">
        <v>219</v>
      </c>
      <c r="D762" s="5">
        <v>1.0446E-7</v>
      </c>
      <c r="E762" s="5">
        <v>6.1972799999999998E-8</v>
      </c>
      <c r="F762" s="5">
        <v>7.3736600000000004E-9</v>
      </c>
      <c r="G762" s="6">
        <v>2.5200000000000001E-8</v>
      </c>
      <c r="H762" s="7">
        <v>1.9900645999999998E-7</v>
      </c>
      <c r="I762" s="5"/>
    </row>
    <row r="763" spans="1:9" x14ac:dyDescent="0.4">
      <c r="A763" t="str">
        <f t="shared" si="11"/>
        <v>BaumwollsamenBenin</v>
      </c>
      <c r="B763" s="26" t="s">
        <v>241</v>
      </c>
      <c r="C763" s="4" t="s">
        <v>219</v>
      </c>
      <c r="D763" s="5">
        <v>1.92659E-7</v>
      </c>
      <c r="E763" s="5">
        <v>1.13009E-7</v>
      </c>
      <c r="F763" s="5">
        <v>1.1136599999999999E-8</v>
      </c>
      <c r="G763" s="6">
        <v>4.29E-8</v>
      </c>
      <c r="H763" s="7">
        <v>3.5970460000000004E-7</v>
      </c>
      <c r="I763" s="5"/>
    </row>
    <row r="764" spans="1:9" x14ac:dyDescent="0.4">
      <c r="A764" t="str">
        <f t="shared" si="11"/>
        <v>Kuhbohnen, trockenBenin</v>
      </c>
      <c r="B764" s="26" t="s">
        <v>182</v>
      </c>
      <c r="C764" s="4" t="s">
        <v>219</v>
      </c>
      <c r="D764" s="5">
        <v>3.72865E-7</v>
      </c>
      <c r="E764" s="5">
        <v>2.27481E-7</v>
      </c>
      <c r="F764" s="5">
        <v>1.7391799999999997E-8</v>
      </c>
      <c r="G764" s="6">
        <v>8.35E-8</v>
      </c>
      <c r="H764" s="7">
        <v>7.0123779999999996E-7</v>
      </c>
      <c r="I764" s="5"/>
    </row>
    <row r="765" spans="1:9" x14ac:dyDescent="0.4">
      <c r="A765" t="str">
        <f t="shared" si="11"/>
        <v>FoniohirseBenin</v>
      </c>
      <c r="B765" s="26" t="s">
        <v>323</v>
      </c>
      <c r="C765" s="4" t="s">
        <v>219</v>
      </c>
      <c r="D765" s="5">
        <v>2.4013099999999999E-7</v>
      </c>
      <c r="E765" s="5">
        <v>1.3985899999999998E-7</v>
      </c>
      <c r="F765" s="5">
        <v>1.17024E-8</v>
      </c>
      <c r="G765" s="6">
        <v>5.0599999999999996E-8</v>
      </c>
      <c r="H765" s="7">
        <v>4.422924E-7</v>
      </c>
      <c r="I765" s="5"/>
    </row>
    <row r="766" spans="1:9" x14ac:dyDescent="0.4">
      <c r="A766" t="str">
        <f t="shared" si="11"/>
        <v>ZitrusfrüchteBenin</v>
      </c>
      <c r="B766" s="26" t="s">
        <v>279</v>
      </c>
      <c r="C766" s="4" t="s">
        <v>219</v>
      </c>
      <c r="D766" s="5">
        <v>3.84355E-8</v>
      </c>
      <c r="E766" s="5">
        <v>2.3449099999999999E-8</v>
      </c>
      <c r="F766" s="5">
        <v>1.79277E-9</v>
      </c>
      <c r="G766" s="6">
        <v>8.6100000000000007E-9</v>
      </c>
      <c r="H766" s="7">
        <v>7.2287369999999996E-8</v>
      </c>
      <c r="I766" s="5"/>
    </row>
    <row r="767" spans="1:9" x14ac:dyDescent="0.4">
      <c r="A767" t="str">
        <f t="shared" si="11"/>
        <v>Früchte, frischBenin</v>
      </c>
      <c r="B767" s="26" t="s">
        <v>205</v>
      </c>
      <c r="C767" s="4" t="s">
        <v>219</v>
      </c>
      <c r="D767" s="5">
        <v>9.1950699999999998E-8</v>
      </c>
      <c r="E767" s="5">
        <v>5.4707899999999997E-8</v>
      </c>
      <c r="F767" s="5">
        <v>1.02763E-8</v>
      </c>
      <c r="G767" s="6">
        <v>2.6400000000000001E-8</v>
      </c>
      <c r="H767" s="7">
        <v>1.8333489999999997E-7</v>
      </c>
      <c r="I767" s="5"/>
    </row>
    <row r="768" spans="1:9" x14ac:dyDescent="0.4">
      <c r="A768" t="str">
        <f t="shared" si="11"/>
        <v>KernobstBenin</v>
      </c>
      <c r="B768" s="26" t="s">
        <v>208</v>
      </c>
      <c r="C768" s="4" t="s">
        <v>219</v>
      </c>
      <c r="D768" s="5">
        <v>9.1950699999999998E-8</v>
      </c>
      <c r="E768" s="5">
        <v>5.4707899999999997E-8</v>
      </c>
      <c r="F768" s="5">
        <v>1.02763E-8</v>
      </c>
      <c r="G768" s="6">
        <v>2.6400000000000001E-8</v>
      </c>
      <c r="H768" s="7">
        <v>1.8333489999999997E-7</v>
      </c>
      <c r="I768" s="5"/>
    </row>
    <row r="769" spans="1:9" x14ac:dyDescent="0.4">
      <c r="A769" t="str">
        <f t="shared" si="11"/>
        <v>IngwerBenin</v>
      </c>
      <c r="B769" s="26" t="s">
        <v>312</v>
      </c>
      <c r="C769" s="4" t="s">
        <v>219</v>
      </c>
      <c r="D769" s="5">
        <v>1.8965999999999999E-7</v>
      </c>
      <c r="E769" s="5">
        <v>1.1571E-7</v>
      </c>
      <c r="F769" s="5">
        <v>8.8464500000000014E-9</v>
      </c>
      <c r="G769" s="6">
        <v>4.2500000000000003E-8</v>
      </c>
      <c r="H769" s="7">
        <v>3.5671645000000002E-7</v>
      </c>
      <c r="I769" s="5"/>
    </row>
    <row r="770" spans="1:9" x14ac:dyDescent="0.4">
      <c r="A770" t="str">
        <f t="shared" si="11"/>
        <v>ErdnussBenin</v>
      </c>
      <c r="B770" s="26" t="s">
        <v>280</v>
      </c>
      <c r="C770" s="4" t="s">
        <v>219</v>
      </c>
      <c r="D770" s="5">
        <v>2.6275499999999997E-7</v>
      </c>
      <c r="E770" s="5">
        <v>1.5363599999999999E-7</v>
      </c>
      <c r="F770" s="5">
        <v>2.4923699999999999E-8</v>
      </c>
      <c r="G770" s="6">
        <v>6.8999999999999996E-8</v>
      </c>
      <c r="H770" s="7">
        <v>5.1031469999999997E-7</v>
      </c>
      <c r="I770" s="5"/>
    </row>
    <row r="771" spans="1:9" x14ac:dyDescent="0.4">
      <c r="A771" t="str">
        <f t="shared" si="11"/>
        <v>KolanussBenin</v>
      </c>
      <c r="B771" s="26" t="s">
        <v>324</v>
      </c>
      <c r="C771" s="4" t="s">
        <v>219</v>
      </c>
      <c r="D771" s="5">
        <v>6.9966800000000002E-7</v>
      </c>
      <c r="E771" s="5">
        <v>3.9600600000000001E-7</v>
      </c>
      <c r="F771" s="5">
        <v>3.4965800000000006E-8</v>
      </c>
      <c r="G771" s="6">
        <v>1.42E-7</v>
      </c>
      <c r="H771" s="7">
        <v>1.2726397999999998E-6</v>
      </c>
      <c r="I771" s="5"/>
    </row>
    <row r="772" spans="1:9" x14ac:dyDescent="0.4">
      <c r="A772" t="str">
        <f t="shared" ref="A772:A835" si="12">B772&amp;C772</f>
        <v>Lauch, andere LauchgewächseBenin</v>
      </c>
      <c r="B772" s="26" t="s">
        <v>184</v>
      </c>
      <c r="C772" s="4" t="s">
        <v>219</v>
      </c>
      <c r="D772" s="5">
        <v>2.2237400000000001E-8</v>
      </c>
      <c r="E772" s="5">
        <v>1.32009E-8</v>
      </c>
      <c r="F772" s="5">
        <v>1.4616099999999999E-9</v>
      </c>
      <c r="G772" s="6">
        <v>5.2400000000000001E-9</v>
      </c>
      <c r="H772" s="7">
        <v>4.2139910000000003E-8</v>
      </c>
      <c r="I772" s="5"/>
    </row>
    <row r="773" spans="1:9" x14ac:dyDescent="0.4">
      <c r="A773" t="str">
        <f t="shared" si="12"/>
        <v>Mais, greenBenin</v>
      </c>
      <c r="B773" s="26" t="s">
        <v>218</v>
      </c>
      <c r="C773" s="4" t="s">
        <v>219</v>
      </c>
      <c r="D773" s="5">
        <v>2.4281400000000003E-8</v>
      </c>
      <c r="E773" s="5">
        <v>1.48138E-8</v>
      </c>
      <c r="F773" s="5">
        <v>1.13258E-9</v>
      </c>
      <c r="G773" s="6">
        <v>5.4399999999999994E-9</v>
      </c>
      <c r="H773" s="7">
        <v>4.5667780000000012E-8</v>
      </c>
      <c r="I773" s="5"/>
    </row>
    <row r="774" spans="1:9" x14ac:dyDescent="0.4">
      <c r="A774" t="str">
        <f t="shared" si="12"/>
        <v>MaisBenin</v>
      </c>
      <c r="B774" s="26" t="s">
        <v>185</v>
      </c>
      <c r="C774" s="4" t="s">
        <v>219</v>
      </c>
      <c r="D774" s="5">
        <v>2.7161799999999999E-7</v>
      </c>
      <c r="E774" s="5">
        <v>1.67864E-7</v>
      </c>
      <c r="F774" s="5">
        <v>4.1306800000000003E-8</v>
      </c>
      <c r="G774" s="6">
        <v>9.3600000000000004E-8</v>
      </c>
      <c r="H774" s="7">
        <v>5.7438879999999999E-7</v>
      </c>
      <c r="I774" s="5"/>
    </row>
    <row r="775" spans="1:9" x14ac:dyDescent="0.4">
      <c r="A775" t="str">
        <f t="shared" si="12"/>
        <v>Mango, GuaveBenin</v>
      </c>
      <c r="B775" s="26" t="s">
        <v>248</v>
      </c>
      <c r="C775" s="4" t="s">
        <v>219</v>
      </c>
      <c r="D775" s="5">
        <v>9.6398000000000001E-8</v>
      </c>
      <c r="E775" s="5">
        <v>5.51528E-8</v>
      </c>
      <c r="F775" s="5">
        <v>9.7389200000000014E-9</v>
      </c>
      <c r="G775" s="6">
        <v>2.5299999999999998E-8</v>
      </c>
      <c r="H775" s="7">
        <v>1.8658972E-7</v>
      </c>
      <c r="I775" s="5"/>
    </row>
    <row r="776" spans="1:9" x14ac:dyDescent="0.4">
      <c r="A776" t="str">
        <f t="shared" si="12"/>
        <v>MelonensamenBenin</v>
      </c>
      <c r="B776" s="26" t="s">
        <v>288</v>
      </c>
      <c r="C776" s="4" t="s">
        <v>219</v>
      </c>
      <c r="D776" s="5">
        <v>8.5414599999999992E-8</v>
      </c>
      <c r="E776" s="5">
        <v>5.2110600000000001E-8</v>
      </c>
      <c r="F776" s="5">
        <v>3.9840600000000004E-9</v>
      </c>
      <c r="G776" s="6">
        <v>1.9099999999999999E-8</v>
      </c>
      <c r="H776" s="7">
        <v>1.6060926000000002E-7</v>
      </c>
      <c r="I776" s="5"/>
    </row>
    <row r="777" spans="1:9" x14ac:dyDescent="0.4">
      <c r="A777" t="str">
        <f t="shared" si="12"/>
        <v>HirseBenin</v>
      </c>
      <c r="B777" s="26" t="s">
        <v>250</v>
      </c>
      <c r="C777" s="4" t="s">
        <v>219</v>
      </c>
      <c r="D777" s="5">
        <v>1.5225300000000001E-7</v>
      </c>
      <c r="E777" s="5">
        <v>9.0178199999999999E-8</v>
      </c>
      <c r="F777" s="5">
        <v>9.1588799999999993E-9</v>
      </c>
      <c r="G777" s="6">
        <v>3.4300000000000003E-8</v>
      </c>
      <c r="H777" s="7">
        <v>2.8589008E-7</v>
      </c>
      <c r="I777" s="5"/>
    </row>
    <row r="778" spans="1:9" x14ac:dyDescent="0.4">
      <c r="A778" t="str">
        <f t="shared" si="12"/>
        <v>NüsseBenin</v>
      </c>
      <c r="B778" s="26" t="s">
        <v>271</v>
      </c>
      <c r="C778" s="4" t="s">
        <v>219</v>
      </c>
      <c r="D778" s="5">
        <v>5.5820499999999994E-7</v>
      </c>
      <c r="E778" s="5">
        <v>3.2173100000000004E-7</v>
      </c>
      <c r="F778" s="5">
        <v>2.7458699999999998E-8</v>
      </c>
      <c r="G778" s="6">
        <v>1.1600000000000001E-7</v>
      </c>
      <c r="H778" s="7">
        <v>1.0233947000000001E-6</v>
      </c>
      <c r="I778" s="5"/>
    </row>
    <row r="779" spans="1:9" x14ac:dyDescent="0.4">
      <c r="A779" t="str">
        <f t="shared" si="12"/>
        <v>Palmfrucht (Ölpalme)Benin</v>
      </c>
      <c r="B779" s="26" t="s">
        <v>289</v>
      </c>
      <c r="C779" s="4" t="s">
        <v>219</v>
      </c>
      <c r="D779" s="5">
        <v>2.30299E-8</v>
      </c>
      <c r="E779" s="5">
        <v>1.36989E-8</v>
      </c>
      <c r="F779" s="5">
        <v>1.5968300000000002E-9</v>
      </c>
      <c r="G779" s="6">
        <v>5.5400000000000003E-9</v>
      </c>
      <c r="H779" s="7">
        <v>4.3865629999999998E-8</v>
      </c>
      <c r="I779" s="5"/>
    </row>
    <row r="780" spans="1:9" x14ac:dyDescent="0.4">
      <c r="A780" t="str">
        <f t="shared" si="12"/>
        <v>OkraBenin</v>
      </c>
      <c r="B780" s="26" t="s">
        <v>188</v>
      </c>
      <c r="C780" s="4" t="s">
        <v>219</v>
      </c>
      <c r="D780" s="5">
        <v>3.6024400000000001E-8</v>
      </c>
      <c r="E780" s="5">
        <v>2.0404199999999999E-8</v>
      </c>
      <c r="F780" s="5">
        <v>1.7992099999999998E-9</v>
      </c>
      <c r="G780" s="6">
        <v>7.3200000000000004E-9</v>
      </c>
      <c r="H780" s="7">
        <v>6.5547809999999998E-8</v>
      </c>
      <c r="I780" s="5"/>
    </row>
    <row r="781" spans="1:9" x14ac:dyDescent="0.4">
      <c r="A781" t="str">
        <f t="shared" si="12"/>
        <v>Zwiebel, getr.Benin</v>
      </c>
      <c r="B781" s="26" t="s">
        <v>251</v>
      </c>
      <c r="C781" s="4" t="s">
        <v>219</v>
      </c>
      <c r="D781" s="5">
        <v>1.5352699999999999E-8</v>
      </c>
      <c r="E781" s="5">
        <v>9.2630099999999998E-9</v>
      </c>
      <c r="F781" s="5">
        <v>7.2392399999999995E-10</v>
      </c>
      <c r="G781" s="6">
        <v>3.3900000000000001E-9</v>
      </c>
      <c r="H781" s="7">
        <v>2.8729633999999999E-8</v>
      </c>
      <c r="I781" s="5"/>
    </row>
    <row r="782" spans="1:9" x14ac:dyDescent="0.4">
      <c r="A782" t="str">
        <f t="shared" si="12"/>
        <v>OrangeBenin</v>
      </c>
      <c r="B782" s="26" t="s">
        <v>252</v>
      </c>
      <c r="C782" s="4" t="s">
        <v>219</v>
      </c>
      <c r="D782" s="5">
        <v>1.14508E-7</v>
      </c>
      <c r="E782" s="5">
        <v>6.69096E-8</v>
      </c>
      <c r="F782" s="5">
        <v>1.3345200000000001E-8</v>
      </c>
      <c r="G782" s="6">
        <v>3.2799999999999996E-8</v>
      </c>
      <c r="H782" s="7">
        <v>2.275628E-7</v>
      </c>
      <c r="I782" s="5"/>
    </row>
    <row r="783" spans="1:9" x14ac:dyDescent="0.4">
      <c r="A783" t="str">
        <f t="shared" si="12"/>
        <v>PapayaBenin</v>
      </c>
      <c r="B783" s="26" t="s">
        <v>294</v>
      </c>
      <c r="C783" s="4" t="s">
        <v>219</v>
      </c>
      <c r="D783" s="5">
        <v>2.05603E-8</v>
      </c>
      <c r="E783" s="5">
        <v>1.25436E-8</v>
      </c>
      <c r="F783" s="5">
        <v>9.5901099999999988E-10</v>
      </c>
      <c r="G783" s="6">
        <v>4.5999999999999998E-9</v>
      </c>
      <c r="H783" s="7">
        <v>3.8662910999999995E-8</v>
      </c>
      <c r="I783" s="5"/>
    </row>
    <row r="784" spans="1:9" x14ac:dyDescent="0.4">
      <c r="A784" t="str">
        <f t="shared" si="12"/>
        <v>PfefferBenin</v>
      </c>
      <c r="B784" s="26" t="s">
        <v>154</v>
      </c>
      <c r="C784" s="4" t="s">
        <v>219</v>
      </c>
      <c r="D784" s="5">
        <v>8.8958E-7</v>
      </c>
      <c r="E784" s="5">
        <v>4.7155400000000002E-7</v>
      </c>
      <c r="F784" s="5">
        <v>4.6869500000000002E-8</v>
      </c>
      <c r="G784" s="6">
        <v>1.66E-7</v>
      </c>
      <c r="H784" s="7">
        <v>1.5740034999999999E-6</v>
      </c>
      <c r="I784" s="5"/>
    </row>
    <row r="785" spans="1:9" x14ac:dyDescent="0.4">
      <c r="A785" t="str">
        <f t="shared" si="12"/>
        <v>AnanasBenin</v>
      </c>
      <c r="B785" s="26" t="s">
        <v>194</v>
      </c>
      <c r="C785" s="4" t="s">
        <v>219</v>
      </c>
      <c r="D785" s="5">
        <v>9.5016500000000006E-9</v>
      </c>
      <c r="E785" s="5">
        <v>5.0921099999999997E-9</v>
      </c>
      <c r="F785" s="5">
        <v>4.96429E-10</v>
      </c>
      <c r="G785" s="6">
        <v>1.79E-9</v>
      </c>
      <c r="H785" s="7">
        <v>1.6880189E-8</v>
      </c>
      <c r="I785" s="5"/>
    </row>
    <row r="786" spans="1:9" x14ac:dyDescent="0.4">
      <c r="A786" t="str">
        <f t="shared" si="12"/>
        <v>KochbananeBenin</v>
      </c>
      <c r="B786" s="26" t="s">
        <v>180</v>
      </c>
      <c r="C786" s="4" t="s">
        <v>219</v>
      </c>
      <c r="D786" s="5">
        <v>2.8250900000000001E-8</v>
      </c>
      <c r="E786" s="5">
        <v>1.7235600000000001E-8</v>
      </c>
      <c r="F786" s="5">
        <v>1.3177300000000002E-9</v>
      </c>
      <c r="G786" s="6">
        <v>6.3300000000000003E-9</v>
      </c>
      <c r="H786" s="7">
        <v>5.3134229999999998E-8</v>
      </c>
      <c r="I786" s="5"/>
    </row>
    <row r="787" spans="1:9" x14ac:dyDescent="0.4">
      <c r="A787" t="str">
        <f t="shared" si="12"/>
        <v>Hülsenfrüchte (Linsen, Bohen, etc.)Benin</v>
      </c>
      <c r="B787" s="26" t="s">
        <v>255</v>
      </c>
      <c r="C787" s="4" t="s">
        <v>219</v>
      </c>
      <c r="D787" s="5">
        <v>2.23652E-7</v>
      </c>
      <c r="E787" s="5">
        <v>1.30983E-7</v>
      </c>
      <c r="F787" s="5">
        <v>2.16023E-8</v>
      </c>
      <c r="G787" s="6">
        <v>5.9200000000000001E-8</v>
      </c>
      <c r="H787" s="7">
        <v>4.3543729999999999E-7</v>
      </c>
      <c r="I787" s="5"/>
    </row>
    <row r="788" spans="1:9" x14ac:dyDescent="0.4">
      <c r="A788" t="str">
        <f t="shared" si="12"/>
        <v>ReisBenin</v>
      </c>
      <c r="B788" s="26" t="s">
        <v>160</v>
      </c>
      <c r="C788" s="4" t="s">
        <v>219</v>
      </c>
      <c r="D788" s="5">
        <v>9.55898E-8</v>
      </c>
      <c r="E788" s="5">
        <v>5.6010700000000001E-8</v>
      </c>
      <c r="F788" s="5">
        <v>5.2150500000000001E-9</v>
      </c>
      <c r="G788" s="6">
        <v>2.0800000000000001E-8</v>
      </c>
      <c r="H788" s="7">
        <v>1.7761555E-7</v>
      </c>
      <c r="I788" s="5"/>
    </row>
    <row r="789" spans="1:9" x14ac:dyDescent="0.4">
      <c r="A789" t="str">
        <f t="shared" si="12"/>
        <v>GummiBenin</v>
      </c>
      <c r="B789" s="26" t="s">
        <v>290</v>
      </c>
      <c r="C789" s="4" t="s">
        <v>219</v>
      </c>
      <c r="D789" s="5">
        <v>4.7414400000000004E-7</v>
      </c>
      <c r="E789" s="5">
        <v>2.8927E-7</v>
      </c>
      <c r="F789" s="5">
        <v>2.21158E-8</v>
      </c>
      <c r="G789" s="6">
        <v>1.06E-7</v>
      </c>
      <c r="H789" s="7">
        <v>8.9152980000000006E-7</v>
      </c>
      <c r="I789" s="5"/>
    </row>
    <row r="790" spans="1:9" x14ac:dyDescent="0.4">
      <c r="A790" t="str">
        <f t="shared" si="12"/>
        <v>BaumwolleBenin</v>
      </c>
      <c r="B790" s="26" t="s">
        <v>257</v>
      </c>
      <c r="C790" s="4" t="s">
        <v>219</v>
      </c>
      <c r="D790" s="5">
        <v>1.92659E-7</v>
      </c>
      <c r="E790" s="5">
        <v>1.13009E-7</v>
      </c>
      <c r="F790" s="5">
        <v>1.1136599999999999E-8</v>
      </c>
      <c r="G790" s="6">
        <v>4.29E-8</v>
      </c>
      <c r="H790" s="7">
        <v>3.5970460000000004E-7</v>
      </c>
      <c r="I790" s="5"/>
    </row>
    <row r="791" spans="1:9" x14ac:dyDescent="0.4">
      <c r="A791" t="str">
        <f t="shared" si="12"/>
        <v>SesamBenin</v>
      </c>
      <c r="B791" s="26" t="s">
        <v>258</v>
      </c>
      <c r="C791" s="4" t="s">
        <v>219</v>
      </c>
      <c r="D791" s="5">
        <v>4.6351699999999998E-7</v>
      </c>
      <c r="E791" s="5">
        <v>2.9369399999999998E-7</v>
      </c>
      <c r="F791" s="5">
        <v>7.7970700000000001E-8</v>
      </c>
      <c r="G791" s="6">
        <v>1.72E-7</v>
      </c>
      <c r="H791" s="7">
        <v>1.0071817E-6</v>
      </c>
      <c r="I791" s="5"/>
    </row>
    <row r="792" spans="1:9" x14ac:dyDescent="0.4">
      <c r="A792" t="str">
        <f t="shared" si="12"/>
        <v>SorghumBenin</v>
      </c>
      <c r="B792" s="26" t="s">
        <v>282</v>
      </c>
      <c r="C792" s="4" t="s">
        <v>219</v>
      </c>
      <c r="D792" s="5">
        <v>1.8524099999999998E-7</v>
      </c>
      <c r="E792" s="5">
        <v>1.13277E-7</v>
      </c>
      <c r="F792" s="5">
        <v>1.7892300000000002E-8</v>
      </c>
      <c r="G792" s="6">
        <v>5.1599999999999999E-8</v>
      </c>
      <c r="H792" s="7">
        <v>3.680103E-7</v>
      </c>
      <c r="I792" s="5"/>
    </row>
    <row r="793" spans="1:9" x14ac:dyDescent="0.4">
      <c r="A793" t="str">
        <f t="shared" si="12"/>
        <v>SojabohnenBenin</v>
      </c>
      <c r="B793" s="26" t="s">
        <v>259</v>
      </c>
      <c r="C793" s="4" t="s">
        <v>219</v>
      </c>
      <c r="D793" s="5">
        <v>1.3873999999999998E-7</v>
      </c>
      <c r="E793" s="5">
        <v>7.5219599999999999E-8</v>
      </c>
      <c r="F793" s="5">
        <v>7.18325E-9</v>
      </c>
      <c r="G793" s="6">
        <v>2.66E-8</v>
      </c>
      <c r="H793" s="7">
        <v>2.4774284999999998E-7</v>
      </c>
      <c r="I793" s="5"/>
    </row>
    <row r="794" spans="1:9" x14ac:dyDescent="0.4">
      <c r="A794" t="str">
        <f t="shared" si="12"/>
        <v>RohrzuckerBenin</v>
      </c>
      <c r="B794" s="26" t="s">
        <v>260</v>
      </c>
      <c r="C794" s="4" t="s">
        <v>219</v>
      </c>
      <c r="D794" s="5">
        <v>5.6677300000000007E-9</v>
      </c>
      <c r="E794" s="5">
        <v>3.3021300000000001E-9</v>
      </c>
      <c r="F794" s="5">
        <v>2.7612500000000002E-10</v>
      </c>
      <c r="G794" s="6">
        <v>1.2E-9</v>
      </c>
      <c r="H794" s="7">
        <v>1.0445985000000002E-8</v>
      </c>
      <c r="I794" s="5"/>
    </row>
    <row r="795" spans="1:9" x14ac:dyDescent="0.4">
      <c r="A795" t="str">
        <f t="shared" si="12"/>
        <v>SüßkartofelnBenin</v>
      </c>
      <c r="B795" s="26" t="s">
        <v>192</v>
      </c>
      <c r="C795" s="4" t="s">
        <v>219</v>
      </c>
      <c r="D795" s="5">
        <v>3.9001400000000001E-8</v>
      </c>
      <c r="E795" s="5">
        <v>2.08132E-8</v>
      </c>
      <c r="F795" s="5">
        <v>2.0443600000000002E-9</v>
      </c>
      <c r="G795" s="6">
        <v>7.3300000000000001E-9</v>
      </c>
      <c r="H795" s="7">
        <v>6.9188959999999999E-8</v>
      </c>
      <c r="I795" s="5"/>
    </row>
    <row r="796" spans="1:9" x14ac:dyDescent="0.4">
      <c r="A796" t="str">
        <f t="shared" si="12"/>
        <v>Taro (cocoyam)Benin</v>
      </c>
      <c r="B796" s="26" t="s">
        <v>325</v>
      </c>
      <c r="C796" s="4" t="s">
        <v>219</v>
      </c>
      <c r="D796" s="5">
        <v>9.2193499999999998E-8</v>
      </c>
      <c r="E796" s="5">
        <v>5.6534799999999999E-8</v>
      </c>
      <c r="F796" s="5">
        <v>1.3112199999999999E-8</v>
      </c>
      <c r="G796" s="6">
        <v>3.0500000000000002E-8</v>
      </c>
      <c r="H796" s="7">
        <v>1.923405E-7</v>
      </c>
      <c r="I796" s="5"/>
    </row>
    <row r="797" spans="1:9" x14ac:dyDescent="0.4">
      <c r="A797" t="str">
        <f t="shared" si="12"/>
        <v>Tabak, unverarbeitetBenin</v>
      </c>
      <c r="B797" s="26" t="s">
        <v>263</v>
      </c>
      <c r="C797" s="4" t="s">
        <v>219</v>
      </c>
      <c r="D797" s="5">
        <v>2.4374500000000002E-7</v>
      </c>
      <c r="E797" s="5">
        <v>1.3565800000000001E-7</v>
      </c>
      <c r="F797" s="5">
        <v>1.23549E-8</v>
      </c>
      <c r="G797" s="6">
        <v>4.8399999999999997E-8</v>
      </c>
      <c r="H797" s="7">
        <v>4.401579E-7</v>
      </c>
      <c r="I797" s="5"/>
    </row>
    <row r="798" spans="1:9" x14ac:dyDescent="0.4">
      <c r="A798" t="str">
        <f t="shared" si="12"/>
        <v>TomatenBenin</v>
      </c>
      <c r="B798" s="26" t="s">
        <v>86</v>
      </c>
      <c r="C798" s="4" t="s">
        <v>219</v>
      </c>
      <c r="D798" s="5">
        <v>5.5975700000000001E-8</v>
      </c>
      <c r="E798" s="5">
        <v>3.28943E-8</v>
      </c>
      <c r="F798" s="5">
        <v>6.5379400000000003E-9</v>
      </c>
      <c r="G798" s="6">
        <v>1.6199999999999999E-8</v>
      </c>
      <c r="H798" s="7">
        <v>1.1160794E-7</v>
      </c>
      <c r="I798" s="5"/>
    </row>
    <row r="799" spans="1:9" x14ac:dyDescent="0.4">
      <c r="A799" t="str">
        <f t="shared" si="12"/>
        <v>Gemüse, frischBenin</v>
      </c>
      <c r="B799" s="26" t="s">
        <v>174</v>
      </c>
      <c r="C799" s="4" t="s">
        <v>219</v>
      </c>
      <c r="D799" s="5">
        <v>2.2237400000000001E-8</v>
      </c>
      <c r="E799" s="5">
        <v>1.32009E-8</v>
      </c>
      <c r="F799" s="5">
        <v>1.4616099999999999E-9</v>
      </c>
      <c r="G799" s="6">
        <v>5.2400000000000001E-9</v>
      </c>
      <c r="H799" s="7">
        <v>4.2139910000000003E-8</v>
      </c>
      <c r="I799" s="5"/>
    </row>
    <row r="800" spans="1:9" x14ac:dyDescent="0.4">
      <c r="A800" t="str">
        <f t="shared" si="12"/>
        <v>WeizenBenin</v>
      </c>
      <c r="B800" s="26" t="s">
        <v>60</v>
      </c>
      <c r="C800" s="4" t="s">
        <v>219</v>
      </c>
      <c r="D800" s="5">
        <v>7.570320000000001E-8</v>
      </c>
      <c r="E800" s="5">
        <v>4.6185699999999998E-8</v>
      </c>
      <c r="F800" s="5">
        <v>3.5310799999999998E-9</v>
      </c>
      <c r="G800" s="6">
        <v>1.6900000000000002E-8</v>
      </c>
      <c r="H800" s="7">
        <v>1.4231998E-7</v>
      </c>
      <c r="I800" s="5"/>
    </row>
    <row r="801" spans="1:9" x14ac:dyDescent="0.4">
      <c r="A801" t="str">
        <f t="shared" si="12"/>
        <v>YamswurzelBenin</v>
      </c>
      <c r="B801" s="26" t="s">
        <v>291</v>
      </c>
      <c r="C801" s="4" t="s">
        <v>219</v>
      </c>
      <c r="D801" s="5">
        <v>1.2812299999999999E-8</v>
      </c>
      <c r="E801" s="5">
        <v>7.6650999999999999E-9</v>
      </c>
      <c r="F801" s="5">
        <v>1.39136E-9</v>
      </c>
      <c r="G801" s="6">
        <v>3.65E-9</v>
      </c>
      <c r="H801" s="7">
        <v>2.5518760000000001E-8</v>
      </c>
      <c r="I801" s="5"/>
    </row>
    <row r="802" spans="1:9" x14ac:dyDescent="0.4">
      <c r="A802" t="str">
        <f t="shared" si="12"/>
        <v>Anise, Fenchel, KorrianderBhutan</v>
      </c>
      <c r="B802" s="26" t="s">
        <v>239</v>
      </c>
      <c r="C802" s="4" t="s">
        <v>326</v>
      </c>
      <c r="D802" s="5">
        <v>1.66E-6</v>
      </c>
      <c r="E802" s="5">
        <v>3.8199999999999998E-6</v>
      </c>
      <c r="F802" s="5">
        <v>1.67E-7</v>
      </c>
      <c r="G802" s="6">
        <v>3.9099999999999999E-7</v>
      </c>
      <c r="H802" s="7">
        <v>6.0379999999999996E-6</v>
      </c>
      <c r="I802" s="5"/>
    </row>
    <row r="803" spans="1:9" x14ac:dyDescent="0.4">
      <c r="A803" t="str">
        <f t="shared" si="12"/>
        <v>ApfelBhutan</v>
      </c>
      <c r="B803" s="26" t="s">
        <v>195</v>
      </c>
      <c r="C803" s="4" t="s">
        <v>326</v>
      </c>
      <c r="D803" s="5">
        <v>1.4300000000000001E-6</v>
      </c>
      <c r="E803" s="5">
        <v>1.2999999999999998E-6</v>
      </c>
      <c r="F803" s="5">
        <v>7.8400000000000001E-8</v>
      </c>
      <c r="G803" s="6">
        <v>1.3400000000000001E-7</v>
      </c>
      <c r="H803" s="7">
        <v>2.9424E-6</v>
      </c>
      <c r="I803" s="5"/>
    </row>
    <row r="804" spans="1:9" x14ac:dyDescent="0.4">
      <c r="A804" t="str">
        <f t="shared" si="12"/>
        <v>BananenBhutan</v>
      </c>
      <c r="B804" s="26" t="s">
        <v>197</v>
      </c>
      <c r="C804" s="4" t="s">
        <v>326</v>
      </c>
      <c r="D804" s="5">
        <v>2.4600000000000001E-7</v>
      </c>
      <c r="E804" s="5">
        <v>2.20012E-7</v>
      </c>
      <c r="F804" s="5">
        <v>1.27702E-8</v>
      </c>
      <c r="G804" s="6">
        <v>2.2300000000000001E-8</v>
      </c>
      <c r="H804" s="7">
        <v>5.0108219999999997E-7</v>
      </c>
      <c r="I804" s="5"/>
    </row>
    <row r="805" spans="1:9" x14ac:dyDescent="0.4">
      <c r="A805" t="str">
        <f t="shared" si="12"/>
        <v>GersteBhutan</v>
      </c>
      <c r="B805" s="26" t="s">
        <v>240</v>
      </c>
      <c r="C805" s="4" t="s">
        <v>326</v>
      </c>
      <c r="D805" s="5">
        <v>1.7903E-6</v>
      </c>
      <c r="E805" s="5">
        <v>1.6809100000000001E-6</v>
      </c>
      <c r="F805" s="5">
        <v>1.08248E-7</v>
      </c>
      <c r="G805" s="6">
        <v>1.73E-7</v>
      </c>
      <c r="H805" s="7">
        <v>3.7524580000000002E-6</v>
      </c>
      <c r="I805" s="5"/>
    </row>
    <row r="806" spans="1:9" x14ac:dyDescent="0.4">
      <c r="A806" t="str">
        <f t="shared" si="12"/>
        <v>Bohen, trockenBhutan</v>
      </c>
      <c r="B806" s="26" t="s">
        <v>170</v>
      </c>
      <c r="C806" s="4" t="s">
        <v>326</v>
      </c>
      <c r="D806" s="5">
        <v>4.6970600000000001E-6</v>
      </c>
      <c r="E806" s="5">
        <v>3.5969299999999998E-6</v>
      </c>
      <c r="F806" s="5">
        <v>2.80264E-7</v>
      </c>
      <c r="G806" s="6">
        <v>3.2399999999999999E-7</v>
      </c>
      <c r="H806" s="7">
        <v>8.8982540000000017E-6</v>
      </c>
      <c r="I806" s="5"/>
    </row>
    <row r="807" spans="1:9" x14ac:dyDescent="0.4">
      <c r="A807" t="str">
        <f t="shared" si="12"/>
        <v>Bohen, grünBhutan</v>
      </c>
      <c r="B807" s="26" t="s">
        <v>169</v>
      </c>
      <c r="C807" s="4" t="s">
        <v>326</v>
      </c>
      <c r="D807" s="5">
        <v>2.8606299999999999E-7</v>
      </c>
      <c r="E807" s="5">
        <v>2.4917600000000001E-7</v>
      </c>
      <c r="F807" s="5">
        <v>1.4630700000000001E-8</v>
      </c>
      <c r="G807" s="6">
        <v>2.5299999999999998E-8</v>
      </c>
      <c r="H807" s="7">
        <v>5.751697E-7</v>
      </c>
      <c r="I807" s="5"/>
    </row>
    <row r="808" spans="1:9" x14ac:dyDescent="0.4">
      <c r="A808" t="str">
        <f t="shared" si="12"/>
        <v>Ackerbohne, trockenBhutan</v>
      </c>
      <c r="B808" s="26" t="s">
        <v>163</v>
      </c>
      <c r="C808" s="4" t="s">
        <v>326</v>
      </c>
      <c r="D808" s="5">
        <v>5.4936799999999995E-7</v>
      </c>
      <c r="E808" s="5">
        <v>9.3654999999999995E-7</v>
      </c>
      <c r="F808" s="5">
        <v>8.1172299999999997E-8</v>
      </c>
      <c r="G808" s="6">
        <v>6.9100000000000003E-8</v>
      </c>
      <c r="H808" s="7">
        <v>1.6361902999999996E-6</v>
      </c>
      <c r="I808" s="5"/>
    </row>
    <row r="809" spans="1:9" x14ac:dyDescent="0.4">
      <c r="A809" t="str">
        <f t="shared" si="12"/>
        <v>BuchweizenBhutan</v>
      </c>
      <c r="B809" s="26" t="s">
        <v>147</v>
      </c>
      <c r="C809" s="4" t="s">
        <v>326</v>
      </c>
      <c r="D809" s="5">
        <v>1.68E-6</v>
      </c>
      <c r="E809" s="5">
        <v>1.4899999999999999E-6</v>
      </c>
      <c r="F809" s="5">
        <v>9.02E-8</v>
      </c>
      <c r="G809" s="6">
        <v>1.3300000000000001E-7</v>
      </c>
      <c r="H809" s="7">
        <v>3.3932E-6</v>
      </c>
      <c r="I809" s="5"/>
    </row>
    <row r="810" spans="1:9" x14ac:dyDescent="0.4">
      <c r="A810" t="str">
        <f t="shared" si="12"/>
        <v>Kohl und andere KohlgewächseBhutan</v>
      </c>
      <c r="B810" s="26" t="s">
        <v>181</v>
      </c>
      <c r="C810" s="4" t="s">
        <v>326</v>
      </c>
      <c r="D810" s="5">
        <v>1.11E-7</v>
      </c>
      <c r="E810" s="5">
        <v>9.7100000000000003E-8</v>
      </c>
      <c r="F810" s="5">
        <v>5.6999999999999998E-9</v>
      </c>
      <c r="G810" s="6">
        <v>9.8600000000000003E-9</v>
      </c>
      <c r="H810" s="7">
        <v>2.2366000000000001E-7</v>
      </c>
      <c r="I810" s="5"/>
    </row>
    <row r="811" spans="1:9" x14ac:dyDescent="0.4">
      <c r="A811" t="str">
        <f t="shared" si="12"/>
        <v>GetreideBhutan</v>
      </c>
      <c r="B811" s="26" t="s">
        <v>278</v>
      </c>
      <c r="C811" s="4" t="s">
        <v>326</v>
      </c>
      <c r="D811" s="5">
        <v>1.5672800000000001E-6</v>
      </c>
      <c r="E811" s="5">
        <v>1.3733599999999998E-6</v>
      </c>
      <c r="F811" s="5">
        <v>8.2613500000000001E-8</v>
      </c>
      <c r="G811" s="6">
        <v>1.4499999999999999E-7</v>
      </c>
      <c r="H811" s="7">
        <v>3.1682535000000001E-6</v>
      </c>
      <c r="I811" s="5"/>
    </row>
    <row r="812" spans="1:9" x14ac:dyDescent="0.4">
      <c r="A812" t="str">
        <f t="shared" si="12"/>
        <v>KichererbsenBhutan</v>
      </c>
      <c r="B812" s="26" t="s">
        <v>178</v>
      </c>
      <c r="C812" s="4" t="s">
        <v>326</v>
      </c>
      <c r="D812" s="5">
        <v>1.2899999999999999E-6</v>
      </c>
      <c r="E812" s="5">
        <v>1.37E-6</v>
      </c>
      <c r="F812" s="5">
        <v>7.4700000000000001E-8</v>
      </c>
      <c r="G812" s="6">
        <v>1.3300000000000001E-7</v>
      </c>
      <c r="H812" s="7">
        <v>2.8677000000000001E-6</v>
      </c>
      <c r="I812" s="5"/>
    </row>
    <row r="813" spans="1:9" x14ac:dyDescent="0.4">
      <c r="A813" t="str">
        <f t="shared" si="12"/>
        <v>Paprika-/ChillipulverBhutan</v>
      </c>
      <c r="B813" s="26" t="s">
        <v>90</v>
      </c>
      <c r="C813" s="4" t="s">
        <v>326</v>
      </c>
      <c r="D813" s="5">
        <v>6.1700000000000009E-7</v>
      </c>
      <c r="E813" s="5">
        <v>5.5199999999999997E-7</v>
      </c>
      <c r="F813" s="5">
        <v>3.2199999999999997E-8</v>
      </c>
      <c r="G813" s="6">
        <v>5.5300000000000005E-8</v>
      </c>
      <c r="H813" s="7">
        <v>1.2565E-6</v>
      </c>
      <c r="I813" s="5"/>
    </row>
    <row r="814" spans="1:9" x14ac:dyDescent="0.4">
      <c r="A814" t="str">
        <f t="shared" si="12"/>
        <v>Paprika und Chillies, grünBhutan</v>
      </c>
      <c r="B814" s="26" t="s">
        <v>79</v>
      </c>
      <c r="C814" s="4" t="s">
        <v>326</v>
      </c>
      <c r="D814" s="5">
        <v>6.1700000000000009E-7</v>
      </c>
      <c r="E814" s="5">
        <v>5.5199999999999997E-7</v>
      </c>
      <c r="F814" s="5">
        <v>3.2199999999999997E-8</v>
      </c>
      <c r="G814" s="6">
        <v>5.5300000000000005E-8</v>
      </c>
      <c r="H814" s="7">
        <v>1.2565E-6</v>
      </c>
      <c r="I814" s="5"/>
    </row>
    <row r="815" spans="1:9" x14ac:dyDescent="0.4">
      <c r="A815" t="str">
        <f t="shared" si="12"/>
        <v>Paprika und Chillies, grünBhutan</v>
      </c>
      <c r="B815" s="26" t="s">
        <v>79</v>
      </c>
      <c r="C815" s="4" t="s">
        <v>326</v>
      </c>
      <c r="D815" s="5">
        <v>6.1684699999999999E-7</v>
      </c>
      <c r="E815" s="5">
        <v>5.5156800000000001E-7</v>
      </c>
      <c r="F815" s="5">
        <v>3.21735E-8</v>
      </c>
      <c r="G815" s="6">
        <v>5.5300000000000005E-8</v>
      </c>
      <c r="H815" s="7">
        <v>1.2558885000000001E-6</v>
      </c>
      <c r="I815" s="5"/>
    </row>
    <row r="816" spans="1:9" x14ac:dyDescent="0.4">
      <c r="A816" t="str">
        <f t="shared" si="12"/>
        <v>KokosnussBhutan</v>
      </c>
      <c r="B816" s="26" t="s">
        <v>310</v>
      </c>
      <c r="C816" s="4" t="s">
        <v>326</v>
      </c>
      <c r="D816" s="5">
        <v>4.4999999999999998E-7</v>
      </c>
      <c r="E816" s="5">
        <v>4.03E-7</v>
      </c>
      <c r="F816" s="5">
        <v>2.3400000000000001E-8</v>
      </c>
      <c r="G816" s="6">
        <v>4.1000000000000003E-8</v>
      </c>
      <c r="H816" s="7">
        <v>9.174000000000001E-7</v>
      </c>
      <c r="I816" s="5"/>
    </row>
    <row r="817" spans="1:9" x14ac:dyDescent="0.4">
      <c r="A817" t="str">
        <f t="shared" si="12"/>
        <v>KokosbastBhutan</v>
      </c>
      <c r="B817" s="26" t="s">
        <v>311</v>
      </c>
      <c r="C817" s="4" t="s">
        <v>326</v>
      </c>
      <c r="D817" s="5">
        <v>4.5012999999999997E-7</v>
      </c>
      <c r="E817" s="5">
        <v>4.0338699999999998E-7</v>
      </c>
      <c r="F817" s="5">
        <v>2.34138E-8</v>
      </c>
      <c r="G817" s="6">
        <v>4.1000000000000003E-8</v>
      </c>
      <c r="H817" s="7">
        <v>9.1793080000000006E-7</v>
      </c>
      <c r="I817" s="5"/>
    </row>
    <row r="818" spans="1:9" x14ac:dyDescent="0.4">
      <c r="A818" t="str">
        <f t="shared" si="12"/>
        <v>AubergineBhutan</v>
      </c>
      <c r="B818" s="26" t="s">
        <v>214</v>
      </c>
      <c r="C818" s="4" t="s">
        <v>326</v>
      </c>
      <c r="D818" s="5">
        <v>8.610000000000001E-8</v>
      </c>
      <c r="E818" s="5">
        <v>7.4999999999999997E-8</v>
      </c>
      <c r="F818" s="5">
        <v>4.4000000000000005E-9</v>
      </c>
      <c r="G818" s="6">
        <v>7.61E-9</v>
      </c>
      <c r="H818" s="7">
        <v>1.7310999999999999E-7</v>
      </c>
      <c r="I818" s="5"/>
    </row>
    <row r="819" spans="1:9" x14ac:dyDescent="0.4">
      <c r="A819" t="str">
        <f t="shared" si="12"/>
        <v>FuttermittelpflanzenBhutan</v>
      </c>
      <c r="B819" s="26" t="s">
        <v>242</v>
      </c>
      <c r="C819" s="4" t="s">
        <v>326</v>
      </c>
      <c r="D819" s="5">
        <v>7.2531099999999995E-8</v>
      </c>
      <c r="E819" s="5">
        <v>7.8156800000000005E-8</v>
      </c>
      <c r="F819" s="5">
        <v>4.2276699999999997E-9</v>
      </c>
      <c r="G819" s="6">
        <v>7.3399999999999999E-9</v>
      </c>
      <c r="H819" s="7">
        <v>1.6225557E-7</v>
      </c>
      <c r="I819" s="5"/>
    </row>
    <row r="820" spans="1:9" x14ac:dyDescent="0.4">
      <c r="A820" t="str">
        <f t="shared" si="12"/>
        <v>Früchte, frischBhutan</v>
      </c>
      <c r="B820" s="26" t="s">
        <v>205</v>
      </c>
      <c r="C820" s="4" t="s">
        <v>326</v>
      </c>
      <c r="D820" s="5">
        <v>4.5600600000000001E-7</v>
      </c>
      <c r="E820" s="5">
        <v>3.6522199999999999E-7</v>
      </c>
      <c r="F820" s="5">
        <v>1.6104E-8</v>
      </c>
      <c r="G820" s="6">
        <v>2.7800000000000001E-8</v>
      </c>
      <c r="H820" s="7">
        <v>8.6513200000000002E-7</v>
      </c>
      <c r="I820" s="5"/>
    </row>
    <row r="821" spans="1:9" x14ac:dyDescent="0.4">
      <c r="A821" t="str">
        <f t="shared" si="12"/>
        <v>KernobstBhutan</v>
      </c>
      <c r="B821" s="26" t="s">
        <v>208</v>
      </c>
      <c r="C821" s="4" t="s">
        <v>326</v>
      </c>
      <c r="D821" s="5">
        <v>4.5600000000000001E-7</v>
      </c>
      <c r="E821" s="5">
        <v>3.65E-7</v>
      </c>
      <c r="F821" s="5">
        <v>1.6099999999999999E-8</v>
      </c>
      <c r="G821" s="6">
        <v>2.7800000000000001E-8</v>
      </c>
      <c r="H821" s="7">
        <v>8.6490000000000008E-7</v>
      </c>
      <c r="I821" s="5"/>
    </row>
    <row r="822" spans="1:9" x14ac:dyDescent="0.4">
      <c r="A822" t="str">
        <f t="shared" si="12"/>
        <v>KnoblauchBhutan</v>
      </c>
      <c r="B822" s="26" t="s">
        <v>38</v>
      </c>
      <c r="C822" s="4" t="s">
        <v>326</v>
      </c>
      <c r="D822" s="5">
        <v>5.0299999999999999E-7</v>
      </c>
      <c r="E822" s="5">
        <v>4.3800000000000003E-7</v>
      </c>
      <c r="F822" s="5">
        <v>2.5700000000000002E-8</v>
      </c>
      <c r="G822" s="6">
        <v>4.4499999999999995E-8</v>
      </c>
      <c r="H822" s="7">
        <v>1.0112000000000002E-6</v>
      </c>
      <c r="I822" s="5"/>
    </row>
    <row r="823" spans="1:9" x14ac:dyDescent="0.4">
      <c r="A823" t="str">
        <f t="shared" si="12"/>
        <v>IngwerBhutan</v>
      </c>
      <c r="B823" s="26" t="s">
        <v>312</v>
      </c>
      <c r="C823" s="4" t="s">
        <v>326</v>
      </c>
      <c r="D823" s="5">
        <v>3.02179E-7</v>
      </c>
      <c r="E823" s="5">
        <v>1.82642E-7</v>
      </c>
      <c r="F823" s="5">
        <v>1.18257E-8</v>
      </c>
      <c r="G823" s="6">
        <v>7.6899999999999997E-9</v>
      </c>
      <c r="H823" s="7">
        <v>5.0433670000000002E-7</v>
      </c>
      <c r="I823" s="5"/>
    </row>
    <row r="824" spans="1:9" x14ac:dyDescent="0.4">
      <c r="A824" t="str">
        <f t="shared" si="12"/>
        <v>JojobasamenBhutan</v>
      </c>
      <c r="B824" s="26" t="s">
        <v>301</v>
      </c>
      <c r="C824" s="4" t="s">
        <v>326</v>
      </c>
      <c r="D824" s="5">
        <v>4.1784600000000005E-6</v>
      </c>
      <c r="E824" s="5">
        <v>2.3394899999999999E-6</v>
      </c>
      <c r="F824" s="5">
        <v>1.68615E-7</v>
      </c>
      <c r="G824" s="6">
        <v>2.36E-7</v>
      </c>
      <c r="H824" s="7">
        <v>6.9225650000000005E-6</v>
      </c>
      <c r="I824" s="5"/>
    </row>
    <row r="825" spans="1:9" x14ac:dyDescent="0.4">
      <c r="A825" t="str">
        <f t="shared" si="12"/>
        <v>JuteBhutan</v>
      </c>
      <c r="B825" s="26" t="s">
        <v>313</v>
      </c>
      <c r="C825" s="4" t="s">
        <v>326</v>
      </c>
      <c r="D825" s="5">
        <v>1.8144599999999999E-6</v>
      </c>
      <c r="E825" s="5">
        <v>1.10599E-6</v>
      </c>
      <c r="F825" s="5">
        <v>7.6343999999999999E-8</v>
      </c>
      <c r="G825" s="6">
        <v>1.12E-7</v>
      </c>
      <c r="H825" s="7">
        <v>3.1087939999999996E-6</v>
      </c>
      <c r="I825" s="5"/>
    </row>
    <row r="826" spans="1:9" x14ac:dyDescent="0.4">
      <c r="A826" t="str">
        <f t="shared" si="12"/>
        <v>Lauch, andere LauchgewächseBhutan</v>
      </c>
      <c r="B826" s="26" t="s">
        <v>184</v>
      </c>
      <c r="C826" s="4" t="s">
        <v>326</v>
      </c>
      <c r="D826" s="5">
        <v>1.8438499999999999E-7</v>
      </c>
      <c r="E826" s="5">
        <v>1.4873699999999999E-7</v>
      </c>
      <c r="F826" s="5">
        <v>7.8812800000000011E-9</v>
      </c>
      <c r="G826" s="6">
        <v>1.22E-8</v>
      </c>
      <c r="H826" s="7">
        <v>3.5320328000000005E-7</v>
      </c>
      <c r="I826" s="5"/>
    </row>
    <row r="827" spans="1:9" x14ac:dyDescent="0.4">
      <c r="A827" t="str">
        <f t="shared" si="12"/>
        <v>Kopfsalat und ChicoréeBhutan</v>
      </c>
      <c r="B827" s="26" t="s">
        <v>95</v>
      </c>
      <c r="C827" s="4" t="s">
        <v>326</v>
      </c>
      <c r="D827" s="5">
        <v>1.5973199999999999E-7</v>
      </c>
      <c r="E827" s="5">
        <v>1.3913500000000001E-7</v>
      </c>
      <c r="F827" s="5">
        <v>8.169480000000001E-9</v>
      </c>
      <c r="G827" s="6">
        <v>1.4100000000000001E-8</v>
      </c>
      <c r="H827" s="7">
        <v>3.2113648000000002E-7</v>
      </c>
      <c r="I827" s="5"/>
    </row>
    <row r="828" spans="1:9" x14ac:dyDescent="0.4">
      <c r="A828" t="str">
        <f t="shared" si="12"/>
        <v>LeinsamenBhutan</v>
      </c>
      <c r="B828" s="26" t="s">
        <v>281</v>
      </c>
      <c r="C828" s="4" t="s">
        <v>326</v>
      </c>
      <c r="D828" s="5">
        <v>1.0471E-5</v>
      </c>
      <c r="E828" s="5">
        <v>5.8626499999999997E-6</v>
      </c>
      <c r="F828" s="5">
        <v>4.2254000000000002E-7</v>
      </c>
      <c r="G828" s="6">
        <v>5.9200000000000001E-7</v>
      </c>
      <c r="H828" s="7">
        <v>1.7348189999999997E-5</v>
      </c>
      <c r="I828" s="5"/>
    </row>
    <row r="829" spans="1:9" x14ac:dyDescent="0.4">
      <c r="A829" t="str">
        <f t="shared" si="12"/>
        <v>MaisBhutan</v>
      </c>
      <c r="B829" s="26" t="s">
        <v>185</v>
      </c>
      <c r="C829" s="4" t="s">
        <v>326</v>
      </c>
      <c r="D829" s="5">
        <v>1.06046E-6</v>
      </c>
      <c r="E829" s="5">
        <v>1.01154E-6</v>
      </c>
      <c r="F829" s="5">
        <v>6.1026900000000002E-8</v>
      </c>
      <c r="G829" s="6">
        <v>1.14E-7</v>
      </c>
      <c r="H829" s="7">
        <v>2.2470269E-6</v>
      </c>
      <c r="I829" s="5"/>
    </row>
    <row r="830" spans="1:9" x14ac:dyDescent="0.4">
      <c r="A830" t="str">
        <f t="shared" si="12"/>
        <v>Mango, GuaveBhutan</v>
      </c>
      <c r="B830" s="26" t="s">
        <v>248</v>
      </c>
      <c r="C830" s="4" t="s">
        <v>326</v>
      </c>
      <c r="D830" s="5">
        <v>5.6999999999999994E-7</v>
      </c>
      <c r="E830" s="5">
        <v>5.1099999999999996E-7</v>
      </c>
      <c r="F830" s="5">
        <v>2.9700000000000001E-8</v>
      </c>
      <c r="G830" s="6">
        <v>5.1900000000000002E-8</v>
      </c>
      <c r="H830" s="7">
        <v>1.1625999999999997E-6</v>
      </c>
      <c r="I830" s="5"/>
    </row>
    <row r="831" spans="1:9" x14ac:dyDescent="0.4">
      <c r="A831" t="str">
        <f t="shared" si="12"/>
        <v>HirseBhutan</v>
      </c>
      <c r="B831" s="26" t="s">
        <v>250</v>
      </c>
      <c r="C831" s="4" t="s">
        <v>326</v>
      </c>
      <c r="D831" s="5">
        <v>1.83506E-6</v>
      </c>
      <c r="E831" s="5">
        <v>1.80235E-6</v>
      </c>
      <c r="F831" s="5">
        <v>1.0414199999999999E-7</v>
      </c>
      <c r="G831" s="6">
        <v>1.9299999999999999E-7</v>
      </c>
      <c r="H831" s="7">
        <v>3.9345519999999991E-6</v>
      </c>
      <c r="I831" s="5"/>
    </row>
    <row r="832" spans="1:9" x14ac:dyDescent="0.4">
      <c r="A832" t="str">
        <f t="shared" si="12"/>
        <v>SenfkörnerBhutan</v>
      </c>
      <c r="B832" s="26" t="s">
        <v>302</v>
      </c>
      <c r="C832" s="4" t="s">
        <v>326</v>
      </c>
      <c r="D832" s="5">
        <v>2.3421899999999999E-6</v>
      </c>
      <c r="E832" s="5">
        <v>2.2107400000000001E-6</v>
      </c>
      <c r="F832" s="5">
        <v>1.4872E-7</v>
      </c>
      <c r="G832" s="6">
        <v>2.8099999999999999E-7</v>
      </c>
      <c r="H832" s="7">
        <v>4.9826499999999996E-6</v>
      </c>
      <c r="I832" s="5"/>
    </row>
    <row r="833" spans="1:9" x14ac:dyDescent="0.4">
      <c r="A833" t="str">
        <f t="shared" si="12"/>
        <v>Muskatnuss, Kardamom Bhutan</v>
      </c>
      <c r="B833" s="26" t="s">
        <v>314</v>
      </c>
      <c r="C833" s="4" t="s">
        <v>326</v>
      </c>
      <c r="D833" s="5">
        <v>5.6299999999999995E-6</v>
      </c>
      <c r="E833" s="5">
        <v>5.1700000000000005E-6</v>
      </c>
      <c r="F833" s="5">
        <v>3.27E-7</v>
      </c>
      <c r="G833" s="6">
        <v>5.0699999999999997E-7</v>
      </c>
      <c r="H833" s="7">
        <v>1.1634000000000001E-5</v>
      </c>
      <c r="I833" s="5"/>
    </row>
    <row r="834" spans="1:9" x14ac:dyDescent="0.4">
      <c r="A834" t="str">
        <f t="shared" si="12"/>
        <v>ÖlsamenBhutan</v>
      </c>
      <c r="B834" s="26" t="s">
        <v>303</v>
      </c>
      <c r="C834" s="4" t="s">
        <v>326</v>
      </c>
      <c r="D834" s="5">
        <v>4.1799999999999998E-6</v>
      </c>
      <c r="E834" s="5">
        <v>2.34E-6</v>
      </c>
      <c r="F834" s="5">
        <v>1.6899999999999999E-7</v>
      </c>
      <c r="G834" s="6">
        <v>2.36E-7</v>
      </c>
      <c r="H834" s="7">
        <v>6.9249999999999998E-6</v>
      </c>
      <c r="I834" s="5"/>
    </row>
    <row r="835" spans="1:9" x14ac:dyDescent="0.4">
      <c r="A835" t="str">
        <f t="shared" si="12"/>
        <v>OkraBhutan</v>
      </c>
      <c r="B835" s="26" t="s">
        <v>188</v>
      </c>
      <c r="C835" s="4" t="s">
        <v>326</v>
      </c>
      <c r="D835" s="5">
        <v>1.20006E-7</v>
      </c>
      <c r="E835" s="5">
        <v>1.0453100000000001E-7</v>
      </c>
      <c r="F835" s="5">
        <v>6.1376999999999996E-9</v>
      </c>
      <c r="G835" s="6">
        <v>1.0600000000000001E-8</v>
      </c>
      <c r="H835" s="7">
        <v>2.4127469999999999E-7</v>
      </c>
      <c r="I835" s="5"/>
    </row>
    <row r="836" spans="1:9" x14ac:dyDescent="0.4">
      <c r="A836" t="str">
        <f t="shared" ref="A836:A899" si="13">B836&amp;C836</f>
        <v>OrangeBhutan</v>
      </c>
      <c r="B836" s="26" t="s">
        <v>252</v>
      </c>
      <c r="C836" s="4" t="s">
        <v>326</v>
      </c>
      <c r="D836" s="5">
        <v>5.77244E-7</v>
      </c>
      <c r="E836" s="5">
        <v>5.3623300000000001E-7</v>
      </c>
      <c r="F836" s="5">
        <v>3.3538699999999997E-8</v>
      </c>
      <c r="G836" s="6">
        <v>5.2099999999999997E-8</v>
      </c>
      <c r="H836" s="7">
        <v>1.1991156999999999E-6</v>
      </c>
      <c r="I836" s="5"/>
    </row>
    <row r="837" spans="1:9" x14ac:dyDescent="0.4">
      <c r="A837" t="str">
        <f t="shared" si="13"/>
        <v>Erbsen, trockenBhutan</v>
      </c>
      <c r="B837" s="26" t="s">
        <v>173</v>
      </c>
      <c r="C837" s="4" t="s">
        <v>326</v>
      </c>
      <c r="D837" s="5">
        <v>2.3012699999999999E-6</v>
      </c>
      <c r="E837" s="5">
        <v>2.0045200000000002E-6</v>
      </c>
      <c r="F837" s="5">
        <v>1.17698E-7</v>
      </c>
      <c r="G837" s="6">
        <v>2.03E-7</v>
      </c>
      <c r="H837" s="7">
        <v>4.626488000000001E-6</v>
      </c>
      <c r="I837" s="5"/>
    </row>
    <row r="838" spans="1:9" x14ac:dyDescent="0.4">
      <c r="A838" t="str">
        <f t="shared" si="13"/>
        <v>Erbsen, grünBhutan</v>
      </c>
      <c r="B838" s="26" t="s">
        <v>172</v>
      </c>
      <c r="C838" s="4" t="s">
        <v>326</v>
      </c>
      <c r="D838" s="5">
        <v>1.15E-7</v>
      </c>
      <c r="E838" s="5">
        <v>1.0000000000000001E-7</v>
      </c>
      <c r="F838" s="5">
        <v>5.8799999999999995E-9</v>
      </c>
      <c r="G838" s="6">
        <v>1.02E-8</v>
      </c>
      <c r="H838" s="7">
        <v>2.3108000000000003E-7</v>
      </c>
      <c r="I838" s="5"/>
    </row>
    <row r="839" spans="1:9" x14ac:dyDescent="0.4">
      <c r="A839" t="str">
        <f t="shared" si="13"/>
        <v>AnanasBhutan</v>
      </c>
      <c r="B839" s="26" t="s">
        <v>194</v>
      </c>
      <c r="C839" s="4" t="s">
        <v>326</v>
      </c>
      <c r="D839" s="5">
        <v>2.1099999999999997E-6</v>
      </c>
      <c r="E839" s="5">
        <v>1.57E-6</v>
      </c>
      <c r="F839" s="5">
        <v>9.83E-8</v>
      </c>
      <c r="G839" s="6">
        <v>1.31E-8</v>
      </c>
      <c r="H839" s="7">
        <v>3.7913999999999998E-6</v>
      </c>
      <c r="I839" s="5"/>
    </row>
    <row r="840" spans="1:9" x14ac:dyDescent="0.4">
      <c r="A840" t="str">
        <f t="shared" si="13"/>
        <v>KartoffelBhutan</v>
      </c>
      <c r="B840" s="26" t="s">
        <v>177</v>
      </c>
      <c r="C840" s="4" t="s">
        <v>326</v>
      </c>
      <c r="D840" s="5">
        <v>1.8699999999999999E-7</v>
      </c>
      <c r="E840" s="5">
        <v>1.7799999999999998E-7</v>
      </c>
      <c r="F840" s="5">
        <v>1.14E-8</v>
      </c>
      <c r="G840" s="6">
        <v>1.7099999999999998E-8</v>
      </c>
      <c r="H840" s="7">
        <v>3.9349999999999997E-7</v>
      </c>
      <c r="I840" s="5"/>
    </row>
    <row r="841" spans="1:9" x14ac:dyDescent="0.4">
      <c r="A841" t="str">
        <f t="shared" si="13"/>
        <v>Hülsenfrüchte (Linsen, Bohen, etc.)Bhutan</v>
      </c>
      <c r="B841" s="26" t="s">
        <v>255</v>
      </c>
      <c r="C841" s="4" t="s">
        <v>326</v>
      </c>
      <c r="D841" s="5">
        <v>2.04E-6</v>
      </c>
      <c r="E841" s="5">
        <v>1.8699999999999999E-6</v>
      </c>
      <c r="F841" s="5">
        <v>1.11E-7</v>
      </c>
      <c r="G841" s="6">
        <v>1.85E-7</v>
      </c>
      <c r="H841" s="7">
        <v>4.2060000000000009E-6</v>
      </c>
      <c r="I841" s="5"/>
    </row>
    <row r="842" spans="1:9" x14ac:dyDescent="0.4">
      <c r="A842" t="str">
        <f t="shared" si="13"/>
        <v>KürbisBhutan</v>
      </c>
      <c r="B842" s="26" t="s">
        <v>183</v>
      </c>
      <c r="C842" s="4" t="s">
        <v>326</v>
      </c>
      <c r="D842" s="5">
        <v>1.0900000000000001E-7</v>
      </c>
      <c r="E842" s="5">
        <v>9.53E-8</v>
      </c>
      <c r="F842" s="5">
        <v>5.5899999999999999E-9</v>
      </c>
      <c r="G842" s="6">
        <v>9.6699999999999999E-9</v>
      </c>
      <c r="H842" s="7">
        <v>2.1956000000000002E-7</v>
      </c>
      <c r="I842" s="5"/>
    </row>
    <row r="843" spans="1:9" x14ac:dyDescent="0.4">
      <c r="A843" t="str">
        <f t="shared" si="13"/>
        <v>RapssamenBhutan</v>
      </c>
      <c r="B843" s="26" t="s">
        <v>256</v>
      </c>
      <c r="C843" s="4" t="s">
        <v>326</v>
      </c>
      <c r="D843" s="5">
        <v>3.44727E-6</v>
      </c>
      <c r="E843" s="5">
        <v>2.2466299999999998E-6</v>
      </c>
      <c r="F843" s="5">
        <v>1.6310800000000001E-7</v>
      </c>
      <c r="G843" s="6">
        <v>1.8200000000000002E-7</v>
      </c>
      <c r="H843" s="7">
        <v>6.0390080000000003E-6</v>
      </c>
      <c r="I843" s="5"/>
    </row>
    <row r="844" spans="1:9" x14ac:dyDescent="0.4">
      <c r="A844" t="str">
        <f t="shared" si="13"/>
        <v>ReisBhutan</v>
      </c>
      <c r="B844" s="26" t="s">
        <v>160</v>
      </c>
      <c r="C844" s="4" t="s">
        <v>326</v>
      </c>
      <c r="D844" s="5">
        <v>1.0100000000000001E-6</v>
      </c>
      <c r="E844" s="5">
        <v>1.0100000000000001E-6</v>
      </c>
      <c r="F844" s="5">
        <v>6.73E-8</v>
      </c>
      <c r="G844" s="6">
        <v>1.11E-7</v>
      </c>
      <c r="H844" s="7">
        <v>2.1983000000000002E-6</v>
      </c>
      <c r="I844" s="5"/>
    </row>
    <row r="845" spans="1:9" x14ac:dyDescent="0.4">
      <c r="A845" t="str">
        <f t="shared" si="13"/>
        <v>Knollengewächsen, WurzelknolleBhutan</v>
      </c>
      <c r="B845" s="26" t="s">
        <v>179</v>
      </c>
      <c r="C845" s="4" t="s">
        <v>326</v>
      </c>
      <c r="D845" s="5">
        <v>1.68E-7</v>
      </c>
      <c r="E845" s="5">
        <v>1.5799999999999999E-7</v>
      </c>
      <c r="F845" s="5">
        <v>9.7799999999999989E-9</v>
      </c>
      <c r="G845" s="6">
        <v>1.5800000000000003E-8</v>
      </c>
      <c r="H845" s="7">
        <v>3.5157999999999998E-7</v>
      </c>
      <c r="I845" s="5"/>
    </row>
    <row r="846" spans="1:9" x14ac:dyDescent="0.4">
      <c r="A846" t="str">
        <f t="shared" si="13"/>
        <v>SesamBhutan</v>
      </c>
      <c r="B846" s="26" t="s">
        <v>258</v>
      </c>
      <c r="C846" s="4" t="s">
        <v>326</v>
      </c>
      <c r="D846" s="5">
        <v>4.50506E-6</v>
      </c>
      <c r="E846" s="5">
        <v>2.5223599999999999E-6</v>
      </c>
      <c r="F846" s="5">
        <v>1.8179399999999999E-7</v>
      </c>
      <c r="G846" s="6">
        <v>2.5499999999999999E-7</v>
      </c>
      <c r="H846" s="7">
        <v>7.4642139999999996E-6</v>
      </c>
      <c r="I846" s="5"/>
    </row>
    <row r="847" spans="1:9" x14ac:dyDescent="0.4">
      <c r="A847" t="str">
        <f t="shared" si="13"/>
        <v>SorghumBhutan</v>
      </c>
      <c r="B847" s="26" t="s">
        <v>282</v>
      </c>
      <c r="C847" s="4" t="s">
        <v>326</v>
      </c>
      <c r="D847" s="5">
        <v>3.2561199999999998E-6</v>
      </c>
      <c r="E847" s="5">
        <v>2.4244200000000002E-6</v>
      </c>
      <c r="F847" s="5">
        <v>1.5172499999999999E-7</v>
      </c>
      <c r="G847" s="6">
        <v>2.0199999999999999E-8</v>
      </c>
      <c r="H847" s="7">
        <v>5.8524649999999995E-6</v>
      </c>
      <c r="I847" s="5"/>
    </row>
    <row r="848" spans="1:9" x14ac:dyDescent="0.4">
      <c r="A848" t="str">
        <f t="shared" si="13"/>
        <v>SojabohnenBhutan</v>
      </c>
      <c r="B848" s="26" t="s">
        <v>259</v>
      </c>
      <c r="C848" s="4" t="s">
        <v>326</v>
      </c>
      <c r="D848" s="5">
        <v>3.5120899999999999E-6</v>
      </c>
      <c r="E848" s="5">
        <v>3.0398300000000001E-6</v>
      </c>
      <c r="F848" s="5">
        <v>1.7605799999999997E-7</v>
      </c>
      <c r="G848" s="6">
        <v>3.0600000000000001E-7</v>
      </c>
      <c r="H848" s="7">
        <v>7.0339779999999989E-6</v>
      </c>
      <c r="I848" s="5"/>
    </row>
    <row r="849" spans="1:9" x14ac:dyDescent="0.4">
      <c r="A849" t="str">
        <f t="shared" si="13"/>
        <v>GewürzeBhutan</v>
      </c>
      <c r="B849" s="26" t="s">
        <v>275</v>
      </c>
      <c r="C849" s="4" t="s">
        <v>326</v>
      </c>
      <c r="D849" s="5">
        <v>5.6000500000000007E-7</v>
      </c>
      <c r="E849" s="5">
        <v>4.2553200000000003E-7</v>
      </c>
      <c r="F849" s="5">
        <v>2.1118399999999999E-8</v>
      </c>
      <c r="G849" s="6">
        <v>2.6899999999999999E-8</v>
      </c>
      <c r="H849" s="7">
        <v>1.0335554000000001E-6</v>
      </c>
      <c r="I849" s="5"/>
    </row>
    <row r="850" spans="1:9" x14ac:dyDescent="0.4">
      <c r="A850" t="str">
        <f t="shared" si="13"/>
        <v>RohrzuckerBhutan</v>
      </c>
      <c r="B850" s="26" t="s">
        <v>260</v>
      </c>
      <c r="C850" s="4" t="s">
        <v>326</v>
      </c>
      <c r="D850" s="5">
        <v>1.41907E-7</v>
      </c>
      <c r="E850" s="5">
        <v>1.00281E-7</v>
      </c>
      <c r="F850" s="5">
        <v>5.3082100000000002E-9</v>
      </c>
      <c r="G850" s="6">
        <v>5.38E-9</v>
      </c>
      <c r="H850" s="7">
        <v>2.5287620999999999E-7</v>
      </c>
      <c r="I850" s="5"/>
    </row>
    <row r="851" spans="1:9" x14ac:dyDescent="0.4">
      <c r="A851" t="str">
        <f t="shared" si="13"/>
        <v>SonnenblumenkerneBhutan</v>
      </c>
      <c r="B851" s="26" t="s">
        <v>261</v>
      </c>
      <c r="C851" s="4" t="s">
        <v>326</v>
      </c>
      <c r="D851" s="5">
        <v>5.5361500000000003E-6</v>
      </c>
      <c r="E851" s="5">
        <v>4.1220800000000002E-6</v>
      </c>
      <c r="F851" s="5">
        <v>2.5796800000000002E-7</v>
      </c>
      <c r="G851" s="6">
        <v>3.4400000000000004E-8</v>
      </c>
      <c r="H851" s="7">
        <v>9.9505980000000021E-6</v>
      </c>
      <c r="I851" s="5"/>
    </row>
    <row r="852" spans="1:9" x14ac:dyDescent="0.4">
      <c r="A852" t="str">
        <f t="shared" si="13"/>
        <v>SüßkartofelnBhutan</v>
      </c>
      <c r="B852" s="26" t="s">
        <v>192</v>
      </c>
      <c r="C852" s="4" t="s">
        <v>326</v>
      </c>
      <c r="D852" s="5">
        <v>2.1113300000000002E-7</v>
      </c>
      <c r="E852" s="5">
        <v>1.8390700000000001E-7</v>
      </c>
      <c r="F852" s="5">
        <v>1.07984E-8</v>
      </c>
      <c r="G852" s="6">
        <v>1.8700000000000002E-8</v>
      </c>
      <c r="H852" s="7">
        <v>4.2453840000000003E-7</v>
      </c>
      <c r="I852" s="5"/>
    </row>
    <row r="853" spans="1:9" x14ac:dyDescent="0.4">
      <c r="A853" t="str">
        <f t="shared" si="13"/>
        <v>Tallowtree seedBhutan</v>
      </c>
      <c r="B853" s="26" t="s">
        <v>304</v>
      </c>
      <c r="C853" s="4" t="s">
        <v>326</v>
      </c>
      <c r="D853" s="5">
        <v>4.1784600000000005E-6</v>
      </c>
      <c r="E853" s="5">
        <v>2.3394899999999999E-6</v>
      </c>
      <c r="F853" s="5">
        <v>1.68615E-7</v>
      </c>
      <c r="G853" s="6">
        <v>2.36E-7</v>
      </c>
      <c r="H853" s="7">
        <v>6.9225650000000005E-6</v>
      </c>
      <c r="I853" s="5"/>
    </row>
    <row r="854" spans="1:9" x14ac:dyDescent="0.4">
      <c r="A854" t="str">
        <f t="shared" si="13"/>
        <v>TeeBhutan</v>
      </c>
      <c r="B854" s="26" t="s">
        <v>262</v>
      </c>
      <c r="C854" s="4" t="s">
        <v>326</v>
      </c>
      <c r="D854" s="5">
        <v>2.06475E-6</v>
      </c>
      <c r="E854" s="5">
        <v>1.8503399999999999E-6</v>
      </c>
      <c r="F854" s="5">
        <v>1.0739900000000001E-7</v>
      </c>
      <c r="G854" s="6">
        <v>1.8799999999999999E-7</v>
      </c>
      <c r="H854" s="7">
        <v>4.2104890000000005E-6</v>
      </c>
      <c r="I854" s="5"/>
    </row>
    <row r="855" spans="1:9" x14ac:dyDescent="0.4">
      <c r="A855" t="str">
        <f t="shared" si="13"/>
        <v>Gemüse, frischBhutan</v>
      </c>
      <c r="B855" s="26" t="s">
        <v>174</v>
      </c>
      <c r="C855" s="4" t="s">
        <v>326</v>
      </c>
      <c r="D855" s="5">
        <v>1.8400000000000001E-7</v>
      </c>
      <c r="E855" s="5">
        <v>1.49E-7</v>
      </c>
      <c r="F855" s="5">
        <v>7.8800000000000001E-9</v>
      </c>
      <c r="G855" s="6">
        <v>1.22E-8</v>
      </c>
      <c r="H855" s="7">
        <v>3.5307999999999998E-7</v>
      </c>
      <c r="I855" s="5"/>
    </row>
    <row r="856" spans="1:9" x14ac:dyDescent="0.4">
      <c r="A856" t="str">
        <f t="shared" si="13"/>
        <v>WeizenBhutan</v>
      </c>
      <c r="B856" s="26" t="s">
        <v>60</v>
      </c>
      <c r="C856" s="4" t="s">
        <v>326</v>
      </c>
      <c r="D856" s="5">
        <v>1.4286399999999998E-6</v>
      </c>
      <c r="E856" s="5">
        <v>1.3144099999999999E-6</v>
      </c>
      <c r="F856" s="5">
        <v>8.2178400000000005E-8</v>
      </c>
      <c r="G856" s="6">
        <v>1.18E-7</v>
      </c>
      <c r="H856" s="7">
        <v>2.9432284000000002E-6</v>
      </c>
      <c r="I856" s="5"/>
    </row>
    <row r="857" spans="1:9" x14ac:dyDescent="0.4">
      <c r="A857" t="str">
        <f t="shared" si="13"/>
        <v>SpargelBolivien</v>
      </c>
      <c r="B857" s="26" t="s">
        <v>190</v>
      </c>
      <c r="C857" s="4" t="s">
        <v>327</v>
      </c>
      <c r="D857" s="5">
        <v>6.613000000000001E-8</v>
      </c>
      <c r="E857" s="5">
        <v>1.5367800000000001E-7</v>
      </c>
      <c r="F857" s="5">
        <v>1.8040899999999997E-8</v>
      </c>
      <c r="G857" s="6">
        <v>2.0100000000000001E-8</v>
      </c>
      <c r="H857" s="7">
        <v>2.5794890000000004E-7</v>
      </c>
      <c r="I857" s="5"/>
    </row>
    <row r="858" spans="1:9" x14ac:dyDescent="0.4">
      <c r="A858" t="str">
        <f t="shared" si="13"/>
        <v>BananenBolivien</v>
      </c>
      <c r="B858" s="26" t="s">
        <v>197</v>
      </c>
      <c r="C858" s="4" t="s">
        <v>327</v>
      </c>
      <c r="D858" s="5">
        <v>1.7630000000000001E-7</v>
      </c>
      <c r="E858" s="5">
        <v>1.3204599999999999E-7</v>
      </c>
      <c r="F858" s="5">
        <v>4.0107100000000002E-8</v>
      </c>
      <c r="G858" s="6">
        <v>4.5200000000000001E-8</v>
      </c>
      <c r="H858" s="7">
        <v>3.936531E-7</v>
      </c>
      <c r="I858" s="5"/>
    </row>
    <row r="859" spans="1:9" x14ac:dyDescent="0.4">
      <c r="A859" t="str">
        <f t="shared" si="13"/>
        <v>GersteBolivien</v>
      </c>
      <c r="B859" s="26" t="s">
        <v>240</v>
      </c>
      <c r="C859" s="4" t="s">
        <v>327</v>
      </c>
      <c r="D859" s="5">
        <v>1.27169E-6</v>
      </c>
      <c r="E859" s="5">
        <v>9.4674099999999994E-7</v>
      </c>
      <c r="F859" s="5">
        <v>3.1850999999999996E-7</v>
      </c>
      <c r="G859" s="6">
        <v>4.1800000000000001E-7</v>
      </c>
      <c r="H859" s="7">
        <v>2.9549409999999999E-6</v>
      </c>
      <c r="I859" s="5"/>
    </row>
    <row r="860" spans="1:9" x14ac:dyDescent="0.4">
      <c r="A860" t="str">
        <f t="shared" si="13"/>
        <v>Bohen, trockenBolivien</v>
      </c>
      <c r="B860" s="26" t="s">
        <v>170</v>
      </c>
      <c r="C860" s="4" t="s">
        <v>327</v>
      </c>
      <c r="D860" s="5">
        <v>7.5918499999999998E-7</v>
      </c>
      <c r="E860" s="5">
        <v>5.10334E-7</v>
      </c>
      <c r="F860" s="5">
        <v>1.9777500000000001E-7</v>
      </c>
      <c r="G860" s="6">
        <v>2.65E-7</v>
      </c>
      <c r="H860" s="7">
        <v>1.7322940000000002E-6</v>
      </c>
      <c r="I860" s="5"/>
    </row>
    <row r="861" spans="1:9" x14ac:dyDescent="0.4">
      <c r="A861" t="str">
        <f t="shared" si="13"/>
        <v>Ackerbohne, trockenBolivien</v>
      </c>
      <c r="B861" s="26" t="s">
        <v>163</v>
      </c>
      <c r="C861" s="4" t="s">
        <v>327</v>
      </c>
      <c r="D861" s="5">
        <v>6.8715699999999994E-7</v>
      </c>
      <c r="E861" s="5">
        <v>4.4296199999999999E-7</v>
      </c>
      <c r="F861" s="5">
        <v>1.76061E-7</v>
      </c>
      <c r="G861" s="6">
        <v>2.3699999999999999E-7</v>
      </c>
      <c r="H861" s="7">
        <v>1.54318E-6</v>
      </c>
      <c r="I861" s="5"/>
    </row>
    <row r="862" spans="1:9" x14ac:dyDescent="0.4">
      <c r="A862" t="str">
        <f t="shared" si="13"/>
        <v>Karotten und RübenBolivien</v>
      </c>
      <c r="B862" s="26" t="s">
        <v>176</v>
      </c>
      <c r="C862" s="4" t="s">
        <v>327</v>
      </c>
      <c r="D862" s="5">
        <v>1.55845E-7</v>
      </c>
      <c r="E862" s="5">
        <v>1.2164E-7</v>
      </c>
      <c r="F862" s="5">
        <v>4.6483899999999996E-8</v>
      </c>
      <c r="G862" s="6">
        <v>6.8999999999999996E-8</v>
      </c>
      <c r="H862" s="7">
        <v>3.9296889999999998E-7</v>
      </c>
      <c r="I862" s="5"/>
    </row>
    <row r="863" spans="1:9" x14ac:dyDescent="0.4">
      <c r="A863" t="str">
        <f t="shared" si="13"/>
        <v>ManiokBolivien</v>
      </c>
      <c r="B863" s="26" t="s">
        <v>187</v>
      </c>
      <c r="C863" s="4" t="s">
        <v>327</v>
      </c>
      <c r="D863" s="5">
        <v>1.07344E-7</v>
      </c>
      <c r="E863" s="5">
        <v>8.5651899999999999E-8</v>
      </c>
      <c r="F863" s="5">
        <v>2.70364E-8</v>
      </c>
      <c r="G863" s="6">
        <v>3.3500000000000002E-8</v>
      </c>
      <c r="H863" s="7">
        <v>2.535323E-7</v>
      </c>
      <c r="I863" s="5"/>
    </row>
    <row r="864" spans="1:9" x14ac:dyDescent="0.4">
      <c r="A864" t="str">
        <f t="shared" si="13"/>
        <v>Esskastanie, MaronenBolivien</v>
      </c>
      <c r="B864" s="26" t="s">
        <v>268</v>
      </c>
      <c r="C864" s="4" t="s">
        <v>327</v>
      </c>
      <c r="D864" s="5">
        <v>1.0846E-6</v>
      </c>
      <c r="E864" s="5">
        <v>7.8724100000000003E-7</v>
      </c>
      <c r="F864" s="5">
        <v>2.7827800000000003E-7</v>
      </c>
      <c r="G864" s="6">
        <v>3.7100000000000003E-7</v>
      </c>
      <c r="H864" s="7">
        <v>2.5211189999999998E-6</v>
      </c>
      <c r="I864" s="5"/>
    </row>
    <row r="865" spans="1:9" x14ac:dyDescent="0.4">
      <c r="A865" t="str">
        <f t="shared" si="13"/>
        <v>Paprika-/ChillipulverBolivien</v>
      </c>
      <c r="B865" s="26" t="s">
        <v>90</v>
      </c>
      <c r="C865" s="4" t="s">
        <v>327</v>
      </c>
      <c r="D865" s="5">
        <v>1.9226300000000001E-7</v>
      </c>
      <c r="E865" s="5">
        <v>1.18308E-7</v>
      </c>
      <c r="F865" s="5">
        <v>1.9687999999999997E-8</v>
      </c>
      <c r="G865" s="6">
        <v>4.3200000000000003E-8</v>
      </c>
      <c r="H865" s="7">
        <v>3.7345900000000004E-7</v>
      </c>
      <c r="I865" s="5"/>
    </row>
    <row r="866" spans="1:9" x14ac:dyDescent="0.4">
      <c r="A866" t="str">
        <f t="shared" si="13"/>
        <v>Paprika und Chillies, grünBolivien</v>
      </c>
      <c r="B866" s="26" t="s">
        <v>79</v>
      </c>
      <c r="C866" s="4" t="s">
        <v>327</v>
      </c>
      <c r="D866" s="5">
        <v>1.9226300000000001E-7</v>
      </c>
      <c r="E866" s="5">
        <v>1.18308E-7</v>
      </c>
      <c r="F866" s="5">
        <v>1.9687999999999997E-8</v>
      </c>
      <c r="G866" s="6">
        <v>4.3200000000000003E-8</v>
      </c>
      <c r="H866" s="7">
        <v>3.7345900000000004E-7</v>
      </c>
      <c r="I866" s="5"/>
    </row>
    <row r="867" spans="1:9" x14ac:dyDescent="0.4">
      <c r="A867" t="str">
        <f t="shared" si="13"/>
        <v>Paprika und Chillies, grünBolivien</v>
      </c>
      <c r="B867" s="26" t="s">
        <v>79</v>
      </c>
      <c r="C867" s="4" t="s">
        <v>327</v>
      </c>
      <c r="D867" s="5">
        <v>1.9226300000000001E-7</v>
      </c>
      <c r="E867" s="5">
        <v>1.18308E-7</v>
      </c>
      <c r="F867" s="5">
        <v>1.9687999999999997E-8</v>
      </c>
      <c r="G867" s="6">
        <v>4.3200000000000003E-8</v>
      </c>
      <c r="H867" s="7">
        <v>3.7345900000000004E-7</v>
      </c>
      <c r="I867" s="5"/>
    </row>
    <row r="868" spans="1:9" x14ac:dyDescent="0.4">
      <c r="A868" t="str">
        <f t="shared" si="13"/>
        <v>KakaobohneBolivien</v>
      </c>
      <c r="B868" s="26" t="s">
        <v>286</v>
      </c>
      <c r="C868" s="4" t="s">
        <v>327</v>
      </c>
      <c r="D868" s="5">
        <v>2.02719E-6</v>
      </c>
      <c r="E868" s="5">
        <v>1.6584000000000001E-6</v>
      </c>
      <c r="F868" s="5">
        <v>5.0078099999999994E-7</v>
      </c>
      <c r="G868" s="6">
        <v>6.8599999999999998E-7</v>
      </c>
      <c r="H868" s="7">
        <v>4.8723709999999991E-6</v>
      </c>
      <c r="I868" s="5"/>
    </row>
    <row r="869" spans="1:9" x14ac:dyDescent="0.4">
      <c r="A869" t="str">
        <f t="shared" si="13"/>
        <v>Kaffee, grünBolivien</v>
      </c>
      <c r="B869" s="26" t="s">
        <v>287</v>
      </c>
      <c r="C869" s="4" t="s">
        <v>327</v>
      </c>
      <c r="D869" s="5">
        <v>8.2437400000000002E-7</v>
      </c>
      <c r="E869" s="5">
        <v>1.46645E-6</v>
      </c>
      <c r="F869" s="5">
        <v>2.4769800000000003E-7</v>
      </c>
      <c r="G869" s="6">
        <v>2.3100000000000002E-7</v>
      </c>
      <c r="H869" s="7">
        <v>2.7695220000000001E-6</v>
      </c>
      <c r="I869" s="5"/>
    </row>
    <row r="870" spans="1:9" x14ac:dyDescent="0.4">
      <c r="A870" t="str">
        <f t="shared" si="13"/>
        <v>BaumwollsamenBolivien</v>
      </c>
      <c r="B870" s="26" t="s">
        <v>241</v>
      </c>
      <c r="C870" s="4" t="s">
        <v>327</v>
      </c>
      <c r="D870" s="5">
        <v>1.05426E-6</v>
      </c>
      <c r="E870" s="5">
        <v>7.0723300000000004E-7</v>
      </c>
      <c r="F870" s="5">
        <v>2.6770700000000003E-7</v>
      </c>
      <c r="G870" s="6">
        <v>3.6699999999999999E-7</v>
      </c>
      <c r="H870" s="7">
        <v>2.3962E-6</v>
      </c>
      <c r="I870" s="5"/>
    </row>
    <row r="871" spans="1:9" x14ac:dyDescent="0.4">
      <c r="A871" t="str">
        <f t="shared" si="13"/>
        <v>TraubenBolivien</v>
      </c>
      <c r="B871" s="26" t="s">
        <v>245</v>
      </c>
      <c r="C871" s="4" t="s">
        <v>327</v>
      </c>
      <c r="D871" s="5">
        <v>3.6855099999999998E-7</v>
      </c>
      <c r="E871" s="5">
        <v>2.3841999999999999E-7</v>
      </c>
      <c r="F871" s="5">
        <v>9.4691999999999999E-8</v>
      </c>
      <c r="G871" s="6">
        <v>1.2799999999999998E-7</v>
      </c>
      <c r="H871" s="7">
        <v>8.296629999999999E-7</v>
      </c>
      <c r="I871" s="5"/>
    </row>
    <row r="872" spans="1:9" x14ac:dyDescent="0.4">
      <c r="A872" t="str">
        <f t="shared" si="13"/>
        <v>ErdnussBolivien</v>
      </c>
      <c r="B872" s="26" t="s">
        <v>280</v>
      </c>
      <c r="C872" s="4" t="s">
        <v>327</v>
      </c>
      <c r="D872" s="5">
        <v>7.4423899999999992E-7</v>
      </c>
      <c r="E872" s="5">
        <v>4.6793799999999999E-7</v>
      </c>
      <c r="F872" s="5">
        <v>1.92401E-7</v>
      </c>
      <c r="G872" s="6">
        <v>2.6E-7</v>
      </c>
      <c r="H872" s="7">
        <v>1.6645780000000002E-6</v>
      </c>
      <c r="I872" s="5"/>
    </row>
    <row r="873" spans="1:9" x14ac:dyDescent="0.4">
      <c r="A873" t="str">
        <f t="shared" si="13"/>
        <v>Lauch, andere LauchgewächseBolivien</v>
      </c>
      <c r="B873" s="26" t="s">
        <v>184</v>
      </c>
      <c r="C873" s="4" t="s">
        <v>327</v>
      </c>
      <c r="D873" s="5">
        <v>3.2163699999999998E-7</v>
      </c>
      <c r="E873" s="5">
        <v>2.6615900000000002E-7</v>
      </c>
      <c r="F873" s="5">
        <v>8.8968799999999997E-8</v>
      </c>
      <c r="G873" s="6">
        <v>1.2499999999999999E-7</v>
      </c>
      <c r="H873" s="7">
        <v>8.017648E-7</v>
      </c>
      <c r="I873" s="5"/>
    </row>
    <row r="874" spans="1:9" x14ac:dyDescent="0.4">
      <c r="A874" t="str">
        <f t="shared" si="13"/>
        <v>Zitorne, LimetteBolivien</v>
      </c>
      <c r="B874" s="26" t="s">
        <v>246</v>
      </c>
      <c r="C874" s="4" t="s">
        <v>327</v>
      </c>
      <c r="D874" s="5">
        <v>1.7208100000000002E-7</v>
      </c>
      <c r="E874" s="5">
        <v>1.2386E-7</v>
      </c>
      <c r="F874" s="5">
        <v>4.4473600000000003E-8</v>
      </c>
      <c r="G874" s="6">
        <v>6.1500000000000001E-8</v>
      </c>
      <c r="H874" s="7">
        <v>4.0191459999999993E-7</v>
      </c>
      <c r="I874" s="5"/>
    </row>
    <row r="875" spans="1:9" x14ac:dyDescent="0.4">
      <c r="A875" t="str">
        <f t="shared" si="13"/>
        <v>Mais, greenBolivien</v>
      </c>
      <c r="B875" s="26" t="s">
        <v>218</v>
      </c>
      <c r="C875" s="4" t="s">
        <v>327</v>
      </c>
      <c r="D875" s="5">
        <v>3.2696400000000002E-7</v>
      </c>
      <c r="E875" s="5">
        <v>2.2415400000000001E-7</v>
      </c>
      <c r="F875" s="5">
        <v>8.2910900000000002E-8</v>
      </c>
      <c r="G875" s="6">
        <v>1.1000000000000001E-7</v>
      </c>
      <c r="H875" s="7">
        <v>7.4402890000000001E-7</v>
      </c>
      <c r="I875" s="5"/>
    </row>
    <row r="876" spans="1:9" x14ac:dyDescent="0.4">
      <c r="A876" t="str">
        <f t="shared" si="13"/>
        <v>MaisBolivien</v>
      </c>
      <c r="B876" s="26" t="s">
        <v>185</v>
      </c>
      <c r="C876" s="4" t="s">
        <v>327</v>
      </c>
      <c r="D876" s="5">
        <v>7.2925899999999998E-7</v>
      </c>
      <c r="E876" s="5">
        <v>5.0591899999999999E-7</v>
      </c>
      <c r="F876" s="5">
        <v>1.8192999999999999E-7</v>
      </c>
      <c r="G876" s="6">
        <v>2.3699999999999999E-7</v>
      </c>
      <c r="H876" s="7">
        <v>1.654108E-6</v>
      </c>
      <c r="I876" s="5"/>
    </row>
    <row r="877" spans="1:9" x14ac:dyDescent="0.4">
      <c r="A877" t="str">
        <f t="shared" si="13"/>
        <v>HaferBolivien</v>
      </c>
      <c r="B877" s="26" t="s">
        <v>272</v>
      </c>
      <c r="C877" s="4" t="s">
        <v>327</v>
      </c>
      <c r="D877" s="5">
        <v>1.9803899999999999E-6</v>
      </c>
      <c r="E877" s="5">
        <v>1.59632E-6</v>
      </c>
      <c r="F877" s="5">
        <v>5.6341500000000007E-7</v>
      </c>
      <c r="G877" s="6">
        <v>7.9699999999999995E-7</v>
      </c>
      <c r="H877" s="7">
        <v>4.9371249999999998E-6</v>
      </c>
      <c r="I877" s="5"/>
    </row>
    <row r="878" spans="1:9" x14ac:dyDescent="0.4">
      <c r="A878" t="str">
        <f t="shared" si="13"/>
        <v>Zwiebel, getr.Bolivien</v>
      </c>
      <c r="B878" s="26" t="s">
        <v>251</v>
      </c>
      <c r="C878" s="4" t="s">
        <v>327</v>
      </c>
      <c r="D878" s="5">
        <v>1.7884199999999998E-7</v>
      </c>
      <c r="E878" s="5">
        <v>1.2740900000000003E-7</v>
      </c>
      <c r="F878" s="5">
        <v>4.4799499999999997E-8</v>
      </c>
      <c r="G878" s="6">
        <v>6.1900000000000005E-8</v>
      </c>
      <c r="H878" s="7">
        <v>4.1295050000000002E-7</v>
      </c>
      <c r="I878" s="5"/>
    </row>
    <row r="879" spans="1:9" x14ac:dyDescent="0.4">
      <c r="A879" t="str">
        <f t="shared" si="13"/>
        <v>OrangeBolivien</v>
      </c>
      <c r="B879" s="26" t="s">
        <v>252</v>
      </c>
      <c r="C879" s="4" t="s">
        <v>327</v>
      </c>
      <c r="D879" s="5">
        <v>1.70852E-7</v>
      </c>
      <c r="E879" s="5">
        <v>1.15841E-7</v>
      </c>
      <c r="F879" s="5">
        <v>4.4550099999999997E-8</v>
      </c>
      <c r="G879" s="6">
        <v>6.0199999999999996E-8</v>
      </c>
      <c r="H879" s="7">
        <v>3.9144310000000004E-7</v>
      </c>
      <c r="I879" s="5"/>
    </row>
    <row r="880" spans="1:9" x14ac:dyDescent="0.4">
      <c r="A880" t="str">
        <f t="shared" si="13"/>
        <v>Pfirsich, NektarineBolivien</v>
      </c>
      <c r="B880" s="26" t="s">
        <v>253</v>
      </c>
      <c r="C880" s="4" t="s">
        <v>327</v>
      </c>
      <c r="D880" s="5">
        <v>2.34905E-7</v>
      </c>
      <c r="E880" s="5">
        <v>1.7039299999999998E-7</v>
      </c>
      <c r="F880" s="5">
        <v>5.7749899999999999E-8</v>
      </c>
      <c r="G880" s="6">
        <v>7.9199999999999995E-8</v>
      </c>
      <c r="H880" s="7">
        <v>5.4224789999999998E-7</v>
      </c>
      <c r="I880" s="5"/>
    </row>
    <row r="881" spans="1:9" x14ac:dyDescent="0.4">
      <c r="A881" t="str">
        <f t="shared" si="13"/>
        <v>Erbsen, trockenBolivien</v>
      </c>
      <c r="B881" s="26" t="s">
        <v>173</v>
      </c>
      <c r="C881" s="4" t="s">
        <v>327</v>
      </c>
      <c r="D881" s="5">
        <v>7.9336800000000007E-7</v>
      </c>
      <c r="E881" s="5">
        <v>8.5422700000000002E-7</v>
      </c>
      <c r="F881" s="5">
        <v>2.3258699999999999E-7</v>
      </c>
      <c r="G881" s="6">
        <v>3.3100000000000004E-7</v>
      </c>
      <c r="H881" s="7">
        <v>2.211182E-6</v>
      </c>
      <c r="I881" s="5"/>
    </row>
    <row r="882" spans="1:9" x14ac:dyDescent="0.4">
      <c r="A882" t="str">
        <f t="shared" si="13"/>
        <v>Erbsen, grünBolivien</v>
      </c>
      <c r="B882" s="26" t="s">
        <v>172</v>
      </c>
      <c r="C882" s="4" t="s">
        <v>327</v>
      </c>
      <c r="D882" s="5">
        <v>4.5397399999999999E-7</v>
      </c>
      <c r="E882" s="5">
        <v>2.9941000000000001E-7</v>
      </c>
      <c r="F882" s="5">
        <v>1.1589199999999999E-7</v>
      </c>
      <c r="G882" s="6">
        <v>1.5599999999999999E-7</v>
      </c>
      <c r="H882" s="7">
        <v>1.0252759999999999E-6</v>
      </c>
      <c r="I882" s="5"/>
    </row>
    <row r="883" spans="1:9" x14ac:dyDescent="0.4">
      <c r="A883" t="str">
        <f t="shared" si="13"/>
        <v>AnanasBolivien</v>
      </c>
      <c r="B883" s="26" t="s">
        <v>194</v>
      </c>
      <c r="C883" s="4" t="s">
        <v>327</v>
      </c>
      <c r="D883" s="5">
        <v>1.4035100000000001E-7</v>
      </c>
      <c r="E883" s="5">
        <v>1.14561E-7</v>
      </c>
      <c r="F883" s="5">
        <v>4.0825100000000002E-8</v>
      </c>
      <c r="G883" s="6">
        <v>5.6700000000000005E-8</v>
      </c>
      <c r="H883" s="7">
        <v>3.5243710000000007E-7</v>
      </c>
      <c r="I883" s="5"/>
    </row>
    <row r="884" spans="1:9" x14ac:dyDescent="0.4">
      <c r="A884" t="str">
        <f t="shared" si="13"/>
        <v>KochbananeBolivien</v>
      </c>
      <c r="B884" s="26" t="s">
        <v>180</v>
      </c>
      <c r="C884" s="4" t="s">
        <v>327</v>
      </c>
      <c r="D884" s="5">
        <v>8.6808799999999996E-8</v>
      </c>
      <c r="E884" s="5">
        <v>9.5187799999999994E-8</v>
      </c>
      <c r="F884" s="5">
        <v>2.2980699999999999E-8</v>
      </c>
      <c r="G884" s="6">
        <v>2.5399999999999999E-8</v>
      </c>
      <c r="H884" s="7">
        <v>2.303773E-7</v>
      </c>
      <c r="I884" s="5"/>
    </row>
    <row r="885" spans="1:9" x14ac:dyDescent="0.4">
      <c r="A885" t="str">
        <f t="shared" si="13"/>
        <v>KartoffelBolivien</v>
      </c>
      <c r="B885" s="26" t="s">
        <v>177</v>
      </c>
      <c r="C885" s="4" t="s">
        <v>327</v>
      </c>
      <c r="D885" s="5">
        <v>2.31173E-7</v>
      </c>
      <c r="E885" s="5">
        <v>1.98913E-7</v>
      </c>
      <c r="F885" s="5">
        <v>5.6708000000000001E-8</v>
      </c>
      <c r="G885" s="6">
        <v>6.9300000000000005E-8</v>
      </c>
      <c r="H885" s="7">
        <v>5.56094E-7</v>
      </c>
      <c r="I885" s="5"/>
    </row>
    <row r="886" spans="1:9" x14ac:dyDescent="0.4">
      <c r="A886" t="str">
        <f t="shared" si="13"/>
        <v>KürbisBolivien</v>
      </c>
      <c r="B886" s="26" t="s">
        <v>183</v>
      </c>
      <c r="C886" s="4" t="s">
        <v>327</v>
      </c>
      <c r="D886" s="5">
        <v>8.6370600000000004E-8</v>
      </c>
      <c r="E886" s="5">
        <v>5.5925599999999999E-8</v>
      </c>
      <c r="F886" s="5">
        <v>2.2042E-8</v>
      </c>
      <c r="G886" s="6">
        <v>2.96E-8</v>
      </c>
      <c r="H886" s="7">
        <v>1.9393820000000001E-7</v>
      </c>
      <c r="I886" s="5"/>
    </row>
    <row r="887" spans="1:9" x14ac:dyDescent="0.4">
      <c r="A887" t="str">
        <f t="shared" si="13"/>
        <v>QuinoaBolivien</v>
      </c>
      <c r="B887" s="26" t="s">
        <v>328</v>
      </c>
      <c r="C887" s="4" t="s">
        <v>327</v>
      </c>
      <c r="D887" s="5">
        <v>1.3586900000000002E-6</v>
      </c>
      <c r="E887" s="5">
        <v>9.6704000000000006E-7</v>
      </c>
      <c r="F887" s="5">
        <v>3.40628E-7</v>
      </c>
      <c r="G887" s="6">
        <v>4.4900000000000001E-7</v>
      </c>
      <c r="H887" s="7">
        <v>3.115358E-6</v>
      </c>
      <c r="I887" s="5"/>
    </row>
    <row r="888" spans="1:9" x14ac:dyDescent="0.4">
      <c r="A888" t="str">
        <f t="shared" si="13"/>
        <v>ReisBolivien</v>
      </c>
      <c r="B888" s="26" t="s">
        <v>160</v>
      </c>
      <c r="C888" s="4" t="s">
        <v>327</v>
      </c>
      <c r="D888" s="5">
        <v>4.64049E-7</v>
      </c>
      <c r="E888" s="5">
        <v>3.5532700000000002E-7</v>
      </c>
      <c r="F888" s="5">
        <v>1.1476199999999999E-7</v>
      </c>
      <c r="G888" s="6">
        <v>1.4999999999999999E-7</v>
      </c>
      <c r="H888" s="7">
        <v>1.0841380000000001E-6</v>
      </c>
      <c r="I888" s="5"/>
    </row>
    <row r="889" spans="1:9" x14ac:dyDescent="0.4">
      <c r="A889" t="str">
        <f t="shared" si="13"/>
        <v>Knollengewächsen, WurzelknolleBolivien</v>
      </c>
      <c r="B889" s="26" t="s">
        <v>179</v>
      </c>
      <c r="C889" s="4" t="s">
        <v>327</v>
      </c>
      <c r="D889" s="5">
        <v>2.00666E-7</v>
      </c>
      <c r="E889" s="5">
        <v>1.42882E-7</v>
      </c>
      <c r="F889" s="5">
        <v>5.0298800000000002E-8</v>
      </c>
      <c r="G889" s="6">
        <v>6.6300000000000005E-8</v>
      </c>
      <c r="H889" s="7">
        <v>4.6014679999999999E-7</v>
      </c>
      <c r="I889" s="5"/>
    </row>
    <row r="890" spans="1:9" x14ac:dyDescent="0.4">
      <c r="A890" t="str">
        <f t="shared" si="13"/>
        <v>BaumwolleBolivien</v>
      </c>
      <c r="B890" s="26" t="s">
        <v>257</v>
      </c>
      <c r="C890" s="4" t="s">
        <v>327</v>
      </c>
      <c r="D890" s="5">
        <v>1.05426E-6</v>
      </c>
      <c r="E890" s="5">
        <v>7.0723300000000004E-7</v>
      </c>
      <c r="F890" s="5">
        <v>2.6770700000000003E-7</v>
      </c>
      <c r="G890" s="6">
        <v>3.6699999999999999E-7</v>
      </c>
      <c r="H890" s="7">
        <v>2.3962E-6</v>
      </c>
      <c r="I890" s="5"/>
    </row>
    <row r="891" spans="1:9" x14ac:dyDescent="0.4">
      <c r="A891" t="str">
        <f t="shared" si="13"/>
        <v>SorghumBolivien</v>
      </c>
      <c r="B891" s="26" t="s">
        <v>282</v>
      </c>
      <c r="C891" s="4" t="s">
        <v>327</v>
      </c>
      <c r="D891" s="5">
        <v>2.82268E-7</v>
      </c>
      <c r="E891" s="5">
        <v>1.8151500000000002E-7</v>
      </c>
      <c r="F891" s="5">
        <v>7.0177000000000007E-8</v>
      </c>
      <c r="G891" s="6">
        <v>9.6400000000000003E-8</v>
      </c>
      <c r="H891" s="7">
        <v>6.3036000000000009E-7</v>
      </c>
      <c r="I891" s="5"/>
    </row>
    <row r="892" spans="1:9" x14ac:dyDescent="0.4">
      <c r="A892" t="str">
        <f t="shared" si="13"/>
        <v>SojabohnenBolivien</v>
      </c>
      <c r="B892" s="26" t="s">
        <v>259</v>
      </c>
      <c r="C892" s="4" t="s">
        <v>327</v>
      </c>
      <c r="D892" s="5">
        <v>2.3930500000000001E-7</v>
      </c>
      <c r="E892" s="5">
        <v>1.65671E-7</v>
      </c>
      <c r="F892" s="5">
        <v>6.0898999999999995E-8</v>
      </c>
      <c r="G892" s="6">
        <v>8.459999999999999E-8</v>
      </c>
      <c r="H892" s="7">
        <v>5.504749999999999E-7</v>
      </c>
      <c r="I892" s="5"/>
    </row>
    <row r="893" spans="1:9" x14ac:dyDescent="0.4">
      <c r="A893" t="str">
        <f t="shared" si="13"/>
        <v>RohrzuckerBolivien</v>
      </c>
      <c r="B893" s="26" t="s">
        <v>260</v>
      </c>
      <c r="C893" s="4" t="s">
        <v>327</v>
      </c>
      <c r="D893" s="5">
        <v>2.84309E-8</v>
      </c>
      <c r="E893" s="5">
        <v>2.1027099999999999E-8</v>
      </c>
      <c r="F893" s="5">
        <v>7.4674900000000006E-9</v>
      </c>
      <c r="G893" s="6">
        <v>1.04E-8</v>
      </c>
      <c r="H893" s="7">
        <v>6.7325490000000006E-8</v>
      </c>
      <c r="I893" s="5"/>
    </row>
    <row r="894" spans="1:9" x14ac:dyDescent="0.4">
      <c r="A894" t="str">
        <f t="shared" si="13"/>
        <v>SonnenblumenkerneBolivien</v>
      </c>
      <c r="B894" s="26" t="s">
        <v>261</v>
      </c>
      <c r="C894" s="4" t="s">
        <v>327</v>
      </c>
      <c r="D894" s="5">
        <v>7.8537500000000008E-7</v>
      </c>
      <c r="E894" s="5">
        <v>5.0586000000000006E-7</v>
      </c>
      <c r="F894" s="5">
        <v>1.9532600000000001E-7</v>
      </c>
      <c r="G894" s="6">
        <v>2.6899999999999999E-7</v>
      </c>
      <c r="H894" s="7">
        <v>1.755561E-6</v>
      </c>
      <c r="I894" s="5"/>
    </row>
    <row r="895" spans="1:9" x14ac:dyDescent="0.4">
      <c r="A895" t="str">
        <f t="shared" si="13"/>
        <v>Manderine, ClementineBolivien</v>
      </c>
      <c r="B895" s="26" t="s">
        <v>213</v>
      </c>
      <c r="C895" s="4" t="s">
        <v>327</v>
      </c>
      <c r="D895" s="5">
        <v>1.5330199999999998E-7</v>
      </c>
      <c r="E895" s="5">
        <v>1.1192900000000001E-7</v>
      </c>
      <c r="F895" s="5">
        <v>3.8476899999999996E-8</v>
      </c>
      <c r="G895" s="6">
        <v>5.1999999999999996E-8</v>
      </c>
      <c r="H895" s="7">
        <v>3.5570790000000001E-7</v>
      </c>
      <c r="I895" s="5"/>
    </row>
    <row r="896" spans="1:9" x14ac:dyDescent="0.4">
      <c r="A896" t="str">
        <f t="shared" si="13"/>
        <v>TomatenBolivien</v>
      </c>
      <c r="B896" s="26" t="s">
        <v>86</v>
      </c>
      <c r="C896" s="4" t="s">
        <v>327</v>
      </c>
      <c r="D896" s="5">
        <v>5.3453100000000001E-8</v>
      </c>
      <c r="E896" s="5">
        <v>3.9749500000000001E-8</v>
      </c>
      <c r="F896" s="5">
        <v>1.39044E-8</v>
      </c>
      <c r="G896" s="6">
        <v>1.8399999999999999E-8</v>
      </c>
      <c r="H896" s="7">
        <v>1.2550700000000001E-7</v>
      </c>
      <c r="I896" s="5"/>
    </row>
    <row r="897" spans="1:9" x14ac:dyDescent="0.4">
      <c r="A897" t="str">
        <f t="shared" si="13"/>
        <v>Gemüse, frischBolivien</v>
      </c>
      <c r="B897" s="26" t="s">
        <v>174</v>
      </c>
      <c r="C897" s="4" t="s">
        <v>327</v>
      </c>
      <c r="D897" s="5">
        <v>3.2163699999999998E-7</v>
      </c>
      <c r="E897" s="5">
        <v>2.6615900000000002E-7</v>
      </c>
      <c r="F897" s="5">
        <v>8.8968799999999997E-8</v>
      </c>
      <c r="G897" s="6">
        <v>1.2499999999999999E-7</v>
      </c>
      <c r="H897" s="7">
        <v>8.017648E-7</v>
      </c>
      <c r="I897" s="5"/>
    </row>
    <row r="898" spans="1:9" x14ac:dyDescent="0.4">
      <c r="A898" t="str">
        <f t="shared" si="13"/>
        <v>WeizenBolivien</v>
      </c>
      <c r="B898" s="26" t="s">
        <v>60</v>
      </c>
      <c r="C898" s="4" t="s">
        <v>327</v>
      </c>
      <c r="D898" s="5">
        <v>1.03008E-6</v>
      </c>
      <c r="E898" s="5">
        <v>8.6871199999999995E-7</v>
      </c>
      <c r="F898" s="5">
        <v>2.4405600000000002E-7</v>
      </c>
      <c r="G898" s="6">
        <v>3.0400000000000002E-7</v>
      </c>
      <c r="H898" s="7">
        <v>2.4468480000000001E-6</v>
      </c>
      <c r="I898" s="5"/>
    </row>
    <row r="899" spans="1:9" x14ac:dyDescent="0.4">
      <c r="A899" t="str">
        <f t="shared" si="13"/>
        <v>ApfelBosnien-Herzegowina</v>
      </c>
      <c r="B899" s="26" t="s">
        <v>195</v>
      </c>
      <c r="C899" s="4" t="s">
        <v>329</v>
      </c>
      <c r="D899" s="5">
        <v>2.1829200000000001E-7</v>
      </c>
      <c r="E899" s="5">
        <v>5.9020399999999998E-7</v>
      </c>
      <c r="F899" s="5">
        <v>5.1730099999999999E-8</v>
      </c>
      <c r="G899" s="6">
        <v>7.279999999999999E-8</v>
      </c>
      <c r="H899" s="7">
        <v>9.3302610000000002E-7</v>
      </c>
      <c r="I899" s="5"/>
    </row>
    <row r="900" spans="1:9" x14ac:dyDescent="0.4">
      <c r="A900" t="str">
        <f t="shared" ref="A900:A963" si="14">B900&amp;C900</f>
        <v>GersteBosnien-Herzegowina</v>
      </c>
      <c r="B900" s="26" t="s">
        <v>240</v>
      </c>
      <c r="C900" s="4" t="s">
        <v>329</v>
      </c>
      <c r="D900" s="5">
        <v>2.4299999999999999E-7</v>
      </c>
      <c r="E900" s="5">
        <v>6.5152700000000003E-7</v>
      </c>
      <c r="F900" s="5">
        <v>5.7455000000000001E-8</v>
      </c>
      <c r="G900" s="6">
        <v>8.1199999999999999E-8</v>
      </c>
      <c r="H900" s="7">
        <v>1.0331819999999998E-6</v>
      </c>
      <c r="I900" s="5"/>
    </row>
    <row r="901" spans="1:9" x14ac:dyDescent="0.4">
      <c r="A901" t="str">
        <f t="shared" si="14"/>
        <v>Bohen, trockenBosnien-Herzegowina</v>
      </c>
      <c r="B901" s="26" t="s">
        <v>170</v>
      </c>
      <c r="C901" s="4" t="s">
        <v>329</v>
      </c>
      <c r="D901" s="5">
        <v>2.8658200000000002E-7</v>
      </c>
      <c r="E901" s="5">
        <v>7.7380099999999993E-7</v>
      </c>
      <c r="F901" s="5">
        <v>6.7916200000000008E-8</v>
      </c>
      <c r="G901" s="6">
        <v>9.5799999999999998E-8</v>
      </c>
      <c r="H901" s="7">
        <v>1.2240992000000001E-6</v>
      </c>
      <c r="I901" s="5"/>
    </row>
    <row r="902" spans="1:9" x14ac:dyDescent="0.4">
      <c r="A902" t="str">
        <f t="shared" si="14"/>
        <v>Bohen, grünBosnien-Herzegowina</v>
      </c>
      <c r="B902" s="26" t="s">
        <v>169</v>
      </c>
      <c r="C902" s="4" t="s">
        <v>329</v>
      </c>
      <c r="D902" s="5">
        <v>5.3920899999999998E-8</v>
      </c>
      <c r="E902" s="5">
        <v>1.32963E-7</v>
      </c>
      <c r="F902" s="5">
        <v>1.21351E-8</v>
      </c>
      <c r="G902" s="6">
        <v>1.5299999999999998E-8</v>
      </c>
      <c r="H902" s="7">
        <v>2.14319E-7</v>
      </c>
      <c r="I902" s="5"/>
    </row>
    <row r="903" spans="1:9" x14ac:dyDescent="0.4">
      <c r="A903" t="str">
        <f t="shared" si="14"/>
        <v>Kohl und andere KohlgewächseBosnien-Herzegowina</v>
      </c>
      <c r="B903" s="26" t="s">
        <v>181</v>
      </c>
      <c r="C903" s="4" t="s">
        <v>329</v>
      </c>
      <c r="D903" s="5">
        <v>4.1999999999999999E-8</v>
      </c>
      <c r="E903" s="5">
        <v>1.12935E-7</v>
      </c>
      <c r="F903" s="5">
        <v>9.9267799999999995E-9</v>
      </c>
      <c r="G903" s="6">
        <v>1.4E-8</v>
      </c>
      <c r="H903" s="7">
        <v>1.7886178E-7</v>
      </c>
      <c r="I903" s="5"/>
    </row>
    <row r="904" spans="1:9" x14ac:dyDescent="0.4">
      <c r="A904" t="str">
        <f t="shared" si="14"/>
        <v>Karotten und RübenBosnien-Herzegowina</v>
      </c>
      <c r="B904" s="26" t="s">
        <v>176</v>
      </c>
      <c r="C904" s="4" t="s">
        <v>329</v>
      </c>
      <c r="D904" s="5">
        <v>7.2893599999999996E-8</v>
      </c>
      <c r="E904" s="5">
        <v>1.9409299999999999E-7</v>
      </c>
      <c r="F904" s="5">
        <v>1.7109499999999998E-8</v>
      </c>
      <c r="G904" s="6">
        <v>2.3499999999999999E-8</v>
      </c>
      <c r="H904" s="7">
        <v>3.0759609999999996E-7</v>
      </c>
      <c r="I904" s="5"/>
    </row>
    <row r="905" spans="1:9" x14ac:dyDescent="0.4">
      <c r="A905" t="str">
        <f t="shared" si="14"/>
        <v>Kirschen, sauerBosnien-Herzegowina</v>
      </c>
      <c r="B905" s="26" t="s">
        <v>210</v>
      </c>
      <c r="C905" s="4" t="s">
        <v>329</v>
      </c>
      <c r="D905" s="5">
        <v>1.04158E-7</v>
      </c>
      <c r="E905" s="5">
        <v>2.5337E-7</v>
      </c>
      <c r="F905" s="5">
        <v>2.2535E-8</v>
      </c>
      <c r="G905" s="6">
        <v>2.4199999999999998E-8</v>
      </c>
      <c r="H905" s="7">
        <v>4.0426299999999997E-7</v>
      </c>
      <c r="I905" s="5"/>
    </row>
    <row r="906" spans="1:9" x14ac:dyDescent="0.4">
      <c r="A906" t="str">
        <f t="shared" si="14"/>
        <v>KirschenBosnien-Herzegowina</v>
      </c>
      <c r="B906" s="26" t="s">
        <v>209</v>
      </c>
      <c r="C906" s="4" t="s">
        <v>329</v>
      </c>
      <c r="D906" s="5">
        <v>3.7657800000000005E-7</v>
      </c>
      <c r="E906" s="5">
        <v>1.0249699999999999E-6</v>
      </c>
      <c r="F906" s="5">
        <v>8.9535400000000009E-8</v>
      </c>
      <c r="G906" s="6">
        <v>1.2599999999999999E-7</v>
      </c>
      <c r="H906" s="7">
        <v>1.6170834000000003E-6</v>
      </c>
      <c r="I906" s="5"/>
    </row>
    <row r="907" spans="1:9" x14ac:dyDescent="0.4">
      <c r="A907" t="str">
        <f t="shared" si="14"/>
        <v>KichererbsenBosnien-Herzegowina</v>
      </c>
      <c r="B907" s="26" t="s">
        <v>178</v>
      </c>
      <c r="C907" s="4" t="s">
        <v>329</v>
      </c>
      <c r="D907" s="5">
        <v>1.93727E-7</v>
      </c>
      <c r="E907" s="5">
        <v>5.1438799999999999E-7</v>
      </c>
      <c r="F907" s="5">
        <v>4.54626E-8</v>
      </c>
      <c r="G907" s="6">
        <v>6.2900000000000001E-8</v>
      </c>
      <c r="H907" s="7">
        <v>8.1647759999999989E-7</v>
      </c>
      <c r="I907" s="5"/>
    </row>
    <row r="908" spans="1:9" x14ac:dyDescent="0.4">
      <c r="A908" t="str">
        <f t="shared" si="14"/>
        <v>Paprika-/ChillipulverBosnien-Herzegowina</v>
      </c>
      <c r="B908" s="26" t="s">
        <v>90</v>
      </c>
      <c r="C908" s="4" t="s">
        <v>329</v>
      </c>
      <c r="D908" s="5">
        <v>5.1800000000000001E-8</v>
      </c>
      <c r="E908" s="5">
        <v>1.40058E-7</v>
      </c>
      <c r="F908" s="5">
        <v>1.2281599999999999E-8</v>
      </c>
      <c r="G908" s="6">
        <v>1.7299999999999999E-8</v>
      </c>
      <c r="H908" s="7">
        <v>2.2143959999999995E-7</v>
      </c>
      <c r="I908" s="5"/>
    </row>
    <row r="909" spans="1:9" x14ac:dyDescent="0.4">
      <c r="A909" t="str">
        <f t="shared" si="14"/>
        <v>Paprika und Chillies, grünBosnien-Herzegowina</v>
      </c>
      <c r="B909" s="26" t="s">
        <v>79</v>
      </c>
      <c r="C909" s="4" t="s">
        <v>329</v>
      </c>
      <c r="D909" s="5">
        <v>5.1800000000000001E-8</v>
      </c>
      <c r="E909" s="5">
        <v>1.40058E-7</v>
      </c>
      <c r="F909" s="5">
        <v>1.2281599999999999E-8</v>
      </c>
      <c r="G909" s="6">
        <v>1.7299999999999999E-8</v>
      </c>
      <c r="H909" s="7">
        <v>2.2143959999999995E-7</v>
      </c>
      <c r="I909" s="5"/>
    </row>
    <row r="910" spans="1:9" x14ac:dyDescent="0.4">
      <c r="A910" t="str">
        <f t="shared" si="14"/>
        <v>Paprika und Chillies, grünBosnien-Herzegowina</v>
      </c>
      <c r="B910" s="26" t="s">
        <v>79</v>
      </c>
      <c r="C910" s="4" t="s">
        <v>329</v>
      </c>
      <c r="D910" s="5">
        <v>5.1784899999999998E-8</v>
      </c>
      <c r="E910" s="5">
        <v>1.40058E-7</v>
      </c>
      <c r="F910" s="5">
        <v>1.2281599999999999E-8</v>
      </c>
      <c r="G910" s="6">
        <v>1.7299999999999999E-8</v>
      </c>
      <c r="H910" s="7">
        <v>2.2142449999999997E-7</v>
      </c>
      <c r="I910" s="5"/>
    </row>
    <row r="911" spans="1:9" x14ac:dyDescent="0.4">
      <c r="A911" t="str">
        <f t="shared" si="14"/>
        <v>Kuhbohnen, trockenBosnien-Herzegowina</v>
      </c>
      <c r="B911" s="26" t="s">
        <v>182</v>
      </c>
      <c r="C911" s="4" t="s">
        <v>329</v>
      </c>
      <c r="D911" s="5">
        <v>1.52921E-7</v>
      </c>
      <c r="E911" s="5">
        <v>4.0456999999999998E-7</v>
      </c>
      <c r="F911" s="5">
        <v>3.5653199999999999E-8</v>
      </c>
      <c r="G911" s="6">
        <v>4.7800000000000005E-8</v>
      </c>
      <c r="H911" s="7">
        <v>6.4094420000000001E-7</v>
      </c>
      <c r="I911" s="5"/>
    </row>
    <row r="912" spans="1:9" x14ac:dyDescent="0.4">
      <c r="A912" t="str">
        <f t="shared" si="14"/>
        <v>Gurken und GewürzgurkenBosnien-Herzegowina</v>
      </c>
      <c r="B912" s="26" t="s">
        <v>99</v>
      </c>
      <c r="C912" s="4" t="s">
        <v>329</v>
      </c>
      <c r="D912" s="5">
        <v>4.3399999999999998E-8</v>
      </c>
      <c r="E912" s="5">
        <v>1.07031E-7</v>
      </c>
      <c r="F912" s="5">
        <v>9.7702100000000016E-9</v>
      </c>
      <c r="G912" s="6">
        <v>1.2300000000000001E-8</v>
      </c>
      <c r="H912" s="7">
        <v>1.7250121000000001E-7</v>
      </c>
      <c r="I912" s="5"/>
    </row>
    <row r="913" spans="1:9" x14ac:dyDescent="0.4">
      <c r="A913" t="str">
        <f t="shared" si="14"/>
        <v>FeigeBosnien-Herzegowina</v>
      </c>
      <c r="B913" s="26" t="s">
        <v>204</v>
      </c>
      <c r="C913" s="4" t="s">
        <v>329</v>
      </c>
      <c r="D913" s="5">
        <v>1.8946699999999999E-7</v>
      </c>
      <c r="E913" s="5">
        <v>4.7139500000000002E-7</v>
      </c>
      <c r="F913" s="5">
        <v>4.3134299999999997E-8</v>
      </c>
      <c r="G913" s="6">
        <v>5.76E-8</v>
      </c>
      <c r="H913" s="7">
        <v>7.6159629999999996E-7</v>
      </c>
      <c r="I913" s="5"/>
    </row>
    <row r="914" spans="1:9" x14ac:dyDescent="0.4">
      <c r="A914" t="str">
        <f t="shared" si="14"/>
        <v>KnoblauchBosnien-Herzegowina</v>
      </c>
      <c r="B914" s="26" t="s">
        <v>38</v>
      </c>
      <c r="C914" s="4" t="s">
        <v>329</v>
      </c>
      <c r="D914" s="5">
        <v>1.63615E-7</v>
      </c>
      <c r="E914" s="5">
        <v>4.3942699999999998E-7</v>
      </c>
      <c r="F914" s="5">
        <v>3.8664699999999999E-8</v>
      </c>
      <c r="G914" s="6">
        <v>5.4200000000000002E-8</v>
      </c>
      <c r="H914" s="7">
        <v>6.9590670000000004E-7</v>
      </c>
      <c r="I914" s="5"/>
    </row>
    <row r="915" spans="1:9" x14ac:dyDescent="0.4">
      <c r="A915" t="str">
        <f t="shared" si="14"/>
        <v>TraubenBosnien-Herzegowina</v>
      </c>
      <c r="B915" s="26" t="s">
        <v>245</v>
      </c>
      <c r="C915" s="4" t="s">
        <v>329</v>
      </c>
      <c r="D915" s="5">
        <v>1.3126699999999998E-7</v>
      </c>
      <c r="E915" s="5">
        <v>3.5616999999999999E-7</v>
      </c>
      <c r="F915" s="5">
        <v>3.1161899999999999E-8</v>
      </c>
      <c r="G915" s="6">
        <v>4.3900000000000003E-8</v>
      </c>
      <c r="H915" s="7">
        <v>5.6249890000000005E-7</v>
      </c>
      <c r="I915" s="5"/>
    </row>
    <row r="916" spans="1:9" x14ac:dyDescent="0.4">
      <c r="A916" t="str">
        <f t="shared" si="14"/>
        <v>Lauch, andere LauchgewächseBosnien-Herzegowina</v>
      </c>
      <c r="B916" s="26" t="s">
        <v>184</v>
      </c>
      <c r="C916" s="4" t="s">
        <v>329</v>
      </c>
      <c r="D916" s="5">
        <v>8.6058599999999995E-8</v>
      </c>
      <c r="E916" s="5">
        <v>2.3160100000000001E-7</v>
      </c>
      <c r="F916" s="5">
        <v>2.0362500000000001E-8</v>
      </c>
      <c r="G916" s="6">
        <v>2.8699999999999999E-8</v>
      </c>
      <c r="H916" s="7">
        <v>3.6672210000000004E-7</v>
      </c>
      <c r="I916" s="5"/>
    </row>
    <row r="917" spans="1:9" x14ac:dyDescent="0.4">
      <c r="A917" t="str">
        <f t="shared" si="14"/>
        <v>Kopfsalat und ChicoréeBosnien-Herzegowina</v>
      </c>
      <c r="B917" s="26" t="s">
        <v>95</v>
      </c>
      <c r="C917" s="4" t="s">
        <v>329</v>
      </c>
      <c r="D917" s="5">
        <v>3.5383599999999999E-8</v>
      </c>
      <c r="E917" s="5">
        <v>8.7251999999999993E-8</v>
      </c>
      <c r="F917" s="5">
        <v>7.9632400000000003E-9</v>
      </c>
      <c r="G917" s="6">
        <v>1E-8</v>
      </c>
      <c r="H917" s="7">
        <v>1.4059884E-7</v>
      </c>
      <c r="I917" s="5"/>
    </row>
    <row r="918" spans="1:9" x14ac:dyDescent="0.4">
      <c r="A918" t="str">
        <f t="shared" si="14"/>
        <v>MaisBosnien-Herzegowina</v>
      </c>
      <c r="B918" s="26" t="s">
        <v>185</v>
      </c>
      <c r="C918" s="4" t="s">
        <v>329</v>
      </c>
      <c r="D918" s="5">
        <v>1.17292E-7</v>
      </c>
      <c r="E918" s="5">
        <v>3.15441E-7</v>
      </c>
      <c r="F918" s="5">
        <v>2.77396E-8</v>
      </c>
      <c r="G918" s="6">
        <v>3.9099999999999999E-8</v>
      </c>
      <c r="H918" s="7">
        <v>4.9957260000000008E-7</v>
      </c>
      <c r="I918" s="5"/>
    </row>
    <row r="919" spans="1:9" x14ac:dyDescent="0.4">
      <c r="A919" t="str">
        <f t="shared" si="14"/>
        <v>HaferBosnien-Herzegowina</v>
      </c>
      <c r="B919" s="26" t="s">
        <v>272</v>
      </c>
      <c r="C919" s="4" t="s">
        <v>329</v>
      </c>
      <c r="D919" s="5">
        <v>2.79E-7</v>
      </c>
      <c r="E919" s="5">
        <v>7.4932399999999999E-7</v>
      </c>
      <c r="F919" s="5">
        <v>6.6054499999999991E-8</v>
      </c>
      <c r="G919" s="6">
        <v>9.3399999999999989E-8</v>
      </c>
      <c r="H919" s="7">
        <v>1.1877785E-6</v>
      </c>
      <c r="I919" s="5"/>
    </row>
    <row r="920" spans="1:9" x14ac:dyDescent="0.4">
      <c r="A920" t="str">
        <f t="shared" si="14"/>
        <v>OlivenBosnien-Herzegowina</v>
      </c>
      <c r="B920" s="26" t="s">
        <v>189</v>
      </c>
      <c r="C920" s="4" t="s">
        <v>329</v>
      </c>
      <c r="D920" s="5">
        <v>3.4347099999999997E-7</v>
      </c>
      <c r="E920" s="5">
        <v>9.0158700000000004E-7</v>
      </c>
      <c r="F920" s="5">
        <v>8.0042600000000002E-8</v>
      </c>
      <c r="G920" s="6">
        <v>1.08E-7</v>
      </c>
      <c r="H920" s="7">
        <v>1.4331006000000002E-6</v>
      </c>
      <c r="I920" s="5"/>
    </row>
    <row r="921" spans="1:9" x14ac:dyDescent="0.4">
      <c r="A921" t="str">
        <f t="shared" si="14"/>
        <v>Zwiebel, getr.Bosnien-Herzegowina</v>
      </c>
      <c r="B921" s="26" t="s">
        <v>251</v>
      </c>
      <c r="C921" s="4" t="s">
        <v>329</v>
      </c>
      <c r="D921" s="5">
        <v>1.0000000000000001E-7</v>
      </c>
      <c r="E921" s="5">
        <v>2.7006699999999995E-7</v>
      </c>
      <c r="F921" s="5">
        <v>2.3702599999999999E-8</v>
      </c>
      <c r="G921" s="6">
        <v>3.3400000000000001E-8</v>
      </c>
      <c r="H921" s="7">
        <v>4.2716959999999996E-7</v>
      </c>
      <c r="I921" s="5"/>
    </row>
    <row r="922" spans="1:9" x14ac:dyDescent="0.4">
      <c r="A922" t="str">
        <f t="shared" si="14"/>
        <v>Pfirsich, NektarineBosnien-Herzegowina</v>
      </c>
      <c r="B922" s="26" t="s">
        <v>253</v>
      </c>
      <c r="C922" s="4" t="s">
        <v>329</v>
      </c>
      <c r="D922" s="5">
        <v>3.4400000000000004E-8</v>
      </c>
      <c r="E922" s="5">
        <v>8.0618500000000002E-8</v>
      </c>
      <c r="F922" s="5">
        <v>7.2451299999999998E-9</v>
      </c>
      <c r="G922" s="6">
        <v>5.7200000000000001E-9</v>
      </c>
      <c r="H922" s="7">
        <v>1.2798363E-7</v>
      </c>
      <c r="I922" s="5"/>
    </row>
    <row r="923" spans="1:9" x14ac:dyDescent="0.4">
      <c r="A923" t="str">
        <f t="shared" si="14"/>
        <v>BirneBosnien-Herzegowina</v>
      </c>
      <c r="B923" s="26" t="s">
        <v>199</v>
      </c>
      <c r="C923" s="4" t="s">
        <v>329</v>
      </c>
      <c r="D923" s="5">
        <v>1.4601999999999998E-7</v>
      </c>
      <c r="E923" s="5">
        <v>3.95488E-7</v>
      </c>
      <c r="F923" s="5">
        <v>3.4630800000000003E-8</v>
      </c>
      <c r="G923" s="6">
        <v>4.8699999999999999E-8</v>
      </c>
      <c r="H923" s="7">
        <v>6.2483879999999996E-7</v>
      </c>
      <c r="I923" s="5"/>
    </row>
    <row r="924" spans="1:9" x14ac:dyDescent="0.4">
      <c r="A924" t="str">
        <f t="shared" si="14"/>
        <v>Erbsen, trockenBosnien-Herzegowina</v>
      </c>
      <c r="B924" s="26" t="s">
        <v>173</v>
      </c>
      <c r="C924" s="4" t="s">
        <v>329</v>
      </c>
      <c r="D924" s="5">
        <v>1.4524899999999998E-7</v>
      </c>
      <c r="E924" s="5">
        <v>3.8314300000000001E-7</v>
      </c>
      <c r="F924" s="5">
        <v>3.3946799999999995E-8</v>
      </c>
      <c r="G924" s="6">
        <v>4.6499999999999999E-8</v>
      </c>
      <c r="H924" s="7">
        <v>6.0883880000000003E-7</v>
      </c>
      <c r="I924" s="5"/>
    </row>
    <row r="925" spans="1:9" x14ac:dyDescent="0.4">
      <c r="A925" t="str">
        <f t="shared" si="14"/>
        <v>Erbsen, grünBosnien-Herzegowina</v>
      </c>
      <c r="B925" s="26" t="s">
        <v>172</v>
      </c>
      <c r="C925" s="4" t="s">
        <v>329</v>
      </c>
      <c r="D925" s="5">
        <v>5.9372500000000004E-8</v>
      </c>
      <c r="E925" s="5">
        <v>1.4532999999999999E-7</v>
      </c>
      <c r="F925" s="5">
        <v>1.32353E-8</v>
      </c>
      <c r="G925" s="6">
        <v>1.5800000000000003E-8</v>
      </c>
      <c r="H925" s="7">
        <v>2.3373780000000001E-7</v>
      </c>
      <c r="I925" s="5"/>
    </row>
    <row r="926" spans="1:9" x14ac:dyDescent="0.4">
      <c r="A926" t="str">
        <f t="shared" si="14"/>
        <v>Pflaume, SchleheBosnien-Herzegowina</v>
      </c>
      <c r="B926" s="26" t="s">
        <v>254</v>
      </c>
      <c r="C926" s="4" t="s">
        <v>329</v>
      </c>
      <c r="D926" s="5">
        <v>2.3859599999999997E-7</v>
      </c>
      <c r="E926" s="5">
        <v>6.4517600000000006E-7</v>
      </c>
      <c r="F926" s="5">
        <v>5.6545700000000006E-8</v>
      </c>
      <c r="G926" s="6">
        <v>7.9599999999999998E-8</v>
      </c>
      <c r="H926" s="7">
        <v>1.0199177E-6</v>
      </c>
      <c r="I926" s="5"/>
    </row>
    <row r="927" spans="1:9" x14ac:dyDescent="0.4">
      <c r="A927" t="str">
        <f t="shared" si="14"/>
        <v>KartoffelBosnien-Herzegowina</v>
      </c>
      <c r="B927" s="26" t="s">
        <v>177</v>
      </c>
      <c r="C927" s="4" t="s">
        <v>329</v>
      </c>
      <c r="D927" s="5">
        <v>4.8600000000000005E-8</v>
      </c>
      <c r="E927" s="5">
        <v>1.3050200000000001E-7</v>
      </c>
      <c r="F927" s="5">
        <v>1.14924E-8</v>
      </c>
      <c r="G927" s="6">
        <v>1.6199999999999999E-8</v>
      </c>
      <c r="H927" s="7">
        <v>2.0679439999999996E-7</v>
      </c>
      <c r="I927" s="5"/>
    </row>
    <row r="928" spans="1:9" x14ac:dyDescent="0.4">
      <c r="A928" t="str">
        <f t="shared" si="14"/>
        <v>RapssamenBosnien-Herzegowina</v>
      </c>
      <c r="B928" s="26" t="s">
        <v>256</v>
      </c>
      <c r="C928" s="4" t="s">
        <v>329</v>
      </c>
      <c r="D928" s="5">
        <v>1.63639E-7</v>
      </c>
      <c r="E928" s="5">
        <v>4.24181E-7</v>
      </c>
      <c r="F928" s="5">
        <v>3.7747799999999997E-8</v>
      </c>
      <c r="G928" s="6">
        <v>4.9200000000000004E-8</v>
      </c>
      <c r="H928" s="7">
        <v>6.7476779999999996E-7</v>
      </c>
      <c r="I928" s="5"/>
    </row>
    <row r="929" spans="1:9" x14ac:dyDescent="0.4">
      <c r="A929" t="str">
        <f t="shared" si="14"/>
        <v>HimbeereBosnien-Herzegowina</v>
      </c>
      <c r="B929" s="26" t="s">
        <v>207</v>
      </c>
      <c r="C929" s="4" t="s">
        <v>329</v>
      </c>
      <c r="D929" s="5">
        <v>4.0815500000000006E-8</v>
      </c>
      <c r="E929" s="5">
        <v>9.5621099999999999E-8</v>
      </c>
      <c r="F929" s="5">
        <v>8.5934100000000012E-9</v>
      </c>
      <c r="G929" s="6">
        <v>6.7800000000000002E-9</v>
      </c>
      <c r="H929" s="7">
        <v>1.5181001000000004E-7</v>
      </c>
      <c r="I929" s="5"/>
    </row>
    <row r="930" spans="1:9" x14ac:dyDescent="0.4">
      <c r="A930" t="str">
        <f t="shared" si="14"/>
        <v>RoggenBosnien-Herzegowina</v>
      </c>
      <c r="B930" s="26" t="s">
        <v>274</v>
      </c>
      <c r="C930" s="4" t="s">
        <v>329</v>
      </c>
      <c r="D930" s="5">
        <v>2.1026399999999998E-7</v>
      </c>
      <c r="E930" s="5">
        <v>5.65012E-7</v>
      </c>
      <c r="F930" s="5">
        <v>4.97942E-8</v>
      </c>
      <c r="G930" s="6">
        <v>7.0699999999999991E-8</v>
      </c>
      <c r="H930" s="7">
        <v>8.9577020000000007E-7</v>
      </c>
      <c r="I930" s="5"/>
    </row>
    <row r="931" spans="1:9" x14ac:dyDescent="0.4">
      <c r="A931" t="str">
        <f t="shared" si="14"/>
        <v>SojabohnenBosnien-Herzegowina</v>
      </c>
      <c r="B931" s="26" t="s">
        <v>259</v>
      </c>
      <c r="C931" s="4" t="s">
        <v>329</v>
      </c>
      <c r="D931" s="5">
        <v>2.3272300000000001E-7</v>
      </c>
      <c r="E931" s="5">
        <v>6.2545199999999993E-7</v>
      </c>
      <c r="F931" s="5">
        <v>5.4969999999999995E-8</v>
      </c>
      <c r="G931" s="6">
        <v>7.7000000000000001E-8</v>
      </c>
      <c r="H931" s="7">
        <v>9.9014500000000003E-7</v>
      </c>
      <c r="I931" s="5"/>
    </row>
    <row r="932" spans="1:9" x14ac:dyDescent="0.4">
      <c r="A932" t="str">
        <f t="shared" si="14"/>
        <v>ErdbeereBosnien-Herzegowina</v>
      </c>
      <c r="B932" s="26" t="s">
        <v>203</v>
      </c>
      <c r="C932" s="4" t="s">
        <v>329</v>
      </c>
      <c r="D932" s="5">
        <v>1.2560499999999999E-7</v>
      </c>
      <c r="E932" s="5">
        <v>3.32625E-7</v>
      </c>
      <c r="F932" s="5">
        <v>2.9338300000000001E-8</v>
      </c>
      <c r="G932" s="6">
        <v>3.9700000000000005E-8</v>
      </c>
      <c r="H932" s="7">
        <v>5.2726830000000001E-7</v>
      </c>
      <c r="I932" s="5"/>
    </row>
    <row r="933" spans="1:9" x14ac:dyDescent="0.4">
      <c r="A933" t="str">
        <f t="shared" si="14"/>
        <v>SonnenblumenkerneBosnien-Herzegowina</v>
      </c>
      <c r="B933" s="26" t="s">
        <v>261</v>
      </c>
      <c r="C933" s="4" t="s">
        <v>329</v>
      </c>
      <c r="D933" s="5">
        <v>9.4399999999999998E-8</v>
      </c>
      <c r="E933" s="5">
        <v>2.3851199999999999E-7</v>
      </c>
      <c r="F933" s="5">
        <v>2.1266E-8</v>
      </c>
      <c r="G933" s="6">
        <v>2.6899999999999999E-8</v>
      </c>
      <c r="H933" s="7">
        <v>3.8107799999999997E-7</v>
      </c>
      <c r="I933" s="5"/>
    </row>
    <row r="934" spans="1:9" x14ac:dyDescent="0.4">
      <c r="A934" t="str">
        <f t="shared" si="14"/>
        <v>Manderine, ClementineBosnien-Herzegowina</v>
      </c>
      <c r="B934" s="26" t="s">
        <v>213</v>
      </c>
      <c r="C934" s="4" t="s">
        <v>329</v>
      </c>
      <c r="D934" s="5">
        <v>6.3276599999999996E-8</v>
      </c>
      <c r="E934" s="5">
        <v>1.56033E-7</v>
      </c>
      <c r="F934" s="5">
        <v>1.42407E-8</v>
      </c>
      <c r="G934" s="6">
        <v>1.7900000000000001E-8</v>
      </c>
      <c r="H934" s="7">
        <v>2.5145029999999997E-7</v>
      </c>
      <c r="I934" s="5"/>
    </row>
    <row r="935" spans="1:9" x14ac:dyDescent="0.4">
      <c r="A935" t="str">
        <f t="shared" si="14"/>
        <v>Tabak, unverarbeitetBosnien-Herzegowina</v>
      </c>
      <c r="B935" s="26" t="s">
        <v>263</v>
      </c>
      <c r="C935" s="4" t="s">
        <v>329</v>
      </c>
      <c r="D935" s="5">
        <v>2.4339800000000002E-7</v>
      </c>
      <c r="E935" s="5">
        <v>6.5898300000000002E-7</v>
      </c>
      <c r="F935" s="5">
        <v>5.7751199999999996E-8</v>
      </c>
      <c r="G935" s="6">
        <v>8.1500000000000008E-8</v>
      </c>
      <c r="H935" s="7">
        <v>1.0416322E-6</v>
      </c>
      <c r="I935" s="5"/>
    </row>
    <row r="936" spans="1:9" x14ac:dyDescent="0.4">
      <c r="A936" t="str">
        <f t="shared" si="14"/>
        <v>TomatenBosnien-Herzegowina</v>
      </c>
      <c r="B936" s="26" t="s">
        <v>86</v>
      </c>
      <c r="C936" s="4" t="s">
        <v>329</v>
      </c>
      <c r="D936" s="5">
        <v>5.3799999999999999E-8</v>
      </c>
      <c r="E936" s="5">
        <v>1.4449100000000002E-7</v>
      </c>
      <c r="F936" s="5">
        <v>1.27161E-8</v>
      </c>
      <c r="G936" s="6">
        <v>1.7900000000000001E-8</v>
      </c>
      <c r="H936" s="7">
        <v>2.2890710000000002E-7</v>
      </c>
      <c r="I936" s="5"/>
    </row>
    <row r="937" spans="1:9" x14ac:dyDescent="0.4">
      <c r="A937" t="str">
        <f t="shared" si="14"/>
        <v>Gemüse, frischBosnien-Herzegowina</v>
      </c>
      <c r="B937" s="26" t="s">
        <v>174</v>
      </c>
      <c r="C937" s="4" t="s">
        <v>329</v>
      </c>
      <c r="D937" s="5">
        <v>8.6058599999999995E-8</v>
      </c>
      <c r="E937" s="5">
        <v>2.3160100000000001E-7</v>
      </c>
      <c r="F937" s="5">
        <v>2.0362500000000001E-8</v>
      </c>
      <c r="G937" s="6">
        <v>2.8699999999999999E-8</v>
      </c>
      <c r="H937" s="7">
        <v>3.6672210000000004E-7</v>
      </c>
      <c r="I937" s="5"/>
    </row>
    <row r="938" spans="1:9" x14ac:dyDescent="0.4">
      <c r="A938" t="str">
        <f t="shared" si="14"/>
        <v>HülsenfrüchteBosnien-Herzegowina</v>
      </c>
      <c r="B938" s="26" t="s">
        <v>175</v>
      </c>
      <c r="C938" s="4" t="s">
        <v>329</v>
      </c>
      <c r="D938" s="5">
        <v>4.6628199999999998E-9</v>
      </c>
      <c r="E938" s="5">
        <v>1.09239E-8</v>
      </c>
      <c r="F938" s="5">
        <v>9.8172499999999994E-10</v>
      </c>
      <c r="G938" s="6">
        <v>7.7500000000000001E-10</v>
      </c>
      <c r="H938" s="7">
        <v>1.7343444999999998E-8</v>
      </c>
      <c r="I938" s="5"/>
    </row>
    <row r="939" spans="1:9" x14ac:dyDescent="0.4">
      <c r="A939" t="str">
        <f t="shared" si="14"/>
        <v>WickeBosnien-Herzegowina</v>
      </c>
      <c r="B939" s="26" t="s">
        <v>276</v>
      </c>
      <c r="C939" s="4" t="s">
        <v>329</v>
      </c>
      <c r="D939" s="5">
        <v>2.6552199999999999E-8</v>
      </c>
      <c r="E939" s="5">
        <v>6.2205600000000013E-8</v>
      </c>
      <c r="F939" s="5">
        <v>5.5903800000000003E-9</v>
      </c>
      <c r="G939" s="6">
        <v>4.4100000000000003E-9</v>
      </c>
      <c r="H939" s="7">
        <v>9.8758180000000021E-8</v>
      </c>
      <c r="I939" s="5"/>
    </row>
    <row r="940" spans="1:9" x14ac:dyDescent="0.4">
      <c r="A940" t="str">
        <f t="shared" si="14"/>
        <v>WalnussBosnien-Herzegowina</v>
      </c>
      <c r="B940" s="26" t="s">
        <v>264</v>
      </c>
      <c r="C940" s="4" t="s">
        <v>329</v>
      </c>
      <c r="D940" s="5">
        <v>5.1987699999999999E-7</v>
      </c>
      <c r="E940" s="5">
        <v>1.4162399999999999E-6</v>
      </c>
      <c r="F940" s="5">
        <v>1.2372699999999998E-7</v>
      </c>
      <c r="G940" s="6">
        <v>1.7499999999999999E-7</v>
      </c>
      <c r="H940" s="7">
        <v>2.2348439999999997E-6</v>
      </c>
      <c r="I940" s="5"/>
    </row>
    <row r="941" spans="1:9" x14ac:dyDescent="0.4">
      <c r="A941" t="str">
        <f t="shared" si="14"/>
        <v>WassermeloneBosnien-Herzegowina</v>
      </c>
      <c r="B941" s="26" t="s">
        <v>265</v>
      </c>
      <c r="C941" s="4" t="s">
        <v>329</v>
      </c>
      <c r="D941" s="5">
        <v>2.4518199999999999E-8</v>
      </c>
      <c r="E941" s="5">
        <v>6.64874E-8</v>
      </c>
      <c r="F941" s="5">
        <v>5.82418E-9</v>
      </c>
      <c r="G941" s="6">
        <v>8.2500000000000011E-9</v>
      </c>
      <c r="H941" s="7">
        <v>1.0507978000000001E-7</v>
      </c>
      <c r="I941" s="5"/>
    </row>
    <row r="942" spans="1:9" x14ac:dyDescent="0.4">
      <c r="A942" t="str">
        <f t="shared" si="14"/>
        <v>WeizenBosnien-Herzegowina</v>
      </c>
      <c r="B942" s="26" t="s">
        <v>60</v>
      </c>
      <c r="C942" s="4" t="s">
        <v>329</v>
      </c>
      <c r="D942" s="5">
        <v>2.09204E-7</v>
      </c>
      <c r="E942" s="5">
        <v>5.6056400000000004E-7</v>
      </c>
      <c r="F942" s="5">
        <v>4.943E-8</v>
      </c>
      <c r="G942" s="6">
        <v>6.9800000000000003E-8</v>
      </c>
      <c r="H942" s="7">
        <v>8.8899800000000014E-7</v>
      </c>
      <c r="I942" s="5"/>
    </row>
    <row r="943" spans="1:9" x14ac:dyDescent="0.4">
      <c r="A943" t="str">
        <f t="shared" si="14"/>
        <v>AvocadosBotswana</v>
      </c>
      <c r="B943" s="26" t="s">
        <v>166</v>
      </c>
      <c r="C943" s="4" t="s">
        <v>330</v>
      </c>
      <c r="D943" s="5">
        <v>9.3999999999999995E-8</v>
      </c>
      <c r="E943" s="5">
        <v>5.5118399999999999E-8</v>
      </c>
      <c r="F943" s="5">
        <v>8.3918399999999986E-9</v>
      </c>
      <c r="G943" s="6">
        <v>2.5700000000000002E-8</v>
      </c>
      <c r="H943" s="7">
        <v>1.8321023999999998E-7</v>
      </c>
      <c r="I943" s="5"/>
    </row>
    <row r="944" spans="1:9" x14ac:dyDescent="0.4">
      <c r="A944" t="str">
        <f t="shared" si="14"/>
        <v>BananenBotswana</v>
      </c>
      <c r="B944" s="26" t="s">
        <v>197</v>
      </c>
      <c r="C944" s="4" t="s">
        <v>330</v>
      </c>
      <c r="D944" s="5">
        <v>9.9599999999999992E-8</v>
      </c>
      <c r="E944" s="5">
        <v>2.03399E-8</v>
      </c>
      <c r="F944" s="5">
        <v>9.3176600000000003E-9</v>
      </c>
      <c r="G944" s="6">
        <v>2.6699999999999998E-8</v>
      </c>
      <c r="H944" s="7">
        <v>1.5595756000000002E-7</v>
      </c>
      <c r="I944" s="5"/>
    </row>
    <row r="945" spans="1:9" x14ac:dyDescent="0.4">
      <c r="A945" t="str">
        <f t="shared" si="14"/>
        <v>GersteBotswana</v>
      </c>
      <c r="B945" s="26" t="s">
        <v>240</v>
      </c>
      <c r="C945" s="4" t="s">
        <v>330</v>
      </c>
      <c r="D945" s="5">
        <v>1.2988999999999998E-7</v>
      </c>
      <c r="E945" s="5">
        <v>3.5128800000000002E-7</v>
      </c>
      <c r="F945" s="5">
        <v>2.28352E-8</v>
      </c>
      <c r="G945" s="6">
        <v>1.54E-7</v>
      </c>
      <c r="H945" s="7">
        <v>6.5801319999999991E-7</v>
      </c>
      <c r="I945" s="5"/>
    </row>
    <row r="946" spans="1:9" x14ac:dyDescent="0.4">
      <c r="A946" t="str">
        <f t="shared" si="14"/>
        <v>Bohen, trockenBotswana</v>
      </c>
      <c r="B946" s="26" t="s">
        <v>170</v>
      </c>
      <c r="C946" s="4" t="s">
        <v>330</v>
      </c>
      <c r="D946" s="5">
        <v>5.6614699999999999E-7</v>
      </c>
      <c r="E946" s="5">
        <v>2.0338600000000002E-7</v>
      </c>
      <c r="F946" s="5">
        <v>5.18914E-8</v>
      </c>
      <c r="G946" s="6">
        <v>1.55E-7</v>
      </c>
      <c r="H946" s="7">
        <v>9.7642439999999987E-7</v>
      </c>
      <c r="I946" s="5"/>
    </row>
    <row r="947" spans="1:9" x14ac:dyDescent="0.4">
      <c r="A947" t="str">
        <f t="shared" si="14"/>
        <v>ManiokBotswana</v>
      </c>
      <c r="B947" s="26" t="s">
        <v>187</v>
      </c>
      <c r="C947" s="4" t="s">
        <v>330</v>
      </c>
      <c r="D947" s="5">
        <v>1.4401499999999998E-7</v>
      </c>
      <c r="E947" s="5">
        <v>5.5615799999999996E-8</v>
      </c>
      <c r="F947" s="5">
        <v>1.3147500000000001E-8</v>
      </c>
      <c r="G947" s="6">
        <v>3.9700000000000005E-8</v>
      </c>
      <c r="H947" s="7">
        <v>2.5247829999999997E-7</v>
      </c>
      <c r="I947" s="5"/>
    </row>
    <row r="948" spans="1:9" x14ac:dyDescent="0.4">
      <c r="A948" t="str">
        <f t="shared" si="14"/>
        <v>GetreideBotswana</v>
      </c>
      <c r="B948" s="26" t="s">
        <v>278</v>
      </c>
      <c r="C948" s="4" t="s">
        <v>330</v>
      </c>
      <c r="D948" s="5">
        <v>3.72E-7</v>
      </c>
      <c r="E948" s="5">
        <v>5.5310099999999997E-7</v>
      </c>
      <c r="F948" s="5">
        <v>4.6736500000000003E-8</v>
      </c>
      <c r="G948" s="6">
        <v>2.48E-7</v>
      </c>
      <c r="H948" s="7">
        <v>1.2198375E-6</v>
      </c>
      <c r="I948" s="5"/>
    </row>
    <row r="949" spans="1:9" x14ac:dyDescent="0.4">
      <c r="A949" t="str">
        <f t="shared" si="14"/>
        <v>BaumwollsamenBotswana</v>
      </c>
      <c r="B949" s="26" t="s">
        <v>241</v>
      </c>
      <c r="C949" s="4" t="s">
        <v>330</v>
      </c>
      <c r="D949" s="5">
        <v>3.5214000000000003E-7</v>
      </c>
      <c r="E949" s="5">
        <v>2.0310200000000001E-7</v>
      </c>
      <c r="F949" s="5">
        <v>3.3707600000000005E-8</v>
      </c>
      <c r="G949" s="6">
        <v>1.14E-7</v>
      </c>
      <c r="H949" s="7">
        <v>7.0294960000000001E-7</v>
      </c>
      <c r="I949" s="5"/>
    </row>
    <row r="950" spans="1:9" x14ac:dyDescent="0.4">
      <c r="A950" t="str">
        <f t="shared" si="14"/>
        <v>Früchte, frischBotswana</v>
      </c>
      <c r="B950" s="26" t="s">
        <v>205</v>
      </c>
      <c r="C950" s="4" t="s">
        <v>330</v>
      </c>
      <c r="D950" s="5">
        <v>6.9966499999999993E-8</v>
      </c>
      <c r="E950" s="5">
        <v>1.09022E-7</v>
      </c>
      <c r="F950" s="5">
        <v>8.8816899999999985E-9</v>
      </c>
      <c r="G950" s="6">
        <v>4.8399999999999997E-8</v>
      </c>
      <c r="H950" s="7">
        <v>2.3627019000000001E-7</v>
      </c>
      <c r="I950" s="5"/>
    </row>
    <row r="951" spans="1:9" x14ac:dyDescent="0.4">
      <c r="A951" t="str">
        <f t="shared" si="14"/>
        <v>KernobstBotswana</v>
      </c>
      <c r="B951" s="26" t="s">
        <v>208</v>
      </c>
      <c r="C951" s="4" t="s">
        <v>330</v>
      </c>
      <c r="D951" s="5">
        <v>6.9999999999999992E-8</v>
      </c>
      <c r="E951" s="5">
        <v>1.09022E-7</v>
      </c>
      <c r="F951" s="5">
        <v>8.8816899999999985E-9</v>
      </c>
      <c r="G951" s="6">
        <v>4.8399999999999997E-8</v>
      </c>
      <c r="H951" s="7">
        <v>2.3630369000000001E-7</v>
      </c>
      <c r="I951" s="5"/>
    </row>
    <row r="952" spans="1:9" x14ac:dyDescent="0.4">
      <c r="A952" t="str">
        <f t="shared" si="14"/>
        <v>TraubenBotswana</v>
      </c>
      <c r="B952" s="26" t="s">
        <v>245</v>
      </c>
      <c r="C952" s="4" t="s">
        <v>330</v>
      </c>
      <c r="D952" s="5">
        <v>1.8352700000000003E-8</v>
      </c>
      <c r="E952" s="5">
        <v>4.9635000000000001E-8</v>
      </c>
      <c r="F952" s="5">
        <v>3.2264900000000001E-9</v>
      </c>
      <c r="G952" s="6">
        <v>2.1699999999999999E-8</v>
      </c>
      <c r="H952" s="7">
        <v>9.2914190000000008E-8</v>
      </c>
      <c r="I952" s="5"/>
    </row>
    <row r="953" spans="1:9" x14ac:dyDescent="0.4">
      <c r="A953" t="str">
        <f t="shared" si="14"/>
        <v>ErdnussBotswana</v>
      </c>
      <c r="B953" s="26" t="s">
        <v>280</v>
      </c>
      <c r="C953" s="4" t="s">
        <v>330</v>
      </c>
      <c r="D953" s="5">
        <v>1.88046E-6</v>
      </c>
      <c r="E953" s="5">
        <v>1.7317000000000001E-6</v>
      </c>
      <c r="F953" s="5">
        <v>1.8925E-7</v>
      </c>
      <c r="G953" s="6">
        <v>7.9899999999999999E-7</v>
      </c>
      <c r="H953" s="7">
        <v>4.6004099999999999E-6</v>
      </c>
      <c r="I953" s="5"/>
    </row>
    <row r="954" spans="1:9" x14ac:dyDescent="0.4">
      <c r="A954" t="str">
        <f t="shared" si="14"/>
        <v>JojobasamenBotswana</v>
      </c>
      <c r="B954" s="26" t="s">
        <v>301</v>
      </c>
      <c r="C954" s="4" t="s">
        <v>330</v>
      </c>
      <c r="D954" s="5">
        <v>9.5987500000000006E-7</v>
      </c>
      <c r="E954" s="5">
        <v>1.9607700000000002E-7</v>
      </c>
      <c r="F954" s="5">
        <v>8.9822299999999998E-8</v>
      </c>
      <c r="G954" s="6">
        <v>2.5700000000000004E-7</v>
      </c>
      <c r="H954" s="7">
        <v>1.5027743E-6</v>
      </c>
      <c r="I954" s="5"/>
    </row>
    <row r="955" spans="1:9" x14ac:dyDescent="0.4">
      <c r="A955" t="str">
        <f t="shared" si="14"/>
        <v>Lauch, andere LauchgewächseBotswana</v>
      </c>
      <c r="B955" s="26" t="s">
        <v>184</v>
      </c>
      <c r="C955" s="4" t="s">
        <v>330</v>
      </c>
      <c r="D955" s="5">
        <v>8.6035800000000006E-8</v>
      </c>
      <c r="E955" s="5">
        <v>1.16601E-7</v>
      </c>
      <c r="F955" s="5">
        <v>1.0423399999999999E-8</v>
      </c>
      <c r="G955" s="6">
        <v>5.3300000000000001E-8</v>
      </c>
      <c r="H955" s="7">
        <v>2.663602E-7</v>
      </c>
      <c r="I955" s="5"/>
    </row>
    <row r="956" spans="1:9" x14ac:dyDescent="0.4">
      <c r="A956" t="str">
        <f t="shared" si="14"/>
        <v>MaisBotswana</v>
      </c>
      <c r="B956" s="26" t="s">
        <v>185</v>
      </c>
      <c r="C956" s="4" t="s">
        <v>330</v>
      </c>
      <c r="D956" s="5">
        <v>3.7644100000000002E-6</v>
      </c>
      <c r="E956" s="5">
        <v>3.6619500000000002E-6</v>
      </c>
      <c r="F956" s="5">
        <v>4.0557E-7</v>
      </c>
      <c r="G956" s="6">
        <v>1.61E-6</v>
      </c>
      <c r="H956" s="7">
        <v>9.4419299999999989E-6</v>
      </c>
      <c r="I956" s="5"/>
    </row>
    <row r="957" spans="1:9" x14ac:dyDescent="0.4">
      <c r="A957" t="str">
        <f t="shared" si="14"/>
        <v>HirseBotswana</v>
      </c>
      <c r="B957" s="26" t="s">
        <v>250</v>
      </c>
      <c r="C957" s="4" t="s">
        <v>330</v>
      </c>
      <c r="D957" s="5">
        <v>4.3899999999999995E-6</v>
      </c>
      <c r="E957" s="5">
        <v>3.3039599999999998E-6</v>
      </c>
      <c r="F957" s="5">
        <v>3.9364400000000003E-7</v>
      </c>
      <c r="G957" s="6">
        <v>1.26E-6</v>
      </c>
      <c r="H957" s="7">
        <v>9.347604000000001E-6</v>
      </c>
      <c r="I957" s="5"/>
    </row>
    <row r="958" spans="1:9" x14ac:dyDescent="0.4">
      <c r="A958" t="str">
        <f t="shared" si="14"/>
        <v>ÖlsamenBotswana</v>
      </c>
      <c r="B958" s="26" t="s">
        <v>303</v>
      </c>
      <c r="C958" s="4" t="s">
        <v>330</v>
      </c>
      <c r="D958" s="5">
        <v>9.6000000000000013E-7</v>
      </c>
      <c r="E958" s="5">
        <v>1.9607700000000002E-7</v>
      </c>
      <c r="F958" s="5">
        <v>8.9822299999999998E-8</v>
      </c>
      <c r="G958" s="6">
        <v>2.5700000000000004E-7</v>
      </c>
      <c r="H958" s="7">
        <v>1.5028993E-6</v>
      </c>
      <c r="I958" s="5"/>
    </row>
    <row r="959" spans="1:9" x14ac:dyDescent="0.4">
      <c r="A959" t="str">
        <f t="shared" si="14"/>
        <v>OrangeBotswana</v>
      </c>
      <c r="B959" s="26" t="s">
        <v>252</v>
      </c>
      <c r="C959" s="4" t="s">
        <v>330</v>
      </c>
      <c r="D959" s="5">
        <v>2.78561E-8</v>
      </c>
      <c r="E959" s="5">
        <v>1.1681499999999999E-8</v>
      </c>
      <c r="F959" s="5">
        <v>2.5390900000000002E-9</v>
      </c>
      <c r="G959" s="6">
        <v>7.5499999999999998E-9</v>
      </c>
      <c r="H959" s="7">
        <v>4.9626690000000005E-8</v>
      </c>
      <c r="I959" s="5"/>
    </row>
    <row r="960" spans="1:9" x14ac:dyDescent="0.4">
      <c r="A960" t="str">
        <f t="shared" si="14"/>
        <v>KartoffelBotswana</v>
      </c>
      <c r="B960" s="26" t="s">
        <v>177</v>
      </c>
      <c r="C960" s="4" t="s">
        <v>330</v>
      </c>
      <c r="D960" s="5">
        <v>1.9300000000000001E-8</v>
      </c>
      <c r="E960" s="5">
        <v>1.13354E-8</v>
      </c>
      <c r="F960" s="5">
        <v>1.72583E-9</v>
      </c>
      <c r="G960" s="6">
        <v>5.28E-9</v>
      </c>
      <c r="H960" s="7">
        <v>3.7641230000000007E-8</v>
      </c>
      <c r="I960" s="5"/>
    </row>
    <row r="961" spans="1:9" x14ac:dyDescent="0.4">
      <c r="A961" t="str">
        <f t="shared" si="14"/>
        <v>Hülsenfrüchte (Linsen, Bohen, etc.)Botswana</v>
      </c>
      <c r="B961" s="26" t="s">
        <v>255</v>
      </c>
      <c r="C961" s="4" t="s">
        <v>330</v>
      </c>
      <c r="D961" s="5">
        <v>9.4532600000000006E-7</v>
      </c>
      <c r="E961" s="5">
        <v>9.9025200000000002E-7</v>
      </c>
      <c r="F961" s="5">
        <v>1.00817E-7</v>
      </c>
      <c r="G961" s="6">
        <v>4.3700000000000001E-7</v>
      </c>
      <c r="H961" s="7">
        <v>2.4733949999999996E-6</v>
      </c>
      <c r="I961" s="5"/>
    </row>
    <row r="962" spans="1:9" x14ac:dyDescent="0.4">
      <c r="A962" t="str">
        <f t="shared" si="14"/>
        <v>Knollengewächsen, WurzelknolleBotswana</v>
      </c>
      <c r="B962" s="26" t="s">
        <v>179</v>
      </c>
      <c r="C962" s="4" t="s">
        <v>330</v>
      </c>
      <c r="D962" s="5">
        <v>6.5894699999999992E-8</v>
      </c>
      <c r="E962" s="5">
        <v>6.8682000000000006E-8</v>
      </c>
      <c r="F962" s="5">
        <v>7.1317400000000004E-9</v>
      </c>
      <c r="G962" s="6">
        <v>3.1699999999999999E-8</v>
      </c>
      <c r="H962" s="7">
        <v>1.7340843999999997E-7</v>
      </c>
      <c r="I962" s="5"/>
    </row>
    <row r="963" spans="1:9" x14ac:dyDescent="0.4">
      <c r="A963" t="str">
        <f t="shared" si="14"/>
        <v>BaumwolleBotswana</v>
      </c>
      <c r="B963" s="26" t="s">
        <v>257</v>
      </c>
      <c r="C963" s="4" t="s">
        <v>330</v>
      </c>
      <c r="D963" s="5">
        <v>3.5214000000000003E-7</v>
      </c>
      <c r="E963" s="5">
        <v>2.0310200000000001E-7</v>
      </c>
      <c r="F963" s="5">
        <v>3.3707600000000005E-8</v>
      </c>
      <c r="G963" s="6">
        <v>1.14E-7</v>
      </c>
      <c r="H963" s="7">
        <v>7.0294960000000001E-7</v>
      </c>
      <c r="I963" s="5"/>
    </row>
    <row r="964" spans="1:9" x14ac:dyDescent="0.4">
      <c r="A964" t="str">
        <f t="shared" ref="A964:A1027" si="15">B964&amp;C964</f>
        <v>SorghumBotswana</v>
      </c>
      <c r="B964" s="26" t="s">
        <v>282</v>
      </c>
      <c r="C964" s="4" t="s">
        <v>330</v>
      </c>
      <c r="D964" s="5">
        <v>2.0080999999999999E-6</v>
      </c>
      <c r="E964" s="5">
        <v>1.5143699999999999E-6</v>
      </c>
      <c r="F964" s="5">
        <v>1.9277699999999998E-7</v>
      </c>
      <c r="G964" s="6">
        <v>7.2200000000000003E-7</v>
      </c>
      <c r="H964" s="7">
        <v>4.4372469999999999E-6</v>
      </c>
      <c r="I964" s="5"/>
    </row>
    <row r="965" spans="1:9" x14ac:dyDescent="0.4">
      <c r="A965" t="str">
        <f t="shared" si="15"/>
        <v>SojabohnenBotswana</v>
      </c>
      <c r="B965" s="26" t="s">
        <v>259</v>
      </c>
      <c r="C965" s="4" t="s">
        <v>330</v>
      </c>
      <c r="D965" s="5">
        <v>4.9365100000000006E-7</v>
      </c>
      <c r="E965" s="5">
        <v>1.8260499999999999E-7</v>
      </c>
      <c r="F965" s="5">
        <v>4.5202099999999996E-8</v>
      </c>
      <c r="G965" s="6">
        <v>1.35E-7</v>
      </c>
      <c r="H965" s="7">
        <v>8.5645810000000002E-7</v>
      </c>
      <c r="I965" s="5"/>
    </row>
    <row r="966" spans="1:9" x14ac:dyDescent="0.4">
      <c r="A966" t="str">
        <f t="shared" si="15"/>
        <v>RohrzuckerBotswana</v>
      </c>
      <c r="B966" s="26" t="s">
        <v>260</v>
      </c>
      <c r="C966" s="4" t="s">
        <v>330</v>
      </c>
      <c r="D966" s="5">
        <v>5.4546699999999997E-9</v>
      </c>
      <c r="E966" s="5">
        <v>2.1064799999999999E-9</v>
      </c>
      <c r="F966" s="5">
        <v>4.97971E-10</v>
      </c>
      <c r="G966" s="6">
        <v>1.5E-9</v>
      </c>
      <c r="H966" s="7">
        <v>9.5591209999999986E-9</v>
      </c>
      <c r="I966" s="5"/>
    </row>
    <row r="967" spans="1:9" x14ac:dyDescent="0.4">
      <c r="A967" t="str">
        <f t="shared" si="15"/>
        <v>SonnenblumenkerneBotswana</v>
      </c>
      <c r="B967" s="26" t="s">
        <v>261</v>
      </c>
      <c r="C967" s="4" t="s">
        <v>330</v>
      </c>
      <c r="D967" s="5">
        <v>6.5850200000000008E-7</v>
      </c>
      <c r="E967" s="5">
        <v>8.2462999999999999E-7</v>
      </c>
      <c r="F967" s="5">
        <v>7.7331700000000004E-8</v>
      </c>
      <c r="G967" s="6">
        <v>3.8200000000000001E-7</v>
      </c>
      <c r="H967" s="7">
        <v>1.9424637000000001E-6</v>
      </c>
      <c r="I967" s="5"/>
    </row>
    <row r="968" spans="1:9" x14ac:dyDescent="0.4">
      <c r="A968" t="str">
        <f t="shared" si="15"/>
        <v>Tallowtree seedBotswana</v>
      </c>
      <c r="B968" s="26" t="s">
        <v>304</v>
      </c>
      <c r="C968" s="4" t="s">
        <v>330</v>
      </c>
      <c r="D968" s="5">
        <v>9.5987500000000006E-7</v>
      </c>
      <c r="E968" s="5">
        <v>1.9607700000000002E-7</v>
      </c>
      <c r="F968" s="5">
        <v>8.9822299999999998E-8</v>
      </c>
      <c r="G968" s="6">
        <v>2.5700000000000004E-7</v>
      </c>
      <c r="H968" s="7">
        <v>1.5027743E-6</v>
      </c>
      <c r="I968" s="5"/>
    </row>
    <row r="969" spans="1:9" x14ac:dyDescent="0.4">
      <c r="A969" t="str">
        <f t="shared" si="15"/>
        <v>Tabak, unverarbeitetBotswana</v>
      </c>
      <c r="B969" s="26" t="s">
        <v>263</v>
      </c>
      <c r="C969" s="4" t="s">
        <v>330</v>
      </c>
      <c r="D969" s="5">
        <v>2.2912300000000001E-7</v>
      </c>
      <c r="E969" s="5">
        <v>9.0281E-8</v>
      </c>
      <c r="F969" s="5">
        <v>2.09032E-8</v>
      </c>
      <c r="G969" s="6">
        <v>6.2999999999999995E-8</v>
      </c>
      <c r="H969" s="7">
        <v>4.0330720000000004E-7</v>
      </c>
      <c r="I969" s="5"/>
    </row>
    <row r="970" spans="1:9" x14ac:dyDescent="0.4">
      <c r="A970" t="str">
        <f t="shared" si="15"/>
        <v>TomatenBotswana</v>
      </c>
      <c r="B970" s="26" t="s">
        <v>86</v>
      </c>
      <c r="C970" s="4" t="s">
        <v>330</v>
      </c>
      <c r="D970" s="5">
        <v>1.34761E-8</v>
      </c>
      <c r="E970" s="5">
        <v>7.9011600000000005E-9</v>
      </c>
      <c r="F970" s="5">
        <v>1.2029599999999999E-9</v>
      </c>
      <c r="G970" s="6">
        <v>3.6800000000000001E-9</v>
      </c>
      <c r="H970" s="7">
        <v>2.6260219999999999E-8</v>
      </c>
      <c r="I970" s="5"/>
    </row>
    <row r="971" spans="1:9" x14ac:dyDescent="0.4">
      <c r="A971" t="str">
        <f t="shared" si="15"/>
        <v>Gemüse, frischBotswana</v>
      </c>
      <c r="B971" s="26" t="s">
        <v>174</v>
      </c>
      <c r="C971" s="4" t="s">
        <v>330</v>
      </c>
      <c r="D971" s="5">
        <v>8.6035800000000006E-8</v>
      </c>
      <c r="E971" s="5">
        <v>1.16601E-7</v>
      </c>
      <c r="F971" s="5">
        <v>1.0423399999999999E-8</v>
      </c>
      <c r="G971" s="6">
        <v>5.3300000000000001E-8</v>
      </c>
      <c r="H971" s="7">
        <v>2.663602E-7</v>
      </c>
      <c r="I971" s="5"/>
    </row>
    <row r="972" spans="1:9" x14ac:dyDescent="0.4">
      <c r="A972" t="str">
        <f t="shared" si="15"/>
        <v>WeizenBotswana</v>
      </c>
      <c r="B972" s="26" t="s">
        <v>60</v>
      </c>
      <c r="C972" s="4" t="s">
        <v>330</v>
      </c>
      <c r="D972" s="5">
        <v>1.13578E-7</v>
      </c>
      <c r="E972" s="5">
        <v>4.6727300000000002E-8</v>
      </c>
      <c r="F972" s="5">
        <v>1.07543E-8</v>
      </c>
      <c r="G972" s="6">
        <v>3.4499999999999998E-8</v>
      </c>
      <c r="H972" s="7">
        <v>2.055596E-7</v>
      </c>
      <c r="I972" s="5"/>
    </row>
    <row r="973" spans="1:9" x14ac:dyDescent="0.4">
      <c r="A973" t="str">
        <f t="shared" si="15"/>
        <v>ApfelBrasilien</v>
      </c>
      <c r="B973" s="26" t="s">
        <v>195</v>
      </c>
      <c r="C973" s="4" t="s">
        <v>159</v>
      </c>
      <c r="D973" s="5">
        <v>6.3899999999999996E-8</v>
      </c>
      <c r="E973" s="5">
        <v>4.7599999999999996E-8</v>
      </c>
      <c r="F973" s="5">
        <v>8.3900000000000004E-8</v>
      </c>
      <c r="G973" s="6">
        <v>5.0699999999999997E-8</v>
      </c>
      <c r="H973" s="7">
        <v>2.4610000000000001E-7</v>
      </c>
      <c r="I973" s="5"/>
    </row>
    <row r="974" spans="1:9" x14ac:dyDescent="0.4">
      <c r="A974" t="str">
        <f t="shared" si="15"/>
        <v>AvocadosBrasilien</v>
      </c>
      <c r="B974" s="26" t="s">
        <v>166</v>
      </c>
      <c r="C974" s="4" t="s">
        <v>159</v>
      </c>
      <c r="D974" s="5">
        <v>1.9221900000000001E-7</v>
      </c>
      <c r="E974" s="5">
        <v>7.9068399999999999E-8</v>
      </c>
      <c r="F974" s="5">
        <v>1.6696800000000002E-7</v>
      </c>
      <c r="G974" s="6">
        <v>7.54E-8</v>
      </c>
      <c r="H974" s="7">
        <v>5.1365540000000005E-7</v>
      </c>
      <c r="I974" s="5"/>
    </row>
    <row r="975" spans="1:9" x14ac:dyDescent="0.4">
      <c r="A975" t="str">
        <f t="shared" si="15"/>
        <v>BananenBrasilien</v>
      </c>
      <c r="B975" s="26" t="s">
        <v>197</v>
      </c>
      <c r="C975" s="4" t="s">
        <v>159</v>
      </c>
      <c r="D975" s="5">
        <v>4.2800000000000002E-7</v>
      </c>
      <c r="E975" s="5">
        <v>2.1500000000000001E-7</v>
      </c>
      <c r="F975" s="5">
        <v>2.5199999999999998E-7</v>
      </c>
      <c r="G975" s="6">
        <v>2.0100000000000001E-7</v>
      </c>
      <c r="H975" s="7">
        <v>1.096E-6</v>
      </c>
      <c r="I975" s="5"/>
    </row>
    <row r="976" spans="1:9" x14ac:dyDescent="0.4">
      <c r="A976" t="str">
        <f t="shared" si="15"/>
        <v>GersteBrasilien</v>
      </c>
      <c r="B976" s="26" t="s">
        <v>240</v>
      </c>
      <c r="C976" s="4" t="s">
        <v>159</v>
      </c>
      <c r="D976" s="5">
        <v>2.2224199999999999E-7</v>
      </c>
      <c r="E976" s="5">
        <v>1.5814799999999999E-7</v>
      </c>
      <c r="F976" s="5">
        <v>2.6615200000000004E-7</v>
      </c>
      <c r="G976" s="6">
        <v>1.8100000000000002E-7</v>
      </c>
      <c r="H976" s="7">
        <v>8.2754199999999991E-7</v>
      </c>
      <c r="I976" s="5"/>
    </row>
    <row r="977" spans="1:9" x14ac:dyDescent="0.4">
      <c r="A977" t="str">
        <f t="shared" si="15"/>
        <v>Bohen, trockenBrasilien</v>
      </c>
      <c r="B977" s="26" t="s">
        <v>170</v>
      </c>
      <c r="C977" s="4" t="s">
        <v>159</v>
      </c>
      <c r="D977" s="5">
        <v>8.89902E-7</v>
      </c>
      <c r="E977" s="5">
        <v>5.6532800000000004E-7</v>
      </c>
      <c r="F977" s="5">
        <v>4.8611200000000001E-7</v>
      </c>
      <c r="G977" s="6">
        <v>4.39E-7</v>
      </c>
      <c r="H977" s="7">
        <v>2.3803420000000002E-6</v>
      </c>
      <c r="I977" s="5"/>
    </row>
    <row r="978" spans="1:9" x14ac:dyDescent="0.4">
      <c r="A978" t="str">
        <f t="shared" si="15"/>
        <v>Ackerbohne, trockenBrasilien</v>
      </c>
      <c r="B978" s="26" t="s">
        <v>163</v>
      </c>
      <c r="C978" s="4" t="s">
        <v>159</v>
      </c>
      <c r="D978" s="5">
        <v>4.72963E-6</v>
      </c>
      <c r="E978" s="5">
        <v>2.4971300000000002E-6</v>
      </c>
      <c r="F978" s="5">
        <v>2.00054E-6</v>
      </c>
      <c r="G978" s="6">
        <v>1.57E-6</v>
      </c>
      <c r="H978" s="7">
        <v>1.0797300000000001E-5</v>
      </c>
      <c r="I978" s="5"/>
    </row>
    <row r="979" spans="1:9" x14ac:dyDescent="0.4">
      <c r="A979" t="str">
        <f t="shared" si="15"/>
        <v>BuchweizenBrasilien</v>
      </c>
      <c r="B979" s="26" t="s">
        <v>147</v>
      </c>
      <c r="C979" s="4" t="s">
        <v>159</v>
      </c>
      <c r="D979" s="5">
        <v>6.7659899999999998E-7</v>
      </c>
      <c r="E979" s="5">
        <v>3.7873499999999998E-7</v>
      </c>
      <c r="F979" s="5">
        <v>4.4129400000000001E-7</v>
      </c>
      <c r="G979" s="6">
        <v>3.3300000000000003E-7</v>
      </c>
      <c r="H979" s="7">
        <v>1.829628E-6</v>
      </c>
      <c r="I979" s="5"/>
    </row>
    <row r="980" spans="1:9" x14ac:dyDescent="0.4">
      <c r="A980" t="str">
        <f t="shared" si="15"/>
        <v>CashewnüsseBrasilien</v>
      </c>
      <c r="B980" s="26" t="s">
        <v>309</v>
      </c>
      <c r="C980" s="4" t="s">
        <v>159</v>
      </c>
      <c r="D980" s="5">
        <v>1.7600000000000001E-5</v>
      </c>
      <c r="E980" s="5">
        <v>8.6600000000000001E-6</v>
      </c>
      <c r="F980" s="5">
        <v>4.6499999999999995E-6</v>
      </c>
      <c r="G980" s="6">
        <v>3.7799999999999998E-6</v>
      </c>
      <c r="H980" s="7">
        <v>3.4690000000000002E-5</v>
      </c>
      <c r="I980" s="5"/>
    </row>
    <row r="981" spans="1:9" x14ac:dyDescent="0.4">
      <c r="A981" t="str">
        <f t="shared" si="15"/>
        <v>ManiokBrasilien</v>
      </c>
      <c r="B981" s="26" t="s">
        <v>187</v>
      </c>
      <c r="C981" s="4" t="s">
        <v>159</v>
      </c>
      <c r="D981" s="5">
        <v>1.49185E-7</v>
      </c>
      <c r="E981" s="5">
        <v>1.4931800000000001E-7</v>
      </c>
      <c r="F981" s="5">
        <v>7.2805400000000004E-8</v>
      </c>
      <c r="G981" s="6">
        <v>7.3899999999999993E-8</v>
      </c>
      <c r="H981" s="7">
        <v>4.4520840000000002E-7</v>
      </c>
      <c r="I981" s="5"/>
    </row>
    <row r="982" spans="1:9" x14ac:dyDescent="0.4">
      <c r="A982" t="str">
        <f t="shared" si="15"/>
        <v>Rizinusöl-SamenBrasilien</v>
      </c>
      <c r="B982" s="26" t="s">
        <v>285</v>
      </c>
      <c r="C982" s="4" t="s">
        <v>159</v>
      </c>
      <c r="D982" s="5">
        <v>1.3967399999999999E-6</v>
      </c>
      <c r="E982" s="5">
        <v>1.1109199999999999E-6</v>
      </c>
      <c r="F982" s="5">
        <v>6.6425700000000002E-7</v>
      </c>
      <c r="G982" s="6">
        <v>5.8400000000000004E-7</v>
      </c>
      <c r="H982" s="7">
        <v>3.7559170000000002E-6</v>
      </c>
      <c r="I982" s="5"/>
    </row>
    <row r="983" spans="1:9" x14ac:dyDescent="0.4">
      <c r="A983" t="str">
        <f t="shared" si="15"/>
        <v>Esskastanie, MaronenBrasilien</v>
      </c>
      <c r="B983" s="26" t="s">
        <v>268</v>
      </c>
      <c r="C983" s="4" t="s">
        <v>159</v>
      </c>
      <c r="D983" s="5">
        <v>6.3344900000000002E-7</v>
      </c>
      <c r="E983" s="5">
        <v>4.2428399999999999E-7</v>
      </c>
      <c r="F983" s="5">
        <v>3.3564699999999999E-7</v>
      </c>
      <c r="G983" s="6">
        <v>4.1100000000000001E-7</v>
      </c>
      <c r="H983" s="7">
        <v>1.8043799999999999E-6</v>
      </c>
      <c r="I983" s="5"/>
    </row>
    <row r="984" spans="1:9" x14ac:dyDescent="0.4">
      <c r="A984" t="str">
        <f t="shared" si="15"/>
        <v>KakaobohneBrasilien</v>
      </c>
      <c r="B984" s="26" t="s">
        <v>286</v>
      </c>
      <c r="C984" s="4" t="s">
        <v>159</v>
      </c>
      <c r="D984" s="5">
        <v>1.19279E-5</v>
      </c>
      <c r="E984" s="5">
        <v>7.3101599999999996E-6</v>
      </c>
      <c r="F984" s="5">
        <v>7.3140799999999994E-6</v>
      </c>
      <c r="G984" s="6">
        <v>4.5800000000000002E-6</v>
      </c>
      <c r="H984" s="7">
        <v>3.1132140000000002E-5</v>
      </c>
      <c r="I984" s="5"/>
    </row>
    <row r="985" spans="1:9" x14ac:dyDescent="0.4">
      <c r="A985" t="str">
        <f t="shared" si="15"/>
        <v>KokosnussBrasilien</v>
      </c>
      <c r="B985" s="26" t="s">
        <v>310</v>
      </c>
      <c r="C985" s="4" t="s">
        <v>159</v>
      </c>
      <c r="D985" s="5">
        <v>1.42794E-6</v>
      </c>
      <c r="E985" s="5">
        <v>7.0663400000000003E-7</v>
      </c>
      <c r="F985" s="5">
        <v>7.2786400000000001E-7</v>
      </c>
      <c r="G985" s="6">
        <v>2.8099999999999999E-7</v>
      </c>
      <c r="H985" s="7">
        <v>3.143438E-6</v>
      </c>
      <c r="I985" s="5"/>
    </row>
    <row r="986" spans="1:9" x14ac:dyDescent="0.4">
      <c r="A986" t="str">
        <f t="shared" si="15"/>
        <v>Kaffee, grünBrasilien</v>
      </c>
      <c r="B986" s="26" t="s">
        <v>287</v>
      </c>
      <c r="C986" s="4" t="s">
        <v>159</v>
      </c>
      <c r="D986" s="5">
        <v>2.6234199999999999E-6</v>
      </c>
      <c r="E986" s="5">
        <v>1.46728E-6</v>
      </c>
      <c r="F986" s="5">
        <v>1.8633099999999999E-6</v>
      </c>
      <c r="G986" s="6">
        <v>9.1200000000000001E-7</v>
      </c>
      <c r="H986" s="7">
        <v>6.8660100000000007E-6</v>
      </c>
      <c r="I986" s="5"/>
    </row>
    <row r="987" spans="1:9" x14ac:dyDescent="0.4">
      <c r="A987" t="str">
        <f t="shared" si="15"/>
        <v>KokosbastBrasilien</v>
      </c>
      <c r="B987" s="26" t="s">
        <v>311</v>
      </c>
      <c r="C987" s="4" t="s">
        <v>159</v>
      </c>
      <c r="D987" s="5">
        <v>1.42794E-6</v>
      </c>
      <c r="E987" s="5">
        <v>7.0663400000000003E-7</v>
      </c>
      <c r="F987" s="5">
        <v>7.2786400000000001E-7</v>
      </c>
      <c r="G987" s="6">
        <v>2.8099999999999999E-7</v>
      </c>
      <c r="H987" s="7">
        <v>3.143438E-6</v>
      </c>
      <c r="I987" s="5"/>
    </row>
    <row r="988" spans="1:9" x14ac:dyDescent="0.4">
      <c r="A988" t="str">
        <f t="shared" si="15"/>
        <v>BaumwollsamenBrasilien</v>
      </c>
      <c r="B988" s="26" t="s">
        <v>241</v>
      </c>
      <c r="C988" s="4" t="s">
        <v>159</v>
      </c>
      <c r="D988" s="5">
        <v>1.89204E-7</v>
      </c>
      <c r="E988" s="5">
        <v>1.04155E-7</v>
      </c>
      <c r="F988" s="5">
        <v>1.1785699999999999E-7</v>
      </c>
      <c r="G988" s="6">
        <v>8.4499999999999996E-8</v>
      </c>
      <c r="H988" s="7">
        <v>4.9571599999999999E-7</v>
      </c>
      <c r="I988" s="5"/>
    </row>
    <row r="989" spans="1:9" x14ac:dyDescent="0.4">
      <c r="A989" t="str">
        <f t="shared" si="15"/>
        <v>FeigeBrasilien</v>
      </c>
      <c r="B989" s="26" t="s">
        <v>204</v>
      </c>
      <c r="C989" s="4" t="s">
        <v>159</v>
      </c>
      <c r="D989" s="5">
        <v>3.20602E-7</v>
      </c>
      <c r="E989" s="5">
        <v>1.8408199999999999E-7</v>
      </c>
      <c r="F989" s="5">
        <v>2.8202400000000004E-7</v>
      </c>
      <c r="G989" s="6">
        <v>1.3100000000000002E-7</v>
      </c>
      <c r="H989" s="7">
        <v>9.1770800000000013E-7</v>
      </c>
      <c r="I989" s="5"/>
    </row>
    <row r="990" spans="1:9" x14ac:dyDescent="0.4">
      <c r="A990" t="str">
        <f t="shared" si="15"/>
        <v>FuttermittelpflanzenBrasilien</v>
      </c>
      <c r="B990" s="26" t="s">
        <v>242</v>
      </c>
      <c r="C990" s="4" t="s">
        <v>159</v>
      </c>
      <c r="D990" s="5">
        <v>1.5195300000000001E-8</v>
      </c>
      <c r="E990" s="5">
        <v>9.4330700000000016E-9</v>
      </c>
      <c r="F990" s="5">
        <v>2.2118200000000001E-8</v>
      </c>
      <c r="G990" s="6">
        <v>1.04E-8</v>
      </c>
      <c r="H990" s="7">
        <v>5.7146570000000004E-8</v>
      </c>
      <c r="I990" s="5"/>
    </row>
    <row r="991" spans="1:9" x14ac:dyDescent="0.4">
      <c r="A991" t="str">
        <f t="shared" si="15"/>
        <v>SüdfrüchteBrasilien</v>
      </c>
      <c r="B991" s="26" t="s">
        <v>244</v>
      </c>
      <c r="C991" s="4" t="s">
        <v>159</v>
      </c>
      <c r="D991" s="5">
        <v>3.7562599999999998E-7</v>
      </c>
      <c r="E991" s="5">
        <v>2.1243499999999998E-7</v>
      </c>
      <c r="F991" s="5">
        <v>1.97601E-7</v>
      </c>
      <c r="G991" s="6">
        <v>1.4700000000000001E-7</v>
      </c>
      <c r="H991" s="7">
        <v>9.3266199999999988E-7</v>
      </c>
      <c r="I991" s="5"/>
    </row>
    <row r="992" spans="1:9" x14ac:dyDescent="0.4">
      <c r="A992" t="str">
        <f t="shared" si="15"/>
        <v>KnoblauchBrasilien</v>
      </c>
      <c r="B992" s="26" t="s">
        <v>38</v>
      </c>
      <c r="C992" s="4" t="s">
        <v>159</v>
      </c>
      <c r="D992" s="5">
        <v>1.1450500000000001E-7</v>
      </c>
      <c r="E992" s="5">
        <v>7.1924700000000001E-8</v>
      </c>
      <c r="F992" s="5">
        <v>7.9019199999999999E-8</v>
      </c>
      <c r="G992" s="6">
        <v>4.51E-8</v>
      </c>
      <c r="H992" s="7">
        <v>3.1054890000000007E-7</v>
      </c>
      <c r="I992" s="5"/>
    </row>
    <row r="993" spans="1:9" x14ac:dyDescent="0.4">
      <c r="A993" t="str">
        <f t="shared" si="15"/>
        <v>Grapefruit, PomeloBrasilien</v>
      </c>
      <c r="B993" s="26" t="s">
        <v>206</v>
      </c>
      <c r="C993" s="4" t="s">
        <v>159</v>
      </c>
      <c r="D993" s="5">
        <v>2.72E-7</v>
      </c>
      <c r="E993" s="5">
        <v>5.1400000000000008E-7</v>
      </c>
      <c r="F993" s="5">
        <v>5.7800000000000001E-8</v>
      </c>
      <c r="G993" s="6">
        <v>9.2500000000000001E-8</v>
      </c>
      <c r="H993" s="7">
        <v>9.3630000000000004E-7</v>
      </c>
      <c r="I993" s="5"/>
    </row>
    <row r="994" spans="1:9" x14ac:dyDescent="0.4">
      <c r="A994" t="str">
        <f t="shared" si="15"/>
        <v>TraubenBrasilien</v>
      </c>
      <c r="B994" s="26" t="s">
        <v>245</v>
      </c>
      <c r="C994" s="4" t="s">
        <v>159</v>
      </c>
      <c r="D994" s="5">
        <v>6.2342999999999991E-8</v>
      </c>
      <c r="E994" s="5">
        <v>4.6216600000000001E-8</v>
      </c>
      <c r="F994" s="5">
        <v>7.4293899999999998E-8</v>
      </c>
      <c r="G994" s="6">
        <v>4.3099999999999996E-8</v>
      </c>
      <c r="H994" s="7">
        <v>2.259535E-7</v>
      </c>
      <c r="I994" s="5"/>
    </row>
    <row r="995" spans="1:9" x14ac:dyDescent="0.4">
      <c r="A995" t="str">
        <f t="shared" si="15"/>
        <v>ErdnussBrasilien</v>
      </c>
      <c r="B995" s="26" t="s">
        <v>280</v>
      </c>
      <c r="C995" s="4" t="s">
        <v>159</v>
      </c>
      <c r="D995" s="5">
        <v>2.3064200000000001E-7</v>
      </c>
      <c r="E995" s="5">
        <v>1.4186500000000001E-7</v>
      </c>
      <c r="F995" s="5">
        <v>1.9465399999999999E-7</v>
      </c>
      <c r="G995" s="6">
        <v>1.12E-7</v>
      </c>
      <c r="H995" s="7">
        <v>6.7916100000000008E-7</v>
      </c>
      <c r="I995" s="5"/>
    </row>
    <row r="996" spans="1:9" x14ac:dyDescent="0.4">
      <c r="A996" t="str">
        <f t="shared" si="15"/>
        <v>JuteBrasilien</v>
      </c>
      <c r="B996" s="26" t="s">
        <v>313</v>
      </c>
      <c r="C996" s="4" t="s">
        <v>159</v>
      </c>
      <c r="D996" s="5">
        <v>6.4846799999999998E-7</v>
      </c>
      <c r="E996" s="5">
        <v>5.6639899999999996E-7</v>
      </c>
      <c r="F996" s="5">
        <v>2.26157E-7</v>
      </c>
      <c r="G996" s="6">
        <v>2.16E-7</v>
      </c>
      <c r="H996" s="7">
        <v>1.6570240000000002E-6</v>
      </c>
      <c r="I996" s="5"/>
    </row>
    <row r="997" spans="1:9" x14ac:dyDescent="0.4">
      <c r="A997" t="str">
        <f t="shared" si="15"/>
        <v>Lauch, andere LauchgewächseBrasilien</v>
      </c>
      <c r="B997" s="26" t="s">
        <v>184</v>
      </c>
      <c r="C997" s="4" t="s">
        <v>159</v>
      </c>
      <c r="D997" s="5">
        <v>1.04033E-7</v>
      </c>
      <c r="E997" s="5">
        <v>6.4317799999999996E-8</v>
      </c>
      <c r="F997" s="5">
        <v>6.5287299999999997E-8</v>
      </c>
      <c r="G997" s="6">
        <v>4.8200000000000001E-8</v>
      </c>
      <c r="H997" s="7">
        <v>2.8183809999999998E-7</v>
      </c>
      <c r="I997" s="5"/>
    </row>
    <row r="998" spans="1:9" x14ac:dyDescent="0.4">
      <c r="A998" t="str">
        <f t="shared" si="15"/>
        <v>Zitorne, LimetteBrasilien</v>
      </c>
      <c r="B998" s="26" t="s">
        <v>246</v>
      </c>
      <c r="C998" s="4" t="s">
        <v>159</v>
      </c>
      <c r="D998" s="5">
        <v>1.149E-7</v>
      </c>
      <c r="E998" s="5">
        <v>7.0749400000000002E-8</v>
      </c>
      <c r="F998" s="5">
        <v>7.9130199999999992E-8</v>
      </c>
      <c r="G998" s="6">
        <v>4.06E-8</v>
      </c>
      <c r="H998" s="7">
        <v>3.0537960000000003E-7</v>
      </c>
      <c r="I998" s="5"/>
    </row>
    <row r="999" spans="1:9" x14ac:dyDescent="0.4">
      <c r="A999" t="str">
        <f t="shared" si="15"/>
        <v>LeinsamenBrasilien</v>
      </c>
      <c r="B999" s="26" t="s">
        <v>281</v>
      </c>
      <c r="C999" s="4" t="s">
        <v>159</v>
      </c>
      <c r="D999" s="5">
        <v>3.8268900000000002E-7</v>
      </c>
      <c r="E999" s="5">
        <v>2.5877199999999998E-7</v>
      </c>
      <c r="F999" s="5">
        <v>3.89583E-7</v>
      </c>
      <c r="G999" s="6">
        <v>2.35E-7</v>
      </c>
      <c r="H999" s="7">
        <v>1.266044E-6</v>
      </c>
      <c r="I999" s="5"/>
    </row>
    <row r="1000" spans="1:9" x14ac:dyDescent="0.4">
      <c r="A1000" t="str">
        <f t="shared" si="15"/>
        <v>MaisBrasilien</v>
      </c>
      <c r="B1000" s="26" t="s">
        <v>185</v>
      </c>
      <c r="C1000" s="4" t="s">
        <v>159</v>
      </c>
      <c r="D1000" s="5">
        <v>1.6554599999999999E-7</v>
      </c>
      <c r="E1000" s="5">
        <v>1.1159699999999999E-7</v>
      </c>
      <c r="F1000" s="5">
        <v>1.3883999999999999E-7</v>
      </c>
      <c r="G1000" s="6">
        <v>9.8500000000000002E-8</v>
      </c>
      <c r="H1000" s="7">
        <v>5.1448299999999996E-7</v>
      </c>
      <c r="I1000" s="5"/>
    </row>
    <row r="1001" spans="1:9" x14ac:dyDescent="0.4">
      <c r="A1001" t="str">
        <f t="shared" si="15"/>
        <v>Mango, GuaveBrasilien</v>
      </c>
      <c r="B1001" s="26" t="s">
        <v>248</v>
      </c>
      <c r="C1001" s="4" t="s">
        <v>159</v>
      </c>
      <c r="D1001" s="5">
        <v>1.9915800000000002E-7</v>
      </c>
      <c r="E1001" s="5">
        <v>1.02223E-7</v>
      </c>
      <c r="F1001" s="5">
        <v>1.13465E-7</v>
      </c>
      <c r="G1001" s="6">
        <v>7.4700000000000001E-8</v>
      </c>
      <c r="H1001" s="7">
        <v>4.8954600000000003E-7</v>
      </c>
      <c r="I1001" s="5"/>
    </row>
    <row r="1002" spans="1:9" x14ac:dyDescent="0.4">
      <c r="A1002" t="str">
        <f t="shared" si="15"/>
        <v>Melonen (inkl.  Cantaloup-Melone)Brasilien</v>
      </c>
      <c r="B1002" s="26" t="s">
        <v>249</v>
      </c>
      <c r="C1002" s="4" t="s">
        <v>159</v>
      </c>
      <c r="D1002" s="5">
        <v>2.9465400000000001E-8</v>
      </c>
      <c r="E1002" s="5">
        <v>3.1159600000000001E-8</v>
      </c>
      <c r="F1002" s="5">
        <v>1.1511699999999999E-8</v>
      </c>
      <c r="G1002" s="6">
        <v>1.7099999999999998E-8</v>
      </c>
      <c r="H1002" s="7">
        <v>8.9236699999999991E-8</v>
      </c>
      <c r="I1002" s="5"/>
    </row>
    <row r="1003" spans="1:9" x14ac:dyDescent="0.4">
      <c r="A1003" t="str">
        <f t="shared" si="15"/>
        <v>HaferBrasilien</v>
      </c>
      <c r="B1003" s="26" t="s">
        <v>272</v>
      </c>
      <c r="C1003" s="4" t="s">
        <v>159</v>
      </c>
      <c r="D1003" s="5">
        <v>3.5581499999999999E-7</v>
      </c>
      <c r="E1003" s="5">
        <v>2.46182E-7</v>
      </c>
      <c r="F1003" s="5">
        <v>4.5526600000000002E-7</v>
      </c>
      <c r="G1003" s="6">
        <v>2.8999999999999998E-7</v>
      </c>
      <c r="H1003" s="7">
        <v>1.347263E-6</v>
      </c>
      <c r="I1003" s="5"/>
    </row>
    <row r="1004" spans="1:9" x14ac:dyDescent="0.4">
      <c r="A1004" t="str">
        <f t="shared" si="15"/>
        <v>Palmfrucht (Ölpalme)Brasilien</v>
      </c>
      <c r="B1004" s="26" t="s">
        <v>289</v>
      </c>
      <c r="C1004" s="4" t="s">
        <v>159</v>
      </c>
      <c r="D1004" s="5">
        <v>3.7601699999999997E-7</v>
      </c>
      <c r="E1004" s="5">
        <v>5.7887200000000005E-7</v>
      </c>
      <c r="F1004" s="5">
        <v>2.2084099999999999E-7</v>
      </c>
      <c r="G1004" s="6">
        <v>2.5700000000000004E-7</v>
      </c>
      <c r="H1004" s="7">
        <v>1.43273E-6</v>
      </c>
      <c r="I1004" s="5"/>
    </row>
    <row r="1005" spans="1:9" x14ac:dyDescent="0.4">
      <c r="A1005" t="str">
        <f t="shared" si="15"/>
        <v>Zwiebel, getr.Brasilien</v>
      </c>
      <c r="B1005" s="26" t="s">
        <v>251</v>
      </c>
      <c r="C1005" s="4" t="s">
        <v>159</v>
      </c>
      <c r="D1005" s="5">
        <v>6.6051500000000001E-8</v>
      </c>
      <c r="E1005" s="5">
        <v>4.7378899999999998E-8</v>
      </c>
      <c r="F1005" s="5">
        <v>7.5138700000000006E-8</v>
      </c>
      <c r="G1005" s="6">
        <v>3.77E-8</v>
      </c>
      <c r="H1005" s="7">
        <v>2.2626910000000002E-7</v>
      </c>
      <c r="I1005" s="5"/>
    </row>
    <row r="1006" spans="1:9" x14ac:dyDescent="0.4">
      <c r="A1006" t="str">
        <f t="shared" si="15"/>
        <v>OrangeBrasilien</v>
      </c>
      <c r="B1006" s="26" t="s">
        <v>252</v>
      </c>
      <c r="C1006" s="4" t="s">
        <v>159</v>
      </c>
      <c r="D1006" s="5">
        <v>6.3273699999999998E-8</v>
      </c>
      <c r="E1006" s="5">
        <v>4.3861200000000002E-8</v>
      </c>
      <c r="F1006" s="5">
        <v>4.5140599999999999E-8</v>
      </c>
      <c r="G1006" s="6">
        <v>2.4499999999999998E-8</v>
      </c>
      <c r="H1006" s="7">
        <v>1.7677550000000001E-7</v>
      </c>
      <c r="I1006" s="5"/>
    </row>
    <row r="1007" spans="1:9" x14ac:dyDescent="0.4">
      <c r="A1007" t="str">
        <f t="shared" si="15"/>
        <v>PapayaBrasilien</v>
      </c>
      <c r="B1007" s="26" t="s">
        <v>294</v>
      </c>
      <c r="C1007" s="4" t="s">
        <v>159</v>
      </c>
      <c r="D1007" s="5">
        <v>1.24187E-7</v>
      </c>
      <c r="E1007" s="5">
        <v>6.7811699999999996E-8</v>
      </c>
      <c r="F1007" s="5">
        <v>7.3240900000000008E-8</v>
      </c>
      <c r="G1007" s="6">
        <v>4.1900000000000005E-8</v>
      </c>
      <c r="H1007" s="7">
        <v>3.0713960000000001E-7</v>
      </c>
      <c r="I1007" s="5"/>
    </row>
    <row r="1008" spans="1:9" x14ac:dyDescent="0.4">
      <c r="A1008" t="str">
        <f t="shared" si="15"/>
        <v>Pfirsich, NektarineBrasilien</v>
      </c>
      <c r="B1008" s="26" t="s">
        <v>253</v>
      </c>
      <c r="C1008" s="4" t="s">
        <v>159</v>
      </c>
      <c r="D1008" s="5">
        <v>1.58201E-7</v>
      </c>
      <c r="E1008" s="5">
        <v>1.0826400000000001E-7</v>
      </c>
      <c r="F1008" s="5">
        <v>1.74124E-7</v>
      </c>
      <c r="G1008" s="6">
        <v>9.720000000000001E-8</v>
      </c>
      <c r="H1008" s="7">
        <v>5.3778899999999997E-7</v>
      </c>
      <c r="I1008" s="5"/>
    </row>
    <row r="1009" spans="1:9" x14ac:dyDescent="0.4">
      <c r="A1009" t="str">
        <f t="shared" si="15"/>
        <v>BirneBrasilien</v>
      </c>
      <c r="B1009" s="26" t="s">
        <v>199</v>
      </c>
      <c r="C1009" s="4" t="s">
        <v>159</v>
      </c>
      <c r="D1009" s="5">
        <v>2.82368E-7</v>
      </c>
      <c r="E1009" s="5">
        <v>1.3813799999999999E-7</v>
      </c>
      <c r="F1009" s="5">
        <v>1.9686700000000001E-7</v>
      </c>
      <c r="G1009" s="6">
        <v>8.5800000000000001E-8</v>
      </c>
      <c r="H1009" s="7">
        <v>7.031730000000001E-7</v>
      </c>
      <c r="I1009" s="5"/>
    </row>
    <row r="1010" spans="1:9" x14ac:dyDescent="0.4">
      <c r="A1010" t="str">
        <f t="shared" si="15"/>
        <v>Erbsen, trockenBrasilien</v>
      </c>
      <c r="B1010" s="26" t="s">
        <v>173</v>
      </c>
      <c r="C1010" s="4" t="s">
        <v>159</v>
      </c>
      <c r="D1010" s="5">
        <v>3.3220499999999996E-8</v>
      </c>
      <c r="E1010" s="5">
        <v>1.5973499999999997E-8</v>
      </c>
      <c r="F1010" s="5">
        <v>1.2996299999999999E-8</v>
      </c>
      <c r="G1010" s="6">
        <v>1.13E-8</v>
      </c>
      <c r="H1010" s="7">
        <v>7.3490299999999995E-8</v>
      </c>
      <c r="I1010" s="5"/>
    </row>
    <row r="1011" spans="1:9" x14ac:dyDescent="0.4">
      <c r="A1011" t="str">
        <f t="shared" si="15"/>
        <v>PfefferBrasilien</v>
      </c>
      <c r="B1011" s="26" t="s">
        <v>154</v>
      </c>
      <c r="C1011" s="4" t="s">
        <v>159</v>
      </c>
      <c r="D1011" s="5">
        <v>5.2352599999999992E-7</v>
      </c>
      <c r="E1011" s="5">
        <v>1.7264699999999999E-6</v>
      </c>
      <c r="F1011" s="5">
        <v>3.2427699999999996E-7</v>
      </c>
      <c r="G1011" s="6">
        <v>7.2099999999999996E-7</v>
      </c>
      <c r="H1011" s="7">
        <v>3.2952729999999995E-6</v>
      </c>
      <c r="I1011" s="5"/>
    </row>
    <row r="1012" spans="1:9" x14ac:dyDescent="0.4">
      <c r="A1012" t="str">
        <f t="shared" si="15"/>
        <v>AnanasBrasilien</v>
      </c>
      <c r="B1012" s="26" t="s">
        <v>194</v>
      </c>
      <c r="C1012" s="4" t="s">
        <v>159</v>
      </c>
      <c r="D1012" s="5">
        <v>1.2872500000000001E-7</v>
      </c>
      <c r="E1012" s="5">
        <v>7.3786600000000002E-8</v>
      </c>
      <c r="F1012" s="5">
        <v>7.1307299999999994E-8</v>
      </c>
      <c r="G1012" s="6">
        <v>3.3099999999999999E-8</v>
      </c>
      <c r="H1012" s="7">
        <v>3.0691889999999998E-7</v>
      </c>
      <c r="I1012" s="5"/>
    </row>
    <row r="1013" spans="1:9" x14ac:dyDescent="0.4">
      <c r="A1013" t="str">
        <f t="shared" si="15"/>
        <v>KochbananeBrasilien</v>
      </c>
      <c r="B1013" s="26" t="s">
        <v>180</v>
      </c>
      <c r="C1013" s="4" t="s">
        <v>159</v>
      </c>
      <c r="D1013" s="5">
        <v>1.0145E-7</v>
      </c>
      <c r="E1013" s="5">
        <v>6.3073399999999994E-8</v>
      </c>
      <c r="F1013" s="5">
        <v>4.2661399999999996E-8</v>
      </c>
      <c r="G1013" s="6">
        <v>5.0099999999999999E-8</v>
      </c>
      <c r="H1013" s="7">
        <v>2.5728479999999998E-7</v>
      </c>
      <c r="I1013" s="5"/>
    </row>
    <row r="1014" spans="1:9" x14ac:dyDescent="0.4">
      <c r="A1014" t="str">
        <f t="shared" si="15"/>
        <v>KartoffelBrasilien</v>
      </c>
      <c r="B1014" s="26" t="s">
        <v>177</v>
      </c>
      <c r="C1014" s="4" t="s">
        <v>159</v>
      </c>
      <c r="D1014" s="5">
        <v>4.1399999999999994E-8</v>
      </c>
      <c r="E1014" s="5">
        <v>2.59E-8</v>
      </c>
      <c r="F1014" s="5">
        <v>2.92E-8</v>
      </c>
      <c r="G1014" s="6">
        <v>1.63E-8</v>
      </c>
      <c r="H1014" s="7">
        <v>1.128E-7</v>
      </c>
      <c r="I1014" s="5"/>
    </row>
    <row r="1015" spans="1:9" x14ac:dyDescent="0.4">
      <c r="A1015" t="str">
        <f t="shared" si="15"/>
        <v>QuinoaBrasilien</v>
      </c>
      <c r="B1015" s="26" t="s">
        <v>328</v>
      </c>
      <c r="C1015" s="4" t="s">
        <v>159</v>
      </c>
      <c r="D1015" s="5">
        <v>4.99924E-7</v>
      </c>
      <c r="E1015" s="5">
        <v>3.3484900000000004E-7</v>
      </c>
      <c r="F1015" s="5">
        <v>2.6489599999999999E-7</v>
      </c>
      <c r="G1015" s="6">
        <v>3.2499999999999996E-7</v>
      </c>
      <c r="H1015" s="7">
        <v>1.4246689999999999E-6</v>
      </c>
      <c r="I1015" s="5"/>
    </row>
    <row r="1016" spans="1:9" x14ac:dyDescent="0.4">
      <c r="A1016" t="str">
        <f t="shared" si="15"/>
        <v>RamieBrasilien</v>
      </c>
      <c r="B1016" s="26" t="s">
        <v>331</v>
      </c>
      <c r="C1016" s="4" t="s">
        <v>159</v>
      </c>
      <c r="D1016" s="5">
        <v>6.9945300000000001E-7</v>
      </c>
      <c r="E1016" s="5">
        <v>4.74085E-7</v>
      </c>
      <c r="F1016" s="5">
        <v>9.4699199999999999E-7</v>
      </c>
      <c r="G1016" s="6">
        <v>5.75E-7</v>
      </c>
      <c r="H1016" s="7">
        <v>2.6955299999999998E-6</v>
      </c>
      <c r="I1016" s="5"/>
    </row>
    <row r="1017" spans="1:9" x14ac:dyDescent="0.4">
      <c r="A1017" t="str">
        <f t="shared" si="15"/>
        <v>ReisBrasilien</v>
      </c>
      <c r="B1017" s="26" t="s">
        <v>160</v>
      </c>
      <c r="C1017" s="4" t="s">
        <v>159</v>
      </c>
      <c r="D1017" s="5">
        <v>3.2782799999999999E-7</v>
      </c>
      <c r="E1017" s="5">
        <v>2.34954E-7</v>
      </c>
      <c r="F1017" s="5">
        <v>2.2130399999999998E-7</v>
      </c>
      <c r="G1017" s="6">
        <v>1.5799999999999999E-7</v>
      </c>
      <c r="H1017" s="7">
        <v>9.4208599999999998E-7</v>
      </c>
      <c r="I1017" s="5"/>
    </row>
    <row r="1018" spans="1:9" x14ac:dyDescent="0.4">
      <c r="A1018" t="str">
        <f t="shared" si="15"/>
        <v>Knollengewächsen, WurzelknolleBrasilien</v>
      </c>
      <c r="B1018" s="26" t="s">
        <v>179</v>
      </c>
      <c r="C1018" s="4" t="s">
        <v>159</v>
      </c>
      <c r="D1018" s="5">
        <v>6.8131299999999993E-8</v>
      </c>
      <c r="E1018" s="5">
        <v>5.1228099999999999E-8</v>
      </c>
      <c r="F1018" s="5">
        <v>3.7978700000000002E-8</v>
      </c>
      <c r="G1018" s="6">
        <v>4.9399999999999999E-8</v>
      </c>
      <c r="H1018" s="7">
        <v>2.0673810000000003E-7</v>
      </c>
      <c r="I1018" s="5"/>
    </row>
    <row r="1019" spans="1:9" x14ac:dyDescent="0.4">
      <c r="A1019" t="str">
        <f t="shared" si="15"/>
        <v>GummiBrasilien</v>
      </c>
      <c r="B1019" s="26" t="s">
        <v>290</v>
      </c>
      <c r="C1019" s="4" t="s">
        <v>159</v>
      </c>
      <c r="D1019" s="5">
        <v>2.0500000000000003E-6</v>
      </c>
      <c r="E1019" s="5">
        <v>1.4300000000000001E-6</v>
      </c>
      <c r="F1019" s="5">
        <v>1.35E-6</v>
      </c>
      <c r="G1019" s="6">
        <v>9.33E-7</v>
      </c>
      <c r="H1019" s="7">
        <v>5.7630000000000006E-6</v>
      </c>
      <c r="I1019" s="5"/>
    </row>
    <row r="1020" spans="1:9" x14ac:dyDescent="0.4">
      <c r="A1020" t="str">
        <f t="shared" si="15"/>
        <v>RoggenBrasilien</v>
      </c>
      <c r="B1020" s="26" t="s">
        <v>274</v>
      </c>
      <c r="C1020" s="4" t="s">
        <v>159</v>
      </c>
      <c r="D1020" s="5">
        <v>3.6074099999999996E-7</v>
      </c>
      <c r="E1020" s="5">
        <v>2.4503799999999997E-7</v>
      </c>
      <c r="F1020" s="5">
        <v>4.3952900000000004E-7</v>
      </c>
      <c r="G1020" s="6">
        <v>2.6800000000000002E-7</v>
      </c>
      <c r="H1020" s="7">
        <v>1.313308E-6</v>
      </c>
      <c r="I1020" s="5"/>
    </row>
    <row r="1021" spans="1:9" x14ac:dyDescent="0.4">
      <c r="A1021" t="str">
        <f t="shared" si="15"/>
        <v>BaumwolleBrasilien</v>
      </c>
      <c r="B1021" s="26" t="s">
        <v>257</v>
      </c>
      <c r="C1021" s="4" t="s">
        <v>159</v>
      </c>
      <c r="D1021" s="5">
        <v>1.89204E-7</v>
      </c>
      <c r="E1021" s="5">
        <v>1.04155E-7</v>
      </c>
      <c r="F1021" s="5">
        <v>1.1785699999999999E-7</v>
      </c>
      <c r="G1021" s="6">
        <v>8.4499999999999996E-8</v>
      </c>
      <c r="H1021" s="7">
        <v>4.9571599999999999E-7</v>
      </c>
      <c r="I1021" s="5"/>
    </row>
    <row r="1022" spans="1:9" x14ac:dyDescent="0.4">
      <c r="A1022" t="str">
        <f t="shared" si="15"/>
        <v>SesamBrasilien</v>
      </c>
      <c r="B1022" s="26" t="s">
        <v>258</v>
      </c>
      <c r="C1022" s="4" t="s">
        <v>159</v>
      </c>
      <c r="D1022" s="5">
        <v>5.3406099999999998E-7</v>
      </c>
      <c r="E1022" s="5">
        <v>3.2724700000000005E-7</v>
      </c>
      <c r="F1022" s="5">
        <v>7.8570799999999996E-7</v>
      </c>
      <c r="G1022" s="6">
        <v>3.6800000000000001E-7</v>
      </c>
      <c r="H1022" s="7">
        <v>2.0150159999999998E-6</v>
      </c>
      <c r="I1022" s="5"/>
    </row>
    <row r="1023" spans="1:9" x14ac:dyDescent="0.4">
      <c r="A1023" t="str">
        <f t="shared" si="15"/>
        <v>SisalhanfBrasilien</v>
      </c>
      <c r="B1023" s="26" t="s">
        <v>332</v>
      </c>
      <c r="C1023" s="4" t="s">
        <v>159</v>
      </c>
      <c r="D1023" s="5">
        <v>7.4348100000000006E-7</v>
      </c>
      <c r="E1023" s="5">
        <v>7.405480000000001E-7</v>
      </c>
      <c r="F1023" s="5">
        <v>3.8891299999999998E-7</v>
      </c>
      <c r="G1023" s="6">
        <v>4.1300000000000001E-7</v>
      </c>
      <c r="H1023" s="7">
        <v>2.2859419999999999E-6</v>
      </c>
      <c r="I1023" s="5"/>
    </row>
    <row r="1024" spans="1:9" x14ac:dyDescent="0.4">
      <c r="A1024" t="str">
        <f t="shared" si="15"/>
        <v>SorghumBrasilien</v>
      </c>
      <c r="B1024" s="26" t="s">
        <v>282</v>
      </c>
      <c r="C1024" s="4" t="s">
        <v>159</v>
      </c>
      <c r="D1024" s="5">
        <v>1.5678499999999998E-7</v>
      </c>
      <c r="E1024" s="5">
        <v>6.8832700000000002E-8</v>
      </c>
      <c r="F1024" s="5">
        <v>8.5781799999999996E-8</v>
      </c>
      <c r="G1024" s="6">
        <v>7.2700000000000009E-8</v>
      </c>
      <c r="H1024" s="7">
        <v>3.8409949999999999E-7</v>
      </c>
      <c r="I1024" s="5"/>
    </row>
    <row r="1025" spans="1:9" x14ac:dyDescent="0.4">
      <c r="A1025" t="str">
        <f t="shared" si="15"/>
        <v>SojabohnenBrasilien</v>
      </c>
      <c r="B1025" s="26" t="s">
        <v>259</v>
      </c>
      <c r="C1025" s="4" t="s">
        <v>159</v>
      </c>
      <c r="D1025" s="5">
        <v>8.7793999999999999E-8</v>
      </c>
      <c r="E1025" s="5">
        <v>5.6737699999999999E-8</v>
      </c>
      <c r="F1025" s="5">
        <v>9.458659999999999E-8</v>
      </c>
      <c r="G1025" s="6">
        <v>5.7100000000000002E-8</v>
      </c>
      <c r="H1025" s="7">
        <v>2.9621829999999996E-7</v>
      </c>
      <c r="I1025" s="5"/>
    </row>
    <row r="1026" spans="1:9" x14ac:dyDescent="0.4">
      <c r="A1026" t="str">
        <f t="shared" si="15"/>
        <v>RohrzuckerBrasilien</v>
      </c>
      <c r="B1026" s="26" t="s">
        <v>260</v>
      </c>
      <c r="C1026" s="4" t="s">
        <v>159</v>
      </c>
      <c r="D1026" s="5">
        <v>5.1609700000000001E-8</v>
      </c>
      <c r="E1026" s="5">
        <v>2.9507500000000001E-8</v>
      </c>
      <c r="F1026" s="5">
        <v>2.7135799999999998E-8</v>
      </c>
      <c r="G1026" s="6">
        <v>2.1500000000000001E-8</v>
      </c>
      <c r="H1026" s="7">
        <v>1.2975300000000001E-7</v>
      </c>
      <c r="I1026" s="5"/>
    </row>
    <row r="1027" spans="1:9" x14ac:dyDescent="0.4">
      <c r="A1027" t="str">
        <f t="shared" si="15"/>
        <v>SonnenblumenkerneBrasilien</v>
      </c>
      <c r="B1027" s="26" t="s">
        <v>261</v>
      </c>
      <c r="C1027" s="4" t="s">
        <v>159</v>
      </c>
      <c r="D1027" s="5">
        <v>6.6802199999999997E-7</v>
      </c>
      <c r="E1027" s="5">
        <v>3.8064099999999997E-7</v>
      </c>
      <c r="F1027" s="5">
        <v>4.1955300000000005E-7</v>
      </c>
      <c r="G1027" s="6">
        <v>3.2000000000000001E-7</v>
      </c>
      <c r="H1027" s="7">
        <v>1.7882160000000001E-6</v>
      </c>
      <c r="I1027" s="5"/>
    </row>
    <row r="1028" spans="1:9" x14ac:dyDescent="0.4">
      <c r="A1028" t="str">
        <f t="shared" ref="A1028:A1091" si="16">B1028&amp;C1028</f>
        <v>SüßkartofelnBrasilien</v>
      </c>
      <c r="B1028" s="26" t="s">
        <v>192</v>
      </c>
      <c r="C1028" s="4" t="s">
        <v>159</v>
      </c>
      <c r="D1028" s="5">
        <v>1.3481699999999998E-7</v>
      </c>
      <c r="E1028" s="5">
        <v>7.5575599999999993E-8</v>
      </c>
      <c r="F1028" s="5">
        <v>8.7617600000000002E-8</v>
      </c>
      <c r="G1028" s="6">
        <v>4.6499999999999999E-8</v>
      </c>
      <c r="H1028" s="7">
        <v>3.4451019999999999E-7</v>
      </c>
      <c r="I1028" s="5"/>
    </row>
    <row r="1029" spans="1:9" x14ac:dyDescent="0.4">
      <c r="A1029" t="str">
        <f t="shared" si="16"/>
        <v>Manderine, ClementineBrasilien</v>
      </c>
      <c r="B1029" s="26" t="s">
        <v>213</v>
      </c>
      <c r="C1029" s="4" t="s">
        <v>159</v>
      </c>
      <c r="D1029" s="5">
        <v>2.05819E-7</v>
      </c>
      <c r="E1029" s="5">
        <v>1.115E-7</v>
      </c>
      <c r="F1029" s="5">
        <v>1.2315199999999999E-7</v>
      </c>
      <c r="G1029" s="6">
        <v>1.01E-7</v>
      </c>
      <c r="H1029" s="7">
        <v>5.4147099999999997E-7</v>
      </c>
      <c r="I1029" s="5"/>
    </row>
    <row r="1030" spans="1:9" x14ac:dyDescent="0.4">
      <c r="A1030" t="str">
        <f t="shared" si="16"/>
        <v>TeeBrasilien</v>
      </c>
      <c r="B1030" s="26" t="s">
        <v>262</v>
      </c>
      <c r="C1030" s="4" t="s">
        <v>159</v>
      </c>
      <c r="D1030" s="5">
        <v>4.6126700000000002E-7</v>
      </c>
      <c r="E1030" s="5">
        <v>4.0083600000000003E-7</v>
      </c>
      <c r="F1030" s="5">
        <v>5.7704500000000002E-7</v>
      </c>
      <c r="G1030" s="6">
        <v>2.8099999999999999E-7</v>
      </c>
      <c r="H1030" s="7">
        <v>1.7201479999999999E-6</v>
      </c>
      <c r="I1030" s="5"/>
    </row>
    <row r="1031" spans="1:9" x14ac:dyDescent="0.4">
      <c r="A1031" t="str">
        <f t="shared" si="16"/>
        <v>Tabak, unverarbeitetBrasilien</v>
      </c>
      <c r="B1031" s="26" t="s">
        <v>263</v>
      </c>
      <c r="C1031" s="4" t="s">
        <v>159</v>
      </c>
      <c r="D1031" s="5">
        <v>3.2927199999999999E-7</v>
      </c>
      <c r="E1031" s="5">
        <v>2.3640999999999998E-7</v>
      </c>
      <c r="F1031" s="5">
        <v>3.7040800000000004E-7</v>
      </c>
      <c r="G1031" s="6">
        <v>2.05E-7</v>
      </c>
      <c r="H1031" s="7">
        <v>1.1410899999999999E-6</v>
      </c>
      <c r="I1031" s="5"/>
    </row>
    <row r="1032" spans="1:9" x14ac:dyDescent="0.4">
      <c r="A1032" t="str">
        <f t="shared" si="16"/>
        <v>TomatenBrasilien</v>
      </c>
      <c r="B1032" s="26" t="s">
        <v>86</v>
      </c>
      <c r="C1032" s="4" t="s">
        <v>159</v>
      </c>
      <c r="D1032" s="5">
        <v>1.8103099999999999E-8</v>
      </c>
      <c r="E1032" s="5">
        <v>8.889439999999999E-9</v>
      </c>
      <c r="F1032" s="5">
        <v>1.1429300000000001E-8</v>
      </c>
      <c r="G1032" s="6">
        <v>7.61E-9</v>
      </c>
      <c r="H1032" s="7">
        <v>4.603184E-8</v>
      </c>
      <c r="I1032" s="5"/>
    </row>
    <row r="1033" spans="1:9" x14ac:dyDescent="0.4">
      <c r="A1033" t="str">
        <f t="shared" si="16"/>
        <v>Gemüse, frischBrasilien</v>
      </c>
      <c r="B1033" s="26" t="s">
        <v>174</v>
      </c>
      <c r="C1033" s="4" t="s">
        <v>159</v>
      </c>
      <c r="D1033" s="5">
        <v>1.04033E-7</v>
      </c>
      <c r="E1033" s="5">
        <v>6.4317799999999996E-8</v>
      </c>
      <c r="F1033" s="5">
        <v>6.5287299999999997E-8</v>
      </c>
      <c r="G1033" s="6">
        <v>4.8200000000000001E-8</v>
      </c>
      <c r="H1033" s="7">
        <v>2.8183809999999998E-7</v>
      </c>
      <c r="I1033" s="5"/>
    </row>
    <row r="1034" spans="1:9" x14ac:dyDescent="0.4">
      <c r="A1034" t="str">
        <f t="shared" si="16"/>
        <v>WalnussBrasilien</v>
      </c>
      <c r="B1034" s="26" t="s">
        <v>264</v>
      </c>
      <c r="C1034" s="4" t="s">
        <v>159</v>
      </c>
      <c r="D1034" s="5">
        <v>6.7599999999999997E-7</v>
      </c>
      <c r="E1034" s="5">
        <v>4.1899999999999998E-7</v>
      </c>
      <c r="F1034" s="5">
        <v>9.2500000000000004E-7</v>
      </c>
      <c r="G1034" s="6">
        <v>4.5399999999999996E-7</v>
      </c>
      <c r="H1034" s="7">
        <v>2.4739999999999999E-6</v>
      </c>
      <c r="I1034" s="5"/>
    </row>
    <row r="1035" spans="1:9" x14ac:dyDescent="0.4">
      <c r="A1035" t="str">
        <f t="shared" si="16"/>
        <v>WassermeloneBrasilien</v>
      </c>
      <c r="B1035" s="26" t="s">
        <v>265</v>
      </c>
      <c r="C1035" s="4" t="s">
        <v>159</v>
      </c>
      <c r="D1035" s="5">
        <v>7.5936600000000005E-8</v>
      </c>
      <c r="E1035" s="5">
        <v>5.3730000000000005E-8</v>
      </c>
      <c r="F1035" s="5">
        <v>4.1754100000000003E-8</v>
      </c>
      <c r="G1035" s="6">
        <v>3.1399999999999997E-8</v>
      </c>
      <c r="H1035" s="7">
        <v>2.0282070000000001E-7</v>
      </c>
      <c r="I1035" s="5"/>
    </row>
    <row r="1036" spans="1:9" x14ac:dyDescent="0.4">
      <c r="A1036" t="str">
        <f t="shared" si="16"/>
        <v>WeizenBrasilien</v>
      </c>
      <c r="B1036" s="26" t="s">
        <v>60</v>
      </c>
      <c r="C1036" s="4" t="s">
        <v>159</v>
      </c>
      <c r="D1036" s="5">
        <v>2.1701999999999999E-7</v>
      </c>
      <c r="E1036" s="5">
        <v>1.4627800000000001E-7</v>
      </c>
      <c r="F1036" s="5">
        <v>2.7033200000000001E-7</v>
      </c>
      <c r="G1036" s="6">
        <v>1.61E-7</v>
      </c>
      <c r="H1036" s="7">
        <v>7.9463000000000007E-7</v>
      </c>
      <c r="I1036" s="5"/>
    </row>
    <row r="1037" spans="1:9" x14ac:dyDescent="0.4">
      <c r="A1037" t="str">
        <f t="shared" si="16"/>
        <v>YamswurzelBrasilien</v>
      </c>
      <c r="B1037" s="26" t="s">
        <v>291</v>
      </c>
      <c r="C1037" s="4" t="s">
        <v>159</v>
      </c>
      <c r="D1037" s="5">
        <v>8.4339300000000001E-8</v>
      </c>
      <c r="E1037" s="5">
        <v>4.4678999999999999E-8</v>
      </c>
      <c r="F1037" s="5">
        <v>6.312560000000001E-8</v>
      </c>
      <c r="G1037" s="6">
        <v>3.7E-8</v>
      </c>
      <c r="H1037" s="7">
        <v>2.2914390000000001E-7</v>
      </c>
      <c r="I1037" s="5"/>
    </row>
    <row r="1038" spans="1:9" x14ac:dyDescent="0.4">
      <c r="A1038" t="str">
        <f t="shared" si="16"/>
        <v>MandelnBulgarien</v>
      </c>
      <c r="B1038" s="26" t="s">
        <v>237</v>
      </c>
      <c r="C1038" s="4" t="s">
        <v>333</v>
      </c>
      <c r="D1038" s="5">
        <v>1.3182199999999998E-6</v>
      </c>
      <c r="E1038" s="5">
        <v>3.8541500000000002E-6</v>
      </c>
      <c r="F1038" s="5">
        <v>2.7042199999999996E-7</v>
      </c>
      <c r="G1038" s="6">
        <v>3.9700000000000002E-7</v>
      </c>
      <c r="H1038" s="7">
        <v>5.8397920000000002E-6</v>
      </c>
      <c r="I1038" s="5"/>
    </row>
    <row r="1039" spans="1:9" x14ac:dyDescent="0.4">
      <c r="A1039" t="str">
        <f t="shared" si="16"/>
        <v>Anise, Fenchel, KorrianderBulgarien</v>
      </c>
      <c r="B1039" s="26" t="s">
        <v>239</v>
      </c>
      <c r="C1039" s="4" t="s">
        <v>333</v>
      </c>
      <c r="D1039" s="5">
        <v>2.5900000000000003E-7</v>
      </c>
      <c r="E1039" s="5">
        <v>7.3E-7</v>
      </c>
      <c r="F1039" s="5">
        <v>5.3500000000000003E-8</v>
      </c>
      <c r="G1039" s="6">
        <v>9.3699999999999999E-8</v>
      </c>
      <c r="H1039" s="7">
        <v>1.1361999999999998E-6</v>
      </c>
      <c r="I1039" s="5"/>
    </row>
    <row r="1040" spans="1:9" x14ac:dyDescent="0.4">
      <c r="A1040" t="str">
        <f t="shared" si="16"/>
        <v>ApfelBulgarien</v>
      </c>
      <c r="B1040" s="26" t="s">
        <v>195</v>
      </c>
      <c r="C1040" s="4" t="s">
        <v>333</v>
      </c>
      <c r="D1040" s="5">
        <v>4.6400000000000005E-8</v>
      </c>
      <c r="E1040" s="5">
        <v>1.3100000000000002E-7</v>
      </c>
      <c r="F1040" s="5">
        <v>9.5800000000000004E-9</v>
      </c>
      <c r="G1040" s="6">
        <v>1.6799999999999998E-8</v>
      </c>
      <c r="H1040" s="7">
        <v>2.0378000000000004E-7</v>
      </c>
      <c r="I1040" s="5"/>
    </row>
    <row r="1041" spans="1:9" x14ac:dyDescent="0.4">
      <c r="A1041" t="str">
        <f t="shared" si="16"/>
        <v>AprikosenBulgarien</v>
      </c>
      <c r="B1041" s="26" t="s">
        <v>196</v>
      </c>
      <c r="C1041" s="4" t="s">
        <v>333</v>
      </c>
      <c r="D1041" s="5">
        <v>1.52879E-7</v>
      </c>
      <c r="E1041" s="5">
        <v>4.2827099999999998E-7</v>
      </c>
      <c r="F1041" s="5">
        <v>3.1641299999999995E-8</v>
      </c>
      <c r="G1041" s="6">
        <v>5.7100000000000002E-8</v>
      </c>
      <c r="H1041" s="7">
        <v>6.6989130000000003E-7</v>
      </c>
      <c r="I1041" s="5"/>
    </row>
    <row r="1042" spans="1:9" x14ac:dyDescent="0.4">
      <c r="A1042" t="str">
        <f t="shared" si="16"/>
        <v>GersteBulgarien</v>
      </c>
      <c r="B1042" s="26" t="s">
        <v>240</v>
      </c>
      <c r="C1042" s="4" t="s">
        <v>333</v>
      </c>
      <c r="D1042" s="5">
        <v>1.1807E-7</v>
      </c>
      <c r="E1042" s="5">
        <v>3.3399399999999999E-7</v>
      </c>
      <c r="F1042" s="5">
        <v>2.4460600000000001E-8</v>
      </c>
      <c r="G1042" s="6">
        <v>4.29E-8</v>
      </c>
      <c r="H1042" s="7">
        <v>5.1942459999999993E-7</v>
      </c>
      <c r="I1042" s="5"/>
    </row>
    <row r="1043" spans="1:9" x14ac:dyDescent="0.4">
      <c r="A1043" t="str">
        <f t="shared" si="16"/>
        <v>Bohen, trockenBulgarien</v>
      </c>
      <c r="B1043" s="26" t="s">
        <v>170</v>
      </c>
      <c r="C1043" s="4" t="s">
        <v>333</v>
      </c>
      <c r="D1043" s="5">
        <v>2.09046E-7</v>
      </c>
      <c r="E1043" s="5">
        <v>5.8946100000000001E-7</v>
      </c>
      <c r="F1043" s="5">
        <v>4.3152200000000006E-8</v>
      </c>
      <c r="G1043" s="6">
        <v>7.54E-8</v>
      </c>
      <c r="H1043" s="7">
        <v>9.1705919999999999E-7</v>
      </c>
      <c r="I1043" s="5"/>
    </row>
    <row r="1044" spans="1:9" x14ac:dyDescent="0.4">
      <c r="A1044" t="str">
        <f t="shared" si="16"/>
        <v>Bohen, grünBulgarien</v>
      </c>
      <c r="B1044" s="26" t="s">
        <v>169</v>
      </c>
      <c r="C1044" s="4" t="s">
        <v>333</v>
      </c>
      <c r="D1044" s="5">
        <v>3.8600000000000002E-8</v>
      </c>
      <c r="E1044" s="5">
        <v>1.0900000000000001E-7</v>
      </c>
      <c r="F1044" s="5">
        <v>7.9799999999999993E-9</v>
      </c>
      <c r="G1044" s="6">
        <v>1.42E-8</v>
      </c>
      <c r="H1044" s="7">
        <v>1.6978E-7</v>
      </c>
      <c r="I1044" s="5"/>
    </row>
    <row r="1045" spans="1:9" x14ac:dyDescent="0.4">
      <c r="A1045" t="str">
        <f t="shared" si="16"/>
        <v>Kohl und andere KohlgewächseBulgarien</v>
      </c>
      <c r="B1045" s="26" t="s">
        <v>181</v>
      </c>
      <c r="C1045" s="4" t="s">
        <v>333</v>
      </c>
      <c r="D1045" s="5">
        <v>1.42724E-8</v>
      </c>
      <c r="E1045" s="5">
        <v>4.0014200000000001E-8</v>
      </c>
      <c r="F1045" s="5">
        <v>2.9481600000000003E-9</v>
      </c>
      <c r="G1045" s="6">
        <v>5.2900000000000006E-9</v>
      </c>
      <c r="H1045" s="7">
        <v>6.2524760000000002E-8</v>
      </c>
      <c r="I1045" s="5"/>
    </row>
    <row r="1046" spans="1:9" x14ac:dyDescent="0.4">
      <c r="A1046" t="str">
        <f t="shared" si="16"/>
        <v>Karotten und RübenBulgarien</v>
      </c>
      <c r="B1046" s="26" t="s">
        <v>176</v>
      </c>
      <c r="C1046" s="4" t="s">
        <v>333</v>
      </c>
      <c r="D1046" s="5">
        <v>3.0599999999999996E-8</v>
      </c>
      <c r="E1046" s="5">
        <v>8.5899999999999995E-8</v>
      </c>
      <c r="F1046" s="5">
        <v>6.3700000000000001E-9</v>
      </c>
      <c r="G1046" s="6">
        <v>1.1700000000000001E-8</v>
      </c>
      <c r="H1046" s="7">
        <v>1.3456999999999999E-7</v>
      </c>
      <c r="I1046" s="5"/>
    </row>
    <row r="1047" spans="1:9" x14ac:dyDescent="0.4">
      <c r="A1047" t="str">
        <f t="shared" si="16"/>
        <v>GetreideBulgarien</v>
      </c>
      <c r="B1047" s="26" t="s">
        <v>278</v>
      </c>
      <c r="C1047" s="4" t="s">
        <v>333</v>
      </c>
      <c r="D1047" s="5">
        <v>8.8173599999999998E-8</v>
      </c>
      <c r="E1047" s="5">
        <v>2.4826900000000001E-7</v>
      </c>
      <c r="F1047" s="5">
        <v>1.8201799999999999E-8</v>
      </c>
      <c r="G1047" s="6">
        <v>3.1900000000000001E-8</v>
      </c>
      <c r="H1047" s="7">
        <v>3.8654440000000005E-7</v>
      </c>
      <c r="I1047" s="5"/>
    </row>
    <row r="1048" spans="1:9" x14ac:dyDescent="0.4">
      <c r="A1048" t="str">
        <f t="shared" si="16"/>
        <v>Kirschen, sauerBulgarien</v>
      </c>
      <c r="B1048" s="26" t="s">
        <v>210</v>
      </c>
      <c r="C1048" s="4" t="s">
        <v>333</v>
      </c>
      <c r="D1048" s="5">
        <v>9.2599999999999995E-8</v>
      </c>
      <c r="E1048" s="5">
        <v>2.5700000000000004E-7</v>
      </c>
      <c r="F1048" s="5">
        <v>1.9000000000000001E-8</v>
      </c>
      <c r="G1048" s="6">
        <v>3.4400000000000004E-8</v>
      </c>
      <c r="H1048" s="7">
        <v>4.030000000000001E-7</v>
      </c>
      <c r="I1048" s="5"/>
    </row>
    <row r="1049" spans="1:9" x14ac:dyDescent="0.4">
      <c r="A1049" t="str">
        <f t="shared" si="16"/>
        <v>KirschenBulgarien</v>
      </c>
      <c r="B1049" s="26" t="s">
        <v>209</v>
      </c>
      <c r="C1049" s="4" t="s">
        <v>333</v>
      </c>
      <c r="D1049" s="5">
        <v>8.7326100000000003E-8</v>
      </c>
      <c r="E1049" s="5">
        <v>2.4516099999999998E-7</v>
      </c>
      <c r="F1049" s="5">
        <v>1.80218E-8</v>
      </c>
      <c r="G1049" s="6">
        <v>3.1900000000000001E-8</v>
      </c>
      <c r="H1049" s="7">
        <v>3.8240890000000003E-7</v>
      </c>
      <c r="I1049" s="5"/>
    </row>
    <row r="1050" spans="1:9" x14ac:dyDescent="0.4">
      <c r="A1050" t="str">
        <f t="shared" si="16"/>
        <v>Esskastanie, MaronenBulgarien</v>
      </c>
      <c r="B1050" s="26" t="s">
        <v>268</v>
      </c>
      <c r="C1050" s="4" t="s">
        <v>333</v>
      </c>
      <c r="D1050" s="5">
        <v>1.88944E-7</v>
      </c>
      <c r="E1050" s="5">
        <v>5.3066299999999999E-7</v>
      </c>
      <c r="F1050" s="5">
        <v>3.9365500000000003E-8</v>
      </c>
      <c r="G1050" s="6">
        <v>7.2200000000000011E-8</v>
      </c>
      <c r="H1050" s="7">
        <v>8.3117250000000007E-7</v>
      </c>
      <c r="I1050" s="5"/>
    </row>
    <row r="1051" spans="1:9" x14ac:dyDescent="0.4">
      <c r="A1051" t="str">
        <f t="shared" si="16"/>
        <v>KichererbsenBulgarien</v>
      </c>
      <c r="B1051" s="26" t="s">
        <v>178</v>
      </c>
      <c r="C1051" s="4" t="s">
        <v>333</v>
      </c>
      <c r="D1051" s="5">
        <v>1.3575400000000001E-7</v>
      </c>
      <c r="E1051" s="5">
        <v>3.7794199999999996E-7</v>
      </c>
      <c r="F1051" s="5">
        <v>2.8012E-8</v>
      </c>
      <c r="G1051" s="6">
        <v>5.1E-8</v>
      </c>
      <c r="H1051" s="7">
        <v>5.9270800000000007E-7</v>
      </c>
      <c r="I1051" s="5"/>
    </row>
    <row r="1052" spans="1:9" x14ac:dyDescent="0.4">
      <c r="A1052" t="str">
        <f t="shared" si="16"/>
        <v>Paprika-/ChillipulverBulgarien</v>
      </c>
      <c r="B1052" s="26" t="s">
        <v>90</v>
      </c>
      <c r="C1052" s="4" t="s">
        <v>333</v>
      </c>
      <c r="D1052" s="5">
        <v>2.5000000000000002E-8</v>
      </c>
      <c r="E1052" s="5">
        <v>7.0400000000000008E-8</v>
      </c>
      <c r="F1052" s="5">
        <v>5.1499999999999998E-9</v>
      </c>
      <c r="G1052" s="6">
        <v>9.0200000000000007E-9</v>
      </c>
      <c r="H1052" s="7">
        <v>1.0957000000000001E-7</v>
      </c>
      <c r="I1052" s="5"/>
    </row>
    <row r="1053" spans="1:9" x14ac:dyDescent="0.4">
      <c r="A1053" t="str">
        <f t="shared" si="16"/>
        <v>Paprika und Chillies, grünBulgarien</v>
      </c>
      <c r="B1053" s="26" t="s">
        <v>79</v>
      </c>
      <c r="C1053" s="4" t="s">
        <v>333</v>
      </c>
      <c r="D1053" s="5">
        <v>2.4967000000000001E-8</v>
      </c>
      <c r="E1053" s="5">
        <v>7.0370799999999991E-8</v>
      </c>
      <c r="F1053" s="5">
        <v>5.1532299999999996E-9</v>
      </c>
      <c r="G1053" s="6">
        <v>9.0200000000000007E-9</v>
      </c>
      <c r="H1053" s="7">
        <v>1.0951103000000001E-7</v>
      </c>
      <c r="I1053" s="5"/>
    </row>
    <row r="1054" spans="1:9" x14ac:dyDescent="0.4">
      <c r="A1054" t="str">
        <f t="shared" si="16"/>
        <v>Paprika und Chillies, grünBulgarien</v>
      </c>
      <c r="B1054" s="26" t="s">
        <v>79</v>
      </c>
      <c r="C1054" s="4" t="s">
        <v>333</v>
      </c>
      <c r="D1054" s="5">
        <v>2.4967000000000001E-8</v>
      </c>
      <c r="E1054" s="5">
        <v>7.0370799999999991E-8</v>
      </c>
      <c r="F1054" s="5">
        <v>5.1532299999999996E-9</v>
      </c>
      <c r="G1054" s="6">
        <v>9.0200000000000007E-9</v>
      </c>
      <c r="H1054" s="7">
        <v>1.0951103000000001E-7</v>
      </c>
      <c r="I1054" s="5"/>
    </row>
    <row r="1055" spans="1:9" x14ac:dyDescent="0.4">
      <c r="A1055" t="str">
        <f t="shared" si="16"/>
        <v>BaumwollsamenBulgarien</v>
      </c>
      <c r="B1055" s="26" t="s">
        <v>241</v>
      </c>
      <c r="C1055" s="4" t="s">
        <v>333</v>
      </c>
      <c r="D1055" s="5">
        <v>6.2100000000000007E-7</v>
      </c>
      <c r="E1055" s="5">
        <v>1.79E-6</v>
      </c>
      <c r="F1055" s="5">
        <v>1.2799999999999998E-7</v>
      </c>
      <c r="G1055" s="6">
        <v>2.05E-7</v>
      </c>
      <c r="H1055" s="7">
        <v>2.7439999999999999E-6</v>
      </c>
      <c r="I1055" s="5"/>
    </row>
    <row r="1056" spans="1:9" x14ac:dyDescent="0.4">
      <c r="A1056" t="str">
        <f t="shared" si="16"/>
        <v>Kuhbohnen, trockenBulgarien</v>
      </c>
      <c r="B1056" s="26" t="s">
        <v>182</v>
      </c>
      <c r="C1056" s="4" t="s">
        <v>333</v>
      </c>
      <c r="D1056" s="5">
        <v>2.7305999999999998E-7</v>
      </c>
      <c r="E1056" s="5">
        <v>7.9835899999999998E-7</v>
      </c>
      <c r="F1056" s="5">
        <v>5.6015899999999998E-8</v>
      </c>
      <c r="G1056" s="6">
        <v>8.2200000000000008E-8</v>
      </c>
      <c r="H1056" s="7">
        <v>1.2096349E-6</v>
      </c>
      <c r="I1056" s="5"/>
    </row>
    <row r="1057" spans="1:9" x14ac:dyDescent="0.4">
      <c r="A1057" t="str">
        <f t="shared" si="16"/>
        <v>Gurken und GewürzgurkenBulgarien</v>
      </c>
      <c r="B1057" s="26" t="s">
        <v>99</v>
      </c>
      <c r="C1057" s="4" t="s">
        <v>333</v>
      </c>
      <c r="D1057" s="5">
        <v>1.50144E-8</v>
      </c>
      <c r="E1057" s="5">
        <v>4.2085100000000001E-8</v>
      </c>
      <c r="F1057" s="5">
        <v>3.0970399999999999E-9</v>
      </c>
      <c r="G1057" s="6">
        <v>5.5099999999999994E-9</v>
      </c>
      <c r="H1057" s="7">
        <v>6.5706539999999993E-8</v>
      </c>
      <c r="I1057" s="5"/>
    </row>
    <row r="1058" spans="1:9" x14ac:dyDescent="0.4">
      <c r="A1058" t="str">
        <f t="shared" si="16"/>
        <v>AubergineBulgarien</v>
      </c>
      <c r="B1058" s="26" t="s">
        <v>214</v>
      </c>
      <c r="C1058" s="4" t="s">
        <v>333</v>
      </c>
      <c r="D1058" s="5">
        <v>8.1400000000000004E-9</v>
      </c>
      <c r="E1058" s="5">
        <v>2.29E-8</v>
      </c>
      <c r="F1058" s="5">
        <v>1.7000000000000001E-9</v>
      </c>
      <c r="G1058" s="6">
        <v>3.1099999999999998E-9</v>
      </c>
      <c r="H1058" s="7">
        <v>3.5850000000000007E-8</v>
      </c>
      <c r="I1058" s="5"/>
    </row>
    <row r="1059" spans="1:9" x14ac:dyDescent="0.4">
      <c r="A1059" t="str">
        <f t="shared" si="16"/>
        <v>FeigeBulgarien</v>
      </c>
      <c r="B1059" s="26" t="s">
        <v>204</v>
      </c>
      <c r="C1059" s="4" t="s">
        <v>333</v>
      </c>
      <c r="D1059" s="5">
        <v>1.9276100000000001E-7</v>
      </c>
      <c r="E1059" s="5">
        <v>5.6039500000000004E-7</v>
      </c>
      <c r="F1059" s="5">
        <v>3.9631900000000002E-8</v>
      </c>
      <c r="G1059" s="6">
        <v>6.0199999999999996E-8</v>
      </c>
      <c r="H1059" s="7">
        <v>8.5298789999999997E-7</v>
      </c>
      <c r="I1059" s="5"/>
    </row>
    <row r="1060" spans="1:9" x14ac:dyDescent="0.4">
      <c r="A1060" t="str">
        <f t="shared" si="16"/>
        <v>Früchte, frischBulgarien</v>
      </c>
      <c r="B1060" s="26" t="s">
        <v>205</v>
      </c>
      <c r="C1060" s="4" t="s">
        <v>333</v>
      </c>
      <c r="D1060" s="5">
        <v>2.6200000000000004E-7</v>
      </c>
      <c r="E1060" s="5">
        <v>7.37E-7</v>
      </c>
      <c r="F1060" s="5">
        <v>5.4100000000000001E-8</v>
      </c>
      <c r="G1060" s="6">
        <v>9.4900000000000009E-8</v>
      </c>
      <c r="H1060" s="7">
        <v>1.1480000000000001E-6</v>
      </c>
      <c r="I1060" s="5"/>
    </row>
    <row r="1061" spans="1:9" x14ac:dyDescent="0.4">
      <c r="A1061" t="str">
        <f t="shared" si="16"/>
        <v>KernobstBulgarien</v>
      </c>
      <c r="B1061" s="26" t="s">
        <v>208</v>
      </c>
      <c r="C1061" s="4" t="s">
        <v>333</v>
      </c>
      <c r="D1061" s="5">
        <v>2.6171400000000004E-7</v>
      </c>
      <c r="E1061" s="5">
        <v>7.3747799999999995E-7</v>
      </c>
      <c r="F1061" s="5">
        <v>5.4064299999999997E-8</v>
      </c>
      <c r="G1061" s="6">
        <v>9.4900000000000009E-8</v>
      </c>
      <c r="H1061" s="7">
        <v>1.1481563E-6</v>
      </c>
      <c r="I1061" s="5"/>
    </row>
    <row r="1062" spans="1:9" x14ac:dyDescent="0.4">
      <c r="A1062" t="str">
        <f t="shared" si="16"/>
        <v>KnoblauchBulgarien</v>
      </c>
      <c r="B1062" s="26" t="s">
        <v>38</v>
      </c>
      <c r="C1062" s="4" t="s">
        <v>333</v>
      </c>
      <c r="D1062" s="5">
        <v>6.3777500000000003E-8</v>
      </c>
      <c r="E1062" s="5">
        <v>1.78229E-7</v>
      </c>
      <c r="F1062" s="5">
        <v>1.3191799999999999E-8</v>
      </c>
      <c r="G1062" s="6">
        <v>2.4E-8</v>
      </c>
      <c r="H1062" s="7">
        <v>2.7919829999999999E-7</v>
      </c>
      <c r="I1062" s="5"/>
    </row>
    <row r="1063" spans="1:9" x14ac:dyDescent="0.4">
      <c r="A1063" t="str">
        <f t="shared" si="16"/>
        <v>TraubenBulgarien</v>
      </c>
      <c r="B1063" s="26" t="s">
        <v>245</v>
      </c>
      <c r="C1063" s="4" t="s">
        <v>333</v>
      </c>
      <c r="D1063" s="5">
        <v>8.72E-8</v>
      </c>
      <c r="E1063" s="5">
        <v>2.4699999999999998E-7</v>
      </c>
      <c r="F1063" s="5">
        <v>1.81E-8</v>
      </c>
      <c r="G1063" s="6">
        <v>3.1600000000000005E-8</v>
      </c>
      <c r="H1063" s="7">
        <v>3.8389999999999999E-7</v>
      </c>
      <c r="I1063" s="5"/>
    </row>
    <row r="1064" spans="1:9" x14ac:dyDescent="0.4">
      <c r="A1064" t="str">
        <f t="shared" si="16"/>
        <v>ErdnussBulgarien</v>
      </c>
      <c r="B1064" s="26" t="s">
        <v>280</v>
      </c>
      <c r="C1064" s="4" t="s">
        <v>333</v>
      </c>
      <c r="D1064" s="5">
        <v>2.9276500000000001E-7</v>
      </c>
      <c r="E1064" s="5">
        <v>8.2335700000000001E-7</v>
      </c>
      <c r="F1064" s="5">
        <v>6.0483699999999998E-8</v>
      </c>
      <c r="G1064" s="6">
        <v>1.0700000000000001E-7</v>
      </c>
      <c r="H1064" s="7">
        <v>1.2836057E-6</v>
      </c>
      <c r="I1064" s="5"/>
    </row>
    <row r="1065" spans="1:9" x14ac:dyDescent="0.4">
      <c r="A1065" t="str">
        <f t="shared" si="16"/>
        <v>HaselnussBulgarien</v>
      </c>
      <c r="B1065" s="26" t="s">
        <v>269</v>
      </c>
      <c r="C1065" s="4" t="s">
        <v>333</v>
      </c>
      <c r="D1065" s="5">
        <v>1.7165499999999998E-7</v>
      </c>
      <c r="E1065" s="5">
        <v>4.8210499999999994E-7</v>
      </c>
      <c r="F1065" s="5">
        <v>3.5763399999999996E-8</v>
      </c>
      <c r="G1065" s="6">
        <v>6.5599999999999992E-8</v>
      </c>
      <c r="H1065" s="7">
        <v>7.5512339999999995E-7</v>
      </c>
      <c r="I1065" s="5"/>
    </row>
    <row r="1066" spans="1:9" x14ac:dyDescent="0.4">
      <c r="A1066" t="str">
        <f t="shared" si="16"/>
        <v>JojobasamenBulgarien</v>
      </c>
      <c r="B1066" s="26" t="s">
        <v>301</v>
      </c>
      <c r="C1066" s="4" t="s">
        <v>333</v>
      </c>
      <c r="D1066" s="5">
        <v>1.0370300000000001E-7</v>
      </c>
      <c r="E1066" s="5">
        <v>2.8862899999999998E-7</v>
      </c>
      <c r="F1066" s="5">
        <v>2.1391099999999998E-8</v>
      </c>
      <c r="G1066" s="6">
        <v>3.8999999999999998E-8</v>
      </c>
      <c r="H1066" s="7">
        <v>4.5272309999999996E-7</v>
      </c>
      <c r="I1066" s="5"/>
    </row>
    <row r="1067" spans="1:9" x14ac:dyDescent="0.4">
      <c r="A1067" t="str">
        <f t="shared" si="16"/>
        <v>Lauch, andere LauchgewächseBulgarien</v>
      </c>
      <c r="B1067" s="26" t="s">
        <v>184</v>
      </c>
      <c r="C1067" s="4" t="s">
        <v>333</v>
      </c>
      <c r="D1067" s="5">
        <v>3.6771400000000001E-8</v>
      </c>
      <c r="E1067" s="5">
        <v>1.03567E-7</v>
      </c>
      <c r="F1067" s="5">
        <v>7.5897100000000007E-9</v>
      </c>
      <c r="G1067" s="6">
        <v>1.33E-8</v>
      </c>
      <c r="H1067" s="7">
        <v>1.6122810999999999E-7</v>
      </c>
      <c r="I1067" s="5"/>
    </row>
    <row r="1068" spans="1:9" x14ac:dyDescent="0.4">
      <c r="A1068" t="str">
        <f t="shared" si="16"/>
        <v>LinsenBulgarien</v>
      </c>
      <c r="B1068" s="26" t="s">
        <v>247</v>
      </c>
      <c r="C1068" s="4" t="s">
        <v>333</v>
      </c>
      <c r="D1068" s="5">
        <v>1.7506600000000001E-7</v>
      </c>
      <c r="E1068" s="5">
        <v>4.6150500000000003E-7</v>
      </c>
      <c r="F1068" s="5">
        <v>3.4024399999999996E-8</v>
      </c>
      <c r="G1068" s="6">
        <v>6.2700000000000012E-8</v>
      </c>
      <c r="H1068" s="7">
        <v>7.3329540000000008E-7</v>
      </c>
      <c r="I1068" s="5"/>
    </row>
    <row r="1069" spans="1:9" x14ac:dyDescent="0.4">
      <c r="A1069" t="str">
        <f t="shared" si="16"/>
        <v>MaisBulgarien</v>
      </c>
      <c r="B1069" s="26" t="s">
        <v>185</v>
      </c>
      <c r="C1069" s="4" t="s">
        <v>333</v>
      </c>
      <c r="D1069" s="5">
        <v>7.7565099999999999E-8</v>
      </c>
      <c r="E1069" s="5">
        <v>2.1650000000000001E-7</v>
      </c>
      <c r="F1069" s="5">
        <v>1.5918000000000001E-8</v>
      </c>
      <c r="G1069" s="6">
        <v>2.8200000000000001E-8</v>
      </c>
      <c r="H1069" s="7">
        <v>3.381831E-7</v>
      </c>
      <c r="I1069" s="5"/>
    </row>
    <row r="1070" spans="1:9" x14ac:dyDescent="0.4">
      <c r="A1070" t="str">
        <f t="shared" si="16"/>
        <v>Melonen (inkl.  Cantaloup-Melone)Bulgarien</v>
      </c>
      <c r="B1070" s="26" t="s">
        <v>249</v>
      </c>
      <c r="C1070" s="4" t="s">
        <v>333</v>
      </c>
      <c r="D1070" s="5">
        <v>8.5953799999999989E-9</v>
      </c>
      <c r="E1070" s="5">
        <v>2.28688E-8</v>
      </c>
      <c r="F1070" s="5">
        <v>1.6734800000000001E-9</v>
      </c>
      <c r="G1070" s="6">
        <v>3.2700000000000001E-9</v>
      </c>
      <c r="H1070" s="7">
        <v>3.6407660000000002E-8</v>
      </c>
      <c r="I1070" s="5"/>
    </row>
    <row r="1071" spans="1:9" x14ac:dyDescent="0.4">
      <c r="A1071" t="str">
        <f t="shared" si="16"/>
        <v>HirseBulgarien</v>
      </c>
      <c r="B1071" s="26" t="s">
        <v>250</v>
      </c>
      <c r="C1071" s="4" t="s">
        <v>333</v>
      </c>
      <c r="D1071" s="5">
        <v>2.0393500000000001E-7</v>
      </c>
      <c r="E1071" s="5">
        <v>5.6822199999999999E-7</v>
      </c>
      <c r="F1071" s="5">
        <v>4.2097299999999999E-8</v>
      </c>
      <c r="G1071" s="6">
        <v>7.6600000000000011E-8</v>
      </c>
      <c r="H1071" s="7">
        <v>8.9085430000000005E-7</v>
      </c>
      <c r="I1071" s="5"/>
    </row>
    <row r="1072" spans="1:9" x14ac:dyDescent="0.4">
      <c r="A1072" t="str">
        <f t="shared" si="16"/>
        <v>SenfkörnerBulgarien</v>
      </c>
      <c r="B1072" s="26" t="s">
        <v>302</v>
      </c>
      <c r="C1072" s="4" t="s">
        <v>333</v>
      </c>
      <c r="D1072" s="5">
        <v>2.22184E-7</v>
      </c>
      <c r="E1072" s="5">
        <v>6.1192799999999995E-7</v>
      </c>
      <c r="F1072" s="5">
        <v>4.5347399999999997E-8</v>
      </c>
      <c r="G1072" s="6">
        <v>8.2799999999999987E-8</v>
      </c>
      <c r="H1072" s="7">
        <v>9.6225939999999977E-7</v>
      </c>
      <c r="I1072" s="5"/>
    </row>
    <row r="1073" spans="1:9" x14ac:dyDescent="0.4">
      <c r="A1073" t="str">
        <f t="shared" si="16"/>
        <v>HaferBulgarien</v>
      </c>
      <c r="B1073" s="26" t="s">
        <v>272</v>
      </c>
      <c r="C1073" s="4" t="s">
        <v>333</v>
      </c>
      <c r="D1073" s="5">
        <v>2.1900000000000002E-7</v>
      </c>
      <c r="E1073" s="5">
        <v>6.1900000000000002E-7</v>
      </c>
      <c r="F1073" s="5">
        <v>4.5200000000000001E-8</v>
      </c>
      <c r="G1073" s="6">
        <v>7.8800000000000004E-8</v>
      </c>
      <c r="H1073" s="7">
        <v>9.6200000000000006E-7</v>
      </c>
      <c r="I1073" s="5"/>
    </row>
    <row r="1074" spans="1:9" x14ac:dyDescent="0.4">
      <c r="A1074" t="str">
        <f t="shared" si="16"/>
        <v>ÖlsamenBulgarien</v>
      </c>
      <c r="B1074" s="26" t="s">
        <v>303</v>
      </c>
      <c r="C1074" s="4" t="s">
        <v>333</v>
      </c>
      <c r="D1074" s="5">
        <v>1.0370300000000001E-7</v>
      </c>
      <c r="E1074" s="5">
        <v>2.8862899999999998E-7</v>
      </c>
      <c r="F1074" s="5">
        <v>2.1391099999999998E-8</v>
      </c>
      <c r="G1074" s="6">
        <v>3.8999999999999998E-8</v>
      </c>
      <c r="H1074" s="7">
        <v>4.5272309999999996E-7</v>
      </c>
      <c r="I1074" s="5"/>
    </row>
    <row r="1075" spans="1:9" x14ac:dyDescent="0.4">
      <c r="A1075" t="str">
        <f t="shared" si="16"/>
        <v>OlivenBulgarien</v>
      </c>
      <c r="B1075" s="26" t="s">
        <v>189</v>
      </c>
      <c r="C1075" s="4" t="s">
        <v>333</v>
      </c>
      <c r="D1075" s="5">
        <v>4.8067500000000006E-7</v>
      </c>
      <c r="E1075" s="5">
        <v>1.39635E-6</v>
      </c>
      <c r="F1075" s="5">
        <v>9.88671E-8</v>
      </c>
      <c r="G1075" s="6">
        <v>1.5300000000000001E-7</v>
      </c>
      <c r="H1075" s="7">
        <v>2.1288920999999998E-6</v>
      </c>
      <c r="I1075" s="5"/>
    </row>
    <row r="1076" spans="1:9" x14ac:dyDescent="0.4">
      <c r="A1076" t="str">
        <f t="shared" si="16"/>
        <v>Zwiebel, getr.Bulgarien</v>
      </c>
      <c r="B1076" s="26" t="s">
        <v>251</v>
      </c>
      <c r="C1076" s="4" t="s">
        <v>333</v>
      </c>
      <c r="D1076" s="5">
        <v>3.9309599999999998E-8</v>
      </c>
      <c r="E1076" s="5">
        <v>1.1054699999999999E-7</v>
      </c>
      <c r="F1076" s="5">
        <v>8.1123700000000006E-9</v>
      </c>
      <c r="G1076" s="6">
        <v>1.4300000000000001E-8</v>
      </c>
      <c r="H1076" s="7">
        <v>1.7226896999999999E-7</v>
      </c>
      <c r="I1076" s="5"/>
    </row>
    <row r="1077" spans="1:9" x14ac:dyDescent="0.4">
      <c r="A1077" t="str">
        <f t="shared" si="16"/>
        <v>OrangeBulgarien</v>
      </c>
      <c r="B1077" s="26" t="s">
        <v>252</v>
      </c>
      <c r="C1077" s="4" t="s">
        <v>333</v>
      </c>
      <c r="D1077" s="5">
        <v>4.9700000000000002E-8</v>
      </c>
      <c r="E1077" s="5">
        <v>1.4499999999999999E-7</v>
      </c>
      <c r="F1077" s="5">
        <v>1.02E-8</v>
      </c>
      <c r="G1077" s="6">
        <v>1.51E-8</v>
      </c>
      <c r="H1077" s="7">
        <v>2.2000000000000001E-7</v>
      </c>
      <c r="I1077" s="5"/>
    </row>
    <row r="1078" spans="1:9" x14ac:dyDescent="0.4">
      <c r="A1078" t="str">
        <f t="shared" si="16"/>
        <v>Pfirsich, NektarineBulgarien</v>
      </c>
      <c r="B1078" s="26" t="s">
        <v>253</v>
      </c>
      <c r="C1078" s="4" t="s">
        <v>333</v>
      </c>
      <c r="D1078" s="5">
        <v>6.43E-8</v>
      </c>
      <c r="E1078" s="5">
        <v>1.8100000000000002E-7</v>
      </c>
      <c r="F1078" s="5">
        <v>1.33E-8</v>
      </c>
      <c r="G1078" s="6">
        <v>2.3799999999999998E-8</v>
      </c>
      <c r="H1078" s="7">
        <v>2.8239999999999999E-7</v>
      </c>
      <c r="I1078" s="5"/>
    </row>
    <row r="1079" spans="1:9" x14ac:dyDescent="0.4">
      <c r="A1079" t="str">
        <f t="shared" si="16"/>
        <v>BirneBulgarien</v>
      </c>
      <c r="B1079" s="26" t="s">
        <v>199</v>
      </c>
      <c r="C1079" s="4" t="s">
        <v>333</v>
      </c>
      <c r="D1079" s="5">
        <v>7.7414799999999998E-8</v>
      </c>
      <c r="E1079" s="5">
        <v>2.2189799999999999E-7</v>
      </c>
      <c r="F1079" s="5">
        <v>1.5669900000000002E-8</v>
      </c>
      <c r="G1079" s="6">
        <v>2.44E-8</v>
      </c>
      <c r="H1079" s="7">
        <v>3.3938269999999996E-7</v>
      </c>
      <c r="I1079" s="5"/>
    </row>
    <row r="1080" spans="1:9" x14ac:dyDescent="0.4">
      <c r="A1080" t="str">
        <f t="shared" si="16"/>
        <v>Erbsen, trockenBulgarien</v>
      </c>
      <c r="B1080" s="26" t="s">
        <v>173</v>
      </c>
      <c r="C1080" s="4" t="s">
        <v>333</v>
      </c>
      <c r="D1080" s="5">
        <v>9.4960399999999993E-8</v>
      </c>
      <c r="E1080" s="5">
        <v>2.6462899999999998E-7</v>
      </c>
      <c r="F1080" s="5">
        <v>1.9604799999999998E-8</v>
      </c>
      <c r="G1080" s="6">
        <v>3.5700000000000002E-8</v>
      </c>
      <c r="H1080" s="7">
        <v>4.1489420000000002E-7</v>
      </c>
      <c r="I1080" s="5"/>
    </row>
    <row r="1081" spans="1:9" x14ac:dyDescent="0.4">
      <c r="A1081" t="str">
        <f t="shared" si="16"/>
        <v>Erbsen, grünBulgarien</v>
      </c>
      <c r="B1081" s="26" t="s">
        <v>172</v>
      </c>
      <c r="C1081" s="4" t="s">
        <v>333</v>
      </c>
      <c r="D1081" s="5">
        <v>2.8868800000000002E-7</v>
      </c>
      <c r="E1081" s="5">
        <v>8.4092599999999994E-7</v>
      </c>
      <c r="F1081" s="5">
        <v>5.9308699999999996E-8</v>
      </c>
      <c r="G1081" s="6">
        <v>8.9099999999999997E-8</v>
      </c>
      <c r="H1081" s="7">
        <v>1.2780226999999998E-6</v>
      </c>
      <c r="I1081" s="5"/>
    </row>
    <row r="1082" spans="1:9" x14ac:dyDescent="0.4">
      <c r="A1082" t="str">
        <f t="shared" si="16"/>
        <v>PistazienBulgarien</v>
      </c>
      <c r="B1082" s="26" t="s">
        <v>273</v>
      </c>
      <c r="C1082" s="4" t="s">
        <v>333</v>
      </c>
      <c r="D1082" s="5">
        <v>1.8200000000000002E-7</v>
      </c>
      <c r="E1082" s="5">
        <v>5.1199999999999993E-7</v>
      </c>
      <c r="F1082" s="5">
        <v>3.8000000000000003E-8</v>
      </c>
      <c r="G1082" s="6">
        <v>6.9699999999999995E-8</v>
      </c>
      <c r="H1082" s="7">
        <v>8.0169999999999999E-7</v>
      </c>
      <c r="I1082" s="5"/>
    </row>
    <row r="1083" spans="1:9" x14ac:dyDescent="0.4">
      <c r="A1083" t="str">
        <f t="shared" si="16"/>
        <v>Pflaume, SchleheBulgarien</v>
      </c>
      <c r="B1083" s="26" t="s">
        <v>254</v>
      </c>
      <c r="C1083" s="4" t="s">
        <v>333</v>
      </c>
      <c r="D1083" s="5">
        <v>6.441180000000001E-8</v>
      </c>
      <c r="E1083" s="5">
        <v>1.81473E-7</v>
      </c>
      <c r="F1083" s="5">
        <v>1.3282700000000001E-8</v>
      </c>
      <c r="G1083" s="6">
        <v>2.3200000000000003E-8</v>
      </c>
      <c r="H1083" s="7">
        <v>2.8236749999999999E-7</v>
      </c>
      <c r="I1083" s="5"/>
    </row>
    <row r="1084" spans="1:9" x14ac:dyDescent="0.4">
      <c r="A1084" t="str">
        <f t="shared" si="16"/>
        <v>MohnBulgarien</v>
      </c>
      <c r="B1084" s="26" t="s">
        <v>297</v>
      </c>
      <c r="C1084" s="4" t="s">
        <v>333</v>
      </c>
      <c r="D1084" s="5">
        <v>4.45954E-7</v>
      </c>
      <c r="E1084" s="5">
        <v>1.25249E-6</v>
      </c>
      <c r="F1084" s="5">
        <v>9.2911999999999992E-8</v>
      </c>
      <c r="G1084" s="6">
        <v>1.7000000000000001E-7</v>
      </c>
      <c r="H1084" s="7">
        <v>1.961356E-6</v>
      </c>
      <c r="I1084" s="5"/>
    </row>
    <row r="1085" spans="1:9" x14ac:dyDescent="0.4">
      <c r="A1085" t="str">
        <f t="shared" si="16"/>
        <v>KartoffelBulgarien</v>
      </c>
      <c r="B1085" s="26" t="s">
        <v>177</v>
      </c>
      <c r="C1085" s="4" t="s">
        <v>333</v>
      </c>
      <c r="D1085" s="5">
        <v>4.0100000000000002E-8</v>
      </c>
      <c r="E1085" s="5">
        <v>1.1600000000000001E-7</v>
      </c>
      <c r="F1085" s="5">
        <v>8.2500000000000011E-9</v>
      </c>
      <c r="G1085" s="6">
        <v>1.31E-8</v>
      </c>
      <c r="H1085" s="7">
        <v>1.7744999999999999E-7</v>
      </c>
      <c r="I1085" s="5"/>
    </row>
    <row r="1086" spans="1:9" x14ac:dyDescent="0.4">
      <c r="A1086" t="str">
        <f t="shared" si="16"/>
        <v>KürbisBulgarien</v>
      </c>
      <c r="B1086" s="26" t="s">
        <v>183</v>
      </c>
      <c r="C1086" s="4" t="s">
        <v>333</v>
      </c>
      <c r="D1086" s="5">
        <v>1.55E-8</v>
      </c>
      <c r="E1086" s="5">
        <v>4.3000000000000001E-8</v>
      </c>
      <c r="F1086" s="5">
        <v>3.1800000000000002E-9</v>
      </c>
      <c r="G1086" s="6">
        <v>5.8200000000000002E-9</v>
      </c>
      <c r="H1086" s="7">
        <v>6.7499999999999989E-8</v>
      </c>
      <c r="I1086" s="5"/>
    </row>
    <row r="1087" spans="1:9" x14ac:dyDescent="0.4">
      <c r="A1087" t="str">
        <f t="shared" si="16"/>
        <v>RapssamenBulgarien</v>
      </c>
      <c r="B1087" s="26" t="s">
        <v>256</v>
      </c>
      <c r="C1087" s="4" t="s">
        <v>333</v>
      </c>
      <c r="D1087" s="5">
        <v>2.4745600000000002E-7</v>
      </c>
      <c r="E1087" s="5">
        <v>6.9300600000000003E-7</v>
      </c>
      <c r="F1087" s="5">
        <v>5.0900299999999996E-8</v>
      </c>
      <c r="G1087" s="6">
        <v>9.0600000000000004E-8</v>
      </c>
      <c r="H1087" s="7">
        <v>1.0819623E-6</v>
      </c>
      <c r="I1087" s="5"/>
    </row>
    <row r="1088" spans="1:9" x14ac:dyDescent="0.4">
      <c r="A1088" t="str">
        <f t="shared" si="16"/>
        <v>HimbeereBulgarien</v>
      </c>
      <c r="B1088" s="26" t="s">
        <v>207</v>
      </c>
      <c r="C1088" s="4" t="s">
        <v>333</v>
      </c>
      <c r="D1088" s="5">
        <v>1.85813E-7</v>
      </c>
      <c r="E1088" s="5">
        <v>5.4017699999999993E-7</v>
      </c>
      <c r="F1088" s="5">
        <v>3.8204100000000001E-8</v>
      </c>
      <c r="G1088" s="6">
        <v>5.8100000000000004E-8</v>
      </c>
      <c r="H1088" s="7">
        <v>8.2229409999999993E-7</v>
      </c>
      <c r="I1088" s="5"/>
    </row>
    <row r="1089" spans="1:9" x14ac:dyDescent="0.4">
      <c r="A1089" t="str">
        <f t="shared" si="16"/>
        <v>ReisBulgarien</v>
      </c>
      <c r="B1089" s="26" t="s">
        <v>160</v>
      </c>
      <c r="C1089" s="4" t="s">
        <v>333</v>
      </c>
      <c r="D1089" s="5">
        <v>7.9559499999999992E-8</v>
      </c>
      <c r="E1089" s="5">
        <v>2.2711E-7</v>
      </c>
      <c r="F1089" s="5">
        <v>1.6474900000000001E-8</v>
      </c>
      <c r="G1089" s="6">
        <v>2.7999999999999999E-8</v>
      </c>
      <c r="H1089" s="7">
        <v>3.5114440000000003E-7</v>
      </c>
      <c r="I1089" s="5"/>
    </row>
    <row r="1090" spans="1:9" x14ac:dyDescent="0.4">
      <c r="A1090" t="str">
        <f t="shared" si="16"/>
        <v>RoggenBulgarien</v>
      </c>
      <c r="B1090" s="26" t="s">
        <v>274</v>
      </c>
      <c r="C1090" s="4" t="s">
        <v>333</v>
      </c>
      <c r="D1090" s="5">
        <v>2.4000000000000003E-7</v>
      </c>
      <c r="E1090" s="5">
        <v>6.8800000000000002E-7</v>
      </c>
      <c r="F1090" s="5">
        <v>4.95E-8</v>
      </c>
      <c r="G1090" s="6">
        <v>8.0799999999999996E-8</v>
      </c>
      <c r="H1090" s="7">
        <v>1.0583000000000001E-6</v>
      </c>
      <c r="I1090" s="5"/>
    </row>
    <row r="1091" spans="1:9" x14ac:dyDescent="0.4">
      <c r="A1091" t="str">
        <f t="shared" si="16"/>
        <v>BaumwolleBulgarien</v>
      </c>
      <c r="B1091" s="26" t="s">
        <v>257</v>
      </c>
      <c r="C1091" s="4" t="s">
        <v>333</v>
      </c>
      <c r="D1091" s="5">
        <v>6.2100000000000007E-7</v>
      </c>
      <c r="E1091" s="5">
        <v>1.79E-6</v>
      </c>
      <c r="F1091" s="5">
        <v>1.2799999999999998E-7</v>
      </c>
      <c r="G1091" s="6">
        <v>2.05E-7</v>
      </c>
      <c r="H1091" s="7">
        <v>2.7439999999999999E-6</v>
      </c>
      <c r="I1091" s="5"/>
    </row>
    <row r="1092" spans="1:9" x14ac:dyDescent="0.4">
      <c r="A1092" t="str">
        <f t="shared" ref="A1092:A1155" si="17">B1092&amp;C1092</f>
        <v>SesamBulgarien</v>
      </c>
      <c r="B1092" s="26" t="s">
        <v>258</v>
      </c>
      <c r="C1092" s="4" t="s">
        <v>333</v>
      </c>
      <c r="D1092" s="5">
        <v>3.5325999999999997E-7</v>
      </c>
      <c r="E1092" s="5">
        <v>9.92154E-7</v>
      </c>
      <c r="F1092" s="5">
        <v>7.3599700000000008E-8</v>
      </c>
      <c r="G1092" s="6">
        <v>1.35E-7</v>
      </c>
      <c r="H1092" s="7">
        <v>1.5540137E-6</v>
      </c>
      <c r="I1092" s="5"/>
    </row>
    <row r="1093" spans="1:9" x14ac:dyDescent="0.4">
      <c r="A1093" t="str">
        <f t="shared" si="17"/>
        <v>SorghumBulgarien</v>
      </c>
      <c r="B1093" s="26" t="s">
        <v>282</v>
      </c>
      <c r="C1093" s="4" t="s">
        <v>333</v>
      </c>
      <c r="D1093" s="5">
        <v>1.00304E-7</v>
      </c>
      <c r="E1093" s="5">
        <v>2.7975199999999995E-7</v>
      </c>
      <c r="F1093" s="5">
        <v>2.0729E-8</v>
      </c>
      <c r="G1093" s="6">
        <v>3.7799999999999994E-8</v>
      </c>
      <c r="H1093" s="7">
        <v>4.3858499999999998E-7</v>
      </c>
      <c r="I1093" s="5"/>
    </row>
    <row r="1094" spans="1:9" x14ac:dyDescent="0.4">
      <c r="A1094" t="str">
        <f t="shared" si="17"/>
        <v>SojabohnenBulgarien</v>
      </c>
      <c r="B1094" s="26" t="s">
        <v>259</v>
      </c>
      <c r="C1094" s="4" t="s">
        <v>333</v>
      </c>
      <c r="D1094" s="5">
        <v>2.3106499999999998E-7</v>
      </c>
      <c r="E1094" s="5">
        <v>6.43559E-7</v>
      </c>
      <c r="F1094" s="5">
        <v>4.7567499999999999E-8</v>
      </c>
      <c r="G1094" s="6">
        <v>8.6199999999999991E-8</v>
      </c>
      <c r="H1094" s="7">
        <v>1.0083915000000002E-6</v>
      </c>
      <c r="I1094" s="5"/>
    </row>
    <row r="1095" spans="1:9" x14ac:dyDescent="0.4">
      <c r="A1095" t="str">
        <f t="shared" si="17"/>
        <v>GewürzeBulgarien</v>
      </c>
      <c r="B1095" s="26" t="s">
        <v>275</v>
      </c>
      <c r="C1095" s="4" t="s">
        <v>333</v>
      </c>
      <c r="D1095" s="5">
        <v>2.07713E-7</v>
      </c>
      <c r="E1095" s="5">
        <v>5.8337600000000007E-7</v>
      </c>
      <c r="F1095" s="5">
        <v>4.3275899999999998E-8</v>
      </c>
      <c r="G1095" s="6">
        <v>7.9300000000000002E-8</v>
      </c>
      <c r="H1095" s="7">
        <v>9.1366490000000008E-7</v>
      </c>
      <c r="I1095" s="5"/>
    </row>
    <row r="1096" spans="1:9" x14ac:dyDescent="0.4">
      <c r="A1096" t="str">
        <f t="shared" si="17"/>
        <v>ErdbeereBulgarien</v>
      </c>
      <c r="B1096" s="26" t="s">
        <v>203</v>
      </c>
      <c r="C1096" s="4" t="s">
        <v>333</v>
      </c>
      <c r="D1096" s="5">
        <v>7.3156699999999995E-8</v>
      </c>
      <c r="E1096" s="5">
        <v>2.05466E-7</v>
      </c>
      <c r="F1096" s="5">
        <v>1.5241800000000001E-8</v>
      </c>
      <c r="G1096" s="6">
        <v>2.7900000000000002E-8</v>
      </c>
      <c r="H1096" s="7">
        <v>3.2176449999999996E-7</v>
      </c>
      <c r="I1096" s="5"/>
    </row>
    <row r="1097" spans="1:9" x14ac:dyDescent="0.4">
      <c r="A1097" t="str">
        <f t="shared" si="17"/>
        <v>SonnenblumenkerneBulgarien</v>
      </c>
      <c r="B1097" s="26" t="s">
        <v>261</v>
      </c>
      <c r="C1097" s="4" t="s">
        <v>333</v>
      </c>
      <c r="D1097" s="5">
        <v>1.94403E-7</v>
      </c>
      <c r="E1097" s="5">
        <v>5.4379700000000001E-7</v>
      </c>
      <c r="F1097" s="5">
        <v>4.0054299999999999E-8</v>
      </c>
      <c r="G1097" s="6">
        <v>7.1499999999999998E-8</v>
      </c>
      <c r="H1097" s="7">
        <v>8.4975429999999992E-7</v>
      </c>
      <c r="I1097" s="5"/>
    </row>
    <row r="1098" spans="1:9" x14ac:dyDescent="0.4">
      <c r="A1098" t="str">
        <f t="shared" si="17"/>
        <v>Tallowtree seedBulgarien</v>
      </c>
      <c r="B1098" s="26" t="s">
        <v>304</v>
      </c>
      <c r="C1098" s="4" t="s">
        <v>333</v>
      </c>
      <c r="D1098" s="5">
        <v>1.0370300000000001E-7</v>
      </c>
      <c r="E1098" s="5">
        <v>2.8862899999999998E-7</v>
      </c>
      <c r="F1098" s="5">
        <v>2.1391099999999998E-8</v>
      </c>
      <c r="G1098" s="6">
        <v>3.8999999999999998E-8</v>
      </c>
      <c r="H1098" s="7">
        <v>4.5272309999999996E-7</v>
      </c>
      <c r="I1098" s="5"/>
    </row>
    <row r="1099" spans="1:9" x14ac:dyDescent="0.4">
      <c r="A1099" t="str">
        <f t="shared" si="17"/>
        <v>Manderine, ClementineBulgarien</v>
      </c>
      <c r="B1099" s="26" t="s">
        <v>213</v>
      </c>
      <c r="C1099" s="4" t="s">
        <v>333</v>
      </c>
      <c r="D1099" s="5">
        <v>1.4158099999999999E-8</v>
      </c>
      <c r="E1099" s="5">
        <v>3.9763899999999999E-8</v>
      </c>
      <c r="F1099" s="5">
        <v>2.94976E-9</v>
      </c>
      <c r="G1099" s="6">
        <v>5.4100000000000001E-9</v>
      </c>
      <c r="H1099" s="7">
        <v>6.2281760000000004E-8</v>
      </c>
      <c r="I1099" s="5"/>
    </row>
    <row r="1100" spans="1:9" x14ac:dyDescent="0.4">
      <c r="A1100" t="str">
        <f t="shared" si="17"/>
        <v>TeeBulgarien</v>
      </c>
      <c r="B1100" s="26" t="s">
        <v>262</v>
      </c>
      <c r="C1100" s="4" t="s">
        <v>333</v>
      </c>
      <c r="D1100" s="5">
        <v>1.3001599999999999E-7</v>
      </c>
      <c r="E1100" s="5">
        <v>3.6515899999999999E-7</v>
      </c>
      <c r="F1100" s="5">
        <v>2.70881E-8</v>
      </c>
      <c r="G1100" s="6">
        <v>4.9700000000000002E-8</v>
      </c>
      <c r="H1100" s="7">
        <v>5.7196310000000007E-7</v>
      </c>
      <c r="I1100" s="5"/>
    </row>
    <row r="1101" spans="1:9" x14ac:dyDescent="0.4">
      <c r="A1101" t="str">
        <f t="shared" si="17"/>
        <v>Tabak, unverarbeitetBulgarien</v>
      </c>
      <c r="B1101" s="26" t="s">
        <v>263</v>
      </c>
      <c r="C1101" s="4" t="s">
        <v>333</v>
      </c>
      <c r="D1101" s="5">
        <v>2.9520499999999998E-7</v>
      </c>
      <c r="E1101" s="5">
        <v>8.5256499999999998E-7</v>
      </c>
      <c r="F1101" s="5">
        <v>6.0820999999999999E-8</v>
      </c>
      <c r="G1101" s="6">
        <v>9.6100000000000007E-8</v>
      </c>
      <c r="H1101" s="7">
        <v>1.3046909999999999E-6</v>
      </c>
      <c r="I1101" s="5"/>
    </row>
    <row r="1102" spans="1:9" x14ac:dyDescent="0.4">
      <c r="A1102" t="str">
        <f t="shared" si="17"/>
        <v>TomatenBulgarien</v>
      </c>
      <c r="B1102" s="26" t="s">
        <v>86</v>
      </c>
      <c r="C1102" s="4" t="s">
        <v>333</v>
      </c>
      <c r="D1102" s="5">
        <v>1.7781399999999997E-8</v>
      </c>
      <c r="E1102" s="5">
        <v>5.0125099999999999E-8</v>
      </c>
      <c r="F1102" s="5">
        <v>3.6697500000000001E-9</v>
      </c>
      <c r="G1102" s="6">
        <v>6.41E-9</v>
      </c>
      <c r="H1102" s="7">
        <v>7.7986249999999988E-8</v>
      </c>
      <c r="I1102" s="5"/>
    </row>
    <row r="1103" spans="1:9" x14ac:dyDescent="0.4">
      <c r="A1103" t="str">
        <f t="shared" si="17"/>
        <v>TriticaleBulgarien</v>
      </c>
      <c r="B1103" s="26" t="s">
        <v>283</v>
      </c>
      <c r="C1103" s="4" t="s">
        <v>333</v>
      </c>
      <c r="D1103" s="5">
        <v>8.0660100000000001E-8</v>
      </c>
      <c r="E1103" s="5">
        <v>2.2602200000000001E-7</v>
      </c>
      <c r="F1103" s="5">
        <v>1.6656100000000002E-8</v>
      </c>
      <c r="G1103" s="6">
        <v>2.9799999999999999E-8</v>
      </c>
      <c r="H1103" s="7">
        <v>3.5313820000000003E-7</v>
      </c>
      <c r="I1103" s="5"/>
    </row>
    <row r="1104" spans="1:9" x14ac:dyDescent="0.4">
      <c r="A1104" t="str">
        <f t="shared" si="17"/>
        <v>Gemüse, frischBulgarien</v>
      </c>
      <c r="B1104" s="26" t="s">
        <v>174</v>
      </c>
      <c r="C1104" s="4" t="s">
        <v>333</v>
      </c>
      <c r="D1104" s="5">
        <v>3.6771400000000001E-8</v>
      </c>
      <c r="E1104" s="5">
        <v>1.03567E-7</v>
      </c>
      <c r="F1104" s="5">
        <v>7.5897100000000007E-9</v>
      </c>
      <c r="G1104" s="6">
        <v>1.33E-8</v>
      </c>
      <c r="H1104" s="7">
        <v>1.6122810999999999E-7</v>
      </c>
      <c r="I1104" s="5"/>
    </row>
    <row r="1105" spans="1:9" x14ac:dyDescent="0.4">
      <c r="A1105" t="str">
        <f t="shared" si="17"/>
        <v>HülsenfrüchteBulgarien</v>
      </c>
      <c r="B1105" s="26" t="s">
        <v>175</v>
      </c>
      <c r="C1105" s="4" t="s">
        <v>333</v>
      </c>
      <c r="D1105" s="5">
        <v>1.34825E-8</v>
      </c>
      <c r="E1105" s="5">
        <v>3.6415799999999996E-8</v>
      </c>
      <c r="F1105" s="5">
        <v>2.6338899999999999E-9</v>
      </c>
      <c r="G1105" s="6">
        <v>4.9E-9</v>
      </c>
      <c r="H1105" s="7">
        <v>5.7432189999999995E-8</v>
      </c>
      <c r="I1105" s="5"/>
    </row>
    <row r="1106" spans="1:9" x14ac:dyDescent="0.4">
      <c r="A1106" t="str">
        <f t="shared" si="17"/>
        <v>WickeBulgarien</v>
      </c>
      <c r="B1106" s="26" t="s">
        <v>276</v>
      </c>
      <c r="C1106" s="4" t="s">
        <v>333</v>
      </c>
      <c r="D1106" s="5">
        <v>3.59956E-7</v>
      </c>
      <c r="E1106" s="5">
        <v>1.03776E-6</v>
      </c>
      <c r="F1106" s="5">
        <v>7.4276600000000002E-8</v>
      </c>
      <c r="G1106" s="6">
        <v>1.23E-7</v>
      </c>
      <c r="H1106" s="7">
        <v>1.5949926000000002E-6</v>
      </c>
      <c r="I1106" s="5"/>
    </row>
    <row r="1107" spans="1:9" x14ac:dyDescent="0.4">
      <c r="A1107" t="str">
        <f t="shared" si="17"/>
        <v>WalnussBulgarien</v>
      </c>
      <c r="B1107" s="26" t="s">
        <v>264</v>
      </c>
      <c r="C1107" s="4" t="s">
        <v>333</v>
      </c>
      <c r="D1107" s="5">
        <v>3.5100000000000001E-7</v>
      </c>
      <c r="E1107" s="5">
        <v>9.8599999999999996E-7</v>
      </c>
      <c r="F1107" s="5">
        <v>7.2600000000000002E-8</v>
      </c>
      <c r="G1107" s="6">
        <v>1.29E-7</v>
      </c>
      <c r="H1107" s="7">
        <v>1.5385999999999998E-6</v>
      </c>
      <c r="I1107" s="5"/>
    </row>
    <row r="1108" spans="1:9" x14ac:dyDescent="0.4">
      <c r="A1108" t="str">
        <f t="shared" si="17"/>
        <v>WassermeloneBulgarien</v>
      </c>
      <c r="B1108" s="26" t="s">
        <v>265</v>
      </c>
      <c r="C1108" s="4" t="s">
        <v>333</v>
      </c>
      <c r="D1108" s="5">
        <v>1.8855799999999999E-8</v>
      </c>
      <c r="E1108" s="5">
        <v>5.3165099999999999E-8</v>
      </c>
      <c r="F1108" s="5">
        <v>3.8934099999999997E-9</v>
      </c>
      <c r="G1108" s="6">
        <v>6.8100000000000003E-9</v>
      </c>
      <c r="H1108" s="7">
        <v>8.2724309999999993E-8</v>
      </c>
      <c r="I1108" s="5"/>
    </row>
    <row r="1109" spans="1:9" x14ac:dyDescent="0.4">
      <c r="A1109" t="str">
        <f t="shared" si="17"/>
        <v>WeizenBulgarien</v>
      </c>
      <c r="B1109" s="26" t="s">
        <v>60</v>
      </c>
      <c r="C1109" s="4" t="s">
        <v>333</v>
      </c>
      <c r="D1109" s="5">
        <v>1.07194E-7</v>
      </c>
      <c r="E1109" s="5">
        <v>3.0136300000000002E-7</v>
      </c>
      <c r="F1109" s="5">
        <v>2.2069099999999999E-8</v>
      </c>
      <c r="G1109" s="6">
        <v>3.8600000000000002E-8</v>
      </c>
      <c r="H1109" s="7">
        <v>4.6922610000000001E-7</v>
      </c>
      <c r="I1109" s="5"/>
    </row>
    <row r="1110" spans="1:9" x14ac:dyDescent="0.4">
      <c r="A1110" t="str">
        <f t="shared" si="17"/>
        <v>MandelnBurkina Faso</v>
      </c>
      <c r="B1110" s="26" t="s">
        <v>237</v>
      </c>
      <c r="C1110" s="4" t="s">
        <v>334</v>
      </c>
      <c r="D1110" s="5">
        <v>3.4138400000000001E-7</v>
      </c>
      <c r="E1110" s="5">
        <v>2.08275E-7</v>
      </c>
      <c r="F1110" s="5">
        <v>1.5923400000000001E-8</v>
      </c>
      <c r="G1110" s="6">
        <v>7.6399999999999996E-8</v>
      </c>
      <c r="H1110" s="7">
        <v>6.4198240000000006E-7</v>
      </c>
      <c r="I1110" s="5"/>
    </row>
    <row r="1111" spans="1:9" x14ac:dyDescent="0.4">
      <c r="A1111" t="str">
        <f t="shared" si="17"/>
        <v>Bambara-BohnenBurkina Faso</v>
      </c>
      <c r="B1111" s="26" t="s">
        <v>167</v>
      </c>
      <c r="C1111" s="4" t="s">
        <v>334</v>
      </c>
      <c r="D1111" s="5">
        <v>8.4989500000000008E-8</v>
      </c>
      <c r="E1111" s="5">
        <v>5.1985499999999999E-8</v>
      </c>
      <c r="F1111" s="5">
        <v>3.9543200000000005E-9</v>
      </c>
      <c r="G1111" s="6">
        <v>1.9000000000000001E-8</v>
      </c>
      <c r="H1111" s="7">
        <v>1.5992932E-7</v>
      </c>
      <c r="I1111" s="5"/>
    </row>
    <row r="1112" spans="1:9" x14ac:dyDescent="0.4">
      <c r="A1112" t="str">
        <f t="shared" si="17"/>
        <v>BananenBurkina Faso</v>
      </c>
      <c r="B1112" s="26" t="s">
        <v>197</v>
      </c>
      <c r="C1112" s="4" t="s">
        <v>334</v>
      </c>
      <c r="D1112" s="5">
        <v>1.05626E-8</v>
      </c>
      <c r="E1112" s="5">
        <v>6.4441400000000005E-9</v>
      </c>
      <c r="F1112" s="5">
        <v>4.9268E-10</v>
      </c>
      <c r="G1112" s="6">
        <v>2.3599999999999997E-9</v>
      </c>
      <c r="H1112" s="7">
        <v>1.9859420000000004E-8</v>
      </c>
      <c r="I1112" s="5"/>
    </row>
    <row r="1113" spans="1:9" x14ac:dyDescent="0.4">
      <c r="A1113" t="str">
        <f t="shared" si="17"/>
        <v>Bohen, trockenBurkina Faso</v>
      </c>
      <c r="B1113" s="26" t="s">
        <v>170</v>
      </c>
      <c r="C1113" s="4" t="s">
        <v>334</v>
      </c>
      <c r="D1113" s="5">
        <v>2.7929499999999999E-7</v>
      </c>
      <c r="E1113" s="5">
        <v>1.71299E-7</v>
      </c>
      <c r="F1113" s="5">
        <v>1.29607E-8</v>
      </c>
      <c r="G1113" s="6">
        <v>6.2700000000000012E-8</v>
      </c>
      <c r="H1113" s="7">
        <v>5.2625470000000005E-7</v>
      </c>
      <c r="I1113" s="5"/>
    </row>
    <row r="1114" spans="1:9" x14ac:dyDescent="0.4">
      <c r="A1114" t="str">
        <f t="shared" si="17"/>
        <v>Kohl und andere KohlgewächseBurkina Faso</v>
      </c>
      <c r="B1114" s="26" t="s">
        <v>181</v>
      </c>
      <c r="C1114" s="4" t="s">
        <v>334</v>
      </c>
      <c r="D1114" s="5">
        <v>1.32698E-8</v>
      </c>
      <c r="E1114" s="5">
        <v>8.6160300000000005E-9</v>
      </c>
      <c r="F1114" s="5">
        <v>5.8058799999999994E-10</v>
      </c>
      <c r="G1114" s="6">
        <v>3.0400000000000003E-9</v>
      </c>
      <c r="H1114" s="7">
        <v>2.5506418000000004E-8</v>
      </c>
      <c r="I1114" s="5"/>
    </row>
    <row r="1115" spans="1:9" x14ac:dyDescent="0.4">
      <c r="A1115" t="str">
        <f t="shared" si="17"/>
        <v>CashewnüsseBurkina Faso</v>
      </c>
      <c r="B1115" s="26" t="s">
        <v>309</v>
      </c>
      <c r="C1115" s="4" t="s">
        <v>334</v>
      </c>
      <c r="D1115" s="5">
        <v>4.0217800000000002E-7</v>
      </c>
      <c r="E1115" s="5">
        <v>2.5204900000000001E-7</v>
      </c>
      <c r="F1115" s="5">
        <v>1.82662E-8</v>
      </c>
      <c r="G1115" s="6">
        <v>9.1000000000000008E-8</v>
      </c>
      <c r="H1115" s="7">
        <v>7.6349320000000019E-7</v>
      </c>
      <c r="I1115" s="5"/>
    </row>
    <row r="1116" spans="1:9" x14ac:dyDescent="0.4">
      <c r="A1116" t="str">
        <f t="shared" si="17"/>
        <v>ManiokBurkina Faso</v>
      </c>
      <c r="B1116" s="26" t="s">
        <v>187</v>
      </c>
      <c r="C1116" s="4" t="s">
        <v>334</v>
      </c>
      <c r="D1116" s="5">
        <v>3.0506799999999999E-8</v>
      </c>
      <c r="E1116" s="5">
        <v>1.8611899999999999E-8</v>
      </c>
      <c r="F1116" s="5">
        <v>1.4229500000000001E-9</v>
      </c>
      <c r="G1116" s="6">
        <v>6.8299999999999998E-9</v>
      </c>
      <c r="H1116" s="7">
        <v>5.737165E-8</v>
      </c>
      <c r="I1116" s="5"/>
    </row>
    <row r="1117" spans="1:9" x14ac:dyDescent="0.4">
      <c r="A1117" t="str">
        <f t="shared" si="17"/>
        <v>KakaobohneBurkina Faso</v>
      </c>
      <c r="B1117" s="26" t="s">
        <v>286</v>
      </c>
      <c r="C1117" s="4" t="s">
        <v>334</v>
      </c>
      <c r="D1117" s="5">
        <v>4.28076E-7</v>
      </c>
      <c r="E1117" s="5">
        <v>2.6116500000000002E-7</v>
      </c>
      <c r="F1117" s="5">
        <v>1.9967100000000001E-8</v>
      </c>
      <c r="G1117" s="6">
        <v>9.5799999999999998E-8</v>
      </c>
      <c r="H1117" s="7">
        <v>8.0500809999999986E-7</v>
      </c>
      <c r="I1117" s="5"/>
    </row>
    <row r="1118" spans="1:9" x14ac:dyDescent="0.4">
      <c r="A1118" t="str">
        <f t="shared" si="17"/>
        <v>KokosnussBurkina Faso</v>
      </c>
      <c r="B1118" s="26" t="s">
        <v>310</v>
      </c>
      <c r="C1118" s="4" t="s">
        <v>334</v>
      </c>
      <c r="D1118" s="5">
        <v>2.8549899999999999E-8</v>
      </c>
      <c r="E1118" s="5">
        <v>1.7418000000000001E-8</v>
      </c>
      <c r="F1118" s="5">
        <v>1.3316699999999998E-9</v>
      </c>
      <c r="G1118" s="6">
        <v>6.3899999999999996E-9</v>
      </c>
      <c r="H1118" s="7">
        <v>5.3689569999999995E-8</v>
      </c>
      <c r="I1118" s="5"/>
    </row>
    <row r="1119" spans="1:9" x14ac:dyDescent="0.4">
      <c r="A1119" t="str">
        <f t="shared" si="17"/>
        <v>KokosbastBurkina Faso</v>
      </c>
      <c r="B1119" s="26" t="s">
        <v>311</v>
      </c>
      <c r="C1119" s="4" t="s">
        <v>334</v>
      </c>
      <c r="D1119" s="5">
        <v>2.8549899999999999E-8</v>
      </c>
      <c r="E1119" s="5">
        <v>1.7418000000000001E-8</v>
      </c>
      <c r="F1119" s="5">
        <v>1.3316699999999998E-9</v>
      </c>
      <c r="G1119" s="6">
        <v>6.3899999999999996E-9</v>
      </c>
      <c r="H1119" s="7">
        <v>5.3689569999999995E-8</v>
      </c>
      <c r="I1119" s="5"/>
    </row>
    <row r="1120" spans="1:9" x14ac:dyDescent="0.4">
      <c r="A1120" t="str">
        <f t="shared" si="17"/>
        <v>BaumwollsamenBurkina Faso</v>
      </c>
      <c r="B1120" s="26" t="s">
        <v>241</v>
      </c>
      <c r="C1120" s="4" t="s">
        <v>334</v>
      </c>
      <c r="D1120" s="5">
        <v>1.54256E-7</v>
      </c>
      <c r="E1120" s="5">
        <v>9.4109800000000003E-8</v>
      </c>
      <c r="F1120" s="5">
        <v>7.1950899999999998E-9</v>
      </c>
      <c r="G1120" s="6">
        <v>3.4499999999999998E-8</v>
      </c>
      <c r="H1120" s="7">
        <v>2.9006088999999999E-7</v>
      </c>
      <c r="I1120" s="5"/>
    </row>
    <row r="1121" spans="1:9" x14ac:dyDescent="0.4">
      <c r="A1121" t="str">
        <f t="shared" si="17"/>
        <v>Kuhbohnen, trockenBurkina Faso</v>
      </c>
      <c r="B1121" s="26" t="s">
        <v>182</v>
      </c>
      <c r="C1121" s="4" t="s">
        <v>334</v>
      </c>
      <c r="D1121" s="5">
        <v>2.4730699999999998E-7</v>
      </c>
      <c r="E1121" s="5">
        <v>1.5409899999999998E-7</v>
      </c>
      <c r="F1121" s="5">
        <v>1.1297900000000001E-8</v>
      </c>
      <c r="G1121" s="6">
        <v>5.5800000000000003E-8</v>
      </c>
      <c r="H1121" s="7">
        <v>4.6850389999999995E-7</v>
      </c>
      <c r="I1121" s="5"/>
    </row>
    <row r="1122" spans="1:9" x14ac:dyDescent="0.4">
      <c r="A1122" t="str">
        <f t="shared" si="17"/>
        <v>FoniohirseBurkina Faso</v>
      </c>
      <c r="B1122" s="26" t="s">
        <v>323</v>
      </c>
      <c r="C1122" s="4" t="s">
        <v>334</v>
      </c>
      <c r="D1122" s="5">
        <v>1.69171E-7</v>
      </c>
      <c r="E1122" s="5">
        <v>1.0321E-7</v>
      </c>
      <c r="F1122" s="5">
        <v>7.8907799999999987E-9</v>
      </c>
      <c r="G1122" s="6">
        <v>3.7900000000000002E-8</v>
      </c>
      <c r="H1122" s="7">
        <v>3.1817177999999999E-7</v>
      </c>
      <c r="I1122" s="5"/>
    </row>
    <row r="1123" spans="1:9" x14ac:dyDescent="0.4">
      <c r="A1123" t="str">
        <f t="shared" si="17"/>
        <v>Früchte, frischBurkina Faso</v>
      </c>
      <c r="B1123" s="26" t="s">
        <v>205</v>
      </c>
      <c r="C1123" s="4" t="s">
        <v>334</v>
      </c>
      <c r="D1123" s="5">
        <v>3.1326599999999998E-8</v>
      </c>
      <c r="E1123" s="5">
        <v>1.9111999999999999E-8</v>
      </c>
      <c r="F1123" s="5">
        <v>1.46119E-9</v>
      </c>
      <c r="G1123" s="6">
        <v>7.0099999999999996E-9</v>
      </c>
      <c r="H1123" s="7">
        <v>5.8909789999999995E-8</v>
      </c>
      <c r="I1123" s="5"/>
    </row>
    <row r="1124" spans="1:9" x14ac:dyDescent="0.4">
      <c r="A1124" t="str">
        <f t="shared" si="17"/>
        <v>KernobstBurkina Faso</v>
      </c>
      <c r="B1124" s="26" t="s">
        <v>208</v>
      </c>
      <c r="C1124" s="4" t="s">
        <v>334</v>
      </c>
      <c r="D1124" s="5">
        <v>3.1326599999999998E-8</v>
      </c>
      <c r="E1124" s="5">
        <v>1.9111999999999999E-8</v>
      </c>
      <c r="F1124" s="5">
        <v>1.46119E-9</v>
      </c>
      <c r="G1124" s="6">
        <v>7.0099999999999996E-9</v>
      </c>
      <c r="H1124" s="7">
        <v>5.8909789999999995E-8</v>
      </c>
      <c r="I1124" s="5"/>
    </row>
    <row r="1125" spans="1:9" x14ac:dyDescent="0.4">
      <c r="A1125" t="str">
        <f t="shared" si="17"/>
        <v>SüdfrüchteBurkina Faso</v>
      </c>
      <c r="B1125" s="26" t="s">
        <v>244</v>
      </c>
      <c r="C1125" s="4" t="s">
        <v>334</v>
      </c>
      <c r="D1125" s="5">
        <v>2.87748E-8</v>
      </c>
      <c r="E1125" s="5">
        <v>1.7555200000000002E-8</v>
      </c>
      <c r="F1125" s="5">
        <v>1.34216E-9</v>
      </c>
      <c r="G1125" s="6">
        <v>6.4400000000000001E-9</v>
      </c>
      <c r="H1125" s="7">
        <v>5.411216E-8</v>
      </c>
      <c r="I1125" s="5"/>
    </row>
    <row r="1126" spans="1:9" x14ac:dyDescent="0.4">
      <c r="A1126" t="str">
        <f t="shared" si="17"/>
        <v>ErdnussBurkina Faso</v>
      </c>
      <c r="B1126" s="26" t="s">
        <v>280</v>
      </c>
      <c r="C1126" s="4" t="s">
        <v>334</v>
      </c>
      <c r="D1126" s="5">
        <v>1.7686000000000001E-7</v>
      </c>
      <c r="E1126" s="5">
        <v>1.0796799999999999E-7</v>
      </c>
      <c r="F1126" s="5">
        <v>8.2444800000000001E-9</v>
      </c>
      <c r="G1126" s="6">
        <v>3.9599999999999997E-8</v>
      </c>
      <c r="H1126" s="7">
        <v>3.3267247999999997E-7</v>
      </c>
      <c r="I1126" s="5"/>
    </row>
    <row r="1127" spans="1:9" x14ac:dyDescent="0.4">
      <c r="A1127" t="str">
        <f t="shared" si="17"/>
        <v>KolanussBurkina Faso</v>
      </c>
      <c r="B1127" s="26" t="s">
        <v>324</v>
      </c>
      <c r="C1127" s="4" t="s">
        <v>334</v>
      </c>
      <c r="D1127" s="5">
        <v>4.4447699999999999E-7</v>
      </c>
      <c r="E1127" s="5">
        <v>2.7117099999999999E-7</v>
      </c>
      <c r="F1127" s="5">
        <v>2.0732100000000002E-8</v>
      </c>
      <c r="G1127" s="6">
        <v>9.9500000000000011E-8</v>
      </c>
      <c r="H1127" s="7">
        <v>8.3588009999999993E-7</v>
      </c>
      <c r="I1127" s="5"/>
    </row>
    <row r="1128" spans="1:9" x14ac:dyDescent="0.4">
      <c r="A1128" t="str">
        <f t="shared" si="17"/>
        <v>Lauch, andere LauchgewächseBurkina Faso</v>
      </c>
      <c r="B1128" s="26" t="s">
        <v>184</v>
      </c>
      <c r="C1128" s="4" t="s">
        <v>334</v>
      </c>
      <c r="D1128" s="5">
        <v>1.78714E-8</v>
      </c>
      <c r="E1128" s="5">
        <v>1.11096E-8</v>
      </c>
      <c r="F1128" s="5">
        <v>8.18377E-10</v>
      </c>
      <c r="G1128" s="6">
        <v>4.0300000000000004E-9</v>
      </c>
      <c r="H1128" s="7">
        <v>3.3829377000000002E-8</v>
      </c>
      <c r="I1128" s="5"/>
    </row>
    <row r="1129" spans="1:9" x14ac:dyDescent="0.4">
      <c r="A1129" t="str">
        <f t="shared" si="17"/>
        <v>Mais, greenBurkina Faso</v>
      </c>
      <c r="B1129" s="26" t="s">
        <v>218</v>
      </c>
      <c r="C1129" s="4" t="s">
        <v>334</v>
      </c>
      <c r="D1129" s="5">
        <v>2.7993600000000001E-8</v>
      </c>
      <c r="E1129" s="5">
        <v>1.7078599999999998E-8</v>
      </c>
      <c r="F1129" s="5">
        <v>1.30573E-9</v>
      </c>
      <c r="G1129" s="6">
        <v>6.2700000000000001E-9</v>
      </c>
      <c r="H1129" s="7">
        <v>5.2647929999999994E-8</v>
      </c>
      <c r="I1129" s="5"/>
    </row>
    <row r="1130" spans="1:9" x14ac:dyDescent="0.4">
      <c r="A1130" t="str">
        <f t="shared" si="17"/>
        <v>MaisBurkina Faso</v>
      </c>
      <c r="B1130" s="26" t="s">
        <v>185</v>
      </c>
      <c r="C1130" s="4" t="s">
        <v>334</v>
      </c>
      <c r="D1130" s="5">
        <v>8.2662299999999992E-8</v>
      </c>
      <c r="E1130" s="5">
        <v>5.04854E-8</v>
      </c>
      <c r="F1130" s="5">
        <v>3.8516599999999995E-9</v>
      </c>
      <c r="G1130" s="6">
        <v>1.85E-8</v>
      </c>
      <c r="H1130" s="7">
        <v>1.5549935999999996E-7</v>
      </c>
      <c r="I1130" s="5"/>
    </row>
    <row r="1131" spans="1:9" x14ac:dyDescent="0.4">
      <c r="A1131" t="str">
        <f t="shared" si="17"/>
        <v>Mango, GuaveBurkina Faso</v>
      </c>
      <c r="B1131" s="26" t="s">
        <v>248</v>
      </c>
      <c r="C1131" s="4" t="s">
        <v>334</v>
      </c>
      <c r="D1131" s="5">
        <v>3.2818999999999998E-8</v>
      </c>
      <c r="E1131" s="5">
        <v>2.0022600000000002E-8</v>
      </c>
      <c r="F1131" s="5">
        <v>1.5307999999999999E-9</v>
      </c>
      <c r="G1131" s="6">
        <v>7.3499999999999996E-9</v>
      </c>
      <c r="H1131" s="7">
        <v>6.172240000000001E-8</v>
      </c>
      <c r="I1131" s="5"/>
    </row>
    <row r="1132" spans="1:9" x14ac:dyDescent="0.4">
      <c r="A1132" t="str">
        <f t="shared" si="17"/>
        <v>HirseBurkina Faso</v>
      </c>
      <c r="B1132" s="26" t="s">
        <v>250</v>
      </c>
      <c r="C1132" s="4" t="s">
        <v>334</v>
      </c>
      <c r="D1132" s="5">
        <v>1.78155E-7</v>
      </c>
      <c r="E1132" s="5">
        <v>1.1004499999999999E-7</v>
      </c>
      <c r="F1132" s="5">
        <v>8.2099599999999992E-9</v>
      </c>
      <c r="G1132" s="6">
        <v>4.0100000000000002E-8</v>
      </c>
      <c r="H1132" s="7">
        <v>3.3650995999999995E-7</v>
      </c>
      <c r="I1132" s="5"/>
    </row>
    <row r="1133" spans="1:9" x14ac:dyDescent="0.4">
      <c r="A1133" t="str">
        <f t="shared" si="17"/>
        <v>Palmfrucht (Ölpalme)Burkina Faso</v>
      </c>
      <c r="B1133" s="26" t="s">
        <v>289</v>
      </c>
      <c r="C1133" s="4" t="s">
        <v>334</v>
      </c>
      <c r="D1133" s="5">
        <v>6.5474400000000003E-8</v>
      </c>
      <c r="E1133" s="5">
        <v>3.9945300000000001E-8</v>
      </c>
      <c r="F1133" s="5">
        <v>3.0539699999999999E-9</v>
      </c>
      <c r="G1133" s="6">
        <v>1.4699999999999999E-8</v>
      </c>
      <c r="H1133" s="7">
        <v>1.2317367000000001E-7</v>
      </c>
      <c r="I1133" s="5"/>
    </row>
    <row r="1134" spans="1:9" x14ac:dyDescent="0.4">
      <c r="A1134" t="str">
        <f t="shared" si="17"/>
        <v>OkraBurkina Faso</v>
      </c>
      <c r="B1134" s="26" t="s">
        <v>188</v>
      </c>
      <c r="C1134" s="4" t="s">
        <v>334</v>
      </c>
      <c r="D1134" s="5">
        <v>1.5246200000000001E-8</v>
      </c>
      <c r="E1134" s="5">
        <v>9.3015699999999998E-9</v>
      </c>
      <c r="F1134" s="5">
        <v>7.11141E-10</v>
      </c>
      <c r="G1134" s="6">
        <v>3.41E-9</v>
      </c>
      <c r="H1134" s="7">
        <v>2.8668910999999998E-8</v>
      </c>
      <c r="I1134" s="5"/>
    </row>
    <row r="1135" spans="1:9" x14ac:dyDescent="0.4">
      <c r="A1135" t="str">
        <f t="shared" si="17"/>
        <v>OrangeBurkina Faso</v>
      </c>
      <c r="B1135" s="26" t="s">
        <v>252</v>
      </c>
      <c r="C1135" s="4" t="s">
        <v>334</v>
      </c>
      <c r="D1135" s="5">
        <v>2.33889E-8</v>
      </c>
      <c r="E1135" s="5">
        <v>1.42693E-8</v>
      </c>
      <c r="F1135" s="5">
        <v>1.09094E-9</v>
      </c>
      <c r="G1135" s="6">
        <v>5.2400000000000001E-9</v>
      </c>
      <c r="H1135" s="7">
        <v>4.3989139999999996E-8</v>
      </c>
      <c r="I1135" s="5"/>
    </row>
    <row r="1136" spans="1:9" x14ac:dyDescent="0.4">
      <c r="A1136" t="str">
        <f t="shared" si="17"/>
        <v>AnanasBurkina Faso</v>
      </c>
      <c r="B1136" s="26" t="s">
        <v>194</v>
      </c>
      <c r="C1136" s="4" t="s">
        <v>334</v>
      </c>
      <c r="D1136" s="5">
        <v>2.9173100000000001E-8</v>
      </c>
      <c r="E1136" s="5">
        <v>1.7798199999999999E-8</v>
      </c>
      <c r="F1136" s="5">
        <v>1.36074E-9</v>
      </c>
      <c r="G1136" s="6">
        <v>6.5300000000000004E-9</v>
      </c>
      <c r="H1136" s="7">
        <v>5.4862039999999998E-8</v>
      </c>
      <c r="I1136" s="5"/>
    </row>
    <row r="1137" spans="1:9" x14ac:dyDescent="0.4">
      <c r="A1137" t="str">
        <f t="shared" si="17"/>
        <v>Hülsenfrüchte (Linsen, Bohen, etc.)Burkina Faso</v>
      </c>
      <c r="B1137" s="26" t="s">
        <v>255</v>
      </c>
      <c r="C1137" s="4" t="s">
        <v>334</v>
      </c>
      <c r="D1137" s="5">
        <v>1.4154400000000001E-7</v>
      </c>
      <c r="E1137" s="5">
        <v>8.6665500000000003E-8</v>
      </c>
      <c r="F1137" s="5">
        <v>6.5791500000000004E-9</v>
      </c>
      <c r="G1137" s="6">
        <v>3.1699999999999999E-8</v>
      </c>
      <c r="H1137" s="7">
        <v>2.6648865000000003E-7</v>
      </c>
      <c r="I1137" s="5"/>
    </row>
    <row r="1138" spans="1:9" x14ac:dyDescent="0.4">
      <c r="A1138" t="str">
        <f t="shared" si="17"/>
        <v>ReisBurkina Faso</v>
      </c>
      <c r="B1138" s="26" t="s">
        <v>160</v>
      </c>
      <c r="C1138" s="4" t="s">
        <v>334</v>
      </c>
      <c r="D1138" s="5">
        <v>7.8835399999999999E-8</v>
      </c>
      <c r="E1138" s="5">
        <v>4.8101000000000002E-8</v>
      </c>
      <c r="F1138" s="5">
        <v>3.6768500000000002E-9</v>
      </c>
      <c r="G1138" s="6">
        <v>1.77E-8</v>
      </c>
      <c r="H1138" s="7">
        <v>1.4831324999999999E-7</v>
      </c>
      <c r="I1138" s="5"/>
    </row>
    <row r="1139" spans="1:9" x14ac:dyDescent="0.4">
      <c r="A1139" t="str">
        <f t="shared" si="17"/>
        <v>GummiBurkina Faso</v>
      </c>
      <c r="B1139" s="26" t="s">
        <v>290</v>
      </c>
      <c r="C1139" s="4" t="s">
        <v>334</v>
      </c>
      <c r="D1139" s="5">
        <v>1.21826E-7</v>
      </c>
      <c r="E1139" s="5">
        <v>7.4324899999999993E-8</v>
      </c>
      <c r="F1139" s="5">
        <v>5.6824300000000006E-9</v>
      </c>
      <c r="G1139" s="6">
        <v>2.73E-8</v>
      </c>
      <c r="H1139" s="7">
        <v>2.2913333E-7</v>
      </c>
      <c r="I1139" s="5"/>
    </row>
    <row r="1140" spans="1:9" x14ac:dyDescent="0.4">
      <c r="A1140" t="str">
        <f t="shared" si="17"/>
        <v>BaumwolleBurkina Faso</v>
      </c>
      <c r="B1140" s="26" t="s">
        <v>257</v>
      </c>
      <c r="C1140" s="4" t="s">
        <v>334</v>
      </c>
      <c r="D1140" s="5">
        <v>1.54256E-7</v>
      </c>
      <c r="E1140" s="5">
        <v>9.4109800000000003E-8</v>
      </c>
      <c r="F1140" s="5">
        <v>7.1950899999999998E-9</v>
      </c>
      <c r="G1140" s="6">
        <v>3.4499999999999998E-8</v>
      </c>
      <c r="H1140" s="7">
        <v>2.9006088999999999E-7</v>
      </c>
      <c r="I1140" s="5"/>
    </row>
    <row r="1141" spans="1:9" x14ac:dyDescent="0.4">
      <c r="A1141" t="str">
        <f t="shared" si="17"/>
        <v>SesamBurkina Faso</v>
      </c>
      <c r="B1141" s="26" t="s">
        <v>258</v>
      </c>
      <c r="C1141" s="4" t="s">
        <v>334</v>
      </c>
      <c r="D1141" s="5">
        <v>2.2569100000000001E-7</v>
      </c>
      <c r="E1141" s="5">
        <v>1.37771E-7</v>
      </c>
      <c r="F1141" s="5">
        <v>1.05212E-8</v>
      </c>
      <c r="G1141" s="6">
        <v>5.0500000000000002E-8</v>
      </c>
      <c r="H1141" s="7">
        <v>4.2448319999999996E-7</v>
      </c>
      <c r="I1141" s="5"/>
    </row>
    <row r="1142" spans="1:9" x14ac:dyDescent="0.4">
      <c r="A1142" t="str">
        <f t="shared" si="17"/>
        <v>SorghumBurkina Faso</v>
      </c>
      <c r="B1142" s="26" t="s">
        <v>282</v>
      </c>
      <c r="C1142" s="4" t="s">
        <v>334</v>
      </c>
      <c r="D1142" s="5">
        <v>1.67489E-7</v>
      </c>
      <c r="E1142" s="5">
        <v>1.0246000000000001E-7</v>
      </c>
      <c r="F1142" s="5">
        <v>7.7919000000000008E-9</v>
      </c>
      <c r="G1142" s="6">
        <v>3.7499999999999998E-8</v>
      </c>
      <c r="H1142" s="7">
        <v>3.1524089999999999E-7</v>
      </c>
      <c r="I1142" s="5"/>
    </row>
    <row r="1143" spans="1:9" x14ac:dyDescent="0.4">
      <c r="A1143" t="str">
        <f t="shared" si="17"/>
        <v>SojabohnenBurkina Faso</v>
      </c>
      <c r="B1143" s="26" t="s">
        <v>259</v>
      </c>
      <c r="C1143" s="4" t="s">
        <v>334</v>
      </c>
      <c r="D1143" s="5">
        <v>1.1381499999999999E-7</v>
      </c>
      <c r="E1143" s="5">
        <v>6.9437300000000005E-8</v>
      </c>
      <c r="F1143" s="5">
        <v>5.3087499999999995E-9</v>
      </c>
      <c r="G1143" s="6">
        <v>2.55E-8</v>
      </c>
      <c r="H1143" s="7">
        <v>2.1406105E-7</v>
      </c>
      <c r="I1143" s="5"/>
    </row>
    <row r="1144" spans="1:9" x14ac:dyDescent="0.4">
      <c r="A1144" t="str">
        <f t="shared" si="17"/>
        <v>GewürzeBurkina Faso</v>
      </c>
      <c r="B1144" s="26" t="s">
        <v>275</v>
      </c>
      <c r="C1144" s="4" t="s">
        <v>334</v>
      </c>
      <c r="D1144" s="5">
        <v>9.1769799999999996E-8</v>
      </c>
      <c r="E1144" s="5">
        <v>5.5987800000000001E-8</v>
      </c>
      <c r="F1144" s="5">
        <v>4.28049E-9</v>
      </c>
      <c r="G1144" s="6">
        <v>2.0500000000000002E-8</v>
      </c>
      <c r="H1144" s="7">
        <v>1.7253809000000002E-7</v>
      </c>
      <c r="I1144" s="5"/>
    </row>
    <row r="1145" spans="1:9" x14ac:dyDescent="0.4">
      <c r="A1145" t="str">
        <f t="shared" si="17"/>
        <v>RohrzuckerBurkina Faso</v>
      </c>
      <c r="B1145" s="26" t="s">
        <v>260</v>
      </c>
      <c r="C1145" s="4" t="s">
        <v>334</v>
      </c>
      <c r="D1145" s="5">
        <v>1.71052E-9</v>
      </c>
      <c r="E1145" s="5">
        <v>1.0435700000000002E-9</v>
      </c>
      <c r="F1145" s="5">
        <v>7.9784900000000006E-11</v>
      </c>
      <c r="G1145" s="6">
        <v>3.8299999999999997E-10</v>
      </c>
      <c r="H1145" s="7">
        <v>3.2168749000000002E-9</v>
      </c>
      <c r="I1145" s="5"/>
    </row>
    <row r="1146" spans="1:9" x14ac:dyDescent="0.4">
      <c r="A1146" t="str">
        <f t="shared" si="17"/>
        <v>SüßkartofelnBurkina Faso</v>
      </c>
      <c r="B1146" s="26" t="s">
        <v>192</v>
      </c>
      <c r="C1146" s="4" t="s">
        <v>334</v>
      </c>
      <c r="D1146" s="5">
        <v>1.51973E-8</v>
      </c>
      <c r="E1146" s="5">
        <v>9.2716900000000007E-9</v>
      </c>
      <c r="F1146" s="5">
        <v>7.0885699999999994E-10</v>
      </c>
      <c r="G1146" s="6">
        <v>3.4000000000000003E-9</v>
      </c>
      <c r="H1146" s="7">
        <v>2.8577846999999997E-8</v>
      </c>
      <c r="I1146" s="5"/>
    </row>
    <row r="1147" spans="1:9" x14ac:dyDescent="0.4">
      <c r="A1147" t="str">
        <f t="shared" si="17"/>
        <v>Taro (cocoyam)Burkina Faso</v>
      </c>
      <c r="B1147" s="26" t="s">
        <v>325</v>
      </c>
      <c r="C1147" s="4" t="s">
        <v>334</v>
      </c>
      <c r="D1147" s="5">
        <v>3.51136E-7</v>
      </c>
      <c r="E1147" s="5">
        <v>2.14224E-7</v>
      </c>
      <c r="F1147" s="5">
        <v>1.6378299999999999E-8</v>
      </c>
      <c r="G1147" s="6">
        <v>7.8600000000000002E-8</v>
      </c>
      <c r="H1147" s="7">
        <v>6.6033829999999997E-7</v>
      </c>
      <c r="I1147" s="5"/>
    </row>
    <row r="1148" spans="1:9" x14ac:dyDescent="0.4">
      <c r="A1148" t="str">
        <f t="shared" si="17"/>
        <v>Tabak, unverarbeitetBurkina Faso</v>
      </c>
      <c r="B1148" s="26" t="s">
        <v>263</v>
      </c>
      <c r="C1148" s="4" t="s">
        <v>334</v>
      </c>
      <c r="D1148" s="5">
        <v>2.2161199999999999E-7</v>
      </c>
      <c r="E1148" s="5">
        <v>1.35203E-7</v>
      </c>
      <c r="F1148" s="5">
        <v>1.0336800000000001E-8</v>
      </c>
      <c r="G1148" s="6">
        <v>4.9600000000000001E-8</v>
      </c>
      <c r="H1148" s="7">
        <v>4.1675180000000004E-7</v>
      </c>
      <c r="I1148" s="5"/>
    </row>
    <row r="1149" spans="1:9" x14ac:dyDescent="0.4">
      <c r="A1149" t="str">
        <f t="shared" si="17"/>
        <v>TomatenBurkina Faso</v>
      </c>
      <c r="B1149" s="26" t="s">
        <v>86</v>
      </c>
      <c r="C1149" s="4" t="s">
        <v>334</v>
      </c>
      <c r="D1149" s="5">
        <v>1.7128099999999998E-8</v>
      </c>
      <c r="E1149" s="5">
        <v>1.04497E-8</v>
      </c>
      <c r="F1149" s="5">
        <v>7.9892100000000008E-10</v>
      </c>
      <c r="G1149" s="6">
        <v>3.8299999999999994E-9</v>
      </c>
      <c r="H1149" s="7">
        <v>3.2206720999999999E-8</v>
      </c>
      <c r="I1149" s="5"/>
    </row>
    <row r="1150" spans="1:9" x14ac:dyDescent="0.4">
      <c r="A1150" t="str">
        <f t="shared" si="17"/>
        <v>Gemüse, frischBurkina Faso</v>
      </c>
      <c r="B1150" s="26" t="s">
        <v>174</v>
      </c>
      <c r="C1150" s="4" t="s">
        <v>334</v>
      </c>
      <c r="D1150" s="5">
        <v>1.78714E-8</v>
      </c>
      <c r="E1150" s="5">
        <v>1.11096E-8</v>
      </c>
      <c r="F1150" s="5">
        <v>8.18377E-10</v>
      </c>
      <c r="G1150" s="6">
        <v>4.0300000000000004E-9</v>
      </c>
      <c r="H1150" s="7">
        <v>3.3829377000000002E-8</v>
      </c>
      <c r="I1150" s="5"/>
    </row>
    <row r="1151" spans="1:9" x14ac:dyDescent="0.4">
      <c r="A1151" t="str">
        <f t="shared" si="17"/>
        <v>YamswurzelBurkina Faso</v>
      </c>
      <c r="B1151" s="26" t="s">
        <v>291</v>
      </c>
      <c r="C1151" s="4" t="s">
        <v>334</v>
      </c>
      <c r="D1151" s="5">
        <v>9.4791599999999998E-9</v>
      </c>
      <c r="E1151" s="5">
        <v>5.7831400000000004E-9</v>
      </c>
      <c r="F1151" s="5">
        <v>4.4214300000000001E-10</v>
      </c>
      <c r="G1151" s="6">
        <v>2.1200000000000001E-9</v>
      </c>
      <c r="H1151" s="7">
        <v>1.7824443E-8</v>
      </c>
      <c r="I1151" s="5"/>
    </row>
    <row r="1152" spans="1:9" x14ac:dyDescent="0.4">
      <c r="A1152" t="str">
        <f t="shared" si="17"/>
        <v>BananenBurundi</v>
      </c>
      <c r="B1152" s="26" t="s">
        <v>197</v>
      </c>
      <c r="C1152" s="4" t="s">
        <v>335</v>
      </c>
      <c r="D1152" s="5">
        <v>3.8490499999999999E-7</v>
      </c>
      <c r="E1152" s="5">
        <v>2.7700000000000001E-7</v>
      </c>
      <c r="F1152" s="5">
        <v>1.0399999999999999E-7</v>
      </c>
      <c r="G1152" s="6">
        <v>2.0599999999999999E-7</v>
      </c>
      <c r="H1152" s="7">
        <v>9.719050000000001E-7</v>
      </c>
      <c r="I1152" s="5"/>
    </row>
    <row r="1153" spans="1:9" x14ac:dyDescent="0.4">
      <c r="A1153" t="str">
        <f t="shared" si="17"/>
        <v>Bohen, trockenBurundi</v>
      </c>
      <c r="B1153" s="26" t="s">
        <v>170</v>
      </c>
      <c r="C1153" s="4" t="s">
        <v>335</v>
      </c>
      <c r="D1153" s="5">
        <v>7.0674500000000002E-7</v>
      </c>
      <c r="E1153" s="5">
        <v>5.0349799999999997E-7</v>
      </c>
      <c r="F1153" s="5">
        <v>1.8547799999999999E-7</v>
      </c>
      <c r="G1153" s="6">
        <v>3.6800000000000001E-7</v>
      </c>
      <c r="H1153" s="7">
        <v>1.7637210000000003E-6</v>
      </c>
      <c r="I1153" s="5"/>
    </row>
    <row r="1154" spans="1:9" x14ac:dyDescent="0.4">
      <c r="A1154" t="str">
        <f t="shared" si="17"/>
        <v>CashewnüsseBurundi</v>
      </c>
      <c r="B1154" s="26" t="s">
        <v>309</v>
      </c>
      <c r="C1154" s="4" t="s">
        <v>335</v>
      </c>
      <c r="D1154" s="5">
        <v>5.152550000000001E-7</v>
      </c>
      <c r="E1154" s="5">
        <v>2.81154E-7</v>
      </c>
      <c r="F1154" s="5">
        <v>3.6326199999999995E-8</v>
      </c>
      <c r="G1154" s="6">
        <v>9.9099999999999994E-8</v>
      </c>
      <c r="H1154" s="7">
        <v>9.3183520000000002E-7</v>
      </c>
      <c r="I1154" s="5"/>
    </row>
    <row r="1155" spans="1:9" x14ac:dyDescent="0.4">
      <c r="A1155" t="str">
        <f t="shared" si="17"/>
        <v>ManiokBurundi</v>
      </c>
      <c r="B1155" s="26" t="s">
        <v>187</v>
      </c>
      <c r="C1155" s="4" t="s">
        <v>335</v>
      </c>
      <c r="D1155" s="5">
        <v>1.7032200000000001E-7</v>
      </c>
      <c r="E1155" s="5">
        <v>1.2041100000000001E-7</v>
      </c>
      <c r="F1155" s="5">
        <v>4.3659899999999996E-8</v>
      </c>
      <c r="G1155" s="6">
        <v>8.6999999999999998E-8</v>
      </c>
      <c r="H1155" s="7">
        <v>4.2139290000000003E-7</v>
      </c>
      <c r="I1155" s="5"/>
    </row>
    <row r="1156" spans="1:9" x14ac:dyDescent="0.4">
      <c r="A1156" t="str">
        <f t="shared" ref="A1156:A1219" si="18">B1156&amp;C1156</f>
        <v>GetreideBurundi</v>
      </c>
      <c r="B1156" s="26" t="s">
        <v>278</v>
      </c>
      <c r="C1156" s="4" t="s">
        <v>335</v>
      </c>
      <c r="D1156" s="5">
        <v>4.0241799999999997E-7</v>
      </c>
      <c r="E1156" s="5">
        <v>2.1327400000000001E-7</v>
      </c>
      <c r="F1156" s="5">
        <v>2.22924E-8</v>
      </c>
      <c r="G1156" s="6">
        <v>7.0900000000000006E-8</v>
      </c>
      <c r="H1156" s="7">
        <v>7.0888439999999995E-7</v>
      </c>
      <c r="I1156" s="5"/>
    </row>
    <row r="1157" spans="1:9" x14ac:dyDescent="0.4">
      <c r="A1157" t="str">
        <f t="shared" si="18"/>
        <v>KichererbsenBurundi</v>
      </c>
      <c r="B1157" s="26" t="s">
        <v>178</v>
      </c>
      <c r="C1157" s="4" t="s">
        <v>335</v>
      </c>
      <c r="D1157" s="5">
        <v>5.87696E-7</v>
      </c>
      <c r="E1157" s="5">
        <v>3.2180099999999996E-7</v>
      </c>
      <c r="F1157" s="5">
        <v>4.2511399999999998E-8</v>
      </c>
      <c r="G1157" s="6">
        <v>1.14E-7</v>
      </c>
      <c r="H1157" s="7">
        <v>1.0660084E-6</v>
      </c>
      <c r="I1157" s="5"/>
    </row>
    <row r="1158" spans="1:9" x14ac:dyDescent="0.4">
      <c r="A1158" t="str">
        <f t="shared" si="18"/>
        <v>NelkeBurundi</v>
      </c>
      <c r="B1158" s="26" t="s">
        <v>336</v>
      </c>
      <c r="C1158" s="4" t="s">
        <v>335</v>
      </c>
      <c r="D1158" s="5">
        <v>4.2399999999999999E-7</v>
      </c>
      <c r="E1158" s="5">
        <v>2.5199999999999998E-7</v>
      </c>
      <c r="F1158" s="5">
        <v>4.9899999999999997E-8</v>
      </c>
      <c r="G1158" s="6">
        <v>1.03E-7</v>
      </c>
      <c r="H1158" s="7">
        <v>8.2889999999999991E-7</v>
      </c>
      <c r="I1158" s="5"/>
    </row>
    <row r="1159" spans="1:9" x14ac:dyDescent="0.4">
      <c r="A1159" t="str">
        <f t="shared" si="18"/>
        <v>KokosnussBurundi</v>
      </c>
      <c r="B1159" s="26" t="s">
        <v>310</v>
      </c>
      <c r="C1159" s="4" t="s">
        <v>335</v>
      </c>
      <c r="D1159" s="5">
        <v>5.5041900000000005E-7</v>
      </c>
      <c r="E1159" s="5">
        <v>3.0014199999999999E-7</v>
      </c>
      <c r="F1159" s="5">
        <v>3.8612799999999999E-8</v>
      </c>
      <c r="G1159" s="6">
        <v>1.06E-7</v>
      </c>
      <c r="H1159" s="7">
        <v>9.9517380000000006E-7</v>
      </c>
      <c r="I1159" s="5"/>
    </row>
    <row r="1160" spans="1:9" x14ac:dyDescent="0.4">
      <c r="A1160" t="str">
        <f t="shared" si="18"/>
        <v>Kaffee, grünBurundi</v>
      </c>
      <c r="B1160" s="26" t="s">
        <v>287</v>
      </c>
      <c r="C1160" s="4" t="s">
        <v>335</v>
      </c>
      <c r="D1160" s="5">
        <v>2.7956399999999998E-6</v>
      </c>
      <c r="E1160" s="5">
        <v>2.0049199999999998E-6</v>
      </c>
      <c r="F1160" s="5">
        <v>7.4878300000000009E-7</v>
      </c>
      <c r="G1160" s="6">
        <v>1.48E-6</v>
      </c>
      <c r="H1160" s="7">
        <v>7.0293430000000007E-6</v>
      </c>
      <c r="I1160" s="5"/>
    </row>
    <row r="1161" spans="1:9" x14ac:dyDescent="0.4">
      <c r="A1161" t="str">
        <f t="shared" si="18"/>
        <v>KokosbastBurundi</v>
      </c>
      <c r="B1161" s="26" t="s">
        <v>311</v>
      </c>
      <c r="C1161" s="4" t="s">
        <v>335</v>
      </c>
      <c r="D1161" s="5">
        <v>5.5041900000000005E-7</v>
      </c>
      <c r="E1161" s="5">
        <v>3.0014199999999999E-7</v>
      </c>
      <c r="F1161" s="5">
        <v>3.8612799999999999E-8</v>
      </c>
      <c r="G1161" s="6">
        <v>1.06E-7</v>
      </c>
      <c r="H1161" s="7">
        <v>9.9517380000000006E-7</v>
      </c>
      <c r="I1161" s="5"/>
    </row>
    <row r="1162" spans="1:9" x14ac:dyDescent="0.4">
      <c r="A1162" t="str">
        <f t="shared" si="18"/>
        <v>BaumwollsamenBurundi</v>
      </c>
      <c r="B1162" s="26" t="s">
        <v>241</v>
      </c>
      <c r="C1162" s="4" t="s">
        <v>335</v>
      </c>
      <c r="D1162" s="5">
        <v>1.5738000000000001E-6</v>
      </c>
      <c r="E1162" s="5">
        <v>1.1115299999999998E-6</v>
      </c>
      <c r="F1162" s="5">
        <v>4.0169499999999997E-7</v>
      </c>
      <c r="G1162" s="6">
        <v>7.9899999999999999E-7</v>
      </c>
      <c r="H1162" s="7">
        <v>3.8860249999999998E-6</v>
      </c>
      <c r="I1162" s="5"/>
    </row>
    <row r="1163" spans="1:9" x14ac:dyDescent="0.4">
      <c r="A1163" t="str">
        <f t="shared" si="18"/>
        <v>Kuhbohnen, trockenBurundi</v>
      </c>
      <c r="B1163" s="26" t="s">
        <v>182</v>
      </c>
      <c r="C1163" s="4" t="s">
        <v>335</v>
      </c>
      <c r="D1163" s="5">
        <v>4.7856999999999998E-7</v>
      </c>
      <c r="E1163" s="5">
        <v>2.6151000000000002E-7</v>
      </c>
      <c r="F1163" s="5">
        <v>3.4099300000000003E-8</v>
      </c>
      <c r="G1163" s="6">
        <v>9.2399999999999994E-8</v>
      </c>
      <c r="H1163" s="7">
        <v>8.6657929999999986E-7</v>
      </c>
      <c r="I1163" s="5"/>
    </row>
    <row r="1164" spans="1:9" x14ac:dyDescent="0.4">
      <c r="A1164" t="str">
        <f t="shared" si="18"/>
        <v>ZitrusfrüchteBurundi</v>
      </c>
      <c r="B1164" s="26" t="s">
        <v>279</v>
      </c>
      <c r="C1164" s="4" t="s">
        <v>335</v>
      </c>
      <c r="D1164" s="5">
        <v>5.9002999999999996E-8</v>
      </c>
      <c r="E1164" s="5">
        <v>3.5093999999999996E-8</v>
      </c>
      <c r="F1164" s="5">
        <v>6.9523000000000005E-9</v>
      </c>
      <c r="G1164" s="6">
        <v>1.4300000000000001E-8</v>
      </c>
      <c r="H1164" s="7">
        <v>1.1534929999999999E-7</v>
      </c>
      <c r="I1164" s="5"/>
    </row>
    <row r="1165" spans="1:9" x14ac:dyDescent="0.4">
      <c r="A1165" t="str">
        <f t="shared" si="18"/>
        <v>Früchte, frischBurundi</v>
      </c>
      <c r="B1165" s="26" t="s">
        <v>205</v>
      </c>
      <c r="C1165" s="4" t="s">
        <v>335</v>
      </c>
      <c r="D1165" s="5">
        <v>4.0939399999999999E-7</v>
      </c>
      <c r="E1165" s="5">
        <v>2.9406500000000001E-7</v>
      </c>
      <c r="F1165" s="5">
        <v>1.1017599999999999E-7</v>
      </c>
      <c r="G1165" s="6">
        <v>2.1800000000000002E-7</v>
      </c>
      <c r="H1165" s="7">
        <v>1.0316350000000001E-6</v>
      </c>
      <c r="I1165" s="5"/>
    </row>
    <row r="1166" spans="1:9" x14ac:dyDescent="0.4">
      <c r="A1166" t="str">
        <f t="shared" si="18"/>
        <v>KernobstBurundi</v>
      </c>
      <c r="B1166" s="26" t="s">
        <v>208</v>
      </c>
      <c r="C1166" s="4" t="s">
        <v>335</v>
      </c>
      <c r="D1166" s="5">
        <v>4.0900000000000002E-7</v>
      </c>
      <c r="E1166" s="5">
        <v>2.9400000000000001E-7</v>
      </c>
      <c r="F1166" s="5">
        <v>1.1000000000000001E-7</v>
      </c>
      <c r="G1166" s="6">
        <v>2.1800000000000002E-7</v>
      </c>
      <c r="H1166" s="7">
        <v>1.031E-6</v>
      </c>
      <c r="I1166" s="5"/>
    </row>
    <row r="1167" spans="1:9" x14ac:dyDescent="0.4">
      <c r="A1167" t="str">
        <f t="shared" si="18"/>
        <v>SüdfrüchteBurundi</v>
      </c>
      <c r="B1167" s="26" t="s">
        <v>244</v>
      </c>
      <c r="C1167" s="4" t="s">
        <v>335</v>
      </c>
      <c r="D1167" s="5">
        <v>2.5951900000000001E-7</v>
      </c>
      <c r="E1167" s="5">
        <v>1.3553799999999998E-7</v>
      </c>
      <c r="F1167" s="5">
        <v>1.2447500000000001E-8</v>
      </c>
      <c r="G1167" s="6">
        <v>4.3700000000000001E-8</v>
      </c>
      <c r="H1167" s="7">
        <v>4.5120449999999998E-7</v>
      </c>
      <c r="I1167" s="5"/>
    </row>
    <row r="1168" spans="1:9" x14ac:dyDescent="0.4">
      <c r="A1168" t="str">
        <f t="shared" si="18"/>
        <v>ErdnussBurundi</v>
      </c>
      <c r="B1168" s="26" t="s">
        <v>280</v>
      </c>
      <c r="C1168" s="4" t="s">
        <v>335</v>
      </c>
      <c r="D1168" s="5">
        <v>1.4426500000000001E-6</v>
      </c>
      <c r="E1168" s="5">
        <v>1.0287199999999999E-6</v>
      </c>
      <c r="F1168" s="5">
        <v>3.7969000000000003E-7</v>
      </c>
      <c r="G1168" s="6">
        <v>7.5300000000000003E-7</v>
      </c>
      <c r="H1168" s="7">
        <v>3.6040600000000001E-6</v>
      </c>
      <c r="I1168" s="5"/>
    </row>
    <row r="1169" spans="1:9" x14ac:dyDescent="0.4">
      <c r="A1169" t="str">
        <f t="shared" si="18"/>
        <v>JojobasamenBurundi</v>
      </c>
      <c r="B1169" s="26" t="s">
        <v>301</v>
      </c>
      <c r="C1169" s="4" t="s">
        <v>335</v>
      </c>
      <c r="D1169" s="5">
        <v>4.39959E-7</v>
      </c>
      <c r="E1169" s="5">
        <v>2.4168100000000001E-7</v>
      </c>
      <c r="F1169" s="5">
        <v>3.25716E-8</v>
      </c>
      <c r="G1169" s="6">
        <v>8.6299999999999999E-8</v>
      </c>
      <c r="H1169" s="7">
        <v>8.0051160000000005E-7</v>
      </c>
      <c r="I1169" s="5"/>
    </row>
    <row r="1170" spans="1:9" x14ac:dyDescent="0.4">
      <c r="A1170" t="str">
        <f t="shared" si="18"/>
        <v>Lauch, andere LauchgewächseBurundi</v>
      </c>
      <c r="B1170" s="26" t="s">
        <v>184</v>
      </c>
      <c r="C1170" s="4" t="s">
        <v>335</v>
      </c>
      <c r="D1170" s="5">
        <v>9.0418899999999992E-8</v>
      </c>
      <c r="E1170" s="5">
        <v>6.4724300000000007E-8</v>
      </c>
      <c r="F1170" s="5">
        <v>2.40749E-8</v>
      </c>
      <c r="G1170" s="6">
        <v>4.7599999999999996E-8</v>
      </c>
      <c r="H1170" s="7">
        <v>2.2681810000000001E-7</v>
      </c>
      <c r="I1170" s="5"/>
    </row>
    <row r="1171" spans="1:9" x14ac:dyDescent="0.4">
      <c r="A1171" t="str">
        <f t="shared" si="18"/>
        <v>Mais, greenBurundi</v>
      </c>
      <c r="B1171" s="26" t="s">
        <v>218</v>
      </c>
      <c r="C1171" s="4" t="s">
        <v>335</v>
      </c>
      <c r="D1171" s="5">
        <v>3.6471099999999995E-8</v>
      </c>
      <c r="E1171" s="5">
        <v>2.1692399999999998E-8</v>
      </c>
      <c r="F1171" s="5">
        <v>4.29737E-9</v>
      </c>
      <c r="G1171" s="6">
        <v>8.8499999999999998E-9</v>
      </c>
      <c r="H1171" s="7">
        <v>7.1310870000000001E-8</v>
      </c>
      <c r="I1171" s="5"/>
    </row>
    <row r="1172" spans="1:9" x14ac:dyDescent="0.4">
      <c r="A1172" t="str">
        <f t="shared" si="18"/>
        <v>MaisBurundi</v>
      </c>
      <c r="B1172" s="26" t="s">
        <v>185</v>
      </c>
      <c r="C1172" s="4" t="s">
        <v>335</v>
      </c>
      <c r="D1172" s="5">
        <v>7.9082299999999991E-7</v>
      </c>
      <c r="E1172" s="5">
        <v>5.6719200000000004E-7</v>
      </c>
      <c r="F1172" s="5">
        <v>2.118E-7</v>
      </c>
      <c r="G1172" s="6">
        <v>4.1899999999999998E-7</v>
      </c>
      <c r="H1172" s="7">
        <v>1.9888150000000001E-6</v>
      </c>
      <c r="I1172" s="5"/>
    </row>
    <row r="1173" spans="1:9" x14ac:dyDescent="0.4">
      <c r="A1173" t="str">
        <f t="shared" si="18"/>
        <v>Mango, GuaveBurundi</v>
      </c>
      <c r="B1173" s="26" t="s">
        <v>248</v>
      </c>
      <c r="C1173" s="4" t="s">
        <v>335</v>
      </c>
      <c r="D1173" s="5">
        <v>9.4040800000000004E-8</v>
      </c>
      <c r="E1173" s="5">
        <v>4.9839899999999996E-8</v>
      </c>
      <c r="F1173" s="5">
        <v>5.2094999999999994E-9</v>
      </c>
      <c r="G1173" s="6">
        <v>1.66E-8</v>
      </c>
      <c r="H1173" s="7">
        <v>1.6569020000000001E-7</v>
      </c>
      <c r="I1173" s="5"/>
    </row>
    <row r="1174" spans="1:9" x14ac:dyDescent="0.4">
      <c r="A1174" t="str">
        <f t="shared" si="18"/>
        <v>HirseBurundi</v>
      </c>
      <c r="B1174" s="26" t="s">
        <v>250</v>
      </c>
      <c r="C1174" s="4" t="s">
        <v>335</v>
      </c>
      <c r="D1174" s="5">
        <v>6.3323100000000004E-7</v>
      </c>
      <c r="E1174" s="5">
        <v>4.5469199999999995E-7</v>
      </c>
      <c r="F1174" s="5">
        <v>1.70195E-7</v>
      </c>
      <c r="G1174" s="6">
        <v>3.3599999999999999E-7</v>
      </c>
      <c r="H1174" s="7">
        <v>1.5941179999999998E-6</v>
      </c>
      <c r="I1174" s="5"/>
    </row>
    <row r="1175" spans="1:9" x14ac:dyDescent="0.4">
      <c r="A1175" t="str">
        <f t="shared" si="18"/>
        <v>Palmfrucht (Ölpalme)Burundi</v>
      </c>
      <c r="B1175" s="26" t="s">
        <v>289</v>
      </c>
      <c r="C1175" s="4" t="s">
        <v>335</v>
      </c>
      <c r="D1175" s="5">
        <v>1.8799999999999999E-7</v>
      </c>
      <c r="E1175" s="5">
        <v>1.37E-7</v>
      </c>
      <c r="F1175" s="5">
        <v>5.25E-8</v>
      </c>
      <c r="G1175" s="6">
        <v>1.03E-7</v>
      </c>
      <c r="H1175" s="7">
        <v>4.8049999999999999E-7</v>
      </c>
      <c r="I1175" s="5"/>
    </row>
    <row r="1176" spans="1:9" x14ac:dyDescent="0.4">
      <c r="A1176" t="str">
        <f t="shared" si="18"/>
        <v>ÖlsamenBurundi</v>
      </c>
      <c r="B1176" s="26" t="s">
        <v>303</v>
      </c>
      <c r="C1176" s="4" t="s">
        <v>335</v>
      </c>
      <c r="D1176" s="5">
        <v>4.39959E-7</v>
      </c>
      <c r="E1176" s="5">
        <v>2.4168100000000001E-7</v>
      </c>
      <c r="F1176" s="5">
        <v>3.25716E-8</v>
      </c>
      <c r="G1176" s="6">
        <v>8.6299999999999999E-8</v>
      </c>
      <c r="H1176" s="7">
        <v>8.0051160000000005E-7</v>
      </c>
      <c r="I1176" s="5"/>
    </row>
    <row r="1177" spans="1:9" x14ac:dyDescent="0.4">
      <c r="A1177" t="str">
        <f t="shared" si="18"/>
        <v>Zwiebel, getr.Burundi</v>
      </c>
      <c r="B1177" s="26" t="s">
        <v>251</v>
      </c>
      <c r="C1177" s="4" t="s">
        <v>335</v>
      </c>
      <c r="D1177" s="5">
        <v>2.19222E-7</v>
      </c>
      <c r="E1177" s="5">
        <v>1.1755E-7</v>
      </c>
      <c r="F1177" s="5">
        <v>1.34602E-8</v>
      </c>
      <c r="G1177" s="6">
        <v>4.0000000000000001E-8</v>
      </c>
      <c r="H1177" s="7">
        <v>3.9023219999999995E-7</v>
      </c>
      <c r="I1177" s="5"/>
    </row>
    <row r="1178" spans="1:9" x14ac:dyDescent="0.4">
      <c r="A1178" t="str">
        <f t="shared" si="18"/>
        <v>Erbsen, trockenBurundi</v>
      </c>
      <c r="B1178" s="26" t="s">
        <v>173</v>
      </c>
      <c r="C1178" s="4" t="s">
        <v>335</v>
      </c>
      <c r="D1178" s="5">
        <v>1.0827400000000001E-6</v>
      </c>
      <c r="E1178" s="5">
        <v>7.7919499999999996E-7</v>
      </c>
      <c r="F1178" s="5">
        <v>2.9295100000000001E-7</v>
      </c>
      <c r="G1178" s="6">
        <v>5.7799999999999991E-7</v>
      </c>
      <c r="H1178" s="7">
        <v>2.7328859999999997E-6</v>
      </c>
      <c r="I1178" s="5"/>
    </row>
    <row r="1179" spans="1:9" x14ac:dyDescent="0.4">
      <c r="A1179" t="str">
        <f t="shared" si="18"/>
        <v>StraucherbseBurundi</v>
      </c>
      <c r="B1179" s="26" t="s">
        <v>191</v>
      </c>
      <c r="C1179" s="4" t="s">
        <v>335</v>
      </c>
      <c r="D1179" s="5">
        <v>7.6376000000000006E-7</v>
      </c>
      <c r="E1179" s="5">
        <v>5.4817099999999994E-7</v>
      </c>
      <c r="F1179" s="5">
        <v>2.05003E-7</v>
      </c>
      <c r="G1179" s="6">
        <v>4.0499999999999999E-7</v>
      </c>
      <c r="H1179" s="7">
        <v>1.9219340000000003E-6</v>
      </c>
      <c r="I1179" s="5"/>
    </row>
    <row r="1180" spans="1:9" x14ac:dyDescent="0.4">
      <c r="A1180" t="str">
        <f t="shared" si="18"/>
        <v>AnanasBurundi</v>
      </c>
      <c r="B1180" s="26" t="s">
        <v>194</v>
      </c>
      <c r="C1180" s="4" t="s">
        <v>335</v>
      </c>
      <c r="D1180" s="5">
        <v>3.6160900000000003E-8</v>
      </c>
      <c r="E1180" s="5">
        <v>2.1507900000000001E-8</v>
      </c>
      <c r="F1180" s="5">
        <v>4.2608199999999998E-9</v>
      </c>
      <c r="G1180" s="6">
        <v>8.7799999999999999E-9</v>
      </c>
      <c r="H1180" s="7">
        <v>7.0709620000000001E-8</v>
      </c>
      <c r="I1180" s="5"/>
    </row>
    <row r="1181" spans="1:9" x14ac:dyDescent="0.4">
      <c r="A1181" t="str">
        <f t="shared" si="18"/>
        <v>KochbananeBurundi</v>
      </c>
      <c r="B1181" s="26" t="s">
        <v>180</v>
      </c>
      <c r="C1181" s="4" t="s">
        <v>335</v>
      </c>
      <c r="D1181" s="5">
        <v>3.4212899999999998E-7</v>
      </c>
      <c r="E1181" s="5">
        <v>1.7564899999999999E-7</v>
      </c>
      <c r="F1181" s="5">
        <v>1.34865E-8</v>
      </c>
      <c r="G1181" s="6">
        <v>5.4500000000000005E-8</v>
      </c>
      <c r="H1181" s="7">
        <v>5.8576449999999994E-7</v>
      </c>
      <c r="I1181" s="5"/>
    </row>
    <row r="1182" spans="1:9" x14ac:dyDescent="0.4">
      <c r="A1182" t="str">
        <f t="shared" si="18"/>
        <v>KartoffelBurundi</v>
      </c>
      <c r="B1182" s="26" t="s">
        <v>177</v>
      </c>
      <c r="C1182" s="4" t="s">
        <v>335</v>
      </c>
      <c r="D1182" s="5">
        <v>3.6300000000000001E-7</v>
      </c>
      <c r="E1182" s="5">
        <v>2.5599999999999996E-7</v>
      </c>
      <c r="F1182" s="5">
        <v>9.2099999999999998E-8</v>
      </c>
      <c r="G1182" s="6">
        <v>1.8400000000000001E-7</v>
      </c>
      <c r="H1182" s="7">
        <v>8.9510000000000001E-7</v>
      </c>
      <c r="I1182" s="5"/>
    </row>
    <row r="1183" spans="1:9" x14ac:dyDescent="0.4">
      <c r="A1183" t="str">
        <f t="shared" si="18"/>
        <v>Hülsenfrüchte (Linsen, Bohen, etc.)Burundi</v>
      </c>
      <c r="B1183" s="26" t="s">
        <v>255</v>
      </c>
      <c r="C1183" s="4" t="s">
        <v>335</v>
      </c>
      <c r="D1183" s="5">
        <v>6.1600000000000001E-7</v>
      </c>
      <c r="E1183" s="5">
        <v>3.3700000000000001E-7</v>
      </c>
      <c r="F1183" s="5">
        <v>4.4499999999999995E-8</v>
      </c>
      <c r="G1183" s="6">
        <v>1.2000000000000002E-7</v>
      </c>
      <c r="H1183" s="7">
        <v>1.1175000000000003E-6</v>
      </c>
      <c r="I1183" s="5"/>
    </row>
    <row r="1184" spans="1:9" x14ac:dyDescent="0.4">
      <c r="A1184" t="str">
        <f t="shared" si="18"/>
        <v>KürbisBurundi</v>
      </c>
      <c r="B1184" s="26" t="s">
        <v>183</v>
      </c>
      <c r="C1184" s="4" t="s">
        <v>335</v>
      </c>
      <c r="D1184" s="5">
        <v>1.49E-7</v>
      </c>
      <c r="E1184" s="5">
        <v>7.6300000000000002E-8</v>
      </c>
      <c r="F1184" s="5">
        <v>5.7299999999999999E-9</v>
      </c>
      <c r="G1184" s="6">
        <v>2.36E-8</v>
      </c>
      <c r="H1184" s="7">
        <v>2.5463E-7</v>
      </c>
      <c r="I1184" s="5"/>
    </row>
    <row r="1185" spans="1:9" x14ac:dyDescent="0.4">
      <c r="A1185" t="str">
        <f t="shared" si="18"/>
        <v>ReisBurundi</v>
      </c>
      <c r="B1185" s="26" t="s">
        <v>160</v>
      </c>
      <c r="C1185" s="4" t="s">
        <v>335</v>
      </c>
      <c r="D1185" s="5">
        <v>4.0600000000000001E-7</v>
      </c>
      <c r="E1185" s="5">
        <v>2.9200000000000002E-7</v>
      </c>
      <c r="F1185" s="5">
        <v>1.1000000000000001E-7</v>
      </c>
      <c r="G1185" s="6">
        <v>2.16E-7</v>
      </c>
      <c r="H1185" s="7">
        <v>1.0239999999999999E-6</v>
      </c>
      <c r="I1185" s="5"/>
    </row>
    <row r="1186" spans="1:9" x14ac:dyDescent="0.4">
      <c r="A1186" t="str">
        <f t="shared" si="18"/>
        <v>ÖldistelsamenBurundi</v>
      </c>
      <c r="B1186" s="26" t="s">
        <v>295</v>
      </c>
      <c r="C1186" s="4" t="s">
        <v>335</v>
      </c>
      <c r="D1186" s="5">
        <v>8.0400000000000005E-7</v>
      </c>
      <c r="E1186" s="5">
        <v>4.7800000000000002E-7</v>
      </c>
      <c r="F1186" s="5">
        <v>9.4699999999999994E-8</v>
      </c>
      <c r="G1186" s="6">
        <v>1.9499999999999999E-7</v>
      </c>
      <c r="H1186" s="7">
        <v>1.5717000000000003E-6</v>
      </c>
      <c r="I1186" s="5"/>
    </row>
    <row r="1187" spans="1:9" x14ac:dyDescent="0.4">
      <c r="A1187" t="str">
        <f t="shared" si="18"/>
        <v>BaumwolleBurundi</v>
      </c>
      <c r="B1187" s="26" t="s">
        <v>257</v>
      </c>
      <c r="C1187" s="4" t="s">
        <v>335</v>
      </c>
      <c r="D1187" s="5">
        <v>1.57E-6</v>
      </c>
      <c r="E1187" s="5">
        <v>1.1100000000000002E-6</v>
      </c>
      <c r="F1187" s="5">
        <v>4.0200000000000003E-7</v>
      </c>
      <c r="G1187" s="6">
        <v>7.9899999999999999E-7</v>
      </c>
      <c r="H1187" s="7">
        <v>3.8809999999999998E-6</v>
      </c>
      <c r="I1187" s="5"/>
    </row>
    <row r="1188" spans="1:9" x14ac:dyDescent="0.4">
      <c r="A1188" t="str">
        <f t="shared" si="18"/>
        <v>SesamBurundi</v>
      </c>
      <c r="B1188" s="26" t="s">
        <v>258</v>
      </c>
      <c r="C1188" s="4" t="s">
        <v>335</v>
      </c>
      <c r="D1188" s="5">
        <v>6.4000000000000001E-7</v>
      </c>
      <c r="E1188" s="5">
        <v>3.5100000000000001E-7</v>
      </c>
      <c r="F1188" s="5">
        <v>4.73E-8</v>
      </c>
      <c r="G1188" s="6">
        <v>1.2499999999999999E-7</v>
      </c>
      <c r="H1188" s="7">
        <v>1.1632999999999999E-6</v>
      </c>
      <c r="I1188" s="5"/>
    </row>
    <row r="1189" spans="1:9" x14ac:dyDescent="0.4">
      <c r="A1189" t="str">
        <f t="shared" si="18"/>
        <v>SisalhanfBurundi</v>
      </c>
      <c r="B1189" s="26" t="s">
        <v>332</v>
      </c>
      <c r="C1189" s="4" t="s">
        <v>335</v>
      </c>
      <c r="D1189" s="5">
        <v>1.4100000000000001E-6</v>
      </c>
      <c r="E1189" s="5">
        <v>7.6300000000000004E-7</v>
      </c>
      <c r="F1189" s="5">
        <v>9.3499999999999997E-8</v>
      </c>
      <c r="G1189" s="6">
        <v>2.65E-7</v>
      </c>
      <c r="H1189" s="7">
        <v>2.5314999999999998E-6</v>
      </c>
      <c r="I1189" s="5"/>
    </row>
    <row r="1190" spans="1:9" x14ac:dyDescent="0.4">
      <c r="A1190" t="str">
        <f t="shared" si="18"/>
        <v>SorghumBurundi</v>
      </c>
      <c r="B1190" s="26" t="s">
        <v>282</v>
      </c>
      <c r="C1190" s="4" t="s">
        <v>335</v>
      </c>
      <c r="D1190" s="5">
        <v>7.1533100000000007E-7</v>
      </c>
      <c r="E1190" s="5">
        <v>5.01815E-7</v>
      </c>
      <c r="F1190" s="5">
        <v>1.7900899999999999E-7</v>
      </c>
      <c r="G1190" s="6">
        <v>3.5799999999999995E-7</v>
      </c>
      <c r="H1190" s="7">
        <v>1.7541550000000001E-6</v>
      </c>
      <c r="I1190" s="5"/>
    </row>
    <row r="1191" spans="1:9" x14ac:dyDescent="0.4">
      <c r="A1191" t="str">
        <f t="shared" si="18"/>
        <v>SojabohnenBurundi</v>
      </c>
      <c r="B1191" s="26" t="s">
        <v>259</v>
      </c>
      <c r="C1191" s="4" t="s">
        <v>335</v>
      </c>
      <c r="D1191" s="5">
        <v>1.3657299999999999E-6</v>
      </c>
      <c r="E1191" s="5">
        <v>6.9989200000000006E-7</v>
      </c>
      <c r="F1191" s="5">
        <v>5.2609699999999996E-8</v>
      </c>
      <c r="G1191" s="6">
        <v>2.16E-7</v>
      </c>
      <c r="H1191" s="7">
        <v>2.3342317000000002E-6</v>
      </c>
      <c r="I1191" s="5"/>
    </row>
    <row r="1192" spans="1:9" x14ac:dyDescent="0.4">
      <c r="A1192" t="str">
        <f t="shared" si="18"/>
        <v>RohrzuckerBurundi</v>
      </c>
      <c r="B1192" s="26" t="s">
        <v>260</v>
      </c>
      <c r="C1192" s="4" t="s">
        <v>335</v>
      </c>
      <c r="D1192" s="5">
        <v>2.9222900000000001E-8</v>
      </c>
      <c r="E1192" s="5">
        <v>2.09956E-8</v>
      </c>
      <c r="F1192" s="5">
        <v>7.8719100000000004E-9</v>
      </c>
      <c r="G1192" s="6">
        <v>1.5600000000000001E-8</v>
      </c>
      <c r="H1192" s="7">
        <v>7.3690409999999998E-8</v>
      </c>
      <c r="I1192" s="5"/>
    </row>
    <row r="1193" spans="1:9" x14ac:dyDescent="0.4">
      <c r="A1193" t="str">
        <f t="shared" si="18"/>
        <v>SonnenblumenkerneBurundi</v>
      </c>
      <c r="B1193" s="26" t="s">
        <v>261</v>
      </c>
      <c r="C1193" s="4" t="s">
        <v>335</v>
      </c>
      <c r="D1193" s="5">
        <v>9.3598300000000008E-7</v>
      </c>
      <c r="E1193" s="5">
        <v>5.1072899999999999E-7</v>
      </c>
      <c r="F1193" s="5">
        <v>6.5988000000000008E-8</v>
      </c>
      <c r="G1193" s="6">
        <v>1.8000000000000002E-7</v>
      </c>
      <c r="H1193" s="7">
        <v>1.6927000000000001E-6</v>
      </c>
      <c r="I1193" s="5"/>
    </row>
    <row r="1194" spans="1:9" x14ac:dyDescent="0.4">
      <c r="A1194" t="str">
        <f t="shared" si="18"/>
        <v>SüßkartofelnBurundi</v>
      </c>
      <c r="B1194" s="26" t="s">
        <v>192</v>
      </c>
      <c r="C1194" s="4" t="s">
        <v>335</v>
      </c>
      <c r="D1194" s="5">
        <v>1.3833699999999998E-7</v>
      </c>
      <c r="E1194" s="5">
        <v>9.8301699999999999E-8</v>
      </c>
      <c r="F1194" s="5">
        <v>3.6025400000000002E-8</v>
      </c>
      <c r="G1194" s="6">
        <v>7.1600000000000006E-8</v>
      </c>
      <c r="H1194" s="7">
        <v>3.4426409999999998E-7</v>
      </c>
      <c r="I1194" s="5"/>
    </row>
    <row r="1195" spans="1:9" x14ac:dyDescent="0.4">
      <c r="A1195" t="str">
        <f t="shared" si="18"/>
        <v>Tallowtree seedBurundi</v>
      </c>
      <c r="B1195" s="26" t="s">
        <v>304</v>
      </c>
      <c r="C1195" s="4" t="s">
        <v>335</v>
      </c>
      <c r="D1195" s="5">
        <v>4.39959E-7</v>
      </c>
      <c r="E1195" s="5">
        <v>2.4168100000000001E-7</v>
      </c>
      <c r="F1195" s="5">
        <v>3.25716E-8</v>
      </c>
      <c r="G1195" s="6">
        <v>8.6299999999999999E-8</v>
      </c>
      <c r="H1195" s="7">
        <v>8.0051160000000005E-7</v>
      </c>
      <c r="I1195" s="5"/>
    </row>
    <row r="1196" spans="1:9" x14ac:dyDescent="0.4">
      <c r="A1196" t="str">
        <f t="shared" si="18"/>
        <v>Taro (cocoyam)Burundi</v>
      </c>
      <c r="B1196" s="26" t="s">
        <v>325</v>
      </c>
      <c r="C1196" s="4" t="s">
        <v>335</v>
      </c>
      <c r="D1196" s="5">
        <v>3.35356E-7</v>
      </c>
      <c r="E1196" s="5">
        <v>2.3767499999999999E-7</v>
      </c>
      <c r="F1196" s="5">
        <v>8.6633900000000001E-8</v>
      </c>
      <c r="G1196" s="6">
        <v>1.72E-7</v>
      </c>
      <c r="H1196" s="7">
        <v>8.3166490000000006E-7</v>
      </c>
      <c r="I1196" s="5"/>
    </row>
    <row r="1197" spans="1:9" x14ac:dyDescent="0.4">
      <c r="A1197" t="str">
        <f t="shared" si="18"/>
        <v>TeeBurundi</v>
      </c>
      <c r="B1197" s="26" t="s">
        <v>262</v>
      </c>
      <c r="C1197" s="4" t="s">
        <v>335</v>
      </c>
      <c r="D1197" s="5">
        <v>2.4528999999999998E-6</v>
      </c>
      <c r="E1197" s="5">
        <v>1.75405E-6</v>
      </c>
      <c r="F1197" s="5">
        <v>6.5131900000000001E-7</v>
      </c>
      <c r="G1197" s="6">
        <v>1.2899999999999999E-6</v>
      </c>
      <c r="H1197" s="7">
        <v>6.1482689999999994E-6</v>
      </c>
      <c r="I1197" s="5"/>
    </row>
    <row r="1198" spans="1:9" x14ac:dyDescent="0.4">
      <c r="A1198" t="str">
        <f t="shared" si="18"/>
        <v>Tabak, unverarbeitetBurundi</v>
      </c>
      <c r="B1198" s="26" t="s">
        <v>263</v>
      </c>
      <c r="C1198" s="4" t="s">
        <v>335</v>
      </c>
      <c r="D1198" s="5">
        <v>7.4091499999999996E-7</v>
      </c>
      <c r="E1198" s="5">
        <v>5.0752000000000003E-7</v>
      </c>
      <c r="F1198" s="5">
        <v>1.71432E-7</v>
      </c>
      <c r="G1198" s="6">
        <v>3.4799999999999999E-7</v>
      </c>
      <c r="H1198" s="7">
        <v>1.767867E-6</v>
      </c>
      <c r="I1198" s="5"/>
    </row>
    <row r="1199" spans="1:9" x14ac:dyDescent="0.4">
      <c r="A1199" t="str">
        <f t="shared" si="18"/>
        <v>TomatenBurundi</v>
      </c>
      <c r="B1199" s="26" t="s">
        <v>86</v>
      </c>
      <c r="C1199" s="4" t="s">
        <v>335</v>
      </c>
      <c r="D1199" s="5">
        <v>6.49819E-8</v>
      </c>
      <c r="E1199" s="5">
        <v>3.4439199999999999E-8</v>
      </c>
      <c r="F1199" s="5">
        <v>3.5997500000000001E-9</v>
      </c>
      <c r="G1199" s="6">
        <v>1.15E-8</v>
      </c>
      <c r="H1199" s="7">
        <v>1.1452085E-7</v>
      </c>
      <c r="I1199" s="5"/>
    </row>
    <row r="1200" spans="1:9" x14ac:dyDescent="0.4">
      <c r="A1200" t="str">
        <f t="shared" si="18"/>
        <v>Gemüse, frischBurundi</v>
      </c>
      <c r="B1200" s="26" t="s">
        <v>174</v>
      </c>
      <c r="C1200" s="4" t="s">
        <v>335</v>
      </c>
      <c r="D1200" s="5">
        <v>9.0418899999999992E-8</v>
      </c>
      <c r="E1200" s="5">
        <v>6.4724300000000007E-8</v>
      </c>
      <c r="F1200" s="5">
        <v>2.40749E-8</v>
      </c>
      <c r="G1200" s="6">
        <v>4.7599999999999996E-8</v>
      </c>
      <c r="H1200" s="7">
        <v>2.2681810000000001E-7</v>
      </c>
      <c r="I1200" s="5"/>
    </row>
    <row r="1201" spans="1:9" x14ac:dyDescent="0.4">
      <c r="A1201" t="str">
        <f t="shared" si="18"/>
        <v>WeizenBurundi</v>
      </c>
      <c r="B1201" s="26" t="s">
        <v>60</v>
      </c>
      <c r="C1201" s="4" t="s">
        <v>335</v>
      </c>
      <c r="D1201" s="5">
        <v>1.06609E-6</v>
      </c>
      <c r="E1201" s="5">
        <v>7.6994699999999995E-7</v>
      </c>
      <c r="F1201" s="5">
        <v>2.9151099999999997E-7</v>
      </c>
      <c r="G1201" s="6">
        <v>5.7399999999999993E-7</v>
      </c>
      <c r="H1201" s="7">
        <v>2.7015479999999999E-6</v>
      </c>
      <c r="I1201" s="5"/>
    </row>
    <row r="1202" spans="1:9" x14ac:dyDescent="0.4">
      <c r="A1202" t="str">
        <f t="shared" si="18"/>
        <v>YamswurzelBurundi</v>
      </c>
      <c r="B1202" s="26" t="s">
        <v>291</v>
      </c>
      <c r="C1202" s="4" t="s">
        <v>335</v>
      </c>
      <c r="D1202" s="5">
        <v>1.1545100000000001E-7</v>
      </c>
      <c r="E1202" s="5">
        <v>8.3349099999999993E-8</v>
      </c>
      <c r="F1202" s="5">
        <v>3.1548699999999997E-8</v>
      </c>
      <c r="G1202" s="6">
        <v>6.2199999999999988E-8</v>
      </c>
      <c r="H1202" s="7">
        <v>2.9254879999999994E-7</v>
      </c>
      <c r="I1202" s="5"/>
    </row>
    <row r="1203" spans="1:9" x14ac:dyDescent="0.4">
      <c r="A1203" t="str">
        <f t="shared" si="18"/>
        <v>BananenKambodscha</v>
      </c>
      <c r="B1203" s="26" t="s">
        <v>197</v>
      </c>
      <c r="C1203" s="4" t="s">
        <v>337</v>
      </c>
      <c r="D1203" s="5">
        <v>9.47E-7</v>
      </c>
      <c r="E1203" s="5">
        <v>6.0699999999999997E-7</v>
      </c>
      <c r="F1203" s="5">
        <v>1.01E-7</v>
      </c>
      <c r="G1203" s="6">
        <v>3.4299999999999999E-7</v>
      </c>
      <c r="H1203" s="7">
        <v>1.9979999999999998E-6</v>
      </c>
      <c r="I1203" s="5"/>
    </row>
    <row r="1204" spans="1:9" x14ac:dyDescent="0.4">
      <c r="A1204" t="str">
        <f t="shared" si="18"/>
        <v>Bohen, trockenKambodscha</v>
      </c>
      <c r="B1204" s="26" t="s">
        <v>170</v>
      </c>
      <c r="C1204" s="4" t="s">
        <v>337</v>
      </c>
      <c r="D1204" s="5">
        <v>3.1499999999999999E-6</v>
      </c>
      <c r="E1204" s="5">
        <v>2.0200000000000001E-6</v>
      </c>
      <c r="F1204" s="5">
        <v>2.9999999999999999E-7</v>
      </c>
      <c r="G1204" s="6">
        <v>1.02E-6</v>
      </c>
      <c r="H1204" s="7">
        <v>6.4899999999999997E-6</v>
      </c>
      <c r="I1204" s="5"/>
    </row>
    <row r="1205" spans="1:9" x14ac:dyDescent="0.4">
      <c r="A1205" t="str">
        <f t="shared" si="18"/>
        <v>BeerenKambodscha</v>
      </c>
      <c r="B1205" s="26" t="s">
        <v>198</v>
      </c>
      <c r="C1205" s="4" t="s">
        <v>337</v>
      </c>
      <c r="D1205" s="5">
        <v>4.64448E-7</v>
      </c>
      <c r="E1205" s="5">
        <v>2.9038199999999999E-7</v>
      </c>
      <c r="F1205" s="5">
        <v>4.4777600000000004E-8</v>
      </c>
      <c r="G1205" s="6">
        <v>1.48E-7</v>
      </c>
      <c r="H1205" s="7">
        <v>9.4760759999999998E-7</v>
      </c>
      <c r="I1205" s="5"/>
    </row>
    <row r="1206" spans="1:9" x14ac:dyDescent="0.4">
      <c r="A1206" t="str">
        <f t="shared" si="18"/>
        <v>Kohl und andere KohlgewächseKambodscha</v>
      </c>
      <c r="B1206" s="26" t="s">
        <v>181</v>
      </c>
      <c r="C1206" s="4" t="s">
        <v>337</v>
      </c>
      <c r="D1206" s="5">
        <v>2.8999999999999998E-7</v>
      </c>
      <c r="E1206" s="5">
        <v>1.8100000000000002E-7</v>
      </c>
      <c r="F1206" s="5">
        <v>2.7999999999999999E-8</v>
      </c>
      <c r="G1206" s="6">
        <v>9.2399999999999994E-8</v>
      </c>
      <c r="H1206" s="7">
        <v>5.9139999999999996E-7</v>
      </c>
      <c r="I1206" s="5"/>
    </row>
    <row r="1207" spans="1:9" x14ac:dyDescent="0.4">
      <c r="A1207" t="str">
        <f t="shared" si="18"/>
        <v>CashewnüsseKambodscha</v>
      </c>
      <c r="B1207" s="26" t="s">
        <v>309</v>
      </c>
      <c r="C1207" s="4" t="s">
        <v>337</v>
      </c>
      <c r="D1207" s="5">
        <v>4.69138E-6</v>
      </c>
      <c r="E1207" s="5">
        <v>2.94263E-6</v>
      </c>
      <c r="F1207" s="5">
        <v>4.7542800000000001E-7</v>
      </c>
      <c r="G1207" s="6">
        <v>1.57E-6</v>
      </c>
      <c r="H1207" s="7">
        <v>9.6794379999999998E-6</v>
      </c>
      <c r="I1207" s="5"/>
    </row>
    <row r="1208" spans="1:9" x14ac:dyDescent="0.4">
      <c r="A1208" t="str">
        <f t="shared" si="18"/>
        <v>ManiokKambodscha</v>
      </c>
      <c r="B1208" s="26" t="s">
        <v>187</v>
      </c>
      <c r="C1208" s="4" t="s">
        <v>337</v>
      </c>
      <c r="D1208" s="5">
        <v>3.7331700000000003E-7</v>
      </c>
      <c r="E1208" s="5">
        <v>2.4086E-7</v>
      </c>
      <c r="F1208" s="5">
        <v>3.9167100000000001E-8</v>
      </c>
      <c r="G1208" s="6">
        <v>1.3300000000000001E-7</v>
      </c>
      <c r="H1208" s="7">
        <v>7.8634410000000009E-7</v>
      </c>
      <c r="I1208" s="5"/>
    </row>
    <row r="1209" spans="1:9" x14ac:dyDescent="0.4">
      <c r="A1209" t="str">
        <f t="shared" si="18"/>
        <v>KokosnussKambodscha</v>
      </c>
      <c r="B1209" s="26" t="s">
        <v>310</v>
      </c>
      <c r="C1209" s="4" t="s">
        <v>337</v>
      </c>
      <c r="D1209" s="5">
        <v>8.0819100000000001E-7</v>
      </c>
      <c r="E1209" s="5">
        <v>5.1254400000000001E-7</v>
      </c>
      <c r="F1209" s="5">
        <v>8.1077599999999998E-8</v>
      </c>
      <c r="G1209" s="6">
        <v>2.7099999999999998E-7</v>
      </c>
      <c r="H1209" s="7">
        <v>1.6728125999999999E-6</v>
      </c>
      <c r="I1209" s="5"/>
    </row>
    <row r="1210" spans="1:9" x14ac:dyDescent="0.4">
      <c r="A1210" t="str">
        <f t="shared" si="18"/>
        <v>Kaffee, grünKambodscha</v>
      </c>
      <c r="B1210" s="26" t="s">
        <v>287</v>
      </c>
      <c r="C1210" s="4" t="s">
        <v>337</v>
      </c>
      <c r="D1210" s="5">
        <v>3.9626199999999997E-6</v>
      </c>
      <c r="E1210" s="5">
        <v>2.4804699999999998E-6</v>
      </c>
      <c r="F1210" s="5">
        <v>4.04565E-7</v>
      </c>
      <c r="G1210" s="6">
        <v>1.33E-6</v>
      </c>
      <c r="H1210" s="7">
        <v>8.1776549999999999E-6</v>
      </c>
      <c r="I1210" s="5"/>
    </row>
    <row r="1211" spans="1:9" x14ac:dyDescent="0.4">
      <c r="A1211" t="str">
        <f t="shared" si="18"/>
        <v>KokosbastKambodscha</v>
      </c>
      <c r="B1211" s="26" t="s">
        <v>311</v>
      </c>
      <c r="C1211" s="4" t="s">
        <v>337</v>
      </c>
      <c r="D1211" s="5">
        <v>8.0819100000000001E-7</v>
      </c>
      <c r="E1211" s="5">
        <v>5.1254400000000001E-7</v>
      </c>
      <c r="F1211" s="5">
        <v>8.1077599999999998E-8</v>
      </c>
      <c r="G1211" s="6">
        <v>2.7099999999999998E-7</v>
      </c>
      <c r="H1211" s="7">
        <v>1.6728125999999999E-6</v>
      </c>
      <c r="I1211" s="5"/>
    </row>
    <row r="1212" spans="1:9" x14ac:dyDescent="0.4">
      <c r="A1212" t="str">
        <f t="shared" si="18"/>
        <v>BaumwollsamenKambodscha</v>
      </c>
      <c r="B1212" s="26" t="s">
        <v>241</v>
      </c>
      <c r="C1212" s="4" t="s">
        <v>337</v>
      </c>
      <c r="D1212" s="5">
        <v>5.7807700000000002E-6</v>
      </c>
      <c r="E1212" s="5">
        <v>3.6142499999999997E-6</v>
      </c>
      <c r="F1212" s="5">
        <v>5.57325E-7</v>
      </c>
      <c r="G1212" s="6">
        <v>1.84E-6</v>
      </c>
      <c r="H1212" s="7">
        <v>1.1792345E-5</v>
      </c>
      <c r="I1212" s="5"/>
    </row>
    <row r="1213" spans="1:9" x14ac:dyDescent="0.4">
      <c r="A1213" t="str">
        <f t="shared" si="18"/>
        <v>Bast-PflanzenKambodscha</v>
      </c>
      <c r="B1213" s="26" t="s">
        <v>338</v>
      </c>
      <c r="C1213" s="4" t="s">
        <v>337</v>
      </c>
      <c r="D1213" s="5">
        <v>1.01137E-6</v>
      </c>
      <c r="E1213" s="5">
        <v>6.3232500000000002E-7</v>
      </c>
      <c r="F1213" s="5">
        <v>9.7506E-8</v>
      </c>
      <c r="G1213" s="6">
        <v>3.22E-7</v>
      </c>
      <c r="H1213" s="7">
        <v>2.0632009999999998E-6</v>
      </c>
      <c r="I1213" s="5"/>
    </row>
    <row r="1214" spans="1:9" x14ac:dyDescent="0.4">
      <c r="A1214" t="str">
        <f t="shared" si="18"/>
        <v>Früchte, frischKambodscha</v>
      </c>
      <c r="B1214" s="26" t="s">
        <v>205</v>
      </c>
      <c r="C1214" s="4" t="s">
        <v>337</v>
      </c>
      <c r="D1214" s="5">
        <v>7.1754399999999996E-7</v>
      </c>
      <c r="E1214" s="5">
        <v>4.5091000000000001E-7</v>
      </c>
      <c r="F1214" s="5">
        <v>7.1331799999999996E-8</v>
      </c>
      <c r="G1214" s="6">
        <v>2.3800000000000001E-7</v>
      </c>
      <c r="H1214" s="7">
        <v>1.4777858E-6</v>
      </c>
      <c r="I1214" s="5"/>
    </row>
    <row r="1215" spans="1:9" x14ac:dyDescent="0.4">
      <c r="A1215" t="str">
        <f t="shared" si="18"/>
        <v>KernobstKambodscha</v>
      </c>
      <c r="B1215" s="26" t="s">
        <v>208</v>
      </c>
      <c r="C1215" s="4" t="s">
        <v>337</v>
      </c>
      <c r="D1215" s="5">
        <v>7.1754399999999996E-7</v>
      </c>
      <c r="E1215" s="5">
        <v>4.5091000000000001E-7</v>
      </c>
      <c r="F1215" s="5">
        <v>7.1331799999999996E-8</v>
      </c>
      <c r="G1215" s="6">
        <v>2.3800000000000001E-7</v>
      </c>
      <c r="H1215" s="7">
        <v>1.4777858E-6</v>
      </c>
      <c r="I1215" s="5"/>
    </row>
    <row r="1216" spans="1:9" x14ac:dyDescent="0.4">
      <c r="A1216" t="str">
        <f t="shared" si="18"/>
        <v>SüdfrüchteKambodscha</v>
      </c>
      <c r="B1216" s="26" t="s">
        <v>244</v>
      </c>
      <c r="C1216" s="4" t="s">
        <v>337</v>
      </c>
      <c r="D1216" s="5">
        <v>4.6322699999999997E-7</v>
      </c>
      <c r="E1216" s="5">
        <v>3.05075E-7</v>
      </c>
      <c r="F1216" s="5">
        <v>8.2348999999999992E-8</v>
      </c>
      <c r="G1216" s="6">
        <v>2.7000000000000001E-7</v>
      </c>
      <c r="H1216" s="7">
        <v>1.120651E-6</v>
      </c>
      <c r="I1216" s="5"/>
    </row>
    <row r="1217" spans="1:9" x14ac:dyDescent="0.4">
      <c r="A1217" t="str">
        <f t="shared" si="18"/>
        <v>ErdnussKambodscha</v>
      </c>
      <c r="B1217" s="26" t="s">
        <v>280</v>
      </c>
      <c r="C1217" s="4" t="s">
        <v>337</v>
      </c>
      <c r="D1217" s="5">
        <v>3.0927500000000002E-6</v>
      </c>
      <c r="E1217" s="5">
        <v>1.9944599999999999E-6</v>
      </c>
      <c r="F1217" s="5">
        <v>2.90118E-7</v>
      </c>
      <c r="G1217" s="6">
        <v>9.8499999999999989E-7</v>
      </c>
      <c r="H1217" s="7">
        <v>6.362328E-6</v>
      </c>
      <c r="I1217" s="5"/>
    </row>
    <row r="1218" spans="1:9" x14ac:dyDescent="0.4">
      <c r="A1218" t="str">
        <f t="shared" si="18"/>
        <v>JuteKambodscha</v>
      </c>
      <c r="B1218" s="26" t="s">
        <v>313</v>
      </c>
      <c r="C1218" s="4" t="s">
        <v>337</v>
      </c>
      <c r="D1218" s="5">
        <v>2.1943599999999999E-6</v>
      </c>
      <c r="E1218" s="5">
        <v>1.36436E-6</v>
      </c>
      <c r="F1218" s="5">
        <v>2.0053999999999999E-7</v>
      </c>
      <c r="G1218" s="6">
        <v>6.5700000000000002E-7</v>
      </c>
      <c r="H1218" s="7">
        <v>4.4162600000000001E-6</v>
      </c>
      <c r="I1218" s="5"/>
    </row>
    <row r="1219" spans="1:9" x14ac:dyDescent="0.4">
      <c r="A1219" t="str">
        <f t="shared" si="18"/>
        <v>BombaxwolleKambodscha</v>
      </c>
      <c r="B1219" s="26" t="s">
        <v>339</v>
      </c>
      <c r="C1219" s="4" t="s">
        <v>337</v>
      </c>
      <c r="D1219" s="5">
        <v>2.2300000000000002E-6</v>
      </c>
      <c r="E1219" s="5">
        <v>1.4699999999999999E-6</v>
      </c>
      <c r="F1219" s="5">
        <v>3.96E-7</v>
      </c>
      <c r="G1219" s="6">
        <v>1.2999999999999998E-6</v>
      </c>
      <c r="H1219" s="7">
        <v>5.3959999999999997E-6</v>
      </c>
      <c r="I1219" s="5"/>
    </row>
    <row r="1220" spans="1:9" x14ac:dyDescent="0.4">
      <c r="A1220" t="str">
        <f t="shared" ref="A1220:A1283" si="19">B1220&amp;C1220</f>
        <v>Kapok-FruchtKambodscha</v>
      </c>
      <c r="B1220" s="26" t="s">
        <v>340</v>
      </c>
      <c r="C1220" s="4" t="s">
        <v>337</v>
      </c>
      <c r="D1220" s="5">
        <v>2.2300000000000002E-6</v>
      </c>
      <c r="E1220" s="5">
        <v>1.4699999999999999E-6</v>
      </c>
      <c r="F1220" s="5">
        <v>3.96E-7</v>
      </c>
      <c r="G1220" s="6">
        <v>1.2999999999999998E-6</v>
      </c>
      <c r="H1220" s="7">
        <v>5.3959999999999997E-6</v>
      </c>
      <c r="I1220" s="5"/>
    </row>
    <row r="1221" spans="1:9" x14ac:dyDescent="0.4">
      <c r="A1221" t="str">
        <f t="shared" si="19"/>
        <v>KapoksamenKambodscha</v>
      </c>
      <c r="B1221" s="26" t="s">
        <v>341</v>
      </c>
      <c r="C1221" s="4" t="s">
        <v>337</v>
      </c>
      <c r="D1221" s="5">
        <v>2.2268399999999998E-6</v>
      </c>
      <c r="E1221" s="5">
        <v>1.46656E-6</v>
      </c>
      <c r="F1221" s="5">
        <v>3.9587000000000001E-7</v>
      </c>
      <c r="G1221" s="6">
        <v>1.2999999999999998E-6</v>
      </c>
      <c r="H1221" s="7">
        <v>5.3892699999999998E-6</v>
      </c>
      <c r="I1221" s="5"/>
    </row>
    <row r="1222" spans="1:9" x14ac:dyDescent="0.4">
      <c r="A1222" t="str">
        <f t="shared" si="19"/>
        <v>Lauch, andere LauchgewächseKambodscha</v>
      </c>
      <c r="B1222" s="26" t="s">
        <v>184</v>
      </c>
      <c r="C1222" s="4" t="s">
        <v>337</v>
      </c>
      <c r="D1222" s="5">
        <v>3.3786999999999999E-7</v>
      </c>
      <c r="E1222" s="5">
        <v>2.15324E-7</v>
      </c>
      <c r="F1222" s="5">
        <v>3.5798500000000001E-8</v>
      </c>
      <c r="G1222" s="6">
        <v>1.2100000000000001E-7</v>
      </c>
      <c r="H1222" s="7">
        <v>7.0999250000000009E-7</v>
      </c>
      <c r="I1222" s="5"/>
    </row>
    <row r="1223" spans="1:9" x14ac:dyDescent="0.4">
      <c r="A1223" t="str">
        <f t="shared" si="19"/>
        <v>MaisKambodscha</v>
      </c>
      <c r="B1223" s="26" t="s">
        <v>185</v>
      </c>
      <c r="C1223" s="4" t="s">
        <v>337</v>
      </c>
      <c r="D1223" s="5">
        <v>1.1372299999999999E-6</v>
      </c>
      <c r="E1223" s="5">
        <v>7.2873399999999999E-7</v>
      </c>
      <c r="F1223" s="5">
        <v>1.1078400000000001E-7</v>
      </c>
      <c r="G1223" s="6">
        <v>3.8000000000000001E-7</v>
      </c>
      <c r="H1223" s="7">
        <v>2.3567480000000003E-6</v>
      </c>
      <c r="I1223" s="5"/>
    </row>
    <row r="1224" spans="1:9" x14ac:dyDescent="0.4">
      <c r="A1224" t="str">
        <f t="shared" si="19"/>
        <v>Mango, GuaveKambodscha</v>
      </c>
      <c r="B1224" s="26" t="s">
        <v>248</v>
      </c>
      <c r="C1224" s="4" t="s">
        <v>337</v>
      </c>
      <c r="D1224" s="5">
        <v>4.9200000000000001E-7</v>
      </c>
      <c r="E1224" s="5">
        <v>3.0699999999999998E-7</v>
      </c>
      <c r="F1224" s="5">
        <v>4.8300000000000002E-8</v>
      </c>
      <c r="G1224" s="6">
        <v>1.6E-7</v>
      </c>
      <c r="H1224" s="7">
        <v>1.0073000000000001E-6</v>
      </c>
      <c r="I1224" s="5"/>
    </row>
    <row r="1225" spans="1:9" x14ac:dyDescent="0.4">
      <c r="A1225" t="str">
        <f t="shared" si="19"/>
        <v>Muskatnuss, Kardamom Kambodscha</v>
      </c>
      <c r="B1225" s="26" t="s">
        <v>314</v>
      </c>
      <c r="C1225" s="4" t="s">
        <v>337</v>
      </c>
      <c r="D1225" s="5">
        <v>2.95337E-6</v>
      </c>
      <c r="E1225" s="5">
        <v>1.50243E-6</v>
      </c>
      <c r="F1225" s="5">
        <v>3.6505100000000003E-7</v>
      </c>
      <c r="G1225" s="6">
        <v>1.02E-6</v>
      </c>
      <c r="H1225" s="7">
        <v>5.8408509999999996E-6</v>
      </c>
      <c r="I1225" s="5"/>
    </row>
    <row r="1226" spans="1:9" x14ac:dyDescent="0.4">
      <c r="A1226" t="str">
        <f t="shared" si="19"/>
        <v>Palmfrucht (Ölpalme)Kambodscha</v>
      </c>
      <c r="B1226" s="26" t="s">
        <v>289</v>
      </c>
      <c r="C1226" s="4" t="s">
        <v>337</v>
      </c>
      <c r="D1226" s="5">
        <v>1.1558999999999999E-7</v>
      </c>
      <c r="E1226" s="5">
        <v>7.6125599999999994E-8</v>
      </c>
      <c r="F1226" s="5">
        <v>2.0548599999999999E-8</v>
      </c>
      <c r="G1226" s="6">
        <v>6.73E-8</v>
      </c>
      <c r="H1226" s="7">
        <v>2.7956419999999999E-7</v>
      </c>
      <c r="I1226" s="5"/>
    </row>
    <row r="1227" spans="1:9" x14ac:dyDescent="0.4">
      <c r="A1227" t="str">
        <f t="shared" si="19"/>
        <v>Zwiebel, getr.Kambodscha</v>
      </c>
      <c r="B1227" s="26" t="s">
        <v>251</v>
      </c>
      <c r="C1227" s="4" t="s">
        <v>337</v>
      </c>
      <c r="D1227" s="5">
        <v>1.8221699999999999E-6</v>
      </c>
      <c r="E1227" s="5">
        <v>1.1428199999999998E-6</v>
      </c>
      <c r="F1227" s="5">
        <v>1.84365E-7</v>
      </c>
      <c r="G1227" s="6">
        <v>6.0800000000000004E-7</v>
      </c>
      <c r="H1227" s="7">
        <v>3.757355E-6</v>
      </c>
      <c r="I1227" s="5"/>
    </row>
    <row r="1228" spans="1:9" x14ac:dyDescent="0.4">
      <c r="A1228" t="str">
        <f t="shared" si="19"/>
        <v>OrangeKambodscha</v>
      </c>
      <c r="B1228" s="26" t="s">
        <v>252</v>
      </c>
      <c r="C1228" s="4" t="s">
        <v>337</v>
      </c>
      <c r="D1228" s="5">
        <v>6.9999999999999997E-7</v>
      </c>
      <c r="E1228" s="5">
        <v>4.4499999999999997E-7</v>
      </c>
      <c r="F1228" s="5">
        <v>6.9800000000000003E-8</v>
      </c>
      <c r="G1228" s="6">
        <v>2.34E-7</v>
      </c>
      <c r="H1228" s="7">
        <v>1.4488E-6</v>
      </c>
      <c r="I1228" s="5"/>
    </row>
    <row r="1229" spans="1:9" x14ac:dyDescent="0.4">
      <c r="A1229" t="str">
        <f t="shared" si="19"/>
        <v>PfefferKambodscha</v>
      </c>
      <c r="B1229" s="26" t="s">
        <v>154</v>
      </c>
      <c r="C1229" s="4" t="s">
        <v>337</v>
      </c>
      <c r="D1229" s="5">
        <v>1.79E-6</v>
      </c>
      <c r="E1229" s="5">
        <v>1.1199999999999999E-6</v>
      </c>
      <c r="F1229" s="5">
        <v>1.7899999999999997E-7</v>
      </c>
      <c r="G1229" s="6">
        <v>5.9100000000000004E-7</v>
      </c>
      <c r="H1229" s="7">
        <v>3.6799999999999995E-6</v>
      </c>
      <c r="I1229" s="5"/>
    </row>
    <row r="1230" spans="1:9" x14ac:dyDescent="0.4">
      <c r="A1230" t="str">
        <f t="shared" si="19"/>
        <v>AnanasKambodscha</v>
      </c>
      <c r="B1230" s="26" t="s">
        <v>194</v>
      </c>
      <c r="C1230" s="4" t="s">
        <v>337</v>
      </c>
      <c r="D1230" s="5">
        <v>7.5000000000000002E-7</v>
      </c>
      <c r="E1230" s="5">
        <v>4.7100000000000002E-7</v>
      </c>
      <c r="F1230" s="5">
        <v>7.6100000000000013E-8</v>
      </c>
      <c r="G1230" s="6">
        <v>2.5099999999999996E-7</v>
      </c>
      <c r="H1230" s="7">
        <v>1.5481000000000001E-6</v>
      </c>
      <c r="I1230" s="5"/>
    </row>
    <row r="1231" spans="1:9" x14ac:dyDescent="0.4">
      <c r="A1231" t="str">
        <f t="shared" si="19"/>
        <v>KartoffelKambodscha</v>
      </c>
      <c r="B1231" s="26" t="s">
        <v>177</v>
      </c>
      <c r="C1231" s="4" t="s">
        <v>337</v>
      </c>
      <c r="D1231" s="5">
        <v>5.0299999999999999E-7</v>
      </c>
      <c r="E1231" s="5">
        <v>3.1399999999999998E-7</v>
      </c>
      <c r="F1231" s="5">
        <v>5.0599999999999996E-8</v>
      </c>
      <c r="G1231" s="6">
        <v>1.66E-7</v>
      </c>
      <c r="H1231" s="7">
        <v>1.0335999999999999E-6</v>
      </c>
      <c r="I1231" s="5"/>
    </row>
    <row r="1232" spans="1:9" x14ac:dyDescent="0.4">
      <c r="A1232" t="str">
        <f t="shared" si="19"/>
        <v>Hülsenfrüchte (Linsen, Bohen, etc.)Kambodscha</v>
      </c>
      <c r="B1232" s="26" t="s">
        <v>255</v>
      </c>
      <c r="C1232" s="4" t="s">
        <v>337</v>
      </c>
      <c r="D1232" s="5">
        <v>3.38995E-6</v>
      </c>
      <c r="E1232" s="5">
        <v>2.1196100000000003E-6</v>
      </c>
      <c r="F1232" s="5">
        <v>3.4586E-7</v>
      </c>
      <c r="G1232" s="6">
        <v>1.1399999999999999E-6</v>
      </c>
      <c r="H1232" s="7">
        <v>6.9954200000000005E-6</v>
      </c>
      <c r="I1232" s="5"/>
    </row>
    <row r="1233" spans="1:9" x14ac:dyDescent="0.4">
      <c r="A1233" t="str">
        <f t="shared" si="19"/>
        <v>ReisKambodscha</v>
      </c>
      <c r="B1233" s="26" t="s">
        <v>160</v>
      </c>
      <c r="C1233" s="4" t="s">
        <v>337</v>
      </c>
      <c r="D1233" s="5">
        <v>1.74743E-6</v>
      </c>
      <c r="E1233" s="5">
        <v>1.11409E-6</v>
      </c>
      <c r="F1233" s="5">
        <v>1.7774400000000001E-7</v>
      </c>
      <c r="G1233" s="6">
        <v>5.9999999999999997E-7</v>
      </c>
      <c r="H1233" s="7">
        <v>3.6392640000000003E-6</v>
      </c>
      <c r="I1233" s="5"/>
    </row>
    <row r="1234" spans="1:9" x14ac:dyDescent="0.4">
      <c r="A1234" t="str">
        <f t="shared" si="19"/>
        <v>GummiKambodscha</v>
      </c>
      <c r="B1234" s="26" t="s">
        <v>290</v>
      </c>
      <c r="C1234" s="4" t="s">
        <v>337</v>
      </c>
      <c r="D1234" s="5">
        <v>3.9860499999999997E-6</v>
      </c>
      <c r="E1234" s="5">
        <v>2.5528200000000001E-6</v>
      </c>
      <c r="F1234" s="5">
        <v>4.2550500000000002E-7</v>
      </c>
      <c r="G1234" s="6">
        <v>1.4400000000000002E-6</v>
      </c>
      <c r="H1234" s="7">
        <v>8.4043749999999986E-6</v>
      </c>
      <c r="I1234" s="5"/>
    </row>
    <row r="1235" spans="1:9" x14ac:dyDescent="0.4">
      <c r="A1235" t="str">
        <f t="shared" si="19"/>
        <v>BaumwolleKambodscha</v>
      </c>
      <c r="B1235" s="26" t="s">
        <v>257</v>
      </c>
      <c r="C1235" s="4" t="s">
        <v>337</v>
      </c>
      <c r="D1235" s="5">
        <v>5.7807700000000002E-6</v>
      </c>
      <c r="E1235" s="5">
        <v>3.6142499999999997E-6</v>
      </c>
      <c r="F1235" s="5">
        <v>5.57325E-7</v>
      </c>
      <c r="G1235" s="6">
        <v>1.84E-6</v>
      </c>
      <c r="H1235" s="7">
        <v>1.1792345E-5</v>
      </c>
      <c r="I1235" s="5"/>
    </row>
    <row r="1236" spans="1:9" x14ac:dyDescent="0.4">
      <c r="A1236" t="str">
        <f t="shared" si="19"/>
        <v>SesamKambodscha</v>
      </c>
      <c r="B1236" s="26" t="s">
        <v>258</v>
      </c>
      <c r="C1236" s="4" t="s">
        <v>337</v>
      </c>
      <c r="D1236" s="5">
        <v>5.3843799999999999E-6</v>
      </c>
      <c r="E1236" s="5">
        <v>3.4645399999999999E-6</v>
      </c>
      <c r="F1236" s="5">
        <v>4.9768100000000002E-7</v>
      </c>
      <c r="G1236" s="6">
        <v>1.68E-6</v>
      </c>
      <c r="H1236" s="7">
        <v>1.1026601E-5</v>
      </c>
      <c r="I1236" s="5"/>
    </row>
    <row r="1237" spans="1:9" x14ac:dyDescent="0.4">
      <c r="A1237" t="str">
        <f t="shared" si="19"/>
        <v>SorghumKambodscha</v>
      </c>
      <c r="B1237" s="26" t="s">
        <v>282</v>
      </c>
      <c r="C1237" s="4" t="s">
        <v>337</v>
      </c>
      <c r="D1237" s="5">
        <v>6.0353900000000004E-7</v>
      </c>
      <c r="E1237" s="5">
        <v>3.9748199999999999E-7</v>
      </c>
      <c r="F1237" s="5">
        <v>1.0729200000000001E-7</v>
      </c>
      <c r="G1237" s="6">
        <v>3.5100000000000001E-7</v>
      </c>
      <c r="H1237" s="7">
        <v>1.4593129999999999E-6</v>
      </c>
      <c r="I1237" s="5"/>
    </row>
    <row r="1238" spans="1:9" x14ac:dyDescent="0.4">
      <c r="A1238" t="str">
        <f t="shared" si="19"/>
        <v>SojabohnenKambodscha</v>
      </c>
      <c r="B1238" s="26" t="s">
        <v>259</v>
      </c>
      <c r="C1238" s="4" t="s">
        <v>337</v>
      </c>
      <c r="D1238" s="5">
        <v>1.84004E-6</v>
      </c>
      <c r="E1238" s="5">
        <v>1.1883699999999999E-6</v>
      </c>
      <c r="F1238" s="5">
        <v>1.7287300000000002E-7</v>
      </c>
      <c r="G1238" s="6">
        <v>5.8899999999999999E-7</v>
      </c>
      <c r="H1238" s="7">
        <v>3.7902830000000001E-6</v>
      </c>
      <c r="I1238" s="5"/>
    </row>
    <row r="1239" spans="1:9" x14ac:dyDescent="0.4">
      <c r="A1239" t="str">
        <f t="shared" si="19"/>
        <v>RohrzuckerKambodscha</v>
      </c>
      <c r="B1239" s="26" t="s">
        <v>260</v>
      </c>
      <c r="C1239" s="4" t="s">
        <v>337</v>
      </c>
      <c r="D1239" s="5">
        <v>2.0613100000000001E-7</v>
      </c>
      <c r="E1239" s="5">
        <v>1.3648299999999999E-7</v>
      </c>
      <c r="F1239" s="5">
        <v>2.4167499999999998E-8</v>
      </c>
      <c r="G1239" s="6">
        <v>8.459999999999999E-8</v>
      </c>
      <c r="H1239" s="7">
        <v>4.513815E-7</v>
      </c>
      <c r="I1239" s="5"/>
    </row>
    <row r="1240" spans="1:9" x14ac:dyDescent="0.4">
      <c r="A1240" t="str">
        <f t="shared" si="19"/>
        <v>SüßkartofelnKambodscha</v>
      </c>
      <c r="B1240" s="26" t="s">
        <v>192</v>
      </c>
      <c r="C1240" s="4" t="s">
        <v>337</v>
      </c>
      <c r="D1240" s="5">
        <v>5.6862199999999992E-7</v>
      </c>
      <c r="E1240" s="5">
        <v>3.57346E-7</v>
      </c>
      <c r="F1240" s="5">
        <v>5.5866499999999999E-8</v>
      </c>
      <c r="G1240" s="6">
        <v>1.86E-7</v>
      </c>
      <c r="H1240" s="7">
        <v>1.1678344999999999E-6</v>
      </c>
      <c r="I1240" s="5"/>
    </row>
    <row r="1241" spans="1:9" x14ac:dyDescent="0.4">
      <c r="A1241" t="str">
        <f t="shared" si="19"/>
        <v>TeeKambodscha</v>
      </c>
      <c r="B1241" s="26" t="s">
        <v>262</v>
      </c>
      <c r="C1241" s="4" t="s">
        <v>337</v>
      </c>
      <c r="D1241" s="5">
        <v>9.1628200000000012E-6</v>
      </c>
      <c r="E1241" s="5">
        <v>5.7422599999999998E-6</v>
      </c>
      <c r="F1241" s="5">
        <v>9.1628900000000003E-7</v>
      </c>
      <c r="G1241" s="6">
        <v>3.0200000000000003E-6</v>
      </c>
      <c r="H1241" s="7">
        <v>1.8841369000000004E-5</v>
      </c>
      <c r="I1241" s="5"/>
    </row>
    <row r="1242" spans="1:9" x14ac:dyDescent="0.4">
      <c r="A1242" t="str">
        <f t="shared" si="19"/>
        <v>Tabak, unverarbeitetKambodscha</v>
      </c>
      <c r="B1242" s="26" t="s">
        <v>263</v>
      </c>
      <c r="C1242" s="4" t="s">
        <v>337</v>
      </c>
      <c r="D1242" s="5">
        <v>3.6472800000000001E-6</v>
      </c>
      <c r="E1242" s="5">
        <v>2.3595800000000001E-6</v>
      </c>
      <c r="F1242" s="5">
        <v>3.3190999999999996E-7</v>
      </c>
      <c r="G1242" s="6">
        <v>1.13E-6</v>
      </c>
      <c r="H1242" s="7">
        <v>7.4687700000000008E-6</v>
      </c>
      <c r="I1242" s="5"/>
    </row>
    <row r="1243" spans="1:9" x14ac:dyDescent="0.4">
      <c r="A1243" t="str">
        <f t="shared" si="19"/>
        <v>Gemüse, frischKambodscha</v>
      </c>
      <c r="B1243" s="26" t="s">
        <v>174</v>
      </c>
      <c r="C1243" s="4" t="s">
        <v>337</v>
      </c>
      <c r="D1243" s="5">
        <v>3.3786999999999999E-7</v>
      </c>
      <c r="E1243" s="5">
        <v>2.15324E-7</v>
      </c>
      <c r="F1243" s="5">
        <v>3.5798500000000001E-8</v>
      </c>
      <c r="G1243" s="6">
        <v>1.2100000000000001E-7</v>
      </c>
      <c r="H1243" s="7">
        <v>7.0999250000000009E-7</v>
      </c>
      <c r="I1243" s="5"/>
    </row>
    <row r="1244" spans="1:9" x14ac:dyDescent="0.4">
      <c r="A1244" t="str">
        <f t="shared" si="19"/>
        <v>WassermeloneKambodscha</v>
      </c>
      <c r="B1244" s="26" t="s">
        <v>265</v>
      </c>
      <c r="C1244" s="4" t="s">
        <v>337</v>
      </c>
      <c r="D1244" s="5">
        <v>4.1228399999999999E-7</v>
      </c>
      <c r="E1244" s="5">
        <v>2.5776800000000001E-7</v>
      </c>
      <c r="F1244" s="5">
        <v>3.9748400000000001E-8</v>
      </c>
      <c r="G1244" s="6">
        <v>1.3100000000000002E-7</v>
      </c>
      <c r="H1244" s="7">
        <v>8.4080039999999993E-7</v>
      </c>
      <c r="I1244" s="5"/>
    </row>
    <row r="1245" spans="1:9" x14ac:dyDescent="0.4">
      <c r="A1245" t="str">
        <f t="shared" si="19"/>
        <v>AvocadosKamerun</v>
      </c>
      <c r="B1245" s="26" t="s">
        <v>166</v>
      </c>
      <c r="C1245" s="4" t="s">
        <v>342</v>
      </c>
      <c r="D1245" s="5">
        <v>1.28E-6</v>
      </c>
      <c r="E1245" s="5">
        <v>1.0449899999999999E-6</v>
      </c>
      <c r="F1245" s="5">
        <v>6.1700000000000009E-7</v>
      </c>
      <c r="G1245" s="6">
        <v>4.0999999999999999E-7</v>
      </c>
      <c r="H1245" s="7">
        <v>3.35199E-6</v>
      </c>
      <c r="I1245" s="5"/>
    </row>
    <row r="1246" spans="1:9" x14ac:dyDescent="0.4">
      <c r="A1246" t="str">
        <f t="shared" si="19"/>
        <v>Bambara-BohnenKamerun</v>
      </c>
      <c r="B1246" s="26" t="s">
        <v>167</v>
      </c>
      <c r="C1246" s="4" t="s">
        <v>342</v>
      </c>
      <c r="D1246" s="5">
        <v>7.1305100000000002E-7</v>
      </c>
      <c r="E1246" s="5">
        <v>6.0561399999999993E-7</v>
      </c>
      <c r="F1246" s="5">
        <v>3.31033E-7</v>
      </c>
      <c r="G1246" s="6">
        <v>1.73E-7</v>
      </c>
      <c r="H1246" s="7">
        <v>1.8226980000000003E-6</v>
      </c>
      <c r="I1246" s="5"/>
    </row>
    <row r="1247" spans="1:9" x14ac:dyDescent="0.4">
      <c r="A1247" t="str">
        <f t="shared" si="19"/>
        <v>BananenKamerun</v>
      </c>
      <c r="B1247" s="26" t="s">
        <v>197</v>
      </c>
      <c r="C1247" s="4" t="s">
        <v>342</v>
      </c>
      <c r="D1247" s="5">
        <v>1.0019600000000001E-6</v>
      </c>
      <c r="E1247" s="5">
        <v>8.2263499999999998E-7</v>
      </c>
      <c r="F1247" s="5">
        <v>6.6130700000000001E-7</v>
      </c>
      <c r="G1247" s="6">
        <v>4.1100000000000001E-7</v>
      </c>
      <c r="H1247" s="7">
        <v>2.8969019999999998E-6</v>
      </c>
      <c r="I1247" s="5"/>
    </row>
    <row r="1248" spans="1:9" x14ac:dyDescent="0.4">
      <c r="A1248" t="str">
        <f t="shared" si="19"/>
        <v>Bohen, trockenKamerun</v>
      </c>
      <c r="B1248" s="26" t="s">
        <v>170</v>
      </c>
      <c r="C1248" s="4" t="s">
        <v>342</v>
      </c>
      <c r="D1248" s="5">
        <v>2.1340000000000002E-6</v>
      </c>
      <c r="E1248" s="5">
        <v>1.8550800000000001E-6</v>
      </c>
      <c r="F1248" s="5">
        <v>9.7274899999999989E-7</v>
      </c>
      <c r="G1248" s="6">
        <v>5.2099999999999997E-7</v>
      </c>
      <c r="H1248" s="7">
        <v>5.4828289999999996E-6</v>
      </c>
      <c r="I1248" s="5"/>
    </row>
    <row r="1249" spans="1:9" x14ac:dyDescent="0.4">
      <c r="A1249" t="str">
        <f t="shared" si="19"/>
        <v>CashewnüsseKamerun</v>
      </c>
      <c r="B1249" s="26" t="s">
        <v>309</v>
      </c>
      <c r="C1249" s="4" t="s">
        <v>342</v>
      </c>
      <c r="D1249" s="5">
        <v>6.8121999999999998E-6</v>
      </c>
      <c r="E1249" s="5">
        <v>6.3028800000000005E-6</v>
      </c>
      <c r="F1249" s="5">
        <v>4.2189100000000002E-6</v>
      </c>
      <c r="G1249" s="6">
        <v>1.77E-6</v>
      </c>
      <c r="H1249" s="7">
        <v>1.9103990000000001E-5</v>
      </c>
      <c r="I1249" s="5"/>
    </row>
    <row r="1250" spans="1:9" x14ac:dyDescent="0.4">
      <c r="A1250" t="str">
        <f t="shared" si="19"/>
        <v>ManiokKamerun</v>
      </c>
      <c r="B1250" s="26" t="s">
        <v>187</v>
      </c>
      <c r="C1250" s="4" t="s">
        <v>342</v>
      </c>
      <c r="D1250" s="5">
        <v>2.8553600000000005E-7</v>
      </c>
      <c r="E1250" s="5">
        <v>2.3071300000000001E-7</v>
      </c>
      <c r="F1250" s="5">
        <v>1.6788199999999999E-7</v>
      </c>
      <c r="G1250" s="6">
        <v>1.11E-7</v>
      </c>
      <c r="H1250" s="7">
        <v>7.9513100000000013E-7</v>
      </c>
      <c r="I1250" s="5"/>
    </row>
    <row r="1251" spans="1:9" x14ac:dyDescent="0.4">
      <c r="A1251" t="str">
        <f t="shared" si="19"/>
        <v>GetreideKamerun</v>
      </c>
      <c r="B1251" s="26" t="s">
        <v>278</v>
      </c>
      <c r="C1251" s="4" t="s">
        <v>342</v>
      </c>
      <c r="D1251" s="5">
        <v>1.3166299999999998E-7</v>
      </c>
      <c r="E1251" s="5">
        <v>9.0957699999999997E-8</v>
      </c>
      <c r="F1251" s="5">
        <v>7.5850600000000007E-9</v>
      </c>
      <c r="G1251" s="6">
        <v>2.7999999999999999E-8</v>
      </c>
      <c r="H1251" s="7">
        <v>2.5820576000000001E-7</v>
      </c>
      <c r="I1251" s="5"/>
    </row>
    <row r="1252" spans="1:9" x14ac:dyDescent="0.4">
      <c r="A1252" t="str">
        <f t="shared" si="19"/>
        <v>Paprika-/ChillipulverKamerun</v>
      </c>
      <c r="B1252" s="26" t="s">
        <v>90</v>
      </c>
      <c r="C1252" s="4" t="s">
        <v>342</v>
      </c>
      <c r="D1252" s="5">
        <v>4.9200000000000001E-7</v>
      </c>
      <c r="E1252" s="5">
        <v>4.6380100000000004E-7</v>
      </c>
      <c r="F1252" s="5">
        <v>3.1699999999999999E-7</v>
      </c>
      <c r="G1252" s="6">
        <v>1.29E-7</v>
      </c>
      <c r="H1252" s="7">
        <v>1.4018010000000001E-6</v>
      </c>
      <c r="I1252" s="5"/>
    </row>
    <row r="1253" spans="1:9" x14ac:dyDescent="0.4">
      <c r="A1253" t="str">
        <f t="shared" si="19"/>
        <v>Paprika und Chillies, grünKamerun</v>
      </c>
      <c r="B1253" s="26" t="s">
        <v>79</v>
      </c>
      <c r="C1253" s="4" t="s">
        <v>342</v>
      </c>
      <c r="D1253" s="5">
        <v>4.9204299999999993E-7</v>
      </c>
      <c r="E1253" s="5">
        <v>4.6380100000000004E-7</v>
      </c>
      <c r="F1253" s="5">
        <v>3.1706300000000004E-7</v>
      </c>
      <c r="G1253" s="6">
        <v>1.29E-7</v>
      </c>
      <c r="H1253" s="7">
        <v>1.4019070000000001E-6</v>
      </c>
      <c r="I1253" s="5"/>
    </row>
    <row r="1254" spans="1:9" x14ac:dyDescent="0.4">
      <c r="A1254" t="str">
        <f t="shared" si="19"/>
        <v>Paprika und Chillies, grünKamerun</v>
      </c>
      <c r="B1254" s="26" t="s">
        <v>79</v>
      </c>
      <c r="C1254" s="4" t="s">
        <v>342</v>
      </c>
      <c r="D1254" s="5">
        <v>4.9200000000000001E-7</v>
      </c>
      <c r="E1254" s="5">
        <v>4.6380100000000004E-7</v>
      </c>
      <c r="F1254" s="5">
        <v>3.1699999999999999E-7</v>
      </c>
      <c r="G1254" s="6">
        <v>1.29E-7</v>
      </c>
      <c r="H1254" s="7">
        <v>1.4018010000000001E-6</v>
      </c>
      <c r="I1254" s="5"/>
    </row>
    <row r="1255" spans="1:9" x14ac:dyDescent="0.4">
      <c r="A1255" t="str">
        <f t="shared" si="19"/>
        <v>KakaobohneKamerun</v>
      </c>
      <c r="B1255" s="26" t="s">
        <v>286</v>
      </c>
      <c r="C1255" s="4" t="s">
        <v>342</v>
      </c>
      <c r="D1255" s="5">
        <v>3.01E-5</v>
      </c>
      <c r="E1255" s="5">
        <v>2.35471E-5</v>
      </c>
      <c r="F1255" s="5">
        <v>1.98E-5</v>
      </c>
      <c r="G1255" s="6">
        <v>1.33E-5</v>
      </c>
      <c r="H1255" s="7">
        <v>8.6747099999999995E-5</v>
      </c>
      <c r="I1255" s="5"/>
    </row>
    <row r="1256" spans="1:9" x14ac:dyDescent="0.4">
      <c r="A1256" t="str">
        <f t="shared" si="19"/>
        <v>KokosnussKamerun</v>
      </c>
      <c r="B1256" s="26" t="s">
        <v>310</v>
      </c>
      <c r="C1256" s="4" t="s">
        <v>342</v>
      </c>
      <c r="D1256" s="5">
        <v>2.1126600000000003E-6</v>
      </c>
      <c r="E1256" s="5">
        <v>2.00258E-6</v>
      </c>
      <c r="F1256" s="5">
        <v>1.3771700000000001E-6</v>
      </c>
      <c r="G1256" s="6">
        <v>5.5700000000000002E-7</v>
      </c>
      <c r="H1256" s="7">
        <v>6.0494099999999999E-6</v>
      </c>
      <c r="I1256" s="5"/>
    </row>
    <row r="1257" spans="1:9" x14ac:dyDescent="0.4">
      <c r="A1257" t="str">
        <f t="shared" si="19"/>
        <v>Kaffee, grünKamerun</v>
      </c>
      <c r="B1257" s="26" t="s">
        <v>287</v>
      </c>
      <c r="C1257" s="4" t="s">
        <v>342</v>
      </c>
      <c r="D1257" s="5">
        <v>2.4963599999999999E-5</v>
      </c>
      <c r="E1257" s="5">
        <v>2.1333899999999999E-5</v>
      </c>
      <c r="F1257" s="5">
        <v>1.63324E-5</v>
      </c>
      <c r="G1257" s="6">
        <v>1.03E-5</v>
      </c>
      <c r="H1257" s="7">
        <v>7.2929900000000001E-5</v>
      </c>
      <c r="I1257" s="5"/>
    </row>
    <row r="1258" spans="1:9" x14ac:dyDescent="0.4">
      <c r="A1258" t="str">
        <f t="shared" si="19"/>
        <v>KokosbastKamerun</v>
      </c>
      <c r="B1258" s="26" t="s">
        <v>311</v>
      </c>
      <c r="C1258" s="4" t="s">
        <v>342</v>
      </c>
      <c r="D1258" s="5">
        <v>2.1099999999999997E-6</v>
      </c>
      <c r="E1258" s="5">
        <v>2.00258E-6</v>
      </c>
      <c r="F1258" s="5">
        <v>1.3799999999999999E-6</v>
      </c>
      <c r="G1258" s="6">
        <v>5.5700000000000002E-7</v>
      </c>
      <c r="H1258" s="7">
        <v>6.0495799999999999E-6</v>
      </c>
      <c r="I1258" s="5"/>
    </row>
    <row r="1259" spans="1:9" x14ac:dyDescent="0.4">
      <c r="A1259" t="str">
        <f t="shared" si="19"/>
        <v>BaumwollsamenKamerun</v>
      </c>
      <c r="B1259" s="26" t="s">
        <v>241</v>
      </c>
      <c r="C1259" s="4" t="s">
        <v>342</v>
      </c>
      <c r="D1259" s="5">
        <v>1.4995500000000001E-6</v>
      </c>
      <c r="E1259" s="5">
        <v>1.2525100000000001E-6</v>
      </c>
      <c r="F1259" s="5">
        <v>6.6454100000000002E-7</v>
      </c>
      <c r="G1259" s="6">
        <v>3.7599999999999998E-7</v>
      </c>
      <c r="H1259" s="7">
        <v>3.7926010000000001E-6</v>
      </c>
      <c r="I1259" s="5"/>
    </row>
    <row r="1260" spans="1:9" x14ac:dyDescent="0.4">
      <c r="A1260" t="str">
        <f t="shared" si="19"/>
        <v>Kuhbohnen, trockenKamerun</v>
      </c>
      <c r="B1260" s="26" t="s">
        <v>182</v>
      </c>
      <c r="C1260" s="4" t="s">
        <v>342</v>
      </c>
      <c r="D1260" s="5">
        <v>5.6300000000000005E-7</v>
      </c>
      <c r="E1260" s="5">
        <v>5.1434300000000002E-7</v>
      </c>
      <c r="F1260" s="5">
        <v>3.3300000000000003E-7</v>
      </c>
      <c r="G1260" s="6">
        <v>1.4499999999999999E-7</v>
      </c>
      <c r="H1260" s="7">
        <v>1.5553430000000001E-6</v>
      </c>
      <c r="I1260" s="5"/>
    </row>
    <row r="1261" spans="1:9" x14ac:dyDescent="0.4">
      <c r="A1261" t="str">
        <f t="shared" si="19"/>
        <v>Gurken und GewürzgurkenKamerun</v>
      </c>
      <c r="B1261" s="26" t="s">
        <v>99</v>
      </c>
      <c r="C1261" s="4" t="s">
        <v>342</v>
      </c>
      <c r="D1261" s="5">
        <v>7.9216799999999998E-7</v>
      </c>
      <c r="E1261" s="5">
        <v>6.6074899999999996E-7</v>
      </c>
      <c r="F1261" s="5">
        <v>3.28676E-7</v>
      </c>
      <c r="G1261" s="6">
        <v>1.8699999999999999E-7</v>
      </c>
      <c r="H1261" s="7">
        <v>1.9685929999999997E-6</v>
      </c>
      <c r="I1261" s="5"/>
    </row>
    <row r="1262" spans="1:9" x14ac:dyDescent="0.4">
      <c r="A1262" t="str">
        <f t="shared" si="19"/>
        <v>DattelKamerun</v>
      </c>
      <c r="B1262" s="26" t="s">
        <v>202</v>
      </c>
      <c r="C1262" s="4" t="s">
        <v>342</v>
      </c>
      <c r="D1262" s="5">
        <v>8.4824200000000003E-8</v>
      </c>
      <c r="E1262" s="5">
        <v>5.8410300000000001E-8</v>
      </c>
      <c r="F1262" s="5">
        <v>4.9633999999999996E-9</v>
      </c>
      <c r="G1262" s="6">
        <v>1.7900000000000001E-8</v>
      </c>
      <c r="H1262" s="7">
        <v>1.6609790000000002E-7</v>
      </c>
      <c r="I1262" s="5"/>
    </row>
    <row r="1263" spans="1:9" x14ac:dyDescent="0.4">
      <c r="A1263" t="str">
        <f t="shared" si="19"/>
        <v>ZitrusfrüchteKamerun</v>
      </c>
      <c r="B1263" s="26" t="s">
        <v>279</v>
      </c>
      <c r="C1263" s="4" t="s">
        <v>342</v>
      </c>
      <c r="D1263" s="5">
        <v>7.32121E-7</v>
      </c>
      <c r="E1263" s="5">
        <v>6.6929100000000006E-7</v>
      </c>
      <c r="F1263" s="5">
        <v>4.4167700000000004E-7</v>
      </c>
      <c r="G1263" s="6">
        <v>1.8799999999999999E-7</v>
      </c>
      <c r="H1263" s="7">
        <v>2.0310889999999998E-6</v>
      </c>
      <c r="I1263" s="5"/>
    </row>
    <row r="1264" spans="1:9" x14ac:dyDescent="0.4">
      <c r="A1264" t="str">
        <f t="shared" si="19"/>
        <v>Früchte, frischKamerun</v>
      </c>
      <c r="B1264" s="26" t="s">
        <v>205</v>
      </c>
      <c r="C1264" s="4" t="s">
        <v>342</v>
      </c>
      <c r="D1264" s="5">
        <v>9.7378900000000001E-7</v>
      </c>
      <c r="E1264" s="5">
        <v>7.9885500000000002E-7</v>
      </c>
      <c r="F1264" s="5">
        <v>4.9802099999999998E-7</v>
      </c>
      <c r="G1264" s="6">
        <v>3.2600000000000003E-7</v>
      </c>
      <c r="H1264" s="7">
        <v>2.5966649999999997E-6</v>
      </c>
      <c r="I1264" s="5"/>
    </row>
    <row r="1265" spans="1:9" x14ac:dyDescent="0.4">
      <c r="A1265" t="str">
        <f t="shared" si="19"/>
        <v>KernobstKamerun</v>
      </c>
      <c r="B1265" s="26" t="s">
        <v>208</v>
      </c>
      <c r="C1265" s="4" t="s">
        <v>342</v>
      </c>
      <c r="D1265" s="5">
        <v>9.7400000000000012E-7</v>
      </c>
      <c r="E1265" s="5">
        <v>7.9885500000000002E-7</v>
      </c>
      <c r="F1265" s="5">
        <v>4.9799999999999993E-7</v>
      </c>
      <c r="G1265" s="6">
        <v>3.2600000000000003E-7</v>
      </c>
      <c r="H1265" s="7">
        <v>2.5968549999999999E-6</v>
      </c>
      <c r="I1265" s="5"/>
    </row>
    <row r="1266" spans="1:9" x14ac:dyDescent="0.4">
      <c r="A1266" t="str">
        <f t="shared" si="19"/>
        <v>IngwerKamerun</v>
      </c>
      <c r="B1266" s="26" t="s">
        <v>312</v>
      </c>
      <c r="C1266" s="4" t="s">
        <v>342</v>
      </c>
      <c r="D1266" s="5">
        <v>5.6454499999999992E-7</v>
      </c>
      <c r="E1266" s="5">
        <v>5.1480999999999999E-7</v>
      </c>
      <c r="F1266" s="5">
        <v>3.6700500000000002E-7</v>
      </c>
      <c r="G1266" s="6">
        <v>2.5599999999999996E-7</v>
      </c>
      <c r="H1266" s="7">
        <v>1.7023599999999997E-6</v>
      </c>
      <c r="I1266" s="5"/>
    </row>
    <row r="1267" spans="1:9" x14ac:dyDescent="0.4">
      <c r="A1267" t="str">
        <f t="shared" si="19"/>
        <v>ErdnussKamerun</v>
      </c>
      <c r="B1267" s="26" t="s">
        <v>280</v>
      </c>
      <c r="C1267" s="4" t="s">
        <v>342</v>
      </c>
      <c r="D1267" s="5">
        <v>2.5921000000000001E-6</v>
      </c>
      <c r="E1267" s="5">
        <v>2.0873599999999999E-6</v>
      </c>
      <c r="F1267" s="5">
        <v>5.8012000000000009E-7</v>
      </c>
      <c r="G1267" s="6">
        <v>4.1800000000000001E-7</v>
      </c>
      <c r="H1267" s="7">
        <v>5.6775799999999999E-6</v>
      </c>
      <c r="I1267" s="5"/>
    </row>
    <row r="1268" spans="1:9" x14ac:dyDescent="0.4">
      <c r="A1268" t="str">
        <f t="shared" si="19"/>
        <v>KolanussKamerun</v>
      </c>
      <c r="B1268" s="26" t="s">
        <v>324</v>
      </c>
      <c r="C1268" s="4" t="s">
        <v>342</v>
      </c>
      <c r="D1268" s="5">
        <v>5.6984100000000002E-6</v>
      </c>
      <c r="E1268" s="5">
        <v>4.7947800000000005E-6</v>
      </c>
      <c r="F1268" s="5">
        <v>2.7142199999999999E-6</v>
      </c>
      <c r="G1268" s="6">
        <v>1.5100000000000002E-6</v>
      </c>
      <c r="H1268" s="7">
        <v>1.471741E-5</v>
      </c>
      <c r="I1268" s="5"/>
    </row>
    <row r="1269" spans="1:9" x14ac:dyDescent="0.4">
      <c r="A1269" t="str">
        <f t="shared" si="19"/>
        <v>Lauch, andere LauchgewächseKamerun</v>
      </c>
      <c r="B1269" s="26" t="s">
        <v>184</v>
      </c>
      <c r="C1269" s="4" t="s">
        <v>342</v>
      </c>
      <c r="D1269" s="5">
        <v>1.54188E-7</v>
      </c>
      <c r="E1269" s="5">
        <v>1.2829099999999999E-7</v>
      </c>
      <c r="F1269" s="5">
        <v>6.4697300000000003E-8</v>
      </c>
      <c r="G1269" s="6">
        <v>3.6399999999999995E-8</v>
      </c>
      <c r="H1269" s="7">
        <v>3.8357629999999997E-7</v>
      </c>
      <c r="I1269" s="5"/>
    </row>
    <row r="1270" spans="1:9" x14ac:dyDescent="0.4">
      <c r="A1270" t="str">
        <f t="shared" si="19"/>
        <v>Mais, greenKamerun</v>
      </c>
      <c r="B1270" s="26" t="s">
        <v>218</v>
      </c>
      <c r="C1270" s="4" t="s">
        <v>342</v>
      </c>
      <c r="D1270" s="5">
        <v>5.4125000000000001E-7</v>
      </c>
      <c r="E1270" s="5">
        <v>4.9756300000000005E-7</v>
      </c>
      <c r="F1270" s="5">
        <v>3.3058599999999999E-7</v>
      </c>
      <c r="G1270" s="6">
        <v>1.3999999999999998E-7</v>
      </c>
      <c r="H1270" s="7">
        <v>1.5093989999999999E-6</v>
      </c>
      <c r="I1270" s="5"/>
    </row>
    <row r="1271" spans="1:9" x14ac:dyDescent="0.4">
      <c r="A1271" t="str">
        <f t="shared" si="19"/>
        <v>MaisKamerun</v>
      </c>
      <c r="B1271" s="26" t="s">
        <v>185</v>
      </c>
      <c r="C1271" s="4" t="s">
        <v>342</v>
      </c>
      <c r="D1271" s="5">
        <v>7.6726E-7</v>
      </c>
      <c r="E1271" s="5">
        <v>6.5771899999999996E-7</v>
      </c>
      <c r="F1271" s="5">
        <v>3.8202899999999996E-7</v>
      </c>
      <c r="G1271" s="6">
        <v>2.16E-7</v>
      </c>
      <c r="H1271" s="7">
        <v>2.0230079999999997E-6</v>
      </c>
      <c r="I1271" s="5"/>
    </row>
    <row r="1272" spans="1:9" x14ac:dyDescent="0.4">
      <c r="A1272" t="str">
        <f t="shared" si="19"/>
        <v>Mango, GuaveKamerun</v>
      </c>
      <c r="B1272" s="26" t="s">
        <v>248</v>
      </c>
      <c r="C1272" s="4" t="s">
        <v>342</v>
      </c>
      <c r="D1272" s="5">
        <v>4.0656200000000001E-7</v>
      </c>
      <c r="E1272" s="5">
        <v>3.6693299999999999E-7</v>
      </c>
      <c r="F1272" s="5">
        <v>2.3494799999999999E-7</v>
      </c>
      <c r="G1272" s="6">
        <v>1.0399999999999999E-7</v>
      </c>
      <c r="H1272" s="7">
        <v>1.1124429999999998E-6</v>
      </c>
      <c r="I1272" s="5"/>
    </row>
    <row r="1273" spans="1:9" x14ac:dyDescent="0.4">
      <c r="A1273" t="str">
        <f t="shared" si="19"/>
        <v>Melonen (inkl.  Cantaloup-Melone)Kamerun</v>
      </c>
      <c r="B1273" s="26" t="s">
        <v>249</v>
      </c>
      <c r="C1273" s="4" t="s">
        <v>342</v>
      </c>
      <c r="D1273" s="5">
        <v>5.4702899999999998E-8</v>
      </c>
      <c r="E1273" s="5">
        <v>4.1511399999999995E-8</v>
      </c>
      <c r="F1273" s="5">
        <v>2.1141399999999999E-8</v>
      </c>
      <c r="G1273" s="6">
        <v>1.46E-8</v>
      </c>
      <c r="H1273" s="7">
        <v>1.3195569999999999E-7</v>
      </c>
      <c r="I1273" s="5"/>
    </row>
    <row r="1274" spans="1:9" x14ac:dyDescent="0.4">
      <c r="A1274" t="str">
        <f t="shared" si="19"/>
        <v>MelonensamenKamerun</v>
      </c>
      <c r="B1274" s="26" t="s">
        <v>288</v>
      </c>
      <c r="C1274" s="4" t="s">
        <v>342</v>
      </c>
      <c r="D1274" s="5">
        <v>1.97079E-6</v>
      </c>
      <c r="E1274" s="5">
        <v>1.6421599999999999E-6</v>
      </c>
      <c r="F1274" s="5">
        <v>8.2015100000000002E-7</v>
      </c>
      <c r="G1274" s="6">
        <v>4.6600000000000002E-7</v>
      </c>
      <c r="H1274" s="7">
        <v>4.8991010000000005E-6</v>
      </c>
      <c r="I1274" s="5"/>
    </row>
    <row r="1275" spans="1:9" x14ac:dyDescent="0.4">
      <c r="A1275" t="str">
        <f t="shared" si="19"/>
        <v>HirseKamerun</v>
      </c>
      <c r="B1275" s="26" t="s">
        <v>250</v>
      </c>
      <c r="C1275" s="4" t="s">
        <v>342</v>
      </c>
      <c r="D1275" s="5">
        <v>8.8449299999999998E-7</v>
      </c>
      <c r="E1275" s="5">
        <v>7.3680399999999998E-7</v>
      </c>
      <c r="F1275" s="5">
        <v>3.7645000000000001E-7</v>
      </c>
      <c r="G1275" s="6">
        <v>2.1E-7</v>
      </c>
      <c r="H1275" s="7">
        <v>2.2077469999999999E-6</v>
      </c>
      <c r="I1275" s="5"/>
    </row>
    <row r="1276" spans="1:9" x14ac:dyDescent="0.4">
      <c r="A1276" t="str">
        <f t="shared" si="19"/>
        <v>Palmfrucht (Ölpalme)Kamerun</v>
      </c>
      <c r="B1276" s="26" t="s">
        <v>289</v>
      </c>
      <c r="C1276" s="4" t="s">
        <v>342</v>
      </c>
      <c r="D1276" s="5">
        <v>9.4841800000000007E-7</v>
      </c>
      <c r="E1276" s="5">
        <v>7.5580700000000001E-7</v>
      </c>
      <c r="F1276" s="5">
        <v>6.3385900000000001E-7</v>
      </c>
      <c r="G1276" s="6">
        <v>4.1699999999999999E-7</v>
      </c>
      <c r="H1276" s="7">
        <v>2.7550840000000001E-6</v>
      </c>
      <c r="I1276" s="5"/>
    </row>
    <row r="1277" spans="1:9" x14ac:dyDescent="0.4">
      <c r="A1277" t="str">
        <f t="shared" si="19"/>
        <v>OkraKamerun</v>
      </c>
      <c r="B1277" s="26" t="s">
        <v>188</v>
      </c>
      <c r="C1277" s="4" t="s">
        <v>342</v>
      </c>
      <c r="D1277" s="5">
        <v>3.4630300000000001E-6</v>
      </c>
      <c r="E1277" s="5">
        <v>2.7169199999999999E-6</v>
      </c>
      <c r="F1277" s="5">
        <v>2.1244900000000003E-6</v>
      </c>
      <c r="G1277" s="6">
        <v>1.3999999999999999E-6</v>
      </c>
      <c r="H1277" s="7">
        <v>9.7044399999999992E-6</v>
      </c>
      <c r="I1277" s="5"/>
    </row>
    <row r="1278" spans="1:9" x14ac:dyDescent="0.4">
      <c r="A1278" t="str">
        <f t="shared" si="19"/>
        <v>Zwiebel, getr.Kamerun</v>
      </c>
      <c r="B1278" s="26" t="s">
        <v>251</v>
      </c>
      <c r="C1278" s="4" t="s">
        <v>342</v>
      </c>
      <c r="D1278" s="5">
        <v>1.9695699999999998E-7</v>
      </c>
      <c r="E1278" s="5">
        <v>1.72181E-7</v>
      </c>
      <c r="F1278" s="5">
        <v>1.03E-7</v>
      </c>
      <c r="G1278" s="6">
        <v>4.8699999999999999E-8</v>
      </c>
      <c r="H1278" s="7">
        <v>5.2083800000000005E-7</v>
      </c>
      <c r="I1278" s="5"/>
    </row>
    <row r="1279" spans="1:9" x14ac:dyDescent="0.4">
      <c r="A1279" t="str">
        <f t="shared" si="19"/>
        <v>OrangeKamerun</v>
      </c>
      <c r="B1279" s="26" t="s">
        <v>252</v>
      </c>
      <c r="C1279" s="4" t="s">
        <v>342</v>
      </c>
      <c r="D1279" s="5">
        <v>1.02E-7</v>
      </c>
      <c r="E1279" s="5">
        <v>6.0691999999999998E-8</v>
      </c>
      <c r="F1279" s="5">
        <v>8.8400000000000001E-9</v>
      </c>
      <c r="G1279" s="6">
        <v>2.11E-8</v>
      </c>
      <c r="H1279" s="7">
        <v>1.92632E-7</v>
      </c>
      <c r="I1279" s="5"/>
    </row>
    <row r="1280" spans="1:9" x14ac:dyDescent="0.4">
      <c r="A1280" t="str">
        <f t="shared" si="19"/>
        <v>PapayaKamerun</v>
      </c>
      <c r="B1280" s="26" t="s">
        <v>294</v>
      </c>
      <c r="C1280" s="4" t="s">
        <v>342</v>
      </c>
      <c r="D1280" s="5">
        <v>2.4526799999999997E-7</v>
      </c>
      <c r="E1280" s="5">
        <v>2.17353E-7</v>
      </c>
      <c r="F1280" s="5">
        <v>1.3792000000000001E-7</v>
      </c>
      <c r="G1280" s="6">
        <v>6.1799999999999998E-8</v>
      </c>
      <c r="H1280" s="7">
        <v>6.6234099999999996E-7</v>
      </c>
      <c r="I1280" s="5"/>
    </row>
    <row r="1281" spans="1:9" x14ac:dyDescent="0.4">
      <c r="A1281" t="str">
        <f t="shared" si="19"/>
        <v>AnanasKamerun</v>
      </c>
      <c r="B1281" s="26" t="s">
        <v>194</v>
      </c>
      <c r="C1281" s="4" t="s">
        <v>342</v>
      </c>
      <c r="D1281" s="5">
        <v>2.6300000000000001E-7</v>
      </c>
      <c r="E1281" s="5">
        <v>2.4348699999999999E-7</v>
      </c>
      <c r="F1281" s="5">
        <v>1.68E-7</v>
      </c>
      <c r="G1281" s="6">
        <v>8.5699999999999993E-8</v>
      </c>
      <c r="H1281" s="7">
        <v>7.60187E-7</v>
      </c>
      <c r="I1281" s="5"/>
    </row>
    <row r="1282" spans="1:9" x14ac:dyDescent="0.4">
      <c r="A1282" t="str">
        <f t="shared" si="19"/>
        <v>KochbananeKamerun</v>
      </c>
      <c r="B1282" s="26" t="s">
        <v>180</v>
      </c>
      <c r="C1282" s="4" t="s">
        <v>342</v>
      </c>
      <c r="D1282" s="5">
        <v>3.4892799999999999E-7</v>
      </c>
      <c r="E1282" s="5">
        <v>2.9344600000000002E-7</v>
      </c>
      <c r="F1282" s="5">
        <v>1.6667599999999998E-7</v>
      </c>
      <c r="G1282" s="6">
        <v>9.3600000000000004E-8</v>
      </c>
      <c r="H1282" s="7">
        <v>9.0264999999999995E-7</v>
      </c>
      <c r="I1282" s="5"/>
    </row>
    <row r="1283" spans="1:9" x14ac:dyDescent="0.4">
      <c r="A1283" t="str">
        <f t="shared" si="19"/>
        <v>KartoffelKamerun</v>
      </c>
      <c r="B1283" s="26" t="s">
        <v>177</v>
      </c>
      <c r="C1283" s="4" t="s">
        <v>342</v>
      </c>
      <c r="D1283" s="5">
        <v>2.6600000000000003E-7</v>
      </c>
      <c r="E1283" s="5">
        <v>2.22065E-7</v>
      </c>
      <c r="F1283" s="5">
        <v>1.08E-7</v>
      </c>
      <c r="G1283" s="6">
        <v>5.9299999999999995E-8</v>
      </c>
      <c r="H1283" s="7">
        <v>6.5536499999999999E-7</v>
      </c>
      <c r="I1283" s="5"/>
    </row>
    <row r="1284" spans="1:9" x14ac:dyDescent="0.4">
      <c r="A1284" t="str">
        <f t="shared" ref="A1284:A1347" si="20">B1284&amp;C1284</f>
        <v>Hülsenfrüchte (Linsen, Bohen, etc.)Kamerun</v>
      </c>
      <c r="B1284" s="26" t="s">
        <v>255</v>
      </c>
      <c r="C1284" s="4" t="s">
        <v>342</v>
      </c>
      <c r="D1284" s="5">
        <v>4.46E-7</v>
      </c>
      <c r="E1284" s="5">
        <v>3.6254100000000004E-7</v>
      </c>
      <c r="F1284" s="5">
        <v>1.7599999999999999E-7</v>
      </c>
      <c r="G1284" s="6">
        <v>1.0700000000000001E-7</v>
      </c>
      <c r="H1284" s="7">
        <v>1.0915410000000001E-6</v>
      </c>
      <c r="I1284" s="5"/>
    </row>
    <row r="1285" spans="1:9" x14ac:dyDescent="0.4">
      <c r="A1285" t="str">
        <f t="shared" si="20"/>
        <v>KürbisKamerun</v>
      </c>
      <c r="B1285" s="26" t="s">
        <v>183</v>
      </c>
      <c r="C1285" s="4" t="s">
        <v>342</v>
      </c>
      <c r="D1285" s="5">
        <v>7.2506199999999996E-7</v>
      </c>
      <c r="E1285" s="5">
        <v>6.0432800000000001E-7</v>
      </c>
      <c r="F1285" s="5">
        <v>3.02553E-7</v>
      </c>
      <c r="G1285" s="6">
        <v>1.72E-7</v>
      </c>
      <c r="H1285" s="7">
        <v>1.8039429999999999E-6</v>
      </c>
      <c r="I1285" s="5"/>
    </row>
    <row r="1286" spans="1:9" x14ac:dyDescent="0.4">
      <c r="A1286" t="str">
        <f t="shared" si="20"/>
        <v>ReisKamerun</v>
      </c>
      <c r="B1286" s="26" t="s">
        <v>160</v>
      </c>
      <c r="C1286" s="4" t="s">
        <v>342</v>
      </c>
      <c r="D1286" s="5">
        <v>5.1519999999999995E-7</v>
      </c>
      <c r="E1286" s="5">
        <v>4.4130400000000002E-7</v>
      </c>
      <c r="F1286" s="5">
        <v>2.4481399999999998E-7</v>
      </c>
      <c r="G1286" s="6">
        <v>1.2499999999999999E-7</v>
      </c>
      <c r="H1286" s="7">
        <v>1.326318E-6</v>
      </c>
      <c r="I1286" s="5"/>
    </row>
    <row r="1287" spans="1:9" x14ac:dyDescent="0.4">
      <c r="A1287" t="str">
        <f t="shared" si="20"/>
        <v>GummiKamerun</v>
      </c>
      <c r="B1287" s="26" t="s">
        <v>290</v>
      </c>
      <c r="C1287" s="4" t="s">
        <v>342</v>
      </c>
      <c r="D1287" s="5">
        <v>1.11507E-5</v>
      </c>
      <c r="E1287" s="5">
        <v>8.8611999999999991E-6</v>
      </c>
      <c r="F1287" s="5">
        <v>7.4427599999999999E-6</v>
      </c>
      <c r="G1287" s="6">
        <v>5.1799999999999995E-6</v>
      </c>
      <c r="H1287" s="7">
        <v>3.2634659999999998E-5</v>
      </c>
      <c r="I1287" s="5"/>
    </row>
    <row r="1288" spans="1:9" x14ac:dyDescent="0.4">
      <c r="A1288" t="str">
        <f t="shared" si="20"/>
        <v>BaumwolleKamerun</v>
      </c>
      <c r="B1288" s="26" t="s">
        <v>257</v>
      </c>
      <c r="C1288" s="4" t="s">
        <v>342</v>
      </c>
      <c r="D1288" s="5">
        <v>1.4995500000000001E-6</v>
      </c>
      <c r="E1288" s="5">
        <v>1.2525100000000001E-6</v>
      </c>
      <c r="F1288" s="5">
        <v>6.6454100000000002E-7</v>
      </c>
      <c r="G1288" s="6">
        <v>3.7599999999999998E-7</v>
      </c>
      <c r="H1288" s="7">
        <v>3.7926010000000001E-6</v>
      </c>
      <c r="I1288" s="5"/>
    </row>
    <row r="1289" spans="1:9" x14ac:dyDescent="0.4">
      <c r="A1289" t="str">
        <f t="shared" si="20"/>
        <v>SesamKamerun</v>
      </c>
      <c r="B1289" s="26" t="s">
        <v>258</v>
      </c>
      <c r="C1289" s="4" t="s">
        <v>342</v>
      </c>
      <c r="D1289" s="5">
        <v>4.8500000000000002E-6</v>
      </c>
      <c r="E1289" s="5">
        <v>4.0559700000000002E-6</v>
      </c>
      <c r="F1289" s="5">
        <v>1.9999999999999999E-6</v>
      </c>
      <c r="G1289" s="6">
        <v>1.1000000000000001E-6</v>
      </c>
      <c r="H1289" s="7">
        <v>1.200597E-5</v>
      </c>
      <c r="I1289" s="5"/>
    </row>
    <row r="1290" spans="1:9" x14ac:dyDescent="0.4">
      <c r="A1290" t="str">
        <f t="shared" si="20"/>
        <v>SorghumKamerun</v>
      </c>
      <c r="B1290" s="26" t="s">
        <v>282</v>
      </c>
      <c r="C1290" s="4" t="s">
        <v>342</v>
      </c>
      <c r="D1290" s="5">
        <v>9.8762499999999993E-7</v>
      </c>
      <c r="E1290" s="5">
        <v>8.2527399999999998E-7</v>
      </c>
      <c r="F1290" s="5">
        <v>4.21212E-7</v>
      </c>
      <c r="G1290" s="6">
        <v>2.3800000000000001E-7</v>
      </c>
      <c r="H1290" s="7">
        <v>2.4721110000000001E-6</v>
      </c>
      <c r="I1290" s="5"/>
    </row>
    <row r="1291" spans="1:9" x14ac:dyDescent="0.4">
      <c r="A1291" t="str">
        <f t="shared" si="20"/>
        <v>SojabohnenKamerun</v>
      </c>
      <c r="B1291" s="26" t="s">
        <v>259</v>
      </c>
      <c r="C1291" s="4" t="s">
        <v>342</v>
      </c>
      <c r="D1291" s="5">
        <v>1.1998200000000001E-6</v>
      </c>
      <c r="E1291" s="5">
        <v>1.0295000000000001E-6</v>
      </c>
      <c r="F1291" s="5">
        <v>5.7715600000000001E-7</v>
      </c>
      <c r="G1291" s="6">
        <v>2.9100000000000005E-7</v>
      </c>
      <c r="H1291" s="7">
        <v>3.0974760000000002E-6</v>
      </c>
      <c r="I1291" s="5"/>
    </row>
    <row r="1292" spans="1:9" x14ac:dyDescent="0.4">
      <c r="A1292" t="str">
        <f t="shared" si="20"/>
        <v>RohrzuckerKamerun</v>
      </c>
      <c r="B1292" s="26" t="s">
        <v>260</v>
      </c>
      <c r="C1292" s="4" t="s">
        <v>342</v>
      </c>
      <c r="D1292" s="5">
        <v>4.1358299999999995E-7</v>
      </c>
      <c r="E1292" s="5">
        <v>3.6054900000000001E-7</v>
      </c>
      <c r="F1292" s="5">
        <v>2.4582000000000001E-7</v>
      </c>
      <c r="G1292" s="6">
        <v>1.35E-7</v>
      </c>
      <c r="H1292" s="7">
        <v>1.1549519999999999E-6</v>
      </c>
      <c r="I1292" s="5"/>
    </row>
    <row r="1293" spans="1:9" x14ac:dyDescent="0.4">
      <c r="A1293" t="str">
        <f t="shared" si="20"/>
        <v>SüßkartofelnKamerun</v>
      </c>
      <c r="B1293" s="26" t="s">
        <v>192</v>
      </c>
      <c r="C1293" s="4" t="s">
        <v>342</v>
      </c>
      <c r="D1293" s="5">
        <v>1.57429E-7</v>
      </c>
      <c r="E1293" s="5">
        <v>1.3464099999999999E-7</v>
      </c>
      <c r="F1293" s="5">
        <v>8.0533499999999998E-8</v>
      </c>
      <c r="G1293" s="6">
        <v>5.8100000000000004E-8</v>
      </c>
      <c r="H1293" s="7">
        <v>4.3070349999999995E-7</v>
      </c>
      <c r="I1293" s="5"/>
    </row>
    <row r="1294" spans="1:9" x14ac:dyDescent="0.4">
      <c r="A1294" t="str">
        <f t="shared" si="20"/>
        <v>Taro (cocoyam)Kamerun</v>
      </c>
      <c r="B1294" s="26" t="s">
        <v>325</v>
      </c>
      <c r="C1294" s="4" t="s">
        <v>342</v>
      </c>
      <c r="D1294" s="5">
        <v>1.0553400000000001E-6</v>
      </c>
      <c r="E1294" s="5">
        <v>8.6791899999999998E-7</v>
      </c>
      <c r="F1294" s="5">
        <v>6.9265499999999998E-7</v>
      </c>
      <c r="G1294" s="6">
        <v>4.3300000000000003E-7</v>
      </c>
      <c r="H1294" s="7">
        <v>3.0489139999999997E-6</v>
      </c>
      <c r="I1294" s="5"/>
    </row>
    <row r="1295" spans="1:9" x14ac:dyDescent="0.4">
      <c r="A1295" t="str">
        <f t="shared" si="20"/>
        <v>Tabak, unverarbeitetKamerun</v>
      </c>
      <c r="B1295" s="26" t="s">
        <v>263</v>
      </c>
      <c r="C1295" s="4" t="s">
        <v>342</v>
      </c>
      <c r="D1295" s="5">
        <v>1.7043399999999998E-7</v>
      </c>
      <c r="E1295" s="5">
        <v>1.0537899999999999E-7</v>
      </c>
      <c r="F1295" s="5">
        <v>3.7290900000000001E-8</v>
      </c>
      <c r="G1295" s="6">
        <v>6.3399999999999999E-8</v>
      </c>
      <c r="H1295" s="7">
        <v>3.7650390000000003E-7</v>
      </c>
      <c r="I1295" s="5"/>
    </row>
    <row r="1296" spans="1:9" x14ac:dyDescent="0.4">
      <c r="A1296" t="str">
        <f t="shared" si="20"/>
        <v>TomatenKamerun</v>
      </c>
      <c r="B1296" s="26" t="s">
        <v>86</v>
      </c>
      <c r="C1296" s="4" t="s">
        <v>342</v>
      </c>
      <c r="D1296" s="5">
        <v>1.8224800000000001E-7</v>
      </c>
      <c r="E1296" s="5">
        <v>1.6432400000000001E-7</v>
      </c>
      <c r="F1296" s="5">
        <v>1.00778E-7</v>
      </c>
      <c r="G1296" s="6">
        <v>4.5200000000000001E-8</v>
      </c>
      <c r="H1296" s="7">
        <v>4.9255000000000005E-7</v>
      </c>
      <c r="I1296" s="5"/>
    </row>
    <row r="1297" spans="1:9" x14ac:dyDescent="0.4">
      <c r="A1297" t="str">
        <f t="shared" si="20"/>
        <v>Gemüse, frischKamerun</v>
      </c>
      <c r="B1297" s="26" t="s">
        <v>174</v>
      </c>
      <c r="C1297" s="4" t="s">
        <v>342</v>
      </c>
      <c r="D1297" s="5">
        <v>1.54188E-7</v>
      </c>
      <c r="E1297" s="5">
        <v>1.2829099999999999E-7</v>
      </c>
      <c r="F1297" s="5">
        <v>6.4697300000000003E-8</v>
      </c>
      <c r="G1297" s="6">
        <v>3.6399999999999995E-8</v>
      </c>
      <c r="H1297" s="7">
        <v>3.8357629999999997E-7</v>
      </c>
      <c r="I1297" s="5"/>
    </row>
    <row r="1298" spans="1:9" x14ac:dyDescent="0.4">
      <c r="A1298" t="str">
        <f t="shared" si="20"/>
        <v>WeizenKamerun</v>
      </c>
      <c r="B1298" s="26" t="s">
        <v>60</v>
      </c>
      <c r="C1298" s="4" t="s">
        <v>342</v>
      </c>
      <c r="D1298" s="5">
        <v>1.3893799999999999E-6</v>
      </c>
      <c r="E1298" s="5">
        <v>1.29087E-6</v>
      </c>
      <c r="F1298" s="5">
        <v>8.6117899999999996E-7</v>
      </c>
      <c r="G1298" s="6">
        <v>3.6100000000000002E-7</v>
      </c>
      <c r="H1298" s="7">
        <v>3.9024289999999994E-6</v>
      </c>
      <c r="I1298" s="5"/>
    </row>
    <row r="1299" spans="1:9" x14ac:dyDescent="0.4">
      <c r="A1299" t="str">
        <f t="shared" si="20"/>
        <v>YamswurzelKamerun</v>
      </c>
      <c r="B1299" s="26" t="s">
        <v>291</v>
      </c>
      <c r="C1299" s="4" t="s">
        <v>342</v>
      </c>
      <c r="D1299" s="5">
        <v>2.16067E-7</v>
      </c>
      <c r="E1299" s="5">
        <v>1.8223100000000001E-7</v>
      </c>
      <c r="F1299" s="5">
        <v>1.3864699999999998E-7</v>
      </c>
      <c r="G1299" s="6">
        <v>8.2899999999999995E-8</v>
      </c>
      <c r="H1299" s="7">
        <v>6.1984500000000006E-7</v>
      </c>
      <c r="I1299" s="5"/>
    </row>
    <row r="1300" spans="1:9" x14ac:dyDescent="0.4">
      <c r="A1300" t="str">
        <f t="shared" si="20"/>
        <v>Anise, Fenchel, KorrianderKanada</v>
      </c>
      <c r="B1300" s="26" t="s">
        <v>239</v>
      </c>
      <c r="C1300" s="4" t="s">
        <v>343</v>
      </c>
      <c r="D1300" s="5">
        <v>2.1900000000000002E-6</v>
      </c>
      <c r="E1300" s="5">
        <v>7.34E-6</v>
      </c>
      <c r="F1300" s="5">
        <v>4.9100000000000004E-7</v>
      </c>
      <c r="G1300" s="6">
        <v>4.08E-7</v>
      </c>
      <c r="H1300" s="7">
        <v>1.0429000000000001E-5</v>
      </c>
      <c r="I1300" s="5"/>
    </row>
    <row r="1301" spans="1:9" x14ac:dyDescent="0.4">
      <c r="A1301" t="str">
        <f t="shared" si="20"/>
        <v>ApfelKanada</v>
      </c>
      <c r="B1301" s="26" t="s">
        <v>195</v>
      </c>
      <c r="C1301" s="4" t="s">
        <v>343</v>
      </c>
      <c r="D1301" s="5">
        <v>3.6398199999999997E-8</v>
      </c>
      <c r="E1301" s="5">
        <v>7.0328599999999999E-8</v>
      </c>
      <c r="F1301" s="5">
        <v>5.5373199999999997E-9</v>
      </c>
      <c r="G1301" s="6">
        <v>4.4999999999999998E-9</v>
      </c>
      <c r="H1301" s="7">
        <v>1.1676412E-7</v>
      </c>
      <c r="I1301" s="5"/>
    </row>
    <row r="1302" spans="1:9" x14ac:dyDescent="0.4">
      <c r="A1302" t="str">
        <f t="shared" si="20"/>
        <v>AprikosenKanada</v>
      </c>
      <c r="B1302" s="26" t="s">
        <v>196</v>
      </c>
      <c r="C1302" s="4" t="s">
        <v>343</v>
      </c>
      <c r="D1302" s="5">
        <v>3.46E-7</v>
      </c>
      <c r="E1302" s="5">
        <v>4.0449900000000003E-7</v>
      </c>
      <c r="F1302" s="5">
        <v>1.11E-8</v>
      </c>
      <c r="G1302" s="6">
        <v>1.63E-8</v>
      </c>
      <c r="H1302" s="7">
        <v>7.7789899999999997E-7</v>
      </c>
      <c r="I1302" s="5"/>
    </row>
    <row r="1303" spans="1:9" x14ac:dyDescent="0.4">
      <c r="A1303" t="str">
        <f t="shared" si="20"/>
        <v>SpargelKanada</v>
      </c>
      <c r="B1303" s="26" t="s">
        <v>190</v>
      </c>
      <c r="C1303" s="4" t="s">
        <v>343</v>
      </c>
      <c r="D1303" s="5">
        <v>7.5972800000000004E-8</v>
      </c>
      <c r="E1303" s="5">
        <v>2.60307E-7</v>
      </c>
      <c r="F1303" s="5">
        <v>4.1223200000000002E-8</v>
      </c>
      <c r="G1303" s="6">
        <v>2.7100000000000001E-8</v>
      </c>
      <c r="H1303" s="7">
        <v>4.0460300000000004E-7</v>
      </c>
      <c r="I1303" s="5"/>
    </row>
    <row r="1304" spans="1:9" x14ac:dyDescent="0.4">
      <c r="A1304" t="str">
        <f t="shared" si="20"/>
        <v>GersteKanada</v>
      </c>
      <c r="B1304" s="26" t="s">
        <v>240</v>
      </c>
      <c r="C1304" s="4" t="s">
        <v>343</v>
      </c>
      <c r="D1304" s="5">
        <v>7.0557699999999999E-8</v>
      </c>
      <c r="E1304" s="5">
        <v>1.9968000000000003E-7</v>
      </c>
      <c r="F1304" s="5">
        <v>1.2387399999999999E-8</v>
      </c>
      <c r="G1304" s="6">
        <v>1.05E-8</v>
      </c>
      <c r="H1304" s="7">
        <v>2.9312509999999999E-7</v>
      </c>
      <c r="I1304" s="5"/>
    </row>
    <row r="1305" spans="1:9" x14ac:dyDescent="0.4">
      <c r="A1305" t="str">
        <f t="shared" si="20"/>
        <v>Bohen, trockenKanada</v>
      </c>
      <c r="B1305" s="26" t="s">
        <v>170</v>
      </c>
      <c r="C1305" s="4" t="s">
        <v>343</v>
      </c>
      <c r="D1305" s="5">
        <v>1.08637E-7</v>
      </c>
      <c r="E1305" s="5">
        <v>3.5861400000000001E-7</v>
      </c>
      <c r="F1305" s="5">
        <v>2.8059E-8</v>
      </c>
      <c r="G1305" s="6">
        <v>2.2600000000000001E-8</v>
      </c>
      <c r="H1305" s="7">
        <v>5.1791000000000001E-7</v>
      </c>
      <c r="I1305" s="5"/>
    </row>
    <row r="1306" spans="1:9" x14ac:dyDescent="0.4">
      <c r="A1306" t="str">
        <f t="shared" si="20"/>
        <v>Bohen, grünKanada</v>
      </c>
      <c r="B1306" s="26" t="s">
        <v>169</v>
      </c>
      <c r="C1306" s="4" t="s">
        <v>343</v>
      </c>
      <c r="D1306" s="5">
        <v>4.0656200000000001E-8</v>
      </c>
      <c r="E1306" s="5">
        <v>9.4810100000000005E-8</v>
      </c>
      <c r="F1306" s="5">
        <v>9.6007900000000003E-9</v>
      </c>
      <c r="G1306" s="6">
        <v>6.8000000000000005E-9</v>
      </c>
      <c r="H1306" s="7">
        <v>1.5186709E-7</v>
      </c>
      <c r="I1306" s="5"/>
    </row>
    <row r="1307" spans="1:9" x14ac:dyDescent="0.4">
      <c r="A1307" t="str">
        <f t="shared" si="20"/>
        <v>BlaubeerenKanada</v>
      </c>
      <c r="B1307" s="26" t="s">
        <v>200</v>
      </c>
      <c r="C1307" s="4" t="s">
        <v>343</v>
      </c>
      <c r="D1307" s="5">
        <v>1.8720400000000001E-7</v>
      </c>
      <c r="E1307" s="5">
        <v>4.68596E-7</v>
      </c>
      <c r="F1307" s="5">
        <v>3.4220500000000005E-8</v>
      </c>
      <c r="G1307" s="6">
        <v>1.0999999999999999E-8</v>
      </c>
      <c r="H1307" s="7">
        <v>7.0102050000000008E-7</v>
      </c>
      <c r="I1307" s="5"/>
    </row>
    <row r="1308" spans="1:9" x14ac:dyDescent="0.4">
      <c r="A1308" t="str">
        <f t="shared" si="20"/>
        <v>BuchweizenKanada</v>
      </c>
      <c r="B1308" s="26" t="s">
        <v>147</v>
      </c>
      <c r="C1308" s="4" t="s">
        <v>343</v>
      </c>
      <c r="D1308" s="5">
        <v>1.8200000000000002E-7</v>
      </c>
      <c r="E1308" s="5">
        <v>6.0400000000000006E-7</v>
      </c>
      <c r="F1308" s="5">
        <v>4.29E-8</v>
      </c>
      <c r="G1308" s="6">
        <v>3.4700000000000006E-8</v>
      </c>
      <c r="H1308" s="7">
        <v>8.6360000000000008E-7</v>
      </c>
      <c r="I1308" s="5"/>
    </row>
    <row r="1309" spans="1:9" x14ac:dyDescent="0.4">
      <c r="A1309" t="str">
        <f t="shared" si="20"/>
        <v>KanariengrasKanada</v>
      </c>
      <c r="B1309" s="26" t="s">
        <v>293</v>
      </c>
      <c r="C1309" s="4" t="s">
        <v>343</v>
      </c>
      <c r="D1309" s="5">
        <v>1.8676700000000002E-7</v>
      </c>
      <c r="E1309" s="5">
        <v>5.5498300000000004E-7</v>
      </c>
      <c r="F1309" s="5">
        <v>3.6143599999999994E-8</v>
      </c>
      <c r="G1309" s="6">
        <v>3.2100000000000003E-8</v>
      </c>
      <c r="H1309" s="7">
        <v>8.0999359999999995E-7</v>
      </c>
      <c r="I1309" s="5"/>
    </row>
    <row r="1310" spans="1:9" x14ac:dyDescent="0.4">
      <c r="A1310" t="str">
        <f t="shared" si="20"/>
        <v>Karotten und RübenKanada</v>
      </c>
      <c r="B1310" s="26" t="s">
        <v>176</v>
      </c>
      <c r="C1310" s="4" t="s">
        <v>343</v>
      </c>
      <c r="D1310" s="5">
        <v>1.0099999999999999E-8</v>
      </c>
      <c r="E1310" s="5">
        <v>3.1600000000000005E-8</v>
      </c>
      <c r="F1310" s="5">
        <v>3.5120999999999999E-9</v>
      </c>
      <c r="G1310" s="6">
        <v>2.5500000000000001E-9</v>
      </c>
      <c r="H1310" s="7">
        <v>4.7762100000000007E-8</v>
      </c>
      <c r="I1310" s="5"/>
    </row>
    <row r="1311" spans="1:9" x14ac:dyDescent="0.4">
      <c r="A1311" t="str">
        <f t="shared" si="20"/>
        <v>Blumenkohl und BrokkoliKanada</v>
      </c>
      <c r="B1311" s="26" t="s">
        <v>168</v>
      </c>
      <c r="C1311" s="4" t="s">
        <v>343</v>
      </c>
      <c r="D1311" s="5">
        <v>3.5530600000000001E-8</v>
      </c>
      <c r="E1311" s="5">
        <v>6.8315300000000003E-8</v>
      </c>
      <c r="F1311" s="5">
        <v>5.9742900000000001E-9</v>
      </c>
      <c r="G1311" s="6">
        <v>4.1999999999999996E-9</v>
      </c>
      <c r="H1311" s="7">
        <v>1.1402019000000001E-7</v>
      </c>
      <c r="I1311" s="5"/>
    </row>
    <row r="1312" spans="1:9" x14ac:dyDescent="0.4">
      <c r="A1312" t="str">
        <f t="shared" si="20"/>
        <v>Kirschen, sauerKanada</v>
      </c>
      <c r="B1312" s="26" t="s">
        <v>210</v>
      </c>
      <c r="C1312" s="4" t="s">
        <v>343</v>
      </c>
      <c r="D1312" s="5">
        <v>5.6499999999999996E-8</v>
      </c>
      <c r="E1312" s="5">
        <v>1.17E-7</v>
      </c>
      <c r="F1312" s="5">
        <v>1.3164300000000001E-8</v>
      </c>
      <c r="G1312" s="6">
        <v>1E-8</v>
      </c>
      <c r="H1312" s="7">
        <v>1.9666429999999997E-7</v>
      </c>
      <c r="I1312" s="5"/>
    </row>
    <row r="1313" spans="1:9" x14ac:dyDescent="0.4">
      <c r="A1313" t="str">
        <f t="shared" si="20"/>
        <v>KirschenKanada</v>
      </c>
      <c r="B1313" s="26" t="s">
        <v>209</v>
      </c>
      <c r="C1313" s="4" t="s">
        <v>343</v>
      </c>
      <c r="D1313" s="5">
        <v>2.79E-7</v>
      </c>
      <c r="E1313" s="5">
        <v>3.4999999999999998E-7</v>
      </c>
      <c r="F1313" s="5">
        <v>1.3699999999999999E-8</v>
      </c>
      <c r="G1313" s="6">
        <v>1.7600000000000002E-8</v>
      </c>
      <c r="H1313" s="7">
        <v>6.6029999999999995E-7</v>
      </c>
      <c r="I1313" s="5"/>
    </row>
    <row r="1314" spans="1:9" x14ac:dyDescent="0.4">
      <c r="A1314" t="str">
        <f t="shared" si="20"/>
        <v>KichererbsenKanada</v>
      </c>
      <c r="B1314" s="26" t="s">
        <v>178</v>
      </c>
      <c r="C1314" s="4" t="s">
        <v>343</v>
      </c>
      <c r="D1314" s="5">
        <v>1.09082E-7</v>
      </c>
      <c r="E1314" s="5">
        <v>3.0069700000000001E-7</v>
      </c>
      <c r="F1314" s="5">
        <v>1.9377100000000001E-8</v>
      </c>
      <c r="G1314" s="6">
        <v>2.0500000000000002E-8</v>
      </c>
      <c r="H1314" s="7">
        <v>4.4965609999999995E-7</v>
      </c>
      <c r="I1314" s="5"/>
    </row>
    <row r="1315" spans="1:9" x14ac:dyDescent="0.4">
      <c r="A1315" t="str">
        <f t="shared" si="20"/>
        <v>Paprika-/ChillipulverKanada</v>
      </c>
      <c r="B1315" s="26" t="s">
        <v>90</v>
      </c>
      <c r="C1315" s="4" t="s">
        <v>343</v>
      </c>
      <c r="D1315" s="5">
        <v>6.9099999999999995E-9</v>
      </c>
      <c r="E1315" s="5">
        <v>2.2099999999999999E-8</v>
      </c>
      <c r="F1315" s="5">
        <v>2.93181E-9</v>
      </c>
      <c r="G1315" s="6">
        <v>2.0799999999999998E-9</v>
      </c>
      <c r="H1315" s="7">
        <v>3.4021809999999998E-8</v>
      </c>
      <c r="I1315" s="5"/>
    </row>
    <row r="1316" spans="1:9" x14ac:dyDescent="0.4">
      <c r="A1316" t="str">
        <f t="shared" si="20"/>
        <v>Paprika und Chillies, grünKanada</v>
      </c>
      <c r="B1316" s="26" t="s">
        <v>79</v>
      </c>
      <c r="C1316" s="4" t="s">
        <v>343</v>
      </c>
      <c r="D1316" s="5">
        <v>6.9140500000000001E-9</v>
      </c>
      <c r="E1316" s="5">
        <v>2.2122500000000002E-8</v>
      </c>
      <c r="F1316" s="5">
        <v>2.93181E-9</v>
      </c>
      <c r="G1316" s="6">
        <v>2.0799999999999998E-9</v>
      </c>
      <c r="H1316" s="7">
        <v>3.4048360000000004E-8</v>
      </c>
      <c r="I1316" s="5"/>
    </row>
    <row r="1317" spans="1:9" x14ac:dyDescent="0.4">
      <c r="A1317" t="str">
        <f t="shared" si="20"/>
        <v>Paprika und Chillies, grünKanada</v>
      </c>
      <c r="B1317" s="26" t="s">
        <v>79</v>
      </c>
      <c r="C1317" s="4" t="s">
        <v>343</v>
      </c>
      <c r="D1317" s="5">
        <v>6.9140500000000001E-9</v>
      </c>
      <c r="E1317" s="5">
        <v>2.2122500000000002E-8</v>
      </c>
      <c r="F1317" s="5">
        <v>2.93181E-9</v>
      </c>
      <c r="G1317" s="6">
        <v>2.0799999999999998E-9</v>
      </c>
      <c r="H1317" s="7">
        <v>3.4048360000000004E-8</v>
      </c>
      <c r="I1317" s="5"/>
    </row>
    <row r="1318" spans="1:9" x14ac:dyDescent="0.4">
      <c r="A1318" t="str">
        <f t="shared" si="20"/>
        <v>CranberriesKanada</v>
      </c>
      <c r="B1318" s="26" t="s">
        <v>201</v>
      </c>
      <c r="C1318" s="4" t="s">
        <v>343</v>
      </c>
      <c r="D1318" s="5">
        <v>6.7871199999999997E-8</v>
      </c>
      <c r="E1318" s="5">
        <v>9.5337000000000002E-8</v>
      </c>
      <c r="F1318" s="5">
        <v>6.21935E-9</v>
      </c>
      <c r="G1318" s="6">
        <v>4.4399999999999996E-9</v>
      </c>
      <c r="H1318" s="7">
        <v>1.7386754999999999E-7</v>
      </c>
      <c r="I1318" s="5"/>
    </row>
    <row r="1319" spans="1:9" x14ac:dyDescent="0.4">
      <c r="A1319" t="str">
        <f t="shared" si="20"/>
        <v>Gurken und GewürzgurkenKanada</v>
      </c>
      <c r="B1319" s="26" t="s">
        <v>99</v>
      </c>
      <c r="C1319" s="4" t="s">
        <v>343</v>
      </c>
      <c r="D1319" s="5">
        <v>3.1537099999999999E-9</v>
      </c>
      <c r="E1319" s="5">
        <v>1.07715E-8</v>
      </c>
      <c r="F1319" s="5">
        <v>1.4756600000000001E-9</v>
      </c>
      <c r="G1319" s="6">
        <v>1.0399999999999999E-9</v>
      </c>
      <c r="H1319" s="7">
        <v>1.6440870000000003E-8</v>
      </c>
      <c r="I1319" s="5"/>
    </row>
    <row r="1320" spans="1:9" x14ac:dyDescent="0.4">
      <c r="A1320" t="str">
        <f t="shared" si="20"/>
        <v>Bast-PflanzenKanada</v>
      </c>
      <c r="B1320" s="26" t="s">
        <v>338</v>
      </c>
      <c r="C1320" s="4" t="s">
        <v>343</v>
      </c>
      <c r="D1320" s="5">
        <v>1.4098600000000002E-7</v>
      </c>
      <c r="E1320" s="5">
        <v>4.1333599999999996E-7</v>
      </c>
      <c r="F1320" s="5">
        <v>2.87308E-8</v>
      </c>
      <c r="G1320" s="6">
        <v>2.44E-8</v>
      </c>
      <c r="H1320" s="7">
        <v>6.074528E-7</v>
      </c>
      <c r="I1320" s="5"/>
    </row>
    <row r="1321" spans="1:9" x14ac:dyDescent="0.4">
      <c r="A1321" t="str">
        <f t="shared" si="20"/>
        <v>Getreide, gemischtKanada</v>
      </c>
      <c r="B1321" s="26" t="s">
        <v>300</v>
      </c>
      <c r="C1321" s="4" t="s">
        <v>343</v>
      </c>
      <c r="D1321" s="5">
        <v>5.8900000000000005E-8</v>
      </c>
      <c r="E1321" s="5">
        <v>1.6899999999999999E-7</v>
      </c>
      <c r="F1321" s="5">
        <v>1.1700000000000001E-8</v>
      </c>
      <c r="G1321" s="6">
        <v>9.9100000000000007E-9</v>
      </c>
      <c r="H1321" s="7">
        <v>2.4950999999999996E-7</v>
      </c>
      <c r="I1321" s="5"/>
    </row>
    <row r="1322" spans="1:9" x14ac:dyDescent="0.4">
      <c r="A1322" t="str">
        <f t="shared" si="20"/>
        <v>TraubenKanada</v>
      </c>
      <c r="B1322" s="26" t="s">
        <v>245</v>
      </c>
      <c r="C1322" s="4" t="s">
        <v>343</v>
      </c>
      <c r="D1322" s="5">
        <v>7.74031E-8</v>
      </c>
      <c r="E1322" s="5">
        <v>1.2959599999999999E-7</v>
      </c>
      <c r="F1322" s="5">
        <v>1.04264E-8</v>
      </c>
      <c r="G1322" s="6">
        <v>8.9999999999999995E-9</v>
      </c>
      <c r="H1322" s="7">
        <v>2.2642550000000003E-7</v>
      </c>
      <c r="I1322" s="5"/>
    </row>
    <row r="1323" spans="1:9" x14ac:dyDescent="0.4">
      <c r="A1323" t="str">
        <f t="shared" si="20"/>
        <v>Lauch, andere LauchgewächseKanada</v>
      </c>
      <c r="B1323" s="26" t="s">
        <v>184</v>
      </c>
      <c r="C1323" s="4" t="s">
        <v>343</v>
      </c>
      <c r="D1323" s="5">
        <v>1.19605E-8</v>
      </c>
      <c r="E1323" s="5">
        <v>2.8424200000000001E-8</v>
      </c>
      <c r="F1323" s="5">
        <v>2.9018799999999999E-9</v>
      </c>
      <c r="G1323" s="6">
        <v>2.1200000000000001E-9</v>
      </c>
      <c r="H1323" s="7">
        <v>4.5406579999999996E-8</v>
      </c>
      <c r="I1323" s="5"/>
    </row>
    <row r="1324" spans="1:9" x14ac:dyDescent="0.4">
      <c r="A1324" t="str">
        <f t="shared" si="20"/>
        <v>LinsenKanada</v>
      </c>
      <c r="B1324" s="26" t="s">
        <v>247</v>
      </c>
      <c r="C1324" s="4" t="s">
        <v>343</v>
      </c>
      <c r="D1324" s="5">
        <v>1.39594E-7</v>
      </c>
      <c r="E1324" s="5">
        <v>3.8986799999999998E-7</v>
      </c>
      <c r="F1324" s="5">
        <v>2.6854499999999997E-8</v>
      </c>
      <c r="G1324" s="6">
        <v>2.55E-8</v>
      </c>
      <c r="H1324" s="7">
        <v>5.8181650000000001E-7</v>
      </c>
      <c r="I1324" s="5"/>
    </row>
    <row r="1325" spans="1:9" x14ac:dyDescent="0.4">
      <c r="A1325" t="str">
        <f t="shared" si="20"/>
        <v>Kopfsalat und ChicoréeKanada</v>
      </c>
      <c r="B1325" s="26" t="s">
        <v>95</v>
      </c>
      <c r="C1325" s="4" t="s">
        <v>343</v>
      </c>
      <c r="D1325" s="5">
        <v>1.3932899999999999E-8</v>
      </c>
      <c r="E1325" s="5">
        <v>3.4317299999999999E-8</v>
      </c>
      <c r="F1325" s="5">
        <v>3.4749799999999999E-9</v>
      </c>
      <c r="G1325" s="6">
        <v>2.6299999999999998E-9</v>
      </c>
      <c r="H1325" s="7">
        <v>5.4355179999999997E-8</v>
      </c>
      <c r="I1325" s="5"/>
    </row>
    <row r="1326" spans="1:9" x14ac:dyDescent="0.4">
      <c r="A1326" t="str">
        <f t="shared" si="20"/>
        <v>LeinsamenKanada</v>
      </c>
      <c r="B1326" s="26" t="s">
        <v>281</v>
      </c>
      <c r="C1326" s="4" t="s">
        <v>343</v>
      </c>
      <c r="D1326" s="5">
        <v>1.6345699999999998E-7</v>
      </c>
      <c r="E1326" s="5">
        <v>4.8975400000000006E-7</v>
      </c>
      <c r="F1326" s="5">
        <v>3.16349E-8</v>
      </c>
      <c r="G1326" s="6">
        <v>2.66E-8</v>
      </c>
      <c r="H1326" s="7">
        <v>7.1144589999999993E-7</v>
      </c>
      <c r="I1326" s="5"/>
    </row>
    <row r="1327" spans="1:9" x14ac:dyDescent="0.4">
      <c r="A1327" t="str">
        <f t="shared" si="20"/>
        <v>Mais, greenKanada</v>
      </c>
      <c r="B1327" s="26" t="s">
        <v>218</v>
      </c>
      <c r="C1327" s="4" t="s">
        <v>343</v>
      </c>
      <c r="D1327" s="5">
        <v>2.49603E-8</v>
      </c>
      <c r="E1327" s="5">
        <v>6.8931800000000001E-8</v>
      </c>
      <c r="F1327" s="5">
        <v>7.66345E-9</v>
      </c>
      <c r="G1327" s="6">
        <v>5.6800000000000002E-9</v>
      </c>
      <c r="H1327" s="7">
        <v>1.0723554999999999E-7</v>
      </c>
      <c r="I1327" s="5"/>
    </row>
    <row r="1328" spans="1:9" x14ac:dyDescent="0.4">
      <c r="A1328" t="str">
        <f t="shared" si="20"/>
        <v>MaisKanada</v>
      </c>
      <c r="B1328" s="26" t="s">
        <v>185</v>
      </c>
      <c r="C1328" s="4" t="s">
        <v>343</v>
      </c>
      <c r="D1328" s="5">
        <v>2.74301E-8</v>
      </c>
      <c r="E1328" s="5">
        <v>9.6096399999999997E-8</v>
      </c>
      <c r="F1328" s="5">
        <v>1.1298700000000001E-8</v>
      </c>
      <c r="G1328" s="6">
        <v>8.460000000000001E-9</v>
      </c>
      <c r="H1328" s="7">
        <v>1.4328520000000001E-7</v>
      </c>
      <c r="I1328" s="5"/>
    </row>
    <row r="1329" spans="1:9" x14ac:dyDescent="0.4">
      <c r="A1329" t="str">
        <f t="shared" si="20"/>
        <v>SenfkörnerKanada</v>
      </c>
      <c r="B1329" s="26" t="s">
        <v>302</v>
      </c>
      <c r="C1329" s="4" t="s">
        <v>343</v>
      </c>
      <c r="D1329" s="5">
        <v>1.40648E-7</v>
      </c>
      <c r="E1329" s="5">
        <v>3.9070199999999997E-7</v>
      </c>
      <c r="F1329" s="5">
        <v>2.6153700000000001E-8</v>
      </c>
      <c r="G1329" s="6">
        <v>2.51E-8</v>
      </c>
      <c r="H1329" s="7">
        <v>5.8260370000000002E-7</v>
      </c>
      <c r="I1329" s="5"/>
    </row>
    <row r="1330" spans="1:9" x14ac:dyDescent="0.4">
      <c r="A1330" t="str">
        <f t="shared" si="20"/>
        <v>HaferKanada</v>
      </c>
      <c r="B1330" s="26" t="s">
        <v>272</v>
      </c>
      <c r="C1330" s="4" t="s">
        <v>343</v>
      </c>
      <c r="D1330" s="5">
        <v>8.3800000000000009E-8</v>
      </c>
      <c r="E1330" s="5">
        <v>2.5199999999999998E-7</v>
      </c>
      <c r="F1330" s="5">
        <v>1.5818400000000002E-8</v>
      </c>
      <c r="G1330" s="6">
        <v>1.26E-8</v>
      </c>
      <c r="H1330" s="7">
        <v>3.6421839999999998E-7</v>
      </c>
      <c r="I1330" s="5"/>
    </row>
    <row r="1331" spans="1:9" x14ac:dyDescent="0.4">
      <c r="A1331" t="str">
        <f t="shared" si="20"/>
        <v>Pfirsich, NektarineKanada</v>
      </c>
      <c r="B1331" s="26" t="s">
        <v>253</v>
      </c>
      <c r="C1331" s="4" t="s">
        <v>343</v>
      </c>
      <c r="D1331" s="5">
        <v>4.7461099999999996E-8</v>
      </c>
      <c r="E1331" s="5">
        <v>8.0048500000000004E-8</v>
      </c>
      <c r="F1331" s="5">
        <v>7.0529200000000005E-9</v>
      </c>
      <c r="G1331" s="6">
        <v>5.69E-9</v>
      </c>
      <c r="H1331" s="7">
        <v>1.4025252000000001E-7</v>
      </c>
      <c r="I1331" s="5"/>
    </row>
    <row r="1332" spans="1:9" x14ac:dyDescent="0.4">
      <c r="A1332" t="str">
        <f t="shared" si="20"/>
        <v>BirneKanada</v>
      </c>
      <c r="B1332" s="26" t="s">
        <v>199</v>
      </c>
      <c r="C1332" s="4" t="s">
        <v>343</v>
      </c>
      <c r="D1332" s="5">
        <v>6.0481199999999995E-8</v>
      </c>
      <c r="E1332" s="5">
        <v>1.00497E-7</v>
      </c>
      <c r="F1332" s="5">
        <v>7.8012000000000007E-9</v>
      </c>
      <c r="G1332" s="6">
        <v>6.4300000000000003E-9</v>
      </c>
      <c r="H1332" s="7">
        <v>1.7520940000000001E-7</v>
      </c>
      <c r="I1332" s="5"/>
    </row>
    <row r="1333" spans="1:9" x14ac:dyDescent="0.4">
      <c r="A1333" t="str">
        <f t="shared" si="20"/>
        <v>Erbsen, trockenKanada</v>
      </c>
      <c r="B1333" s="26" t="s">
        <v>173</v>
      </c>
      <c r="C1333" s="4" t="s">
        <v>343</v>
      </c>
      <c r="D1333" s="5">
        <v>6.9814200000000003E-8</v>
      </c>
      <c r="E1333" s="5">
        <v>1.9724000000000001E-7</v>
      </c>
      <c r="F1333" s="5">
        <v>1.22246E-8</v>
      </c>
      <c r="G1333" s="6">
        <v>1.0999999999999999E-8</v>
      </c>
      <c r="H1333" s="7">
        <v>2.9027880000000007E-7</v>
      </c>
      <c r="I1333" s="5"/>
    </row>
    <row r="1334" spans="1:9" x14ac:dyDescent="0.4">
      <c r="A1334" t="str">
        <f t="shared" si="20"/>
        <v>Erbsen, grünKanada</v>
      </c>
      <c r="B1334" s="26" t="s">
        <v>172</v>
      </c>
      <c r="C1334" s="4" t="s">
        <v>343</v>
      </c>
      <c r="D1334" s="5">
        <v>5.1059699999999999E-8</v>
      </c>
      <c r="E1334" s="5">
        <v>1.3353799999999999E-7</v>
      </c>
      <c r="F1334" s="5">
        <v>1.43188E-8</v>
      </c>
      <c r="G1334" s="6">
        <v>1.05E-8</v>
      </c>
      <c r="H1334" s="7">
        <v>2.0941650000000001E-7</v>
      </c>
      <c r="I1334" s="5"/>
    </row>
    <row r="1335" spans="1:9" x14ac:dyDescent="0.4">
      <c r="A1335" t="str">
        <f t="shared" si="20"/>
        <v>Pflaume, SchleheKanada</v>
      </c>
      <c r="B1335" s="26" t="s">
        <v>254</v>
      </c>
      <c r="C1335" s="4" t="s">
        <v>343</v>
      </c>
      <c r="D1335" s="5">
        <v>8.1296299999999992E-8</v>
      </c>
      <c r="E1335" s="5">
        <v>1.5553399999999999E-7</v>
      </c>
      <c r="F1335" s="5">
        <v>1.61581E-8</v>
      </c>
      <c r="G1335" s="6">
        <v>1.2500000000000001E-8</v>
      </c>
      <c r="H1335" s="7">
        <v>2.6548839999999994E-7</v>
      </c>
      <c r="I1335" s="5"/>
    </row>
    <row r="1336" spans="1:9" x14ac:dyDescent="0.4">
      <c r="A1336" t="str">
        <f t="shared" si="20"/>
        <v>KartoffelKanada</v>
      </c>
      <c r="B1336" s="26" t="s">
        <v>177</v>
      </c>
      <c r="C1336" s="4" t="s">
        <v>343</v>
      </c>
      <c r="D1336" s="5">
        <v>7.6899999999999997E-9</v>
      </c>
      <c r="E1336" s="5">
        <v>2.1999999999999998E-8</v>
      </c>
      <c r="F1336" s="5">
        <v>1.8300000000000001E-9</v>
      </c>
      <c r="G1336" s="6">
        <v>1.3599999999999999E-9</v>
      </c>
      <c r="H1336" s="7">
        <v>3.2879999999999994E-8</v>
      </c>
      <c r="I1336" s="5"/>
    </row>
    <row r="1337" spans="1:9" x14ac:dyDescent="0.4">
      <c r="A1337" t="str">
        <f t="shared" si="20"/>
        <v>KürbisKanada</v>
      </c>
      <c r="B1337" s="26" t="s">
        <v>183</v>
      </c>
      <c r="C1337" s="4" t="s">
        <v>343</v>
      </c>
      <c r="D1337" s="5">
        <v>2.1879899999999999E-8</v>
      </c>
      <c r="E1337" s="5">
        <v>4.6199999999999997E-8</v>
      </c>
      <c r="F1337" s="5">
        <v>4.7007300000000002E-9</v>
      </c>
      <c r="G1337" s="6">
        <v>3.2700000000000001E-9</v>
      </c>
      <c r="H1337" s="7">
        <v>7.6050630000000005E-8</v>
      </c>
      <c r="I1337" s="5"/>
    </row>
    <row r="1338" spans="1:9" x14ac:dyDescent="0.4">
      <c r="A1338" t="str">
        <f t="shared" si="20"/>
        <v>RapssamenKanada</v>
      </c>
      <c r="B1338" s="26" t="s">
        <v>256</v>
      </c>
      <c r="C1338" s="4" t="s">
        <v>343</v>
      </c>
      <c r="D1338" s="5">
        <v>1.26171E-7</v>
      </c>
      <c r="E1338" s="5">
        <v>3.7350499999999998E-7</v>
      </c>
      <c r="F1338" s="5">
        <v>2.1959499999999999E-8</v>
      </c>
      <c r="G1338" s="6">
        <v>1.7800000000000001E-8</v>
      </c>
      <c r="H1338" s="7">
        <v>5.394355E-7</v>
      </c>
      <c r="I1338" s="5"/>
    </row>
    <row r="1339" spans="1:9" x14ac:dyDescent="0.4">
      <c r="A1339" t="str">
        <f t="shared" si="20"/>
        <v>HimbeereKanada</v>
      </c>
      <c r="B1339" s="26" t="s">
        <v>207</v>
      </c>
      <c r="C1339" s="4" t="s">
        <v>343</v>
      </c>
      <c r="D1339" s="5">
        <v>8.3179200000000001E-7</v>
      </c>
      <c r="E1339" s="5">
        <v>9.8475699999999996E-7</v>
      </c>
      <c r="F1339" s="5">
        <v>4.72628E-8</v>
      </c>
      <c r="G1339" s="6">
        <v>3.18E-8</v>
      </c>
      <c r="H1339" s="7">
        <v>1.8956117999999999E-6</v>
      </c>
      <c r="I1339" s="5"/>
    </row>
    <row r="1340" spans="1:9" x14ac:dyDescent="0.4">
      <c r="A1340" t="str">
        <f t="shared" si="20"/>
        <v>RoggenKanada</v>
      </c>
      <c r="B1340" s="26" t="s">
        <v>274</v>
      </c>
      <c r="C1340" s="4" t="s">
        <v>343</v>
      </c>
      <c r="D1340" s="5">
        <v>7.7002400000000012E-8</v>
      </c>
      <c r="E1340" s="5">
        <v>2.18144E-7</v>
      </c>
      <c r="F1340" s="5">
        <v>1.6648000000000001E-8</v>
      </c>
      <c r="G1340" s="6">
        <v>1.3799999999999999E-8</v>
      </c>
      <c r="H1340" s="7">
        <v>3.2559440000000002E-7</v>
      </c>
      <c r="I1340" s="5"/>
    </row>
    <row r="1341" spans="1:9" x14ac:dyDescent="0.4">
      <c r="A1341" t="str">
        <f t="shared" si="20"/>
        <v>SojabohnenKanada</v>
      </c>
      <c r="B1341" s="26" t="s">
        <v>259</v>
      </c>
      <c r="C1341" s="4" t="s">
        <v>343</v>
      </c>
      <c r="D1341" s="5">
        <v>7.1184499999999998E-8</v>
      </c>
      <c r="E1341" s="5">
        <v>2.4943500000000001E-7</v>
      </c>
      <c r="F1341" s="5">
        <v>3.1136800000000005E-8</v>
      </c>
      <c r="G1341" s="6">
        <v>2.2699999999999998E-8</v>
      </c>
      <c r="H1341" s="7">
        <v>3.7445630000000006E-7</v>
      </c>
      <c r="I1341" s="5"/>
    </row>
    <row r="1342" spans="1:9" x14ac:dyDescent="0.4">
      <c r="A1342" t="str">
        <f t="shared" si="20"/>
        <v>SpinatKanada</v>
      </c>
      <c r="B1342" s="26" t="s">
        <v>156</v>
      </c>
      <c r="C1342" s="4" t="s">
        <v>343</v>
      </c>
      <c r="D1342" s="5">
        <v>2.1277400000000001E-8</v>
      </c>
      <c r="E1342" s="5">
        <v>6.5102499999999997E-8</v>
      </c>
      <c r="F1342" s="5">
        <v>7.1557500000000002E-9</v>
      </c>
      <c r="G1342" s="6">
        <v>5.4999999999999996E-9</v>
      </c>
      <c r="H1342" s="7">
        <v>9.9035649999999975E-8</v>
      </c>
      <c r="I1342" s="5"/>
    </row>
    <row r="1343" spans="1:9" x14ac:dyDescent="0.4">
      <c r="A1343" t="str">
        <f t="shared" si="20"/>
        <v>ErdbeereKanada</v>
      </c>
      <c r="B1343" s="26" t="s">
        <v>203</v>
      </c>
      <c r="C1343" s="4" t="s">
        <v>343</v>
      </c>
      <c r="D1343" s="5">
        <v>2.27269E-7</v>
      </c>
      <c r="E1343" s="5">
        <v>3.5292100000000004E-7</v>
      </c>
      <c r="F1343" s="5">
        <v>2.5992200000000003E-8</v>
      </c>
      <c r="G1343" s="6">
        <v>1.77E-8</v>
      </c>
      <c r="H1343" s="7">
        <v>6.2388220000000009E-7</v>
      </c>
      <c r="I1343" s="5"/>
    </row>
    <row r="1344" spans="1:9" x14ac:dyDescent="0.4">
      <c r="A1344" t="str">
        <f t="shared" si="20"/>
        <v>SonnenblumenkerneKanada</v>
      </c>
      <c r="B1344" s="26" t="s">
        <v>261</v>
      </c>
      <c r="C1344" s="4" t="s">
        <v>343</v>
      </c>
      <c r="D1344" s="5">
        <v>1.9315100000000001E-7</v>
      </c>
      <c r="E1344" s="5">
        <v>6.3346100000000004E-7</v>
      </c>
      <c r="F1344" s="5">
        <v>4.1736400000000006E-8</v>
      </c>
      <c r="G1344" s="6">
        <v>3.4700000000000006E-8</v>
      </c>
      <c r="H1344" s="7">
        <v>9.030484000000001E-7</v>
      </c>
      <c r="I1344" s="5"/>
    </row>
    <row r="1345" spans="1:9" x14ac:dyDescent="0.4">
      <c r="A1345" t="str">
        <f t="shared" si="20"/>
        <v>Tabak, unverarbeitetKanada</v>
      </c>
      <c r="B1345" s="26" t="s">
        <v>263</v>
      </c>
      <c r="C1345" s="4" t="s">
        <v>343</v>
      </c>
      <c r="D1345" s="5">
        <v>4.0132700000000003E-8</v>
      </c>
      <c r="E1345" s="5">
        <v>1.3998499999999999E-7</v>
      </c>
      <c r="F1345" s="5">
        <v>1.9210699999999999E-8</v>
      </c>
      <c r="G1345" s="6">
        <v>1.35E-8</v>
      </c>
      <c r="H1345" s="7">
        <v>2.128284E-7</v>
      </c>
      <c r="I1345" s="5"/>
    </row>
    <row r="1346" spans="1:9" x14ac:dyDescent="0.4">
      <c r="A1346" t="str">
        <f t="shared" si="20"/>
        <v>TomatenKanada</v>
      </c>
      <c r="B1346" s="26" t="s">
        <v>86</v>
      </c>
      <c r="C1346" s="4" t="s">
        <v>343</v>
      </c>
      <c r="D1346" s="5">
        <v>1.5537900000000001E-9</v>
      </c>
      <c r="E1346" s="5">
        <v>5.2011899999999999E-9</v>
      </c>
      <c r="F1346" s="5">
        <v>7.5999899999999995E-10</v>
      </c>
      <c r="G1346" s="6">
        <v>5.0600000000000001E-10</v>
      </c>
      <c r="H1346" s="7">
        <v>8.0209789999999994E-9</v>
      </c>
      <c r="I1346" s="5"/>
    </row>
    <row r="1347" spans="1:9" x14ac:dyDescent="0.4">
      <c r="A1347" t="str">
        <f t="shared" si="20"/>
        <v>TriticaleKanada</v>
      </c>
      <c r="B1347" s="26" t="s">
        <v>283</v>
      </c>
      <c r="C1347" s="4" t="s">
        <v>343</v>
      </c>
      <c r="D1347" s="5">
        <v>8.4380200000000003E-8</v>
      </c>
      <c r="E1347" s="5">
        <v>2.46109E-7</v>
      </c>
      <c r="F1347" s="5">
        <v>1.7009099999999999E-8</v>
      </c>
      <c r="G1347" s="6">
        <v>1.4500000000000001E-8</v>
      </c>
      <c r="H1347" s="7">
        <v>3.6199829999999996E-7</v>
      </c>
      <c r="I1347" s="5"/>
    </row>
    <row r="1348" spans="1:9" x14ac:dyDescent="0.4">
      <c r="A1348" t="str">
        <f t="shared" ref="A1348:A1411" si="21">B1348&amp;C1348</f>
        <v>Gemüse, frischKanada</v>
      </c>
      <c r="B1348" s="26" t="s">
        <v>174</v>
      </c>
      <c r="C1348" s="4" t="s">
        <v>343</v>
      </c>
      <c r="D1348" s="5">
        <v>1.19605E-8</v>
      </c>
      <c r="E1348" s="5">
        <v>2.8424200000000001E-8</v>
      </c>
      <c r="F1348" s="5">
        <v>2.9018799999999999E-9</v>
      </c>
      <c r="G1348" s="6">
        <v>2.1200000000000001E-9</v>
      </c>
      <c r="H1348" s="7">
        <v>4.5406579999999996E-8</v>
      </c>
      <c r="I1348" s="5"/>
    </row>
    <row r="1349" spans="1:9" x14ac:dyDescent="0.4">
      <c r="A1349" t="str">
        <f t="shared" si="21"/>
        <v>WeizenKanada</v>
      </c>
      <c r="B1349" s="26" t="s">
        <v>60</v>
      </c>
      <c r="C1349" s="4" t="s">
        <v>343</v>
      </c>
      <c r="D1349" s="5">
        <v>8.1925100000000006E-8</v>
      </c>
      <c r="E1349" s="5">
        <v>2.3722700000000001E-7</v>
      </c>
      <c r="F1349" s="5">
        <v>1.5083400000000002E-8</v>
      </c>
      <c r="G1349" s="6">
        <v>1.33E-8</v>
      </c>
      <c r="H1349" s="7">
        <v>3.4753549999999998E-7</v>
      </c>
      <c r="I1349" s="5"/>
    </row>
    <row r="1350" spans="1:9" x14ac:dyDescent="0.4">
      <c r="A1350" t="str">
        <f t="shared" si="21"/>
        <v>BananenZentralafrikanische Republik</v>
      </c>
      <c r="B1350" s="26" t="s">
        <v>197</v>
      </c>
      <c r="C1350" s="4" t="s">
        <v>344</v>
      </c>
      <c r="D1350" s="5">
        <v>5.7295200000000002E-8</v>
      </c>
      <c r="E1350" s="5">
        <v>3.6835699999999997E-8</v>
      </c>
      <c r="F1350" s="5">
        <v>4.8022600000000007E-9</v>
      </c>
      <c r="G1350" s="6">
        <v>1.29E-8</v>
      </c>
      <c r="H1350" s="7">
        <v>1.1183316E-7</v>
      </c>
      <c r="I1350" s="5"/>
    </row>
    <row r="1351" spans="1:9" x14ac:dyDescent="0.4">
      <c r="A1351" t="str">
        <f t="shared" si="21"/>
        <v>Bohen, trockenZentralafrikanische Republik</v>
      </c>
      <c r="B1351" s="26" t="s">
        <v>170</v>
      </c>
      <c r="C1351" s="4" t="s">
        <v>344</v>
      </c>
      <c r="D1351" s="5">
        <v>2.9519000000000004E-7</v>
      </c>
      <c r="E1351" s="5">
        <v>1.87354E-7</v>
      </c>
      <c r="F1351" s="5">
        <v>2.2091400000000001E-8</v>
      </c>
      <c r="G1351" s="6">
        <v>6.169999999999999E-8</v>
      </c>
      <c r="H1351" s="7">
        <v>5.6633540000000007E-7</v>
      </c>
      <c r="I1351" s="5"/>
    </row>
    <row r="1352" spans="1:9" x14ac:dyDescent="0.4">
      <c r="A1352" t="str">
        <f t="shared" si="21"/>
        <v>ManiokZentralafrikanische Republik</v>
      </c>
      <c r="B1352" s="26" t="s">
        <v>187</v>
      </c>
      <c r="C1352" s="4" t="s">
        <v>344</v>
      </c>
      <c r="D1352" s="5">
        <v>1.15151E-7</v>
      </c>
      <c r="E1352" s="5">
        <v>6.9564099999999992E-8</v>
      </c>
      <c r="F1352" s="5">
        <v>1.3015300000000001E-8</v>
      </c>
      <c r="G1352" s="6">
        <v>2.8299999999999999E-8</v>
      </c>
      <c r="H1352" s="7">
        <v>2.2603040000000001E-7</v>
      </c>
      <c r="I1352" s="5"/>
    </row>
    <row r="1353" spans="1:9" x14ac:dyDescent="0.4">
      <c r="A1353" t="str">
        <f t="shared" si="21"/>
        <v>GetreideZentralafrikanische Republik</v>
      </c>
      <c r="B1353" s="26" t="s">
        <v>278</v>
      </c>
      <c r="C1353" s="4" t="s">
        <v>344</v>
      </c>
      <c r="D1353" s="5">
        <v>7.6198900000000001E-8</v>
      </c>
      <c r="E1353" s="5">
        <v>5.4037700000000001E-8</v>
      </c>
      <c r="F1353" s="5">
        <v>3.8240099999999999E-9</v>
      </c>
      <c r="G1353" s="6">
        <v>1.7E-8</v>
      </c>
      <c r="H1353" s="7">
        <v>1.5106061000000002E-7</v>
      </c>
      <c r="I1353" s="5"/>
    </row>
    <row r="1354" spans="1:9" x14ac:dyDescent="0.4">
      <c r="A1354" t="str">
        <f t="shared" si="21"/>
        <v>KakaobohneZentralafrikanische Republik</v>
      </c>
      <c r="B1354" s="26" t="s">
        <v>286</v>
      </c>
      <c r="C1354" s="4" t="s">
        <v>344</v>
      </c>
      <c r="D1354" s="5">
        <v>2.49519E-6</v>
      </c>
      <c r="E1354" s="5">
        <v>1.4132999999999999E-6</v>
      </c>
      <c r="F1354" s="5">
        <v>2.38315E-7</v>
      </c>
      <c r="G1354" s="6">
        <v>5.1400000000000008E-7</v>
      </c>
      <c r="H1354" s="7">
        <v>4.6608049999999998E-6</v>
      </c>
      <c r="I1354" s="5"/>
    </row>
    <row r="1355" spans="1:9" x14ac:dyDescent="0.4">
      <c r="A1355" t="str">
        <f t="shared" si="21"/>
        <v>Kaffee, grünZentralafrikanische Republik</v>
      </c>
      <c r="B1355" s="26" t="s">
        <v>287</v>
      </c>
      <c r="C1355" s="4" t="s">
        <v>344</v>
      </c>
      <c r="D1355" s="5">
        <v>1.0525099999999999E-6</v>
      </c>
      <c r="E1355" s="5">
        <v>6.2763800000000002E-7</v>
      </c>
      <c r="F1355" s="5">
        <v>1.59224E-7</v>
      </c>
      <c r="G1355" s="6">
        <v>3.0699999999999998E-7</v>
      </c>
      <c r="H1355" s="7">
        <v>2.1463719999999995E-6</v>
      </c>
      <c r="I1355" s="5"/>
    </row>
    <row r="1356" spans="1:9" x14ac:dyDescent="0.4">
      <c r="A1356" t="str">
        <f t="shared" si="21"/>
        <v>BaumwollsamenZentralafrikanische Republik</v>
      </c>
      <c r="B1356" s="26" t="s">
        <v>241</v>
      </c>
      <c r="C1356" s="4" t="s">
        <v>344</v>
      </c>
      <c r="D1356" s="5">
        <v>4.4680099999999998E-7</v>
      </c>
      <c r="E1356" s="5">
        <v>2.8260099999999998E-7</v>
      </c>
      <c r="F1356" s="5">
        <v>3.7350199999999998E-8</v>
      </c>
      <c r="G1356" s="6">
        <v>9.83E-8</v>
      </c>
      <c r="H1356" s="7">
        <v>8.6505219999999991E-7</v>
      </c>
      <c r="I1356" s="5"/>
    </row>
    <row r="1357" spans="1:9" x14ac:dyDescent="0.4">
      <c r="A1357" t="str">
        <f t="shared" si="21"/>
        <v>Kuhbohnen, trockenZentralafrikanische Republik</v>
      </c>
      <c r="B1357" s="26" t="s">
        <v>182</v>
      </c>
      <c r="C1357" s="4" t="s">
        <v>344</v>
      </c>
      <c r="D1357" s="5">
        <v>3.1631999999999996E-7</v>
      </c>
      <c r="E1357" s="5">
        <v>2.13291E-7</v>
      </c>
      <c r="F1357" s="5">
        <v>9.7631699999999994E-8</v>
      </c>
      <c r="G1357" s="6">
        <v>1.72E-7</v>
      </c>
      <c r="H1357" s="7">
        <v>7.992426999999999E-7</v>
      </c>
      <c r="I1357" s="5"/>
    </row>
    <row r="1358" spans="1:9" x14ac:dyDescent="0.4">
      <c r="A1358" t="str">
        <f t="shared" si="21"/>
        <v>Gurken und GewürzgurkenZentralafrikanische Republik</v>
      </c>
      <c r="B1358" s="26" t="s">
        <v>99</v>
      </c>
      <c r="C1358" s="4" t="s">
        <v>344</v>
      </c>
      <c r="D1358" s="5">
        <v>1.6539699999999998E-7</v>
      </c>
      <c r="E1358" s="5">
        <v>9.3682499999999992E-8</v>
      </c>
      <c r="F1358" s="5">
        <v>1.5797000000000002E-8</v>
      </c>
      <c r="G1358" s="6">
        <v>3.4100000000000001E-8</v>
      </c>
      <c r="H1358" s="7">
        <v>3.0897650000000001E-7</v>
      </c>
      <c r="I1358" s="5"/>
    </row>
    <row r="1359" spans="1:9" x14ac:dyDescent="0.4">
      <c r="A1359" t="str">
        <f t="shared" si="21"/>
        <v>DattelZentralafrikanische Republik</v>
      </c>
      <c r="B1359" s="26" t="s">
        <v>202</v>
      </c>
      <c r="C1359" s="4" t="s">
        <v>344</v>
      </c>
      <c r="D1359" s="5">
        <v>1.2424699999999999E-7</v>
      </c>
      <c r="E1359" s="5">
        <v>8.5557099999999995E-8</v>
      </c>
      <c r="F1359" s="5">
        <v>7.2702E-9</v>
      </c>
      <c r="G1359" s="6">
        <v>2.6299999999999997E-8</v>
      </c>
      <c r="H1359" s="7">
        <v>2.4337429999999997E-7</v>
      </c>
      <c r="I1359" s="5"/>
    </row>
    <row r="1360" spans="1:9" x14ac:dyDescent="0.4">
      <c r="A1360" t="str">
        <f t="shared" si="21"/>
        <v>FuttermittelpflanzenZentralafrikanische Republik</v>
      </c>
      <c r="B1360" s="26" t="s">
        <v>242</v>
      </c>
      <c r="C1360" s="4" t="s">
        <v>344</v>
      </c>
      <c r="D1360" s="5">
        <v>1.0825000000000001E-8</v>
      </c>
      <c r="E1360" s="5">
        <v>7.4541699999999997E-9</v>
      </c>
      <c r="F1360" s="5">
        <v>6.3341599999999994E-10</v>
      </c>
      <c r="G1360" s="6">
        <v>2.2900000000000002E-9</v>
      </c>
      <c r="H1360" s="7">
        <v>2.1202586000000002E-8</v>
      </c>
      <c r="I1360" s="5"/>
    </row>
    <row r="1361" spans="1:9" x14ac:dyDescent="0.4">
      <c r="A1361" t="str">
        <f t="shared" si="21"/>
        <v>Früchte, frischZentralafrikanische Republik</v>
      </c>
      <c r="B1361" s="26" t="s">
        <v>205</v>
      </c>
      <c r="C1361" s="4" t="s">
        <v>344</v>
      </c>
      <c r="D1361" s="5">
        <v>5.7455799999999998E-8</v>
      </c>
      <c r="E1361" s="5">
        <v>3.9564300000000006E-8</v>
      </c>
      <c r="F1361" s="5">
        <v>3.3619700000000001E-9</v>
      </c>
      <c r="G1361" s="6">
        <v>1.2099999999999999E-8</v>
      </c>
      <c r="H1361" s="7">
        <v>1.1248206999999999E-7</v>
      </c>
      <c r="I1361" s="5"/>
    </row>
    <row r="1362" spans="1:9" x14ac:dyDescent="0.4">
      <c r="A1362" t="str">
        <f t="shared" si="21"/>
        <v>KernobstZentralafrikanische Republik</v>
      </c>
      <c r="B1362" s="26" t="s">
        <v>208</v>
      </c>
      <c r="C1362" s="4" t="s">
        <v>344</v>
      </c>
      <c r="D1362" s="5">
        <v>5.7455799999999998E-8</v>
      </c>
      <c r="E1362" s="5">
        <v>3.9564300000000006E-8</v>
      </c>
      <c r="F1362" s="5">
        <v>3.3619700000000001E-9</v>
      </c>
      <c r="G1362" s="6">
        <v>1.2099999999999999E-8</v>
      </c>
      <c r="H1362" s="7">
        <v>1.1248206999999999E-7</v>
      </c>
      <c r="I1362" s="5"/>
    </row>
    <row r="1363" spans="1:9" x14ac:dyDescent="0.4">
      <c r="A1363" t="str">
        <f t="shared" si="21"/>
        <v>ErdnussZentralafrikanische Republik</v>
      </c>
      <c r="B1363" s="26" t="s">
        <v>280</v>
      </c>
      <c r="C1363" s="4" t="s">
        <v>344</v>
      </c>
      <c r="D1363" s="5">
        <v>2.0923799999999998E-7</v>
      </c>
      <c r="E1363" s="5">
        <v>1.28648E-7</v>
      </c>
      <c r="F1363" s="5">
        <v>2.1328700000000002E-8</v>
      </c>
      <c r="G1363" s="6">
        <v>4.9399999999999999E-8</v>
      </c>
      <c r="H1363" s="7">
        <v>4.0861470000000006E-7</v>
      </c>
      <c r="I1363" s="5"/>
    </row>
    <row r="1364" spans="1:9" x14ac:dyDescent="0.4">
      <c r="A1364" t="str">
        <f t="shared" si="21"/>
        <v>KolanussZentralafrikanische Republik</v>
      </c>
      <c r="B1364" s="26" t="s">
        <v>324</v>
      </c>
      <c r="C1364" s="4" t="s">
        <v>344</v>
      </c>
      <c r="D1364" s="5">
        <v>1.2778300000000001E-6</v>
      </c>
      <c r="E1364" s="5">
        <v>7.2377799999999998E-7</v>
      </c>
      <c r="F1364" s="5">
        <v>1.2204600000000001E-7</v>
      </c>
      <c r="G1364" s="6">
        <v>2.6300000000000001E-7</v>
      </c>
      <c r="H1364" s="7">
        <v>2.3866540000000004E-6</v>
      </c>
      <c r="I1364" s="5"/>
    </row>
    <row r="1365" spans="1:9" x14ac:dyDescent="0.4">
      <c r="A1365" t="str">
        <f t="shared" si="21"/>
        <v>Lauch, andere LauchgewächseZentralafrikanische Republik</v>
      </c>
      <c r="B1365" s="26" t="s">
        <v>184</v>
      </c>
      <c r="C1365" s="4" t="s">
        <v>344</v>
      </c>
      <c r="D1365" s="5">
        <v>2.7057099999999997E-8</v>
      </c>
      <c r="E1365" s="5">
        <v>1.6812100000000001E-8</v>
      </c>
      <c r="F1365" s="5">
        <v>2.6422700000000002E-9</v>
      </c>
      <c r="G1365" s="6">
        <v>6.3300000000000003E-9</v>
      </c>
      <c r="H1365" s="7">
        <v>5.2841469999999994E-8</v>
      </c>
      <c r="I1365" s="5"/>
    </row>
    <row r="1366" spans="1:9" x14ac:dyDescent="0.4">
      <c r="A1366" t="str">
        <f t="shared" si="21"/>
        <v>MaisZentralafrikanische Republik</v>
      </c>
      <c r="B1366" s="26" t="s">
        <v>185</v>
      </c>
      <c r="C1366" s="4" t="s">
        <v>344</v>
      </c>
      <c r="D1366" s="5">
        <v>2.0958199999999998E-7</v>
      </c>
      <c r="E1366" s="5">
        <v>1.25797E-7</v>
      </c>
      <c r="F1366" s="5">
        <v>2.6063599999999999E-8</v>
      </c>
      <c r="G1366" s="6">
        <v>5.4299999999999997E-8</v>
      </c>
      <c r="H1366" s="7">
        <v>4.157426E-7</v>
      </c>
      <c r="I1366" s="5"/>
    </row>
    <row r="1367" spans="1:9" x14ac:dyDescent="0.4">
      <c r="A1367" t="str">
        <f t="shared" si="21"/>
        <v>Mango, GuaveZentralafrikanische Republik</v>
      </c>
      <c r="B1367" s="26" t="s">
        <v>248</v>
      </c>
      <c r="C1367" s="4" t="s">
        <v>344</v>
      </c>
      <c r="D1367" s="5">
        <v>9.3901100000000007E-8</v>
      </c>
      <c r="E1367" s="5">
        <v>5.5374699999999995E-8</v>
      </c>
      <c r="F1367" s="5">
        <v>1.01687E-8</v>
      </c>
      <c r="G1367" s="6">
        <v>2.1600000000000002E-8</v>
      </c>
      <c r="H1367" s="7">
        <v>1.810445E-7</v>
      </c>
      <c r="I1367" s="5"/>
    </row>
    <row r="1368" spans="1:9" x14ac:dyDescent="0.4">
      <c r="A1368" t="str">
        <f t="shared" si="21"/>
        <v>MelonensamenZentralafrikanische Republik</v>
      </c>
      <c r="B1368" s="26" t="s">
        <v>288</v>
      </c>
      <c r="C1368" s="4" t="s">
        <v>344</v>
      </c>
      <c r="D1368" s="5">
        <v>2.9550600000000003E-7</v>
      </c>
      <c r="E1368" s="5">
        <v>1.8917200000000002E-7</v>
      </c>
      <c r="F1368" s="5">
        <v>2.4556000000000002E-8</v>
      </c>
      <c r="G1368" s="6">
        <v>6.5799999999999994E-8</v>
      </c>
      <c r="H1368" s="7">
        <v>5.7503399999999999E-7</v>
      </c>
      <c r="I1368" s="5"/>
    </row>
    <row r="1369" spans="1:9" x14ac:dyDescent="0.4">
      <c r="A1369" t="str">
        <f t="shared" si="21"/>
        <v>HirseZentralafrikanische Republik</v>
      </c>
      <c r="B1369" s="26" t="s">
        <v>250</v>
      </c>
      <c r="C1369" s="4" t="s">
        <v>344</v>
      </c>
      <c r="D1369" s="5">
        <v>1.5647E-7</v>
      </c>
      <c r="E1369" s="5">
        <v>1.04172E-7</v>
      </c>
      <c r="F1369" s="5">
        <v>1.0215500000000001E-8</v>
      </c>
      <c r="G1369" s="6">
        <v>3.3000000000000004E-8</v>
      </c>
      <c r="H1369" s="7">
        <v>3.0385750000000001E-7</v>
      </c>
      <c r="I1369" s="5"/>
    </row>
    <row r="1370" spans="1:9" x14ac:dyDescent="0.4">
      <c r="A1370" t="str">
        <f t="shared" si="21"/>
        <v>Palmfrucht (Ölpalme)Zentralafrikanische Republik</v>
      </c>
      <c r="B1370" s="26" t="s">
        <v>289</v>
      </c>
      <c r="C1370" s="4" t="s">
        <v>344</v>
      </c>
      <c r="D1370" s="5">
        <v>8.4409100000000004E-8</v>
      </c>
      <c r="E1370" s="5">
        <v>5.2868100000000006E-8</v>
      </c>
      <c r="F1370" s="5">
        <v>1.55828E-8</v>
      </c>
      <c r="G1370" s="6">
        <v>2.9799999999999999E-8</v>
      </c>
      <c r="H1370" s="7">
        <v>1.8266E-7</v>
      </c>
      <c r="I1370" s="5"/>
    </row>
    <row r="1371" spans="1:9" x14ac:dyDescent="0.4">
      <c r="A1371" t="str">
        <f t="shared" si="21"/>
        <v>OrangeZentralafrikanische Republik</v>
      </c>
      <c r="B1371" s="26" t="s">
        <v>252</v>
      </c>
      <c r="C1371" s="4" t="s">
        <v>344</v>
      </c>
      <c r="D1371" s="5">
        <v>1.2063200000000002E-7</v>
      </c>
      <c r="E1371" s="5">
        <v>6.9885200000000004E-8</v>
      </c>
      <c r="F1371" s="5">
        <v>1.4323800000000001E-8</v>
      </c>
      <c r="G1371" s="6">
        <v>2.9000000000000002E-8</v>
      </c>
      <c r="H1371" s="7">
        <v>2.3384100000000001E-7</v>
      </c>
      <c r="I1371" s="5"/>
    </row>
    <row r="1372" spans="1:9" x14ac:dyDescent="0.4">
      <c r="A1372" t="str">
        <f t="shared" si="21"/>
        <v>AnanasZentralafrikanische Republik</v>
      </c>
      <c r="B1372" s="26" t="s">
        <v>194</v>
      </c>
      <c r="C1372" s="4" t="s">
        <v>344</v>
      </c>
      <c r="D1372" s="5">
        <v>8.8592700000000002E-8</v>
      </c>
      <c r="E1372" s="5">
        <v>5.05926E-8</v>
      </c>
      <c r="F1372" s="5">
        <v>9.4423699999999999E-9</v>
      </c>
      <c r="G1372" s="6">
        <v>1.96E-8</v>
      </c>
      <c r="H1372" s="7">
        <v>1.6822766999999998E-7</v>
      </c>
      <c r="I1372" s="5"/>
    </row>
    <row r="1373" spans="1:9" x14ac:dyDescent="0.4">
      <c r="A1373" t="str">
        <f t="shared" si="21"/>
        <v>KochbananeZentralafrikanische Republik</v>
      </c>
      <c r="B1373" s="26" t="s">
        <v>180</v>
      </c>
      <c r="C1373" s="4" t="s">
        <v>344</v>
      </c>
      <c r="D1373" s="5">
        <v>1.23209E-7</v>
      </c>
      <c r="E1373" s="5">
        <v>7.8508499999999991E-8</v>
      </c>
      <c r="F1373" s="5">
        <v>1.12013E-8</v>
      </c>
      <c r="G1373" s="6">
        <v>2.8600000000000001E-8</v>
      </c>
      <c r="H1373" s="7">
        <v>2.415188E-7</v>
      </c>
      <c r="I1373" s="5"/>
    </row>
    <row r="1374" spans="1:9" x14ac:dyDescent="0.4">
      <c r="A1374" t="str">
        <f t="shared" si="21"/>
        <v>Hülsenfrüchte (Linsen, Bohen, etc.)Zentralafrikanische Republik</v>
      </c>
      <c r="B1374" s="26" t="s">
        <v>255</v>
      </c>
      <c r="C1374" s="4" t="s">
        <v>344</v>
      </c>
      <c r="D1374" s="5">
        <v>1.6273899999999999E-7</v>
      </c>
      <c r="E1374" s="5">
        <v>1.05701E-7</v>
      </c>
      <c r="F1374" s="5">
        <v>1.1453200000000001E-8</v>
      </c>
      <c r="G1374" s="6">
        <v>3.4300000000000003E-8</v>
      </c>
      <c r="H1374" s="7">
        <v>3.141932E-7</v>
      </c>
      <c r="I1374" s="5"/>
    </row>
    <row r="1375" spans="1:9" x14ac:dyDescent="0.4">
      <c r="A1375" t="str">
        <f t="shared" si="21"/>
        <v>ReisZentralafrikanische Republik</v>
      </c>
      <c r="B1375" s="26" t="s">
        <v>160</v>
      </c>
      <c r="C1375" s="4" t="s">
        <v>344</v>
      </c>
      <c r="D1375" s="5">
        <v>1.9016300000000001E-7</v>
      </c>
      <c r="E1375" s="5">
        <v>1.15245E-7</v>
      </c>
      <c r="F1375" s="5">
        <v>2.6486299999999999E-8</v>
      </c>
      <c r="G1375" s="6">
        <v>5.3799999999999999E-8</v>
      </c>
      <c r="H1375" s="7">
        <v>3.8569429999999999E-7</v>
      </c>
      <c r="I1375" s="5"/>
    </row>
    <row r="1376" spans="1:9" x14ac:dyDescent="0.4">
      <c r="A1376" t="str">
        <f t="shared" si="21"/>
        <v>GummiZentralafrikanische Republik</v>
      </c>
      <c r="B1376" s="26" t="s">
        <v>290</v>
      </c>
      <c r="C1376" s="4" t="s">
        <v>344</v>
      </c>
      <c r="D1376" s="5">
        <v>6.3766599999999996E-7</v>
      </c>
      <c r="E1376" s="5">
        <v>3.7299799999999996E-7</v>
      </c>
      <c r="F1376" s="5">
        <v>8.6899599999999996E-8</v>
      </c>
      <c r="G1376" s="6">
        <v>1.6899999999999999E-7</v>
      </c>
      <c r="H1376" s="7">
        <v>1.2665635999999998E-6</v>
      </c>
      <c r="I1376" s="5"/>
    </row>
    <row r="1377" spans="1:9" x14ac:dyDescent="0.4">
      <c r="A1377" t="str">
        <f t="shared" si="21"/>
        <v>BaumwolleZentralafrikanische Republik</v>
      </c>
      <c r="B1377" s="26" t="s">
        <v>257</v>
      </c>
      <c r="C1377" s="4" t="s">
        <v>344</v>
      </c>
      <c r="D1377" s="5">
        <v>4.4680099999999998E-7</v>
      </c>
      <c r="E1377" s="5">
        <v>2.8260099999999998E-7</v>
      </c>
      <c r="F1377" s="5">
        <v>3.7350199999999998E-8</v>
      </c>
      <c r="G1377" s="6">
        <v>9.83E-8</v>
      </c>
      <c r="H1377" s="7">
        <v>8.6505219999999991E-7</v>
      </c>
      <c r="I1377" s="5"/>
    </row>
    <row r="1378" spans="1:9" x14ac:dyDescent="0.4">
      <c r="A1378" t="str">
        <f t="shared" si="21"/>
        <v>SesamZentralafrikanische Republik</v>
      </c>
      <c r="B1378" s="26" t="s">
        <v>258</v>
      </c>
      <c r="C1378" s="4" t="s">
        <v>344</v>
      </c>
      <c r="D1378" s="5">
        <v>1.7060700000000001E-7</v>
      </c>
      <c r="E1378" s="5">
        <v>1.0513600000000001E-7</v>
      </c>
      <c r="F1378" s="5">
        <v>1.6537799999999998E-8</v>
      </c>
      <c r="G1378" s="6">
        <v>3.92E-8</v>
      </c>
      <c r="H1378" s="7">
        <v>3.3148079999999999E-7</v>
      </c>
      <c r="I1378" s="5"/>
    </row>
    <row r="1379" spans="1:9" x14ac:dyDescent="0.4">
      <c r="A1379" t="str">
        <f t="shared" si="21"/>
        <v>SorghumZentralafrikanische Republik</v>
      </c>
      <c r="B1379" s="26" t="s">
        <v>282</v>
      </c>
      <c r="C1379" s="4" t="s">
        <v>344</v>
      </c>
      <c r="D1379" s="5">
        <v>2.2231499999999999E-7</v>
      </c>
      <c r="E1379" s="5">
        <v>1.44005E-7</v>
      </c>
      <c r="F1379" s="5">
        <v>1.7650599999999999E-8</v>
      </c>
      <c r="G1379" s="6">
        <v>4.9200000000000004E-8</v>
      </c>
      <c r="H1379" s="7">
        <v>4.3317060000000001E-7</v>
      </c>
      <c r="I1379" s="5"/>
    </row>
    <row r="1380" spans="1:9" x14ac:dyDescent="0.4">
      <c r="A1380" t="str">
        <f t="shared" si="21"/>
        <v>RohrzuckerZentralafrikanische Republik</v>
      </c>
      <c r="B1380" s="26" t="s">
        <v>260</v>
      </c>
      <c r="C1380" s="4" t="s">
        <v>344</v>
      </c>
      <c r="D1380" s="5">
        <v>3.6988699999999998E-8</v>
      </c>
      <c r="E1380" s="5">
        <v>2.3745899999999998E-8</v>
      </c>
      <c r="F1380" s="5">
        <v>3.0969800000000002E-9</v>
      </c>
      <c r="G1380" s="6">
        <v>8.2900000000000001E-9</v>
      </c>
      <c r="H1380" s="7">
        <v>7.2121580000000014E-8</v>
      </c>
      <c r="I1380" s="5"/>
    </row>
    <row r="1381" spans="1:9" x14ac:dyDescent="0.4">
      <c r="A1381" t="str">
        <f t="shared" si="21"/>
        <v>SüßkartofelnZentralafrikanische Republik</v>
      </c>
      <c r="B1381" s="26" t="s">
        <v>192</v>
      </c>
      <c r="C1381" s="4" t="s">
        <v>344</v>
      </c>
      <c r="D1381" s="5">
        <v>7.0318400000000003E-8</v>
      </c>
      <c r="E1381" s="5">
        <v>4.68144E-8</v>
      </c>
      <c r="F1381" s="5">
        <v>1.6923300000000002E-8</v>
      </c>
      <c r="G1381" s="6">
        <v>3.1399999999999997E-8</v>
      </c>
      <c r="H1381" s="7">
        <v>1.6545610000000001E-7</v>
      </c>
      <c r="I1381" s="5"/>
    </row>
    <row r="1382" spans="1:9" x14ac:dyDescent="0.4">
      <c r="A1382" t="str">
        <f t="shared" si="21"/>
        <v>Taro (cocoyam)Zentralafrikanische Republik</v>
      </c>
      <c r="B1382" s="26" t="s">
        <v>325</v>
      </c>
      <c r="C1382" s="4" t="s">
        <v>344</v>
      </c>
      <c r="D1382" s="5">
        <v>1.2497599999999999E-7</v>
      </c>
      <c r="E1382" s="5">
        <v>7.3176799999999997E-8</v>
      </c>
      <c r="F1382" s="5">
        <v>1.6454700000000001E-8</v>
      </c>
      <c r="G1382" s="6">
        <v>3.2399999999999999E-8</v>
      </c>
      <c r="H1382" s="7">
        <v>2.4700749999999997E-7</v>
      </c>
      <c r="I1382" s="5"/>
    </row>
    <row r="1383" spans="1:9" x14ac:dyDescent="0.4">
      <c r="A1383" t="str">
        <f t="shared" si="21"/>
        <v>Tabak, unverarbeitetZentralafrikanische Republik</v>
      </c>
      <c r="B1383" s="26" t="s">
        <v>263</v>
      </c>
      <c r="C1383" s="4" t="s">
        <v>344</v>
      </c>
      <c r="D1383" s="5">
        <v>1.4971000000000001E-7</v>
      </c>
      <c r="E1383" s="5">
        <v>8.4797199999999999E-8</v>
      </c>
      <c r="F1383" s="5">
        <v>1.4298799999999999E-8</v>
      </c>
      <c r="G1383" s="6">
        <v>3.0899999999999999E-8</v>
      </c>
      <c r="H1383" s="7">
        <v>2.79706E-7</v>
      </c>
      <c r="I1383" s="5"/>
    </row>
    <row r="1384" spans="1:9" x14ac:dyDescent="0.4">
      <c r="A1384" t="str">
        <f t="shared" si="21"/>
        <v>Gemüse, frischZentralafrikanische Republik</v>
      </c>
      <c r="B1384" s="26" t="s">
        <v>174</v>
      </c>
      <c r="C1384" s="4" t="s">
        <v>344</v>
      </c>
      <c r="D1384" s="5">
        <v>2.7057099999999997E-8</v>
      </c>
      <c r="E1384" s="5">
        <v>1.6812100000000001E-8</v>
      </c>
      <c r="F1384" s="5">
        <v>2.6422700000000002E-9</v>
      </c>
      <c r="G1384" s="6">
        <v>6.3300000000000003E-9</v>
      </c>
      <c r="H1384" s="7">
        <v>5.2841469999999994E-8</v>
      </c>
      <c r="I1384" s="5"/>
    </row>
    <row r="1385" spans="1:9" x14ac:dyDescent="0.4">
      <c r="A1385" t="str">
        <f t="shared" si="21"/>
        <v>YamswurzelZentralafrikanische Republik</v>
      </c>
      <c r="B1385" s="26" t="s">
        <v>291</v>
      </c>
      <c r="C1385" s="4" t="s">
        <v>344</v>
      </c>
      <c r="D1385" s="5">
        <v>2.3413599999999999E-8</v>
      </c>
      <c r="E1385" s="5">
        <v>1.3679199999999999E-8</v>
      </c>
      <c r="F1385" s="5">
        <v>2.9735699999999997E-9</v>
      </c>
      <c r="G1385" s="6">
        <v>5.93E-9</v>
      </c>
      <c r="H1385" s="7">
        <v>4.5996369999999996E-8</v>
      </c>
      <c r="I1385" s="5"/>
    </row>
    <row r="1386" spans="1:9" x14ac:dyDescent="0.4">
      <c r="A1386" t="str">
        <f t="shared" si="21"/>
        <v>AvocadosTschad</v>
      </c>
      <c r="B1386" s="26" t="s">
        <v>166</v>
      </c>
      <c r="C1386" s="4" t="s">
        <v>345</v>
      </c>
      <c r="D1386" s="5">
        <v>4.1500000000000001E-8</v>
      </c>
      <c r="E1386" s="5">
        <v>2.88E-8</v>
      </c>
      <c r="F1386" s="5">
        <v>2.33E-9</v>
      </c>
      <c r="G1386" s="6">
        <v>8.9199999999999998E-9</v>
      </c>
      <c r="H1386" s="7">
        <v>8.1549999999999999E-8</v>
      </c>
      <c r="I1386" s="5"/>
    </row>
    <row r="1387" spans="1:9" x14ac:dyDescent="0.4">
      <c r="A1387" t="str">
        <f t="shared" si="21"/>
        <v>BananenTschad</v>
      </c>
      <c r="B1387" s="26" t="s">
        <v>197</v>
      </c>
      <c r="C1387" s="4" t="s">
        <v>345</v>
      </c>
      <c r="D1387" s="5">
        <v>4.7899999999999999E-8</v>
      </c>
      <c r="E1387" s="5">
        <v>3.3000000000000004E-8</v>
      </c>
      <c r="F1387" s="5">
        <v>2.7999999999999998E-9</v>
      </c>
      <c r="G1387" s="6">
        <v>1.0099999999999999E-8</v>
      </c>
      <c r="H1387" s="7">
        <v>9.3800000000000006E-8</v>
      </c>
      <c r="I1387" s="5"/>
    </row>
    <row r="1388" spans="1:9" x14ac:dyDescent="0.4">
      <c r="A1388" t="str">
        <f t="shared" si="21"/>
        <v>Bohen, trockenTschad</v>
      </c>
      <c r="B1388" s="26" t="s">
        <v>170</v>
      </c>
      <c r="C1388" s="4" t="s">
        <v>345</v>
      </c>
      <c r="D1388" s="5">
        <v>2.7000000000000001E-7</v>
      </c>
      <c r="E1388" s="5">
        <v>4.1399999999999997E-7</v>
      </c>
      <c r="F1388" s="5">
        <v>1.22E-8</v>
      </c>
      <c r="G1388" s="6">
        <v>5.3100000000000006E-8</v>
      </c>
      <c r="H1388" s="7">
        <v>7.4929999999999997E-7</v>
      </c>
      <c r="I1388" s="5"/>
    </row>
    <row r="1389" spans="1:9" x14ac:dyDescent="0.4">
      <c r="A1389" t="str">
        <f t="shared" si="21"/>
        <v>Ackerbohne, trockenTschad</v>
      </c>
      <c r="B1389" s="26" t="s">
        <v>163</v>
      </c>
      <c r="C1389" s="4" t="s">
        <v>345</v>
      </c>
      <c r="D1389" s="5">
        <v>3.1239900000000002E-8</v>
      </c>
      <c r="E1389" s="5">
        <v>2.3176900000000001E-8</v>
      </c>
      <c r="F1389" s="5">
        <v>1.1535E-9</v>
      </c>
      <c r="G1389" s="6">
        <v>7.5700000000000009E-9</v>
      </c>
      <c r="H1389" s="7">
        <v>6.3140299999999998E-8</v>
      </c>
      <c r="I1389" s="5"/>
    </row>
    <row r="1390" spans="1:9" x14ac:dyDescent="0.4">
      <c r="A1390" t="str">
        <f t="shared" si="21"/>
        <v>ManiokTschad</v>
      </c>
      <c r="B1390" s="26" t="s">
        <v>187</v>
      </c>
      <c r="C1390" s="4" t="s">
        <v>345</v>
      </c>
      <c r="D1390" s="5">
        <v>2.6779300000000001E-8</v>
      </c>
      <c r="E1390" s="5">
        <v>2.4371100000000002E-8</v>
      </c>
      <c r="F1390" s="5">
        <v>1.4657E-9</v>
      </c>
      <c r="G1390" s="6">
        <v>5.5500000000000001E-9</v>
      </c>
      <c r="H1390" s="7">
        <v>5.8166099999999998E-8</v>
      </c>
      <c r="I1390" s="5"/>
    </row>
    <row r="1391" spans="1:9" x14ac:dyDescent="0.4">
      <c r="A1391" t="str">
        <f t="shared" si="21"/>
        <v>GetreideTschad</v>
      </c>
      <c r="B1391" s="26" t="s">
        <v>278</v>
      </c>
      <c r="C1391" s="4" t="s">
        <v>345</v>
      </c>
      <c r="D1391" s="5">
        <v>8.8025600000000002E-8</v>
      </c>
      <c r="E1391" s="5">
        <v>1.0628000000000001E-7</v>
      </c>
      <c r="F1391" s="5">
        <v>3.5448500000000002E-9</v>
      </c>
      <c r="G1391" s="6">
        <v>1.92E-8</v>
      </c>
      <c r="H1391" s="7">
        <v>2.1705045000000005E-7</v>
      </c>
      <c r="I1391" s="5"/>
    </row>
    <row r="1392" spans="1:9" x14ac:dyDescent="0.4">
      <c r="A1392" t="str">
        <f t="shared" si="21"/>
        <v>BaumwollsamenTschad</v>
      </c>
      <c r="B1392" s="26" t="s">
        <v>241</v>
      </c>
      <c r="C1392" s="4" t="s">
        <v>345</v>
      </c>
      <c r="D1392" s="5">
        <v>4.0624800000000003E-7</v>
      </c>
      <c r="E1392" s="5">
        <v>3.2165600000000003E-7</v>
      </c>
      <c r="F1392" s="5">
        <v>2.2966100000000001E-8</v>
      </c>
      <c r="G1392" s="6">
        <v>8.5300000000000003E-8</v>
      </c>
      <c r="H1392" s="7">
        <v>8.3617009999999989E-7</v>
      </c>
      <c r="I1392" s="5"/>
    </row>
    <row r="1393" spans="1:9" x14ac:dyDescent="0.4">
      <c r="A1393" t="str">
        <f t="shared" si="21"/>
        <v>Gurken und GewürzgurkenTschad</v>
      </c>
      <c r="B1393" s="26" t="s">
        <v>99</v>
      </c>
      <c r="C1393" s="4" t="s">
        <v>345</v>
      </c>
      <c r="D1393" s="5">
        <v>1.00128E-7</v>
      </c>
      <c r="E1393" s="5">
        <v>6.9453200000000004E-8</v>
      </c>
      <c r="F1393" s="5">
        <v>5.65439E-9</v>
      </c>
      <c r="G1393" s="6">
        <v>2.1500000000000001E-8</v>
      </c>
      <c r="H1393" s="7">
        <v>1.9673558999999999E-7</v>
      </c>
      <c r="I1393" s="5"/>
    </row>
    <row r="1394" spans="1:9" x14ac:dyDescent="0.4">
      <c r="A1394" t="str">
        <f t="shared" si="21"/>
        <v>DattelTschad</v>
      </c>
      <c r="B1394" s="26" t="s">
        <v>202</v>
      </c>
      <c r="C1394" s="4" t="s">
        <v>345</v>
      </c>
      <c r="D1394" s="5">
        <v>1.2006900000000001E-7</v>
      </c>
      <c r="E1394" s="5">
        <v>2.0357499999999999E-7</v>
      </c>
      <c r="F1394" s="5">
        <v>5.4980700000000006E-9</v>
      </c>
      <c r="G1394" s="6">
        <v>2.2399999999999999E-8</v>
      </c>
      <c r="H1394" s="7">
        <v>3.5154206999999997E-7</v>
      </c>
      <c r="I1394" s="5"/>
    </row>
    <row r="1395" spans="1:9" x14ac:dyDescent="0.4">
      <c r="A1395" t="str">
        <f t="shared" si="21"/>
        <v>FuttermittelpflanzenTschad</v>
      </c>
      <c r="B1395" s="26" t="s">
        <v>242</v>
      </c>
      <c r="C1395" s="4" t="s">
        <v>345</v>
      </c>
      <c r="D1395" s="5">
        <v>5.7725799999999999E-9</v>
      </c>
      <c r="E1395" s="5">
        <v>4.2826700000000001E-9</v>
      </c>
      <c r="F1395" s="5">
        <v>2.1314700000000001E-10</v>
      </c>
      <c r="G1395" s="6">
        <v>1.3999999999999999E-9</v>
      </c>
      <c r="H1395" s="7">
        <v>1.1668397E-8</v>
      </c>
      <c r="I1395" s="5"/>
    </row>
    <row r="1396" spans="1:9" x14ac:dyDescent="0.4">
      <c r="A1396" t="str">
        <f t="shared" si="21"/>
        <v>Früchte, frischTschad</v>
      </c>
      <c r="B1396" s="26" t="s">
        <v>205</v>
      </c>
      <c r="C1396" s="4" t="s">
        <v>345</v>
      </c>
      <c r="D1396" s="5">
        <v>5.6535000000000003E-8</v>
      </c>
      <c r="E1396" s="5">
        <v>8.1481800000000004E-8</v>
      </c>
      <c r="F1396" s="5">
        <v>2.73057E-9</v>
      </c>
      <c r="G1396" s="6">
        <v>1.0999999999999999E-8</v>
      </c>
      <c r="H1396" s="7">
        <v>1.5174737000000001E-7</v>
      </c>
      <c r="I1396" s="5"/>
    </row>
    <row r="1397" spans="1:9" x14ac:dyDescent="0.4">
      <c r="A1397" t="str">
        <f t="shared" si="21"/>
        <v>KernobstTschad</v>
      </c>
      <c r="B1397" s="26" t="s">
        <v>208</v>
      </c>
      <c r="C1397" s="4" t="s">
        <v>345</v>
      </c>
      <c r="D1397" s="5">
        <v>5.6535000000000003E-8</v>
      </c>
      <c r="E1397" s="5">
        <v>8.1481800000000004E-8</v>
      </c>
      <c r="F1397" s="5">
        <v>2.73057E-9</v>
      </c>
      <c r="G1397" s="6">
        <v>1.0999999999999999E-8</v>
      </c>
      <c r="H1397" s="7">
        <v>1.5174737000000001E-7</v>
      </c>
      <c r="I1397" s="5"/>
    </row>
    <row r="1398" spans="1:9" x14ac:dyDescent="0.4">
      <c r="A1398" t="str">
        <f t="shared" si="21"/>
        <v>ErdnussTschad</v>
      </c>
      <c r="B1398" s="26" t="s">
        <v>280</v>
      </c>
      <c r="C1398" s="4" t="s">
        <v>345</v>
      </c>
      <c r="D1398" s="5">
        <v>2.31943E-7</v>
      </c>
      <c r="E1398" s="5">
        <v>1.7952699999999999E-7</v>
      </c>
      <c r="F1398" s="5">
        <v>1.30955E-8</v>
      </c>
      <c r="G1398" s="6">
        <v>4.8900000000000001E-8</v>
      </c>
      <c r="H1398" s="7">
        <v>4.7346549999999995E-7</v>
      </c>
      <c r="I1398" s="5"/>
    </row>
    <row r="1399" spans="1:9" x14ac:dyDescent="0.4">
      <c r="A1399" t="str">
        <f t="shared" si="21"/>
        <v>KolanussTschad</v>
      </c>
      <c r="B1399" s="26" t="s">
        <v>324</v>
      </c>
      <c r="C1399" s="4" t="s">
        <v>345</v>
      </c>
      <c r="D1399" s="5">
        <v>5.1045400000000003E-7</v>
      </c>
      <c r="E1399" s="5">
        <v>3.5343699999999999E-7</v>
      </c>
      <c r="F1399" s="5">
        <v>2.9084499999999998E-8</v>
      </c>
      <c r="G1399" s="6">
        <v>1.0900000000000001E-7</v>
      </c>
      <c r="H1399" s="7">
        <v>1.0019755000000002E-6</v>
      </c>
      <c r="I1399" s="5"/>
    </row>
    <row r="1400" spans="1:9" x14ac:dyDescent="0.4">
      <c r="A1400" t="str">
        <f t="shared" si="21"/>
        <v>Lauch, andere LauchgewächseTschad</v>
      </c>
      <c r="B1400" s="26" t="s">
        <v>184</v>
      </c>
      <c r="C1400" s="4" t="s">
        <v>345</v>
      </c>
      <c r="D1400" s="5">
        <v>1.6011999999999998E-8</v>
      </c>
      <c r="E1400" s="5">
        <v>1.12243E-8</v>
      </c>
      <c r="F1400" s="5">
        <v>8.5657700000000003E-10</v>
      </c>
      <c r="G1400" s="6">
        <v>3.4999999999999999E-9</v>
      </c>
      <c r="H1400" s="7">
        <v>3.1592876999999994E-8</v>
      </c>
      <c r="I1400" s="5"/>
    </row>
    <row r="1401" spans="1:9" x14ac:dyDescent="0.4">
      <c r="A1401" t="str">
        <f t="shared" si="21"/>
        <v>MaisTschad</v>
      </c>
      <c r="B1401" s="26" t="s">
        <v>185</v>
      </c>
      <c r="C1401" s="4" t="s">
        <v>345</v>
      </c>
      <c r="D1401" s="5">
        <v>2.7716799999999998E-7</v>
      </c>
      <c r="E1401" s="5">
        <v>5.5417199999999999E-7</v>
      </c>
      <c r="F1401" s="5">
        <v>1.16354E-8</v>
      </c>
      <c r="G1401" s="6">
        <v>4.9700000000000002E-8</v>
      </c>
      <c r="H1401" s="7">
        <v>8.9267540000000007E-7</v>
      </c>
      <c r="I1401" s="5"/>
    </row>
    <row r="1402" spans="1:9" x14ac:dyDescent="0.4">
      <c r="A1402" t="str">
        <f t="shared" si="21"/>
        <v>Mango, GuaveTschad</v>
      </c>
      <c r="B1402" s="26" t="s">
        <v>248</v>
      </c>
      <c r="C1402" s="4" t="s">
        <v>345</v>
      </c>
      <c r="D1402" s="5">
        <v>5.6499999999999996E-8</v>
      </c>
      <c r="E1402" s="5">
        <v>9.4100000000000002E-8</v>
      </c>
      <c r="F1402" s="5">
        <v>2.5900000000000004E-9</v>
      </c>
      <c r="G1402" s="6">
        <v>1.0600000000000001E-8</v>
      </c>
      <c r="H1402" s="7">
        <v>1.6378999999999999E-7</v>
      </c>
      <c r="I1402" s="5"/>
    </row>
    <row r="1403" spans="1:9" x14ac:dyDescent="0.4">
      <c r="A1403" t="str">
        <f t="shared" si="21"/>
        <v>MelonensamenTschad</v>
      </c>
      <c r="B1403" s="26" t="s">
        <v>288</v>
      </c>
      <c r="C1403" s="4" t="s">
        <v>345</v>
      </c>
      <c r="D1403" s="5">
        <v>1.7000000000000001E-7</v>
      </c>
      <c r="E1403" s="5">
        <v>2.2599999999999999E-7</v>
      </c>
      <c r="F1403" s="5">
        <v>7.3200000000000004E-9</v>
      </c>
      <c r="G1403" s="6">
        <v>3.5899999999999997E-8</v>
      </c>
      <c r="H1403" s="7">
        <v>4.3921999999999999E-7</v>
      </c>
      <c r="I1403" s="5"/>
    </row>
    <row r="1404" spans="1:9" x14ac:dyDescent="0.4">
      <c r="A1404" t="str">
        <f t="shared" si="21"/>
        <v>HirseTschad</v>
      </c>
      <c r="B1404" s="26" t="s">
        <v>250</v>
      </c>
      <c r="C1404" s="4" t="s">
        <v>345</v>
      </c>
      <c r="D1404" s="5">
        <v>3.4456599999999996E-7</v>
      </c>
      <c r="E1404" s="5">
        <v>6.4465799999999995E-7</v>
      </c>
      <c r="F1404" s="5">
        <v>1.38385E-8</v>
      </c>
      <c r="G1404" s="6">
        <v>6.5799999999999994E-8</v>
      </c>
      <c r="H1404" s="7">
        <v>1.0688624999999998E-6</v>
      </c>
      <c r="I1404" s="5"/>
    </row>
    <row r="1405" spans="1:9" x14ac:dyDescent="0.4">
      <c r="A1405" t="str">
        <f t="shared" si="21"/>
        <v>OkraTschad</v>
      </c>
      <c r="B1405" s="26" t="s">
        <v>188</v>
      </c>
      <c r="C1405" s="4" t="s">
        <v>345</v>
      </c>
      <c r="D1405" s="5">
        <v>5.8038499999999994E-8</v>
      </c>
      <c r="E1405" s="5">
        <v>4.05475E-8</v>
      </c>
      <c r="F1405" s="5">
        <v>3.1603099999999998E-9</v>
      </c>
      <c r="G1405" s="6">
        <v>1.26E-8</v>
      </c>
      <c r="H1405" s="7">
        <v>1.1434630999999998E-7</v>
      </c>
      <c r="I1405" s="5"/>
    </row>
    <row r="1406" spans="1:9" x14ac:dyDescent="0.4">
      <c r="A1406" t="str">
        <f t="shared" si="21"/>
        <v>KochbananeTschad</v>
      </c>
      <c r="B1406" s="26" t="s">
        <v>180</v>
      </c>
      <c r="C1406" s="4" t="s">
        <v>345</v>
      </c>
      <c r="D1406" s="5">
        <v>4.269E-8</v>
      </c>
      <c r="E1406" s="5">
        <v>2.9573099999999998E-8</v>
      </c>
      <c r="F1406" s="5">
        <v>2.42645E-9</v>
      </c>
      <c r="G1406" s="6">
        <v>9.1300000000000014E-9</v>
      </c>
      <c r="H1406" s="7">
        <v>8.3819550000000001E-8</v>
      </c>
      <c r="I1406" s="5"/>
    </row>
    <row r="1407" spans="1:9" x14ac:dyDescent="0.4">
      <c r="A1407" t="str">
        <f t="shared" si="21"/>
        <v>KartoffelTschad</v>
      </c>
      <c r="B1407" s="26" t="s">
        <v>177</v>
      </c>
      <c r="C1407" s="4" t="s">
        <v>345</v>
      </c>
      <c r="D1407" s="5">
        <v>3.3699999999999997E-8</v>
      </c>
      <c r="E1407" s="5">
        <v>2.33E-8</v>
      </c>
      <c r="F1407" s="5">
        <v>1.92E-9</v>
      </c>
      <c r="G1407" s="6">
        <v>7.1899999999999994E-9</v>
      </c>
      <c r="H1407" s="7">
        <v>6.6110000000000001E-8</v>
      </c>
      <c r="I1407" s="5"/>
    </row>
    <row r="1408" spans="1:9" x14ac:dyDescent="0.4">
      <c r="A1408" t="str">
        <f t="shared" si="21"/>
        <v>Hülsenfrüchte (Linsen, Bohen, etc.)Tschad</v>
      </c>
      <c r="B1408" s="26" t="s">
        <v>255</v>
      </c>
      <c r="C1408" s="4" t="s">
        <v>345</v>
      </c>
      <c r="D1408" s="5">
        <v>1.96765E-7</v>
      </c>
      <c r="E1408" s="5">
        <v>3.1732399999999999E-7</v>
      </c>
      <c r="F1408" s="5">
        <v>8.6157900000000001E-9</v>
      </c>
      <c r="G1408" s="6">
        <v>3.84E-8</v>
      </c>
      <c r="H1408" s="7">
        <v>5.6110479000000003E-7</v>
      </c>
      <c r="I1408" s="5"/>
    </row>
    <row r="1409" spans="1:9" x14ac:dyDescent="0.4">
      <c r="A1409" t="str">
        <f t="shared" si="21"/>
        <v>KürbisTschad</v>
      </c>
      <c r="B1409" s="26" t="s">
        <v>183</v>
      </c>
      <c r="C1409" s="4" t="s">
        <v>345</v>
      </c>
      <c r="D1409" s="5">
        <v>8.9900000000000004E-8</v>
      </c>
      <c r="E1409" s="5">
        <v>6.2400000000000003E-8</v>
      </c>
      <c r="F1409" s="5">
        <v>5.0599999999999995E-9</v>
      </c>
      <c r="G1409" s="6">
        <v>1.9300000000000001E-8</v>
      </c>
      <c r="H1409" s="7">
        <v>1.7666000000000002E-7</v>
      </c>
      <c r="I1409" s="5"/>
    </row>
    <row r="1410" spans="1:9" x14ac:dyDescent="0.4">
      <c r="A1410" t="str">
        <f t="shared" si="21"/>
        <v>ReisTschad</v>
      </c>
      <c r="B1410" s="26" t="s">
        <v>160</v>
      </c>
      <c r="C1410" s="4" t="s">
        <v>345</v>
      </c>
      <c r="D1410" s="5">
        <v>1.8629099999999998E-7</v>
      </c>
      <c r="E1410" s="5">
        <v>1.2886899999999999E-7</v>
      </c>
      <c r="F1410" s="5">
        <v>1.0661900000000001E-8</v>
      </c>
      <c r="G1410" s="6">
        <v>3.9700000000000005E-8</v>
      </c>
      <c r="H1410" s="7">
        <v>3.6552189999999996E-7</v>
      </c>
      <c r="I1410" s="5"/>
    </row>
    <row r="1411" spans="1:9" x14ac:dyDescent="0.4">
      <c r="A1411" t="str">
        <f t="shared" si="21"/>
        <v>BaumwolleTschad</v>
      </c>
      <c r="B1411" s="26" t="s">
        <v>257</v>
      </c>
      <c r="C1411" s="4" t="s">
        <v>345</v>
      </c>
      <c r="D1411" s="5">
        <v>4.0624800000000003E-7</v>
      </c>
      <c r="E1411" s="5">
        <v>3.2165600000000003E-7</v>
      </c>
      <c r="F1411" s="5">
        <v>2.2966100000000001E-8</v>
      </c>
      <c r="G1411" s="6">
        <v>8.5300000000000003E-8</v>
      </c>
      <c r="H1411" s="7">
        <v>8.3617009999999989E-7</v>
      </c>
      <c r="I1411" s="5"/>
    </row>
    <row r="1412" spans="1:9" x14ac:dyDescent="0.4">
      <c r="A1412" t="str">
        <f t="shared" ref="A1412:A1475" si="22">B1412&amp;C1412</f>
        <v>SesamTschad</v>
      </c>
      <c r="B1412" s="26" t="s">
        <v>258</v>
      </c>
      <c r="C1412" s="4" t="s">
        <v>345</v>
      </c>
      <c r="D1412" s="5">
        <v>3.8299999999999998E-7</v>
      </c>
      <c r="E1412" s="5">
        <v>3.46E-7</v>
      </c>
      <c r="F1412" s="5">
        <v>2.03E-8</v>
      </c>
      <c r="G1412" s="6">
        <v>8.0400000000000005E-8</v>
      </c>
      <c r="H1412" s="7">
        <v>8.2970000000000008E-7</v>
      </c>
      <c r="I1412" s="5"/>
    </row>
    <row r="1413" spans="1:9" x14ac:dyDescent="0.4">
      <c r="A1413" t="str">
        <f t="shared" si="22"/>
        <v>SorghumTschad</v>
      </c>
      <c r="B1413" s="26" t="s">
        <v>282</v>
      </c>
      <c r="C1413" s="4" t="s">
        <v>345</v>
      </c>
      <c r="D1413" s="5">
        <v>2.5594600000000001E-7</v>
      </c>
      <c r="E1413" s="5">
        <v>3.0926600000000001E-7</v>
      </c>
      <c r="F1413" s="5">
        <v>1.2472399999999999E-8</v>
      </c>
      <c r="G1413" s="6">
        <v>5.2200000000000004E-8</v>
      </c>
      <c r="H1413" s="7">
        <v>6.2988440000000005E-7</v>
      </c>
      <c r="I1413" s="5"/>
    </row>
    <row r="1414" spans="1:9" x14ac:dyDescent="0.4">
      <c r="A1414" t="str">
        <f t="shared" si="22"/>
        <v>RohrzuckerTschad</v>
      </c>
      <c r="B1414" s="26" t="s">
        <v>260</v>
      </c>
      <c r="C1414" s="4" t="s">
        <v>345</v>
      </c>
      <c r="D1414" s="5">
        <v>7.7286400000000003E-9</v>
      </c>
      <c r="E1414" s="5">
        <v>5.3278699999999997E-9</v>
      </c>
      <c r="F1414" s="5">
        <v>4.4984699999999998E-10</v>
      </c>
      <c r="G1414" s="6">
        <v>1.6399999999999999E-9</v>
      </c>
      <c r="H1414" s="7">
        <v>1.5146357E-8</v>
      </c>
      <c r="I1414" s="5"/>
    </row>
    <row r="1415" spans="1:9" x14ac:dyDescent="0.4">
      <c r="A1415" t="str">
        <f t="shared" si="22"/>
        <v>SüßkartofelnTschad</v>
      </c>
      <c r="B1415" s="26" t="s">
        <v>192</v>
      </c>
      <c r="C1415" s="4" t="s">
        <v>345</v>
      </c>
      <c r="D1415" s="5">
        <v>4.6451600000000003E-8</v>
      </c>
      <c r="E1415" s="5">
        <v>6.4656599999999999E-8</v>
      </c>
      <c r="F1415" s="5">
        <v>1.9570300000000002E-9</v>
      </c>
      <c r="G1415" s="6">
        <v>9.7599999999999994E-9</v>
      </c>
      <c r="H1415" s="7">
        <v>1.2282523E-7</v>
      </c>
      <c r="I1415" s="5"/>
    </row>
    <row r="1416" spans="1:9" x14ac:dyDescent="0.4">
      <c r="A1416" t="str">
        <f t="shared" si="22"/>
        <v>Taro (cocoyam)Tschad</v>
      </c>
      <c r="B1416" s="26" t="s">
        <v>325</v>
      </c>
      <c r="C1416" s="4" t="s">
        <v>345</v>
      </c>
      <c r="D1416" s="5">
        <v>9.4500599999999999E-8</v>
      </c>
      <c r="E1416" s="5">
        <v>6.5159699999999993E-8</v>
      </c>
      <c r="F1416" s="5">
        <v>5.4947000000000001E-9</v>
      </c>
      <c r="G1416" s="6">
        <v>2E-8</v>
      </c>
      <c r="H1416" s="7">
        <v>1.8515499999999999E-7</v>
      </c>
      <c r="I1416" s="5"/>
    </row>
    <row r="1417" spans="1:9" x14ac:dyDescent="0.4">
      <c r="A1417" t="str">
        <f t="shared" si="22"/>
        <v>TomatenTschad</v>
      </c>
      <c r="B1417" s="26" t="s">
        <v>86</v>
      </c>
      <c r="C1417" s="4" t="s">
        <v>345</v>
      </c>
      <c r="D1417" s="5">
        <v>8.7693499999999997E-9</v>
      </c>
      <c r="E1417" s="5">
        <v>6.2009600000000001E-9</v>
      </c>
      <c r="F1417" s="5">
        <v>4.4736499999999998E-10</v>
      </c>
      <c r="G1417" s="6">
        <v>1.9500000000000001E-9</v>
      </c>
      <c r="H1417" s="7">
        <v>1.7367674999999999E-8</v>
      </c>
      <c r="I1417" s="5"/>
    </row>
    <row r="1418" spans="1:9" x14ac:dyDescent="0.4">
      <c r="A1418" t="str">
        <f t="shared" si="22"/>
        <v>Gemüse, frischTschad</v>
      </c>
      <c r="B1418" s="26" t="s">
        <v>174</v>
      </c>
      <c r="C1418" s="4" t="s">
        <v>345</v>
      </c>
      <c r="D1418" s="5">
        <v>1.5999999999999998E-8</v>
      </c>
      <c r="E1418" s="5">
        <v>1.1199999999999999E-8</v>
      </c>
      <c r="F1418" s="5">
        <v>8.5700000000000004E-10</v>
      </c>
      <c r="G1418" s="6">
        <v>3.4999999999999999E-9</v>
      </c>
      <c r="H1418" s="7">
        <v>3.1556999999999996E-8</v>
      </c>
      <c r="I1418" s="5"/>
    </row>
    <row r="1419" spans="1:9" x14ac:dyDescent="0.4">
      <c r="A1419" t="str">
        <f t="shared" si="22"/>
        <v>YamswurzelTschad</v>
      </c>
      <c r="B1419" s="26" t="s">
        <v>291</v>
      </c>
      <c r="C1419" s="4" t="s">
        <v>345</v>
      </c>
      <c r="D1419" s="5">
        <v>1.5800000000000003E-8</v>
      </c>
      <c r="E1419" s="5">
        <v>2.0800000000000001E-8</v>
      </c>
      <c r="F1419" s="5">
        <v>7.9400000000000005E-10</v>
      </c>
      <c r="G1419" s="6">
        <v>3.1099999999999998E-9</v>
      </c>
      <c r="H1419" s="7">
        <v>4.0504000000000003E-8</v>
      </c>
      <c r="I1419" s="5"/>
    </row>
    <row r="1420" spans="1:9" x14ac:dyDescent="0.4">
      <c r="A1420" t="str">
        <f t="shared" si="22"/>
        <v>MandelnChile</v>
      </c>
      <c r="B1420" s="26" t="s">
        <v>237</v>
      </c>
      <c r="C1420" s="4" t="s">
        <v>346</v>
      </c>
      <c r="D1420" s="5">
        <v>2.1782700000000001E-7</v>
      </c>
      <c r="E1420" s="5">
        <v>5.9345100000000004E-7</v>
      </c>
      <c r="F1420" s="5">
        <v>4.4821099999999994E-8</v>
      </c>
      <c r="G1420" s="6">
        <v>1.2799999999999998E-7</v>
      </c>
      <c r="H1420" s="7">
        <v>9.8409909999999994E-7</v>
      </c>
      <c r="I1420" s="5"/>
    </row>
    <row r="1421" spans="1:9" x14ac:dyDescent="0.4">
      <c r="A1421" t="str">
        <f t="shared" si="22"/>
        <v>ApfelChile</v>
      </c>
      <c r="B1421" s="26" t="s">
        <v>195</v>
      </c>
      <c r="C1421" s="4" t="s">
        <v>346</v>
      </c>
      <c r="D1421" s="5">
        <v>9.6280800000000009E-9</v>
      </c>
      <c r="E1421" s="5">
        <v>2.5748199999999998E-8</v>
      </c>
      <c r="F1421" s="5">
        <v>2.2545199999999998E-9</v>
      </c>
      <c r="G1421" s="6">
        <v>5.62E-9</v>
      </c>
      <c r="H1421" s="7">
        <v>4.3250799999999997E-8</v>
      </c>
      <c r="I1421" s="5"/>
    </row>
    <row r="1422" spans="1:9" x14ac:dyDescent="0.4">
      <c r="A1422" t="str">
        <f t="shared" si="22"/>
        <v>AprikosenChile</v>
      </c>
      <c r="B1422" s="26" t="s">
        <v>196</v>
      </c>
      <c r="C1422" s="4" t="s">
        <v>346</v>
      </c>
      <c r="D1422" s="5">
        <v>3.0598099999999999E-8</v>
      </c>
      <c r="E1422" s="5">
        <v>8.35629E-8</v>
      </c>
      <c r="F1422" s="5">
        <v>4.6737900000000003E-9</v>
      </c>
      <c r="G1422" s="6">
        <v>1.8700000000000002E-8</v>
      </c>
      <c r="H1422" s="7">
        <v>1.3753479000000003E-7</v>
      </c>
      <c r="I1422" s="5"/>
    </row>
    <row r="1423" spans="1:9" x14ac:dyDescent="0.4">
      <c r="A1423" t="str">
        <f t="shared" si="22"/>
        <v>ArtischockeChile</v>
      </c>
      <c r="B1423" s="26" t="s">
        <v>164</v>
      </c>
      <c r="C1423" s="4" t="s">
        <v>346</v>
      </c>
      <c r="D1423" s="5">
        <v>4.0155099999999997E-8</v>
      </c>
      <c r="E1423" s="5">
        <v>1.09598E-7</v>
      </c>
      <c r="F1423" s="5">
        <v>6.6575500000000004E-9</v>
      </c>
      <c r="G1423" s="6">
        <v>2.4300000000000003E-8</v>
      </c>
      <c r="H1423" s="7">
        <v>1.8071065000000001E-7</v>
      </c>
      <c r="I1423" s="5"/>
    </row>
    <row r="1424" spans="1:9" x14ac:dyDescent="0.4">
      <c r="A1424" t="str">
        <f t="shared" si="22"/>
        <v>SpargelChile</v>
      </c>
      <c r="B1424" s="26" t="s">
        <v>190</v>
      </c>
      <c r="C1424" s="4" t="s">
        <v>346</v>
      </c>
      <c r="D1424" s="5">
        <v>6.5148299999999998E-8</v>
      </c>
      <c r="E1424" s="5">
        <v>1.7763699999999999E-7</v>
      </c>
      <c r="F1424" s="5">
        <v>1.2230699999999999E-8</v>
      </c>
      <c r="G1424" s="6">
        <v>3.8800000000000003E-8</v>
      </c>
      <c r="H1424" s="7">
        <v>2.9381600000000002E-7</v>
      </c>
      <c r="I1424" s="5"/>
    </row>
    <row r="1425" spans="1:9" x14ac:dyDescent="0.4">
      <c r="A1425" t="str">
        <f t="shared" si="22"/>
        <v>AvocadosChile</v>
      </c>
      <c r="B1425" s="26" t="s">
        <v>166</v>
      </c>
      <c r="C1425" s="4" t="s">
        <v>346</v>
      </c>
      <c r="D1425" s="5">
        <v>5.6370799999999998E-8</v>
      </c>
      <c r="E1425" s="5">
        <v>1.52694E-7</v>
      </c>
      <c r="F1425" s="5">
        <v>1.2966600000000001E-8</v>
      </c>
      <c r="G1425" s="6">
        <v>3.2700000000000002E-8</v>
      </c>
      <c r="H1425" s="7">
        <v>2.5473140000000005E-7</v>
      </c>
      <c r="I1425" s="5"/>
    </row>
    <row r="1426" spans="1:9" x14ac:dyDescent="0.4">
      <c r="A1426" t="str">
        <f t="shared" si="22"/>
        <v>GersteChile</v>
      </c>
      <c r="B1426" s="26" t="s">
        <v>240</v>
      </c>
      <c r="C1426" s="4" t="s">
        <v>346</v>
      </c>
      <c r="D1426" s="5">
        <v>5.2894499999999998E-8</v>
      </c>
      <c r="E1426" s="5">
        <v>1.4357700000000002E-7</v>
      </c>
      <c r="F1426" s="5">
        <v>1.4548200000000002E-8</v>
      </c>
      <c r="G1426" s="6">
        <v>2.9499999999999999E-8</v>
      </c>
      <c r="H1426" s="7">
        <v>2.4051970000000006E-7</v>
      </c>
      <c r="I1426" s="5"/>
    </row>
    <row r="1427" spans="1:9" x14ac:dyDescent="0.4">
      <c r="A1427" t="str">
        <f t="shared" si="22"/>
        <v>BastfasernChile</v>
      </c>
      <c r="B1427" s="26" t="s">
        <v>347</v>
      </c>
      <c r="C1427" s="4" t="s">
        <v>346</v>
      </c>
      <c r="D1427" s="5">
        <v>1.48445E-7</v>
      </c>
      <c r="E1427" s="5">
        <v>4.0487599999999995E-7</v>
      </c>
      <c r="F1427" s="5">
        <v>2.6902799999999999E-8</v>
      </c>
      <c r="G1427" s="6">
        <v>8.8800000000000001E-8</v>
      </c>
      <c r="H1427" s="7">
        <v>6.6902380000000001E-7</v>
      </c>
      <c r="I1427" s="5"/>
    </row>
    <row r="1428" spans="1:9" x14ac:dyDescent="0.4">
      <c r="A1428" t="str">
        <f t="shared" si="22"/>
        <v>Bohen, trockenChile</v>
      </c>
      <c r="B1428" s="26" t="s">
        <v>170</v>
      </c>
      <c r="C1428" s="4" t="s">
        <v>346</v>
      </c>
      <c r="D1428" s="5">
        <v>9.8247500000000007E-8</v>
      </c>
      <c r="E1428" s="5">
        <v>2.6596500000000001E-7</v>
      </c>
      <c r="F1428" s="5">
        <v>2.0242400000000002E-8</v>
      </c>
      <c r="G1428" s="6">
        <v>5.8000000000000003E-8</v>
      </c>
      <c r="H1428" s="7">
        <v>4.4245489999999998E-7</v>
      </c>
      <c r="I1428" s="5"/>
    </row>
    <row r="1429" spans="1:9" x14ac:dyDescent="0.4">
      <c r="A1429" t="str">
        <f t="shared" si="22"/>
        <v>Bohen, grünChile</v>
      </c>
      <c r="B1429" s="26" t="s">
        <v>169</v>
      </c>
      <c r="C1429" s="4" t="s">
        <v>346</v>
      </c>
      <c r="D1429" s="5">
        <v>1.7155899999999999E-8</v>
      </c>
      <c r="E1429" s="5">
        <v>4.6772200000000001E-8</v>
      </c>
      <c r="F1429" s="5">
        <v>3.2688000000000001E-9</v>
      </c>
      <c r="G1429" s="6">
        <v>1.02E-8</v>
      </c>
      <c r="H1429" s="7">
        <v>7.7396899999999996E-8</v>
      </c>
      <c r="I1429" s="5"/>
    </row>
    <row r="1430" spans="1:9" x14ac:dyDescent="0.4">
      <c r="A1430" t="str">
        <f t="shared" si="22"/>
        <v>Ackerbohne, trockenChile</v>
      </c>
      <c r="B1430" s="26" t="s">
        <v>163</v>
      </c>
      <c r="C1430" s="4" t="s">
        <v>346</v>
      </c>
      <c r="D1430" s="5">
        <v>5.2276899999999999E-7</v>
      </c>
      <c r="E1430" s="5">
        <v>1.2148499999999999E-6</v>
      </c>
      <c r="F1430" s="5">
        <v>1.4261600000000001E-7</v>
      </c>
      <c r="G1430" s="6">
        <v>1.5899999999999998E-7</v>
      </c>
      <c r="H1430" s="7">
        <v>2.0392349999999998E-6</v>
      </c>
      <c r="I1430" s="5"/>
    </row>
    <row r="1431" spans="1:9" x14ac:dyDescent="0.4">
      <c r="A1431" t="str">
        <f t="shared" si="22"/>
        <v>Kohl und andere KohlgewächseChile</v>
      </c>
      <c r="B1431" s="26" t="s">
        <v>181</v>
      </c>
      <c r="C1431" s="4" t="s">
        <v>346</v>
      </c>
      <c r="D1431" s="5">
        <v>8.9145799999999992E-9</v>
      </c>
      <c r="E1431" s="5">
        <v>2.4362699999999998E-8</v>
      </c>
      <c r="F1431" s="5">
        <v>1.2229100000000001E-9</v>
      </c>
      <c r="G1431" s="6">
        <v>5.4999999999999996E-9</v>
      </c>
      <c r="H1431" s="7">
        <v>4.0000189999999995E-8</v>
      </c>
      <c r="I1431" s="5"/>
    </row>
    <row r="1432" spans="1:9" x14ac:dyDescent="0.4">
      <c r="A1432" t="str">
        <f t="shared" si="22"/>
        <v>Karotten und RübenChile</v>
      </c>
      <c r="B1432" s="26" t="s">
        <v>176</v>
      </c>
      <c r="C1432" s="4" t="s">
        <v>346</v>
      </c>
      <c r="D1432" s="5">
        <v>7.7085600000000001E-9</v>
      </c>
      <c r="E1432" s="5">
        <v>2.0380600000000001E-8</v>
      </c>
      <c r="F1432" s="5">
        <v>1.3864999999999999E-9</v>
      </c>
      <c r="G1432" s="6">
        <v>4.7400000000000006E-9</v>
      </c>
      <c r="H1432" s="7">
        <v>3.4215660000000004E-8</v>
      </c>
      <c r="I1432" s="5"/>
    </row>
    <row r="1433" spans="1:9" x14ac:dyDescent="0.4">
      <c r="A1433" t="str">
        <f t="shared" si="22"/>
        <v>Blumenkohl und BrokkoliChile</v>
      </c>
      <c r="B1433" s="26" t="s">
        <v>168</v>
      </c>
      <c r="C1433" s="4" t="s">
        <v>346</v>
      </c>
      <c r="D1433" s="5">
        <v>1.2657799999999999E-8</v>
      </c>
      <c r="E1433" s="5">
        <v>3.4592499999999997E-8</v>
      </c>
      <c r="F1433" s="5">
        <v>1.7363999999999999E-9</v>
      </c>
      <c r="G1433" s="6">
        <v>7.8100000000000001E-9</v>
      </c>
      <c r="H1433" s="7">
        <v>5.6796699999999999E-8</v>
      </c>
      <c r="I1433" s="5"/>
    </row>
    <row r="1434" spans="1:9" x14ac:dyDescent="0.4">
      <c r="A1434" t="str">
        <f t="shared" si="22"/>
        <v>KirschenChile</v>
      </c>
      <c r="B1434" s="26" t="s">
        <v>209</v>
      </c>
      <c r="C1434" s="4" t="s">
        <v>346</v>
      </c>
      <c r="D1434" s="5">
        <v>5.9124799999999997E-8</v>
      </c>
      <c r="E1434" s="5">
        <v>1.6054900000000002E-7</v>
      </c>
      <c r="F1434" s="5">
        <v>1.21634E-8</v>
      </c>
      <c r="G1434" s="6">
        <v>3.4800000000000001E-8</v>
      </c>
      <c r="H1434" s="7">
        <v>2.6663719999999997E-7</v>
      </c>
      <c r="I1434" s="5"/>
    </row>
    <row r="1435" spans="1:9" x14ac:dyDescent="0.4">
      <c r="A1435" t="str">
        <f t="shared" si="22"/>
        <v>KichererbsenChile</v>
      </c>
      <c r="B1435" s="26" t="s">
        <v>178</v>
      </c>
      <c r="C1435" s="4" t="s">
        <v>346</v>
      </c>
      <c r="D1435" s="5">
        <v>1.80864E-7</v>
      </c>
      <c r="E1435" s="5">
        <v>4.9352599999999999E-7</v>
      </c>
      <c r="F1435" s="5">
        <v>3.0936699999999998E-8</v>
      </c>
      <c r="G1435" s="6">
        <v>1.0900000000000001E-7</v>
      </c>
      <c r="H1435" s="7">
        <v>8.1432669999999995E-7</v>
      </c>
      <c r="I1435" s="5"/>
    </row>
    <row r="1436" spans="1:9" x14ac:dyDescent="0.4">
      <c r="A1436" t="str">
        <f t="shared" si="22"/>
        <v>Paprika-/ChillipulverChile</v>
      </c>
      <c r="B1436" s="26" t="s">
        <v>90</v>
      </c>
      <c r="C1436" s="4" t="s">
        <v>346</v>
      </c>
      <c r="D1436" s="5">
        <v>1.11245E-8</v>
      </c>
      <c r="E1436" s="5">
        <v>2.9787100000000003E-8</v>
      </c>
      <c r="F1436" s="5">
        <v>1.9802299999999999E-9</v>
      </c>
      <c r="G1436" s="6">
        <v>6.4899999999999997E-9</v>
      </c>
      <c r="H1436" s="7">
        <v>4.9381830000000004E-8</v>
      </c>
      <c r="I1436" s="5"/>
    </row>
    <row r="1437" spans="1:9" x14ac:dyDescent="0.4">
      <c r="A1437" t="str">
        <f t="shared" si="22"/>
        <v>Paprika und Chillies, grünChile</v>
      </c>
      <c r="B1437" s="26" t="s">
        <v>79</v>
      </c>
      <c r="C1437" s="4" t="s">
        <v>346</v>
      </c>
      <c r="D1437" s="5">
        <v>1.11245E-8</v>
      </c>
      <c r="E1437" s="5">
        <v>2.9787100000000003E-8</v>
      </c>
      <c r="F1437" s="5">
        <v>1.9802299999999999E-9</v>
      </c>
      <c r="G1437" s="6">
        <v>6.4899999999999997E-9</v>
      </c>
      <c r="H1437" s="7">
        <v>4.9381830000000004E-8</v>
      </c>
      <c r="I1437" s="5"/>
    </row>
    <row r="1438" spans="1:9" x14ac:dyDescent="0.4">
      <c r="A1438" t="str">
        <f t="shared" si="22"/>
        <v>Paprika und Chillies, grünChile</v>
      </c>
      <c r="B1438" s="26" t="s">
        <v>79</v>
      </c>
      <c r="C1438" s="4" t="s">
        <v>346</v>
      </c>
      <c r="D1438" s="5">
        <v>1.11245E-8</v>
      </c>
      <c r="E1438" s="5">
        <v>2.9787100000000003E-8</v>
      </c>
      <c r="F1438" s="5">
        <v>1.9802299999999999E-9</v>
      </c>
      <c r="G1438" s="6">
        <v>6.4899999999999997E-9</v>
      </c>
      <c r="H1438" s="7">
        <v>4.9381830000000004E-8</v>
      </c>
      <c r="I1438" s="5"/>
    </row>
    <row r="1439" spans="1:9" x14ac:dyDescent="0.4">
      <c r="A1439" t="str">
        <f t="shared" si="22"/>
        <v>KakaobohneChile</v>
      </c>
      <c r="B1439" s="26" t="s">
        <v>286</v>
      </c>
      <c r="C1439" s="4" t="s">
        <v>346</v>
      </c>
      <c r="D1439" s="5">
        <v>1.0828800000000001E-6</v>
      </c>
      <c r="E1439" s="5">
        <v>2.5164800000000003E-6</v>
      </c>
      <c r="F1439" s="5">
        <v>2.9541900000000001E-7</v>
      </c>
      <c r="G1439" s="6">
        <v>3.3000000000000002E-7</v>
      </c>
      <c r="H1439" s="7">
        <v>4.2247789999999998E-6</v>
      </c>
      <c r="I1439" s="5"/>
    </row>
    <row r="1440" spans="1:9" x14ac:dyDescent="0.4">
      <c r="A1440" t="str">
        <f t="shared" si="22"/>
        <v>Kaffee, grünChile</v>
      </c>
      <c r="B1440" s="26" t="s">
        <v>287</v>
      </c>
      <c r="C1440" s="4" t="s">
        <v>346</v>
      </c>
      <c r="D1440" s="5">
        <v>2.5069399999999998E-7</v>
      </c>
      <c r="E1440" s="5">
        <v>5.1739499999999998E-7</v>
      </c>
      <c r="F1440" s="5">
        <v>6.3269799999999999E-8</v>
      </c>
      <c r="G1440" s="6">
        <v>1.18E-7</v>
      </c>
      <c r="H1440" s="7">
        <v>9.4935880000000001E-7</v>
      </c>
      <c r="I1440" s="5"/>
    </row>
    <row r="1441" spans="1:9" x14ac:dyDescent="0.4">
      <c r="A1441" t="str">
        <f t="shared" si="22"/>
        <v>BaumwollsamenChile</v>
      </c>
      <c r="B1441" s="26" t="s">
        <v>241</v>
      </c>
      <c r="C1441" s="4" t="s">
        <v>346</v>
      </c>
      <c r="D1441" s="5">
        <v>3.56713E-7</v>
      </c>
      <c r="E1441" s="5">
        <v>8.2895999999999998E-7</v>
      </c>
      <c r="F1441" s="5">
        <v>9.7314500000000008E-8</v>
      </c>
      <c r="G1441" s="6">
        <v>1.0900000000000001E-7</v>
      </c>
      <c r="H1441" s="7">
        <v>1.3919874999999999E-6</v>
      </c>
      <c r="I1441" s="5"/>
    </row>
    <row r="1442" spans="1:9" x14ac:dyDescent="0.4">
      <c r="A1442" t="str">
        <f t="shared" si="22"/>
        <v>FlaxfasernChile</v>
      </c>
      <c r="B1442" s="26" t="s">
        <v>318</v>
      </c>
      <c r="C1442" s="4" t="s">
        <v>346</v>
      </c>
      <c r="D1442" s="5">
        <v>3.0639000000000003E-7</v>
      </c>
      <c r="E1442" s="5">
        <v>8.3733600000000005E-7</v>
      </c>
      <c r="F1442" s="5">
        <v>4.2030699999999998E-8</v>
      </c>
      <c r="G1442" s="6">
        <v>1.8900000000000001E-7</v>
      </c>
      <c r="H1442" s="7">
        <v>1.3747567E-6</v>
      </c>
      <c r="I1442" s="5"/>
    </row>
    <row r="1443" spans="1:9" x14ac:dyDescent="0.4">
      <c r="A1443" t="str">
        <f t="shared" si="22"/>
        <v>FuttermittelpflanzenChile</v>
      </c>
      <c r="B1443" s="26" t="s">
        <v>242</v>
      </c>
      <c r="C1443" s="4" t="s">
        <v>346</v>
      </c>
      <c r="D1443" s="5">
        <v>3.9905400000000006E-9</v>
      </c>
      <c r="E1443" s="5">
        <v>1.0874E-8</v>
      </c>
      <c r="F1443" s="5">
        <v>8.0400300000000004E-10</v>
      </c>
      <c r="G1443" s="6">
        <v>2.3499999999999999E-9</v>
      </c>
      <c r="H1443" s="7">
        <v>1.8018542999999997E-8</v>
      </c>
      <c r="I1443" s="5"/>
    </row>
    <row r="1444" spans="1:9" x14ac:dyDescent="0.4">
      <c r="A1444" t="str">
        <f t="shared" si="22"/>
        <v>Früchte, frischChile</v>
      </c>
      <c r="B1444" s="26" t="s">
        <v>205</v>
      </c>
      <c r="C1444" s="4" t="s">
        <v>346</v>
      </c>
      <c r="D1444" s="5">
        <v>5.4361299999999996E-8</v>
      </c>
      <c r="E1444" s="5">
        <v>1.4856500000000001E-7</v>
      </c>
      <c r="F1444" s="5">
        <v>7.4573099999999998E-9</v>
      </c>
      <c r="G1444" s="6">
        <v>3.3599999999999996E-8</v>
      </c>
      <c r="H1444" s="7">
        <v>2.4398361000000001E-7</v>
      </c>
      <c r="I1444" s="5"/>
    </row>
    <row r="1445" spans="1:9" x14ac:dyDescent="0.4">
      <c r="A1445" t="str">
        <f t="shared" si="22"/>
        <v>KernobstChile</v>
      </c>
      <c r="B1445" s="26" t="s">
        <v>208</v>
      </c>
      <c r="C1445" s="4" t="s">
        <v>346</v>
      </c>
      <c r="D1445" s="5">
        <v>5.4361299999999996E-8</v>
      </c>
      <c r="E1445" s="5">
        <v>1.4856500000000001E-7</v>
      </c>
      <c r="F1445" s="5">
        <v>7.4573099999999998E-9</v>
      </c>
      <c r="G1445" s="6">
        <v>3.3599999999999996E-8</v>
      </c>
      <c r="H1445" s="7">
        <v>2.4398361000000001E-7</v>
      </c>
      <c r="I1445" s="5"/>
    </row>
    <row r="1446" spans="1:9" x14ac:dyDescent="0.4">
      <c r="A1446" t="str">
        <f t="shared" si="22"/>
        <v>KnoblauchChile</v>
      </c>
      <c r="B1446" s="26" t="s">
        <v>38</v>
      </c>
      <c r="C1446" s="4" t="s">
        <v>346</v>
      </c>
      <c r="D1446" s="5">
        <v>4.6028700000000005E-8</v>
      </c>
      <c r="E1446" s="5">
        <v>1.0255300000000001E-7</v>
      </c>
      <c r="F1446" s="5">
        <v>7.6430300000000006E-9</v>
      </c>
      <c r="G1446" s="6">
        <v>3.2199999999999997E-8</v>
      </c>
      <c r="H1446" s="7">
        <v>1.8842472999999999E-7</v>
      </c>
      <c r="I1446" s="5"/>
    </row>
    <row r="1447" spans="1:9" x14ac:dyDescent="0.4">
      <c r="A1447" t="str">
        <f t="shared" si="22"/>
        <v>TraubenChile</v>
      </c>
      <c r="B1447" s="26" t="s">
        <v>245</v>
      </c>
      <c r="C1447" s="4" t="s">
        <v>346</v>
      </c>
      <c r="D1447" s="5">
        <v>2.28825E-8</v>
      </c>
      <c r="E1447" s="5">
        <v>6.0670699999999998E-8</v>
      </c>
      <c r="F1447" s="5">
        <v>5.3213899999999996E-9</v>
      </c>
      <c r="G1447" s="6">
        <v>1.3400000000000001E-8</v>
      </c>
      <c r="H1447" s="7">
        <v>1.0227459E-7</v>
      </c>
      <c r="I1447" s="5"/>
    </row>
    <row r="1448" spans="1:9" x14ac:dyDescent="0.4">
      <c r="A1448" t="str">
        <f t="shared" si="22"/>
        <v>HampfseilresteChile</v>
      </c>
      <c r="B1448" s="26" t="s">
        <v>348</v>
      </c>
      <c r="C1448" s="4" t="s">
        <v>346</v>
      </c>
      <c r="D1448" s="5">
        <v>1.48445E-7</v>
      </c>
      <c r="E1448" s="5">
        <v>4.0487599999999995E-7</v>
      </c>
      <c r="F1448" s="5">
        <v>2.6902799999999999E-8</v>
      </c>
      <c r="G1448" s="6">
        <v>8.8800000000000001E-8</v>
      </c>
      <c r="H1448" s="7">
        <v>6.6902380000000001E-7</v>
      </c>
      <c r="I1448" s="5"/>
    </row>
    <row r="1449" spans="1:9" x14ac:dyDescent="0.4">
      <c r="A1449" t="str">
        <f t="shared" si="22"/>
        <v>KiwiChile</v>
      </c>
      <c r="B1449" s="26" t="s">
        <v>211</v>
      </c>
      <c r="C1449" s="4" t="s">
        <v>346</v>
      </c>
      <c r="D1449" s="5">
        <v>1.8449299999999998E-8</v>
      </c>
      <c r="E1449" s="5">
        <v>4.9750199999999996E-8</v>
      </c>
      <c r="F1449" s="5">
        <v>3.2180500000000001E-9</v>
      </c>
      <c r="G1449" s="6">
        <v>1.1199999999999999E-8</v>
      </c>
      <c r="H1449" s="7">
        <v>8.2617550000000001E-8</v>
      </c>
      <c r="I1449" s="5"/>
    </row>
    <row r="1450" spans="1:9" x14ac:dyDescent="0.4">
      <c r="A1450" t="str">
        <f t="shared" si="22"/>
        <v>Lauch, andere LauchgewächseChile</v>
      </c>
      <c r="B1450" s="26" t="s">
        <v>184</v>
      </c>
      <c r="C1450" s="4" t="s">
        <v>346</v>
      </c>
      <c r="D1450" s="5">
        <v>8.81772E-9</v>
      </c>
      <c r="E1450" s="5">
        <v>2.3758500000000001E-8</v>
      </c>
      <c r="F1450" s="5">
        <v>1.7174499999999999E-9</v>
      </c>
      <c r="G1450" s="6">
        <v>5.28E-9</v>
      </c>
      <c r="H1450" s="7">
        <v>3.9573670000000002E-8</v>
      </c>
      <c r="I1450" s="5"/>
    </row>
    <row r="1451" spans="1:9" x14ac:dyDescent="0.4">
      <c r="A1451" t="str">
        <f t="shared" si="22"/>
        <v>Zitorne, LimetteChile</v>
      </c>
      <c r="B1451" s="26" t="s">
        <v>246</v>
      </c>
      <c r="C1451" s="4" t="s">
        <v>346</v>
      </c>
      <c r="D1451" s="5">
        <v>1.6613299999999998E-8</v>
      </c>
      <c r="E1451" s="5">
        <v>4.4280699999999995E-8</v>
      </c>
      <c r="F1451" s="5">
        <v>3.0862000000000004E-9</v>
      </c>
      <c r="G1451" s="6">
        <v>1.0099999999999999E-8</v>
      </c>
      <c r="H1451" s="7">
        <v>7.4080199999999997E-8</v>
      </c>
      <c r="I1451" s="5"/>
    </row>
    <row r="1452" spans="1:9" x14ac:dyDescent="0.4">
      <c r="A1452" t="str">
        <f t="shared" si="22"/>
        <v>LinsenChile</v>
      </c>
      <c r="B1452" s="26" t="s">
        <v>247</v>
      </c>
      <c r="C1452" s="4" t="s">
        <v>346</v>
      </c>
      <c r="D1452" s="5">
        <v>2.9518699999999996E-7</v>
      </c>
      <c r="E1452" s="5">
        <v>8.0514900000000001E-7</v>
      </c>
      <c r="F1452" s="5">
        <v>5.3168399999999999E-8</v>
      </c>
      <c r="G1452" s="6">
        <v>1.7699999999999998E-7</v>
      </c>
      <c r="H1452" s="7">
        <v>1.3305044000000001E-6</v>
      </c>
      <c r="I1452" s="5"/>
    </row>
    <row r="1453" spans="1:9" x14ac:dyDescent="0.4">
      <c r="A1453" t="str">
        <f t="shared" si="22"/>
        <v>Kopfsalat und ChicoréeChile</v>
      </c>
      <c r="B1453" s="26" t="s">
        <v>95</v>
      </c>
      <c r="C1453" s="4" t="s">
        <v>346</v>
      </c>
      <c r="D1453" s="5">
        <v>9.7072299999999994E-9</v>
      </c>
      <c r="E1453" s="5">
        <v>2.64641E-8</v>
      </c>
      <c r="F1453" s="5">
        <v>1.85597E-9</v>
      </c>
      <c r="G1453" s="6">
        <v>5.76E-9</v>
      </c>
      <c r="H1453" s="7">
        <v>4.3787300000000003E-8</v>
      </c>
      <c r="I1453" s="5"/>
    </row>
    <row r="1454" spans="1:9" x14ac:dyDescent="0.4">
      <c r="A1454" t="str">
        <f t="shared" si="22"/>
        <v>LupinenChile</v>
      </c>
      <c r="B1454" s="26" t="s">
        <v>299</v>
      </c>
      <c r="C1454" s="4" t="s">
        <v>346</v>
      </c>
      <c r="D1454" s="5">
        <v>6.7690099999999998E-8</v>
      </c>
      <c r="E1454" s="5">
        <v>1.8382399999999999E-7</v>
      </c>
      <c r="F1454" s="5">
        <v>1.42451E-8</v>
      </c>
      <c r="G1454" s="6">
        <v>3.9700000000000005E-8</v>
      </c>
      <c r="H1454" s="7">
        <v>3.0545919999999999E-7</v>
      </c>
      <c r="I1454" s="5"/>
    </row>
    <row r="1455" spans="1:9" x14ac:dyDescent="0.4">
      <c r="A1455" t="str">
        <f t="shared" si="22"/>
        <v>Mais, greenChile</v>
      </c>
      <c r="B1455" s="26" t="s">
        <v>218</v>
      </c>
      <c r="C1455" s="4" t="s">
        <v>346</v>
      </c>
      <c r="D1455" s="5">
        <v>1.26487E-8</v>
      </c>
      <c r="E1455" s="5">
        <v>3.4379E-8</v>
      </c>
      <c r="F1455" s="5">
        <v>2.7539299999999998E-9</v>
      </c>
      <c r="G1455" s="6">
        <v>7.37E-9</v>
      </c>
      <c r="H1455" s="7">
        <v>5.7151629999999996E-8</v>
      </c>
      <c r="I1455" s="5"/>
    </row>
    <row r="1456" spans="1:9" x14ac:dyDescent="0.4">
      <c r="A1456" t="str">
        <f t="shared" si="22"/>
        <v>MaisChile</v>
      </c>
      <c r="B1456" s="26" t="s">
        <v>185</v>
      </c>
      <c r="C1456" s="4" t="s">
        <v>346</v>
      </c>
      <c r="D1456" s="5">
        <v>2.6577500000000001E-8</v>
      </c>
      <c r="E1456" s="5">
        <v>7.0373300000000007E-8</v>
      </c>
      <c r="F1456" s="5">
        <v>4.8803599999999995E-9</v>
      </c>
      <c r="G1456" s="6">
        <v>1.6099999999999999E-8</v>
      </c>
      <c r="H1456" s="7">
        <v>1.1793116000000001E-7</v>
      </c>
      <c r="I1456" s="5"/>
    </row>
    <row r="1457" spans="1:9" x14ac:dyDescent="0.4">
      <c r="A1457" t="str">
        <f t="shared" si="22"/>
        <v>Melonen (inkl.  Cantaloup-Melone)Chile</v>
      </c>
      <c r="B1457" s="26" t="s">
        <v>249</v>
      </c>
      <c r="C1457" s="4" t="s">
        <v>346</v>
      </c>
      <c r="D1457" s="5">
        <v>1.0388099999999999E-8</v>
      </c>
      <c r="E1457" s="5">
        <v>2.8334700000000002E-8</v>
      </c>
      <c r="F1457" s="5">
        <v>1.8690099999999999E-9</v>
      </c>
      <c r="G1457" s="6">
        <v>6.2199999999999996E-9</v>
      </c>
      <c r="H1457" s="7">
        <v>4.6811810000000002E-8</v>
      </c>
      <c r="I1457" s="5"/>
    </row>
    <row r="1458" spans="1:9" x14ac:dyDescent="0.4">
      <c r="A1458" t="str">
        <f t="shared" si="22"/>
        <v>HaferChile</v>
      </c>
      <c r="B1458" s="26" t="s">
        <v>272</v>
      </c>
      <c r="C1458" s="4" t="s">
        <v>346</v>
      </c>
      <c r="D1458" s="5">
        <v>5.1643199999999999E-8</v>
      </c>
      <c r="E1458" s="5">
        <v>1.40291E-7</v>
      </c>
      <c r="F1458" s="5">
        <v>1.3905400000000001E-8</v>
      </c>
      <c r="G1458" s="6">
        <v>2.8900000000000001E-8</v>
      </c>
      <c r="H1458" s="7">
        <v>2.347396E-7</v>
      </c>
      <c r="I1458" s="5"/>
    </row>
    <row r="1459" spans="1:9" x14ac:dyDescent="0.4">
      <c r="A1459" t="str">
        <f t="shared" si="22"/>
        <v>OlivenChile</v>
      </c>
      <c r="B1459" s="26" t="s">
        <v>189</v>
      </c>
      <c r="C1459" s="4" t="s">
        <v>346</v>
      </c>
      <c r="D1459" s="5">
        <v>9.8903500000000009E-8</v>
      </c>
      <c r="E1459" s="5">
        <v>2.6951500000000001E-7</v>
      </c>
      <c r="F1459" s="5">
        <v>1.9859400000000001E-8</v>
      </c>
      <c r="G1459" s="6">
        <v>5.8299999999999999E-8</v>
      </c>
      <c r="H1459" s="7">
        <v>4.4657790000000002E-7</v>
      </c>
      <c r="I1459" s="5"/>
    </row>
    <row r="1460" spans="1:9" x14ac:dyDescent="0.4">
      <c r="A1460" t="str">
        <f t="shared" si="22"/>
        <v>Zwiebel, getr.Chile</v>
      </c>
      <c r="B1460" s="26" t="s">
        <v>251</v>
      </c>
      <c r="C1460" s="4" t="s">
        <v>346</v>
      </c>
      <c r="D1460" s="5">
        <v>5.7466899999999997E-9</v>
      </c>
      <c r="E1460" s="5">
        <v>1.56386E-8</v>
      </c>
      <c r="F1460" s="5">
        <v>1.1235299999999999E-9</v>
      </c>
      <c r="G1460" s="6">
        <v>3.41E-9</v>
      </c>
      <c r="H1460" s="7">
        <v>2.5918819999999998E-8</v>
      </c>
      <c r="I1460" s="5"/>
    </row>
    <row r="1461" spans="1:9" x14ac:dyDescent="0.4">
      <c r="A1461" t="str">
        <f t="shared" si="22"/>
        <v>OrangeChile</v>
      </c>
      <c r="B1461" s="26" t="s">
        <v>252</v>
      </c>
      <c r="C1461" s="4" t="s">
        <v>346</v>
      </c>
      <c r="D1461" s="5">
        <v>2.1937699999999998E-8</v>
      </c>
      <c r="E1461" s="5">
        <v>5.87352E-8</v>
      </c>
      <c r="F1461" s="5">
        <v>4.0802499999999994E-9</v>
      </c>
      <c r="G1461" s="6">
        <v>1.33E-8</v>
      </c>
      <c r="H1461" s="7">
        <v>9.8053149999999999E-8</v>
      </c>
      <c r="I1461" s="5"/>
    </row>
    <row r="1462" spans="1:9" x14ac:dyDescent="0.4">
      <c r="A1462" t="str">
        <f t="shared" si="22"/>
        <v>Pfirsich, NektarineChile</v>
      </c>
      <c r="B1462" s="26" t="s">
        <v>253</v>
      </c>
      <c r="C1462" s="4" t="s">
        <v>346</v>
      </c>
      <c r="D1462" s="5">
        <v>1.93044E-8</v>
      </c>
      <c r="E1462" s="5">
        <v>5.2215300000000004E-8</v>
      </c>
      <c r="F1462" s="5">
        <v>4.4331100000000002E-9</v>
      </c>
      <c r="G1462" s="6">
        <v>1.1199999999999999E-8</v>
      </c>
      <c r="H1462" s="7">
        <v>8.7152809999999999E-8</v>
      </c>
      <c r="I1462" s="5"/>
    </row>
    <row r="1463" spans="1:9" x14ac:dyDescent="0.4">
      <c r="A1463" t="str">
        <f t="shared" si="22"/>
        <v>BirneChile</v>
      </c>
      <c r="B1463" s="26" t="s">
        <v>199</v>
      </c>
      <c r="C1463" s="4" t="s">
        <v>346</v>
      </c>
      <c r="D1463" s="5">
        <v>1.30504E-8</v>
      </c>
      <c r="E1463" s="5">
        <v>3.4944200000000003E-8</v>
      </c>
      <c r="F1463" s="5">
        <v>2.4415500000000001E-9</v>
      </c>
      <c r="G1463" s="6">
        <v>7.8900000000000015E-9</v>
      </c>
      <c r="H1463" s="7">
        <v>5.8326150000000004E-8</v>
      </c>
      <c r="I1463" s="5"/>
    </row>
    <row r="1464" spans="1:9" x14ac:dyDescent="0.4">
      <c r="A1464" t="str">
        <f t="shared" si="22"/>
        <v>Erbsen, trockenChile</v>
      </c>
      <c r="B1464" s="26" t="s">
        <v>173</v>
      </c>
      <c r="C1464" s="4" t="s">
        <v>346</v>
      </c>
      <c r="D1464" s="5">
        <v>3.6468099999999998E-7</v>
      </c>
      <c r="E1464" s="5">
        <v>9.8952799999999994E-7</v>
      </c>
      <c r="F1464" s="5">
        <v>5.0841599999999998E-8</v>
      </c>
      <c r="G1464" s="6">
        <v>2.2499999999999999E-7</v>
      </c>
      <c r="H1464" s="7">
        <v>1.6300505999999998E-6</v>
      </c>
      <c r="I1464" s="5"/>
    </row>
    <row r="1465" spans="1:9" x14ac:dyDescent="0.4">
      <c r="A1465" t="str">
        <f t="shared" si="22"/>
        <v>Erbsen, grünChile</v>
      </c>
      <c r="B1465" s="26" t="s">
        <v>172</v>
      </c>
      <c r="C1465" s="4" t="s">
        <v>346</v>
      </c>
      <c r="D1465" s="5">
        <v>2.22501E-8</v>
      </c>
      <c r="E1465" s="5">
        <v>6.0664099999999999E-8</v>
      </c>
      <c r="F1465" s="5">
        <v>4.2108399999999999E-9</v>
      </c>
      <c r="G1465" s="6">
        <v>1.3200000000000001E-8</v>
      </c>
      <c r="H1465" s="7">
        <v>1.0032503999999999E-7</v>
      </c>
      <c r="I1465" s="5"/>
    </row>
    <row r="1466" spans="1:9" x14ac:dyDescent="0.4">
      <c r="A1466" t="str">
        <f t="shared" si="22"/>
        <v>KochbananeChile</v>
      </c>
      <c r="B1466" s="26" t="s">
        <v>180</v>
      </c>
      <c r="C1466" s="4" t="s">
        <v>346</v>
      </c>
      <c r="D1466" s="5">
        <v>5.0809600000000001E-8</v>
      </c>
      <c r="E1466" s="5">
        <v>1.18076E-7</v>
      </c>
      <c r="F1466" s="5">
        <v>1.3861300000000001E-8</v>
      </c>
      <c r="G1466" s="6">
        <v>1.55E-8</v>
      </c>
      <c r="H1466" s="7">
        <v>1.982469E-7</v>
      </c>
      <c r="I1466" s="5"/>
    </row>
    <row r="1467" spans="1:9" x14ac:dyDescent="0.4">
      <c r="A1467" t="str">
        <f t="shared" si="22"/>
        <v>Pflaume, SchleheChile</v>
      </c>
      <c r="B1467" s="26" t="s">
        <v>254</v>
      </c>
      <c r="C1467" s="4" t="s">
        <v>346</v>
      </c>
      <c r="D1467" s="5">
        <v>1.90305E-8</v>
      </c>
      <c r="E1467" s="5">
        <v>5.1531099999999999E-8</v>
      </c>
      <c r="F1467" s="5">
        <v>4.4019799999999997E-9</v>
      </c>
      <c r="G1467" s="6">
        <v>1.0999999999999999E-8</v>
      </c>
      <c r="H1467" s="7">
        <v>8.596358E-8</v>
      </c>
      <c r="I1467" s="5"/>
    </row>
    <row r="1468" spans="1:9" x14ac:dyDescent="0.4">
      <c r="A1468" t="str">
        <f t="shared" si="22"/>
        <v>KartoffelChile</v>
      </c>
      <c r="B1468" s="26" t="s">
        <v>177</v>
      </c>
      <c r="C1468" s="4" t="s">
        <v>346</v>
      </c>
      <c r="D1468" s="5">
        <v>1.24956E-8</v>
      </c>
      <c r="E1468" s="5">
        <v>3.1437599999999998E-8</v>
      </c>
      <c r="F1468" s="5">
        <v>2.8987200000000001E-9</v>
      </c>
      <c r="G1468" s="6">
        <v>7.5300000000000003E-9</v>
      </c>
      <c r="H1468" s="7">
        <v>5.4361920000000002E-8</v>
      </c>
      <c r="I1468" s="5"/>
    </row>
    <row r="1469" spans="1:9" x14ac:dyDescent="0.4">
      <c r="A1469" t="str">
        <f t="shared" si="22"/>
        <v>KürbisChile</v>
      </c>
      <c r="B1469" s="26" t="s">
        <v>183</v>
      </c>
      <c r="C1469" s="4" t="s">
        <v>346</v>
      </c>
      <c r="D1469" s="5">
        <v>6.4746200000000005E-9</v>
      </c>
      <c r="E1469" s="5">
        <v>1.7652199999999999E-8</v>
      </c>
      <c r="F1469" s="5">
        <v>1.2303600000000001E-9</v>
      </c>
      <c r="G1469" s="6">
        <v>3.8500000000000006E-9</v>
      </c>
      <c r="H1469" s="7">
        <v>2.9207180000000006E-8</v>
      </c>
      <c r="I1469" s="5"/>
    </row>
    <row r="1470" spans="1:9" x14ac:dyDescent="0.4">
      <c r="A1470" t="str">
        <f t="shared" si="22"/>
        <v>RapssamenChile</v>
      </c>
      <c r="B1470" s="26" t="s">
        <v>256</v>
      </c>
      <c r="C1470" s="4" t="s">
        <v>346</v>
      </c>
      <c r="D1470" s="5">
        <v>6.800630000000001E-8</v>
      </c>
      <c r="E1470" s="5">
        <v>1.84925E-7</v>
      </c>
      <c r="F1470" s="5">
        <v>1.46768E-8</v>
      </c>
      <c r="G1470" s="6">
        <v>3.9700000000000005E-8</v>
      </c>
      <c r="H1470" s="7">
        <v>3.0730810000000001E-7</v>
      </c>
      <c r="I1470" s="5"/>
    </row>
    <row r="1471" spans="1:9" x14ac:dyDescent="0.4">
      <c r="A1471" t="str">
        <f t="shared" si="22"/>
        <v>ReisChile</v>
      </c>
      <c r="B1471" s="26" t="s">
        <v>160</v>
      </c>
      <c r="C1471" s="4" t="s">
        <v>346</v>
      </c>
      <c r="D1471" s="5">
        <v>5.5634199999999998E-8</v>
      </c>
      <c r="E1471" s="5">
        <v>1.4945700000000001E-7</v>
      </c>
      <c r="F1471" s="5">
        <v>1.0688599999999999E-8</v>
      </c>
      <c r="G1471" s="6">
        <v>3.32E-8</v>
      </c>
      <c r="H1471" s="7">
        <v>2.4897980000000001E-7</v>
      </c>
      <c r="I1471" s="5"/>
    </row>
    <row r="1472" spans="1:9" x14ac:dyDescent="0.4">
      <c r="A1472" t="str">
        <f t="shared" si="22"/>
        <v>Knollengewächsen, WurzelknolleChile</v>
      </c>
      <c r="B1472" s="26" t="s">
        <v>179</v>
      </c>
      <c r="C1472" s="4" t="s">
        <v>346</v>
      </c>
      <c r="D1472" s="5">
        <v>1.12926E-7</v>
      </c>
      <c r="E1472" s="5">
        <v>2.6242700000000002E-7</v>
      </c>
      <c r="F1472" s="5">
        <v>3.0807199999999997E-8</v>
      </c>
      <c r="G1472" s="6">
        <v>3.4400000000000004E-8</v>
      </c>
      <c r="H1472" s="7">
        <v>4.4056020000000006E-7</v>
      </c>
      <c r="I1472" s="5"/>
    </row>
    <row r="1473" spans="1:9" x14ac:dyDescent="0.4">
      <c r="A1473" t="str">
        <f t="shared" si="22"/>
        <v>RoggenChile</v>
      </c>
      <c r="B1473" s="26" t="s">
        <v>274</v>
      </c>
      <c r="C1473" s="4" t="s">
        <v>346</v>
      </c>
      <c r="D1473" s="5">
        <v>2.25548E-7</v>
      </c>
      <c r="E1473" s="5">
        <v>6.1640299999999991E-7</v>
      </c>
      <c r="F1473" s="5">
        <v>3.0940800000000001E-8</v>
      </c>
      <c r="G1473" s="6">
        <v>1.3899999999999999E-7</v>
      </c>
      <c r="H1473" s="7">
        <v>1.0118917999999999E-6</v>
      </c>
      <c r="I1473" s="5"/>
    </row>
    <row r="1474" spans="1:9" x14ac:dyDescent="0.4">
      <c r="A1474" t="str">
        <f t="shared" si="22"/>
        <v>BaumwolleChile</v>
      </c>
      <c r="B1474" s="26" t="s">
        <v>257</v>
      </c>
      <c r="C1474" s="4" t="s">
        <v>346</v>
      </c>
      <c r="D1474" s="5">
        <v>3.56713E-7</v>
      </c>
      <c r="E1474" s="5">
        <v>8.2895999999999998E-7</v>
      </c>
      <c r="F1474" s="5">
        <v>9.7314500000000008E-8</v>
      </c>
      <c r="G1474" s="6">
        <v>1.0900000000000001E-7</v>
      </c>
      <c r="H1474" s="7">
        <v>1.3919874999999999E-6</v>
      </c>
      <c r="I1474" s="5"/>
    </row>
    <row r="1475" spans="1:9" x14ac:dyDescent="0.4">
      <c r="A1475" t="str">
        <f t="shared" si="22"/>
        <v>RohrzuckerChile</v>
      </c>
      <c r="B1475" s="26" t="s">
        <v>260</v>
      </c>
      <c r="C1475" s="4" t="s">
        <v>346</v>
      </c>
      <c r="D1475" s="5">
        <v>1.8164200000000001E-8</v>
      </c>
      <c r="E1475" s="5">
        <v>4.22115E-8</v>
      </c>
      <c r="F1475" s="5">
        <v>4.9553600000000001E-9</v>
      </c>
      <c r="G1475" s="6">
        <v>5.5300000000000005E-9</v>
      </c>
      <c r="H1475" s="7">
        <v>7.0861059999999994E-8</v>
      </c>
      <c r="I1475" s="5"/>
    </row>
    <row r="1476" spans="1:9" x14ac:dyDescent="0.4">
      <c r="A1476" t="str">
        <f t="shared" ref="A1476:A1539" si="23">B1476&amp;C1476</f>
        <v>SonnenblumenkerneChile</v>
      </c>
      <c r="B1476" s="26" t="s">
        <v>261</v>
      </c>
      <c r="C1476" s="4" t="s">
        <v>346</v>
      </c>
      <c r="D1476" s="5">
        <v>1.3017500000000001E-7</v>
      </c>
      <c r="E1476" s="5">
        <v>3.5546900000000002E-7</v>
      </c>
      <c r="F1476" s="5">
        <v>2.0173799999999998E-8</v>
      </c>
      <c r="G1476" s="6">
        <v>7.940000000000001E-8</v>
      </c>
      <c r="H1476" s="7">
        <v>5.8521780000000001E-7</v>
      </c>
      <c r="I1476" s="5"/>
    </row>
    <row r="1477" spans="1:9" x14ac:dyDescent="0.4">
      <c r="A1477" t="str">
        <f t="shared" si="23"/>
        <v>Tabak, unverarbeitetChile</v>
      </c>
      <c r="B1477" s="26" t="s">
        <v>263</v>
      </c>
      <c r="C1477" s="4" t="s">
        <v>346</v>
      </c>
      <c r="D1477" s="5">
        <v>5.5955799999999997E-8</v>
      </c>
      <c r="E1477" s="5">
        <v>1.5265000000000001E-7</v>
      </c>
      <c r="F1477" s="5">
        <v>9.8709799999999998E-9</v>
      </c>
      <c r="G1477" s="6">
        <v>3.3599999999999996E-8</v>
      </c>
      <c r="H1477" s="7">
        <v>2.5207677999999998E-7</v>
      </c>
      <c r="I1477" s="5"/>
    </row>
    <row r="1478" spans="1:9" x14ac:dyDescent="0.4">
      <c r="A1478" t="str">
        <f t="shared" si="23"/>
        <v>TomatenChile</v>
      </c>
      <c r="B1478" s="26" t="s">
        <v>86</v>
      </c>
      <c r="C1478" s="4" t="s">
        <v>346</v>
      </c>
      <c r="D1478" s="5">
        <v>2.7204700000000002E-9</v>
      </c>
      <c r="E1478" s="5">
        <v>7.3427400000000006E-9</v>
      </c>
      <c r="F1478" s="5">
        <v>5.8373999999999999E-10</v>
      </c>
      <c r="G1478" s="6">
        <v>1.5999999999999999E-9</v>
      </c>
      <c r="H1478" s="7">
        <v>1.2246949999999999E-8</v>
      </c>
      <c r="I1478" s="5"/>
    </row>
    <row r="1479" spans="1:9" x14ac:dyDescent="0.4">
      <c r="A1479" t="str">
        <f t="shared" si="23"/>
        <v>Gemüse, frischChile</v>
      </c>
      <c r="B1479" s="26" t="s">
        <v>174</v>
      </c>
      <c r="C1479" s="4" t="s">
        <v>346</v>
      </c>
      <c r="D1479" s="5">
        <v>8.81772E-9</v>
      </c>
      <c r="E1479" s="5">
        <v>2.3758500000000001E-8</v>
      </c>
      <c r="F1479" s="5">
        <v>1.7174499999999999E-9</v>
      </c>
      <c r="G1479" s="6">
        <v>5.28E-9</v>
      </c>
      <c r="H1479" s="7">
        <v>3.9573670000000002E-8</v>
      </c>
      <c r="I1479" s="5"/>
    </row>
    <row r="1480" spans="1:9" x14ac:dyDescent="0.4">
      <c r="A1480" t="str">
        <f t="shared" si="23"/>
        <v>WalnussChile</v>
      </c>
      <c r="B1480" s="26" t="s">
        <v>264</v>
      </c>
      <c r="C1480" s="4" t="s">
        <v>346</v>
      </c>
      <c r="D1480" s="5">
        <v>2.0462000000000002E-7</v>
      </c>
      <c r="E1480" s="5">
        <v>5.4652900000000004E-7</v>
      </c>
      <c r="F1480" s="5">
        <v>3.71821E-8</v>
      </c>
      <c r="G1480" s="6">
        <v>1.2499999999999999E-7</v>
      </c>
      <c r="H1480" s="7">
        <v>9.1333110000000006E-7</v>
      </c>
      <c r="I1480" s="5"/>
    </row>
    <row r="1481" spans="1:9" x14ac:dyDescent="0.4">
      <c r="A1481" t="str">
        <f t="shared" si="23"/>
        <v>WassermeloneChile</v>
      </c>
      <c r="B1481" s="26" t="s">
        <v>265</v>
      </c>
      <c r="C1481" s="4" t="s">
        <v>346</v>
      </c>
      <c r="D1481" s="5">
        <v>8.7628099999999994E-9</v>
      </c>
      <c r="E1481" s="5">
        <v>2.3895499999999997E-8</v>
      </c>
      <c r="F1481" s="5">
        <v>1.62518E-9</v>
      </c>
      <c r="G1481" s="6">
        <v>5.2299999999999995E-9</v>
      </c>
      <c r="H1481" s="7">
        <v>3.9513490000000002E-8</v>
      </c>
      <c r="I1481" s="5"/>
    </row>
    <row r="1482" spans="1:9" x14ac:dyDescent="0.4">
      <c r="A1482" t="str">
        <f t="shared" si="23"/>
        <v>WeizenChile</v>
      </c>
      <c r="B1482" s="26" t="s">
        <v>60</v>
      </c>
      <c r="C1482" s="4" t="s">
        <v>346</v>
      </c>
      <c r="D1482" s="5">
        <v>4.7326399999999998E-8</v>
      </c>
      <c r="E1482" s="5">
        <v>1.2753800000000001E-7</v>
      </c>
      <c r="F1482" s="5">
        <v>1.2045700000000001E-8</v>
      </c>
      <c r="G1482" s="6">
        <v>2.7100000000000001E-8</v>
      </c>
      <c r="H1482" s="7">
        <v>2.1401010000000001E-7</v>
      </c>
      <c r="I1482" s="5"/>
    </row>
    <row r="1483" spans="1:9" x14ac:dyDescent="0.4">
      <c r="A1483" t="str">
        <f t="shared" si="23"/>
        <v>ApfelChina, Hong Kong</v>
      </c>
      <c r="B1483" s="26" t="s">
        <v>195</v>
      </c>
      <c r="C1483" s="4" t="s">
        <v>349</v>
      </c>
      <c r="D1483" s="5">
        <v>3.1224600000000002E-8</v>
      </c>
      <c r="E1483" s="5">
        <v>1.16084E-7</v>
      </c>
      <c r="F1483" s="5">
        <v>6.7376200000000001E-9</v>
      </c>
      <c r="G1483" s="6">
        <v>1.3200000000000001E-8</v>
      </c>
      <c r="H1483" s="7">
        <v>1.6724622000000002E-7</v>
      </c>
      <c r="I1483" s="5"/>
    </row>
    <row r="1484" spans="1:9" x14ac:dyDescent="0.4">
      <c r="A1484" t="str">
        <f t="shared" si="23"/>
        <v>AprikosenChina, Hong Kong</v>
      </c>
      <c r="B1484" s="26" t="s">
        <v>196</v>
      </c>
      <c r="C1484" s="4" t="s">
        <v>349</v>
      </c>
      <c r="D1484" s="5">
        <v>1.8519499999999999E-6</v>
      </c>
      <c r="E1484" s="5">
        <v>2.39577E-6</v>
      </c>
      <c r="F1484" s="5">
        <v>4.5614499999999999E-7</v>
      </c>
      <c r="G1484" s="6">
        <v>1.17E-6</v>
      </c>
      <c r="H1484" s="7">
        <v>5.8738649999999999E-6</v>
      </c>
      <c r="I1484" s="5"/>
    </row>
    <row r="1485" spans="1:9" x14ac:dyDescent="0.4">
      <c r="A1485" t="str">
        <f t="shared" si="23"/>
        <v>ArekanüsseChina, Hong Kong</v>
      </c>
      <c r="B1485" s="26" t="s">
        <v>308</v>
      </c>
      <c r="C1485" s="4" t="s">
        <v>349</v>
      </c>
      <c r="D1485" s="5">
        <v>4.5600700000000002E-6</v>
      </c>
      <c r="E1485" s="5">
        <v>5.8917900000000002E-6</v>
      </c>
      <c r="F1485" s="5">
        <v>1.1178699999999999E-6</v>
      </c>
      <c r="G1485" s="6">
        <v>2.8999999999999998E-6</v>
      </c>
      <c r="H1485" s="7">
        <v>1.446973E-5</v>
      </c>
      <c r="I1485" s="5"/>
    </row>
    <row r="1486" spans="1:9" x14ac:dyDescent="0.4">
      <c r="A1486" t="str">
        <f t="shared" si="23"/>
        <v>ArtischockeChina, Hong Kong</v>
      </c>
      <c r="B1486" s="26" t="s">
        <v>164</v>
      </c>
      <c r="C1486" s="4" t="s">
        <v>349</v>
      </c>
      <c r="D1486" s="5">
        <v>3.8851899999999996E-7</v>
      </c>
      <c r="E1486" s="5">
        <v>4.1628400000000002E-7</v>
      </c>
      <c r="F1486" s="5">
        <v>2.4687700000000002E-7</v>
      </c>
      <c r="G1486" s="6">
        <v>4.2199999999999999E-7</v>
      </c>
      <c r="H1486" s="7">
        <v>1.4736800000000001E-6</v>
      </c>
      <c r="I1486" s="5"/>
    </row>
    <row r="1487" spans="1:9" x14ac:dyDescent="0.4">
      <c r="A1487" t="str">
        <f t="shared" si="23"/>
        <v>SpargelChina, Hong Kong</v>
      </c>
      <c r="B1487" s="26" t="s">
        <v>190</v>
      </c>
      <c r="C1487" s="4" t="s">
        <v>349</v>
      </c>
      <c r="D1487" s="5">
        <v>1.4821600000000001E-7</v>
      </c>
      <c r="E1487" s="5">
        <v>3.2130899999999998E-7</v>
      </c>
      <c r="F1487" s="5">
        <v>7.0990300000000005E-8</v>
      </c>
      <c r="G1487" s="6">
        <v>1.18E-7</v>
      </c>
      <c r="H1487" s="7">
        <v>6.5851530000000005E-7</v>
      </c>
      <c r="I1487" s="5"/>
    </row>
    <row r="1488" spans="1:9" x14ac:dyDescent="0.4">
      <c r="A1488" t="str">
        <f t="shared" si="23"/>
        <v>AvocadosChina, Hong Kong</v>
      </c>
      <c r="B1488" s="26" t="s">
        <v>166</v>
      </c>
      <c r="C1488" s="4" t="s">
        <v>349</v>
      </c>
      <c r="D1488" s="5">
        <v>8.0822199999999992E-8</v>
      </c>
      <c r="E1488" s="5">
        <v>1.5074799999999999E-7</v>
      </c>
      <c r="F1488" s="5">
        <v>3.9283899999999997E-8</v>
      </c>
      <c r="G1488" s="6">
        <v>7.3300000000000001E-8</v>
      </c>
      <c r="H1488" s="7">
        <v>3.4415409999999996E-7</v>
      </c>
      <c r="I1488" s="5"/>
    </row>
    <row r="1489" spans="1:9" x14ac:dyDescent="0.4">
      <c r="A1489" t="str">
        <f t="shared" si="23"/>
        <v>BananenChina, Hong Kong</v>
      </c>
      <c r="B1489" s="26" t="s">
        <v>197</v>
      </c>
      <c r="C1489" s="4" t="s">
        <v>349</v>
      </c>
      <c r="D1489" s="5">
        <v>1.15624E-7</v>
      </c>
      <c r="E1489" s="5">
        <v>1.21689E-7</v>
      </c>
      <c r="F1489" s="5">
        <v>5.5919199999999997E-8</v>
      </c>
      <c r="G1489" s="6">
        <v>1.0700000000000001E-7</v>
      </c>
      <c r="H1489" s="7">
        <v>4.0023220000000002E-7</v>
      </c>
      <c r="I1489" s="5"/>
    </row>
    <row r="1490" spans="1:9" x14ac:dyDescent="0.4">
      <c r="A1490" t="str">
        <f t="shared" si="23"/>
        <v>GersteChina, Hong Kong</v>
      </c>
      <c r="B1490" s="26" t="s">
        <v>240</v>
      </c>
      <c r="C1490" s="4" t="s">
        <v>349</v>
      </c>
      <c r="D1490" s="5">
        <v>1.2171900000000001E-7</v>
      </c>
      <c r="E1490" s="5">
        <v>4.2458699999999999E-7</v>
      </c>
      <c r="F1490" s="5">
        <v>2.7646900000000001E-8</v>
      </c>
      <c r="G1490" s="6">
        <v>4.3399999999999998E-8</v>
      </c>
      <c r="H1490" s="7">
        <v>6.1735289999999994E-7</v>
      </c>
      <c r="I1490" s="5"/>
    </row>
    <row r="1491" spans="1:9" x14ac:dyDescent="0.4">
      <c r="A1491" t="str">
        <f t="shared" si="23"/>
        <v>BastfasernChina, Hong Kong</v>
      </c>
      <c r="B1491" s="26" t="s">
        <v>347</v>
      </c>
      <c r="C1491" s="4" t="s">
        <v>349</v>
      </c>
      <c r="D1491" s="5">
        <v>1.0135300000000001E-7</v>
      </c>
      <c r="E1491" s="5">
        <v>2.44684E-7</v>
      </c>
      <c r="F1491" s="5">
        <v>3.0313299999999998E-8</v>
      </c>
      <c r="G1491" s="6">
        <v>4.8699999999999999E-8</v>
      </c>
      <c r="H1491" s="7">
        <v>4.2505029999999999E-7</v>
      </c>
      <c r="I1491" s="5"/>
    </row>
    <row r="1492" spans="1:9" x14ac:dyDescent="0.4">
      <c r="A1492" t="str">
        <f t="shared" si="23"/>
        <v>Bohen, trockenChina, Hong Kong</v>
      </c>
      <c r="B1492" s="26" t="s">
        <v>170</v>
      </c>
      <c r="C1492" s="4" t="s">
        <v>349</v>
      </c>
      <c r="D1492" s="5">
        <v>2.13872E-7</v>
      </c>
      <c r="E1492" s="5">
        <v>6.7833399999999991E-7</v>
      </c>
      <c r="F1492" s="5">
        <v>4.7501099999999995E-8</v>
      </c>
      <c r="G1492" s="6">
        <v>7.7200000000000003E-8</v>
      </c>
      <c r="H1492" s="7">
        <v>1.0169070999999999E-6</v>
      </c>
      <c r="I1492" s="5"/>
    </row>
    <row r="1493" spans="1:9" x14ac:dyDescent="0.4">
      <c r="A1493" t="str">
        <f t="shared" si="23"/>
        <v>Bohen, grünChina, Hong Kong</v>
      </c>
      <c r="B1493" s="26" t="s">
        <v>169</v>
      </c>
      <c r="C1493" s="4" t="s">
        <v>349</v>
      </c>
      <c r="D1493" s="5">
        <v>1.4837199999999998E-8</v>
      </c>
      <c r="E1493" s="5">
        <v>4.5989100000000001E-8</v>
      </c>
      <c r="F1493" s="5">
        <v>6.2201400000000004E-9</v>
      </c>
      <c r="G1493" s="6">
        <v>1.02E-8</v>
      </c>
      <c r="H1493" s="7">
        <v>7.7246439999999997E-8</v>
      </c>
      <c r="I1493" s="5"/>
    </row>
    <row r="1494" spans="1:9" x14ac:dyDescent="0.4">
      <c r="A1494" t="str">
        <f t="shared" si="23"/>
        <v>BeerenChina, Hong Kong</v>
      </c>
      <c r="B1494" s="26" t="s">
        <v>198</v>
      </c>
      <c r="C1494" s="4" t="s">
        <v>349</v>
      </c>
      <c r="D1494" s="5">
        <v>6.4078999999999988E-8</v>
      </c>
      <c r="E1494" s="5">
        <v>4.7562699999999997E-8</v>
      </c>
      <c r="F1494" s="5">
        <v>2.9296599999999999E-8</v>
      </c>
      <c r="G1494" s="6">
        <v>4.3399999999999998E-8</v>
      </c>
      <c r="H1494" s="7">
        <v>1.843383E-7</v>
      </c>
      <c r="I1494" s="5"/>
    </row>
    <row r="1495" spans="1:9" x14ac:dyDescent="0.4">
      <c r="A1495" t="str">
        <f t="shared" si="23"/>
        <v>Ackerbohne, trockenChina, Hong Kong</v>
      </c>
      <c r="B1495" s="26" t="s">
        <v>163</v>
      </c>
      <c r="C1495" s="4" t="s">
        <v>349</v>
      </c>
      <c r="D1495" s="5">
        <v>1.5419199999999998E-7</v>
      </c>
      <c r="E1495" s="5">
        <v>4.8318299999999994E-7</v>
      </c>
      <c r="F1495" s="5">
        <v>3.5017299999999998E-8</v>
      </c>
      <c r="G1495" s="6">
        <v>5.47E-8</v>
      </c>
      <c r="H1495" s="7">
        <v>7.2709229999999991E-7</v>
      </c>
      <c r="I1495" s="5"/>
    </row>
    <row r="1496" spans="1:9" x14ac:dyDescent="0.4">
      <c r="A1496" t="str">
        <f t="shared" si="23"/>
        <v>BuchweizenChina, Hong Kong</v>
      </c>
      <c r="B1496" s="26" t="s">
        <v>147</v>
      </c>
      <c r="C1496" s="4" t="s">
        <v>349</v>
      </c>
      <c r="D1496" s="5">
        <v>1.6435300000000002E-7</v>
      </c>
      <c r="E1496" s="5">
        <v>5.3941899999999997E-7</v>
      </c>
      <c r="F1496" s="5">
        <v>3.6005399999999999E-8</v>
      </c>
      <c r="G1496" s="6">
        <v>5.6799999999999999E-8</v>
      </c>
      <c r="H1496" s="7">
        <v>7.965774E-7</v>
      </c>
      <c r="I1496" s="5"/>
    </row>
    <row r="1497" spans="1:9" x14ac:dyDescent="0.4">
      <c r="A1497" t="str">
        <f t="shared" si="23"/>
        <v>Kohl und andere KohlgewächseChina, Hong Kong</v>
      </c>
      <c r="B1497" s="26" t="s">
        <v>181</v>
      </c>
      <c r="C1497" s="4" t="s">
        <v>349</v>
      </c>
      <c r="D1497" s="5">
        <v>2.3298300000000001E-8</v>
      </c>
      <c r="E1497" s="5">
        <v>5.2934399999999998E-8</v>
      </c>
      <c r="F1497" s="5">
        <v>9.2411599999999995E-9</v>
      </c>
      <c r="G1497" s="6">
        <v>1.63E-8</v>
      </c>
      <c r="H1497" s="7">
        <v>1.0177385999999999E-7</v>
      </c>
      <c r="I1497" s="5"/>
    </row>
    <row r="1498" spans="1:9" x14ac:dyDescent="0.4">
      <c r="A1498" t="str">
        <f t="shared" si="23"/>
        <v>Karotten und RübenChina, Hong Kong</v>
      </c>
      <c r="B1498" s="26" t="s">
        <v>176</v>
      </c>
      <c r="C1498" s="4" t="s">
        <v>349</v>
      </c>
      <c r="D1498" s="5">
        <v>1.8224000000000002E-8</v>
      </c>
      <c r="E1498" s="5">
        <v>4.9414399999999997E-8</v>
      </c>
      <c r="F1498" s="5">
        <v>7.0940000000000005E-9</v>
      </c>
      <c r="G1498" s="6">
        <v>1.2300000000000001E-8</v>
      </c>
      <c r="H1498" s="7">
        <v>8.703239999999999E-8</v>
      </c>
      <c r="I1498" s="5"/>
    </row>
    <row r="1499" spans="1:9" x14ac:dyDescent="0.4">
      <c r="A1499" t="str">
        <f t="shared" si="23"/>
        <v>CashewnüsseChina, Hong Kong</v>
      </c>
      <c r="B1499" s="26" t="s">
        <v>309</v>
      </c>
      <c r="C1499" s="4" t="s">
        <v>349</v>
      </c>
      <c r="D1499" s="5">
        <v>9.7117700000000012E-7</v>
      </c>
      <c r="E1499" s="5">
        <v>8.39854E-7</v>
      </c>
      <c r="F1499" s="5">
        <v>5.0844199999999997E-7</v>
      </c>
      <c r="G1499" s="6">
        <v>8.0599999999999999E-7</v>
      </c>
      <c r="H1499" s="7">
        <v>3.1254729999999999E-6</v>
      </c>
      <c r="I1499" s="5"/>
    </row>
    <row r="1500" spans="1:9" x14ac:dyDescent="0.4">
      <c r="A1500" t="str">
        <f t="shared" si="23"/>
        <v>ManiokChina, Hong Kong</v>
      </c>
      <c r="B1500" s="26" t="s">
        <v>187</v>
      </c>
      <c r="C1500" s="4" t="s">
        <v>349</v>
      </c>
      <c r="D1500" s="5">
        <v>2.4557400000000001E-8</v>
      </c>
      <c r="E1500" s="5">
        <v>7.8403000000000004E-8</v>
      </c>
      <c r="F1500" s="5">
        <v>7.46864E-9</v>
      </c>
      <c r="G1500" s="6">
        <v>1.1700000000000001E-8</v>
      </c>
      <c r="H1500" s="7">
        <v>1.2212904000000001E-7</v>
      </c>
      <c r="I1500" s="5"/>
    </row>
    <row r="1501" spans="1:9" x14ac:dyDescent="0.4">
      <c r="A1501" t="str">
        <f t="shared" si="23"/>
        <v>Rizinusöl-SamenChina, Hong Kong</v>
      </c>
      <c r="B1501" s="26" t="s">
        <v>285</v>
      </c>
      <c r="C1501" s="4" t="s">
        <v>349</v>
      </c>
      <c r="D1501" s="5">
        <v>5.1873399999999999E-7</v>
      </c>
      <c r="E1501" s="5">
        <v>1.53073E-6</v>
      </c>
      <c r="F1501" s="5">
        <v>1.7935400000000001E-7</v>
      </c>
      <c r="G1501" s="6">
        <v>2.8200000000000001E-7</v>
      </c>
      <c r="H1501" s="7">
        <v>2.5108180000000002E-6</v>
      </c>
      <c r="I1501" s="5"/>
    </row>
    <row r="1502" spans="1:9" x14ac:dyDescent="0.4">
      <c r="A1502" t="str">
        <f t="shared" si="23"/>
        <v>Blumenkohl und BrokkoliChina, Hong Kong</v>
      </c>
      <c r="B1502" s="26" t="s">
        <v>168</v>
      </c>
      <c r="C1502" s="4" t="s">
        <v>349</v>
      </c>
      <c r="D1502" s="5">
        <v>1.36828E-8</v>
      </c>
      <c r="E1502" s="5">
        <v>3.58828E-8</v>
      </c>
      <c r="F1502" s="5">
        <v>5.0843500000000001E-9</v>
      </c>
      <c r="G1502" s="6">
        <v>9.0599999999999997E-9</v>
      </c>
      <c r="H1502" s="7">
        <v>6.370995000000001E-8</v>
      </c>
      <c r="I1502" s="5"/>
    </row>
    <row r="1503" spans="1:9" x14ac:dyDescent="0.4">
      <c r="A1503" t="str">
        <f t="shared" si="23"/>
        <v>GetreideChina, Hong Kong</v>
      </c>
      <c r="B1503" s="26" t="s">
        <v>278</v>
      </c>
      <c r="C1503" s="4" t="s">
        <v>349</v>
      </c>
      <c r="D1503" s="5">
        <v>3.9806999999999996E-7</v>
      </c>
      <c r="E1503" s="5">
        <v>2.6215500000000003E-7</v>
      </c>
      <c r="F1503" s="5">
        <v>1.07755E-7</v>
      </c>
      <c r="G1503" s="6">
        <v>1.5799999999999999E-7</v>
      </c>
      <c r="H1503" s="7">
        <v>9.2597999999999988E-7</v>
      </c>
      <c r="I1503" s="5"/>
    </row>
    <row r="1504" spans="1:9" x14ac:dyDescent="0.4">
      <c r="A1504" t="str">
        <f t="shared" si="23"/>
        <v>KirschenChina, Hong Kong</v>
      </c>
      <c r="B1504" s="26" t="s">
        <v>209</v>
      </c>
      <c r="C1504" s="4" t="s">
        <v>349</v>
      </c>
      <c r="D1504" s="5">
        <v>2.1680500000000001E-7</v>
      </c>
      <c r="E1504" s="5">
        <v>6.2146300000000004E-7</v>
      </c>
      <c r="F1504" s="5">
        <v>1.2633700000000001E-8</v>
      </c>
      <c r="G1504" s="6">
        <v>6.7700000000000004E-8</v>
      </c>
      <c r="H1504" s="7">
        <v>9.1860170000000001E-7</v>
      </c>
      <c r="I1504" s="5"/>
    </row>
    <row r="1505" spans="1:9" x14ac:dyDescent="0.4">
      <c r="A1505" t="str">
        <f t="shared" si="23"/>
        <v>Esskastanie, MaronenChina, Hong Kong</v>
      </c>
      <c r="B1505" s="26" t="s">
        <v>268</v>
      </c>
      <c r="C1505" s="4" t="s">
        <v>349</v>
      </c>
      <c r="D1505" s="5">
        <v>7.5435600000000006E-8</v>
      </c>
      <c r="E1505" s="5">
        <v>2.9064000000000001E-7</v>
      </c>
      <c r="F1505" s="5">
        <v>1.9414200000000002E-8</v>
      </c>
      <c r="G1505" s="6">
        <v>3.0199999999999999E-8</v>
      </c>
      <c r="H1505" s="7">
        <v>4.1568979999999995E-7</v>
      </c>
      <c r="I1505" s="5"/>
    </row>
    <row r="1506" spans="1:9" x14ac:dyDescent="0.4">
      <c r="A1506" t="str">
        <f t="shared" si="23"/>
        <v>KichererbsenChina, Hong Kong</v>
      </c>
      <c r="B1506" s="26" t="s">
        <v>178</v>
      </c>
      <c r="C1506" s="4" t="s">
        <v>349</v>
      </c>
      <c r="D1506" s="5">
        <v>7.2341100000000002E-7</v>
      </c>
      <c r="E1506" s="5">
        <v>5.5298200000000007E-7</v>
      </c>
      <c r="F1506" s="5">
        <v>2.2721199999999998E-7</v>
      </c>
      <c r="G1506" s="6">
        <v>3.34E-7</v>
      </c>
      <c r="H1506" s="7">
        <v>1.8376049999999999E-6</v>
      </c>
      <c r="I1506" s="5"/>
    </row>
    <row r="1507" spans="1:9" x14ac:dyDescent="0.4">
      <c r="A1507" t="str">
        <f t="shared" si="23"/>
        <v>Paprika-/ChillipulverChina, Hong Kong</v>
      </c>
      <c r="B1507" s="26" t="s">
        <v>90</v>
      </c>
      <c r="C1507" s="4" t="s">
        <v>349</v>
      </c>
      <c r="D1507" s="5">
        <v>1.62505E-8</v>
      </c>
      <c r="E1507" s="5">
        <v>4.3184199999999996E-8</v>
      </c>
      <c r="F1507" s="5">
        <v>7.0251900000000002E-9</v>
      </c>
      <c r="G1507" s="6">
        <v>1.15E-8</v>
      </c>
      <c r="H1507" s="7">
        <v>7.7959889999999989E-8</v>
      </c>
      <c r="I1507" s="5"/>
    </row>
    <row r="1508" spans="1:9" x14ac:dyDescent="0.4">
      <c r="A1508" t="str">
        <f t="shared" si="23"/>
        <v>Paprika und Chillies, grünChina, Hong Kong</v>
      </c>
      <c r="B1508" s="26" t="s">
        <v>79</v>
      </c>
      <c r="C1508" s="4" t="s">
        <v>349</v>
      </c>
      <c r="D1508" s="5">
        <v>1.62505E-8</v>
      </c>
      <c r="E1508" s="5">
        <v>4.3184199999999996E-8</v>
      </c>
      <c r="F1508" s="5">
        <v>7.0251900000000002E-9</v>
      </c>
      <c r="G1508" s="6">
        <v>1.15E-8</v>
      </c>
      <c r="H1508" s="7">
        <v>7.7959889999999989E-8</v>
      </c>
      <c r="I1508" s="5"/>
    </row>
    <row r="1509" spans="1:9" x14ac:dyDescent="0.4">
      <c r="A1509" t="str">
        <f t="shared" si="23"/>
        <v>Paprika und Chillies, grünChina, Hong Kong</v>
      </c>
      <c r="B1509" s="26" t="s">
        <v>79</v>
      </c>
      <c r="C1509" s="4" t="s">
        <v>349</v>
      </c>
      <c r="D1509" s="5">
        <v>1.62505E-8</v>
      </c>
      <c r="E1509" s="5">
        <v>4.3184199999999996E-8</v>
      </c>
      <c r="F1509" s="5">
        <v>7.0251900000000002E-9</v>
      </c>
      <c r="G1509" s="6">
        <v>1.15E-8</v>
      </c>
      <c r="H1509" s="7">
        <v>7.7959889999999989E-8</v>
      </c>
      <c r="I1509" s="5"/>
    </row>
    <row r="1510" spans="1:9" x14ac:dyDescent="0.4">
      <c r="A1510" t="str">
        <f t="shared" si="23"/>
        <v>KokosnussChina, Hong Kong</v>
      </c>
      <c r="B1510" s="26" t="s">
        <v>310</v>
      </c>
      <c r="C1510" s="4" t="s">
        <v>349</v>
      </c>
      <c r="D1510" s="5">
        <v>1.2984900000000001E-6</v>
      </c>
      <c r="E1510" s="5">
        <v>1.6672499999999998E-6</v>
      </c>
      <c r="F1510" s="5">
        <v>3.17821E-7</v>
      </c>
      <c r="G1510" s="6">
        <v>8.1400000000000006E-7</v>
      </c>
      <c r="H1510" s="7">
        <v>4.0975609999999995E-6</v>
      </c>
      <c r="I1510" s="5"/>
    </row>
    <row r="1511" spans="1:9" x14ac:dyDescent="0.4">
      <c r="A1511" t="str">
        <f t="shared" si="23"/>
        <v>Kaffee, grünChina, Hong Kong</v>
      </c>
      <c r="B1511" s="26" t="s">
        <v>287</v>
      </c>
      <c r="C1511" s="4" t="s">
        <v>349</v>
      </c>
      <c r="D1511" s="5">
        <v>1.1085800000000002E-6</v>
      </c>
      <c r="E1511" s="5">
        <v>9.0375400000000003E-7</v>
      </c>
      <c r="F1511" s="5">
        <v>5.5064199999999996E-7</v>
      </c>
      <c r="G1511" s="6">
        <v>8.5199999999999995E-7</v>
      </c>
      <c r="H1511" s="7">
        <v>3.4149760000000001E-6</v>
      </c>
      <c r="I1511" s="5"/>
    </row>
    <row r="1512" spans="1:9" x14ac:dyDescent="0.4">
      <c r="A1512" t="str">
        <f t="shared" si="23"/>
        <v>KokosbastChina, Hong Kong</v>
      </c>
      <c r="B1512" s="26" t="s">
        <v>311</v>
      </c>
      <c r="C1512" s="4" t="s">
        <v>349</v>
      </c>
      <c r="D1512" s="5">
        <v>1.2984900000000001E-6</v>
      </c>
      <c r="E1512" s="5">
        <v>1.6672499999999998E-6</v>
      </c>
      <c r="F1512" s="5">
        <v>3.17821E-7</v>
      </c>
      <c r="G1512" s="6">
        <v>8.1400000000000006E-7</v>
      </c>
      <c r="H1512" s="7">
        <v>4.0975609999999995E-6</v>
      </c>
      <c r="I1512" s="5"/>
    </row>
    <row r="1513" spans="1:9" x14ac:dyDescent="0.4">
      <c r="A1513" t="str">
        <f t="shared" si="23"/>
        <v>BaumwollsamenChina, Hong Kong</v>
      </c>
      <c r="B1513" s="26" t="s">
        <v>241</v>
      </c>
      <c r="C1513" s="4" t="s">
        <v>349</v>
      </c>
      <c r="D1513" s="5">
        <v>8.9644100000000011E-8</v>
      </c>
      <c r="E1513" s="5">
        <v>4.6886799999999999E-7</v>
      </c>
      <c r="F1513" s="5">
        <v>2.4301800000000001E-8</v>
      </c>
      <c r="G1513" s="6">
        <v>3.8000000000000003E-8</v>
      </c>
      <c r="H1513" s="7">
        <v>6.2081389999999987E-7</v>
      </c>
      <c r="I1513" s="5"/>
    </row>
    <row r="1514" spans="1:9" x14ac:dyDescent="0.4">
      <c r="A1514" t="str">
        <f t="shared" si="23"/>
        <v>Kuhbohnen, trockenChina, Hong Kong</v>
      </c>
      <c r="B1514" s="26" t="s">
        <v>182</v>
      </c>
      <c r="C1514" s="4" t="s">
        <v>349</v>
      </c>
      <c r="D1514" s="5">
        <v>7.8764300000000001E-7</v>
      </c>
      <c r="E1514" s="5">
        <v>5.7183899999999999E-7</v>
      </c>
      <c r="F1514" s="5">
        <v>3.0974000000000002E-7</v>
      </c>
      <c r="G1514" s="6">
        <v>4.63E-7</v>
      </c>
      <c r="H1514" s="7">
        <v>2.1322219999999999E-6</v>
      </c>
      <c r="I1514" s="5"/>
    </row>
    <row r="1515" spans="1:9" x14ac:dyDescent="0.4">
      <c r="A1515" t="str">
        <f t="shared" si="23"/>
        <v>Gurken und GewürzgurkenChina, Hong Kong</v>
      </c>
      <c r="B1515" s="26" t="s">
        <v>99</v>
      </c>
      <c r="C1515" s="4" t="s">
        <v>349</v>
      </c>
      <c r="D1515" s="5">
        <v>1.7657999999999998E-8</v>
      </c>
      <c r="E1515" s="5">
        <v>4.58432E-8</v>
      </c>
      <c r="F1515" s="5">
        <v>7.3610800000000004E-9</v>
      </c>
      <c r="G1515" s="6">
        <v>1.2099999999999999E-8</v>
      </c>
      <c r="H1515" s="7">
        <v>8.2962280000000009E-8</v>
      </c>
      <c r="I1515" s="5"/>
    </row>
    <row r="1516" spans="1:9" x14ac:dyDescent="0.4">
      <c r="A1516" t="str">
        <f t="shared" si="23"/>
        <v>DattelChina, Hong Kong</v>
      </c>
      <c r="B1516" s="26" t="s">
        <v>202</v>
      </c>
      <c r="C1516" s="4" t="s">
        <v>349</v>
      </c>
      <c r="D1516" s="5">
        <v>1.7749900000000001E-8</v>
      </c>
      <c r="E1516" s="5">
        <v>6.0260200000000009E-8</v>
      </c>
      <c r="F1516" s="5">
        <v>8.2902200000000008E-9</v>
      </c>
      <c r="G1516" s="6">
        <v>1.29E-8</v>
      </c>
      <c r="H1516" s="7">
        <v>9.9200320000000011E-8</v>
      </c>
      <c r="I1516" s="5"/>
    </row>
    <row r="1517" spans="1:9" x14ac:dyDescent="0.4">
      <c r="A1517" t="str">
        <f t="shared" si="23"/>
        <v>AubergineChina, Hong Kong</v>
      </c>
      <c r="B1517" s="26" t="s">
        <v>214</v>
      </c>
      <c r="C1517" s="4" t="s">
        <v>349</v>
      </c>
      <c r="D1517" s="5">
        <v>1.66413E-8</v>
      </c>
      <c r="E1517" s="5">
        <v>4.3937199999999996E-8</v>
      </c>
      <c r="F1517" s="5">
        <v>6.9659800000000004E-9</v>
      </c>
      <c r="G1517" s="6">
        <v>1.15E-8</v>
      </c>
      <c r="H1517" s="7">
        <v>7.9044479999999984E-8</v>
      </c>
      <c r="I1517" s="5"/>
    </row>
    <row r="1518" spans="1:9" x14ac:dyDescent="0.4">
      <c r="A1518" t="str">
        <f t="shared" si="23"/>
        <v>Bast-PflanzenChina, Hong Kong</v>
      </c>
      <c r="B1518" s="26" t="s">
        <v>338</v>
      </c>
      <c r="C1518" s="4" t="s">
        <v>349</v>
      </c>
      <c r="D1518" s="5">
        <v>1.3953600000000001E-7</v>
      </c>
      <c r="E1518" s="5">
        <v>1.0357100000000001E-7</v>
      </c>
      <c r="F1518" s="5">
        <v>6.3795199999999994E-8</v>
      </c>
      <c r="G1518" s="6">
        <v>9.46E-8</v>
      </c>
      <c r="H1518" s="7">
        <v>4.0150220000000003E-7</v>
      </c>
      <c r="I1518" s="5"/>
    </row>
    <row r="1519" spans="1:9" x14ac:dyDescent="0.4">
      <c r="A1519" t="str">
        <f t="shared" si="23"/>
        <v>FlaxfasernChina, Hong Kong</v>
      </c>
      <c r="B1519" s="26" t="s">
        <v>318</v>
      </c>
      <c r="C1519" s="4" t="s">
        <v>349</v>
      </c>
      <c r="D1519" s="5">
        <v>1.13849E-7</v>
      </c>
      <c r="E1519" s="5">
        <v>4.4105499999999997E-7</v>
      </c>
      <c r="F1519" s="5">
        <v>2.6098600000000002E-8</v>
      </c>
      <c r="G1519" s="6">
        <v>3.9599999999999997E-8</v>
      </c>
      <c r="H1519" s="7">
        <v>6.2060259999999994E-7</v>
      </c>
      <c r="I1519" s="5"/>
    </row>
    <row r="1520" spans="1:9" x14ac:dyDescent="0.4">
      <c r="A1520" t="str">
        <f t="shared" si="23"/>
        <v>FuttermittelpflanzenChina, Hong Kong</v>
      </c>
      <c r="B1520" s="26" t="s">
        <v>242</v>
      </c>
      <c r="C1520" s="4" t="s">
        <v>349</v>
      </c>
      <c r="D1520" s="5">
        <v>1.1291000000000002E-8</v>
      </c>
      <c r="E1520" s="5">
        <v>2.06776E-8</v>
      </c>
      <c r="F1520" s="5">
        <v>3.5771800000000003E-9</v>
      </c>
      <c r="G1520" s="6">
        <v>6.3600000000000004E-9</v>
      </c>
      <c r="H1520" s="7">
        <v>4.1905780000000007E-8</v>
      </c>
      <c r="I1520" s="5"/>
    </row>
    <row r="1521" spans="1:9" x14ac:dyDescent="0.4">
      <c r="A1521" t="str">
        <f t="shared" si="23"/>
        <v>Früchte, frischChina, Hong Kong</v>
      </c>
      <c r="B1521" s="26" t="s">
        <v>205</v>
      </c>
      <c r="C1521" s="4" t="s">
        <v>349</v>
      </c>
      <c r="D1521" s="5">
        <v>4.8376699999999997E-7</v>
      </c>
      <c r="E1521" s="5">
        <v>7.9501400000000008E-7</v>
      </c>
      <c r="F1521" s="5">
        <v>1.84463E-7</v>
      </c>
      <c r="G1521" s="6">
        <v>3.77E-7</v>
      </c>
      <c r="H1521" s="7">
        <v>1.8402439999999999E-6</v>
      </c>
      <c r="I1521" s="5"/>
    </row>
    <row r="1522" spans="1:9" x14ac:dyDescent="0.4">
      <c r="A1522" t="str">
        <f t="shared" si="23"/>
        <v>KernobstChina, Hong Kong</v>
      </c>
      <c r="B1522" s="26" t="s">
        <v>208</v>
      </c>
      <c r="C1522" s="4" t="s">
        <v>349</v>
      </c>
      <c r="D1522" s="5">
        <v>4.8376699999999997E-7</v>
      </c>
      <c r="E1522" s="5">
        <v>7.9501400000000008E-7</v>
      </c>
      <c r="F1522" s="5">
        <v>1.84463E-7</v>
      </c>
      <c r="G1522" s="6">
        <v>3.77E-7</v>
      </c>
      <c r="H1522" s="7">
        <v>1.8402439999999999E-6</v>
      </c>
      <c r="I1522" s="5"/>
    </row>
    <row r="1523" spans="1:9" x14ac:dyDescent="0.4">
      <c r="A1523" t="str">
        <f t="shared" si="23"/>
        <v>SteinobstChina, Hong Kong</v>
      </c>
      <c r="B1523" s="26" t="s">
        <v>243</v>
      </c>
      <c r="C1523" s="4" t="s">
        <v>349</v>
      </c>
      <c r="D1523" s="5">
        <v>8.7925799999999992E-8</v>
      </c>
      <c r="E1523" s="5">
        <v>1.51595E-7</v>
      </c>
      <c r="F1523" s="5">
        <v>4.5743399999999997E-8</v>
      </c>
      <c r="G1523" s="6">
        <v>8.1799999999999991E-8</v>
      </c>
      <c r="H1523" s="7">
        <v>3.6706419999999994E-7</v>
      </c>
      <c r="I1523" s="5"/>
    </row>
    <row r="1524" spans="1:9" x14ac:dyDescent="0.4">
      <c r="A1524" t="str">
        <f t="shared" si="23"/>
        <v>SüdfrüchteChina, Hong Kong</v>
      </c>
      <c r="B1524" s="26" t="s">
        <v>244</v>
      </c>
      <c r="C1524" s="4" t="s">
        <v>349</v>
      </c>
      <c r="D1524" s="5">
        <v>3.52344E-7</v>
      </c>
      <c r="E1524" s="5">
        <v>5.7079899999999997E-7</v>
      </c>
      <c r="F1524" s="5">
        <v>1.30558E-7</v>
      </c>
      <c r="G1524" s="6">
        <v>2.7099999999999998E-7</v>
      </c>
      <c r="H1524" s="7">
        <v>1.324701E-6</v>
      </c>
      <c r="I1524" s="5"/>
    </row>
    <row r="1525" spans="1:9" x14ac:dyDescent="0.4">
      <c r="A1525" t="str">
        <f t="shared" si="23"/>
        <v>KnoblauchChina, Hong Kong</v>
      </c>
      <c r="B1525" s="26" t="s">
        <v>38</v>
      </c>
      <c r="C1525" s="4" t="s">
        <v>349</v>
      </c>
      <c r="D1525" s="5">
        <v>3.31726E-8</v>
      </c>
      <c r="E1525" s="5">
        <v>7.95129E-8</v>
      </c>
      <c r="F1525" s="5">
        <v>1.46923E-8</v>
      </c>
      <c r="G1525" s="6">
        <v>2.4600000000000002E-8</v>
      </c>
      <c r="H1525" s="7">
        <v>1.519778E-7</v>
      </c>
      <c r="I1525" s="5"/>
    </row>
    <row r="1526" spans="1:9" x14ac:dyDescent="0.4">
      <c r="A1526" t="str">
        <f t="shared" si="23"/>
        <v>IngwerChina, Hong Kong</v>
      </c>
      <c r="B1526" s="26" t="s">
        <v>312</v>
      </c>
      <c r="C1526" s="4" t="s">
        <v>349</v>
      </c>
      <c r="D1526" s="5">
        <v>2.45881E-7</v>
      </c>
      <c r="E1526" s="5">
        <v>3.1742100000000002E-7</v>
      </c>
      <c r="F1526" s="5">
        <v>5.67715E-8</v>
      </c>
      <c r="G1526" s="6">
        <v>1.4700000000000001E-7</v>
      </c>
      <c r="H1526" s="7">
        <v>7.6707350000000004E-7</v>
      </c>
      <c r="I1526" s="5"/>
    </row>
    <row r="1527" spans="1:9" x14ac:dyDescent="0.4">
      <c r="A1527" t="str">
        <f t="shared" si="23"/>
        <v>Grapefruit, PomeloChina, Hong Kong</v>
      </c>
      <c r="B1527" s="26" t="s">
        <v>206</v>
      </c>
      <c r="C1527" s="4" t="s">
        <v>349</v>
      </c>
      <c r="D1527" s="5">
        <v>1.1481000000000001E-6</v>
      </c>
      <c r="E1527" s="5">
        <v>1.48401E-6</v>
      </c>
      <c r="F1527" s="5">
        <v>2.8492599999999999E-7</v>
      </c>
      <c r="G1527" s="6">
        <v>7.3899999999999993E-7</v>
      </c>
      <c r="H1527" s="7">
        <v>3.656036E-6</v>
      </c>
      <c r="I1527" s="5"/>
    </row>
    <row r="1528" spans="1:9" x14ac:dyDescent="0.4">
      <c r="A1528" t="str">
        <f t="shared" si="23"/>
        <v>TraubenChina, Hong Kong</v>
      </c>
      <c r="B1528" s="26" t="s">
        <v>245</v>
      </c>
      <c r="C1528" s="4" t="s">
        <v>349</v>
      </c>
      <c r="D1528" s="5">
        <v>3.3382000000000001E-8</v>
      </c>
      <c r="E1528" s="5">
        <v>1.04139E-7</v>
      </c>
      <c r="F1528" s="5">
        <v>6.5516200000000002E-9</v>
      </c>
      <c r="G1528" s="6">
        <v>1.35E-8</v>
      </c>
      <c r="H1528" s="7">
        <v>1.5757262E-7</v>
      </c>
      <c r="I1528" s="5"/>
    </row>
    <row r="1529" spans="1:9" x14ac:dyDescent="0.4">
      <c r="A1529" t="str">
        <f t="shared" si="23"/>
        <v>ErdnussChina, Hong Kong</v>
      </c>
      <c r="B1529" s="26" t="s">
        <v>280</v>
      </c>
      <c r="C1529" s="4" t="s">
        <v>349</v>
      </c>
      <c r="D1529" s="5">
        <v>1.00111E-7</v>
      </c>
      <c r="E1529" s="5">
        <v>2.5074300000000001E-7</v>
      </c>
      <c r="F1529" s="5">
        <v>3.9428100000000006E-8</v>
      </c>
      <c r="G1529" s="6">
        <v>7.1200000000000002E-8</v>
      </c>
      <c r="H1529" s="7">
        <v>4.6148210000000002E-7</v>
      </c>
      <c r="I1529" s="5"/>
    </row>
    <row r="1530" spans="1:9" x14ac:dyDescent="0.4">
      <c r="A1530" t="str">
        <f t="shared" si="23"/>
        <v>HampfseilresteChina, Hong Kong</v>
      </c>
      <c r="B1530" s="26" t="s">
        <v>348</v>
      </c>
      <c r="C1530" s="4" t="s">
        <v>349</v>
      </c>
      <c r="D1530" s="5">
        <v>1.0135300000000001E-7</v>
      </c>
      <c r="E1530" s="5">
        <v>2.44684E-7</v>
      </c>
      <c r="F1530" s="5">
        <v>3.0313299999999998E-8</v>
      </c>
      <c r="G1530" s="6">
        <v>4.8699999999999999E-8</v>
      </c>
      <c r="H1530" s="7">
        <v>4.2505029999999999E-7</v>
      </c>
      <c r="I1530" s="5"/>
    </row>
    <row r="1531" spans="1:9" x14ac:dyDescent="0.4">
      <c r="A1531" t="str">
        <f t="shared" si="23"/>
        <v>HopfenChina, Hong Kong</v>
      </c>
      <c r="B1531" s="26" t="s">
        <v>270</v>
      </c>
      <c r="C1531" s="4" t="s">
        <v>349</v>
      </c>
      <c r="D1531" s="5">
        <v>1.2747399999999999E-6</v>
      </c>
      <c r="E1531" s="5">
        <v>7.0042800000000003E-6</v>
      </c>
      <c r="F1531" s="5">
        <v>2.7711199999999997E-7</v>
      </c>
      <c r="G1531" s="6">
        <v>2.5700000000000004E-7</v>
      </c>
      <c r="H1531" s="7">
        <v>8.8131319999999996E-6</v>
      </c>
      <c r="I1531" s="5"/>
    </row>
    <row r="1532" spans="1:9" x14ac:dyDescent="0.4">
      <c r="A1532" t="str">
        <f t="shared" si="23"/>
        <v>JuteChina, Hong Kong</v>
      </c>
      <c r="B1532" s="26" t="s">
        <v>313</v>
      </c>
      <c r="C1532" s="4" t="s">
        <v>349</v>
      </c>
      <c r="D1532" s="5">
        <v>7.6472900000000007E-8</v>
      </c>
      <c r="E1532" s="5">
        <v>2.4125199999999997E-7</v>
      </c>
      <c r="F1532" s="5">
        <v>2.7821700000000003E-8</v>
      </c>
      <c r="G1532" s="6">
        <v>4.9700000000000002E-8</v>
      </c>
      <c r="H1532" s="7">
        <v>3.952466E-7</v>
      </c>
      <c r="I1532" s="5"/>
    </row>
    <row r="1533" spans="1:9" x14ac:dyDescent="0.4">
      <c r="A1533" t="str">
        <f t="shared" si="23"/>
        <v>Lauch, andere LauchgewächseChina, Hong Kong</v>
      </c>
      <c r="B1533" s="26" t="s">
        <v>184</v>
      </c>
      <c r="C1533" s="4" t="s">
        <v>349</v>
      </c>
      <c r="D1533" s="5">
        <v>1.9917100000000001E-8</v>
      </c>
      <c r="E1533" s="5">
        <v>4.7880300000000006E-8</v>
      </c>
      <c r="F1533" s="5">
        <v>7.8899400000000006E-9</v>
      </c>
      <c r="G1533" s="6">
        <v>1.35E-8</v>
      </c>
      <c r="H1533" s="7">
        <v>8.9187340000000006E-8</v>
      </c>
      <c r="I1533" s="5"/>
    </row>
    <row r="1534" spans="1:9" x14ac:dyDescent="0.4">
      <c r="A1534" t="str">
        <f t="shared" si="23"/>
        <v>Zitorne, LimetteChina, Hong Kong</v>
      </c>
      <c r="B1534" s="26" t="s">
        <v>246</v>
      </c>
      <c r="C1534" s="4" t="s">
        <v>349</v>
      </c>
      <c r="D1534" s="5">
        <v>1.0877599999999999E-6</v>
      </c>
      <c r="E1534" s="5">
        <v>1.39942E-6</v>
      </c>
      <c r="F1534" s="5">
        <v>2.4362499999999999E-7</v>
      </c>
      <c r="G1534" s="6">
        <v>6.3100000000000008E-7</v>
      </c>
      <c r="H1534" s="7">
        <v>3.3618049999999997E-6</v>
      </c>
      <c r="I1534" s="5"/>
    </row>
    <row r="1535" spans="1:9" x14ac:dyDescent="0.4">
      <c r="A1535" t="str">
        <f t="shared" si="23"/>
        <v>LinsenChina, Hong Kong</v>
      </c>
      <c r="B1535" s="26" t="s">
        <v>247</v>
      </c>
      <c r="C1535" s="4" t="s">
        <v>349</v>
      </c>
      <c r="D1535" s="5">
        <v>2.8479E-7</v>
      </c>
      <c r="E1535" s="5">
        <v>1.1301600000000002E-6</v>
      </c>
      <c r="F1535" s="5">
        <v>6.5942499999999996E-8</v>
      </c>
      <c r="G1535" s="6">
        <v>1.05E-7</v>
      </c>
      <c r="H1535" s="7">
        <v>1.5858925000000002E-6</v>
      </c>
      <c r="I1535" s="5"/>
    </row>
    <row r="1536" spans="1:9" x14ac:dyDescent="0.4">
      <c r="A1536" t="str">
        <f t="shared" si="23"/>
        <v>Kopfsalat und ChicoréeChina, Hong Kong</v>
      </c>
      <c r="B1536" s="26" t="s">
        <v>95</v>
      </c>
      <c r="C1536" s="4" t="s">
        <v>349</v>
      </c>
      <c r="D1536" s="5">
        <v>1.11376E-8</v>
      </c>
      <c r="E1536" s="5">
        <v>3.3092700000000001E-8</v>
      </c>
      <c r="F1536" s="5">
        <v>4.5834499999999999E-9</v>
      </c>
      <c r="G1536" s="6">
        <v>7.5200000000000005E-9</v>
      </c>
      <c r="H1536" s="7">
        <v>5.633375E-8</v>
      </c>
      <c r="I1536" s="5"/>
    </row>
    <row r="1537" spans="1:9" x14ac:dyDescent="0.4">
      <c r="A1537" t="str">
        <f t="shared" si="23"/>
        <v>LeinsamenChina, Hong Kong</v>
      </c>
      <c r="B1537" s="26" t="s">
        <v>281</v>
      </c>
      <c r="C1537" s="4" t="s">
        <v>349</v>
      </c>
      <c r="D1537" s="5">
        <v>4.41194E-7</v>
      </c>
      <c r="E1537" s="5">
        <v>1.31613E-6</v>
      </c>
      <c r="F1537" s="5">
        <v>1.33733E-7</v>
      </c>
      <c r="G1537" s="6">
        <v>2.11E-7</v>
      </c>
      <c r="H1537" s="7">
        <v>2.102057E-6</v>
      </c>
      <c r="I1537" s="5"/>
    </row>
    <row r="1538" spans="1:9" x14ac:dyDescent="0.4">
      <c r="A1538" t="str">
        <f t="shared" si="23"/>
        <v>MaisChina, Hong Kong</v>
      </c>
      <c r="B1538" s="26" t="s">
        <v>185</v>
      </c>
      <c r="C1538" s="4" t="s">
        <v>349</v>
      </c>
      <c r="D1538" s="5">
        <v>6.72853E-8</v>
      </c>
      <c r="E1538" s="5">
        <v>2.36304E-7</v>
      </c>
      <c r="F1538" s="5">
        <v>1.69524E-8</v>
      </c>
      <c r="G1538" s="6">
        <v>2.6100000000000002E-8</v>
      </c>
      <c r="H1538" s="7">
        <v>3.4664169999999996E-7</v>
      </c>
      <c r="I1538" s="5"/>
    </row>
    <row r="1539" spans="1:9" x14ac:dyDescent="0.4">
      <c r="A1539" t="str">
        <f t="shared" si="23"/>
        <v>Mango, GuaveChina, Hong Kong</v>
      </c>
      <c r="B1539" s="26" t="s">
        <v>248</v>
      </c>
      <c r="C1539" s="4" t="s">
        <v>349</v>
      </c>
      <c r="D1539" s="5">
        <v>1.87519E-7</v>
      </c>
      <c r="E1539" s="5">
        <v>3.0420399999999999E-7</v>
      </c>
      <c r="F1539" s="5">
        <v>6.9335000000000005E-8</v>
      </c>
      <c r="G1539" s="6">
        <v>1.4399999999999999E-7</v>
      </c>
      <c r="H1539" s="7">
        <v>7.0505800000000004E-7</v>
      </c>
      <c r="I1539" s="5"/>
    </row>
    <row r="1540" spans="1:9" x14ac:dyDescent="0.4">
      <c r="A1540" t="str">
        <f t="shared" ref="A1540:A1603" si="24">B1540&amp;C1540</f>
        <v>Melonen (inkl.  Cantaloup-Melone)China, Hong Kong</v>
      </c>
      <c r="B1540" s="26" t="s">
        <v>249</v>
      </c>
      <c r="C1540" s="4" t="s">
        <v>349</v>
      </c>
      <c r="D1540" s="5">
        <v>1.5851299999999997E-8</v>
      </c>
      <c r="E1540" s="5">
        <v>3.5078599999999998E-8</v>
      </c>
      <c r="F1540" s="5">
        <v>5.8051899999999999E-9</v>
      </c>
      <c r="G1540" s="6">
        <v>1.0800000000000001E-8</v>
      </c>
      <c r="H1540" s="7">
        <v>6.7535089999999998E-8</v>
      </c>
      <c r="I1540" s="5"/>
    </row>
    <row r="1541" spans="1:9" x14ac:dyDescent="0.4">
      <c r="A1541" t="str">
        <f t="shared" si="24"/>
        <v>HirseChina, Hong Kong</v>
      </c>
      <c r="B1541" s="26" t="s">
        <v>250</v>
      </c>
      <c r="C1541" s="4" t="s">
        <v>349</v>
      </c>
      <c r="D1541" s="5">
        <v>1.3521400000000001E-7</v>
      </c>
      <c r="E1541" s="5">
        <v>5.1793000000000003E-7</v>
      </c>
      <c r="F1541" s="5">
        <v>1.98483E-8</v>
      </c>
      <c r="G1541" s="6">
        <v>4.1299999999999999E-8</v>
      </c>
      <c r="H1541" s="7">
        <v>7.142923E-7</v>
      </c>
      <c r="I1541" s="5"/>
    </row>
    <row r="1542" spans="1:9" x14ac:dyDescent="0.4">
      <c r="A1542" t="str">
        <f t="shared" si="24"/>
        <v>SenfkörnerChina, Hong Kong</v>
      </c>
      <c r="B1542" s="26" t="s">
        <v>302</v>
      </c>
      <c r="C1542" s="4" t="s">
        <v>349</v>
      </c>
      <c r="D1542" s="5">
        <v>7.0178799999999998E-7</v>
      </c>
      <c r="E1542" s="5">
        <v>6.2127899999999993E-7</v>
      </c>
      <c r="F1542" s="5">
        <v>2.0002499999999999E-7</v>
      </c>
      <c r="G1542" s="6">
        <v>2.9500000000000003E-7</v>
      </c>
      <c r="H1542" s="7">
        <v>1.8180919999999998E-6</v>
      </c>
      <c r="I1542" s="5"/>
    </row>
    <row r="1543" spans="1:9" x14ac:dyDescent="0.4">
      <c r="A1543" t="str">
        <f t="shared" si="24"/>
        <v>Muskatnuss, Kardamom China, Hong Kong</v>
      </c>
      <c r="B1543" s="26" t="s">
        <v>314</v>
      </c>
      <c r="C1543" s="4" t="s">
        <v>349</v>
      </c>
      <c r="D1543" s="5">
        <v>4.6712700000000001E-6</v>
      </c>
      <c r="E1543" s="5">
        <v>3.6872200000000002E-6</v>
      </c>
      <c r="F1543" s="5">
        <v>1.5429000000000001E-6</v>
      </c>
      <c r="G1543" s="6">
        <v>2.1900000000000002E-6</v>
      </c>
      <c r="H1543" s="7">
        <v>1.209139E-5</v>
      </c>
      <c r="I1543" s="5"/>
    </row>
    <row r="1544" spans="1:9" x14ac:dyDescent="0.4">
      <c r="A1544" t="str">
        <f t="shared" si="24"/>
        <v>NüsseChina, Hong Kong</v>
      </c>
      <c r="B1544" s="26" t="s">
        <v>271</v>
      </c>
      <c r="C1544" s="4" t="s">
        <v>349</v>
      </c>
      <c r="D1544" s="5">
        <v>3.3931899999999997E-7</v>
      </c>
      <c r="E1544" s="5">
        <v>1.86445E-6</v>
      </c>
      <c r="F1544" s="5">
        <v>7.3763600000000003E-8</v>
      </c>
      <c r="G1544" s="6">
        <v>6.8499999999999998E-8</v>
      </c>
      <c r="H1544" s="7">
        <v>2.3460325999999997E-6</v>
      </c>
      <c r="I1544" s="5"/>
    </row>
    <row r="1545" spans="1:9" x14ac:dyDescent="0.4">
      <c r="A1545" t="str">
        <f t="shared" si="24"/>
        <v>HaferChina, Hong Kong</v>
      </c>
      <c r="B1545" s="26" t="s">
        <v>272</v>
      </c>
      <c r="C1545" s="4" t="s">
        <v>349</v>
      </c>
      <c r="D1545" s="5">
        <v>1.4823800000000001E-7</v>
      </c>
      <c r="E1545" s="5">
        <v>5.5115500000000004E-7</v>
      </c>
      <c r="F1545" s="5">
        <v>3.3638800000000003E-8</v>
      </c>
      <c r="G1545" s="6">
        <v>5.3100000000000006E-8</v>
      </c>
      <c r="H1545" s="7">
        <v>7.8613179999999992E-7</v>
      </c>
      <c r="I1545" s="5"/>
    </row>
    <row r="1546" spans="1:9" x14ac:dyDescent="0.4">
      <c r="A1546" t="str">
        <f t="shared" si="24"/>
        <v>Zwiebel, getr.China, Hong Kong</v>
      </c>
      <c r="B1546" s="26" t="s">
        <v>251</v>
      </c>
      <c r="C1546" s="4" t="s">
        <v>349</v>
      </c>
      <c r="D1546" s="5">
        <v>2.0601499999999998E-8</v>
      </c>
      <c r="E1546" s="5">
        <v>5.0554399999999999E-8</v>
      </c>
      <c r="F1546" s="5">
        <v>9.3844199999999997E-9</v>
      </c>
      <c r="G1546" s="6">
        <v>1.5400000000000002E-8</v>
      </c>
      <c r="H1546" s="7">
        <v>9.5940320000000007E-8</v>
      </c>
      <c r="I1546" s="5"/>
    </row>
    <row r="1547" spans="1:9" x14ac:dyDescent="0.4">
      <c r="A1547" t="str">
        <f t="shared" si="24"/>
        <v>Zwiebeln, Schalotten, grünChina, Hong Kong</v>
      </c>
      <c r="B1547" s="26" t="s">
        <v>71</v>
      </c>
      <c r="C1547" s="4" t="s">
        <v>349</v>
      </c>
      <c r="D1547" s="5">
        <v>1.6508699999999997E-7</v>
      </c>
      <c r="E1547" s="5">
        <v>2.13784E-7</v>
      </c>
      <c r="F1547" s="5">
        <v>4.1787299999999999E-8</v>
      </c>
      <c r="G1547" s="6">
        <v>1.08E-7</v>
      </c>
      <c r="H1547" s="7">
        <v>5.2865829999999994E-7</v>
      </c>
      <c r="I1547" s="5"/>
    </row>
    <row r="1548" spans="1:9" x14ac:dyDescent="0.4">
      <c r="A1548" t="str">
        <f t="shared" si="24"/>
        <v>OrangeChina, Hong Kong</v>
      </c>
      <c r="B1548" s="26" t="s">
        <v>252</v>
      </c>
      <c r="C1548" s="4" t="s">
        <v>349</v>
      </c>
      <c r="D1548" s="5">
        <v>2.5900300000000001E-7</v>
      </c>
      <c r="E1548" s="5">
        <v>4.5248800000000005E-7</v>
      </c>
      <c r="F1548" s="5">
        <v>7.1006000000000007E-8</v>
      </c>
      <c r="G1548" s="6">
        <v>1.5799999999999999E-7</v>
      </c>
      <c r="H1548" s="7">
        <v>9.4049699999999995E-7</v>
      </c>
      <c r="I1548" s="5"/>
    </row>
    <row r="1549" spans="1:9" x14ac:dyDescent="0.4">
      <c r="A1549" t="str">
        <f t="shared" si="24"/>
        <v>PapayaChina, Hong Kong</v>
      </c>
      <c r="B1549" s="26" t="s">
        <v>294</v>
      </c>
      <c r="C1549" s="4" t="s">
        <v>349</v>
      </c>
      <c r="D1549" s="5">
        <v>3.7111499999999997E-7</v>
      </c>
      <c r="E1549" s="5">
        <v>4.7976699999999998E-7</v>
      </c>
      <c r="F1549" s="5">
        <v>8.5403E-8</v>
      </c>
      <c r="G1549" s="6">
        <v>2.2100000000000001E-7</v>
      </c>
      <c r="H1549" s="7">
        <v>1.1572849999999999E-6</v>
      </c>
      <c r="I1549" s="5"/>
    </row>
    <row r="1550" spans="1:9" x14ac:dyDescent="0.4">
      <c r="A1550" t="str">
        <f t="shared" si="24"/>
        <v>Pfirsich, NektarineChina, Hong Kong</v>
      </c>
      <c r="B1550" s="26" t="s">
        <v>253</v>
      </c>
      <c r="C1550" s="4" t="s">
        <v>349</v>
      </c>
      <c r="D1550" s="5">
        <v>1.05865E-7</v>
      </c>
      <c r="E1550" s="5">
        <v>1.9562700000000001E-7</v>
      </c>
      <c r="F1550" s="5">
        <v>4.8107199999999999E-8</v>
      </c>
      <c r="G1550" s="6">
        <v>9.050000000000001E-8</v>
      </c>
      <c r="H1550" s="7">
        <v>4.4009919999999999E-7</v>
      </c>
      <c r="I1550" s="5"/>
    </row>
    <row r="1551" spans="1:9" x14ac:dyDescent="0.4">
      <c r="A1551" t="str">
        <f t="shared" si="24"/>
        <v>BirneChina, Hong Kong</v>
      </c>
      <c r="B1551" s="26" t="s">
        <v>199</v>
      </c>
      <c r="C1551" s="4" t="s">
        <v>349</v>
      </c>
      <c r="D1551" s="5">
        <v>5.4061599999999996E-8</v>
      </c>
      <c r="E1551" s="5">
        <v>1.4492200000000001E-7</v>
      </c>
      <c r="F1551" s="5">
        <v>1.6066899999999999E-8</v>
      </c>
      <c r="G1551" s="6">
        <v>3.0899999999999999E-8</v>
      </c>
      <c r="H1551" s="7">
        <v>2.4595050000000002E-7</v>
      </c>
      <c r="I1551" s="5"/>
    </row>
    <row r="1552" spans="1:9" x14ac:dyDescent="0.4">
      <c r="A1552" t="str">
        <f t="shared" si="24"/>
        <v>Erbsen, trockenChina, Hong Kong</v>
      </c>
      <c r="B1552" s="26" t="s">
        <v>173</v>
      </c>
      <c r="C1552" s="4" t="s">
        <v>349</v>
      </c>
      <c r="D1552" s="5">
        <v>2.1212800000000001E-7</v>
      </c>
      <c r="E1552" s="5">
        <v>7.1597399999999992E-7</v>
      </c>
      <c r="F1552" s="5">
        <v>4.6569700000000003E-8</v>
      </c>
      <c r="G1552" s="6">
        <v>7.3200000000000007E-8</v>
      </c>
      <c r="H1552" s="7">
        <v>1.0478717E-6</v>
      </c>
      <c r="I1552" s="5"/>
    </row>
    <row r="1553" spans="1:9" x14ac:dyDescent="0.4">
      <c r="A1553" t="str">
        <f t="shared" si="24"/>
        <v>Erbsen, grünChina, Hong Kong</v>
      </c>
      <c r="B1553" s="26" t="s">
        <v>172</v>
      </c>
      <c r="C1553" s="4" t="s">
        <v>349</v>
      </c>
      <c r="D1553" s="5">
        <v>2.6653799999999997E-8</v>
      </c>
      <c r="E1553" s="5">
        <v>7.8577299999999993E-8</v>
      </c>
      <c r="F1553" s="5">
        <v>1.1472899999999999E-8</v>
      </c>
      <c r="G1553" s="6">
        <v>1.8899999999999997E-8</v>
      </c>
      <c r="H1553" s="7">
        <v>1.35604E-7</v>
      </c>
      <c r="I1553" s="5"/>
    </row>
    <row r="1554" spans="1:9" x14ac:dyDescent="0.4">
      <c r="A1554" t="str">
        <f t="shared" si="24"/>
        <v>PfefferChina, Hong Kong</v>
      </c>
      <c r="B1554" s="26" t="s">
        <v>154</v>
      </c>
      <c r="C1554" s="4" t="s">
        <v>349</v>
      </c>
      <c r="D1554" s="5">
        <v>2.95181E-7</v>
      </c>
      <c r="E1554" s="5">
        <v>2.5740799999999997E-7</v>
      </c>
      <c r="F1554" s="5">
        <v>1.5569600000000002E-7</v>
      </c>
      <c r="G1554" s="6">
        <v>2.48E-7</v>
      </c>
      <c r="H1554" s="7">
        <v>9.5628500000000007E-7</v>
      </c>
      <c r="I1554" s="5"/>
    </row>
    <row r="1555" spans="1:9" x14ac:dyDescent="0.4">
      <c r="A1555" t="str">
        <f t="shared" si="24"/>
        <v>StraucherbseChina, Hong Kong</v>
      </c>
      <c r="B1555" s="26" t="s">
        <v>191</v>
      </c>
      <c r="C1555" s="4" t="s">
        <v>349</v>
      </c>
      <c r="D1555" s="5">
        <v>7.4392500000000004E-7</v>
      </c>
      <c r="E1555" s="5">
        <v>5.40659E-7</v>
      </c>
      <c r="F1555" s="5">
        <v>2.9630200000000003E-7</v>
      </c>
      <c r="G1555" s="6">
        <v>4.4400000000000001E-7</v>
      </c>
      <c r="H1555" s="7">
        <v>2.0248859999999999E-6</v>
      </c>
      <c r="I1555" s="5"/>
    </row>
    <row r="1556" spans="1:9" x14ac:dyDescent="0.4">
      <c r="A1556" t="str">
        <f t="shared" si="24"/>
        <v>AnanasChina, Hong Kong</v>
      </c>
      <c r="B1556" s="26" t="s">
        <v>194</v>
      </c>
      <c r="C1556" s="4" t="s">
        <v>349</v>
      </c>
      <c r="D1556" s="5">
        <v>1.4627900000000001E-7</v>
      </c>
      <c r="E1556" s="5">
        <v>2.01268E-7</v>
      </c>
      <c r="F1556" s="5">
        <v>4.2877199999999998E-8</v>
      </c>
      <c r="G1556" s="6">
        <v>1.02E-7</v>
      </c>
      <c r="H1556" s="7">
        <v>4.9242420000000005E-7</v>
      </c>
      <c r="I1556" s="5"/>
    </row>
    <row r="1557" spans="1:9" x14ac:dyDescent="0.4">
      <c r="A1557" t="str">
        <f t="shared" si="24"/>
        <v>KochbananeChina, Hong Kong</v>
      </c>
      <c r="B1557" s="26" t="s">
        <v>180</v>
      </c>
      <c r="C1557" s="4" t="s">
        <v>349</v>
      </c>
      <c r="D1557" s="5">
        <v>1.83783E-7</v>
      </c>
      <c r="E1557" s="5">
        <v>1.3154800000000001E-7</v>
      </c>
      <c r="F1557" s="5">
        <v>7.4378500000000007E-8</v>
      </c>
      <c r="G1557" s="6">
        <v>1.12E-7</v>
      </c>
      <c r="H1557" s="7">
        <v>5.0170949999999994E-7</v>
      </c>
      <c r="I1557" s="5"/>
    </row>
    <row r="1558" spans="1:9" x14ac:dyDescent="0.4">
      <c r="A1558" t="str">
        <f t="shared" si="24"/>
        <v>Pflaume, SchleheChina, Hong Kong</v>
      </c>
      <c r="B1558" s="26" t="s">
        <v>254</v>
      </c>
      <c r="C1558" s="4" t="s">
        <v>349</v>
      </c>
      <c r="D1558" s="5">
        <v>2.9096000000000001E-7</v>
      </c>
      <c r="E1558" s="5">
        <v>5.3983799999999999E-7</v>
      </c>
      <c r="F1558" s="5">
        <v>1.3461300000000002E-7</v>
      </c>
      <c r="G1558" s="6">
        <v>2.5099999999999996E-7</v>
      </c>
      <c r="H1558" s="7">
        <v>1.216411E-6</v>
      </c>
      <c r="I1558" s="5"/>
    </row>
    <row r="1559" spans="1:9" x14ac:dyDescent="0.4">
      <c r="A1559" t="str">
        <f t="shared" si="24"/>
        <v>KartoffelChina, Hong Kong</v>
      </c>
      <c r="B1559" s="26" t="s">
        <v>177</v>
      </c>
      <c r="C1559" s="4" t="s">
        <v>349</v>
      </c>
      <c r="D1559" s="5">
        <v>2.28973E-8</v>
      </c>
      <c r="E1559" s="5">
        <v>4.6651900000000001E-8</v>
      </c>
      <c r="F1559" s="5">
        <v>9.2093300000000009E-9</v>
      </c>
      <c r="G1559" s="6">
        <v>1.5400000000000002E-8</v>
      </c>
      <c r="H1559" s="7">
        <v>9.4158529999999992E-8</v>
      </c>
      <c r="I1559" s="5"/>
    </row>
    <row r="1560" spans="1:9" x14ac:dyDescent="0.4">
      <c r="A1560" t="str">
        <f t="shared" si="24"/>
        <v>Hülsenfrüchte (Linsen, Bohen, etc.)China, Hong Kong</v>
      </c>
      <c r="B1560" s="26" t="s">
        <v>255</v>
      </c>
      <c r="C1560" s="4" t="s">
        <v>349</v>
      </c>
      <c r="D1560" s="5">
        <v>1.5293500000000001E-7</v>
      </c>
      <c r="E1560" s="5">
        <v>6.5188199999999999E-7</v>
      </c>
      <c r="F1560" s="5">
        <v>3.4377499999999998E-8</v>
      </c>
      <c r="G1560" s="6">
        <v>5.39E-8</v>
      </c>
      <c r="H1560" s="7">
        <v>8.9309449999999992E-7</v>
      </c>
      <c r="I1560" s="5"/>
    </row>
    <row r="1561" spans="1:9" x14ac:dyDescent="0.4">
      <c r="A1561" t="str">
        <f t="shared" si="24"/>
        <v>KürbisChina, Hong Kong</v>
      </c>
      <c r="B1561" s="26" t="s">
        <v>183</v>
      </c>
      <c r="C1561" s="4" t="s">
        <v>349</v>
      </c>
      <c r="D1561" s="5">
        <v>1.9324700000000003E-8</v>
      </c>
      <c r="E1561" s="5">
        <v>4.7965300000000003E-8</v>
      </c>
      <c r="F1561" s="5">
        <v>7.1620699999999999E-9</v>
      </c>
      <c r="G1561" s="6">
        <v>1.2999999999999999E-8</v>
      </c>
      <c r="H1561" s="7">
        <v>8.745207000000001E-8</v>
      </c>
      <c r="I1561" s="5"/>
    </row>
    <row r="1562" spans="1:9" x14ac:dyDescent="0.4">
      <c r="A1562" t="str">
        <f t="shared" si="24"/>
        <v>RamieChina, Hong Kong</v>
      </c>
      <c r="B1562" s="26" t="s">
        <v>331</v>
      </c>
      <c r="C1562" s="4" t="s">
        <v>349</v>
      </c>
      <c r="D1562" s="5">
        <v>2.33972E-7</v>
      </c>
      <c r="E1562" s="5">
        <v>8.7749100000000003E-7</v>
      </c>
      <c r="F1562" s="5">
        <v>5.8783699999999996E-8</v>
      </c>
      <c r="G1562" s="6">
        <v>9.1399999999999998E-8</v>
      </c>
      <c r="H1562" s="7">
        <v>1.2616466999999999E-6</v>
      </c>
      <c r="I1562" s="5"/>
    </row>
    <row r="1563" spans="1:9" x14ac:dyDescent="0.4">
      <c r="A1563" t="str">
        <f t="shared" si="24"/>
        <v>RapssamenChina, Hong Kong</v>
      </c>
      <c r="B1563" s="26" t="s">
        <v>256</v>
      </c>
      <c r="C1563" s="4" t="s">
        <v>349</v>
      </c>
      <c r="D1563" s="5">
        <v>1.68286E-7</v>
      </c>
      <c r="E1563" s="5">
        <v>4.3292299999999997E-7</v>
      </c>
      <c r="F1563" s="5">
        <v>7.2800999999999991E-8</v>
      </c>
      <c r="G1563" s="6">
        <v>1.1299999999999999E-7</v>
      </c>
      <c r="H1563" s="7">
        <v>7.8701000000000011E-7</v>
      </c>
      <c r="I1563" s="5"/>
    </row>
    <row r="1564" spans="1:9" x14ac:dyDescent="0.4">
      <c r="A1564" t="str">
        <f t="shared" si="24"/>
        <v>ReisChina, Hong Kong</v>
      </c>
      <c r="B1564" s="26" t="s">
        <v>160</v>
      </c>
      <c r="C1564" s="4" t="s">
        <v>349</v>
      </c>
      <c r="D1564" s="5">
        <v>6.460320000000001E-8</v>
      </c>
      <c r="E1564" s="5">
        <v>1.2408499999999999E-7</v>
      </c>
      <c r="F1564" s="5">
        <v>2.9470599999999998E-8</v>
      </c>
      <c r="G1564" s="6">
        <v>5.0099999999999999E-8</v>
      </c>
      <c r="H1564" s="7">
        <v>2.6825879999999998E-7</v>
      </c>
      <c r="I1564" s="5"/>
    </row>
    <row r="1565" spans="1:9" x14ac:dyDescent="0.4">
      <c r="A1565" t="str">
        <f t="shared" si="24"/>
        <v>Knollengewächsen, WurzelknolleChina, Hong Kong</v>
      </c>
      <c r="B1565" s="26" t="s">
        <v>179</v>
      </c>
      <c r="C1565" s="4" t="s">
        <v>349</v>
      </c>
      <c r="D1565" s="5">
        <v>2.10812E-7</v>
      </c>
      <c r="E1565" s="5">
        <v>2.7201599999999997E-7</v>
      </c>
      <c r="F1565" s="5">
        <v>5.07113E-8</v>
      </c>
      <c r="G1565" s="6">
        <v>1.3100000000000002E-7</v>
      </c>
      <c r="H1565" s="7">
        <v>6.645393E-7</v>
      </c>
      <c r="I1565" s="5"/>
    </row>
    <row r="1566" spans="1:9" x14ac:dyDescent="0.4">
      <c r="A1566" t="str">
        <f t="shared" si="24"/>
        <v>GummiChina, Hong Kong</v>
      </c>
      <c r="B1566" s="26" t="s">
        <v>290</v>
      </c>
      <c r="C1566" s="4" t="s">
        <v>349</v>
      </c>
      <c r="D1566" s="5">
        <v>4.6412200000000001E-7</v>
      </c>
      <c r="E1566" s="5">
        <v>1.2537600000000001E-6</v>
      </c>
      <c r="F1566" s="5">
        <v>1.69028E-7</v>
      </c>
      <c r="G1566" s="6">
        <v>2.67E-7</v>
      </c>
      <c r="H1566" s="7">
        <v>2.1539099999999997E-6</v>
      </c>
      <c r="I1566" s="5"/>
    </row>
    <row r="1567" spans="1:9" x14ac:dyDescent="0.4">
      <c r="A1567" t="str">
        <f t="shared" si="24"/>
        <v>RoggenChina, Hong Kong</v>
      </c>
      <c r="B1567" s="26" t="s">
        <v>274</v>
      </c>
      <c r="C1567" s="4" t="s">
        <v>349</v>
      </c>
      <c r="D1567" s="5">
        <v>1.96669E-7</v>
      </c>
      <c r="E1567" s="5">
        <v>6.7029100000000003E-7</v>
      </c>
      <c r="F1567" s="5">
        <v>4.5324899999999998E-8</v>
      </c>
      <c r="G1567" s="6">
        <v>7.0400000000000008E-8</v>
      </c>
      <c r="H1567" s="7">
        <v>9.826849E-7</v>
      </c>
      <c r="I1567" s="5"/>
    </row>
    <row r="1568" spans="1:9" x14ac:dyDescent="0.4">
      <c r="A1568" t="str">
        <f t="shared" si="24"/>
        <v>ÖldistelsamenChina, Hong Kong</v>
      </c>
      <c r="B1568" s="26" t="s">
        <v>295</v>
      </c>
      <c r="C1568" s="4" t="s">
        <v>349</v>
      </c>
      <c r="D1568" s="5">
        <v>9.9325900000000001E-7</v>
      </c>
      <c r="E1568" s="5">
        <v>2.2725800000000004E-6</v>
      </c>
      <c r="F1568" s="5">
        <v>4.9990200000000004E-8</v>
      </c>
      <c r="G1568" s="6">
        <v>2.4600000000000001E-7</v>
      </c>
      <c r="H1568" s="7">
        <v>3.5618292000000004E-6</v>
      </c>
      <c r="I1568" s="5"/>
    </row>
    <row r="1569" spans="1:9" x14ac:dyDescent="0.4">
      <c r="A1569" t="str">
        <f t="shared" si="24"/>
        <v>BaumwolleChina, Hong Kong</v>
      </c>
      <c r="B1569" s="26" t="s">
        <v>257</v>
      </c>
      <c r="C1569" s="4" t="s">
        <v>349</v>
      </c>
      <c r="D1569" s="5">
        <v>8.9644100000000011E-8</v>
      </c>
      <c r="E1569" s="5">
        <v>4.6886799999999999E-7</v>
      </c>
      <c r="F1569" s="5">
        <v>2.4301800000000001E-8</v>
      </c>
      <c r="G1569" s="6">
        <v>3.8000000000000003E-8</v>
      </c>
      <c r="H1569" s="7">
        <v>6.2081389999999987E-7</v>
      </c>
      <c r="I1569" s="5"/>
    </row>
    <row r="1570" spans="1:9" x14ac:dyDescent="0.4">
      <c r="A1570" t="str">
        <f t="shared" si="24"/>
        <v>SesamChina, Hong Kong</v>
      </c>
      <c r="B1570" s="26" t="s">
        <v>258</v>
      </c>
      <c r="C1570" s="4" t="s">
        <v>349</v>
      </c>
      <c r="D1570" s="5">
        <v>1.32896E-7</v>
      </c>
      <c r="E1570" s="5">
        <v>3.99855E-7</v>
      </c>
      <c r="F1570" s="5">
        <v>4.9330199999999997E-8</v>
      </c>
      <c r="G1570" s="6">
        <v>8.9900000000000004E-8</v>
      </c>
      <c r="H1570" s="7">
        <v>6.7198119999999997E-7</v>
      </c>
      <c r="I1570" s="5"/>
    </row>
    <row r="1571" spans="1:9" x14ac:dyDescent="0.4">
      <c r="A1571" t="str">
        <f t="shared" si="24"/>
        <v>SorghumChina, Hong Kong</v>
      </c>
      <c r="B1571" s="26" t="s">
        <v>282</v>
      </c>
      <c r="C1571" s="4" t="s">
        <v>349</v>
      </c>
      <c r="D1571" s="5">
        <v>9.5313399999999996E-8</v>
      </c>
      <c r="E1571" s="5">
        <v>3.69367E-7</v>
      </c>
      <c r="F1571" s="5">
        <v>1.7475899999999998E-8</v>
      </c>
      <c r="G1571" s="6">
        <v>2.7E-8</v>
      </c>
      <c r="H1571" s="7">
        <v>5.0915630000000001E-7</v>
      </c>
      <c r="I1571" s="5"/>
    </row>
    <row r="1572" spans="1:9" x14ac:dyDescent="0.4">
      <c r="A1572" t="str">
        <f t="shared" si="24"/>
        <v>SojabohnenChina, Hong Kong</v>
      </c>
      <c r="B1572" s="26" t="s">
        <v>259</v>
      </c>
      <c r="C1572" s="4" t="s">
        <v>349</v>
      </c>
      <c r="D1572" s="5">
        <v>1.9401E-7</v>
      </c>
      <c r="E1572" s="5">
        <v>6.0726899999999998E-7</v>
      </c>
      <c r="F1572" s="5">
        <v>5.4457700000000001E-8</v>
      </c>
      <c r="G1572" s="6">
        <v>7.98E-8</v>
      </c>
      <c r="H1572" s="7">
        <v>9.3553669999999991E-7</v>
      </c>
      <c r="I1572" s="5"/>
    </row>
    <row r="1573" spans="1:9" x14ac:dyDescent="0.4">
      <c r="A1573" t="str">
        <f t="shared" si="24"/>
        <v>SpinatChina, Hong Kong</v>
      </c>
      <c r="B1573" s="26" t="s">
        <v>156</v>
      </c>
      <c r="C1573" s="4" t="s">
        <v>349</v>
      </c>
      <c r="D1573" s="5">
        <v>1.41002E-8</v>
      </c>
      <c r="E1573" s="5">
        <v>3.3975200000000002E-8</v>
      </c>
      <c r="F1573" s="5">
        <v>6.35128E-9</v>
      </c>
      <c r="G1573" s="6">
        <v>1.04E-8</v>
      </c>
      <c r="H1573" s="7">
        <v>6.4826679999999993E-8</v>
      </c>
      <c r="I1573" s="5"/>
    </row>
    <row r="1574" spans="1:9" x14ac:dyDescent="0.4">
      <c r="A1574" t="str">
        <f t="shared" si="24"/>
        <v>ErdbeereChina, Hong Kong</v>
      </c>
      <c r="B1574" s="26" t="s">
        <v>203</v>
      </c>
      <c r="C1574" s="4" t="s">
        <v>349</v>
      </c>
      <c r="D1574" s="5">
        <v>2.8605500000000003E-7</v>
      </c>
      <c r="E1574" s="5">
        <v>4.4726800000000001E-7</v>
      </c>
      <c r="F1574" s="5">
        <v>1.29672E-7</v>
      </c>
      <c r="G1574" s="6">
        <v>3.4200000000000002E-7</v>
      </c>
      <c r="H1574" s="7">
        <v>1.2049950000000002E-6</v>
      </c>
      <c r="I1574" s="5"/>
    </row>
    <row r="1575" spans="1:9" x14ac:dyDescent="0.4">
      <c r="A1575" t="str">
        <f t="shared" si="24"/>
        <v>RohrzuckerChina, Hong Kong</v>
      </c>
      <c r="B1575" s="26" t="s">
        <v>260</v>
      </c>
      <c r="C1575" s="4" t="s">
        <v>349</v>
      </c>
      <c r="D1575" s="5">
        <v>3.2799400000000003E-8</v>
      </c>
      <c r="E1575" s="5">
        <v>3.4231599999999997E-8</v>
      </c>
      <c r="F1575" s="5">
        <v>1.5902100000000001E-8</v>
      </c>
      <c r="G1575" s="6">
        <v>3.0000000000000004E-8</v>
      </c>
      <c r="H1575" s="7">
        <v>1.129331E-7</v>
      </c>
      <c r="I1575" s="5"/>
    </row>
    <row r="1576" spans="1:9" x14ac:dyDescent="0.4">
      <c r="A1576" t="str">
        <f t="shared" si="24"/>
        <v>ZuckerpflanzenChina, Hong Kong</v>
      </c>
      <c r="B1576" s="26" t="s">
        <v>315</v>
      </c>
      <c r="C1576" s="4" t="s">
        <v>349</v>
      </c>
      <c r="D1576" s="5">
        <v>8.2567500000000001E-8</v>
      </c>
      <c r="E1576" s="5">
        <v>6.1285799999999999E-8</v>
      </c>
      <c r="F1576" s="5">
        <v>3.7749500000000003E-8</v>
      </c>
      <c r="G1576" s="6">
        <v>5.5999999999999999E-8</v>
      </c>
      <c r="H1576" s="7">
        <v>2.376028E-7</v>
      </c>
      <c r="I1576" s="5"/>
    </row>
    <row r="1577" spans="1:9" x14ac:dyDescent="0.4">
      <c r="A1577" t="str">
        <f t="shared" si="24"/>
        <v>KristallzuckerChina, Hong Kong</v>
      </c>
      <c r="B1577" s="26" t="s">
        <v>316</v>
      </c>
      <c r="C1577" s="4" t="s">
        <v>349</v>
      </c>
      <c r="D1577" s="5">
        <v>8.2567500000000001E-8</v>
      </c>
      <c r="E1577" s="5">
        <v>6.1285799999999999E-8</v>
      </c>
      <c r="F1577" s="5">
        <v>3.7749500000000003E-8</v>
      </c>
      <c r="G1577" s="6">
        <v>5.5999999999999999E-8</v>
      </c>
      <c r="H1577" s="7">
        <v>2.376028E-7</v>
      </c>
      <c r="I1577" s="5"/>
    </row>
    <row r="1578" spans="1:9" x14ac:dyDescent="0.4">
      <c r="A1578" t="str">
        <f t="shared" si="24"/>
        <v>SonnenblumenkerneChina, Hong Kong</v>
      </c>
      <c r="B1578" s="26" t="s">
        <v>261</v>
      </c>
      <c r="C1578" s="4" t="s">
        <v>349</v>
      </c>
      <c r="D1578" s="5">
        <v>2.16515E-7</v>
      </c>
      <c r="E1578" s="5">
        <v>7.537969999999999E-7</v>
      </c>
      <c r="F1578" s="5">
        <v>2.65803E-8</v>
      </c>
      <c r="G1578" s="6">
        <v>4.95E-8</v>
      </c>
      <c r="H1578" s="7">
        <v>1.0463923000000001E-6</v>
      </c>
      <c r="I1578" s="5"/>
    </row>
    <row r="1579" spans="1:9" x14ac:dyDescent="0.4">
      <c r="A1579" t="str">
        <f t="shared" si="24"/>
        <v>SüßkartofelnChina, Hong Kong</v>
      </c>
      <c r="B1579" s="26" t="s">
        <v>192</v>
      </c>
      <c r="C1579" s="4" t="s">
        <v>349</v>
      </c>
      <c r="D1579" s="5">
        <v>1.6484400000000002E-8</v>
      </c>
      <c r="E1579" s="5">
        <v>3.4368699999999999E-8</v>
      </c>
      <c r="F1579" s="5">
        <v>6.4686799999999996E-9</v>
      </c>
      <c r="G1579" s="6">
        <v>1.09E-8</v>
      </c>
      <c r="H1579" s="7">
        <v>6.822178000000001E-8</v>
      </c>
      <c r="I1579" s="5"/>
    </row>
    <row r="1580" spans="1:9" x14ac:dyDescent="0.4">
      <c r="A1580" t="str">
        <f t="shared" si="24"/>
        <v>Manderine, ClementineChina, Hong Kong</v>
      </c>
      <c r="B1580" s="26" t="s">
        <v>213</v>
      </c>
      <c r="C1580" s="4" t="s">
        <v>349</v>
      </c>
      <c r="D1580" s="5">
        <v>6.57448E-8</v>
      </c>
      <c r="E1580" s="5">
        <v>1.69712E-7</v>
      </c>
      <c r="F1580" s="5">
        <v>2.40541E-8</v>
      </c>
      <c r="G1580" s="6">
        <v>3.8099999999999997E-8</v>
      </c>
      <c r="H1580" s="7">
        <v>2.9761090000000001E-7</v>
      </c>
      <c r="I1580" s="5"/>
    </row>
    <row r="1581" spans="1:9" x14ac:dyDescent="0.4">
      <c r="A1581" t="str">
        <f t="shared" si="24"/>
        <v>Taro (cocoyam)China, Hong Kong</v>
      </c>
      <c r="B1581" s="26" t="s">
        <v>325</v>
      </c>
      <c r="C1581" s="4" t="s">
        <v>349</v>
      </c>
      <c r="D1581" s="5">
        <v>9.4666400000000004E-8</v>
      </c>
      <c r="E1581" s="5">
        <v>1.7118500000000001E-7</v>
      </c>
      <c r="F1581" s="5">
        <v>2.1307499999999997E-8</v>
      </c>
      <c r="G1581" s="6">
        <v>5.0599999999999996E-8</v>
      </c>
      <c r="H1581" s="7">
        <v>3.3775890000000001E-7</v>
      </c>
      <c r="I1581" s="5"/>
    </row>
    <row r="1582" spans="1:9" x14ac:dyDescent="0.4">
      <c r="A1582" t="str">
        <f t="shared" si="24"/>
        <v>TeeChina, Hong Kong</v>
      </c>
      <c r="B1582" s="26" t="s">
        <v>262</v>
      </c>
      <c r="C1582" s="4" t="s">
        <v>349</v>
      </c>
      <c r="D1582" s="5">
        <v>1.06577E-6</v>
      </c>
      <c r="E1582" s="5">
        <v>2.2787100000000002E-6</v>
      </c>
      <c r="F1582" s="5">
        <v>3.4587000000000001E-7</v>
      </c>
      <c r="G1582" s="6">
        <v>6.3799999999999997E-7</v>
      </c>
      <c r="H1582" s="7">
        <v>4.3283499999999998E-6</v>
      </c>
      <c r="I1582" s="5"/>
    </row>
    <row r="1583" spans="1:9" x14ac:dyDescent="0.4">
      <c r="A1583" t="str">
        <f t="shared" si="24"/>
        <v>Tabak, unverarbeitetChina, Hong Kong</v>
      </c>
      <c r="B1583" s="26" t="s">
        <v>263</v>
      </c>
      <c r="C1583" s="4" t="s">
        <v>349</v>
      </c>
      <c r="D1583" s="5">
        <v>2.2797E-7</v>
      </c>
      <c r="E1583" s="5">
        <v>2.8938599999999997E-7</v>
      </c>
      <c r="F1583" s="5">
        <v>1.0845799999999999E-7</v>
      </c>
      <c r="G1583" s="6">
        <v>1.5300000000000001E-7</v>
      </c>
      <c r="H1583" s="7">
        <v>7.7881399999999992E-7</v>
      </c>
      <c r="I1583" s="5"/>
    </row>
    <row r="1584" spans="1:9" x14ac:dyDescent="0.4">
      <c r="A1584" t="str">
        <f t="shared" si="24"/>
        <v>TomatenChina, Hong Kong</v>
      </c>
      <c r="B1584" s="26" t="s">
        <v>86</v>
      </c>
      <c r="C1584" s="4" t="s">
        <v>349</v>
      </c>
      <c r="D1584" s="5">
        <v>1.3137099999999999E-8</v>
      </c>
      <c r="E1584" s="5">
        <v>3.3775900000000005E-8</v>
      </c>
      <c r="F1584" s="5">
        <v>5.3765800000000001E-9</v>
      </c>
      <c r="G1584" s="6">
        <v>9.0400000000000002E-9</v>
      </c>
      <c r="H1584" s="7">
        <v>6.1329579999999992E-8</v>
      </c>
      <c r="I1584" s="5"/>
    </row>
    <row r="1585" spans="1:9" x14ac:dyDescent="0.4">
      <c r="A1585" t="str">
        <f t="shared" si="24"/>
        <v>TriticaleChina, Hong Kong</v>
      </c>
      <c r="B1585" s="26" t="s">
        <v>283</v>
      </c>
      <c r="C1585" s="4" t="s">
        <v>349</v>
      </c>
      <c r="D1585" s="5">
        <v>9.5194399999999994E-8</v>
      </c>
      <c r="E1585" s="5">
        <v>3.6135199999999999E-7</v>
      </c>
      <c r="F1585" s="5">
        <v>2.1060299999999998E-8</v>
      </c>
      <c r="G1585" s="6">
        <v>3.3699999999999997E-8</v>
      </c>
      <c r="H1585" s="7">
        <v>5.1130669999999993E-7</v>
      </c>
      <c r="I1585" s="5"/>
    </row>
    <row r="1586" spans="1:9" x14ac:dyDescent="0.4">
      <c r="A1586" t="str">
        <f t="shared" si="24"/>
        <v>Gemüse, frischChina, Hong Kong</v>
      </c>
      <c r="B1586" s="26" t="s">
        <v>174</v>
      </c>
      <c r="C1586" s="4" t="s">
        <v>349</v>
      </c>
      <c r="D1586" s="5">
        <v>1.9917100000000001E-8</v>
      </c>
      <c r="E1586" s="5">
        <v>4.7880300000000006E-8</v>
      </c>
      <c r="F1586" s="5">
        <v>7.8899400000000006E-9</v>
      </c>
      <c r="G1586" s="6">
        <v>1.35E-8</v>
      </c>
      <c r="H1586" s="7">
        <v>8.9187340000000006E-8</v>
      </c>
      <c r="I1586" s="5"/>
    </row>
    <row r="1587" spans="1:9" x14ac:dyDescent="0.4">
      <c r="A1587" t="str">
        <f t="shared" si="24"/>
        <v>HülsenfrüchteChina, Hong Kong</v>
      </c>
      <c r="B1587" s="26" t="s">
        <v>175</v>
      </c>
      <c r="C1587" s="4" t="s">
        <v>349</v>
      </c>
      <c r="D1587" s="5">
        <v>1.82613E-7</v>
      </c>
      <c r="E1587" s="5">
        <v>2.36097E-7</v>
      </c>
      <c r="F1587" s="5">
        <v>4.5388900000000005E-8</v>
      </c>
      <c r="G1587" s="6">
        <v>1.18E-7</v>
      </c>
      <c r="H1587" s="7">
        <v>5.8209889999999993E-7</v>
      </c>
      <c r="I1587" s="5"/>
    </row>
    <row r="1588" spans="1:9" x14ac:dyDescent="0.4">
      <c r="A1588" t="str">
        <f t="shared" si="24"/>
        <v>WickeChina, Hong Kong</v>
      </c>
      <c r="B1588" s="26" t="s">
        <v>276</v>
      </c>
      <c r="C1588" s="4" t="s">
        <v>349</v>
      </c>
      <c r="D1588" s="5">
        <v>2.3536899999999999E-7</v>
      </c>
      <c r="E1588" s="5">
        <v>7.0365199999999998E-7</v>
      </c>
      <c r="F1588" s="5">
        <v>2.8402899999999998E-8</v>
      </c>
      <c r="G1588" s="6">
        <v>3.0700000000000004E-8</v>
      </c>
      <c r="H1588" s="7">
        <v>9.9812390000000011E-7</v>
      </c>
      <c r="I1588" s="5"/>
    </row>
    <row r="1589" spans="1:9" x14ac:dyDescent="0.4">
      <c r="A1589" t="str">
        <f t="shared" si="24"/>
        <v>WalnussChina, Hong Kong</v>
      </c>
      <c r="B1589" s="26" t="s">
        <v>264</v>
      </c>
      <c r="C1589" s="4" t="s">
        <v>349</v>
      </c>
      <c r="D1589" s="5">
        <v>2.52509E-7</v>
      </c>
      <c r="E1589" s="5">
        <v>8.8127699999999993E-7</v>
      </c>
      <c r="F1589" s="5">
        <v>7.8237199999999999E-8</v>
      </c>
      <c r="G1589" s="6">
        <v>1.23E-7</v>
      </c>
      <c r="H1589" s="7">
        <v>1.3350232E-6</v>
      </c>
      <c r="I1589" s="5"/>
    </row>
    <row r="1590" spans="1:9" x14ac:dyDescent="0.4">
      <c r="A1590" t="str">
        <f t="shared" si="24"/>
        <v>WassermeloneChina, Hong Kong</v>
      </c>
      <c r="B1590" s="26" t="s">
        <v>265</v>
      </c>
      <c r="C1590" s="4" t="s">
        <v>349</v>
      </c>
      <c r="D1590" s="5">
        <v>1.2666000000000001E-8</v>
      </c>
      <c r="E1590" s="5">
        <v>2.7393400000000001E-8</v>
      </c>
      <c r="F1590" s="5">
        <v>5.21294E-9</v>
      </c>
      <c r="G1590" s="6">
        <v>9.05E-9</v>
      </c>
      <c r="H1590" s="7">
        <v>5.4322340000000011E-8</v>
      </c>
      <c r="I1590" s="5"/>
    </row>
    <row r="1591" spans="1:9" x14ac:dyDescent="0.4">
      <c r="A1591" t="str">
        <f t="shared" si="24"/>
        <v>WeizenChina, Hong Kong</v>
      </c>
      <c r="B1591" s="26" t="s">
        <v>60</v>
      </c>
      <c r="C1591" s="4" t="s">
        <v>349</v>
      </c>
      <c r="D1591" s="5">
        <v>6.8514600000000007E-8</v>
      </c>
      <c r="E1591" s="5">
        <v>2.44991E-7</v>
      </c>
      <c r="F1591" s="5">
        <v>1.62615E-8</v>
      </c>
      <c r="G1591" s="6">
        <v>2.77E-8</v>
      </c>
      <c r="H1591" s="7">
        <v>3.5746710000000005E-7</v>
      </c>
      <c r="I1591" s="5"/>
    </row>
    <row r="1592" spans="1:9" x14ac:dyDescent="0.4">
      <c r="A1592" t="str">
        <f t="shared" si="24"/>
        <v>ApfelChina, zentral</v>
      </c>
      <c r="B1592" s="26" t="s">
        <v>195</v>
      </c>
      <c r="C1592" s="4" t="s">
        <v>74</v>
      </c>
      <c r="D1592" s="5">
        <v>3.1200000000000001E-8</v>
      </c>
      <c r="E1592" s="5">
        <v>1.1600000000000001E-7</v>
      </c>
      <c r="F1592" s="5">
        <v>6.7399999999999995E-9</v>
      </c>
      <c r="G1592" s="6">
        <v>1.3200000000000001E-8</v>
      </c>
      <c r="H1592" s="7">
        <v>1.6714E-7</v>
      </c>
      <c r="I1592" s="5"/>
    </row>
    <row r="1593" spans="1:9" x14ac:dyDescent="0.4">
      <c r="A1593" t="str">
        <f t="shared" si="24"/>
        <v>AprikosenChina, zentral</v>
      </c>
      <c r="B1593" s="26" t="s">
        <v>196</v>
      </c>
      <c r="C1593" s="4" t="s">
        <v>74</v>
      </c>
      <c r="D1593" s="5">
        <v>1.8519499999999999E-6</v>
      </c>
      <c r="E1593" s="5">
        <v>2.39577E-6</v>
      </c>
      <c r="F1593" s="5">
        <v>4.5614499999999999E-7</v>
      </c>
      <c r="G1593" s="6">
        <v>1.17E-6</v>
      </c>
      <c r="H1593" s="7">
        <v>5.8738649999999999E-6</v>
      </c>
      <c r="I1593" s="5"/>
    </row>
    <row r="1594" spans="1:9" x14ac:dyDescent="0.4">
      <c r="A1594" t="str">
        <f t="shared" si="24"/>
        <v>ArekanüsseChina, zentral</v>
      </c>
      <c r="B1594" s="26" t="s">
        <v>308</v>
      </c>
      <c r="C1594" s="4" t="s">
        <v>74</v>
      </c>
      <c r="D1594" s="5">
        <v>4.5600700000000002E-6</v>
      </c>
      <c r="E1594" s="5">
        <v>5.8917900000000002E-6</v>
      </c>
      <c r="F1594" s="5">
        <v>1.1178699999999999E-6</v>
      </c>
      <c r="G1594" s="6">
        <v>2.8999999999999998E-6</v>
      </c>
      <c r="H1594" s="7">
        <v>1.446973E-5</v>
      </c>
      <c r="I1594" s="5"/>
    </row>
    <row r="1595" spans="1:9" x14ac:dyDescent="0.4">
      <c r="A1595" t="str">
        <f t="shared" si="24"/>
        <v>ArtischockeChina, zentral</v>
      </c>
      <c r="B1595" s="26" t="s">
        <v>164</v>
      </c>
      <c r="C1595" s="4" t="s">
        <v>74</v>
      </c>
      <c r="D1595" s="5">
        <v>3.8851899999999996E-7</v>
      </c>
      <c r="E1595" s="5">
        <v>4.1628400000000002E-7</v>
      </c>
      <c r="F1595" s="5">
        <v>2.4687700000000002E-7</v>
      </c>
      <c r="G1595" s="6">
        <v>4.2199999999999999E-7</v>
      </c>
      <c r="H1595" s="7">
        <v>1.4736800000000001E-6</v>
      </c>
      <c r="I1595" s="5"/>
    </row>
    <row r="1596" spans="1:9" x14ac:dyDescent="0.4">
      <c r="A1596" t="str">
        <f t="shared" si="24"/>
        <v>SpargelChina, zentral</v>
      </c>
      <c r="B1596" s="26" t="s">
        <v>190</v>
      </c>
      <c r="C1596" s="4" t="s">
        <v>74</v>
      </c>
      <c r="D1596" s="5">
        <v>1.4821600000000001E-7</v>
      </c>
      <c r="E1596" s="5">
        <v>3.2130899999999998E-7</v>
      </c>
      <c r="F1596" s="5">
        <v>7.0990300000000005E-8</v>
      </c>
      <c r="G1596" s="6">
        <v>1.18E-7</v>
      </c>
      <c r="H1596" s="7">
        <v>6.5851530000000005E-7</v>
      </c>
      <c r="I1596" s="5"/>
    </row>
    <row r="1597" spans="1:9" x14ac:dyDescent="0.4">
      <c r="A1597" t="str">
        <f t="shared" si="24"/>
        <v>AvocadosChina, zentral</v>
      </c>
      <c r="B1597" s="26" t="s">
        <v>166</v>
      </c>
      <c r="C1597" s="4" t="s">
        <v>74</v>
      </c>
      <c r="D1597" s="5">
        <v>8.0822199999999992E-8</v>
      </c>
      <c r="E1597" s="5">
        <v>1.5074799999999999E-7</v>
      </c>
      <c r="F1597" s="5">
        <v>3.9283899999999997E-8</v>
      </c>
      <c r="G1597" s="6">
        <v>7.3300000000000001E-8</v>
      </c>
      <c r="H1597" s="7">
        <v>3.4415409999999996E-7</v>
      </c>
      <c r="I1597" s="5"/>
    </row>
    <row r="1598" spans="1:9" x14ac:dyDescent="0.4">
      <c r="A1598" t="str">
        <f t="shared" si="24"/>
        <v>BananenChina, zentral</v>
      </c>
      <c r="B1598" s="26" t="s">
        <v>197</v>
      </c>
      <c r="C1598" s="4" t="s">
        <v>74</v>
      </c>
      <c r="D1598" s="5">
        <v>1.15624E-7</v>
      </c>
      <c r="E1598" s="5">
        <v>1.21689E-7</v>
      </c>
      <c r="F1598" s="5">
        <v>5.5919199999999997E-8</v>
      </c>
      <c r="G1598" s="6">
        <v>1.0700000000000001E-7</v>
      </c>
      <c r="H1598" s="7">
        <v>4.0023220000000002E-7</v>
      </c>
      <c r="I1598" s="5"/>
    </row>
    <row r="1599" spans="1:9" x14ac:dyDescent="0.4">
      <c r="A1599" t="str">
        <f t="shared" si="24"/>
        <v>GersteChina, zentral</v>
      </c>
      <c r="B1599" s="26" t="s">
        <v>240</v>
      </c>
      <c r="C1599" s="4" t="s">
        <v>74</v>
      </c>
      <c r="D1599" s="5">
        <v>1.2171900000000001E-7</v>
      </c>
      <c r="E1599" s="5">
        <v>4.2458699999999999E-7</v>
      </c>
      <c r="F1599" s="5">
        <v>2.7646900000000001E-8</v>
      </c>
      <c r="G1599" s="6">
        <v>4.3399999999999998E-8</v>
      </c>
      <c r="H1599" s="7">
        <v>6.1735289999999994E-7</v>
      </c>
      <c r="I1599" s="5"/>
    </row>
    <row r="1600" spans="1:9" x14ac:dyDescent="0.4">
      <c r="A1600" t="str">
        <f t="shared" si="24"/>
        <v>BastfasernChina, zentral</v>
      </c>
      <c r="B1600" s="26" t="s">
        <v>347</v>
      </c>
      <c r="C1600" s="4" t="s">
        <v>74</v>
      </c>
      <c r="D1600" s="5">
        <v>1.0135300000000001E-7</v>
      </c>
      <c r="E1600" s="5">
        <v>2.44684E-7</v>
      </c>
      <c r="F1600" s="5">
        <v>3.0313299999999998E-8</v>
      </c>
      <c r="G1600" s="6">
        <v>4.8699999999999999E-8</v>
      </c>
      <c r="H1600" s="7">
        <v>4.2505029999999999E-7</v>
      </c>
      <c r="I1600" s="5"/>
    </row>
    <row r="1601" spans="1:9" x14ac:dyDescent="0.4">
      <c r="A1601" t="str">
        <f t="shared" si="24"/>
        <v>Bohen, trockenChina, zentral</v>
      </c>
      <c r="B1601" s="26" t="s">
        <v>170</v>
      </c>
      <c r="C1601" s="4" t="s">
        <v>74</v>
      </c>
      <c r="D1601" s="5">
        <v>2.13872E-7</v>
      </c>
      <c r="E1601" s="5">
        <v>6.7833399999999991E-7</v>
      </c>
      <c r="F1601" s="5">
        <v>4.7501099999999995E-8</v>
      </c>
      <c r="G1601" s="6">
        <v>7.7200000000000003E-8</v>
      </c>
      <c r="H1601" s="7">
        <v>1.0169070999999999E-6</v>
      </c>
      <c r="I1601" s="5"/>
    </row>
    <row r="1602" spans="1:9" x14ac:dyDescent="0.4">
      <c r="A1602" t="str">
        <f t="shared" si="24"/>
        <v>Bohen, grünChina, zentral</v>
      </c>
      <c r="B1602" s="26" t="s">
        <v>169</v>
      </c>
      <c r="C1602" s="4" t="s">
        <v>74</v>
      </c>
      <c r="D1602" s="5">
        <v>1.4837199999999998E-8</v>
      </c>
      <c r="E1602" s="5">
        <v>4.5989100000000001E-8</v>
      </c>
      <c r="F1602" s="5">
        <v>6.2201400000000004E-9</v>
      </c>
      <c r="G1602" s="6">
        <v>1.02E-8</v>
      </c>
      <c r="H1602" s="7">
        <v>7.7246439999999997E-8</v>
      </c>
      <c r="I1602" s="5"/>
    </row>
    <row r="1603" spans="1:9" x14ac:dyDescent="0.4">
      <c r="A1603" t="str">
        <f t="shared" si="24"/>
        <v>BeerenChina, zentral</v>
      </c>
      <c r="B1603" s="26" t="s">
        <v>198</v>
      </c>
      <c r="C1603" s="4" t="s">
        <v>74</v>
      </c>
      <c r="D1603" s="5">
        <v>6.4078999999999988E-8</v>
      </c>
      <c r="E1603" s="5">
        <v>4.7562699999999997E-8</v>
      </c>
      <c r="F1603" s="5">
        <v>2.9296599999999999E-8</v>
      </c>
      <c r="G1603" s="6">
        <v>4.3399999999999998E-8</v>
      </c>
      <c r="H1603" s="7">
        <v>1.843383E-7</v>
      </c>
      <c r="I1603" s="5"/>
    </row>
    <row r="1604" spans="1:9" x14ac:dyDescent="0.4">
      <c r="A1604" t="str">
        <f t="shared" ref="A1604:A1667" si="25">B1604&amp;C1604</f>
        <v>Ackerbohne, trockenChina, zentral</v>
      </c>
      <c r="B1604" s="26" t="s">
        <v>163</v>
      </c>
      <c r="C1604" s="4" t="s">
        <v>74</v>
      </c>
      <c r="D1604" s="5">
        <v>1.5419199999999998E-7</v>
      </c>
      <c r="E1604" s="5">
        <v>4.8318299999999994E-7</v>
      </c>
      <c r="F1604" s="5">
        <v>3.5017299999999998E-8</v>
      </c>
      <c r="G1604" s="6">
        <v>5.47E-8</v>
      </c>
      <c r="H1604" s="7">
        <v>7.2709229999999991E-7</v>
      </c>
      <c r="I1604" s="5"/>
    </row>
    <row r="1605" spans="1:9" x14ac:dyDescent="0.4">
      <c r="A1605" t="str">
        <f t="shared" si="25"/>
        <v>BuchweizenChina, zentral</v>
      </c>
      <c r="B1605" s="26" t="s">
        <v>147</v>
      </c>
      <c r="C1605" s="4" t="s">
        <v>74</v>
      </c>
      <c r="D1605" s="5">
        <v>1.6435300000000002E-7</v>
      </c>
      <c r="E1605" s="5">
        <v>5.3941899999999997E-7</v>
      </c>
      <c r="F1605" s="5">
        <v>3.6005399999999999E-8</v>
      </c>
      <c r="G1605" s="6">
        <v>5.6799999999999999E-8</v>
      </c>
      <c r="H1605" s="7">
        <v>7.965774E-7</v>
      </c>
      <c r="I1605" s="5"/>
    </row>
    <row r="1606" spans="1:9" x14ac:dyDescent="0.4">
      <c r="A1606" t="str">
        <f t="shared" si="25"/>
        <v>Kohl und andere KohlgewächseChina, zentral</v>
      </c>
      <c r="B1606" s="26" t="s">
        <v>181</v>
      </c>
      <c r="C1606" s="4" t="s">
        <v>74</v>
      </c>
      <c r="D1606" s="5">
        <v>2.3298300000000001E-8</v>
      </c>
      <c r="E1606" s="5">
        <v>5.2934399999999998E-8</v>
      </c>
      <c r="F1606" s="5">
        <v>9.2411599999999995E-9</v>
      </c>
      <c r="G1606" s="6">
        <v>1.63E-8</v>
      </c>
      <c r="H1606" s="7">
        <v>1.0177385999999999E-7</v>
      </c>
      <c r="I1606" s="5"/>
    </row>
    <row r="1607" spans="1:9" x14ac:dyDescent="0.4">
      <c r="A1607" t="str">
        <f t="shared" si="25"/>
        <v>Karotten und RübenChina, zentral</v>
      </c>
      <c r="B1607" s="26" t="s">
        <v>176</v>
      </c>
      <c r="C1607" s="4" t="s">
        <v>74</v>
      </c>
      <c r="D1607" s="5">
        <v>1.8199999999999998E-8</v>
      </c>
      <c r="E1607" s="5">
        <v>4.9399999999999999E-8</v>
      </c>
      <c r="F1607" s="5">
        <v>7.0900000000000001E-9</v>
      </c>
      <c r="G1607" s="6">
        <v>1.2300000000000001E-8</v>
      </c>
      <c r="H1607" s="7">
        <v>8.699E-8</v>
      </c>
      <c r="I1607" s="5"/>
    </row>
    <row r="1608" spans="1:9" x14ac:dyDescent="0.4">
      <c r="A1608" t="str">
        <f t="shared" si="25"/>
        <v>CashewnüsseChina, zentral</v>
      </c>
      <c r="B1608" s="26" t="s">
        <v>309</v>
      </c>
      <c r="C1608" s="4" t="s">
        <v>74</v>
      </c>
      <c r="D1608" s="5">
        <v>9.7117700000000012E-7</v>
      </c>
      <c r="E1608" s="5">
        <v>8.39854E-7</v>
      </c>
      <c r="F1608" s="5">
        <v>5.0844199999999997E-7</v>
      </c>
      <c r="G1608" s="6">
        <v>8.0599999999999999E-7</v>
      </c>
      <c r="H1608" s="7">
        <v>3.1254729999999999E-6</v>
      </c>
      <c r="I1608" s="5"/>
    </row>
    <row r="1609" spans="1:9" x14ac:dyDescent="0.4">
      <c r="A1609" t="str">
        <f t="shared" si="25"/>
        <v>ManiokChina, zentral</v>
      </c>
      <c r="B1609" s="26" t="s">
        <v>187</v>
      </c>
      <c r="C1609" s="4" t="s">
        <v>74</v>
      </c>
      <c r="D1609" s="5">
        <v>2.4557400000000001E-8</v>
      </c>
      <c r="E1609" s="5">
        <v>7.8403000000000004E-8</v>
      </c>
      <c r="F1609" s="5">
        <v>7.46864E-9</v>
      </c>
      <c r="G1609" s="6">
        <v>1.1700000000000001E-8</v>
      </c>
      <c r="H1609" s="7">
        <v>1.2212904000000001E-7</v>
      </c>
      <c r="I1609" s="5"/>
    </row>
    <row r="1610" spans="1:9" x14ac:dyDescent="0.4">
      <c r="A1610" t="str">
        <f t="shared" si="25"/>
        <v>Rizinusöl-SamenChina, zentral</v>
      </c>
      <c r="B1610" s="26" t="s">
        <v>285</v>
      </c>
      <c r="C1610" s="4" t="s">
        <v>74</v>
      </c>
      <c r="D1610" s="5">
        <v>5.1873399999999999E-7</v>
      </c>
      <c r="E1610" s="5">
        <v>1.53073E-6</v>
      </c>
      <c r="F1610" s="5">
        <v>1.7935400000000001E-7</v>
      </c>
      <c r="G1610" s="6">
        <v>2.8200000000000001E-7</v>
      </c>
      <c r="H1610" s="7">
        <v>2.5108180000000002E-6</v>
      </c>
      <c r="I1610" s="5"/>
    </row>
    <row r="1611" spans="1:9" x14ac:dyDescent="0.4">
      <c r="A1611" t="str">
        <f t="shared" si="25"/>
        <v>Blumenkohl und BrokkoliChina, zentral</v>
      </c>
      <c r="B1611" s="26" t="s">
        <v>168</v>
      </c>
      <c r="C1611" s="4" t="s">
        <v>74</v>
      </c>
      <c r="D1611" s="5">
        <v>1.36828E-8</v>
      </c>
      <c r="E1611" s="5">
        <v>3.58828E-8</v>
      </c>
      <c r="F1611" s="5">
        <v>5.0843500000000001E-9</v>
      </c>
      <c r="G1611" s="6">
        <v>9.0599999999999997E-9</v>
      </c>
      <c r="H1611" s="7">
        <v>6.370995000000001E-8</v>
      </c>
      <c r="I1611" s="5"/>
    </row>
    <row r="1612" spans="1:9" x14ac:dyDescent="0.4">
      <c r="A1612" t="str">
        <f t="shared" si="25"/>
        <v>GetreideChina, zentral</v>
      </c>
      <c r="B1612" s="26" t="s">
        <v>278</v>
      </c>
      <c r="C1612" s="4" t="s">
        <v>74</v>
      </c>
      <c r="D1612" s="5">
        <v>3.9806999999999996E-7</v>
      </c>
      <c r="E1612" s="5">
        <v>2.6215500000000003E-7</v>
      </c>
      <c r="F1612" s="5">
        <v>1.07755E-7</v>
      </c>
      <c r="G1612" s="6">
        <v>1.5799999999999999E-7</v>
      </c>
      <c r="H1612" s="7">
        <v>9.2597999999999988E-7</v>
      </c>
      <c r="I1612" s="5"/>
    </row>
    <row r="1613" spans="1:9" x14ac:dyDescent="0.4">
      <c r="A1613" t="str">
        <f t="shared" si="25"/>
        <v>KirschenChina, zentral</v>
      </c>
      <c r="B1613" s="26" t="s">
        <v>209</v>
      </c>
      <c r="C1613" s="4" t="s">
        <v>74</v>
      </c>
      <c r="D1613" s="5">
        <v>2.17E-7</v>
      </c>
      <c r="E1613" s="5">
        <v>6.2100000000000007E-7</v>
      </c>
      <c r="F1613" s="5">
        <v>1.26E-8</v>
      </c>
      <c r="G1613" s="6">
        <v>6.7700000000000004E-8</v>
      </c>
      <c r="H1613" s="7">
        <v>9.1829999999999996E-7</v>
      </c>
      <c r="I1613" s="5"/>
    </row>
    <row r="1614" spans="1:9" x14ac:dyDescent="0.4">
      <c r="A1614" t="str">
        <f t="shared" si="25"/>
        <v>Esskastanie, MaronenChina, zentral</v>
      </c>
      <c r="B1614" s="26" t="s">
        <v>268</v>
      </c>
      <c r="C1614" s="4" t="s">
        <v>74</v>
      </c>
      <c r="D1614" s="5">
        <v>7.5435600000000006E-8</v>
      </c>
      <c r="E1614" s="5">
        <v>2.9064000000000001E-7</v>
      </c>
      <c r="F1614" s="5">
        <v>1.9414200000000002E-8</v>
      </c>
      <c r="G1614" s="6">
        <v>3.0199999999999999E-8</v>
      </c>
      <c r="H1614" s="7">
        <v>4.1568979999999995E-7</v>
      </c>
      <c r="I1614" s="5"/>
    </row>
    <row r="1615" spans="1:9" x14ac:dyDescent="0.4">
      <c r="A1615" t="str">
        <f t="shared" si="25"/>
        <v>KichererbsenChina, zentral</v>
      </c>
      <c r="B1615" s="26" t="s">
        <v>178</v>
      </c>
      <c r="C1615" s="4" t="s">
        <v>74</v>
      </c>
      <c r="D1615" s="5">
        <v>7.2341100000000002E-7</v>
      </c>
      <c r="E1615" s="5">
        <v>5.5298200000000007E-7</v>
      </c>
      <c r="F1615" s="5">
        <v>2.2721199999999998E-7</v>
      </c>
      <c r="G1615" s="6">
        <v>3.34E-7</v>
      </c>
      <c r="H1615" s="7">
        <v>1.8376049999999999E-6</v>
      </c>
      <c r="I1615" s="5"/>
    </row>
    <row r="1616" spans="1:9" x14ac:dyDescent="0.4">
      <c r="A1616" t="str">
        <f t="shared" si="25"/>
        <v>Paprika-/ChillipulverChina, zentral</v>
      </c>
      <c r="B1616" s="26" t="s">
        <v>90</v>
      </c>
      <c r="C1616" s="4" t="s">
        <v>74</v>
      </c>
      <c r="D1616" s="5">
        <v>1.62505E-8</v>
      </c>
      <c r="E1616" s="5">
        <v>4.3184199999999996E-8</v>
      </c>
      <c r="F1616" s="5">
        <v>7.0251900000000002E-9</v>
      </c>
      <c r="G1616" s="6">
        <v>1.15E-8</v>
      </c>
      <c r="H1616" s="7">
        <v>7.7959889999999989E-8</v>
      </c>
      <c r="I1616" s="5"/>
    </row>
    <row r="1617" spans="1:9" x14ac:dyDescent="0.4">
      <c r="A1617" t="str">
        <f t="shared" si="25"/>
        <v>Paprika und Chillies, grünChina, zentral</v>
      </c>
      <c r="B1617" s="26" t="s">
        <v>79</v>
      </c>
      <c r="C1617" s="4" t="s">
        <v>74</v>
      </c>
      <c r="D1617" s="5">
        <v>1.62505E-8</v>
      </c>
      <c r="E1617" s="5">
        <v>4.3184199999999996E-8</v>
      </c>
      <c r="F1617" s="5">
        <v>7.0251900000000002E-9</v>
      </c>
      <c r="G1617" s="6">
        <v>1.15E-8</v>
      </c>
      <c r="H1617" s="7">
        <v>7.7959889999999989E-8</v>
      </c>
      <c r="I1617" s="5"/>
    </row>
    <row r="1618" spans="1:9" x14ac:dyDescent="0.4">
      <c r="A1618" t="str">
        <f t="shared" si="25"/>
        <v>Paprika und Chillies, grünChina, zentral</v>
      </c>
      <c r="B1618" s="26" t="s">
        <v>79</v>
      </c>
      <c r="C1618" s="4" t="s">
        <v>74</v>
      </c>
      <c r="D1618" s="5">
        <v>1.62505E-8</v>
      </c>
      <c r="E1618" s="5">
        <v>4.3184199999999996E-8</v>
      </c>
      <c r="F1618" s="5">
        <v>7.0251900000000002E-9</v>
      </c>
      <c r="G1618" s="6">
        <v>1.15E-8</v>
      </c>
      <c r="H1618" s="7">
        <v>7.7959889999999989E-8</v>
      </c>
      <c r="I1618" s="5"/>
    </row>
    <row r="1619" spans="1:9" x14ac:dyDescent="0.4">
      <c r="A1619" t="str">
        <f t="shared" si="25"/>
        <v>KokosnussChina, zentral</v>
      </c>
      <c r="B1619" s="26" t="s">
        <v>310</v>
      </c>
      <c r="C1619" s="4" t="s">
        <v>74</v>
      </c>
      <c r="D1619" s="5">
        <v>1.2984900000000001E-6</v>
      </c>
      <c r="E1619" s="5">
        <v>1.6672499999999998E-6</v>
      </c>
      <c r="F1619" s="5">
        <v>3.17821E-7</v>
      </c>
      <c r="G1619" s="6">
        <v>8.1400000000000006E-7</v>
      </c>
      <c r="H1619" s="7">
        <v>4.0975609999999995E-6</v>
      </c>
      <c r="I1619" s="5"/>
    </row>
    <row r="1620" spans="1:9" x14ac:dyDescent="0.4">
      <c r="A1620" t="str">
        <f t="shared" si="25"/>
        <v>Kaffee, grünChina, zentral</v>
      </c>
      <c r="B1620" s="26" t="s">
        <v>287</v>
      </c>
      <c r="C1620" s="4" t="s">
        <v>74</v>
      </c>
      <c r="D1620" s="5">
        <v>1.1085800000000002E-6</v>
      </c>
      <c r="E1620" s="5">
        <v>9.0375400000000003E-7</v>
      </c>
      <c r="F1620" s="5">
        <v>5.5064199999999996E-7</v>
      </c>
      <c r="G1620" s="6">
        <v>8.5199999999999995E-7</v>
      </c>
      <c r="H1620" s="7">
        <v>3.4149760000000001E-6</v>
      </c>
      <c r="I1620" s="5"/>
    </row>
    <row r="1621" spans="1:9" x14ac:dyDescent="0.4">
      <c r="A1621" t="str">
        <f t="shared" si="25"/>
        <v>KokosbastChina, zentral</v>
      </c>
      <c r="B1621" s="26" t="s">
        <v>311</v>
      </c>
      <c r="C1621" s="4" t="s">
        <v>74</v>
      </c>
      <c r="D1621" s="5">
        <v>1.2984900000000001E-6</v>
      </c>
      <c r="E1621" s="5">
        <v>1.6672499999999998E-6</v>
      </c>
      <c r="F1621" s="5">
        <v>3.17821E-7</v>
      </c>
      <c r="G1621" s="6">
        <v>8.1400000000000006E-7</v>
      </c>
      <c r="H1621" s="7">
        <v>4.0975609999999995E-6</v>
      </c>
      <c r="I1621" s="5"/>
    </row>
    <row r="1622" spans="1:9" x14ac:dyDescent="0.4">
      <c r="A1622" t="str">
        <f t="shared" si="25"/>
        <v>BaumwollsamenChina, zentral</v>
      </c>
      <c r="B1622" s="26" t="s">
        <v>241</v>
      </c>
      <c r="C1622" s="4" t="s">
        <v>74</v>
      </c>
      <c r="D1622" s="5">
        <v>8.9644100000000011E-8</v>
      </c>
      <c r="E1622" s="5">
        <v>4.6886799999999999E-7</v>
      </c>
      <c r="F1622" s="5">
        <v>2.4301800000000001E-8</v>
      </c>
      <c r="G1622" s="6">
        <v>3.8000000000000003E-8</v>
      </c>
      <c r="H1622" s="7">
        <v>6.2081389999999987E-7</v>
      </c>
      <c r="I1622" s="5"/>
    </row>
    <row r="1623" spans="1:9" x14ac:dyDescent="0.4">
      <c r="A1623" t="str">
        <f t="shared" si="25"/>
        <v>Kuhbohnen, trockenChina, zentral</v>
      </c>
      <c r="B1623" s="26" t="s">
        <v>182</v>
      </c>
      <c r="C1623" s="4" t="s">
        <v>74</v>
      </c>
      <c r="D1623" s="5">
        <v>7.8764300000000001E-7</v>
      </c>
      <c r="E1623" s="5">
        <v>5.7183899999999999E-7</v>
      </c>
      <c r="F1623" s="5">
        <v>3.0974000000000002E-7</v>
      </c>
      <c r="G1623" s="6">
        <v>4.63E-7</v>
      </c>
      <c r="H1623" s="7">
        <v>2.1322219999999999E-6</v>
      </c>
      <c r="I1623" s="5"/>
    </row>
    <row r="1624" spans="1:9" x14ac:dyDescent="0.4">
      <c r="A1624" t="str">
        <f t="shared" si="25"/>
        <v>Gurken und GewürzgurkenChina, zentral</v>
      </c>
      <c r="B1624" s="26" t="s">
        <v>99</v>
      </c>
      <c r="C1624" s="4" t="s">
        <v>74</v>
      </c>
      <c r="D1624" s="5">
        <v>1.7657999999999998E-8</v>
      </c>
      <c r="E1624" s="5">
        <v>4.58432E-8</v>
      </c>
      <c r="F1624" s="5">
        <v>7.3610800000000004E-9</v>
      </c>
      <c r="G1624" s="6">
        <v>1.2099999999999999E-8</v>
      </c>
      <c r="H1624" s="7">
        <v>8.2962280000000009E-8</v>
      </c>
      <c r="I1624" s="5"/>
    </row>
    <row r="1625" spans="1:9" x14ac:dyDescent="0.4">
      <c r="A1625" t="str">
        <f t="shared" si="25"/>
        <v>DattelChina, zentral</v>
      </c>
      <c r="B1625" s="26" t="s">
        <v>202</v>
      </c>
      <c r="C1625" s="4" t="s">
        <v>74</v>
      </c>
      <c r="D1625" s="5">
        <v>1.7749900000000001E-8</v>
      </c>
      <c r="E1625" s="5">
        <v>6.0260200000000009E-8</v>
      </c>
      <c r="F1625" s="5">
        <v>8.2902200000000008E-9</v>
      </c>
      <c r="G1625" s="6">
        <v>1.29E-8</v>
      </c>
      <c r="H1625" s="7">
        <v>9.9200320000000011E-8</v>
      </c>
      <c r="I1625" s="5"/>
    </row>
    <row r="1626" spans="1:9" x14ac:dyDescent="0.4">
      <c r="A1626" t="str">
        <f t="shared" si="25"/>
        <v>AubergineChina, zentral</v>
      </c>
      <c r="B1626" s="26" t="s">
        <v>214</v>
      </c>
      <c r="C1626" s="4" t="s">
        <v>74</v>
      </c>
      <c r="D1626" s="5">
        <v>1.66413E-8</v>
      </c>
      <c r="E1626" s="5">
        <v>4.3937199999999996E-8</v>
      </c>
      <c r="F1626" s="5">
        <v>6.9659800000000004E-9</v>
      </c>
      <c r="G1626" s="6">
        <v>1.15E-8</v>
      </c>
      <c r="H1626" s="7">
        <v>7.9044479999999984E-8</v>
      </c>
      <c r="I1626" s="5"/>
    </row>
    <row r="1627" spans="1:9" x14ac:dyDescent="0.4">
      <c r="A1627" t="str">
        <f t="shared" si="25"/>
        <v>Bast-PflanzenChina, zentral</v>
      </c>
      <c r="B1627" s="26" t="s">
        <v>338</v>
      </c>
      <c r="C1627" s="4" t="s">
        <v>74</v>
      </c>
      <c r="D1627" s="5">
        <v>1.3953600000000001E-7</v>
      </c>
      <c r="E1627" s="5">
        <v>1.0357100000000001E-7</v>
      </c>
      <c r="F1627" s="5">
        <v>6.3795199999999994E-8</v>
      </c>
      <c r="G1627" s="6">
        <v>9.46E-8</v>
      </c>
      <c r="H1627" s="7">
        <v>4.0150220000000003E-7</v>
      </c>
      <c r="I1627" s="5"/>
    </row>
    <row r="1628" spans="1:9" x14ac:dyDescent="0.4">
      <c r="A1628" t="str">
        <f t="shared" si="25"/>
        <v>FlaxfasernChina, zentral</v>
      </c>
      <c r="B1628" s="26" t="s">
        <v>318</v>
      </c>
      <c r="C1628" s="4" t="s">
        <v>74</v>
      </c>
      <c r="D1628" s="5">
        <v>1.13849E-7</v>
      </c>
      <c r="E1628" s="5">
        <v>4.4105499999999997E-7</v>
      </c>
      <c r="F1628" s="5">
        <v>2.6098600000000002E-8</v>
      </c>
      <c r="G1628" s="6">
        <v>3.9599999999999997E-8</v>
      </c>
      <c r="H1628" s="7">
        <v>6.2060259999999994E-7</v>
      </c>
      <c r="I1628" s="5"/>
    </row>
    <row r="1629" spans="1:9" x14ac:dyDescent="0.4">
      <c r="A1629" t="str">
        <f t="shared" si="25"/>
        <v>FuttermittelpflanzenChina, zentral</v>
      </c>
      <c r="B1629" s="26" t="s">
        <v>242</v>
      </c>
      <c r="C1629" s="4" t="s">
        <v>74</v>
      </c>
      <c r="D1629" s="5">
        <v>1.1291000000000002E-8</v>
      </c>
      <c r="E1629" s="5">
        <v>2.06776E-8</v>
      </c>
      <c r="F1629" s="5">
        <v>3.5771800000000003E-9</v>
      </c>
      <c r="G1629" s="6">
        <v>6.3600000000000004E-9</v>
      </c>
      <c r="H1629" s="7">
        <v>4.1905780000000007E-8</v>
      </c>
      <c r="I1629" s="5"/>
    </row>
    <row r="1630" spans="1:9" x14ac:dyDescent="0.4">
      <c r="A1630" t="str">
        <f t="shared" si="25"/>
        <v>Früchte, frischChina, zentral</v>
      </c>
      <c r="B1630" s="26" t="s">
        <v>205</v>
      </c>
      <c r="C1630" s="4" t="s">
        <v>74</v>
      </c>
      <c r="D1630" s="5">
        <v>4.8376699999999997E-7</v>
      </c>
      <c r="E1630" s="5">
        <v>7.9501400000000008E-7</v>
      </c>
      <c r="F1630" s="5">
        <v>1.84463E-7</v>
      </c>
      <c r="G1630" s="6">
        <v>3.77E-7</v>
      </c>
      <c r="H1630" s="7">
        <v>1.8402439999999999E-6</v>
      </c>
      <c r="I1630" s="5"/>
    </row>
    <row r="1631" spans="1:9" x14ac:dyDescent="0.4">
      <c r="A1631" t="str">
        <f t="shared" si="25"/>
        <v>KernobstChina, zentral</v>
      </c>
      <c r="B1631" s="26" t="s">
        <v>208</v>
      </c>
      <c r="C1631" s="4" t="s">
        <v>74</v>
      </c>
      <c r="D1631" s="5">
        <v>4.8376699999999997E-7</v>
      </c>
      <c r="E1631" s="5">
        <v>7.9501400000000008E-7</v>
      </c>
      <c r="F1631" s="5">
        <v>1.84463E-7</v>
      </c>
      <c r="G1631" s="6">
        <v>3.77E-7</v>
      </c>
      <c r="H1631" s="7">
        <v>1.8402439999999999E-6</v>
      </c>
      <c r="I1631" s="5"/>
    </row>
    <row r="1632" spans="1:9" x14ac:dyDescent="0.4">
      <c r="A1632" t="str">
        <f t="shared" si="25"/>
        <v>SteinobstChina, zentral</v>
      </c>
      <c r="B1632" s="26" t="s">
        <v>243</v>
      </c>
      <c r="C1632" s="4" t="s">
        <v>74</v>
      </c>
      <c r="D1632" s="5">
        <v>8.7925799999999992E-8</v>
      </c>
      <c r="E1632" s="5">
        <v>1.51595E-7</v>
      </c>
      <c r="F1632" s="5">
        <v>4.5743399999999997E-8</v>
      </c>
      <c r="G1632" s="6">
        <v>8.1799999999999991E-8</v>
      </c>
      <c r="H1632" s="7">
        <v>3.6706419999999994E-7</v>
      </c>
      <c r="I1632" s="5"/>
    </row>
    <row r="1633" spans="1:9" x14ac:dyDescent="0.4">
      <c r="A1633" t="str">
        <f t="shared" si="25"/>
        <v>SüdfrüchteChina, zentral</v>
      </c>
      <c r="B1633" s="26" t="s">
        <v>244</v>
      </c>
      <c r="C1633" s="4" t="s">
        <v>74</v>
      </c>
      <c r="D1633" s="5">
        <v>3.52344E-7</v>
      </c>
      <c r="E1633" s="5">
        <v>5.7079899999999997E-7</v>
      </c>
      <c r="F1633" s="5">
        <v>1.30558E-7</v>
      </c>
      <c r="G1633" s="6">
        <v>2.7099999999999998E-7</v>
      </c>
      <c r="H1633" s="7">
        <v>1.324701E-6</v>
      </c>
      <c r="I1633" s="5"/>
    </row>
    <row r="1634" spans="1:9" x14ac:dyDescent="0.4">
      <c r="A1634" t="str">
        <f t="shared" si="25"/>
        <v>KnoblauchChina, zentral</v>
      </c>
      <c r="B1634" s="26" t="s">
        <v>38</v>
      </c>
      <c r="C1634" s="4" t="s">
        <v>74</v>
      </c>
      <c r="D1634" s="5">
        <v>3.31726E-8</v>
      </c>
      <c r="E1634" s="5">
        <v>7.95129E-8</v>
      </c>
      <c r="F1634" s="5">
        <v>1.46923E-8</v>
      </c>
      <c r="G1634" s="6">
        <v>2.4600000000000002E-8</v>
      </c>
      <c r="H1634" s="7">
        <v>1.519778E-7</v>
      </c>
      <c r="I1634" s="5"/>
    </row>
    <row r="1635" spans="1:9" x14ac:dyDescent="0.4">
      <c r="A1635" t="str">
        <f t="shared" si="25"/>
        <v>IngwerChina, zentral</v>
      </c>
      <c r="B1635" s="26" t="s">
        <v>312</v>
      </c>
      <c r="C1635" s="4" t="s">
        <v>74</v>
      </c>
      <c r="D1635" s="5">
        <v>2.45881E-7</v>
      </c>
      <c r="E1635" s="5">
        <v>3.1742100000000002E-7</v>
      </c>
      <c r="F1635" s="5">
        <v>5.67715E-8</v>
      </c>
      <c r="G1635" s="6">
        <v>1.4700000000000001E-7</v>
      </c>
      <c r="H1635" s="7">
        <v>7.6707350000000004E-7</v>
      </c>
      <c r="I1635" s="5"/>
    </row>
    <row r="1636" spans="1:9" x14ac:dyDescent="0.4">
      <c r="A1636" t="str">
        <f t="shared" si="25"/>
        <v>Grapefruit, PomeloChina, zentral</v>
      </c>
      <c r="B1636" s="26" t="s">
        <v>206</v>
      </c>
      <c r="C1636" s="4" t="s">
        <v>74</v>
      </c>
      <c r="D1636" s="5">
        <v>1.15E-6</v>
      </c>
      <c r="E1636" s="5">
        <v>1.48E-6</v>
      </c>
      <c r="F1636" s="5">
        <v>2.8499999999999997E-7</v>
      </c>
      <c r="G1636" s="6">
        <v>7.3899999999999993E-7</v>
      </c>
      <c r="H1636" s="7">
        <v>3.6540000000000001E-6</v>
      </c>
      <c r="I1636" s="5"/>
    </row>
    <row r="1637" spans="1:9" x14ac:dyDescent="0.4">
      <c r="A1637" t="str">
        <f t="shared" si="25"/>
        <v>TraubenChina, zentral</v>
      </c>
      <c r="B1637" s="26" t="s">
        <v>245</v>
      </c>
      <c r="C1637" s="4" t="s">
        <v>74</v>
      </c>
      <c r="D1637" s="5">
        <v>3.3400000000000001E-8</v>
      </c>
      <c r="E1637" s="5">
        <v>1.0399999999999999E-7</v>
      </c>
      <c r="F1637" s="5">
        <v>6.5499999999999999E-9</v>
      </c>
      <c r="G1637" s="6">
        <v>1.35E-8</v>
      </c>
      <c r="H1637" s="7">
        <v>1.5744999999999997E-7</v>
      </c>
      <c r="I1637" s="5"/>
    </row>
    <row r="1638" spans="1:9" x14ac:dyDescent="0.4">
      <c r="A1638" t="str">
        <f t="shared" si="25"/>
        <v>ErdnussChina, zentral</v>
      </c>
      <c r="B1638" s="26" t="s">
        <v>280</v>
      </c>
      <c r="C1638" s="4" t="s">
        <v>74</v>
      </c>
      <c r="D1638" s="5">
        <v>1.00111E-7</v>
      </c>
      <c r="E1638" s="5">
        <v>2.5074300000000001E-7</v>
      </c>
      <c r="F1638" s="5">
        <v>3.9428100000000006E-8</v>
      </c>
      <c r="G1638" s="6">
        <v>7.1200000000000002E-8</v>
      </c>
      <c r="H1638" s="7">
        <v>4.6148210000000002E-7</v>
      </c>
      <c r="I1638" s="5"/>
    </row>
    <row r="1639" spans="1:9" x14ac:dyDescent="0.4">
      <c r="A1639" t="str">
        <f t="shared" si="25"/>
        <v>HampfseilresteChina, zentral</v>
      </c>
      <c r="B1639" s="26" t="s">
        <v>348</v>
      </c>
      <c r="C1639" s="4" t="s">
        <v>74</v>
      </c>
      <c r="D1639" s="5">
        <v>1.0135300000000001E-7</v>
      </c>
      <c r="E1639" s="5">
        <v>2.44684E-7</v>
      </c>
      <c r="F1639" s="5">
        <v>3.0313299999999998E-8</v>
      </c>
      <c r="G1639" s="6">
        <v>4.8699999999999999E-8</v>
      </c>
      <c r="H1639" s="7">
        <v>4.2505029999999999E-7</v>
      </c>
      <c r="I1639" s="5"/>
    </row>
    <row r="1640" spans="1:9" x14ac:dyDescent="0.4">
      <c r="A1640" t="str">
        <f t="shared" si="25"/>
        <v>HopfenChina, zentral</v>
      </c>
      <c r="B1640" s="26" t="s">
        <v>270</v>
      </c>
      <c r="C1640" s="4" t="s">
        <v>74</v>
      </c>
      <c r="D1640" s="5">
        <v>1.2747399999999999E-6</v>
      </c>
      <c r="E1640" s="5">
        <v>7.0042800000000003E-6</v>
      </c>
      <c r="F1640" s="5">
        <v>2.7711199999999997E-7</v>
      </c>
      <c r="G1640" s="6">
        <v>2.5700000000000004E-7</v>
      </c>
      <c r="H1640" s="7">
        <v>8.8131319999999996E-6</v>
      </c>
      <c r="I1640" s="5"/>
    </row>
    <row r="1641" spans="1:9" x14ac:dyDescent="0.4">
      <c r="A1641" t="str">
        <f t="shared" si="25"/>
        <v>JuteChina, zentral</v>
      </c>
      <c r="B1641" s="26" t="s">
        <v>313</v>
      </c>
      <c r="C1641" s="4" t="s">
        <v>74</v>
      </c>
      <c r="D1641" s="5">
        <v>7.6472900000000007E-8</v>
      </c>
      <c r="E1641" s="5">
        <v>2.4125199999999997E-7</v>
      </c>
      <c r="F1641" s="5">
        <v>2.7821700000000003E-8</v>
      </c>
      <c r="G1641" s="6">
        <v>4.9700000000000002E-8</v>
      </c>
      <c r="H1641" s="7">
        <v>3.952466E-7</v>
      </c>
      <c r="I1641" s="5"/>
    </row>
    <row r="1642" spans="1:9" x14ac:dyDescent="0.4">
      <c r="A1642" t="str">
        <f t="shared" si="25"/>
        <v>Lauch, andere LauchgewächseChina, zentral</v>
      </c>
      <c r="B1642" s="26" t="s">
        <v>184</v>
      </c>
      <c r="C1642" s="4" t="s">
        <v>74</v>
      </c>
      <c r="D1642" s="5">
        <v>1.9917100000000001E-8</v>
      </c>
      <c r="E1642" s="5">
        <v>4.7880300000000006E-8</v>
      </c>
      <c r="F1642" s="5">
        <v>7.8899400000000006E-9</v>
      </c>
      <c r="G1642" s="6">
        <v>1.35E-8</v>
      </c>
      <c r="H1642" s="7">
        <v>8.9187340000000006E-8</v>
      </c>
      <c r="I1642" s="5"/>
    </row>
    <row r="1643" spans="1:9" x14ac:dyDescent="0.4">
      <c r="A1643" t="str">
        <f t="shared" si="25"/>
        <v>Zitorne, LimetteChina, zentral</v>
      </c>
      <c r="B1643" s="26" t="s">
        <v>246</v>
      </c>
      <c r="C1643" s="4" t="s">
        <v>74</v>
      </c>
      <c r="D1643" s="5">
        <v>1.0877599999999999E-6</v>
      </c>
      <c r="E1643" s="5">
        <v>1.39942E-6</v>
      </c>
      <c r="F1643" s="5">
        <v>2.4362499999999999E-7</v>
      </c>
      <c r="G1643" s="6">
        <v>6.3100000000000008E-7</v>
      </c>
      <c r="H1643" s="7">
        <v>3.3618049999999997E-6</v>
      </c>
      <c r="I1643" s="5"/>
    </row>
    <row r="1644" spans="1:9" x14ac:dyDescent="0.4">
      <c r="A1644" t="str">
        <f t="shared" si="25"/>
        <v>LinsenChina, zentral</v>
      </c>
      <c r="B1644" s="26" t="s">
        <v>247</v>
      </c>
      <c r="C1644" s="4" t="s">
        <v>74</v>
      </c>
      <c r="D1644" s="5">
        <v>2.8479E-7</v>
      </c>
      <c r="E1644" s="5">
        <v>1.1301600000000002E-6</v>
      </c>
      <c r="F1644" s="5">
        <v>6.5942499999999996E-8</v>
      </c>
      <c r="G1644" s="6">
        <v>1.05E-7</v>
      </c>
      <c r="H1644" s="7">
        <v>1.5858925000000002E-6</v>
      </c>
      <c r="I1644" s="5"/>
    </row>
    <row r="1645" spans="1:9" x14ac:dyDescent="0.4">
      <c r="A1645" t="str">
        <f t="shared" si="25"/>
        <v>Kopfsalat und ChicoréeChina, zentral</v>
      </c>
      <c r="B1645" s="26" t="s">
        <v>95</v>
      </c>
      <c r="C1645" s="4" t="s">
        <v>74</v>
      </c>
      <c r="D1645" s="5">
        <v>1.11376E-8</v>
      </c>
      <c r="E1645" s="5">
        <v>3.3092700000000001E-8</v>
      </c>
      <c r="F1645" s="5">
        <v>4.5834499999999999E-9</v>
      </c>
      <c r="G1645" s="6">
        <v>7.5200000000000005E-9</v>
      </c>
      <c r="H1645" s="7">
        <v>5.633375E-8</v>
      </c>
      <c r="I1645" s="5"/>
    </row>
    <row r="1646" spans="1:9" x14ac:dyDescent="0.4">
      <c r="A1646" t="str">
        <f t="shared" si="25"/>
        <v>LeinsamenChina, zentral</v>
      </c>
      <c r="B1646" s="26" t="s">
        <v>281</v>
      </c>
      <c r="C1646" s="4" t="s">
        <v>74</v>
      </c>
      <c r="D1646" s="5">
        <v>4.41194E-7</v>
      </c>
      <c r="E1646" s="5">
        <v>1.31613E-6</v>
      </c>
      <c r="F1646" s="5">
        <v>1.33733E-7</v>
      </c>
      <c r="G1646" s="6">
        <v>2.11E-7</v>
      </c>
      <c r="H1646" s="7">
        <v>2.102057E-6</v>
      </c>
      <c r="I1646" s="5"/>
    </row>
    <row r="1647" spans="1:9" x14ac:dyDescent="0.4">
      <c r="A1647" t="str">
        <f t="shared" si="25"/>
        <v>MaisChina, zentral</v>
      </c>
      <c r="B1647" s="26" t="s">
        <v>185</v>
      </c>
      <c r="C1647" s="4" t="s">
        <v>74</v>
      </c>
      <c r="D1647" s="5">
        <v>6.72853E-8</v>
      </c>
      <c r="E1647" s="5">
        <v>2.36304E-7</v>
      </c>
      <c r="F1647" s="5">
        <v>1.69524E-8</v>
      </c>
      <c r="G1647" s="6">
        <v>2.6100000000000002E-8</v>
      </c>
      <c r="H1647" s="7">
        <v>3.4664169999999996E-7</v>
      </c>
      <c r="I1647" s="5"/>
    </row>
    <row r="1648" spans="1:9" x14ac:dyDescent="0.4">
      <c r="A1648" t="str">
        <f t="shared" si="25"/>
        <v>Mango, GuaveChina, zentral</v>
      </c>
      <c r="B1648" s="26" t="s">
        <v>248</v>
      </c>
      <c r="C1648" s="4" t="s">
        <v>74</v>
      </c>
      <c r="D1648" s="5">
        <v>1.87519E-7</v>
      </c>
      <c r="E1648" s="5">
        <v>3.0420399999999999E-7</v>
      </c>
      <c r="F1648" s="5">
        <v>6.9335000000000005E-8</v>
      </c>
      <c r="G1648" s="6">
        <v>1.4399999999999999E-7</v>
      </c>
      <c r="H1648" s="7">
        <v>7.0505800000000004E-7</v>
      </c>
      <c r="I1648" s="5"/>
    </row>
    <row r="1649" spans="1:9" x14ac:dyDescent="0.4">
      <c r="A1649" t="str">
        <f t="shared" si="25"/>
        <v>Melonen (inkl.  Cantaloup-Melone)China, zentral</v>
      </c>
      <c r="B1649" s="26" t="s">
        <v>249</v>
      </c>
      <c r="C1649" s="4" t="s">
        <v>74</v>
      </c>
      <c r="D1649" s="5">
        <v>1.59E-8</v>
      </c>
      <c r="E1649" s="5">
        <v>3.5099999999999997E-8</v>
      </c>
      <c r="F1649" s="5">
        <v>5.8100000000000004E-9</v>
      </c>
      <c r="G1649" s="6">
        <v>1.0800000000000001E-8</v>
      </c>
      <c r="H1649" s="7">
        <v>6.7609999999999995E-8</v>
      </c>
      <c r="I1649" s="5"/>
    </row>
    <row r="1650" spans="1:9" x14ac:dyDescent="0.4">
      <c r="A1650" t="str">
        <f t="shared" si="25"/>
        <v>HirseChina, zentral</v>
      </c>
      <c r="B1650" s="26" t="s">
        <v>250</v>
      </c>
      <c r="C1650" s="4" t="s">
        <v>74</v>
      </c>
      <c r="D1650" s="5">
        <v>1.3521400000000001E-7</v>
      </c>
      <c r="E1650" s="5">
        <v>5.1793000000000003E-7</v>
      </c>
      <c r="F1650" s="5">
        <v>1.98483E-8</v>
      </c>
      <c r="G1650" s="6">
        <v>4.1299999999999999E-8</v>
      </c>
      <c r="H1650" s="7">
        <v>7.142923E-7</v>
      </c>
      <c r="I1650" s="5"/>
    </row>
    <row r="1651" spans="1:9" x14ac:dyDescent="0.4">
      <c r="A1651" t="str">
        <f t="shared" si="25"/>
        <v>SenfkörnerChina, zentral</v>
      </c>
      <c r="B1651" s="26" t="s">
        <v>302</v>
      </c>
      <c r="C1651" s="4" t="s">
        <v>74</v>
      </c>
      <c r="D1651" s="5">
        <v>7.0178799999999998E-7</v>
      </c>
      <c r="E1651" s="5">
        <v>6.2127899999999993E-7</v>
      </c>
      <c r="F1651" s="5">
        <v>2.0002499999999999E-7</v>
      </c>
      <c r="G1651" s="6">
        <v>2.9500000000000003E-7</v>
      </c>
      <c r="H1651" s="7">
        <v>1.8180919999999998E-6</v>
      </c>
      <c r="I1651" s="5"/>
    </row>
    <row r="1652" spans="1:9" x14ac:dyDescent="0.4">
      <c r="A1652" t="str">
        <f t="shared" si="25"/>
        <v>Muskatnuss, Kardamom China, zentral</v>
      </c>
      <c r="B1652" s="26" t="s">
        <v>314</v>
      </c>
      <c r="C1652" s="4" t="s">
        <v>74</v>
      </c>
      <c r="D1652" s="5">
        <v>4.6712700000000001E-6</v>
      </c>
      <c r="E1652" s="5">
        <v>3.6872200000000002E-6</v>
      </c>
      <c r="F1652" s="5">
        <v>1.5429000000000001E-6</v>
      </c>
      <c r="G1652" s="6">
        <v>2.1900000000000002E-6</v>
      </c>
      <c r="H1652" s="7">
        <v>1.209139E-5</v>
      </c>
      <c r="I1652" s="5"/>
    </row>
    <row r="1653" spans="1:9" x14ac:dyDescent="0.4">
      <c r="A1653" t="str">
        <f t="shared" si="25"/>
        <v>NüsseChina, zentral</v>
      </c>
      <c r="B1653" s="26" t="s">
        <v>271</v>
      </c>
      <c r="C1653" s="4" t="s">
        <v>74</v>
      </c>
      <c r="D1653" s="5">
        <v>3.3931899999999997E-7</v>
      </c>
      <c r="E1653" s="5">
        <v>1.86445E-6</v>
      </c>
      <c r="F1653" s="5">
        <v>7.3763600000000003E-8</v>
      </c>
      <c r="G1653" s="6">
        <v>6.8499999999999998E-8</v>
      </c>
      <c r="H1653" s="7">
        <v>2.3460325999999997E-6</v>
      </c>
      <c r="I1653" s="5"/>
    </row>
    <row r="1654" spans="1:9" x14ac:dyDescent="0.4">
      <c r="A1654" t="str">
        <f t="shared" si="25"/>
        <v>HaferChina, zentral</v>
      </c>
      <c r="B1654" s="26" t="s">
        <v>272</v>
      </c>
      <c r="C1654" s="4" t="s">
        <v>74</v>
      </c>
      <c r="D1654" s="5">
        <v>1.4823800000000001E-7</v>
      </c>
      <c r="E1654" s="5">
        <v>5.5115500000000004E-7</v>
      </c>
      <c r="F1654" s="5">
        <v>3.3638800000000003E-8</v>
      </c>
      <c r="G1654" s="6">
        <v>5.3100000000000006E-8</v>
      </c>
      <c r="H1654" s="7">
        <v>7.8613179999999992E-7</v>
      </c>
      <c r="I1654" s="5"/>
    </row>
    <row r="1655" spans="1:9" x14ac:dyDescent="0.4">
      <c r="A1655" t="str">
        <f t="shared" si="25"/>
        <v>Zwiebel, getr.China, zentral</v>
      </c>
      <c r="B1655" s="26" t="s">
        <v>251</v>
      </c>
      <c r="C1655" s="4" t="s">
        <v>74</v>
      </c>
      <c r="D1655" s="5">
        <v>2.0601499999999998E-8</v>
      </c>
      <c r="E1655" s="5">
        <v>5.0554399999999999E-8</v>
      </c>
      <c r="F1655" s="5">
        <v>9.3844199999999997E-9</v>
      </c>
      <c r="G1655" s="6">
        <v>1.5400000000000002E-8</v>
      </c>
      <c r="H1655" s="7">
        <v>9.5940320000000007E-8</v>
      </c>
      <c r="I1655" s="5"/>
    </row>
    <row r="1656" spans="1:9" x14ac:dyDescent="0.4">
      <c r="A1656" t="str">
        <f t="shared" si="25"/>
        <v>Zwiebeln, Schalotten, grünChina, zentral</v>
      </c>
      <c r="B1656" s="26" t="s">
        <v>71</v>
      </c>
      <c r="C1656" s="4" t="s">
        <v>74</v>
      </c>
      <c r="D1656" s="5">
        <v>1.6508699999999997E-7</v>
      </c>
      <c r="E1656" s="5">
        <v>2.13784E-7</v>
      </c>
      <c r="F1656" s="5">
        <v>4.1787299999999999E-8</v>
      </c>
      <c r="G1656" s="6">
        <v>1.08E-7</v>
      </c>
      <c r="H1656" s="7">
        <v>5.2865829999999994E-7</v>
      </c>
      <c r="I1656" s="5"/>
    </row>
    <row r="1657" spans="1:9" x14ac:dyDescent="0.4">
      <c r="A1657" t="str">
        <f t="shared" si="25"/>
        <v>OrangeChina, zentral</v>
      </c>
      <c r="B1657" s="26" t="s">
        <v>252</v>
      </c>
      <c r="C1657" s="4" t="s">
        <v>74</v>
      </c>
      <c r="D1657" s="5">
        <v>2.5900300000000001E-7</v>
      </c>
      <c r="E1657" s="5">
        <v>4.5248800000000005E-7</v>
      </c>
      <c r="F1657" s="5">
        <v>7.1006000000000007E-8</v>
      </c>
      <c r="G1657" s="6">
        <v>1.5799999999999999E-7</v>
      </c>
      <c r="H1657" s="7">
        <v>9.4049699999999995E-7</v>
      </c>
      <c r="I1657" s="5"/>
    </row>
    <row r="1658" spans="1:9" x14ac:dyDescent="0.4">
      <c r="A1658" t="str">
        <f t="shared" si="25"/>
        <v>PapayaChina, zentral</v>
      </c>
      <c r="B1658" s="26" t="s">
        <v>294</v>
      </c>
      <c r="C1658" s="4" t="s">
        <v>74</v>
      </c>
      <c r="D1658" s="5">
        <v>3.7111499999999997E-7</v>
      </c>
      <c r="E1658" s="5">
        <v>4.7976699999999998E-7</v>
      </c>
      <c r="F1658" s="5">
        <v>8.5403E-8</v>
      </c>
      <c r="G1658" s="6">
        <v>2.2100000000000001E-7</v>
      </c>
      <c r="H1658" s="7">
        <v>1.1572849999999999E-6</v>
      </c>
      <c r="I1658" s="5"/>
    </row>
    <row r="1659" spans="1:9" x14ac:dyDescent="0.4">
      <c r="A1659" t="str">
        <f t="shared" si="25"/>
        <v>Pfirsich, NektarineChina, zentral</v>
      </c>
      <c r="B1659" s="26" t="s">
        <v>253</v>
      </c>
      <c r="C1659" s="4" t="s">
        <v>74</v>
      </c>
      <c r="D1659" s="5">
        <v>1.05865E-7</v>
      </c>
      <c r="E1659" s="5">
        <v>1.9562700000000001E-7</v>
      </c>
      <c r="F1659" s="5">
        <v>4.8107199999999999E-8</v>
      </c>
      <c r="G1659" s="6">
        <v>9.050000000000001E-8</v>
      </c>
      <c r="H1659" s="7">
        <v>4.4009919999999999E-7</v>
      </c>
      <c r="I1659" s="5"/>
    </row>
    <row r="1660" spans="1:9" x14ac:dyDescent="0.4">
      <c r="A1660" t="str">
        <f t="shared" si="25"/>
        <v>BirneChina, zentral</v>
      </c>
      <c r="B1660" s="26" t="s">
        <v>199</v>
      </c>
      <c r="C1660" s="4" t="s">
        <v>74</v>
      </c>
      <c r="D1660" s="5">
        <v>5.4061599999999996E-8</v>
      </c>
      <c r="E1660" s="5">
        <v>1.4492200000000001E-7</v>
      </c>
      <c r="F1660" s="5">
        <v>1.6066899999999999E-8</v>
      </c>
      <c r="G1660" s="6">
        <v>3.0899999999999999E-8</v>
      </c>
      <c r="H1660" s="7">
        <v>2.4595050000000002E-7</v>
      </c>
      <c r="I1660" s="5"/>
    </row>
    <row r="1661" spans="1:9" x14ac:dyDescent="0.4">
      <c r="A1661" t="str">
        <f t="shared" si="25"/>
        <v>Erbsen, trockenChina, zentral</v>
      </c>
      <c r="B1661" s="26" t="s">
        <v>173</v>
      </c>
      <c r="C1661" s="4" t="s">
        <v>74</v>
      </c>
      <c r="D1661" s="5">
        <v>2.1212800000000001E-7</v>
      </c>
      <c r="E1661" s="5">
        <v>7.1597399999999992E-7</v>
      </c>
      <c r="F1661" s="5">
        <v>4.6569700000000003E-8</v>
      </c>
      <c r="G1661" s="6">
        <v>7.3200000000000007E-8</v>
      </c>
      <c r="H1661" s="7">
        <v>1.0478717E-6</v>
      </c>
      <c r="I1661" s="5"/>
    </row>
    <row r="1662" spans="1:9" x14ac:dyDescent="0.4">
      <c r="A1662" t="str">
        <f t="shared" si="25"/>
        <v>Erbsen, grünChina, zentral</v>
      </c>
      <c r="B1662" s="26" t="s">
        <v>172</v>
      </c>
      <c r="C1662" s="4" t="s">
        <v>74</v>
      </c>
      <c r="D1662" s="5">
        <v>2.6653799999999997E-8</v>
      </c>
      <c r="E1662" s="5">
        <v>7.8577299999999993E-8</v>
      </c>
      <c r="F1662" s="5">
        <v>1.1472899999999999E-8</v>
      </c>
      <c r="G1662" s="6">
        <v>1.8899999999999997E-8</v>
      </c>
      <c r="H1662" s="7">
        <v>1.35604E-7</v>
      </c>
      <c r="I1662" s="5"/>
    </row>
    <row r="1663" spans="1:9" x14ac:dyDescent="0.4">
      <c r="A1663" t="str">
        <f t="shared" si="25"/>
        <v>PfefferChina, zentral</v>
      </c>
      <c r="B1663" s="26" t="s">
        <v>154</v>
      </c>
      <c r="C1663" s="4" t="s">
        <v>74</v>
      </c>
      <c r="D1663" s="5">
        <v>2.95181E-7</v>
      </c>
      <c r="E1663" s="5">
        <v>2.5740799999999997E-7</v>
      </c>
      <c r="F1663" s="5">
        <v>1.5569600000000002E-7</v>
      </c>
      <c r="G1663" s="6">
        <v>2.48E-7</v>
      </c>
      <c r="H1663" s="7">
        <v>9.5628500000000007E-7</v>
      </c>
      <c r="I1663" s="5"/>
    </row>
    <row r="1664" spans="1:9" x14ac:dyDescent="0.4">
      <c r="A1664" t="str">
        <f t="shared" si="25"/>
        <v>StraucherbseChina, zentral</v>
      </c>
      <c r="B1664" s="26" t="s">
        <v>191</v>
      </c>
      <c r="C1664" s="4" t="s">
        <v>74</v>
      </c>
      <c r="D1664" s="5">
        <v>7.4392500000000004E-7</v>
      </c>
      <c r="E1664" s="5">
        <v>5.40659E-7</v>
      </c>
      <c r="F1664" s="5">
        <v>2.9630200000000003E-7</v>
      </c>
      <c r="G1664" s="6">
        <v>4.4400000000000001E-7</v>
      </c>
      <c r="H1664" s="7">
        <v>2.0248859999999999E-6</v>
      </c>
      <c r="I1664" s="5"/>
    </row>
    <row r="1665" spans="1:9" x14ac:dyDescent="0.4">
      <c r="A1665" t="str">
        <f t="shared" si="25"/>
        <v>AnanasChina, zentral</v>
      </c>
      <c r="B1665" s="26" t="s">
        <v>194</v>
      </c>
      <c r="C1665" s="4" t="s">
        <v>74</v>
      </c>
      <c r="D1665" s="5">
        <v>1.4627900000000001E-7</v>
      </c>
      <c r="E1665" s="5">
        <v>2.01268E-7</v>
      </c>
      <c r="F1665" s="5">
        <v>4.2877199999999998E-8</v>
      </c>
      <c r="G1665" s="6">
        <v>1.02E-7</v>
      </c>
      <c r="H1665" s="7">
        <v>4.9242420000000005E-7</v>
      </c>
      <c r="I1665" s="5"/>
    </row>
    <row r="1666" spans="1:9" x14ac:dyDescent="0.4">
      <c r="A1666" t="str">
        <f t="shared" si="25"/>
        <v>KochbananeChina, zentral</v>
      </c>
      <c r="B1666" s="26" t="s">
        <v>180</v>
      </c>
      <c r="C1666" s="4" t="s">
        <v>74</v>
      </c>
      <c r="D1666" s="5">
        <v>1.83783E-7</v>
      </c>
      <c r="E1666" s="5">
        <v>1.3154800000000001E-7</v>
      </c>
      <c r="F1666" s="5">
        <v>7.4378500000000007E-8</v>
      </c>
      <c r="G1666" s="6">
        <v>1.12E-7</v>
      </c>
      <c r="H1666" s="7">
        <v>5.0170949999999994E-7</v>
      </c>
      <c r="I1666" s="5"/>
    </row>
    <row r="1667" spans="1:9" x14ac:dyDescent="0.4">
      <c r="A1667" t="str">
        <f t="shared" si="25"/>
        <v>Pflaume, SchleheChina, zentral</v>
      </c>
      <c r="B1667" s="26" t="s">
        <v>254</v>
      </c>
      <c r="C1667" s="4" t="s">
        <v>74</v>
      </c>
      <c r="D1667" s="5">
        <v>2.9096000000000001E-7</v>
      </c>
      <c r="E1667" s="5">
        <v>5.3983799999999999E-7</v>
      </c>
      <c r="F1667" s="5">
        <v>1.3461300000000002E-7</v>
      </c>
      <c r="G1667" s="6">
        <v>2.5099999999999996E-7</v>
      </c>
      <c r="H1667" s="7">
        <v>1.216411E-6</v>
      </c>
      <c r="I1667" s="5"/>
    </row>
    <row r="1668" spans="1:9" x14ac:dyDescent="0.4">
      <c r="A1668" t="str">
        <f t="shared" ref="A1668:A1731" si="26">B1668&amp;C1668</f>
        <v>KartoffelChina, zentral</v>
      </c>
      <c r="B1668" s="26" t="s">
        <v>177</v>
      </c>
      <c r="C1668" s="4" t="s">
        <v>74</v>
      </c>
      <c r="D1668" s="5">
        <v>2.29E-8</v>
      </c>
      <c r="E1668" s="5">
        <v>4.6699999999999995E-8</v>
      </c>
      <c r="F1668" s="5">
        <v>9.2099999999999994E-9</v>
      </c>
      <c r="G1668" s="6">
        <v>1.5400000000000002E-8</v>
      </c>
      <c r="H1668" s="7">
        <v>9.4210000000000008E-8</v>
      </c>
      <c r="I1668" s="5"/>
    </row>
    <row r="1669" spans="1:9" x14ac:dyDescent="0.4">
      <c r="A1669" t="str">
        <f t="shared" si="26"/>
        <v>Hülsenfrüchte (Linsen, Bohen, etc.)China, zentral</v>
      </c>
      <c r="B1669" s="26" t="s">
        <v>255</v>
      </c>
      <c r="C1669" s="4" t="s">
        <v>74</v>
      </c>
      <c r="D1669" s="5">
        <v>1.5293500000000001E-7</v>
      </c>
      <c r="E1669" s="5">
        <v>6.5188199999999999E-7</v>
      </c>
      <c r="F1669" s="5">
        <v>3.4377499999999998E-8</v>
      </c>
      <c r="G1669" s="6">
        <v>5.39E-8</v>
      </c>
      <c r="H1669" s="7">
        <v>8.9309449999999992E-7</v>
      </c>
      <c r="I1669" s="5"/>
    </row>
    <row r="1670" spans="1:9" x14ac:dyDescent="0.4">
      <c r="A1670" t="str">
        <f t="shared" si="26"/>
        <v>KürbisChina, zentral</v>
      </c>
      <c r="B1670" s="26" t="s">
        <v>183</v>
      </c>
      <c r="C1670" s="4" t="s">
        <v>74</v>
      </c>
      <c r="D1670" s="5">
        <v>1.9300000000000001E-8</v>
      </c>
      <c r="E1670" s="5">
        <v>4.8E-8</v>
      </c>
      <c r="F1670" s="5">
        <v>7.1600000000000001E-9</v>
      </c>
      <c r="G1670" s="6">
        <v>1.2999999999999999E-8</v>
      </c>
      <c r="H1670" s="7">
        <v>8.7460000000000017E-8</v>
      </c>
      <c r="I1670" s="5"/>
    </row>
    <row r="1671" spans="1:9" x14ac:dyDescent="0.4">
      <c r="A1671" t="str">
        <f t="shared" si="26"/>
        <v>RamieChina, zentral</v>
      </c>
      <c r="B1671" s="26" t="s">
        <v>331</v>
      </c>
      <c r="C1671" s="4" t="s">
        <v>74</v>
      </c>
      <c r="D1671" s="5">
        <v>2.33972E-7</v>
      </c>
      <c r="E1671" s="5">
        <v>8.7749100000000003E-7</v>
      </c>
      <c r="F1671" s="5">
        <v>5.8783699999999996E-8</v>
      </c>
      <c r="G1671" s="6">
        <v>9.1399999999999998E-8</v>
      </c>
      <c r="H1671" s="7">
        <v>1.2616466999999999E-6</v>
      </c>
      <c r="I1671" s="5"/>
    </row>
    <row r="1672" spans="1:9" x14ac:dyDescent="0.4">
      <c r="A1672" t="str">
        <f t="shared" si="26"/>
        <v>RapssamenChina, zentral</v>
      </c>
      <c r="B1672" s="26" t="s">
        <v>256</v>
      </c>
      <c r="C1672" s="4" t="s">
        <v>74</v>
      </c>
      <c r="D1672" s="5">
        <v>1.68286E-7</v>
      </c>
      <c r="E1672" s="5">
        <v>4.3292299999999997E-7</v>
      </c>
      <c r="F1672" s="5">
        <v>7.2800999999999991E-8</v>
      </c>
      <c r="G1672" s="6">
        <v>1.1299999999999999E-7</v>
      </c>
      <c r="H1672" s="7">
        <v>7.8701000000000011E-7</v>
      </c>
      <c r="I1672" s="5"/>
    </row>
    <row r="1673" spans="1:9" x14ac:dyDescent="0.4">
      <c r="A1673" t="str">
        <f t="shared" si="26"/>
        <v>ReisChina, zentral</v>
      </c>
      <c r="B1673" s="26" t="s">
        <v>160</v>
      </c>
      <c r="C1673" s="4" t="s">
        <v>74</v>
      </c>
      <c r="D1673" s="5">
        <v>6.460320000000001E-8</v>
      </c>
      <c r="E1673" s="5">
        <v>1.2408499999999999E-7</v>
      </c>
      <c r="F1673" s="5">
        <v>2.9470599999999998E-8</v>
      </c>
      <c r="G1673" s="6">
        <v>5.0099999999999999E-8</v>
      </c>
      <c r="H1673" s="7">
        <v>2.6825879999999998E-7</v>
      </c>
      <c r="I1673" s="5"/>
    </row>
    <row r="1674" spans="1:9" x14ac:dyDescent="0.4">
      <c r="A1674" t="str">
        <f t="shared" si="26"/>
        <v>Knollengewächsen, WurzelknolleChina, zentral</v>
      </c>
      <c r="B1674" s="26" t="s">
        <v>179</v>
      </c>
      <c r="C1674" s="4" t="s">
        <v>74</v>
      </c>
      <c r="D1674" s="5">
        <v>2.10812E-7</v>
      </c>
      <c r="E1674" s="5">
        <v>2.7201599999999997E-7</v>
      </c>
      <c r="F1674" s="5">
        <v>5.07113E-8</v>
      </c>
      <c r="G1674" s="6">
        <v>1.3100000000000002E-7</v>
      </c>
      <c r="H1674" s="7">
        <v>6.645393E-7</v>
      </c>
      <c r="I1674" s="5"/>
    </row>
    <row r="1675" spans="1:9" x14ac:dyDescent="0.4">
      <c r="A1675" t="str">
        <f t="shared" si="26"/>
        <v>GummiChina, zentral</v>
      </c>
      <c r="B1675" s="26" t="s">
        <v>290</v>
      </c>
      <c r="C1675" s="4" t="s">
        <v>74</v>
      </c>
      <c r="D1675" s="5">
        <v>4.6412200000000001E-7</v>
      </c>
      <c r="E1675" s="5">
        <v>1.2537600000000001E-6</v>
      </c>
      <c r="F1675" s="5">
        <v>1.69028E-7</v>
      </c>
      <c r="G1675" s="6">
        <v>2.67E-7</v>
      </c>
      <c r="H1675" s="7">
        <v>2.1539099999999997E-6</v>
      </c>
      <c r="I1675" s="5"/>
    </row>
    <row r="1676" spans="1:9" x14ac:dyDescent="0.4">
      <c r="A1676" t="str">
        <f t="shared" si="26"/>
        <v>RoggenChina, zentral</v>
      </c>
      <c r="B1676" s="26" t="s">
        <v>274</v>
      </c>
      <c r="C1676" s="4" t="s">
        <v>74</v>
      </c>
      <c r="D1676" s="5">
        <v>1.96669E-7</v>
      </c>
      <c r="E1676" s="5">
        <v>6.7029100000000003E-7</v>
      </c>
      <c r="F1676" s="5">
        <v>4.5324899999999998E-8</v>
      </c>
      <c r="G1676" s="6">
        <v>7.0400000000000008E-8</v>
      </c>
      <c r="H1676" s="7">
        <v>9.826849E-7</v>
      </c>
      <c r="I1676" s="5"/>
    </row>
    <row r="1677" spans="1:9" x14ac:dyDescent="0.4">
      <c r="A1677" t="str">
        <f t="shared" si="26"/>
        <v>ÖldistelsamenChina, zentral</v>
      </c>
      <c r="B1677" s="26" t="s">
        <v>295</v>
      </c>
      <c r="C1677" s="4" t="s">
        <v>74</v>
      </c>
      <c r="D1677" s="5">
        <v>9.9325900000000001E-7</v>
      </c>
      <c r="E1677" s="5">
        <v>2.2725800000000004E-6</v>
      </c>
      <c r="F1677" s="5">
        <v>4.9990200000000004E-8</v>
      </c>
      <c r="G1677" s="6">
        <v>2.4600000000000001E-7</v>
      </c>
      <c r="H1677" s="7">
        <v>3.5618292000000004E-6</v>
      </c>
      <c r="I1677" s="5"/>
    </row>
    <row r="1678" spans="1:9" x14ac:dyDescent="0.4">
      <c r="A1678" t="str">
        <f t="shared" si="26"/>
        <v>BaumwolleChina, zentral</v>
      </c>
      <c r="B1678" s="26" t="s">
        <v>257</v>
      </c>
      <c r="C1678" s="4" t="s">
        <v>74</v>
      </c>
      <c r="D1678" s="5">
        <v>8.9644100000000011E-8</v>
      </c>
      <c r="E1678" s="5">
        <v>4.6886799999999999E-7</v>
      </c>
      <c r="F1678" s="5">
        <v>2.4301800000000001E-8</v>
      </c>
      <c r="G1678" s="6">
        <v>3.8000000000000003E-8</v>
      </c>
      <c r="H1678" s="7">
        <v>6.2081389999999987E-7</v>
      </c>
      <c r="I1678" s="5"/>
    </row>
    <row r="1679" spans="1:9" x14ac:dyDescent="0.4">
      <c r="A1679" t="str">
        <f t="shared" si="26"/>
        <v>SesamChina, zentral</v>
      </c>
      <c r="B1679" s="26" t="s">
        <v>258</v>
      </c>
      <c r="C1679" s="4" t="s">
        <v>74</v>
      </c>
      <c r="D1679" s="5">
        <v>1.32896E-7</v>
      </c>
      <c r="E1679" s="5">
        <v>3.99855E-7</v>
      </c>
      <c r="F1679" s="5">
        <v>4.9330199999999997E-8</v>
      </c>
      <c r="G1679" s="6">
        <v>8.9900000000000004E-8</v>
      </c>
      <c r="H1679" s="7">
        <v>6.7198119999999997E-7</v>
      </c>
      <c r="I1679" s="5"/>
    </row>
    <row r="1680" spans="1:9" x14ac:dyDescent="0.4">
      <c r="A1680" t="str">
        <f t="shared" si="26"/>
        <v>SorghumChina, zentral</v>
      </c>
      <c r="B1680" s="26" t="s">
        <v>282</v>
      </c>
      <c r="C1680" s="4" t="s">
        <v>74</v>
      </c>
      <c r="D1680" s="5">
        <v>9.5313399999999996E-8</v>
      </c>
      <c r="E1680" s="5">
        <v>3.69367E-7</v>
      </c>
      <c r="F1680" s="5">
        <v>1.7475899999999998E-8</v>
      </c>
      <c r="G1680" s="6">
        <v>2.7E-8</v>
      </c>
      <c r="H1680" s="7">
        <v>5.0915630000000001E-7</v>
      </c>
      <c r="I1680" s="5"/>
    </row>
    <row r="1681" spans="1:9" x14ac:dyDescent="0.4">
      <c r="A1681" t="str">
        <f t="shared" si="26"/>
        <v>SojabohnenChina, zentral</v>
      </c>
      <c r="B1681" s="26" t="s">
        <v>259</v>
      </c>
      <c r="C1681" s="4" t="s">
        <v>74</v>
      </c>
      <c r="D1681" s="5">
        <v>1.9401E-7</v>
      </c>
      <c r="E1681" s="5">
        <v>6.0726899999999998E-7</v>
      </c>
      <c r="F1681" s="5">
        <v>5.4457700000000001E-8</v>
      </c>
      <c r="G1681" s="6">
        <v>7.98E-8</v>
      </c>
      <c r="H1681" s="7">
        <v>9.3553669999999991E-7</v>
      </c>
      <c r="I1681" s="5"/>
    </row>
    <row r="1682" spans="1:9" x14ac:dyDescent="0.4">
      <c r="A1682" t="str">
        <f t="shared" si="26"/>
        <v>SpinatChina, zentral</v>
      </c>
      <c r="B1682" s="26" t="s">
        <v>156</v>
      </c>
      <c r="C1682" s="4" t="s">
        <v>74</v>
      </c>
      <c r="D1682" s="5">
        <v>1.41002E-8</v>
      </c>
      <c r="E1682" s="5">
        <v>3.3975200000000002E-8</v>
      </c>
      <c r="F1682" s="5">
        <v>6.35128E-9</v>
      </c>
      <c r="G1682" s="6">
        <v>1.04E-8</v>
      </c>
      <c r="H1682" s="7">
        <v>6.4826679999999993E-8</v>
      </c>
      <c r="I1682" s="5"/>
    </row>
    <row r="1683" spans="1:9" x14ac:dyDescent="0.4">
      <c r="A1683" t="str">
        <f t="shared" si="26"/>
        <v>ErdbeereChina, zentral</v>
      </c>
      <c r="B1683" s="26" t="s">
        <v>203</v>
      </c>
      <c r="C1683" s="4" t="s">
        <v>74</v>
      </c>
      <c r="D1683" s="5">
        <v>2.8605500000000003E-7</v>
      </c>
      <c r="E1683" s="5">
        <v>4.4726800000000001E-7</v>
      </c>
      <c r="F1683" s="5">
        <v>1.29672E-7</v>
      </c>
      <c r="G1683" s="6">
        <v>3.4200000000000002E-7</v>
      </c>
      <c r="H1683" s="7">
        <v>1.2049950000000002E-6</v>
      </c>
      <c r="I1683" s="5"/>
    </row>
    <row r="1684" spans="1:9" x14ac:dyDescent="0.4">
      <c r="A1684" t="str">
        <f t="shared" si="26"/>
        <v>RohrzuckerChina, zentral</v>
      </c>
      <c r="B1684" s="26" t="s">
        <v>260</v>
      </c>
      <c r="C1684" s="4" t="s">
        <v>74</v>
      </c>
      <c r="D1684" s="5">
        <v>3.2799400000000003E-8</v>
      </c>
      <c r="E1684" s="5">
        <v>3.4231599999999997E-8</v>
      </c>
      <c r="F1684" s="5">
        <v>1.5902100000000001E-8</v>
      </c>
      <c r="G1684" s="6">
        <v>3.0000000000000004E-8</v>
      </c>
      <c r="H1684" s="7">
        <v>1.129331E-7</v>
      </c>
      <c r="I1684" s="5"/>
    </row>
    <row r="1685" spans="1:9" x14ac:dyDescent="0.4">
      <c r="A1685" t="str">
        <f t="shared" si="26"/>
        <v>ZuckerpflanzenChina, zentral</v>
      </c>
      <c r="B1685" s="26" t="s">
        <v>315</v>
      </c>
      <c r="C1685" s="4" t="s">
        <v>74</v>
      </c>
      <c r="D1685" s="5">
        <v>8.2567500000000001E-8</v>
      </c>
      <c r="E1685" s="5">
        <v>6.1285799999999999E-8</v>
      </c>
      <c r="F1685" s="5">
        <v>3.7749500000000003E-8</v>
      </c>
      <c r="G1685" s="6">
        <v>5.5999999999999999E-8</v>
      </c>
      <c r="H1685" s="7">
        <v>2.376028E-7</v>
      </c>
      <c r="I1685" s="5"/>
    </row>
    <row r="1686" spans="1:9" x14ac:dyDescent="0.4">
      <c r="A1686" t="str">
        <f t="shared" si="26"/>
        <v>KristallzuckerChina, zentral</v>
      </c>
      <c r="B1686" s="26" t="s">
        <v>316</v>
      </c>
      <c r="C1686" s="4" t="s">
        <v>74</v>
      </c>
      <c r="D1686" s="5">
        <v>8.2567500000000001E-8</v>
      </c>
      <c r="E1686" s="5">
        <v>6.1285799999999999E-8</v>
      </c>
      <c r="F1686" s="5">
        <v>3.7749500000000003E-8</v>
      </c>
      <c r="G1686" s="6">
        <v>5.5999999999999999E-8</v>
      </c>
      <c r="H1686" s="7">
        <v>2.376028E-7</v>
      </c>
      <c r="I1686" s="5"/>
    </row>
    <row r="1687" spans="1:9" x14ac:dyDescent="0.4">
      <c r="A1687" t="str">
        <f t="shared" si="26"/>
        <v>SonnenblumenkerneChina, zentral</v>
      </c>
      <c r="B1687" s="26" t="s">
        <v>261</v>
      </c>
      <c r="C1687" s="4" t="s">
        <v>74</v>
      </c>
      <c r="D1687" s="5">
        <v>2.16515E-7</v>
      </c>
      <c r="E1687" s="5">
        <v>7.537969999999999E-7</v>
      </c>
      <c r="F1687" s="5">
        <v>2.65803E-8</v>
      </c>
      <c r="G1687" s="6">
        <v>4.95E-8</v>
      </c>
      <c r="H1687" s="7">
        <v>1.0463923000000001E-6</v>
      </c>
      <c r="I1687" s="5"/>
    </row>
    <row r="1688" spans="1:9" x14ac:dyDescent="0.4">
      <c r="A1688" t="str">
        <f t="shared" si="26"/>
        <v>SüßkartofelnChina, zentral</v>
      </c>
      <c r="B1688" s="26" t="s">
        <v>192</v>
      </c>
      <c r="C1688" s="4" t="s">
        <v>74</v>
      </c>
      <c r="D1688" s="5">
        <v>1.6484400000000002E-8</v>
      </c>
      <c r="E1688" s="5">
        <v>3.4368699999999999E-8</v>
      </c>
      <c r="F1688" s="5">
        <v>6.4686799999999996E-9</v>
      </c>
      <c r="G1688" s="6">
        <v>1.09E-8</v>
      </c>
      <c r="H1688" s="7">
        <v>6.822178000000001E-8</v>
      </c>
      <c r="I1688" s="5"/>
    </row>
    <row r="1689" spans="1:9" x14ac:dyDescent="0.4">
      <c r="A1689" t="str">
        <f t="shared" si="26"/>
        <v>Manderine, ClementineChina, zentral</v>
      </c>
      <c r="B1689" s="26" t="s">
        <v>213</v>
      </c>
      <c r="C1689" s="4" t="s">
        <v>74</v>
      </c>
      <c r="D1689" s="5">
        <v>6.57448E-8</v>
      </c>
      <c r="E1689" s="5">
        <v>1.69712E-7</v>
      </c>
      <c r="F1689" s="5">
        <v>2.40541E-8</v>
      </c>
      <c r="G1689" s="6">
        <v>3.8099999999999997E-8</v>
      </c>
      <c r="H1689" s="7">
        <v>2.9761090000000001E-7</v>
      </c>
      <c r="I1689" s="5"/>
    </row>
    <row r="1690" spans="1:9" x14ac:dyDescent="0.4">
      <c r="A1690" t="str">
        <f t="shared" si="26"/>
        <v>Taro (cocoyam)China, zentral</v>
      </c>
      <c r="B1690" s="26" t="s">
        <v>325</v>
      </c>
      <c r="C1690" s="4" t="s">
        <v>74</v>
      </c>
      <c r="D1690" s="5">
        <v>9.4666400000000004E-8</v>
      </c>
      <c r="E1690" s="5">
        <v>1.7118500000000001E-7</v>
      </c>
      <c r="F1690" s="5">
        <v>2.1307499999999997E-8</v>
      </c>
      <c r="G1690" s="6">
        <v>5.0599999999999996E-8</v>
      </c>
      <c r="H1690" s="7">
        <v>3.3775890000000001E-7</v>
      </c>
      <c r="I1690" s="5"/>
    </row>
    <row r="1691" spans="1:9" x14ac:dyDescent="0.4">
      <c r="A1691" t="str">
        <f t="shared" si="26"/>
        <v>TeeChina, zentral</v>
      </c>
      <c r="B1691" s="26" t="s">
        <v>262</v>
      </c>
      <c r="C1691" s="4" t="s">
        <v>74</v>
      </c>
      <c r="D1691" s="5">
        <v>1.06577E-6</v>
      </c>
      <c r="E1691" s="5">
        <v>2.2787100000000002E-6</v>
      </c>
      <c r="F1691" s="5">
        <v>3.4587000000000001E-7</v>
      </c>
      <c r="G1691" s="6">
        <v>6.3799999999999997E-7</v>
      </c>
      <c r="H1691" s="7">
        <v>4.3283499999999998E-6</v>
      </c>
      <c r="I1691" s="5"/>
    </row>
    <row r="1692" spans="1:9" x14ac:dyDescent="0.4">
      <c r="A1692" t="str">
        <f t="shared" si="26"/>
        <v>Tabak, unverarbeitetChina, zentral</v>
      </c>
      <c r="B1692" s="26" t="s">
        <v>263</v>
      </c>
      <c r="C1692" s="4" t="s">
        <v>74</v>
      </c>
      <c r="D1692" s="5">
        <v>2.2797E-7</v>
      </c>
      <c r="E1692" s="5">
        <v>2.8938599999999997E-7</v>
      </c>
      <c r="F1692" s="5">
        <v>1.0845799999999999E-7</v>
      </c>
      <c r="G1692" s="6">
        <v>1.5300000000000001E-7</v>
      </c>
      <c r="H1692" s="7">
        <v>7.7881399999999992E-7</v>
      </c>
      <c r="I1692" s="5"/>
    </row>
    <row r="1693" spans="1:9" x14ac:dyDescent="0.4">
      <c r="A1693" t="str">
        <f t="shared" si="26"/>
        <v>TomatenChina, zentral</v>
      </c>
      <c r="B1693" s="26" t="s">
        <v>86</v>
      </c>
      <c r="C1693" s="4" t="s">
        <v>74</v>
      </c>
      <c r="D1693" s="5">
        <v>1.3137099999999999E-8</v>
      </c>
      <c r="E1693" s="5">
        <v>3.3775900000000005E-8</v>
      </c>
      <c r="F1693" s="5">
        <v>5.3765800000000001E-9</v>
      </c>
      <c r="G1693" s="6">
        <v>9.0400000000000002E-9</v>
      </c>
      <c r="H1693" s="7">
        <v>6.1329579999999992E-8</v>
      </c>
      <c r="I1693" s="5"/>
    </row>
    <row r="1694" spans="1:9" x14ac:dyDescent="0.4">
      <c r="A1694" t="str">
        <f t="shared" si="26"/>
        <v>TriticaleChina, zentral</v>
      </c>
      <c r="B1694" s="26" t="s">
        <v>283</v>
      </c>
      <c r="C1694" s="4" t="s">
        <v>74</v>
      </c>
      <c r="D1694" s="5">
        <v>9.5194399999999994E-8</v>
      </c>
      <c r="E1694" s="5">
        <v>3.6135199999999999E-7</v>
      </c>
      <c r="F1694" s="5">
        <v>2.1060299999999998E-8</v>
      </c>
      <c r="G1694" s="6">
        <v>3.3699999999999997E-8</v>
      </c>
      <c r="H1694" s="7">
        <v>5.1130669999999993E-7</v>
      </c>
      <c r="I1694" s="5"/>
    </row>
    <row r="1695" spans="1:9" x14ac:dyDescent="0.4">
      <c r="A1695" t="str">
        <f t="shared" si="26"/>
        <v>Gemüse, frischChina, zentral</v>
      </c>
      <c r="B1695" s="26" t="s">
        <v>174</v>
      </c>
      <c r="C1695" s="4" t="s">
        <v>74</v>
      </c>
      <c r="D1695" s="5">
        <v>1.9917100000000001E-8</v>
      </c>
      <c r="E1695" s="5">
        <v>4.7880300000000006E-8</v>
      </c>
      <c r="F1695" s="5">
        <v>7.8899400000000006E-9</v>
      </c>
      <c r="G1695" s="6">
        <v>1.35E-8</v>
      </c>
      <c r="H1695" s="7">
        <v>8.9187340000000006E-8</v>
      </c>
      <c r="I1695" s="5"/>
    </row>
    <row r="1696" spans="1:9" x14ac:dyDescent="0.4">
      <c r="A1696" t="str">
        <f t="shared" si="26"/>
        <v>HülsenfrüchteChina, zentral</v>
      </c>
      <c r="B1696" s="26" t="s">
        <v>175</v>
      </c>
      <c r="C1696" s="4" t="s">
        <v>74</v>
      </c>
      <c r="D1696" s="5">
        <v>1.82613E-7</v>
      </c>
      <c r="E1696" s="5">
        <v>2.36097E-7</v>
      </c>
      <c r="F1696" s="5">
        <v>4.5388900000000005E-8</v>
      </c>
      <c r="G1696" s="6">
        <v>1.18E-7</v>
      </c>
      <c r="H1696" s="7">
        <v>5.8209889999999993E-7</v>
      </c>
      <c r="I1696" s="5"/>
    </row>
    <row r="1697" spans="1:9" x14ac:dyDescent="0.4">
      <c r="A1697" t="str">
        <f t="shared" si="26"/>
        <v>WickeChina, zentral</v>
      </c>
      <c r="B1697" s="26" t="s">
        <v>276</v>
      </c>
      <c r="C1697" s="4" t="s">
        <v>74</v>
      </c>
      <c r="D1697" s="5">
        <v>2.3536899999999999E-7</v>
      </c>
      <c r="E1697" s="5">
        <v>7.0365199999999998E-7</v>
      </c>
      <c r="F1697" s="5">
        <v>2.8402899999999998E-8</v>
      </c>
      <c r="G1697" s="6">
        <v>3.0700000000000004E-8</v>
      </c>
      <c r="H1697" s="7">
        <v>9.9812390000000011E-7</v>
      </c>
      <c r="I1697" s="5"/>
    </row>
    <row r="1698" spans="1:9" x14ac:dyDescent="0.4">
      <c r="A1698" t="str">
        <f t="shared" si="26"/>
        <v>WalnussChina, zentral</v>
      </c>
      <c r="B1698" s="26" t="s">
        <v>264</v>
      </c>
      <c r="C1698" s="4" t="s">
        <v>74</v>
      </c>
      <c r="D1698" s="5">
        <v>2.52509E-7</v>
      </c>
      <c r="E1698" s="5">
        <v>8.8127699999999993E-7</v>
      </c>
      <c r="F1698" s="5">
        <v>7.8237199999999999E-8</v>
      </c>
      <c r="G1698" s="6">
        <v>1.23E-7</v>
      </c>
      <c r="H1698" s="7">
        <v>1.3350232E-6</v>
      </c>
      <c r="I1698" s="5"/>
    </row>
    <row r="1699" spans="1:9" x14ac:dyDescent="0.4">
      <c r="A1699" t="str">
        <f t="shared" si="26"/>
        <v>WassermeloneChina, zentral</v>
      </c>
      <c r="B1699" s="26" t="s">
        <v>265</v>
      </c>
      <c r="C1699" s="4" t="s">
        <v>74</v>
      </c>
      <c r="D1699" s="5">
        <v>1.2666000000000001E-8</v>
      </c>
      <c r="E1699" s="5">
        <v>2.7393400000000001E-8</v>
      </c>
      <c r="F1699" s="5">
        <v>5.21294E-9</v>
      </c>
      <c r="G1699" s="6">
        <v>9.05E-9</v>
      </c>
      <c r="H1699" s="7">
        <v>5.4322340000000011E-8</v>
      </c>
      <c r="I1699" s="5"/>
    </row>
    <row r="1700" spans="1:9" x14ac:dyDescent="0.4">
      <c r="A1700" t="str">
        <f t="shared" si="26"/>
        <v>WeizenChina, zentral</v>
      </c>
      <c r="B1700" s="26" t="s">
        <v>60</v>
      </c>
      <c r="C1700" s="4" t="s">
        <v>74</v>
      </c>
      <c r="D1700" s="5">
        <v>6.8514600000000007E-8</v>
      </c>
      <c r="E1700" s="5">
        <v>2.44991E-7</v>
      </c>
      <c r="F1700" s="5">
        <v>1.62615E-8</v>
      </c>
      <c r="G1700" s="6">
        <v>2.77E-8</v>
      </c>
      <c r="H1700" s="7">
        <v>3.5746710000000005E-7</v>
      </c>
      <c r="I1700" s="5"/>
    </row>
    <row r="1701" spans="1:9" x14ac:dyDescent="0.4">
      <c r="A1701" t="str">
        <f t="shared" si="26"/>
        <v>ApfelChina, Taiwan</v>
      </c>
      <c r="B1701" s="26" t="s">
        <v>195</v>
      </c>
      <c r="C1701" s="4" t="s">
        <v>350</v>
      </c>
      <c r="D1701" s="5">
        <v>3.1200000000000001E-8</v>
      </c>
      <c r="E1701" s="5">
        <v>1.16084E-7</v>
      </c>
      <c r="F1701" s="5">
        <v>6.7399999999999995E-9</v>
      </c>
      <c r="G1701" s="6">
        <v>1.3200000000000001E-8</v>
      </c>
      <c r="H1701" s="7">
        <v>1.6722399999999999E-7</v>
      </c>
      <c r="I1701" s="5"/>
    </row>
    <row r="1702" spans="1:9" x14ac:dyDescent="0.4">
      <c r="A1702" t="str">
        <f t="shared" si="26"/>
        <v>AprikosenChina, Taiwan</v>
      </c>
      <c r="B1702" s="26" t="s">
        <v>196</v>
      </c>
      <c r="C1702" s="4" t="s">
        <v>350</v>
      </c>
      <c r="D1702" s="5">
        <v>1.8500000000000001E-6</v>
      </c>
      <c r="E1702" s="5">
        <v>2.39577E-6</v>
      </c>
      <c r="F1702" s="5">
        <v>4.5600000000000001E-7</v>
      </c>
      <c r="G1702" s="6">
        <v>1.17E-6</v>
      </c>
      <c r="H1702" s="7">
        <v>5.8717699999999999E-6</v>
      </c>
      <c r="I1702" s="5"/>
    </row>
    <row r="1703" spans="1:9" x14ac:dyDescent="0.4">
      <c r="A1703" t="str">
        <f t="shared" si="26"/>
        <v>ArekanüsseChina, Taiwan</v>
      </c>
      <c r="B1703" s="26" t="s">
        <v>308</v>
      </c>
      <c r="C1703" s="4" t="s">
        <v>350</v>
      </c>
      <c r="D1703" s="5">
        <v>4.5600700000000002E-6</v>
      </c>
      <c r="E1703" s="5">
        <v>5.8917900000000002E-6</v>
      </c>
      <c r="F1703" s="5">
        <v>1.1178699999999999E-6</v>
      </c>
      <c r="G1703" s="6">
        <v>2.8999999999999998E-6</v>
      </c>
      <c r="H1703" s="7">
        <v>1.446973E-5</v>
      </c>
      <c r="I1703" s="5"/>
    </row>
    <row r="1704" spans="1:9" x14ac:dyDescent="0.4">
      <c r="A1704" t="str">
        <f t="shared" si="26"/>
        <v>ArtischockeChina, Taiwan</v>
      </c>
      <c r="B1704" s="26" t="s">
        <v>164</v>
      </c>
      <c r="C1704" s="4" t="s">
        <v>350</v>
      </c>
      <c r="D1704" s="5">
        <v>3.89E-7</v>
      </c>
      <c r="E1704" s="5">
        <v>4.1628400000000002E-7</v>
      </c>
      <c r="F1704" s="5">
        <v>2.4699999999999998E-7</v>
      </c>
      <c r="G1704" s="6">
        <v>4.2199999999999999E-7</v>
      </c>
      <c r="H1704" s="7">
        <v>1.4742840000000002E-6</v>
      </c>
      <c r="I1704" s="5"/>
    </row>
    <row r="1705" spans="1:9" x14ac:dyDescent="0.4">
      <c r="A1705" t="str">
        <f t="shared" si="26"/>
        <v>SpargelChina, Taiwan</v>
      </c>
      <c r="B1705" s="26" t="s">
        <v>190</v>
      </c>
      <c r="C1705" s="4" t="s">
        <v>350</v>
      </c>
      <c r="D1705" s="5">
        <v>1.48E-7</v>
      </c>
      <c r="E1705" s="5">
        <v>3.2130899999999998E-7</v>
      </c>
      <c r="F1705" s="5">
        <v>7.1E-8</v>
      </c>
      <c r="G1705" s="6">
        <v>1.18E-7</v>
      </c>
      <c r="H1705" s="7">
        <v>6.5830899999999994E-7</v>
      </c>
      <c r="I1705" s="5"/>
    </row>
    <row r="1706" spans="1:9" x14ac:dyDescent="0.4">
      <c r="A1706" t="str">
        <f t="shared" si="26"/>
        <v>AvocadosChina, Taiwan</v>
      </c>
      <c r="B1706" s="26" t="s">
        <v>166</v>
      </c>
      <c r="C1706" s="4" t="s">
        <v>350</v>
      </c>
      <c r="D1706" s="5">
        <v>8.0799999999999996E-8</v>
      </c>
      <c r="E1706" s="5">
        <v>1.5074799999999999E-7</v>
      </c>
      <c r="F1706" s="5">
        <v>3.9300000000000001E-8</v>
      </c>
      <c r="G1706" s="6">
        <v>7.3300000000000001E-8</v>
      </c>
      <c r="H1706" s="7">
        <v>3.4414799999999997E-7</v>
      </c>
      <c r="I1706" s="5"/>
    </row>
    <row r="1707" spans="1:9" x14ac:dyDescent="0.4">
      <c r="A1707" t="str">
        <f t="shared" si="26"/>
        <v>BananenChina, Taiwan</v>
      </c>
      <c r="B1707" s="26" t="s">
        <v>197</v>
      </c>
      <c r="C1707" s="4" t="s">
        <v>350</v>
      </c>
      <c r="D1707" s="5">
        <v>1.1600000000000001E-7</v>
      </c>
      <c r="E1707" s="5">
        <v>1.21689E-7</v>
      </c>
      <c r="F1707" s="5">
        <v>5.5919199999999997E-8</v>
      </c>
      <c r="G1707" s="6">
        <v>1.0700000000000001E-7</v>
      </c>
      <c r="H1707" s="7">
        <v>4.0060820000000002E-7</v>
      </c>
      <c r="I1707" s="5"/>
    </row>
    <row r="1708" spans="1:9" x14ac:dyDescent="0.4">
      <c r="A1708" t="str">
        <f t="shared" si="26"/>
        <v>GersteChina, Taiwan</v>
      </c>
      <c r="B1708" s="26" t="s">
        <v>240</v>
      </c>
      <c r="C1708" s="4" t="s">
        <v>350</v>
      </c>
      <c r="D1708" s="5">
        <v>1.2171900000000001E-7</v>
      </c>
      <c r="E1708" s="5">
        <v>4.2458699999999999E-7</v>
      </c>
      <c r="F1708" s="5">
        <v>2.7646900000000001E-8</v>
      </c>
      <c r="G1708" s="6">
        <v>4.3399999999999998E-8</v>
      </c>
      <c r="H1708" s="7">
        <v>6.1735289999999994E-7</v>
      </c>
      <c r="I1708" s="5"/>
    </row>
    <row r="1709" spans="1:9" x14ac:dyDescent="0.4">
      <c r="A1709" t="str">
        <f t="shared" si="26"/>
        <v>BastfasernChina, Taiwan</v>
      </c>
      <c r="B1709" s="26" t="s">
        <v>347</v>
      </c>
      <c r="C1709" s="4" t="s">
        <v>350</v>
      </c>
      <c r="D1709" s="5">
        <v>1.0135300000000001E-7</v>
      </c>
      <c r="E1709" s="5">
        <v>2.44684E-7</v>
      </c>
      <c r="F1709" s="5">
        <v>3.0313299999999998E-8</v>
      </c>
      <c r="G1709" s="6">
        <v>4.8699999999999999E-8</v>
      </c>
      <c r="H1709" s="7">
        <v>4.2505029999999999E-7</v>
      </c>
      <c r="I1709" s="5"/>
    </row>
    <row r="1710" spans="1:9" x14ac:dyDescent="0.4">
      <c r="A1710" t="str">
        <f t="shared" si="26"/>
        <v>Bohen, trockenChina, Taiwan</v>
      </c>
      <c r="B1710" s="26" t="s">
        <v>170</v>
      </c>
      <c r="C1710" s="4" t="s">
        <v>350</v>
      </c>
      <c r="D1710" s="5">
        <v>2.13872E-7</v>
      </c>
      <c r="E1710" s="5">
        <v>6.7833399999999991E-7</v>
      </c>
      <c r="F1710" s="5">
        <v>4.7501099999999995E-8</v>
      </c>
      <c r="G1710" s="6">
        <v>7.7200000000000003E-8</v>
      </c>
      <c r="H1710" s="7">
        <v>1.0169070999999999E-6</v>
      </c>
      <c r="I1710" s="5"/>
    </row>
    <row r="1711" spans="1:9" x14ac:dyDescent="0.4">
      <c r="A1711" t="str">
        <f t="shared" si="26"/>
        <v>Bohen, grünChina, Taiwan</v>
      </c>
      <c r="B1711" s="26" t="s">
        <v>169</v>
      </c>
      <c r="C1711" s="4" t="s">
        <v>350</v>
      </c>
      <c r="D1711" s="5">
        <v>1.4837199999999998E-8</v>
      </c>
      <c r="E1711" s="5">
        <v>4.5989100000000001E-8</v>
      </c>
      <c r="F1711" s="5">
        <v>6.2201400000000004E-9</v>
      </c>
      <c r="G1711" s="6">
        <v>1.02E-8</v>
      </c>
      <c r="H1711" s="7">
        <v>7.7246439999999997E-8</v>
      </c>
      <c r="I1711" s="5"/>
    </row>
    <row r="1712" spans="1:9" x14ac:dyDescent="0.4">
      <c r="A1712" t="str">
        <f t="shared" si="26"/>
        <v>BeerenChina, Taiwan</v>
      </c>
      <c r="B1712" s="26" t="s">
        <v>198</v>
      </c>
      <c r="C1712" s="4" t="s">
        <v>350</v>
      </c>
      <c r="D1712" s="5">
        <v>6.4078999999999988E-8</v>
      </c>
      <c r="E1712" s="5">
        <v>4.7562699999999997E-8</v>
      </c>
      <c r="F1712" s="5">
        <v>2.9296599999999999E-8</v>
      </c>
      <c r="G1712" s="6">
        <v>4.3399999999999998E-8</v>
      </c>
      <c r="H1712" s="7">
        <v>1.843383E-7</v>
      </c>
      <c r="I1712" s="5"/>
    </row>
    <row r="1713" spans="1:9" x14ac:dyDescent="0.4">
      <c r="A1713" t="str">
        <f t="shared" si="26"/>
        <v>Ackerbohne, trockenChina, Taiwan</v>
      </c>
      <c r="B1713" s="26" t="s">
        <v>163</v>
      </c>
      <c r="C1713" s="4" t="s">
        <v>350</v>
      </c>
      <c r="D1713" s="5">
        <v>1.5419199999999998E-7</v>
      </c>
      <c r="E1713" s="5">
        <v>4.8318299999999994E-7</v>
      </c>
      <c r="F1713" s="5">
        <v>3.5017299999999998E-8</v>
      </c>
      <c r="G1713" s="6">
        <v>5.47E-8</v>
      </c>
      <c r="H1713" s="7">
        <v>7.2709229999999991E-7</v>
      </c>
      <c r="I1713" s="5"/>
    </row>
    <row r="1714" spans="1:9" x14ac:dyDescent="0.4">
      <c r="A1714" t="str">
        <f t="shared" si="26"/>
        <v>BuchweizenChina, Taiwan</v>
      </c>
      <c r="B1714" s="26" t="s">
        <v>147</v>
      </c>
      <c r="C1714" s="4" t="s">
        <v>350</v>
      </c>
      <c r="D1714" s="5">
        <v>1.6400000000000001E-7</v>
      </c>
      <c r="E1714" s="5">
        <v>5.3941899999999997E-7</v>
      </c>
      <c r="F1714" s="5">
        <v>3.5999999999999998E-8</v>
      </c>
      <c r="G1714" s="6">
        <v>5.6799999999999999E-8</v>
      </c>
      <c r="H1714" s="7">
        <v>7.9621899999999989E-7</v>
      </c>
      <c r="I1714" s="5"/>
    </row>
    <row r="1715" spans="1:9" x14ac:dyDescent="0.4">
      <c r="A1715" t="str">
        <f t="shared" si="26"/>
        <v>Kohl und andere KohlgewächseChina, Taiwan</v>
      </c>
      <c r="B1715" s="26" t="s">
        <v>181</v>
      </c>
      <c r="C1715" s="4" t="s">
        <v>350</v>
      </c>
      <c r="D1715" s="5">
        <v>2.33E-8</v>
      </c>
      <c r="E1715" s="5">
        <v>5.2934399999999998E-8</v>
      </c>
      <c r="F1715" s="5">
        <v>9.2400000000000004E-9</v>
      </c>
      <c r="G1715" s="6">
        <v>1.63E-8</v>
      </c>
      <c r="H1715" s="7">
        <v>1.017744E-7</v>
      </c>
      <c r="I1715" s="5"/>
    </row>
    <row r="1716" spans="1:9" x14ac:dyDescent="0.4">
      <c r="A1716" t="str">
        <f t="shared" si="26"/>
        <v>Karotten und RübenChina, Taiwan</v>
      </c>
      <c r="B1716" s="26" t="s">
        <v>176</v>
      </c>
      <c r="C1716" s="4" t="s">
        <v>350</v>
      </c>
      <c r="D1716" s="5">
        <v>1.8224000000000002E-8</v>
      </c>
      <c r="E1716" s="5">
        <v>4.9414399999999997E-8</v>
      </c>
      <c r="F1716" s="5">
        <v>7.0940000000000005E-9</v>
      </c>
      <c r="G1716" s="6">
        <v>1.2300000000000001E-8</v>
      </c>
      <c r="H1716" s="7">
        <v>8.703239999999999E-8</v>
      </c>
      <c r="I1716" s="5"/>
    </row>
    <row r="1717" spans="1:9" x14ac:dyDescent="0.4">
      <c r="A1717" t="str">
        <f t="shared" si="26"/>
        <v>CashewnüsseChina, Taiwan</v>
      </c>
      <c r="B1717" s="26" t="s">
        <v>309</v>
      </c>
      <c r="C1717" s="4" t="s">
        <v>350</v>
      </c>
      <c r="D1717" s="5">
        <v>9.7117700000000012E-7</v>
      </c>
      <c r="E1717" s="5">
        <v>8.39854E-7</v>
      </c>
      <c r="F1717" s="5">
        <v>5.0844199999999997E-7</v>
      </c>
      <c r="G1717" s="6">
        <v>8.0599999999999999E-7</v>
      </c>
      <c r="H1717" s="7">
        <v>3.1254729999999999E-6</v>
      </c>
      <c r="I1717" s="5"/>
    </row>
    <row r="1718" spans="1:9" x14ac:dyDescent="0.4">
      <c r="A1718" t="str">
        <f t="shared" si="26"/>
        <v>ManiokChina, Taiwan</v>
      </c>
      <c r="B1718" s="26" t="s">
        <v>187</v>
      </c>
      <c r="C1718" s="4" t="s">
        <v>350</v>
      </c>
      <c r="D1718" s="5">
        <v>2.4557400000000001E-8</v>
      </c>
      <c r="E1718" s="5">
        <v>7.8403000000000004E-8</v>
      </c>
      <c r="F1718" s="5">
        <v>7.46864E-9</v>
      </c>
      <c r="G1718" s="6">
        <v>1.1700000000000001E-8</v>
      </c>
      <c r="H1718" s="7">
        <v>1.2212904000000001E-7</v>
      </c>
      <c r="I1718" s="5"/>
    </row>
    <row r="1719" spans="1:9" x14ac:dyDescent="0.4">
      <c r="A1719" t="str">
        <f t="shared" si="26"/>
        <v>Rizinusöl-SamenChina, Taiwan</v>
      </c>
      <c r="B1719" s="26" t="s">
        <v>285</v>
      </c>
      <c r="C1719" s="4" t="s">
        <v>350</v>
      </c>
      <c r="D1719" s="5">
        <v>5.1873399999999999E-7</v>
      </c>
      <c r="E1719" s="5">
        <v>1.53073E-6</v>
      </c>
      <c r="F1719" s="5">
        <v>1.7935400000000001E-7</v>
      </c>
      <c r="G1719" s="6">
        <v>2.8200000000000001E-7</v>
      </c>
      <c r="H1719" s="7">
        <v>2.5108180000000002E-6</v>
      </c>
      <c r="I1719" s="5"/>
    </row>
    <row r="1720" spans="1:9" x14ac:dyDescent="0.4">
      <c r="A1720" t="str">
        <f t="shared" si="26"/>
        <v>Blumenkohl und BrokkoliChina, Taiwan</v>
      </c>
      <c r="B1720" s="26" t="s">
        <v>168</v>
      </c>
      <c r="C1720" s="4" t="s">
        <v>350</v>
      </c>
      <c r="D1720" s="5">
        <v>1.36828E-8</v>
      </c>
      <c r="E1720" s="5">
        <v>3.58828E-8</v>
      </c>
      <c r="F1720" s="5">
        <v>5.0843500000000001E-9</v>
      </c>
      <c r="G1720" s="6">
        <v>9.0599999999999997E-9</v>
      </c>
      <c r="H1720" s="7">
        <v>6.370995000000001E-8</v>
      </c>
      <c r="I1720" s="5"/>
    </row>
    <row r="1721" spans="1:9" x14ac:dyDescent="0.4">
      <c r="A1721" t="str">
        <f t="shared" si="26"/>
        <v>GetreideChina, Taiwan</v>
      </c>
      <c r="B1721" s="26" t="s">
        <v>278</v>
      </c>
      <c r="C1721" s="4" t="s">
        <v>350</v>
      </c>
      <c r="D1721" s="5">
        <v>3.9806999999999996E-7</v>
      </c>
      <c r="E1721" s="5">
        <v>2.6215500000000003E-7</v>
      </c>
      <c r="F1721" s="5">
        <v>1.07755E-7</v>
      </c>
      <c r="G1721" s="6">
        <v>1.5799999999999999E-7</v>
      </c>
      <c r="H1721" s="7">
        <v>9.2597999999999988E-7</v>
      </c>
      <c r="I1721" s="5"/>
    </row>
    <row r="1722" spans="1:9" x14ac:dyDescent="0.4">
      <c r="A1722" t="str">
        <f t="shared" si="26"/>
        <v>KirschenChina, Taiwan</v>
      </c>
      <c r="B1722" s="26" t="s">
        <v>209</v>
      </c>
      <c r="C1722" s="4" t="s">
        <v>350</v>
      </c>
      <c r="D1722" s="5">
        <v>2.1680500000000001E-7</v>
      </c>
      <c r="E1722" s="5">
        <v>6.2146300000000004E-7</v>
      </c>
      <c r="F1722" s="5">
        <v>1.2633700000000001E-8</v>
      </c>
      <c r="G1722" s="6">
        <v>6.7700000000000004E-8</v>
      </c>
      <c r="H1722" s="7">
        <v>9.1860170000000001E-7</v>
      </c>
      <c r="I1722" s="5"/>
    </row>
    <row r="1723" spans="1:9" x14ac:dyDescent="0.4">
      <c r="A1723" t="str">
        <f t="shared" si="26"/>
        <v>Esskastanie, MaronenChina, Taiwan</v>
      </c>
      <c r="B1723" s="26" t="s">
        <v>268</v>
      </c>
      <c r="C1723" s="4" t="s">
        <v>350</v>
      </c>
      <c r="D1723" s="5">
        <v>7.54E-8</v>
      </c>
      <c r="E1723" s="5">
        <v>2.9064000000000001E-7</v>
      </c>
      <c r="F1723" s="5">
        <v>1.9414200000000002E-8</v>
      </c>
      <c r="G1723" s="6">
        <v>3.0199999999999999E-8</v>
      </c>
      <c r="H1723" s="7">
        <v>4.1565419999999998E-7</v>
      </c>
      <c r="I1723" s="5"/>
    </row>
    <row r="1724" spans="1:9" x14ac:dyDescent="0.4">
      <c r="A1724" t="str">
        <f t="shared" si="26"/>
        <v>KichererbsenChina, Taiwan</v>
      </c>
      <c r="B1724" s="26" t="s">
        <v>178</v>
      </c>
      <c r="C1724" s="4" t="s">
        <v>350</v>
      </c>
      <c r="D1724" s="5">
        <v>7.2341100000000002E-7</v>
      </c>
      <c r="E1724" s="5">
        <v>5.5298200000000007E-7</v>
      </c>
      <c r="F1724" s="5">
        <v>2.2721199999999998E-7</v>
      </c>
      <c r="G1724" s="6">
        <v>3.34E-7</v>
      </c>
      <c r="H1724" s="7">
        <v>1.8376049999999999E-6</v>
      </c>
      <c r="I1724" s="5"/>
    </row>
    <row r="1725" spans="1:9" x14ac:dyDescent="0.4">
      <c r="A1725" t="str">
        <f t="shared" si="26"/>
        <v>Paprika-/ChillipulverChina, Taiwan</v>
      </c>
      <c r="B1725" s="26" t="s">
        <v>90</v>
      </c>
      <c r="C1725" s="4" t="s">
        <v>350</v>
      </c>
      <c r="D1725" s="5">
        <v>1.63E-8</v>
      </c>
      <c r="E1725" s="5">
        <v>4.3184199999999996E-8</v>
      </c>
      <c r="F1725" s="5">
        <v>7.0299999999999999E-9</v>
      </c>
      <c r="G1725" s="6">
        <v>1.15E-8</v>
      </c>
      <c r="H1725" s="7">
        <v>7.8014199999999997E-8</v>
      </c>
      <c r="I1725" s="5"/>
    </row>
    <row r="1726" spans="1:9" x14ac:dyDescent="0.4">
      <c r="A1726" t="str">
        <f t="shared" si="26"/>
        <v>Paprika und Chillies, grünChina, Taiwan</v>
      </c>
      <c r="B1726" s="26" t="s">
        <v>79</v>
      </c>
      <c r="C1726" s="4" t="s">
        <v>350</v>
      </c>
      <c r="D1726" s="5">
        <v>1.63E-8</v>
      </c>
      <c r="E1726" s="5">
        <v>4.3184199999999996E-8</v>
      </c>
      <c r="F1726" s="5">
        <v>7.0251900000000002E-9</v>
      </c>
      <c r="G1726" s="6">
        <v>1.15E-8</v>
      </c>
      <c r="H1726" s="7">
        <v>7.8009389999999993E-8</v>
      </c>
      <c r="I1726" s="5"/>
    </row>
    <row r="1727" spans="1:9" x14ac:dyDescent="0.4">
      <c r="A1727" t="str">
        <f t="shared" si="26"/>
        <v>Paprika und Chillies, grünChina, Taiwan</v>
      </c>
      <c r="B1727" s="26" t="s">
        <v>79</v>
      </c>
      <c r="C1727" s="4" t="s">
        <v>350</v>
      </c>
      <c r="D1727" s="5">
        <v>1.62505E-8</v>
      </c>
      <c r="E1727" s="5">
        <v>4.3184199999999996E-8</v>
      </c>
      <c r="F1727" s="5">
        <v>7.0251900000000002E-9</v>
      </c>
      <c r="G1727" s="6">
        <v>1.15E-8</v>
      </c>
      <c r="H1727" s="7">
        <v>7.7959889999999989E-8</v>
      </c>
      <c r="I1727" s="5"/>
    </row>
    <row r="1728" spans="1:9" x14ac:dyDescent="0.4">
      <c r="A1728" t="str">
        <f t="shared" si="26"/>
        <v>KokosnussChina, Taiwan</v>
      </c>
      <c r="B1728" s="26" t="s">
        <v>310</v>
      </c>
      <c r="C1728" s="4" t="s">
        <v>350</v>
      </c>
      <c r="D1728" s="5">
        <v>1.2984900000000001E-6</v>
      </c>
      <c r="E1728" s="5">
        <v>1.6672499999999998E-6</v>
      </c>
      <c r="F1728" s="5">
        <v>3.17821E-7</v>
      </c>
      <c r="G1728" s="6">
        <v>8.1400000000000006E-7</v>
      </c>
      <c r="H1728" s="7">
        <v>4.0975609999999995E-6</v>
      </c>
      <c r="I1728" s="5"/>
    </row>
    <row r="1729" spans="1:9" x14ac:dyDescent="0.4">
      <c r="A1729" t="str">
        <f t="shared" si="26"/>
        <v>Kaffee, grünChina, Taiwan</v>
      </c>
      <c r="B1729" s="26" t="s">
        <v>287</v>
      </c>
      <c r="C1729" s="4" t="s">
        <v>350</v>
      </c>
      <c r="D1729" s="5">
        <v>1.1100000000000002E-6</v>
      </c>
      <c r="E1729" s="5">
        <v>9.0375400000000003E-7</v>
      </c>
      <c r="F1729" s="5">
        <v>5.5064199999999996E-7</v>
      </c>
      <c r="G1729" s="6">
        <v>8.5199999999999995E-7</v>
      </c>
      <c r="H1729" s="7">
        <v>3.4163959999999999E-6</v>
      </c>
      <c r="I1729" s="5"/>
    </row>
    <row r="1730" spans="1:9" x14ac:dyDescent="0.4">
      <c r="A1730" t="str">
        <f t="shared" si="26"/>
        <v>KokosbastChina, Taiwan</v>
      </c>
      <c r="B1730" s="26" t="s">
        <v>311</v>
      </c>
      <c r="C1730" s="4" t="s">
        <v>350</v>
      </c>
      <c r="D1730" s="5">
        <v>1.2999999999999998E-6</v>
      </c>
      <c r="E1730" s="5">
        <v>1.6672499999999998E-6</v>
      </c>
      <c r="F1730" s="5">
        <v>3.1799999999999996E-7</v>
      </c>
      <c r="G1730" s="6">
        <v>8.1400000000000006E-7</v>
      </c>
      <c r="H1730" s="7">
        <v>4.0992500000000006E-6</v>
      </c>
      <c r="I1730" s="5"/>
    </row>
    <row r="1731" spans="1:9" x14ac:dyDescent="0.4">
      <c r="A1731" t="str">
        <f t="shared" si="26"/>
        <v>BaumwollsamenChina, Taiwan</v>
      </c>
      <c r="B1731" s="26" t="s">
        <v>241</v>
      </c>
      <c r="C1731" s="4" t="s">
        <v>350</v>
      </c>
      <c r="D1731" s="5">
        <v>8.9644100000000011E-8</v>
      </c>
      <c r="E1731" s="5">
        <v>4.6886799999999999E-7</v>
      </c>
      <c r="F1731" s="5">
        <v>2.4301800000000001E-8</v>
      </c>
      <c r="G1731" s="6">
        <v>3.8000000000000003E-8</v>
      </c>
      <c r="H1731" s="7">
        <v>6.2081389999999987E-7</v>
      </c>
      <c r="I1731" s="5"/>
    </row>
    <row r="1732" spans="1:9" x14ac:dyDescent="0.4">
      <c r="A1732" t="str">
        <f t="shared" ref="A1732:A1795" si="27">B1732&amp;C1732</f>
        <v>Kuhbohnen, trockenChina, Taiwan</v>
      </c>
      <c r="B1732" s="26" t="s">
        <v>182</v>
      </c>
      <c r="C1732" s="4" t="s">
        <v>350</v>
      </c>
      <c r="D1732" s="5">
        <v>7.8800000000000002E-7</v>
      </c>
      <c r="E1732" s="5">
        <v>5.7183899999999999E-7</v>
      </c>
      <c r="F1732" s="5">
        <v>3.1E-7</v>
      </c>
      <c r="G1732" s="6">
        <v>4.63E-7</v>
      </c>
      <c r="H1732" s="7">
        <v>2.1328389999999997E-6</v>
      </c>
      <c r="I1732" s="5"/>
    </row>
    <row r="1733" spans="1:9" x14ac:dyDescent="0.4">
      <c r="A1733" t="str">
        <f t="shared" si="27"/>
        <v>Gurken und GewürzgurkenChina, Taiwan</v>
      </c>
      <c r="B1733" s="26" t="s">
        <v>99</v>
      </c>
      <c r="C1733" s="4" t="s">
        <v>350</v>
      </c>
      <c r="D1733" s="5">
        <v>1.7657999999999998E-8</v>
      </c>
      <c r="E1733" s="5">
        <v>4.58432E-8</v>
      </c>
      <c r="F1733" s="5">
        <v>7.3610800000000004E-9</v>
      </c>
      <c r="G1733" s="6">
        <v>1.2099999999999999E-8</v>
      </c>
      <c r="H1733" s="7">
        <v>8.2962280000000009E-8</v>
      </c>
      <c r="I1733" s="5"/>
    </row>
    <row r="1734" spans="1:9" x14ac:dyDescent="0.4">
      <c r="A1734" t="str">
        <f t="shared" si="27"/>
        <v>DattelChina, Taiwan</v>
      </c>
      <c r="B1734" s="26" t="s">
        <v>202</v>
      </c>
      <c r="C1734" s="4" t="s">
        <v>350</v>
      </c>
      <c r="D1734" s="5">
        <v>1.7749900000000001E-8</v>
      </c>
      <c r="E1734" s="5">
        <v>6.0260200000000009E-8</v>
      </c>
      <c r="F1734" s="5">
        <v>8.2902200000000008E-9</v>
      </c>
      <c r="G1734" s="6">
        <v>1.29E-8</v>
      </c>
      <c r="H1734" s="7">
        <v>9.9200320000000011E-8</v>
      </c>
      <c r="I1734" s="5"/>
    </row>
    <row r="1735" spans="1:9" x14ac:dyDescent="0.4">
      <c r="A1735" t="str">
        <f t="shared" si="27"/>
        <v>AubergineChina, Taiwan</v>
      </c>
      <c r="B1735" s="26" t="s">
        <v>214</v>
      </c>
      <c r="C1735" s="4" t="s">
        <v>350</v>
      </c>
      <c r="D1735" s="5">
        <v>1.66413E-8</v>
      </c>
      <c r="E1735" s="5">
        <v>4.3937199999999996E-8</v>
      </c>
      <c r="F1735" s="5">
        <v>6.9659800000000004E-9</v>
      </c>
      <c r="G1735" s="6">
        <v>1.15E-8</v>
      </c>
      <c r="H1735" s="7">
        <v>7.9044479999999984E-8</v>
      </c>
      <c r="I1735" s="5"/>
    </row>
    <row r="1736" spans="1:9" x14ac:dyDescent="0.4">
      <c r="A1736" t="str">
        <f t="shared" si="27"/>
        <v>Bast-PflanzenChina, Taiwan</v>
      </c>
      <c r="B1736" s="26" t="s">
        <v>338</v>
      </c>
      <c r="C1736" s="4" t="s">
        <v>350</v>
      </c>
      <c r="D1736" s="5">
        <v>1.3953600000000001E-7</v>
      </c>
      <c r="E1736" s="5">
        <v>1.0357100000000001E-7</v>
      </c>
      <c r="F1736" s="5">
        <v>6.3795199999999994E-8</v>
      </c>
      <c r="G1736" s="6">
        <v>9.46E-8</v>
      </c>
      <c r="H1736" s="7">
        <v>4.0150220000000003E-7</v>
      </c>
      <c r="I1736" s="5"/>
    </row>
    <row r="1737" spans="1:9" x14ac:dyDescent="0.4">
      <c r="A1737" t="str">
        <f t="shared" si="27"/>
        <v>FlaxfasernChina, Taiwan</v>
      </c>
      <c r="B1737" s="26" t="s">
        <v>318</v>
      </c>
      <c r="C1737" s="4" t="s">
        <v>350</v>
      </c>
      <c r="D1737" s="5">
        <v>1.13849E-7</v>
      </c>
      <c r="E1737" s="5">
        <v>4.4105499999999997E-7</v>
      </c>
      <c r="F1737" s="5">
        <v>2.6098600000000002E-8</v>
      </c>
      <c r="G1737" s="6">
        <v>3.9599999999999997E-8</v>
      </c>
      <c r="H1737" s="7">
        <v>6.2060259999999994E-7</v>
      </c>
      <c r="I1737" s="5"/>
    </row>
    <row r="1738" spans="1:9" x14ac:dyDescent="0.4">
      <c r="A1738" t="str">
        <f t="shared" si="27"/>
        <v>FuttermittelpflanzenChina, Taiwan</v>
      </c>
      <c r="B1738" s="26" t="s">
        <v>242</v>
      </c>
      <c r="C1738" s="4" t="s">
        <v>350</v>
      </c>
      <c r="D1738" s="5">
        <v>1.13E-8</v>
      </c>
      <c r="E1738" s="5">
        <v>2.06776E-8</v>
      </c>
      <c r="F1738" s="5">
        <v>3.5771800000000003E-9</v>
      </c>
      <c r="G1738" s="6">
        <v>6.3600000000000004E-9</v>
      </c>
      <c r="H1738" s="7">
        <v>4.1914779999999998E-8</v>
      </c>
      <c r="I1738" s="5"/>
    </row>
    <row r="1739" spans="1:9" x14ac:dyDescent="0.4">
      <c r="A1739" t="str">
        <f t="shared" si="27"/>
        <v>Früchte, frischChina, Taiwan</v>
      </c>
      <c r="B1739" s="26" t="s">
        <v>205</v>
      </c>
      <c r="C1739" s="4" t="s">
        <v>350</v>
      </c>
      <c r="D1739" s="5">
        <v>4.8376699999999997E-7</v>
      </c>
      <c r="E1739" s="5">
        <v>7.9501400000000008E-7</v>
      </c>
      <c r="F1739" s="5">
        <v>1.84463E-7</v>
      </c>
      <c r="G1739" s="6">
        <v>3.77E-7</v>
      </c>
      <c r="H1739" s="7">
        <v>1.8402439999999999E-6</v>
      </c>
      <c r="I1739" s="5"/>
    </row>
    <row r="1740" spans="1:9" x14ac:dyDescent="0.4">
      <c r="A1740" t="str">
        <f t="shared" si="27"/>
        <v>KernobstChina, Taiwan</v>
      </c>
      <c r="B1740" s="26" t="s">
        <v>208</v>
      </c>
      <c r="C1740" s="4" t="s">
        <v>350</v>
      </c>
      <c r="D1740" s="5">
        <v>4.8400000000000005E-7</v>
      </c>
      <c r="E1740" s="5">
        <v>7.9501400000000008E-7</v>
      </c>
      <c r="F1740" s="5">
        <v>1.8400000000000001E-7</v>
      </c>
      <c r="G1740" s="6">
        <v>3.77E-7</v>
      </c>
      <c r="H1740" s="7">
        <v>1.8400139999999999E-6</v>
      </c>
      <c r="I1740" s="5"/>
    </row>
    <row r="1741" spans="1:9" x14ac:dyDescent="0.4">
      <c r="A1741" t="str">
        <f t="shared" si="27"/>
        <v>SteinobstChina, Taiwan</v>
      </c>
      <c r="B1741" s="26" t="s">
        <v>243</v>
      </c>
      <c r="C1741" s="4" t="s">
        <v>350</v>
      </c>
      <c r="D1741" s="5">
        <v>8.79E-8</v>
      </c>
      <c r="E1741" s="5">
        <v>1.51595E-7</v>
      </c>
      <c r="F1741" s="5">
        <v>4.5743399999999997E-8</v>
      </c>
      <c r="G1741" s="6">
        <v>8.1799999999999991E-8</v>
      </c>
      <c r="H1741" s="7">
        <v>3.6703839999999995E-7</v>
      </c>
      <c r="I1741" s="5"/>
    </row>
    <row r="1742" spans="1:9" x14ac:dyDescent="0.4">
      <c r="A1742" t="str">
        <f t="shared" si="27"/>
        <v>SüdfrüchteChina, Taiwan</v>
      </c>
      <c r="B1742" s="26" t="s">
        <v>244</v>
      </c>
      <c r="C1742" s="4" t="s">
        <v>350</v>
      </c>
      <c r="D1742" s="5">
        <v>3.5199999999999998E-7</v>
      </c>
      <c r="E1742" s="5">
        <v>5.7079899999999997E-7</v>
      </c>
      <c r="F1742" s="5">
        <v>1.30558E-7</v>
      </c>
      <c r="G1742" s="6">
        <v>2.7099999999999998E-7</v>
      </c>
      <c r="H1742" s="7">
        <v>1.3243570000000001E-6</v>
      </c>
      <c r="I1742" s="5"/>
    </row>
    <row r="1743" spans="1:9" x14ac:dyDescent="0.4">
      <c r="A1743" t="str">
        <f t="shared" si="27"/>
        <v>KnoblauchChina, Taiwan</v>
      </c>
      <c r="B1743" s="26" t="s">
        <v>38</v>
      </c>
      <c r="C1743" s="4" t="s">
        <v>350</v>
      </c>
      <c r="D1743" s="5">
        <v>3.31726E-8</v>
      </c>
      <c r="E1743" s="5">
        <v>7.95129E-8</v>
      </c>
      <c r="F1743" s="5">
        <v>1.46923E-8</v>
      </c>
      <c r="G1743" s="6">
        <v>2.4600000000000002E-8</v>
      </c>
      <c r="H1743" s="7">
        <v>1.519778E-7</v>
      </c>
      <c r="I1743" s="5"/>
    </row>
    <row r="1744" spans="1:9" x14ac:dyDescent="0.4">
      <c r="A1744" t="str">
        <f t="shared" si="27"/>
        <v>IngwerChina, Taiwan</v>
      </c>
      <c r="B1744" s="26" t="s">
        <v>312</v>
      </c>
      <c r="C1744" s="4" t="s">
        <v>350</v>
      </c>
      <c r="D1744" s="5">
        <v>2.45881E-7</v>
      </c>
      <c r="E1744" s="5">
        <v>3.1742100000000002E-7</v>
      </c>
      <c r="F1744" s="5">
        <v>5.67715E-8</v>
      </c>
      <c r="G1744" s="6">
        <v>1.4700000000000001E-7</v>
      </c>
      <c r="H1744" s="7">
        <v>7.6707350000000004E-7</v>
      </c>
      <c r="I1744" s="5"/>
    </row>
    <row r="1745" spans="1:9" x14ac:dyDescent="0.4">
      <c r="A1745" t="str">
        <f t="shared" si="27"/>
        <v>Grapefruit, PomeloChina, Taiwan</v>
      </c>
      <c r="B1745" s="26" t="s">
        <v>206</v>
      </c>
      <c r="C1745" s="4" t="s">
        <v>350</v>
      </c>
      <c r="D1745" s="5">
        <v>1.1481000000000001E-6</v>
      </c>
      <c r="E1745" s="5">
        <v>1.48401E-6</v>
      </c>
      <c r="F1745" s="5">
        <v>2.8492599999999999E-7</v>
      </c>
      <c r="G1745" s="6">
        <v>7.3899999999999993E-7</v>
      </c>
      <c r="H1745" s="7">
        <v>3.656036E-6</v>
      </c>
      <c r="I1745" s="5"/>
    </row>
    <row r="1746" spans="1:9" x14ac:dyDescent="0.4">
      <c r="A1746" t="str">
        <f t="shared" si="27"/>
        <v>TraubenChina, Taiwan</v>
      </c>
      <c r="B1746" s="26" t="s">
        <v>245</v>
      </c>
      <c r="C1746" s="4" t="s">
        <v>350</v>
      </c>
      <c r="D1746" s="5">
        <v>3.3382000000000001E-8</v>
      </c>
      <c r="E1746" s="5">
        <v>1.04139E-7</v>
      </c>
      <c r="F1746" s="5">
        <v>6.5516200000000002E-9</v>
      </c>
      <c r="G1746" s="6">
        <v>1.35E-8</v>
      </c>
      <c r="H1746" s="7">
        <v>1.5757262E-7</v>
      </c>
      <c r="I1746" s="5"/>
    </row>
    <row r="1747" spans="1:9" x14ac:dyDescent="0.4">
      <c r="A1747" t="str">
        <f t="shared" si="27"/>
        <v>ErdnussChina, Taiwan</v>
      </c>
      <c r="B1747" s="26" t="s">
        <v>280</v>
      </c>
      <c r="C1747" s="4" t="s">
        <v>350</v>
      </c>
      <c r="D1747" s="5">
        <v>1.00111E-7</v>
      </c>
      <c r="E1747" s="5">
        <v>2.5074300000000001E-7</v>
      </c>
      <c r="F1747" s="5">
        <v>3.9428100000000006E-8</v>
      </c>
      <c r="G1747" s="6">
        <v>7.1200000000000002E-8</v>
      </c>
      <c r="H1747" s="7">
        <v>4.6148210000000002E-7</v>
      </c>
      <c r="I1747" s="5"/>
    </row>
    <row r="1748" spans="1:9" x14ac:dyDescent="0.4">
      <c r="A1748" t="str">
        <f t="shared" si="27"/>
        <v>HampfseilresteChina, Taiwan</v>
      </c>
      <c r="B1748" s="26" t="s">
        <v>348</v>
      </c>
      <c r="C1748" s="4" t="s">
        <v>350</v>
      </c>
      <c r="D1748" s="5">
        <v>1.0135300000000001E-7</v>
      </c>
      <c r="E1748" s="5">
        <v>2.44684E-7</v>
      </c>
      <c r="F1748" s="5">
        <v>3.0313299999999998E-8</v>
      </c>
      <c r="G1748" s="6">
        <v>4.8699999999999999E-8</v>
      </c>
      <c r="H1748" s="7">
        <v>4.2505029999999999E-7</v>
      </c>
      <c r="I1748" s="5"/>
    </row>
    <row r="1749" spans="1:9" x14ac:dyDescent="0.4">
      <c r="A1749" t="str">
        <f t="shared" si="27"/>
        <v>HopfenChina, Taiwan</v>
      </c>
      <c r="B1749" s="26" t="s">
        <v>270</v>
      </c>
      <c r="C1749" s="4" t="s">
        <v>350</v>
      </c>
      <c r="D1749" s="5">
        <v>1.2747399999999999E-6</v>
      </c>
      <c r="E1749" s="5">
        <v>7.0042800000000003E-6</v>
      </c>
      <c r="F1749" s="5">
        <v>2.7711199999999997E-7</v>
      </c>
      <c r="G1749" s="6">
        <v>2.5700000000000004E-7</v>
      </c>
      <c r="H1749" s="7">
        <v>8.8131319999999996E-6</v>
      </c>
      <c r="I1749" s="5"/>
    </row>
    <row r="1750" spans="1:9" x14ac:dyDescent="0.4">
      <c r="A1750" t="str">
        <f t="shared" si="27"/>
        <v>JuteChina, Taiwan</v>
      </c>
      <c r="B1750" s="26" t="s">
        <v>313</v>
      </c>
      <c r="C1750" s="4" t="s">
        <v>350</v>
      </c>
      <c r="D1750" s="5">
        <v>7.6472900000000007E-8</v>
      </c>
      <c r="E1750" s="5">
        <v>2.4125199999999997E-7</v>
      </c>
      <c r="F1750" s="5">
        <v>2.7821700000000003E-8</v>
      </c>
      <c r="G1750" s="6">
        <v>4.9700000000000002E-8</v>
      </c>
      <c r="H1750" s="7">
        <v>3.952466E-7</v>
      </c>
      <c r="I1750" s="5"/>
    </row>
    <row r="1751" spans="1:9" x14ac:dyDescent="0.4">
      <c r="A1751" t="str">
        <f t="shared" si="27"/>
        <v>Lauch, andere LauchgewächseChina, Taiwan</v>
      </c>
      <c r="B1751" s="26" t="s">
        <v>184</v>
      </c>
      <c r="C1751" s="4" t="s">
        <v>350</v>
      </c>
      <c r="D1751" s="5">
        <v>1.9917100000000001E-8</v>
      </c>
      <c r="E1751" s="5">
        <v>4.7880300000000006E-8</v>
      </c>
      <c r="F1751" s="5">
        <v>7.8899400000000006E-9</v>
      </c>
      <c r="G1751" s="6">
        <v>1.35E-8</v>
      </c>
      <c r="H1751" s="7">
        <v>8.9187340000000006E-8</v>
      </c>
      <c r="I1751" s="5"/>
    </row>
    <row r="1752" spans="1:9" x14ac:dyDescent="0.4">
      <c r="A1752" t="str">
        <f t="shared" si="27"/>
        <v>Zitorne, LimetteChina, Taiwan</v>
      </c>
      <c r="B1752" s="26" t="s">
        <v>246</v>
      </c>
      <c r="C1752" s="4" t="s">
        <v>350</v>
      </c>
      <c r="D1752" s="5">
        <v>1.0899999999999999E-6</v>
      </c>
      <c r="E1752" s="5">
        <v>1.39942E-6</v>
      </c>
      <c r="F1752" s="5">
        <v>2.4362499999999999E-7</v>
      </c>
      <c r="G1752" s="6">
        <v>6.3100000000000008E-7</v>
      </c>
      <c r="H1752" s="7">
        <v>3.3640450000000001E-6</v>
      </c>
      <c r="I1752" s="5"/>
    </row>
    <row r="1753" spans="1:9" x14ac:dyDescent="0.4">
      <c r="A1753" t="str">
        <f t="shared" si="27"/>
        <v>LinsenChina, Taiwan</v>
      </c>
      <c r="B1753" s="26" t="s">
        <v>247</v>
      </c>
      <c r="C1753" s="4" t="s">
        <v>350</v>
      </c>
      <c r="D1753" s="5">
        <v>2.8499999999999997E-7</v>
      </c>
      <c r="E1753" s="5">
        <v>1.1301600000000002E-6</v>
      </c>
      <c r="F1753" s="5">
        <v>6.5942499999999996E-8</v>
      </c>
      <c r="G1753" s="6">
        <v>1.05E-7</v>
      </c>
      <c r="H1753" s="7">
        <v>1.5861024999999999E-6</v>
      </c>
      <c r="I1753" s="5"/>
    </row>
    <row r="1754" spans="1:9" x14ac:dyDescent="0.4">
      <c r="A1754" t="str">
        <f t="shared" si="27"/>
        <v>Kopfsalat und ChicoréeChina, Taiwan</v>
      </c>
      <c r="B1754" s="26" t="s">
        <v>95</v>
      </c>
      <c r="C1754" s="4" t="s">
        <v>350</v>
      </c>
      <c r="D1754" s="5">
        <v>1.11E-8</v>
      </c>
      <c r="E1754" s="5">
        <v>3.3092700000000001E-8</v>
      </c>
      <c r="F1754" s="5">
        <v>4.5834499999999999E-9</v>
      </c>
      <c r="G1754" s="6">
        <v>7.5200000000000005E-9</v>
      </c>
      <c r="H1754" s="7">
        <v>5.6296149999999998E-8</v>
      </c>
      <c r="I1754" s="5"/>
    </row>
    <row r="1755" spans="1:9" x14ac:dyDescent="0.4">
      <c r="A1755" t="str">
        <f t="shared" si="27"/>
        <v>LeinsamenChina, Taiwan</v>
      </c>
      <c r="B1755" s="26" t="s">
        <v>281</v>
      </c>
      <c r="C1755" s="4" t="s">
        <v>350</v>
      </c>
      <c r="D1755" s="5">
        <v>4.41194E-7</v>
      </c>
      <c r="E1755" s="5">
        <v>1.31613E-6</v>
      </c>
      <c r="F1755" s="5">
        <v>1.33733E-7</v>
      </c>
      <c r="G1755" s="6">
        <v>2.11E-7</v>
      </c>
      <c r="H1755" s="7">
        <v>2.102057E-6</v>
      </c>
      <c r="I1755" s="5"/>
    </row>
    <row r="1756" spans="1:9" x14ac:dyDescent="0.4">
      <c r="A1756" t="str">
        <f t="shared" si="27"/>
        <v>MaisChina, Taiwan</v>
      </c>
      <c r="B1756" s="26" t="s">
        <v>185</v>
      </c>
      <c r="C1756" s="4" t="s">
        <v>350</v>
      </c>
      <c r="D1756" s="5">
        <v>6.72853E-8</v>
      </c>
      <c r="E1756" s="5">
        <v>2.36304E-7</v>
      </c>
      <c r="F1756" s="5">
        <v>1.69524E-8</v>
      </c>
      <c r="G1756" s="6">
        <v>2.6100000000000002E-8</v>
      </c>
      <c r="H1756" s="7">
        <v>3.4664169999999996E-7</v>
      </c>
      <c r="I1756" s="5"/>
    </row>
    <row r="1757" spans="1:9" x14ac:dyDescent="0.4">
      <c r="A1757" t="str">
        <f t="shared" si="27"/>
        <v>Mango, GuaveChina, Taiwan</v>
      </c>
      <c r="B1757" s="26" t="s">
        <v>248</v>
      </c>
      <c r="C1757" s="4" t="s">
        <v>350</v>
      </c>
      <c r="D1757" s="5">
        <v>1.8799999999999999E-7</v>
      </c>
      <c r="E1757" s="5">
        <v>3.0420399999999999E-7</v>
      </c>
      <c r="F1757" s="5">
        <v>6.9300000000000005E-8</v>
      </c>
      <c r="G1757" s="6">
        <v>1.4399999999999999E-7</v>
      </c>
      <c r="H1757" s="7">
        <v>7.0550400000000007E-7</v>
      </c>
      <c r="I1757" s="5"/>
    </row>
    <row r="1758" spans="1:9" x14ac:dyDescent="0.4">
      <c r="A1758" t="str">
        <f t="shared" si="27"/>
        <v>Melonen (inkl.  Cantaloup-Melone)China, Taiwan</v>
      </c>
      <c r="B1758" s="26" t="s">
        <v>249</v>
      </c>
      <c r="C1758" s="4" t="s">
        <v>350</v>
      </c>
      <c r="D1758" s="5">
        <v>1.59E-8</v>
      </c>
      <c r="E1758" s="5">
        <v>3.5078599999999998E-8</v>
      </c>
      <c r="F1758" s="5">
        <v>5.8051899999999999E-9</v>
      </c>
      <c r="G1758" s="6">
        <v>1.0800000000000001E-8</v>
      </c>
      <c r="H1758" s="7">
        <v>6.7583790000000011E-8</v>
      </c>
      <c r="I1758" s="5"/>
    </row>
    <row r="1759" spans="1:9" x14ac:dyDescent="0.4">
      <c r="A1759" t="str">
        <f t="shared" si="27"/>
        <v>HirseChina, Taiwan</v>
      </c>
      <c r="B1759" s="26" t="s">
        <v>250</v>
      </c>
      <c r="C1759" s="4" t="s">
        <v>350</v>
      </c>
      <c r="D1759" s="5">
        <v>1.3521400000000001E-7</v>
      </c>
      <c r="E1759" s="5">
        <v>5.1793000000000003E-7</v>
      </c>
      <c r="F1759" s="5">
        <v>1.98483E-8</v>
      </c>
      <c r="G1759" s="6">
        <v>4.1299999999999999E-8</v>
      </c>
      <c r="H1759" s="7">
        <v>7.142923E-7</v>
      </c>
      <c r="I1759" s="5"/>
    </row>
    <row r="1760" spans="1:9" x14ac:dyDescent="0.4">
      <c r="A1760" t="str">
        <f t="shared" si="27"/>
        <v>SenfkörnerChina, Taiwan</v>
      </c>
      <c r="B1760" s="26" t="s">
        <v>302</v>
      </c>
      <c r="C1760" s="4" t="s">
        <v>350</v>
      </c>
      <c r="D1760" s="5">
        <v>7.0178799999999998E-7</v>
      </c>
      <c r="E1760" s="5">
        <v>6.2127899999999993E-7</v>
      </c>
      <c r="F1760" s="5">
        <v>2.0002499999999999E-7</v>
      </c>
      <c r="G1760" s="6">
        <v>2.9500000000000003E-7</v>
      </c>
      <c r="H1760" s="7">
        <v>1.8180919999999998E-6</v>
      </c>
      <c r="I1760" s="5"/>
    </row>
    <row r="1761" spans="1:9" x14ac:dyDescent="0.4">
      <c r="A1761" t="str">
        <f t="shared" si="27"/>
        <v>Muskatnuss, Kardamom China, Taiwan</v>
      </c>
      <c r="B1761" s="26" t="s">
        <v>314</v>
      </c>
      <c r="C1761" s="4" t="s">
        <v>350</v>
      </c>
      <c r="D1761" s="5">
        <v>4.6712700000000001E-6</v>
      </c>
      <c r="E1761" s="5">
        <v>3.6872200000000002E-6</v>
      </c>
      <c r="F1761" s="5">
        <v>1.5429000000000001E-6</v>
      </c>
      <c r="G1761" s="6">
        <v>2.1900000000000002E-6</v>
      </c>
      <c r="H1761" s="7">
        <v>1.209139E-5</v>
      </c>
      <c r="I1761" s="5"/>
    </row>
    <row r="1762" spans="1:9" x14ac:dyDescent="0.4">
      <c r="A1762" t="str">
        <f t="shared" si="27"/>
        <v>NüsseChina, Taiwan</v>
      </c>
      <c r="B1762" s="26" t="s">
        <v>271</v>
      </c>
      <c r="C1762" s="4" t="s">
        <v>350</v>
      </c>
      <c r="D1762" s="5">
        <v>3.3931899999999997E-7</v>
      </c>
      <c r="E1762" s="5">
        <v>1.86445E-6</v>
      </c>
      <c r="F1762" s="5">
        <v>7.3763600000000003E-8</v>
      </c>
      <c r="G1762" s="6">
        <v>6.8499999999999998E-8</v>
      </c>
      <c r="H1762" s="7">
        <v>2.3460325999999997E-6</v>
      </c>
      <c r="I1762" s="5"/>
    </row>
    <row r="1763" spans="1:9" x14ac:dyDescent="0.4">
      <c r="A1763" t="str">
        <f t="shared" si="27"/>
        <v>HaferChina, Taiwan</v>
      </c>
      <c r="B1763" s="26" t="s">
        <v>272</v>
      </c>
      <c r="C1763" s="4" t="s">
        <v>350</v>
      </c>
      <c r="D1763" s="5">
        <v>1.48E-7</v>
      </c>
      <c r="E1763" s="5">
        <v>5.5115500000000004E-7</v>
      </c>
      <c r="F1763" s="5">
        <v>3.3599999999999996E-8</v>
      </c>
      <c r="G1763" s="6">
        <v>5.3100000000000006E-8</v>
      </c>
      <c r="H1763" s="7">
        <v>7.8585499999999999E-7</v>
      </c>
      <c r="I1763" s="5"/>
    </row>
    <row r="1764" spans="1:9" x14ac:dyDescent="0.4">
      <c r="A1764" t="str">
        <f t="shared" si="27"/>
        <v>Zwiebel, getr.China, Taiwan</v>
      </c>
      <c r="B1764" s="26" t="s">
        <v>251</v>
      </c>
      <c r="C1764" s="4" t="s">
        <v>350</v>
      </c>
      <c r="D1764" s="5">
        <v>2.0599999999999999E-8</v>
      </c>
      <c r="E1764" s="5">
        <v>5.0554399999999999E-8</v>
      </c>
      <c r="F1764" s="5">
        <v>9.3844199999999997E-9</v>
      </c>
      <c r="G1764" s="6">
        <v>1.5400000000000002E-8</v>
      </c>
      <c r="H1764" s="7">
        <v>9.5938820000000005E-8</v>
      </c>
      <c r="I1764" s="5"/>
    </row>
    <row r="1765" spans="1:9" x14ac:dyDescent="0.4">
      <c r="A1765" t="str">
        <f t="shared" si="27"/>
        <v>Zwiebeln, Schalotten, grünChina, Taiwan</v>
      </c>
      <c r="B1765" s="26" t="s">
        <v>71</v>
      </c>
      <c r="C1765" s="4" t="s">
        <v>350</v>
      </c>
      <c r="D1765" s="5">
        <v>1.6500000000000001E-7</v>
      </c>
      <c r="E1765" s="5">
        <v>2.13784E-7</v>
      </c>
      <c r="F1765" s="5">
        <v>4.1787299999999999E-8</v>
      </c>
      <c r="G1765" s="6">
        <v>1.08E-7</v>
      </c>
      <c r="H1765" s="7">
        <v>5.2857129999999998E-7</v>
      </c>
      <c r="I1765" s="5"/>
    </row>
    <row r="1766" spans="1:9" x14ac:dyDescent="0.4">
      <c r="A1766" t="str">
        <f t="shared" si="27"/>
        <v>OrangeChina, Taiwan</v>
      </c>
      <c r="B1766" s="26" t="s">
        <v>252</v>
      </c>
      <c r="C1766" s="4" t="s">
        <v>350</v>
      </c>
      <c r="D1766" s="5">
        <v>2.5900000000000003E-7</v>
      </c>
      <c r="E1766" s="5">
        <v>4.5248800000000005E-7</v>
      </c>
      <c r="F1766" s="5">
        <v>7.1E-8</v>
      </c>
      <c r="G1766" s="6">
        <v>1.5799999999999999E-7</v>
      </c>
      <c r="H1766" s="7">
        <v>9.4048799999999992E-7</v>
      </c>
      <c r="I1766" s="5"/>
    </row>
    <row r="1767" spans="1:9" x14ac:dyDescent="0.4">
      <c r="A1767" t="str">
        <f t="shared" si="27"/>
        <v>PapayaChina, Taiwan</v>
      </c>
      <c r="B1767" s="26" t="s">
        <v>294</v>
      </c>
      <c r="C1767" s="4" t="s">
        <v>350</v>
      </c>
      <c r="D1767" s="5">
        <v>3.7111499999999997E-7</v>
      </c>
      <c r="E1767" s="5">
        <v>4.7976699999999998E-7</v>
      </c>
      <c r="F1767" s="5">
        <v>8.5403E-8</v>
      </c>
      <c r="G1767" s="6">
        <v>2.2100000000000001E-7</v>
      </c>
      <c r="H1767" s="7">
        <v>1.1572849999999999E-6</v>
      </c>
      <c r="I1767" s="5"/>
    </row>
    <row r="1768" spans="1:9" x14ac:dyDescent="0.4">
      <c r="A1768" t="str">
        <f t="shared" si="27"/>
        <v>Pfirsich, NektarineChina, Taiwan</v>
      </c>
      <c r="B1768" s="26" t="s">
        <v>253</v>
      </c>
      <c r="C1768" s="4" t="s">
        <v>350</v>
      </c>
      <c r="D1768" s="5">
        <v>1.06E-7</v>
      </c>
      <c r="E1768" s="5">
        <v>1.9562700000000001E-7</v>
      </c>
      <c r="F1768" s="5">
        <v>4.8099999999999994E-8</v>
      </c>
      <c r="G1768" s="6">
        <v>9.050000000000001E-8</v>
      </c>
      <c r="H1768" s="7">
        <v>4.4022699999999994E-7</v>
      </c>
      <c r="I1768" s="5"/>
    </row>
    <row r="1769" spans="1:9" x14ac:dyDescent="0.4">
      <c r="A1769" t="str">
        <f t="shared" si="27"/>
        <v>BirneChina, Taiwan</v>
      </c>
      <c r="B1769" s="26" t="s">
        <v>199</v>
      </c>
      <c r="C1769" s="4" t="s">
        <v>350</v>
      </c>
      <c r="D1769" s="5">
        <v>5.4100000000000001E-8</v>
      </c>
      <c r="E1769" s="5">
        <v>1.4492200000000001E-7</v>
      </c>
      <c r="F1769" s="5">
        <v>1.6066899999999999E-8</v>
      </c>
      <c r="G1769" s="6">
        <v>3.0899999999999999E-8</v>
      </c>
      <c r="H1769" s="7">
        <v>2.4598889999999997E-7</v>
      </c>
      <c r="I1769" s="5"/>
    </row>
    <row r="1770" spans="1:9" x14ac:dyDescent="0.4">
      <c r="A1770" t="str">
        <f t="shared" si="27"/>
        <v>Erbsen, trockenChina, Taiwan</v>
      </c>
      <c r="B1770" s="26" t="s">
        <v>173</v>
      </c>
      <c r="C1770" s="4" t="s">
        <v>350</v>
      </c>
      <c r="D1770" s="5">
        <v>2.1212800000000001E-7</v>
      </c>
      <c r="E1770" s="5">
        <v>7.1597399999999992E-7</v>
      </c>
      <c r="F1770" s="5">
        <v>4.6569700000000003E-8</v>
      </c>
      <c r="G1770" s="6">
        <v>7.3200000000000007E-8</v>
      </c>
      <c r="H1770" s="7">
        <v>1.0478717E-6</v>
      </c>
      <c r="I1770" s="5"/>
    </row>
    <row r="1771" spans="1:9" x14ac:dyDescent="0.4">
      <c r="A1771" t="str">
        <f t="shared" si="27"/>
        <v>Erbsen, grünChina, Taiwan</v>
      </c>
      <c r="B1771" s="26" t="s">
        <v>172</v>
      </c>
      <c r="C1771" s="4" t="s">
        <v>350</v>
      </c>
      <c r="D1771" s="5">
        <v>2.6699999999999998E-8</v>
      </c>
      <c r="E1771" s="5">
        <v>7.8577299999999993E-8</v>
      </c>
      <c r="F1771" s="5">
        <v>1.15E-8</v>
      </c>
      <c r="G1771" s="6">
        <v>1.8899999999999997E-8</v>
      </c>
      <c r="H1771" s="7">
        <v>1.3567730000000001E-7</v>
      </c>
      <c r="I1771" s="5"/>
    </row>
    <row r="1772" spans="1:9" x14ac:dyDescent="0.4">
      <c r="A1772" t="str">
        <f t="shared" si="27"/>
        <v>PfefferChina, Taiwan</v>
      </c>
      <c r="B1772" s="26" t="s">
        <v>154</v>
      </c>
      <c r="C1772" s="4" t="s">
        <v>350</v>
      </c>
      <c r="D1772" s="5">
        <v>2.9500000000000003E-7</v>
      </c>
      <c r="E1772" s="5">
        <v>2.5740799999999997E-7</v>
      </c>
      <c r="F1772" s="5">
        <v>1.5569600000000002E-7</v>
      </c>
      <c r="G1772" s="6">
        <v>2.48E-7</v>
      </c>
      <c r="H1772" s="7">
        <v>9.5610399999999994E-7</v>
      </c>
      <c r="I1772" s="5"/>
    </row>
    <row r="1773" spans="1:9" x14ac:dyDescent="0.4">
      <c r="A1773" t="str">
        <f t="shared" si="27"/>
        <v>StraucherbseChina, Taiwan</v>
      </c>
      <c r="B1773" s="26" t="s">
        <v>191</v>
      </c>
      <c r="C1773" s="4" t="s">
        <v>350</v>
      </c>
      <c r="D1773" s="5">
        <v>7.4392500000000004E-7</v>
      </c>
      <c r="E1773" s="5">
        <v>5.40659E-7</v>
      </c>
      <c r="F1773" s="5">
        <v>2.9630200000000003E-7</v>
      </c>
      <c r="G1773" s="6">
        <v>4.4400000000000001E-7</v>
      </c>
      <c r="H1773" s="7">
        <v>2.0248859999999999E-6</v>
      </c>
      <c r="I1773" s="5"/>
    </row>
    <row r="1774" spans="1:9" x14ac:dyDescent="0.4">
      <c r="A1774" t="str">
        <f t="shared" si="27"/>
        <v>AnanasChina, Taiwan</v>
      </c>
      <c r="B1774" s="26" t="s">
        <v>194</v>
      </c>
      <c r="C1774" s="4" t="s">
        <v>350</v>
      </c>
      <c r="D1774" s="5">
        <v>1.4600000000000001E-7</v>
      </c>
      <c r="E1774" s="5">
        <v>2.01268E-7</v>
      </c>
      <c r="F1774" s="5">
        <v>4.2877199999999998E-8</v>
      </c>
      <c r="G1774" s="6">
        <v>1.02E-7</v>
      </c>
      <c r="H1774" s="7">
        <v>4.9214519999999998E-7</v>
      </c>
      <c r="I1774" s="5"/>
    </row>
    <row r="1775" spans="1:9" x14ac:dyDescent="0.4">
      <c r="A1775" t="str">
        <f t="shared" si="27"/>
        <v>KochbananeChina, Taiwan</v>
      </c>
      <c r="B1775" s="26" t="s">
        <v>180</v>
      </c>
      <c r="C1775" s="4" t="s">
        <v>350</v>
      </c>
      <c r="D1775" s="5">
        <v>1.83783E-7</v>
      </c>
      <c r="E1775" s="5">
        <v>1.3154800000000001E-7</v>
      </c>
      <c r="F1775" s="5">
        <v>7.4378500000000007E-8</v>
      </c>
      <c r="G1775" s="6">
        <v>1.12E-7</v>
      </c>
      <c r="H1775" s="7">
        <v>5.0170949999999994E-7</v>
      </c>
      <c r="I1775" s="5"/>
    </row>
    <row r="1776" spans="1:9" x14ac:dyDescent="0.4">
      <c r="A1776" t="str">
        <f t="shared" si="27"/>
        <v>Pflaume, SchleheChina, Taiwan</v>
      </c>
      <c r="B1776" s="26" t="s">
        <v>254</v>
      </c>
      <c r="C1776" s="4" t="s">
        <v>350</v>
      </c>
      <c r="D1776" s="5">
        <v>2.9096000000000001E-7</v>
      </c>
      <c r="E1776" s="5">
        <v>5.3983799999999999E-7</v>
      </c>
      <c r="F1776" s="5">
        <v>1.3461300000000002E-7</v>
      </c>
      <c r="G1776" s="6">
        <v>2.5099999999999996E-7</v>
      </c>
      <c r="H1776" s="7">
        <v>1.216411E-6</v>
      </c>
      <c r="I1776" s="5"/>
    </row>
    <row r="1777" spans="1:9" x14ac:dyDescent="0.4">
      <c r="A1777" t="str">
        <f t="shared" si="27"/>
        <v>KartoffelChina, Taiwan</v>
      </c>
      <c r="B1777" s="26" t="s">
        <v>177</v>
      </c>
      <c r="C1777" s="4" t="s">
        <v>350</v>
      </c>
      <c r="D1777" s="5">
        <v>2.29E-8</v>
      </c>
      <c r="E1777" s="5">
        <v>4.6651900000000001E-8</v>
      </c>
      <c r="F1777" s="5">
        <v>9.2099999999999994E-9</v>
      </c>
      <c r="G1777" s="6">
        <v>1.5400000000000002E-8</v>
      </c>
      <c r="H1777" s="7">
        <v>9.4161900000000001E-8</v>
      </c>
      <c r="I1777" s="5"/>
    </row>
    <row r="1778" spans="1:9" x14ac:dyDescent="0.4">
      <c r="A1778" t="str">
        <f t="shared" si="27"/>
        <v>Hülsenfrüchte (Linsen, Bohen, etc.)China, Taiwan</v>
      </c>
      <c r="B1778" s="26" t="s">
        <v>255</v>
      </c>
      <c r="C1778" s="4" t="s">
        <v>350</v>
      </c>
      <c r="D1778" s="5">
        <v>1.5300000000000001E-7</v>
      </c>
      <c r="E1778" s="5">
        <v>6.5188199999999999E-7</v>
      </c>
      <c r="F1778" s="5">
        <v>3.4377499999999998E-8</v>
      </c>
      <c r="G1778" s="6">
        <v>5.39E-8</v>
      </c>
      <c r="H1778" s="7">
        <v>8.9315950000000002E-7</v>
      </c>
      <c r="I1778" s="5"/>
    </row>
    <row r="1779" spans="1:9" x14ac:dyDescent="0.4">
      <c r="A1779" t="str">
        <f t="shared" si="27"/>
        <v>KürbisChina, Taiwan</v>
      </c>
      <c r="B1779" s="26" t="s">
        <v>183</v>
      </c>
      <c r="C1779" s="4" t="s">
        <v>350</v>
      </c>
      <c r="D1779" s="5">
        <v>1.9324700000000003E-8</v>
      </c>
      <c r="E1779" s="5">
        <v>4.7965300000000003E-8</v>
      </c>
      <c r="F1779" s="5">
        <v>7.1620699999999999E-9</v>
      </c>
      <c r="G1779" s="6">
        <v>1.2999999999999999E-8</v>
      </c>
      <c r="H1779" s="7">
        <v>8.745207000000001E-8</v>
      </c>
      <c r="I1779" s="5"/>
    </row>
    <row r="1780" spans="1:9" x14ac:dyDescent="0.4">
      <c r="A1780" t="str">
        <f t="shared" si="27"/>
        <v>RamieChina, Taiwan</v>
      </c>
      <c r="B1780" s="26" t="s">
        <v>331</v>
      </c>
      <c r="C1780" s="4" t="s">
        <v>350</v>
      </c>
      <c r="D1780" s="5">
        <v>2.33972E-7</v>
      </c>
      <c r="E1780" s="5">
        <v>8.7749100000000003E-7</v>
      </c>
      <c r="F1780" s="5">
        <v>5.8783699999999996E-8</v>
      </c>
      <c r="G1780" s="6">
        <v>9.1399999999999998E-8</v>
      </c>
      <c r="H1780" s="7">
        <v>1.2616466999999999E-6</v>
      </c>
      <c r="I1780" s="5"/>
    </row>
    <row r="1781" spans="1:9" x14ac:dyDescent="0.4">
      <c r="A1781" t="str">
        <f t="shared" si="27"/>
        <v>RapssamenChina, Taiwan</v>
      </c>
      <c r="B1781" s="26" t="s">
        <v>256</v>
      </c>
      <c r="C1781" s="4" t="s">
        <v>350</v>
      </c>
      <c r="D1781" s="5">
        <v>1.68E-7</v>
      </c>
      <c r="E1781" s="5">
        <v>4.3292299999999997E-7</v>
      </c>
      <c r="F1781" s="5">
        <v>7.2800999999999991E-8</v>
      </c>
      <c r="G1781" s="6">
        <v>1.1299999999999999E-7</v>
      </c>
      <c r="H1781" s="7">
        <v>7.8672399999999994E-7</v>
      </c>
      <c r="I1781" s="5"/>
    </row>
    <row r="1782" spans="1:9" x14ac:dyDescent="0.4">
      <c r="A1782" t="str">
        <f t="shared" si="27"/>
        <v>ReisChina, Taiwan</v>
      </c>
      <c r="B1782" s="26" t="s">
        <v>160</v>
      </c>
      <c r="C1782" s="4" t="s">
        <v>350</v>
      </c>
      <c r="D1782" s="5">
        <v>6.460320000000001E-8</v>
      </c>
      <c r="E1782" s="5">
        <v>1.2408499999999999E-7</v>
      </c>
      <c r="F1782" s="5">
        <v>2.9470599999999998E-8</v>
      </c>
      <c r="G1782" s="6">
        <v>5.0099999999999999E-8</v>
      </c>
      <c r="H1782" s="7">
        <v>2.6825879999999998E-7</v>
      </c>
      <c r="I1782" s="5"/>
    </row>
    <row r="1783" spans="1:9" x14ac:dyDescent="0.4">
      <c r="A1783" t="str">
        <f t="shared" si="27"/>
        <v>Knollengewächsen, WurzelknolleChina, Taiwan</v>
      </c>
      <c r="B1783" s="26" t="s">
        <v>179</v>
      </c>
      <c r="C1783" s="4" t="s">
        <v>350</v>
      </c>
      <c r="D1783" s="5">
        <v>2.10812E-7</v>
      </c>
      <c r="E1783" s="5">
        <v>2.7201599999999997E-7</v>
      </c>
      <c r="F1783" s="5">
        <v>5.07113E-8</v>
      </c>
      <c r="G1783" s="6">
        <v>1.3100000000000002E-7</v>
      </c>
      <c r="H1783" s="7">
        <v>6.645393E-7</v>
      </c>
      <c r="I1783" s="5"/>
    </row>
    <row r="1784" spans="1:9" x14ac:dyDescent="0.4">
      <c r="A1784" t="str">
        <f t="shared" si="27"/>
        <v>GummiChina, Taiwan</v>
      </c>
      <c r="B1784" s="26" t="s">
        <v>290</v>
      </c>
      <c r="C1784" s="4" t="s">
        <v>350</v>
      </c>
      <c r="D1784" s="5">
        <v>4.6412200000000001E-7</v>
      </c>
      <c r="E1784" s="5">
        <v>1.2537600000000001E-6</v>
      </c>
      <c r="F1784" s="5">
        <v>1.69028E-7</v>
      </c>
      <c r="G1784" s="6">
        <v>2.67E-7</v>
      </c>
      <c r="H1784" s="7">
        <v>2.1539099999999997E-6</v>
      </c>
      <c r="I1784" s="5"/>
    </row>
    <row r="1785" spans="1:9" x14ac:dyDescent="0.4">
      <c r="A1785" t="str">
        <f t="shared" si="27"/>
        <v>RoggenChina, Taiwan</v>
      </c>
      <c r="B1785" s="26" t="s">
        <v>274</v>
      </c>
      <c r="C1785" s="4" t="s">
        <v>350</v>
      </c>
      <c r="D1785" s="5">
        <v>1.96669E-7</v>
      </c>
      <c r="E1785" s="5">
        <v>6.7029100000000003E-7</v>
      </c>
      <c r="F1785" s="5">
        <v>4.5324899999999998E-8</v>
      </c>
      <c r="G1785" s="6">
        <v>7.0400000000000008E-8</v>
      </c>
      <c r="H1785" s="7">
        <v>9.826849E-7</v>
      </c>
      <c r="I1785" s="5"/>
    </row>
    <row r="1786" spans="1:9" x14ac:dyDescent="0.4">
      <c r="A1786" t="str">
        <f t="shared" si="27"/>
        <v>ÖldistelsamenChina, Taiwan</v>
      </c>
      <c r="B1786" s="26" t="s">
        <v>295</v>
      </c>
      <c r="C1786" s="4" t="s">
        <v>350</v>
      </c>
      <c r="D1786" s="5">
        <v>9.9300000000000006E-7</v>
      </c>
      <c r="E1786" s="5">
        <v>2.2725800000000004E-6</v>
      </c>
      <c r="F1786" s="5">
        <v>5.0000000000000004E-8</v>
      </c>
      <c r="G1786" s="6">
        <v>2.4600000000000001E-7</v>
      </c>
      <c r="H1786" s="7">
        <v>3.5615800000000002E-6</v>
      </c>
      <c r="I1786" s="5"/>
    </row>
    <row r="1787" spans="1:9" x14ac:dyDescent="0.4">
      <c r="A1787" t="str">
        <f t="shared" si="27"/>
        <v>BaumwolleChina, Taiwan</v>
      </c>
      <c r="B1787" s="26" t="s">
        <v>257</v>
      </c>
      <c r="C1787" s="4" t="s">
        <v>350</v>
      </c>
      <c r="D1787" s="5">
        <v>8.9644100000000011E-8</v>
      </c>
      <c r="E1787" s="5">
        <v>4.6886799999999999E-7</v>
      </c>
      <c r="F1787" s="5">
        <v>2.4301800000000001E-8</v>
      </c>
      <c r="G1787" s="6">
        <v>3.8000000000000003E-8</v>
      </c>
      <c r="H1787" s="7">
        <v>6.2081389999999987E-7</v>
      </c>
      <c r="I1787" s="5"/>
    </row>
    <row r="1788" spans="1:9" x14ac:dyDescent="0.4">
      <c r="A1788" t="str">
        <f t="shared" si="27"/>
        <v>SesamChina, Taiwan</v>
      </c>
      <c r="B1788" s="26" t="s">
        <v>258</v>
      </c>
      <c r="C1788" s="4" t="s">
        <v>350</v>
      </c>
      <c r="D1788" s="5">
        <v>1.3300000000000001E-7</v>
      </c>
      <c r="E1788" s="5">
        <v>3.99855E-7</v>
      </c>
      <c r="F1788" s="5">
        <v>4.9299999999999998E-8</v>
      </c>
      <c r="G1788" s="6">
        <v>8.9900000000000004E-8</v>
      </c>
      <c r="H1788" s="7">
        <v>6.7205499999999991E-7</v>
      </c>
      <c r="I1788" s="5"/>
    </row>
    <row r="1789" spans="1:9" x14ac:dyDescent="0.4">
      <c r="A1789" t="str">
        <f t="shared" si="27"/>
        <v>SorghumChina, Taiwan</v>
      </c>
      <c r="B1789" s="26" t="s">
        <v>282</v>
      </c>
      <c r="C1789" s="4" t="s">
        <v>350</v>
      </c>
      <c r="D1789" s="5">
        <v>9.5313399999999996E-8</v>
      </c>
      <c r="E1789" s="5">
        <v>3.69367E-7</v>
      </c>
      <c r="F1789" s="5">
        <v>1.7475899999999998E-8</v>
      </c>
      <c r="G1789" s="6">
        <v>2.7E-8</v>
      </c>
      <c r="H1789" s="7">
        <v>5.0915630000000001E-7</v>
      </c>
      <c r="I1789" s="5"/>
    </row>
    <row r="1790" spans="1:9" x14ac:dyDescent="0.4">
      <c r="A1790" t="str">
        <f t="shared" si="27"/>
        <v>SojabohnenChina, Taiwan</v>
      </c>
      <c r="B1790" s="26" t="s">
        <v>259</v>
      </c>
      <c r="C1790" s="4" t="s">
        <v>350</v>
      </c>
      <c r="D1790" s="5">
        <v>1.9399999999999999E-7</v>
      </c>
      <c r="E1790" s="5">
        <v>6.0726899999999998E-7</v>
      </c>
      <c r="F1790" s="5">
        <v>5.4457700000000001E-8</v>
      </c>
      <c r="G1790" s="6">
        <v>7.98E-8</v>
      </c>
      <c r="H1790" s="7">
        <v>9.3552670000000006E-7</v>
      </c>
      <c r="I1790" s="5"/>
    </row>
    <row r="1791" spans="1:9" x14ac:dyDescent="0.4">
      <c r="A1791" t="str">
        <f t="shared" si="27"/>
        <v>SpinatChina, Taiwan</v>
      </c>
      <c r="B1791" s="26" t="s">
        <v>156</v>
      </c>
      <c r="C1791" s="4" t="s">
        <v>350</v>
      </c>
      <c r="D1791" s="5">
        <v>1.4100000000000001E-8</v>
      </c>
      <c r="E1791" s="5">
        <v>3.3975200000000002E-8</v>
      </c>
      <c r="F1791" s="5">
        <v>6.35128E-9</v>
      </c>
      <c r="G1791" s="6">
        <v>1.04E-8</v>
      </c>
      <c r="H1791" s="7">
        <v>6.4826479999999995E-8</v>
      </c>
      <c r="I1791" s="5"/>
    </row>
    <row r="1792" spans="1:9" x14ac:dyDescent="0.4">
      <c r="A1792" t="str">
        <f t="shared" si="27"/>
        <v>ErdbeereChina, Taiwan</v>
      </c>
      <c r="B1792" s="26" t="s">
        <v>203</v>
      </c>
      <c r="C1792" s="4" t="s">
        <v>350</v>
      </c>
      <c r="D1792" s="5">
        <v>2.8599999999999999E-7</v>
      </c>
      <c r="E1792" s="5">
        <v>4.4726800000000001E-7</v>
      </c>
      <c r="F1792" s="5">
        <v>1.29672E-7</v>
      </c>
      <c r="G1792" s="6">
        <v>3.4200000000000002E-7</v>
      </c>
      <c r="H1792" s="7">
        <v>1.2049400000000001E-6</v>
      </c>
      <c r="I1792" s="5"/>
    </row>
    <row r="1793" spans="1:9" x14ac:dyDescent="0.4">
      <c r="A1793" t="str">
        <f t="shared" si="27"/>
        <v>RohrzuckerChina, Taiwan</v>
      </c>
      <c r="B1793" s="26" t="s">
        <v>260</v>
      </c>
      <c r="C1793" s="4" t="s">
        <v>350</v>
      </c>
      <c r="D1793" s="5">
        <v>3.2799400000000003E-8</v>
      </c>
      <c r="E1793" s="5">
        <v>3.4231599999999997E-8</v>
      </c>
      <c r="F1793" s="5">
        <v>1.5902100000000001E-8</v>
      </c>
      <c r="G1793" s="6">
        <v>3.0000000000000004E-8</v>
      </c>
      <c r="H1793" s="7">
        <v>1.129331E-7</v>
      </c>
      <c r="I1793" s="5"/>
    </row>
    <row r="1794" spans="1:9" x14ac:dyDescent="0.4">
      <c r="A1794" t="str">
        <f t="shared" si="27"/>
        <v>ZuckerpflanzenChina, Taiwan</v>
      </c>
      <c r="B1794" s="26" t="s">
        <v>315</v>
      </c>
      <c r="C1794" s="4" t="s">
        <v>350</v>
      </c>
      <c r="D1794" s="5">
        <v>8.2599999999999998E-8</v>
      </c>
      <c r="E1794" s="5">
        <v>6.1285799999999999E-8</v>
      </c>
      <c r="F1794" s="5">
        <v>3.77E-8</v>
      </c>
      <c r="G1794" s="6">
        <v>5.5999999999999999E-8</v>
      </c>
      <c r="H1794" s="7">
        <v>2.3758580000000001E-7</v>
      </c>
      <c r="I1794" s="5"/>
    </row>
    <row r="1795" spans="1:9" x14ac:dyDescent="0.4">
      <c r="A1795" t="str">
        <f t="shared" si="27"/>
        <v>KristallzuckerChina, Taiwan</v>
      </c>
      <c r="B1795" s="26" t="s">
        <v>316</v>
      </c>
      <c r="C1795" s="4" t="s">
        <v>350</v>
      </c>
      <c r="D1795" s="5">
        <v>8.2567500000000001E-8</v>
      </c>
      <c r="E1795" s="5">
        <v>6.1285799999999999E-8</v>
      </c>
      <c r="F1795" s="5">
        <v>3.7749500000000003E-8</v>
      </c>
      <c r="G1795" s="6">
        <v>5.5999999999999999E-8</v>
      </c>
      <c r="H1795" s="7">
        <v>2.376028E-7</v>
      </c>
      <c r="I1795" s="5"/>
    </row>
    <row r="1796" spans="1:9" x14ac:dyDescent="0.4">
      <c r="A1796" t="str">
        <f t="shared" ref="A1796:A1859" si="28">B1796&amp;C1796</f>
        <v>SonnenblumenkerneChina, Taiwan</v>
      </c>
      <c r="B1796" s="26" t="s">
        <v>261</v>
      </c>
      <c r="C1796" s="4" t="s">
        <v>350</v>
      </c>
      <c r="D1796" s="5">
        <v>2.17E-7</v>
      </c>
      <c r="E1796" s="5">
        <v>7.537969999999999E-7</v>
      </c>
      <c r="F1796" s="5">
        <v>2.65803E-8</v>
      </c>
      <c r="G1796" s="6">
        <v>4.95E-8</v>
      </c>
      <c r="H1796" s="7">
        <v>1.0468772999999999E-6</v>
      </c>
      <c r="I1796" s="5"/>
    </row>
    <row r="1797" spans="1:9" x14ac:dyDescent="0.4">
      <c r="A1797" t="str">
        <f t="shared" si="28"/>
        <v>SüßkartofelnChina, Taiwan</v>
      </c>
      <c r="B1797" s="26" t="s">
        <v>192</v>
      </c>
      <c r="C1797" s="4" t="s">
        <v>350</v>
      </c>
      <c r="D1797" s="5">
        <v>1.6500000000000002E-8</v>
      </c>
      <c r="E1797" s="5">
        <v>3.4368699999999999E-8</v>
      </c>
      <c r="F1797" s="5">
        <v>6.4686799999999996E-9</v>
      </c>
      <c r="G1797" s="6">
        <v>1.09E-8</v>
      </c>
      <c r="H1797" s="7">
        <v>6.8237380000000006E-8</v>
      </c>
      <c r="I1797" s="5"/>
    </row>
    <row r="1798" spans="1:9" x14ac:dyDescent="0.4">
      <c r="A1798" t="str">
        <f t="shared" si="28"/>
        <v>Manderine, ClementineChina, Taiwan</v>
      </c>
      <c r="B1798" s="26" t="s">
        <v>213</v>
      </c>
      <c r="C1798" s="4" t="s">
        <v>350</v>
      </c>
      <c r="D1798" s="5">
        <v>6.57448E-8</v>
      </c>
      <c r="E1798" s="5">
        <v>1.69712E-7</v>
      </c>
      <c r="F1798" s="5">
        <v>2.40541E-8</v>
      </c>
      <c r="G1798" s="6">
        <v>3.8099999999999997E-8</v>
      </c>
      <c r="H1798" s="7">
        <v>2.9761090000000001E-7</v>
      </c>
      <c r="I1798" s="5"/>
    </row>
    <row r="1799" spans="1:9" x14ac:dyDescent="0.4">
      <c r="A1799" t="str">
        <f t="shared" si="28"/>
        <v>Taro (cocoyam)China, Taiwan</v>
      </c>
      <c r="B1799" s="26" t="s">
        <v>325</v>
      </c>
      <c r="C1799" s="4" t="s">
        <v>350</v>
      </c>
      <c r="D1799" s="5">
        <v>9.4666400000000004E-8</v>
      </c>
      <c r="E1799" s="5">
        <v>1.7118500000000001E-7</v>
      </c>
      <c r="F1799" s="5">
        <v>2.1307499999999997E-8</v>
      </c>
      <c r="G1799" s="6">
        <v>5.0599999999999996E-8</v>
      </c>
      <c r="H1799" s="7">
        <v>3.3775890000000001E-7</v>
      </c>
      <c r="I1799" s="5"/>
    </row>
    <row r="1800" spans="1:9" x14ac:dyDescent="0.4">
      <c r="A1800" t="str">
        <f t="shared" si="28"/>
        <v>TeeChina, Taiwan</v>
      </c>
      <c r="B1800" s="26" t="s">
        <v>262</v>
      </c>
      <c r="C1800" s="4" t="s">
        <v>350</v>
      </c>
      <c r="D1800" s="5">
        <v>1.06577E-6</v>
      </c>
      <c r="E1800" s="5">
        <v>2.2787100000000002E-6</v>
      </c>
      <c r="F1800" s="5">
        <v>3.4587000000000001E-7</v>
      </c>
      <c r="G1800" s="6">
        <v>6.3799999999999997E-7</v>
      </c>
      <c r="H1800" s="7">
        <v>4.3283499999999998E-6</v>
      </c>
      <c r="I1800" s="5"/>
    </row>
    <row r="1801" spans="1:9" x14ac:dyDescent="0.4">
      <c r="A1801" t="str">
        <f t="shared" si="28"/>
        <v>Tabak, unverarbeitetChina, Taiwan</v>
      </c>
      <c r="B1801" s="26" t="s">
        <v>263</v>
      </c>
      <c r="C1801" s="4" t="s">
        <v>350</v>
      </c>
      <c r="D1801" s="5">
        <v>2.2797E-7</v>
      </c>
      <c r="E1801" s="5">
        <v>2.8938599999999997E-7</v>
      </c>
      <c r="F1801" s="5">
        <v>1.0845799999999999E-7</v>
      </c>
      <c r="G1801" s="6">
        <v>1.5300000000000001E-7</v>
      </c>
      <c r="H1801" s="7">
        <v>7.7881399999999992E-7</v>
      </c>
      <c r="I1801" s="5"/>
    </row>
    <row r="1802" spans="1:9" x14ac:dyDescent="0.4">
      <c r="A1802" t="str">
        <f t="shared" si="28"/>
        <v>TomatenChina, Taiwan</v>
      </c>
      <c r="B1802" s="26" t="s">
        <v>86</v>
      </c>
      <c r="C1802" s="4" t="s">
        <v>350</v>
      </c>
      <c r="D1802" s="5">
        <v>1.3137099999999999E-8</v>
      </c>
      <c r="E1802" s="5">
        <v>3.3775900000000005E-8</v>
      </c>
      <c r="F1802" s="5">
        <v>5.3765800000000001E-9</v>
      </c>
      <c r="G1802" s="6">
        <v>9.0400000000000002E-9</v>
      </c>
      <c r="H1802" s="7">
        <v>6.1329579999999992E-8</v>
      </c>
      <c r="I1802" s="5"/>
    </row>
    <row r="1803" spans="1:9" x14ac:dyDescent="0.4">
      <c r="A1803" t="str">
        <f t="shared" si="28"/>
        <v>TriticaleChina, Taiwan</v>
      </c>
      <c r="B1803" s="26" t="s">
        <v>283</v>
      </c>
      <c r="C1803" s="4" t="s">
        <v>350</v>
      </c>
      <c r="D1803" s="5">
        <v>9.5194399999999994E-8</v>
      </c>
      <c r="E1803" s="5">
        <v>3.6135199999999999E-7</v>
      </c>
      <c r="F1803" s="5">
        <v>2.1060299999999998E-8</v>
      </c>
      <c r="G1803" s="6">
        <v>3.3699999999999997E-8</v>
      </c>
      <c r="H1803" s="7">
        <v>5.1130669999999993E-7</v>
      </c>
      <c r="I1803" s="5"/>
    </row>
    <row r="1804" spans="1:9" x14ac:dyDescent="0.4">
      <c r="A1804" t="str">
        <f t="shared" si="28"/>
        <v>Gemüse, frischChina, Taiwan</v>
      </c>
      <c r="B1804" s="26" t="s">
        <v>174</v>
      </c>
      <c r="C1804" s="4" t="s">
        <v>350</v>
      </c>
      <c r="D1804" s="5">
        <v>1.99E-8</v>
      </c>
      <c r="E1804" s="5">
        <v>4.7880300000000006E-8</v>
      </c>
      <c r="F1804" s="5">
        <v>7.8899400000000006E-9</v>
      </c>
      <c r="G1804" s="6">
        <v>1.35E-8</v>
      </c>
      <c r="H1804" s="7">
        <v>8.9170240000000007E-8</v>
      </c>
      <c r="I1804" s="5"/>
    </row>
    <row r="1805" spans="1:9" x14ac:dyDescent="0.4">
      <c r="A1805" t="str">
        <f t="shared" si="28"/>
        <v>HülsenfrüchteChina, Taiwan</v>
      </c>
      <c r="B1805" s="26" t="s">
        <v>175</v>
      </c>
      <c r="C1805" s="4" t="s">
        <v>350</v>
      </c>
      <c r="D1805" s="5">
        <v>1.82613E-7</v>
      </c>
      <c r="E1805" s="5">
        <v>2.36097E-7</v>
      </c>
      <c r="F1805" s="5">
        <v>4.5388900000000005E-8</v>
      </c>
      <c r="G1805" s="6">
        <v>1.18E-7</v>
      </c>
      <c r="H1805" s="7">
        <v>5.8209889999999993E-7</v>
      </c>
      <c r="I1805" s="5"/>
    </row>
    <row r="1806" spans="1:9" x14ac:dyDescent="0.4">
      <c r="A1806" t="str">
        <f t="shared" si="28"/>
        <v>WickeChina, Taiwan</v>
      </c>
      <c r="B1806" s="26" t="s">
        <v>276</v>
      </c>
      <c r="C1806" s="4" t="s">
        <v>350</v>
      </c>
      <c r="D1806" s="5">
        <v>2.35E-7</v>
      </c>
      <c r="E1806" s="5">
        <v>7.0365199999999998E-7</v>
      </c>
      <c r="F1806" s="5">
        <v>2.8402899999999998E-8</v>
      </c>
      <c r="G1806" s="6">
        <v>3.0700000000000004E-8</v>
      </c>
      <c r="H1806" s="7">
        <v>9.9775490000000009E-7</v>
      </c>
      <c r="I1806" s="5"/>
    </row>
    <row r="1807" spans="1:9" x14ac:dyDescent="0.4">
      <c r="A1807" t="str">
        <f t="shared" si="28"/>
        <v>WalnussChina, Taiwan</v>
      </c>
      <c r="B1807" s="26" t="s">
        <v>264</v>
      </c>
      <c r="C1807" s="4" t="s">
        <v>350</v>
      </c>
      <c r="D1807" s="5">
        <v>2.52509E-7</v>
      </c>
      <c r="E1807" s="5">
        <v>8.8127699999999993E-7</v>
      </c>
      <c r="F1807" s="5">
        <v>7.8237199999999999E-8</v>
      </c>
      <c r="G1807" s="6">
        <v>1.23E-7</v>
      </c>
      <c r="H1807" s="7">
        <v>1.3350232E-6</v>
      </c>
      <c r="I1807" s="5"/>
    </row>
    <row r="1808" spans="1:9" x14ac:dyDescent="0.4">
      <c r="A1808" t="str">
        <f t="shared" si="28"/>
        <v>WassermeloneChina, Taiwan</v>
      </c>
      <c r="B1808" s="26" t="s">
        <v>265</v>
      </c>
      <c r="C1808" s="4" t="s">
        <v>350</v>
      </c>
      <c r="D1808" s="5">
        <v>1.2666000000000001E-8</v>
      </c>
      <c r="E1808" s="5">
        <v>2.7393400000000001E-8</v>
      </c>
      <c r="F1808" s="5">
        <v>5.21294E-9</v>
      </c>
      <c r="G1808" s="6">
        <v>9.05E-9</v>
      </c>
      <c r="H1808" s="7">
        <v>5.4322340000000011E-8</v>
      </c>
      <c r="I1808" s="5"/>
    </row>
    <row r="1809" spans="1:9" x14ac:dyDescent="0.4">
      <c r="A1809" t="str">
        <f t="shared" si="28"/>
        <v>WeizenChina, Taiwan</v>
      </c>
      <c r="B1809" s="26" t="s">
        <v>60</v>
      </c>
      <c r="C1809" s="4" t="s">
        <v>350</v>
      </c>
      <c r="D1809" s="5">
        <v>6.8514600000000007E-8</v>
      </c>
      <c r="E1809" s="5">
        <v>2.44991E-7</v>
      </c>
      <c r="F1809" s="5">
        <v>1.62615E-8</v>
      </c>
      <c r="G1809" s="6">
        <v>2.77E-8</v>
      </c>
      <c r="H1809" s="7">
        <v>3.5746710000000005E-7</v>
      </c>
      <c r="I1809" s="5"/>
    </row>
    <row r="1810" spans="1:9" x14ac:dyDescent="0.4">
      <c r="A1810" t="str">
        <f t="shared" si="28"/>
        <v>AgavenfasernKolumbien</v>
      </c>
      <c r="B1810" s="26" t="s">
        <v>193</v>
      </c>
      <c r="C1810" s="4" t="s">
        <v>351</v>
      </c>
      <c r="D1810" s="5">
        <v>9.0217100000000011E-6</v>
      </c>
      <c r="E1810" s="5">
        <v>4.8812500000000001E-6</v>
      </c>
      <c r="F1810" s="5">
        <v>2.8122699999999998E-6</v>
      </c>
      <c r="G1810" s="6">
        <v>4.5800000000000002E-6</v>
      </c>
      <c r="H1810" s="7">
        <v>2.1295230000000001E-5</v>
      </c>
      <c r="I1810" s="5"/>
    </row>
    <row r="1811" spans="1:9" x14ac:dyDescent="0.4">
      <c r="A1811" t="str">
        <f t="shared" si="28"/>
        <v>SpargelKolumbien</v>
      </c>
      <c r="B1811" s="26" t="s">
        <v>190</v>
      </c>
      <c r="C1811" s="4" t="s">
        <v>351</v>
      </c>
      <c r="D1811" s="5">
        <v>2.4599099999999997E-7</v>
      </c>
      <c r="E1811" s="5">
        <v>1.8372100000000001E-7</v>
      </c>
      <c r="F1811" s="5">
        <v>1.60629E-7</v>
      </c>
      <c r="G1811" s="6">
        <v>2.41E-7</v>
      </c>
      <c r="H1811" s="7">
        <v>8.3134099999999995E-7</v>
      </c>
      <c r="I1811" s="5"/>
    </row>
    <row r="1812" spans="1:9" x14ac:dyDescent="0.4">
      <c r="A1812" t="str">
        <f t="shared" si="28"/>
        <v>AvocadosKolumbien</v>
      </c>
      <c r="B1812" s="26" t="s">
        <v>166</v>
      </c>
      <c r="C1812" s="4" t="s">
        <v>351</v>
      </c>
      <c r="D1812" s="5">
        <v>1.23513E-6</v>
      </c>
      <c r="E1812" s="5">
        <v>6.5596000000000001E-7</v>
      </c>
      <c r="F1812" s="5">
        <v>3.4476899999999996E-7</v>
      </c>
      <c r="G1812" s="6">
        <v>5.9800000000000003E-7</v>
      </c>
      <c r="H1812" s="7">
        <v>2.833859E-6</v>
      </c>
      <c r="I1812" s="5"/>
    </row>
    <row r="1813" spans="1:9" x14ac:dyDescent="0.4">
      <c r="A1813" t="str">
        <f t="shared" si="28"/>
        <v>BananenKolumbien</v>
      </c>
      <c r="B1813" s="26" t="s">
        <v>197</v>
      </c>
      <c r="C1813" s="4" t="s">
        <v>351</v>
      </c>
      <c r="D1813" s="5">
        <v>3.4799999999999999E-7</v>
      </c>
      <c r="E1813" s="5">
        <v>1.9599999999999998E-7</v>
      </c>
      <c r="F1813" s="5">
        <v>1.2799999999999998E-7</v>
      </c>
      <c r="G1813" s="6">
        <v>1.8300000000000001E-7</v>
      </c>
      <c r="H1813" s="7">
        <v>8.5499999999999997E-7</v>
      </c>
      <c r="I1813" s="5"/>
    </row>
    <row r="1814" spans="1:9" x14ac:dyDescent="0.4">
      <c r="A1814" t="str">
        <f t="shared" si="28"/>
        <v>GersteKolumbien</v>
      </c>
      <c r="B1814" s="26" t="s">
        <v>240</v>
      </c>
      <c r="C1814" s="4" t="s">
        <v>351</v>
      </c>
      <c r="D1814" s="5">
        <v>2.0809700000000001E-6</v>
      </c>
      <c r="E1814" s="5">
        <v>1.09113E-6</v>
      </c>
      <c r="F1814" s="5">
        <v>6.8004600000000005E-7</v>
      </c>
      <c r="G1814" s="6">
        <v>9.9099999999999991E-7</v>
      </c>
      <c r="H1814" s="7">
        <v>4.8431460000000003E-6</v>
      </c>
      <c r="I1814" s="5"/>
    </row>
    <row r="1815" spans="1:9" x14ac:dyDescent="0.4">
      <c r="A1815" t="str">
        <f t="shared" si="28"/>
        <v>Bohen, trockenKolumbien</v>
      </c>
      <c r="B1815" s="26" t="s">
        <v>170</v>
      </c>
      <c r="C1815" s="4" t="s">
        <v>351</v>
      </c>
      <c r="D1815" s="5">
        <v>2.4624899999999999E-6</v>
      </c>
      <c r="E1815" s="5">
        <v>1.4038200000000001E-6</v>
      </c>
      <c r="F1815" s="5">
        <v>1.0459799999999999E-6</v>
      </c>
      <c r="G1815" s="6">
        <v>1.3600000000000001E-6</v>
      </c>
      <c r="H1815" s="7">
        <v>6.2722900000000002E-6</v>
      </c>
      <c r="I1815" s="5"/>
    </row>
    <row r="1816" spans="1:9" x14ac:dyDescent="0.4">
      <c r="A1816" t="str">
        <f t="shared" si="28"/>
        <v>Ackerbohne, trockenKolumbien</v>
      </c>
      <c r="B1816" s="26" t="s">
        <v>163</v>
      </c>
      <c r="C1816" s="4" t="s">
        <v>351</v>
      </c>
      <c r="D1816" s="5">
        <v>5.3276699999999994E-7</v>
      </c>
      <c r="E1816" s="5">
        <v>3.9790399999999999E-7</v>
      </c>
      <c r="F1816" s="5">
        <v>3.4789000000000003E-7</v>
      </c>
      <c r="G1816" s="6">
        <v>5.2200000000000004E-7</v>
      </c>
      <c r="H1816" s="7">
        <v>1.8005609999999999E-6</v>
      </c>
      <c r="I1816" s="5"/>
    </row>
    <row r="1817" spans="1:9" x14ac:dyDescent="0.4">
      <c r="A1817" t="str">
        <f t="shared" si="28"/>
        <v>Kohl und andere KohlgewächseKolumbien</v>
      </c>
      <c r="B1817" s="26" t="s">
        <v>181</v>
      </c>
      <c r="C1817" s="4" t="s">
        <v>351</v>
      </c>
      <c r="D1817" s="5">
        <v>4.4885999999999996E-7</v>
      </c>
      <c r="E1817" s="5">
        <v>2.5375799999999996E-7</v>
      </c>
      <c r="F1817" s="5">
        <v>1.55165E-7</v>
      </c>
      <c r="G1817" s="6">
        <v>2.35E-7</v>
      </c>
      <c r="H1817" s="7">
        <v>1.0927829999999999E-6</v>
      </c>
      <c r="I1817" s="5"/>
    </row>
    <row r="1818" spans="1:9" x14ac:dyDescent="0.4">
      <c r="A1818" t="str">
        <f t="shared" si="28"/>
        <v>Karotten und RübenKolumbien</v>
      </c>
      <c r="B1818" s="26" t="s">
        <v>176</v>
      </c>
      <c r="C1818" s="4" t="s">
        <v>351</v>
      </c>
      <c r="D1818" s="5">
        <v>2.11E-7</v>
      </c>
      <c r="E1818" s="5">
        <v>1.05E-7</v>
      </c>
      <c r="F1818" s="5">
        <v>4.4400000000000001E-8</v>
      </c>
      <c r="G1818" s="6">
        <v>8.9599999999999995E-8</v>
      </c>
      <c r="H1818" s="7">
        <v>4.4999999999999998E-7</v>
      </c>
      <c r="I1818" s="5"/>
    </row>
    <row r="1819" spans="1:9" x14ac:dyDescent="0.4">
      <c r="A1819" t="str">
        <f t="shared" si="28"/>
        <v>ManiokKolumbien</v>
      </c>
      <c r="B1819" s="26" t="s">
        <v>187</v>
      </c>
      <c r="C1819" s="4" t="s">
        <v>351</v>
      </c>
      <c r="D1819" s="5">
        <v>5.7799999999999991E-7</v>
      </c>
      <c r="E1819" s="5">
        <v>3.8200000000000001E-7</v>
      </c>
      <c r="F1819" s="5">
        <v>1.8900000000000001E-7</v>
      </c>
      <c r="G1819" s="6">
        <v>3.1100000000000002E-7</v>
      </c>
      <c r="H1819" s="7">
        <v>1.46E-6</v>
      </c>
      <c r="I1819" s="5"/>
    </row>
    <row r="1820" spans="1:9" x14ac:dyDescent="0.4">
      <c r="A1820" t="str">
        <f t="shared" si="28"/>
        <v>KakaobohneKolumbien</v>
      </c>
      <c r="B1820" s="26" t="s">
        <v>286</v>
      </c>
      <c r="C1820" s="4" t="s">
        <v>351</v>
      </c>
      <c r="D1820" s="5">
        <v>1.8200000000000002E-5</v>
      </c>
      <c r="E1820" s="5">
        <v>9.7899999999999994E-6</v>
      </c>
      <c r="F1820" s="5">
        <v>7.8299999999999996E-6</v>
      </c>
      <c r="G1820" s="6">
        <v>9.38E-6</v>
      </c>
      <c r="H1820" s="7">
        <v>4.5200000000000001E-5</v>
      </c>
      <c r="I1820" s="5"/>
    </row>
    <row r="1821" spans="1:9" x14ac:dyDescent="0.4">
      <c r="A1821" t="str">
        <f t="shared" si="28"/>
        <v>KokosnussKolumbien</v>
      </c>
      <c r="B1821" s="26" t="s">
        <v>310</v>
      </c>
      <c r="C1821" s="4" t="s">
        <v>351</v>
      </c>
      <c r="D1821" s="5">
        <v>2.2880600000000003E-6</v>
      </c>
      <c r="E1821" s="5">
        <v>1.24956E-6</v>
      </c>
      <c r="F1821" s="5">
        <v>7.0856900000000008E-7</v>
      </c>
      <c r="G1821" s="6">
        <v>1.17E-6</v>
      </c>
      <c r="H1821" s="7">
        <v>5.4161889999999998E-6</v>
      </c>
      <c r="I1821" s="5"/>
    </row>
    <row r="1822" spans="1:9" x14ac:dyDescent="0.4">
      <c r="A1822" t="str">
        <f t="shared" si="28"/>
        <v>Kaffee, grünKolumbien</v>
      </c>
      <c r="B1822" s="26" t="s">
        <v>287</v>
      </c>
      <c r="C1822" s="4" t="s">
        <v>351</v>
      </c>
      <c r="D1822" s="5">
        <v>9.9553000000000011E-6</v>
      </c>
      <c r="E1822" s="5">
        <v>5.6309100000000004E-6</v>
      </c>
      <c r="F1822" s="5">
        <v>3.7231200000000001E-6</v>
      </c>
      <c r="G1822" s="6">
        <v>5.2700000000000004E-6</v>
      </c>
      <c r="H1822" s="7">
        <v>2.4579329999999999E-5</v>
      </c>
      <c r="I1822" s="5"/>
    </row>
    <row r="1823" spans="1:9" x14ac:dyDescent="0.4">
      <c r="A1823" t="str">
        <f t="shared" si="28"/>
        <v>KokosbastKolumbien</v>
      </c>
      <c r="B1823" s="26" t="s">
        <v>311</v>
      </c>
      <c r="C1823" s="4" t="s">
        <v>351</v>
      </c>
      <c r="D1823" s="5">
        <v>2.2880600000000003E-6</v>
      </c>
      <c r="E1823" s="5">
        <v>1.24956E-6</v>
      </c>
      <c r="F1823" s="5">
        <v>7.0856900000000008E-7</v>
      </c>
      <c r="G1823" s="6">
        <v>1.17E-6</v>
      </c>
      <c r="H1823" s="7">
        <v>5.4161889999999998E-6</v>
      </c>
      <c r="I1823" s="5"/>
    </row>
    <row r="1824" spans="1:9" x14ac:dyDescent="0.4">
      <c r="A1824" t="str">
        <f t="shared" si="28"/>
        <v>BaumwollsamenKolumbien</v>
      </c>
      <c r="B1824" s="26" t="s">
        <v>241</v>
      </c>
      <c r="C1824" s="4" t="s">
        <v>351</v>
      </c>
      <c r="D1824" s="5">
        <v>2.5799999999999999E-6</v>
      </c>
      <c r="E1824" s="5">
        <v>1.48E-6</v>
      </c>
      <c r="F1824" s="5">
        <v>9.4E-7</v>
      </c>
      <c r="G1824" s="6">
        <v>1.37E-6</v>
      </c>
      <c r="H1824" s="7">
        <v>6.3699999999999992E-6</v>
      </c>
      <c r="I1824" s="5"/>
    </row>
    <row r="1825" spans="1:9" x14ac:dyDescent="0.4">
      <c r="A1825" t="str">
        <f t="shared" si="28"/>
        <v>Früchte, frischKolumbien</v>
      </c>
      <c r="B1825" s="26" t="s">
        <v>205</v>
      </c>
      <c r="C1825" s="4" t="s">
        <v>351</v>
      </c>
      <c r="D1825" s="5">
        <v>9.8899999999999998E-7</v>
      </c>
      <c r="E1825" s="5">
        <v>5.2899999999999993E-7</v>
      </c>
      <c r="F1825" s="5">
        <v>2.9200000000000002E-7</v>
      </c>
      <c r="G1825" s="6">
        <v>4.9200000000000001E-7</v>
      </c>
      <c r="H1825" s="7">
        <v>2.3020000000000002E-6</v>
      </c>
      <c r="I1825" s="5"/>
    </row>
    <row r="1826" spans="1:9" x14ac:dyDescent="0.4">
      <c r="A1826" t="str">
        <f t="shared" si="28"/>
        <v>KernobstKolumbien</v>
      </c>
      <c r="B1826" s="26" t="s">
        <v>208</v>
      </c>
      <c r="C1826" s="4" t="s">
        <v>351</v>
      </c>
      <c r="D1826" s="5">
        <v>9.8899999999999998E-7</v>
      </c>
      <c r="E1826" s="5">
        <v>5.2899999999999993E-7</v>
      </c>
      <c r="F1826" s="5">
        <v>2.9200000000000002E-7</v>
      </c>
      <c r="G1826" s="6">
        <v>4.9200000000000001E-7</v>
      </c>
      <c r="H1826" s="7">
        <v>2.3020000000000002E-6</v>
      </c>
      <c r="I1826" s="5"/>
    </row>
    <row r="1827" spans="1:9" x14ac:dyDescent="0.4">
      <c r="A1827" t="str">
        <f t="shared" si="28"/>
        <v>SüdfrüchteKolumbien</v>
      </c>
      <c r="B1827" s="26" t="s">
        <v>244</v>
      </c>
      <c r="C1827" s="4" t="s">
        <v>351</v>
      </c>
      <c r="D1827" s="5">
        <v>5.6203600000000002E-7</v>
      </c>
      <c r="E1827" s="5">
        <v>3.1767000000000001E-7</v>
      </c>
      <c r="F1827" s="5">
        <v>2.0862700000000001E-7</v>
      </c>
      <c r="G1827" s="6">
        <v>2.9700000000000003E-7</v>
      </c>
      <c r="H1827" s="7">
        <v>1.3853330000000002E-6</v>
      </c>
      <c r="I1827" s="5"/>
    </row>
    <row r="1828" spans="1:9" x14ac:dyDescent="0.4">
      <c r="A1828" t="str">
        <f t="shared" si="28"/>
        <v>TraubenKolumbien</v>
      </c>
      <c r="B1828" s="26" t="s">
        <v>245</v>
      </c>
      <c r="C1828" s="4" t="s">
        <v>351</v>
      </c>
      <c r="D1828" s="5">
        <v>1.42E-7</v>
      </c>
      <c r="E1828" s="5">
        <v>1.06E-7</v>
      </c>
      <c r="F1828" s="5">
        <v>9.2500000000000001E-8</v>
      </c>
      <c r="G1828" s="6">
        <v>1.3899999999999999E-7</v>
      </c>
      <c r="H1828" s="7">
        <v>4.7950000000000003E-7</v>
      </c>
      <c r="I1828" s="5"/>
    </row>
    <row r="1829" spans="1:9" x14ac:dyDescent="0.4">
      <c r="A1829" t="str">
        <f t="shared" si="28"/>
        <v>ErdnussKolumbien</v>
      </c>
      <c r="B1829" s="26" t="s">
        <v>280</v>
      </c>
      <c r="C1829" s="4" t="s">
        <v>351</v>
      </c>
      <c r="D1829" s="5">
        <v>8.7415799999999997E-6</v>
      </c>
      <c r="E1829" s="5">
        <v>3.6364600000000004E-6</v>
      </c>
      <c r="F1829" s="5">
        <v>4.0751200000000003E-7</v>
      </c>
      <c r="G1829" s="6">
        <v>2.04E-6</v>
      </c>
      <c r="H1829" s="7">
        <v>1.4825552000000001E-5</v>
      </c>
      <c r="I1829" s="5"/>
    </row>
    <row r="1830" spans="1:9" x14ac:dyDescent="0.4">
      <c r="A1830" t="str">
        <f t="shared" si="28"/>
        <v>Lauch, andere LauchgewächseKolumbien</v>
      </c>
      <c r="B1830" s="26" t="s">
        <v>184</v>
      </c>
      <c r="C1830" s="4" t="s">
        <v>351</v>
      </c>
      <c r="D1830" s="5">
        <v>2.2688E-7</v>
      </c>
      <c r="E1830" s="5">
        <v>1.1071299999999999E-7</v>
      </c>
      <c r="F1830" s="5">
        <v>4.5890599999999995E-8</v>
      </c>
      <c r="G1830" s="6">
        <v>9.5400000000000007E-8</v>
      </c>
      <c r="H1830" s="7">
        <v>4.7888359999999999E-7</v>
      </c>
      <c r="I1830" s="5"/>
    </row>
    <row r="1831" spans="1:9" x14ac:dyDescent="0.4">
      <c r="A1831" t="str">
        <f t="shared" si="28"/>
        <v>Zitorne, LimetteKolumbien</v>
      </c>
      <c r="B1831" s="26" t="s">
        <v>246</v>
      </c>
      <c r="C1831" s="4" t="s">
        <v>351</v>
      </c>
      <c r="D1831" s="5">
        <v>1.7799999999999999E-6</v>
      </c>
      <c r="E1831" s="5">
        <v>8.47E-7</v>
      </c>
      <c r="F1831" s="5">
        <v>3.1100000000000002E-7</v>
      </c>
      <c r="G1831" s="6">
        <v>6.8999999999999996E-7</v>
      </c>
      <c r="H1831" s="7">
        <v>3.6280000000000002E-6</v>
      </c>
      <c r="I1831" s="5"/>
    </row>
    <row r="1832" spans="1:9" x14ac:dyDescent="0.4">
      <c r="A1832" t="str">
        <f t="shared" si="28"/>
        <v>LinsenKolumbien</v>
      </c>
      <c r="B1832" s="26" t="s">
        <v>247</v>
      </c>
      <c r="C1832" s="4" t="s">
        <v>351</v>
      </c>
      <c r="D1832" s="5">
        <v>3.4267999999999998E-5</v>
      </c>
      <c r="E1832" s="5">
        <v>1.7401199999999999E-5</v>
      </c>
      <c r="F1832" s="5">
        <v>8.3994699999999994E-6</v>
      </c>
      <c r="G1832" s="6">
        <v>1.6200000000000001E-5</v>
      </c>
      <c r="H1832" s="7">
        <v>7.6268670000000002E-5</v>
      </c>
      <c r="I1832" s="5"/>
    </row>
    <row r="1833" spans="1:9" x14ac:dyDescent="0.4">
      <c r="A1833" t="str">
        <f t="shared" si="28"/>
        <v>Mais, greenKolumbien</v>
      </c>
      <c r="B1833" s="26" t="s">
        <v>218</v>
      </c>
      <c r="C1833" s="4" t="s">
        <v>351</v>
      </c>
      <c r="D1833" s="5">
        <v>9.7293799999999987E-8</v>
      </c>
      <c r="E1833" s="5">
        <v>7.2664999999999996E-8</v>
      </c>
      <c r="F1833" s="5">
        <v>6.3531500000000002E-8</v>
      </c>
      <c r="G1833" s="6">
        <v>9.53E-8</v>
      </c>
      <c r="H1833" s="7">
        <v>3.287903E-7</v>
      </c>
      <c r="I1833" s="5"/>
    </row>
    <row r="1834" spans="1:9" x14ac:dyDescent="0.4">
      <c r="A1834" t="str">
        <f t="shared" si="28"/>
        <v>MaisKolumbien</v>
      </c>
      <c r="B1834" s="26" t="s">
        <v>185</v>
      </c>
      <c r="C1834" s="4" t="s">
        <v>351</v>
      </c>
      <c r="D1834" s="5">
        <v>1.8150499999999999E-6</v>
      </c>
      <c r="E1834" s="5">
        <v>1.0729200000000001E-6</v>
      </c>
      <c r="F1834" s="5">
        <v>6.8367899999999996E-7</v>
      </c>
      <c r="G1834" s="6">
        <v>9.7400000000000012E-7</v>
      </c>
      <c r="H1834" s="7">
        <v>4.5456490000000009E-6</v>
      </c>
      <c r="I1834" s="5"/>
    </row>
    <row r="1835" spans="1:9" x14ac:dyDescent="0.4">
      <c r="A1835" t="str">
        <f t="shared" si="28"/>
        <v>Mango, GuaveKolumbien</v>
      </c>
      <c r="B1835" s="26" t="s">
        <v>248</v>
      </c>
      <c r="C1835" s="4" t="s">
        <v>351</v>
      </c>
      <c r="D1835" s="5">
        <v>1.13E-6</v>
      </c>
      <c r="E1835" s="5">
        <v>5.9000000000000007E-7</v>
      </c>
      <c r="F1835" s="5">
        <v>2.9400000000000001E-7</v>
      </c>
      <c r="G1835" s="6">
        <v>5.3300000000000002E-7</v>
      </c>
      <c r="H1835" s="7">
        <v>2.5470000000000003E-6</v>
      </c>
      <c r="I1835" s="5"/>
    </row>
    <row r="1836" spans="1:9" x14ac:dyDescent="0.4">
      <c r="A1836" t="str">
        <f t="shared" si="28"/>
        <v>HaferKolumbien</v>
      </c>
      <c r="B1836" s="26" t="s">
        <v>272</v>
      </c>
      <c r="C1836" s="4" t="s">
        <v>351</v>
      </c>
      <c r="D1836" s="5">
        <v>6.9999999999999997E-7</v>
      </c>
      <c r="E1836" s="5">
        <v>5.2300000000000001E-7</v>
      </c>
      <c r="F1836" s="5">
        <v>4.5699999999999998E-7</v>
      </c>
      <c r="G1836" s="6">
        <v>6.8500000000000001E-7</v>
      </c>
      <c r="H1836" s="7">
        <v>2.3649999999999998E-6</v>
      </c>
      <c r="I1836" s="5"/>
    </row>
    <row r="1837" spans="1:9" x14ac:dyDescent="0.4">
      <c r="A1837" t="str">
        <f t="shared" si="28"/>
        <v>Palmfrucht (Ölpalme)Kolumbien</v>
      </c>
      <c r="B1837" s="26" t="s">
        <v>289</v>
      </c>
      <c r="C1837" s="4" t="s">
        <v>351</v>
      </c>
      <c r="D1837" s="5">
        <v>5.10292E-7</v>
      </c>
      <c r="E1837" s="5">
        <v>2.8816800000000002E-7</v>
      </c>
      <c r="F1837" s="5">
        <v>1.9017200000000002E-7</v>
      </c>
      <c r="G1837" s="6">
        <v>2.7000000000000001E-7</v>
      </c>
      <c r="H1837" s="7">
        <v>1.2586319999999999E-6</v>
      </c>
      <c r="I1837" s="5"/>
    </row>
    <row r="1838" spans="1:9" x14ac:dyDescent="0.4">
      <c r="A1838" t="str">
        <f t="shared" si="28"/>
        <v>Zwiebel, getr.Kolumbien</v>
      </c>
      <c r="B1838" s="26" t="s">
        <v>251</v>
      </c>
      <c r="C1838" s="4" t="s">
        <v>351</v>
      </c>
      <c r="D1838" s="5">
        <v>1.9941100000000001E-7</v>
      </c>
      <c r="E1838" s="5">
        <v>1.10369E-7</v>
      </c>
      <c r="F1838" s="5">
        <v>6.3533800000000007E-8</v>
      </c>
      <c r="G1838" s="6">
        <v>1.03E-7</v>
      </c>
      <c r="H1838" s="7">
        <v>4.7631380000000003E-7</v>
      </c>
      <c r="I1838" s="5"/>
    </row>
    <row r="1839" spans="1:9" x14ac:dyDescent="0.4">
      <c r="A1839" t="str">
        <f t="shared" si="28"/>
        <v>OrangeKolumbien</v>
      </c>
      <c r="B1839" s="26" t="s">
        <v>252</v>
      </c>
      <c r="C1839" s="4" t="s">
        <v>351</v>
      </c>
      <c r="D1839" s="5">
        <v>7.6084099999999995E-7</v>
      </c>
      <c r="E1839" s="5">
        <v>4.2402599999999996E-7</v>
      </c>
      <c r="F1839" s="5">
        <v>2.6804000000000001E-7</v>
      </c>
      <c r="G1839" s="6">
        <v>3.9700000000000002E-7</v>
      </c>
      <c r="H1839" s="7">
        <v>1.849907E-6</v>
      </c>
      <c r="I1839" s="5"/>
    </row>
    <row r="1840" spans="1:9" x14ac:dyDescent="0.4">
      <c r="A1840" t="str">
        <f t="shared" si="28"/>
        <v>PapayaKolumbien</v>
      </c>
      <c r="B1840" s="26" t="s">
        <v>294</v>
      </c>
      <c r="C1840" s="4" t="s">
        <v>351</v>
      </c>
      <c r="D1840" s="5">
        <v>9.4784999999999995E-7</v>
      </c>
      <c r="E1840" s="5">
        <v>4.5341999999999999E-7</v>
      </c>
      <c r="F1840" s="5">
        <v>1.7081000000000001E-7</v>
      </c>
      <c r="G1840" s="6">
        <v>3.7399999999999999E-7</v>
      </c>
      <c r="H1840" s="7">
        <v>1.9460800000000002E-6</v>
      </c>
      <c r="I1840" s="5"/>
    </row>
    <row r="1841" spans="1:9" x14ac:dyDescent="0.4">
      <c r="A1841" t="str">
        <f t="shared" si="28"/>
        <v>Erbsen, trockenKolumbien</v>
      </c>
      <c r="B1841" s="26" t="s">
        <v>173</v>
      </c>
      <c r="C1841" s="4" t="s">
        <v>351</v>
      </c>
      <c r="D1841" s="5">
        <v>6.0589199999999998E-7</v>
      </c>
      <c r="E1841" s="5">
        <v>4.5251800000000003E-7</v>
      </c>
      <c r="F1841" s="5">
        <v>3.9564000000000001E-7</v>
      </c>
      <c r="G1841" s="6">
        <v>5.9299999999999998E-7</v>
      </c>
      <c r="H1841" s="7">
        <v>2.0470499999999997E-6</v>
      </c>
      <c r="I1841" s="5"/>
    </row>
    <row r="1842" spans="1:9" x14ac:dyDescent="0.4">
      <c r="A1842" t="str">
        <f t="shared" si="28"/>
        <v>Erbsen, grünKolumbien</v>
      </c>
      <c r="B1842" s="26" t="s">
        <v>172</v>
      </c>
      <c r="C1842" s="4" t="s">
        <v>351</v>
      </c>
      <c r="D1842" s="5">
        <v>2.5056199999999999E-6</v>
      </c>
      <c r="E1842" s="5">
        <v>1.4101799999999999E-6</v>
      </c>
      <c r="F1842" s="5">
        <v>8.5988199999999994E-7</v>
      </c>
      <c r="G1842" s="6">
        <v>1.31E-6</v>
      </c>
      <c r="H1842" s="7">
        <v>6.085682E-6</v>
      </c>
      <c r="I1842" s="5"/>
    </row>
    <row r="1843" spans="1:9" x14ac:dyDescent="0.4">
      <c r="A1843" t="str">
        <f t="shared" si="28"/>
        <v>AnanasKolumbien</v>
      </c>
      <c r="B1843" s="26" t="s">
        <v>194</v>
      </c>
      <c r="C1843" s="4" t="s">
        <v>351</v>
      </c>
      <c r="D1843" s="5">
        <v>3.8781900000000001E-7</v>
      </c>
      <c r="E1843" s="5">
        <v>1.9626600000000002E-7</v>
      </c>
      <c r="F1843" s="5">
        <v>8.8460099999999992E-8</v>
      </c>
      <c r="G1843" s="6">
        <v>1.68E-7</v>
      </c>
      <c r="H1843" s="7">
        <v>8.4054509999999995E-7</v>
      </c>
      <c r="I1843" s="5"/>
    </row>
    <row r="1844" spans="1:9" x14ac:dyDescent="0.4">
      <c r="A1844" t="str">
        <f t="shared" si="28"/>
        <v>KochbananeKolumbien</v>
      </c>
      <c r="B1844" s="26" t="s">
        <v>180</v>
      </c>
      <c r="C1844" s="4" t="s">
        <v>351</v>
      </c>
      <c r="D1844" s="5">
        <v>1.81E-6</v>
      </c>
      <c r="E1844" s="5">
        <v>9.5099999999999998E-7</v>
      </c>
      <c r="F1844" s="5">
        <v>6.4499999999999997E-7</v>
      </c>
      <c r="G1844" s="6">
        <v>9.2500000000000004E-7</v>
      </c>
      <c r="H1844" s="7">
        <v>4.3309999999999997E-6</v>
      </c>
      <c r="I1844" s="5"/>
    </row>
    <row r="1845" spans="1:9" x14ac:dyDescent="0.4">
      <c r="A1845" t="str">
        <f t="shared" si="28"/>
        <v>KartoffelKolumbien</v>
      </c>
      <c r="B1845" s="26" t="s">
        <v>177</v>
      </c>
      <c r="C1845" s="4" t="s">
        <v>351</v>
      </c>
      <c r="D1845" s="5">
        <v>1.8900000000000001E-7</v>
      </c>
      <c r="E1845" s="5">
        <v>1.0399999999999999E-7</v>
      </c>
      <c r="F1845" s="5">
        <v>9.9400000000000003E-8</v>
      </c>
      <c r="G1845" s="6">
        <v>1.0000000000000001E-7</v>
      </c>
      <c r="H1845" s="7">
        <v>4.9240000000000004E-7</v>
      </c>
      <c r="I1845" s="5"/>
    </row>
    <row r="1846" spans="1:9" x14ac:dyDescent="0.4">
      <c r="A1846" t="str">
        <f t="shared" si="28"/>
        <v>KürbisKolumbien</v>
      </c>
      <c r="B1846" s="26" t="s">
        <v>183</v>
      </c>
      <c r="C1846" s="4" t="s">
        <v>351</v>
      </c>
      <c r="D1846" s="5">
        <v>5.6300000000000005E-7</v>
      </c>
      <c r="E1846" s="5">
        <v>2.7799999999999997E-7</v>
      </c>
      <c r="F1846" s="5">
        <v>1.2100000000000001E-7</v>
      </c>
      <c r="G1846" s="6">
        <v>2.4499999999999998E-7</v>
      </c>
      <c r="H1846" s="7">
        <v>1.207E-6</v>
      </c>
      <c r="I1846" s="5"/>
    </row>
    <row r="1847" spans="1:9" x14ac:dyDescent="0.4">
      <c r="A1847" t="str">
        <f t="shared" si="28"/>
        <v>QuinoaKolumbien</v>
      </c>
      <c r="B1847" s="26" t="s">
        <v>328</v>
      </c>
      <c r="C1847" s="4" t="s">
        <v>351</v>
      </c>
      <c r="D1847" s="5">
        <v>7.0083600000000007E-7</v>
      </c>
      <c r="E1847" s="5">
        <v>5.2342800000000007E-7</v>
      </c>
      <c r="F1847" s="5">
        <v>4.5763699999999998E-7</v>
      </c>
      <c r="G1847" s="6">
        <v>6.8599999999999998E-7</v>
      </c>
      <c r="H1847" s="7">
        <v>2.367901E-6</v>
      </c>
      <c r="I1847" s="5"/>
    </row>
    <row r="1848" spans="1:9" x14ac:dyDescent="0.4">
      <c r="A1848" t="str">
        <f t="shared" si="28"/>
        <v>ReisKolumbien</v>
      </c>
      <c r="B1848" s="26" t="s">
        <v>160</v>
      </c>
      <c r="C1848" s="4" t="s">
        <v>351</v>
      </c>
      <c r="D1848" s="5">
        <v>1.11027E-6</v>
      </c>
      <c r="E1848" s="5">
        <v>6.0063499999999993E-7</v>
      </c>
      <c r="F1848" s="5">
        <v>3.5110399999999997E-7</v>
      </c>
      <c r="G1848" s="6">
        <v>5.4000000000000002E-7</v>
      </c>
      <c r="H1848" s="7">
        <v>2.6020090000000003E-6</v>
      </c>
      <c r="I1848" s="5"/>
    </row>
    <row r="1849" spans="1:9" x14ac:dyDescent="0.4">
      <c r="A1849" t="str">
        <f t="shared" si="28"/>
        <v>Knollengewächsen, WurzelknolleKolumbien</v>
      </c>
      <c r="B1849" s="26" t="s">
        <v>179</v>
      </c>
      <c r="C1849" s="4" t="s">
        <v>351</v>
      </c>
      <c r="D1849" s="5">
        <v>4.0944499999999997E-7</v>
      </c>
      <c r="E1849" s="5">
        <v>2.0536499999999999E-7</v>
      </c>
      <c r="F1849" s="5">
        <v>8.9159600000000004E-8</v>
      </c>
      <c r="G1849" s="6">
        <v>1.7599999999999999E-7</v>
      </c>
      <c r="H1849" s="7">
        <v>8.7996959999999999E-7</v>
      </c>
      <c r="I1849" s="5"/>
    </row>
    <row r="1850" spans="1:9" x14ac:dyDescent="0.4">
      <c r="A1850" t="str">
        <f t="shared" si="28"/>
        <v>BaumwolleKolumbien</v>
      </c>
      <c r="B1850" s="26" t="s">
        <v>257</v>
      </c>
      <c r="C1850" s="4" t="s">
        <v>351</v>
      </c>
      <c r="D1850" s="5">
        <v>2.57798E-6</v>
      </c>
      <c r="E1850" s="5">
        <v>1.47575E-6</v>
      </c>
      <c r="F1850" s="5">
        <v>9.3955099999999999E-7</v>
      </c>
      <c r="G1850" s="6">
        <v>1.37E-6</v>
      </c>
      <c r="H1850" s="7">
        <v>6.3632810000000002E-6</v>
      </c>
      <c r="I1850" s="5"/>
    </row>
    <row r="1851" spans="1:9" x14ac:dyDescent="0.4">
      <c r="A1851" t="str">
        <f t="shared" si="28"/>
        <v>SesamKolumbien</v>
      </c>
      <c r="B1851" s="26" t="s">
        <v>258</v>
      </c>
      <c r="C1851" s="4" t="s">
        <v>351</v>
      </c>
      <c r="D1851" s="5">
        <v>6.2314000000000002E-6</v>
      </c>
      <c r="E1851" s="5">
        <v>3.4787499999999999E-6</v>
      </c>
      <c r="F1851" s="5">
        <v>1.5729199999999999E-6</v>
      </c>
      <c r="G1851" s="6">
        <v>3.0000000000000001E-6</v>
      </c>
      <c r="H1851" s="7">
        <v>1.4283070000000002E-5</v>
      </c>
      <c r="I1851" s="5"/>
    </row>
    <row r="1852" spans="1:9" x14ac:dyDescent="0.4">
      <c r="A1852" t="str">
        <f t="shared" si="28"/>
        <v>SorghumKolumbien</v>
      </c>
      <c r="B1852" s="26" t="s">
        <v>282</v>
      </c>
      <c r="C1852" s="4" t="s">
        <v>351</v>
      </c>
      <c r="D1852" s="5">
        <v>1.21605E-6</v>
      </c>
      <c r="E1852" s="5">
        <v>7.5318499999999995E-7</v>
      </c>
      <c r="F1852" s="5">
        <v>3.47916E-7</v>
      </c>
      <c r="G1852" s="6">
        <v>6.1499999999999994E-7</v>
      </c>
      <c r="H1852" s="7">
        <v>2.9321510000000002E-6</v>
      </c>
      <c r="I1852" s="5"/>
    </row>
    <row r="1853" spans="1:9" x14ac:dyDescent="0.4">
      <c r="A1853" t="str">
        <f t="shared" si="28"/>
        <v>SojabohnenKolumbien</v>
      </c>
      <c r="B1853" s="26" t="s">
        <v>259</v>
      </c>
      <c r="C1853" s="4" t="s">
        <v>351</v>
      </c>
      <c r="D1853" s="5">
        <v>5.7785299999999998E-7</v>
      </c>
      <c r="E1853" s="5">
        <v>3.2108800000000002E-7</v>
      </c>
      <c r="F1853" s="5">
        <v>1.8752299999999998E-7</v>
      </c>
      <c r="G1853" s="6">
        <v>2.7799999999999997E-7</v>
      </c>
      <c r="H1853" s="7">
        <v>1.3644640000000001E-6</v>
      </c>
      <c r="I1853" s="5"/>
    </row>
    <row r="1854" spans="1:9" x14ac:dyDescent="0.4">
      <c r="A1854" t="str">
        <f t="shared" si="28"/>
        <v>RohrzuckerKolumbien</v>
      </c>
      <c r="B1854" s="26" t="s">
        <v>260</v>
      </c>
      <c r="C1854" s="4" t="s">
        <v>351</v>
      </c>
      <c r="D1854" s="5">
        <v>1.1812800000000001E-7</v>
      </c>
      <c r="E1854" s="5">
        <v>6.431669999999999E-8</v>
      </c>
      <c r="F1854" s="5">
        <v>4.8936799999999999E-8</v>
      </c>
      <c r="G1854" s="6">
        <v>6.1400000000000007E-8</v>
      </c>
      <c r="H1854" s="7">
        <v>2.9278149999999999E-7</v>
      </c>
      <c r="I1854" s="5"/>
    </row>
    <row r="1855" spans="1:9" x14ac:dyDescent="0.4">
      <c r="A1855" t="str">
        <f t="shared" si="28"/>
        <v>SüßkartofelnKolumbien</v>
      </c>
      <c r="B1855" s="26" t="s">
        <v>192</v>
      </c>
      <c r="C1855" s="4" t="s">
        <v>351</v>
      </c>
      <c r="D1855" s="5">
        <v>4.8494200000000002E-8</v>
      </c>
      <c r="E1855" s="5">
        <v>3.6218500000000001E-8</v>
      </c>
      <c r="F1855" s="5">
        <v>3.1666099999999999E-8</v>
      </c>
      <c r="G1855" s="6">
        <v>4.7500000000000002E-8</v>
      </c>
      <c r="H1855" s="7">
        <v>1.638788E-7</v>
      </c>
      <c r="I1855" s="5"/>
    </row>
    <row r="1856" spans="1:9" x14ac:dyDescent="0.4">
      <c r="A1856" t="str">
        <f t="shared" si="28"/>
        <v>Manderine, ClementineKolumbien</v>
      </c>
      <c r="B1856" s="26" t="s">
        <v>213</v>
      </c>
      <c r="C1856" s="4" t="s">
        <v>351</v>
      </c>
      <c r="D1856" s="5">
        <v>4.4379199999999998E-7</v>
      </c>
      <c r="E1856" s="5">
        <v>2.9220700000000002E-7</v>
      </c>
      <c r="F1856" s="5">
        <v>2.24888E-7</v>
      </c>
      <c r="G1856" s="6">
        <v>1.85E-7</v>
      </c>
      <c r="H1856" s="7">
        <v>1.145887E-6</v>
      </c>
      <c r="I1856" s="5"/>
    </row>
    <row r="1857" spans="1:9" x14ac:dyDescent="0.4">
      <c r="A1857" t="str">
        <f t="shared" si="28"/>
        <v>Tabak, unverarbeitetKolumbien</v>
      </c>
      <c r="B1857" s="26" t="s">
        <v>263</v>
      </c>
      <c r="C1857" s="4" t="s">
        <v>351</v>
      </c>
      <c r="D1857" s="5">
        <v>1.5161499999999999E-6</v>
      </c>
      <c r="E1857" s="5">
        <v>9.2147800000000001E-7</v>
      </c>
      <c r="F1857" s="5">
        <v>4.7368699999999997E-7</v>
      </c>
      <c r="G1857" s="6">
        <v>7.9100000000000003E-7</v>
      </c>
      <c r="H1857" s="7">
        <v>3.7023149999999999E-6</v>
      </c>
      <c r="I1857" s="5"/>
    </row>
    <row r="1858" spans="1:9" x14ac:dyDescent="0.4">
      <c r="A1858" t="str">
        <f t="shared" si="28"/>
        <v>TomatenKolumbien</v>
      </c>
      <c r="B1858" s="26" t="s">
        <v>86</v>
      </c>
      <c r="C1858" s="4" t="s">
        <v>351</v>
      </c>
      <c r="D1858" s="5">
        <v>2.44592E-7</v>
      </c>
      <c r="E1858" s="5">
        <v>1.3314100000000001E-7</v>
      </c>
      <c r="F1858" s="5">
        <v>7.3691700000000006E-8</v>
      </c>
      <c r="G1858" s="6">
        <v>1.24E-7</v>
      </c>
      <c r="H1858" s="7">
        <v>5.7542469999999995E-7</v>
      </c>
      <c r="I1858" s="5"/>
    </row>
    <row r="1859" spans="1:9" x14ac:dyDescent="0.4">
      <c r="A1859" t="str">
        <f t="shared" si="28"/>
        <v>Gemüse, frischKolumbien</v>
      </c>
      <c r="B1859" s="26" t="s">
        <v>174</v>
      </c>
      <c r="C1859" s="4" t="s">
        <v>351</v>
      </c>
      <c r="D1859" s="5">
        <v>2.2688E-7</v>
      </c>
      <c r="E1859" s="5">
        <v>1.1071299999999999E-7</v>
      </c>
      <c r="F1859" s="5">
        <v>4.5890599999999995E-8</v>
      </c>
      <c r="G1859" s="6">
        <v>9.5400000000000007E-8</v>
      </c>
      <c r="H1859" s="7">
        <v>4.7888359999999999E-7</v>
      </c>
      <c r="I1859" s="5"/>
    </row>
    <row r="1860" spans="1:9" x14ac:dyDescent="0.4">
      <c r="A1860" t="str">
        <f t="shared" ref="A1860:A1923" si="29">B1860&amp;C1860</f>
        <v>WassermeloneKolumbien</v>
      </c>
      <c r="B1860" s="26" t="s">
        <v>265</v>
      </c>
      <c r="C1860" s="4" t="s">
        <v>351</v>
      </c>
      <c r="D1860" s="5">
        <v>6.5652500000000004E-7</v>
      </c>
      <c r="E1860" s="5">
        <v>3.42404E-7</v>
      </c>
      <c r="F1860" s="5">
        <v>1.80212E-7</v>
      </c>
      <c r="G1860" s="6">
        <v>3.1699999999999999E-7</v>
      </c>
      <c r="H1860" s="7">
        <v>1.4961409999999998E-6</v>
      </c>
      <c r="I1860" s="5"/>
    </row>
    <row r="1861" spans="1:9" x14ac:dyDescent="0.4">
      <c r="A1861" t="str">
        <f t="shared" si="29"/>
        <v>WeizenKolumbien</v>
      </c>
      <c r="B1861" s="26" t="s">
        <v>60</v>
      </c>
      <c r="C1861" s="4" t="s">
        <v>351</v>
      </c>
      <c r="D1861" s="5">
        <v>1.2530300000000001E-6</v>
      </c>
      <c r="E1861" s="5">
        <v>6.7853900000000006E-7</v>
      </c>
      <c r="F1861" s="5">
        <v>7.2253099999999997E-7</v>
      </c>
      <c r="G1861" s="6">
        <v>7.0799999999999993E-7</v>
      </c>
      <c r="H1861" s="7">
        <v>3.3621000000000004E-6</v>
      </c>
      <c r="I1861" s="5"/>
    </row>
    <row r="1862" spans="1:9" x14ac:dyDescent="0.4">
      <c r="A1862" t="str">
        <f t="shared" si="29"/>
        <v>YamswurzelKolumbien</v>
      </c>
      <c r="B1862" s="26" t="s">
        <v>291</v>
      </c>
      <c r="C1862" s="4" t="s">
        <v>351</v>
      </c>
      <c r="D1862" s="5">
        <v>2.4003200000000001E-7</v>
      </c>
      <c r="E1862" s="5">
        <v>1.33084E-7</v>
      </c>
      <c r="F1862" s="5">
        <v>7.68142E-8</v>
      </c>
      <c r="G1862" s="6">
        <v>1.24E-7</v>
      </c>
      <c r="H1862" s="7">
        <v>5.7393019999999999E-7</v>
      </c>
      <c r="I1862" s="5"/>
    </row>
    <row r="1863" spans="1:9" x14ac:dyDescent="0.4">
      <c r="A1863" t="str">
        <f t="shared" si="29"/>
        <v>AvocadosKongo</v>
      </c>
      <c r="B1863" s="26" t="s">
        <v>166</v>
      </c>
      <c r="C1863" s="4" t="s">
        <v>217</v>
      </c>
      <c r="D1863" s="5">
        <v>8.6449100000000001E-8</v>
      </c>
      <c r="E1863" s="5">
        <v>5.6722899999999999E-8</v>
      </c>
      <c r="F1863" s="5">
        <v>8.1045199999999996E-9</v>
      </c>
      <c r="G1863" s="6">
        <v>2.2699999999999998E-8</v>
      </c>
      <c r="H1863" s="7">
        <v>1.7397652E-7</v>
      </c>
      <c r="I1863" s="5"/>
    </row>
    <row r="1864" spans="1:9" x14ac:dyDescent="0.4">
      <c r="A1864" t="str">
        <f t="shared" si="29"/>
        <v>BananenKongo</v>
      </c>
      <c r="B1864" s="26" t="s">
        <v>197</v>
      </c>
      <c r="C1864" s="4" t="s">
        <v>217</v>
      </c>
      <c r="D1864" s="5">
        <v>1.11E-7</v>
      </c>
      <c r="E1864" s="5">
        <v>7.3599999999999997E-8</v>
      </c>
      <c r="F1864" s="5">
        <v>2.03E-8</v>
      </c>
      <c r="G1864" s="6">
        <v>4.4700000000000003E-8</v>
      </c>
      <c r="H1864" s="7">
        <v>2.4960000000000001E-7</v>
      </c>
      <c r="I1864" s="5"/>
    </row>
    <row r="1865" spans="1:9" x14ac:dyDescent="0.4">
      <c r="A1865" t="str">
        <f t="shared" si="29"/>
        <v>Bohen, trockenKongo</v>
      </c>
      <c r="B1865" s="26" t="s">
        <v>170</v>
      </c>
      <c r="C1865" s="4" t="s">
        <v>217</v>
      </c>
      <c r="D1865" s="5">
        <v>3.0018900000000002E-7</v>
      </c>
      <c r="E1865" s="5">
        <v>1.9965099999999999E-7</v>
      </c>
      <c r="F1865" s="5">
        <v>4.8380099999999999E-8</v>
      </c>
      <c r="G1865" s="6">
        <v>1.05E-7</v>
      </c>
      <c r="H1865" s="7">
        <v>6.5322010000000001E-7</v>
      </c>
      <c r="I1865" s="5"/>
    </row>
    <row r="1866" spans="1:9" x14ac:dyDescent="0.4">
      <c r="A1866" t="str">
        <f t="shared" si="29"/>
        <v>Bohen, grünKongo</v>
      </c>
      <c r="B1866" s="26" t="s">
        <v>169</v>
      </c>
      <c r="C1866" s="4" t="s">
        <v>217</v>
      </c>
      <c r="D1866" s="5">
        <v>4.7735000000000004E-8</v>
      </c>
      <c r="E1866" s="5">
        <v>3.14894E-8</v>
      </c>
      <c r="F1866" s="5">
        <v>5.9797799999999998E-9</v>
      </c>
      <c r="G1866" s="6">
        <v>1.42E-8</v>
      </c>
      <c r="H1866" s="7">
        <v>9.9404179999999999E-8</v>
      </c>
      <c r="I1866" s="5"/>
    </row>
    <row r="1867" spans="1:9" x14ac:dyDescent="0.4">
      <c r="A1867" t="str">
        <f t="shared" si="29"/>
        <v>ManiokKongo</v>
      </c>
      <c r="B1867" s="26" t="s">
        <v>187</v>
      </c>
      <c r="C1867" s="4" t="s">
        <v>217</v>
      </c>
      <c r="D1867" s="5">
        <v>5.62E-8</v>
      </c>
      <c r="E1867" s="5">
        <v>3.7100000000000001E-8</v>
      </c>
      <c r="F1867" s="5">
        <v>7.0400000000000005E-9</v>
      </c>
      <c r="G1867" s="6">
        <v>1.7600000000000002E-8</v>
      </c>
      <c r="H1867" s="7">
        <v>1.1794E-7</v>
      </c>
      <c r="I1867" s="5"/>
    </row>
    <row r="1868" spans="1:9" x14ac:dyDescent="0.4">
      <c r="A1868" t="str">
        <f t="shared" si="29"/>
        <v>KakaobohneKongo</v>
      </c>
      <c r="B1868" s="26" t="s">
        <v>286</v>
      </c>
      <c r="C1868" s="4" t="s">
        <v>217</v>
      </c>
      <c r="D1868" s="5">
        <v>2.8800000000000004E-6</v>
      </c>
      <c r="E1868" s="5">
        <v>1.9300000000000002E-6</v>
      </c>
      <c r="F1868" s="5">
        <v>6.0800000000000004E-7</v>
      </c>
      <c r="G1868" s="6">
        <v>1.1800000000000001E-6</v>
      </c>
      <c r="H1868" s="7">
        <v>6.5979999999999993E-6</v>
      </c>
      <c r="I1868" s="5"/>
    </row>
    <row r="1869" spans="1:9" x14ac:dyDescent="0.4">
      <c r="A1869" t="str">
        <f t="shared" si="29"/>
        <v>KokosnussKongo</v>
      </c>
      <c r="B1869" s="26" t="s">
        <v>310</v>
      </c>
      <c r="C1869" s="4" t="s">
        <v>217</v>
      </c>
      <c r="D1869" s="5">
        <v>1.7799999999999998E-7</v>
      </c>
      <c r="E1869" s="5">
        <v>1.1600000000000001E-7</v>
      </c>
      <c r="F1869" s="5">
        <v>1.15E-8</v>
      </c>
      <c r="G1869" s="6">
        <v>4.07E-8</v>
      </c>
      <c r="H1869" s="7">
        <v>3.4620000000000002E-7</v>
      </c>
      <c r="I1869" s="5"/>
    </row>
    <row r="1870" spans="1:9" x14ac:dyDescent="0.4">
      <c r="A1870" t="str">
        <f t="shared" si="29"/>
        <v>Kaffee, grünKongo</v>
      </c>
      <c r="B1870" s="26" t="s">
        <v>287</v>
      </c>
      <c r="C1870" s="4" t="s">
        <v>217</v>
      </c>
      <c r="D1870" s="5">
        <v>2.4654000000000001E-6</v>
      </c>
      <c r="E1870" s="5">
        <v>1.6314500000000001E-6</v>
      </c>
      <c r="F1870" s="5">
        <v>3.7840500000000003E-7</v>
      </c>
      <c r="G1870" s="6">
        <v>8.6799999999999999E-7</v>
      </c>
      <c r="H1870" s="7">
        <v>5.3432549999999995E-6</v>
      </c>
      <c r="I1870" s="5"/>
    </row>
    <row r="1871" spans="1:9" x14ac:dyDescent="0.4">
      <c r="A1871" t="str">
        <f t="shared" si="29"/>
        <v>KokosbastKongo</v>
      </c>
      <c r="B1871" s="26" t="s">
        <v>311</v>
      </c>
      <c r="C1871" s="4" t="s">
        <v>217</v>
      </c>
      <c r="D1871" s="5">
        <v>1.78014E-7</v>
      </c>
      <c r="E1871" s="5">
        <v>1.1622099999999999E-7</v>
      </c>
      <c r="F1871" s="5">
        <v>1.1491100000000001E-8</v>
      </c>
      <c r="G1871" s="6">
        <v>4.07E-8</v>
      </c>
      <c r="H1871" s="7">
        <v>3.4642610000000005E-7</v>
      </c>
      <c r="I1871" s="5"/>
    </row>
    <row r="1872" spans="1:9" x14ac:dyDescent="0.4">
      <c r="A1872" t="str">
        <f t="shared" si="29"/>
        <v>BaumwollsamenKongo</v>
      </c>
      <c r="B1872" s="26" t="s">
        <v>241</v>
      </c>
      <c r="C1872" s="4" t="s">
        <v>217</v>
      </c>
      <c r="D1872" s="5">
        <v>6.9431999999999999E-7</v>
      </c>
      <c r="E1872" s="5">
        <v>4.6718900000000002E-7</v>
      </c>
      <c r="F1872" s="5">
        <v>1.8316700000000001E-7</v>
      </c>
      <c r="G1872" s="6">
        <v>3.4900000000000001E-7</v>
      </c>
      <c r="H1872" s="7">
        <v>1.693676E-6</v>
      </c>
      <c r="I1872" s="5"/>
    </row>
    <row r="1873" spans="1:9" x14ac:dyDescent="0.4">
      <c r="A1873" t="str">
        <f t="shared" si="29"/>
        <v>Kuhbohnen, trockenKongo</v>
      </c>
      <c r="B1873" s="26" t="s">
        <v>182</v>
      </c>
      <c r="C1873" s="4" t="s">
        <v>217</v>
      </c>
      <c r="D1873" s="5">
        <v>5.53336E-7</v>
      </c>
      <c r="E1873" s="5">
        <v>3.6094899999999999E-7</v>
      </c>
      <c r="F1873" s="5">
        <v>5.8950000000000002E-8</v>
      </c>
      <c r="G1873" s="6">
        <v>2.1E-7</v>
      </c>
      <c r="H1873" s="7">
        <v>1.1832349999999999E-6</v>
      </c>
      <c r="I1873" s="5"/>
    </row>
    <row r="1874" spans="1:9" x14ac:dyDescent="0.4">
      <c r="A1874" t="str">
        <f t="shared" si="29"/>
        <v>Gurken und GewürzgurkenKongo</v>
      </c>
      <c r="B1874" s="26" t="s">
        <v>99</v>
      </c>
      <c r="C1874" s="4" t="s">
        <v>217</v>
      </c>
      <c r="D1874" s="5">
        <v>2.3830300000000001E-7</v>
      </c>
      <c r="E1874" s="5">
        <v>1.64174E-7</v>
      </c>
      <c r="F1874" s="5">
        <v>9.2136600000000005E-8</v>
      </c>
      <c r="G1874" s="6">
        <v>1.43E-7</v>
      </c>
      <c r="H1874" s="7">
        <v>6.3761360000000004E-7</v>
      </c>
      <c r="I1874" s="5"/>
    </row>
    <row r="1875" spans="1:9" x14ac:dyDescent="0.4">
      <c r="A1875" t="str">
        <f t="shared" si="29"/>
        <v>Früchte, frischKongo</v>
      </c>
      <c r="B1875" s="26" t="s">
        <v>205</v>
      </c>
      <c r="C1875" s="4" t="s">
        <v>217</v>
      </c>
      <c r="D1875" s="5">
        <v>1.56873E-7</v>
      </c>
      <c r="E1875" s="5">
        <v>1.04044E-7</v>
      </c>
      <c r="F1875" s="5">
        <v>2.4241799999999999E-8</v>
      </c>
      <c r="G1875" s="6">
        <v>5.4599999999999999E-8</v>
      </c>
      <c r="H1875" s="7">
        <v>3.3975879999999995E-7</v>
      </c>
      <c r="I1875" s="5"/>
    </row>
    <row r="1876" spans="1:9" x14ac:dyDescent="0.4">
      <c r="A1876" t="str">
        <f t="shared" si="29"/>
        <v>KernobstKongo</v>
      </c>
      <c r="B1876" s="26" t="s">
        <v>208</v>
      </c>
      <c r="C1876" s="4" t="s">
        <v>217</v>
      </c>
      <c r="D1876" s="5">
        <v>1.56873E-7</v>
      </c>
      <c r="E1876" s="5">
        <v>1.04044E-7</v>
      </c>
      <c r="F1876" s="5">
        <v>2.4241799999999999E-8</v>
      </c>
      <c r="G1876" s="6">
        <v>5.4599999999999999E-8</v>
      </c>
      <c r="H1876" s="7">
        <v>3.3975879999999995E-7</v>
      </c>
      <c r="I1876" s="5"/>
    </row>
    <row r="1877" spans="1:9" x14ac:dyDescent="0.4">
      <c r="A1877" t="str">
        <f t="shared" si="29"/>
        <v>ErdnussKongo</v>
      </c>
      <c r="B1877" s="26" t="s">
        <v>280</v>
      </c>
      <c r="C1877" s="4" t="s">
        <v>217</v>
      </c>
      <c r="D1877" s="5">
        <v>4.8110300000000002E-7</v>
      </c>
      <c r="E1877" s="5">
        <v>3.18224E-7</v>
      </c>
      <c r="F1877" s="5">
        <v>7.1024299999999991E-8</v>
      </c>
      <c r="G1877" s="6">
        <v>1.6500000000000001E-7</v>
      </c>
      <c r="H1877" s="7">
        <v>1.0353513E-6</v>
      </c>
      <c r="I1877" s="5"/>
    </row>
    <row r="1878" spans="1:9" x14ac:dyDescent="0.4">
      <c r="A1878" t="str">
        <f t="shared" si="29"/>
        <v>KolanussKongo</v>
      </c>
      <c r="B1878" s="26" t="s">
        <v>324</v>
      </c>
      <c r="C1878" s="4" t="s">
        <v>217</v>
      </c>
      <c r="D1878" s="5">
        <v>2.5747199999999998E-6</v>
      </c>
      <c r="E1878" s="5">
        <v>1.7738000000000001E-6</v>
      </c>
      <c r="F1878" s="5">
        <v>9.9547799999999986E-7</v>
      </c>
      <c r="G1878" s="6">
        <v>1.5399999999999999E-6</v>
      </c>
      <c r="H1878" s="7">
        <v>6.883998E-6</v>
      </c>
      <c r="I1878" s="5"/>
    </row>
    <row r="1879" spans="1:9" x14ac:dyDescent="0.4">
      <c r="A1879" t="str">
        <f t="shared" si="29"/>
        <v>Lauch, andere LauchgewächseKongo</v>
      </c>
      <c r="B1879" s="26" t="s">
        <v>184</v>
      </c>
      <c r="C1879" s="4" t="s">
        <v>217</v>
      </c>
      <c r="D1879" s="5">
        <v>4.4199999999999999E-8</v>
      </c>
      <c r="E1879" s="5">
        <v>2.9300000000000001E-8</v>
      </c>
      <c r="F1879" s="5">
        <v>6.6000000000000004E-9</v>
      </c>
      <c r="G1879" s="6">
        <v>1.51E-8</v>
      </c>
      <c r="H1879" s="7">
        <v>9.5199999999999992E-8</v>
      </c>
      <c r="I1879" s="5"/>
    </row>
    <row r="1880" spans="1:9" x14ac:dyDescent="0.4">
      <c r="A1880" t="str">
        <f t="shared" si="29"/>
        <v>MaisKongo</v>
      </c>
      <c r="B1880" s="26" t="s">
        <v>185</v>
      </c>
      <c r="C1880" s="4" t="s">
        <v>217</v>
      </c>
      <c r="D1880" s="5">
        <v>4.20328E-7</v>
      </c>
      <c r="E1880" s="5">
        <v>2.78229E-7</v>
      </c>
      <c r="F1880" s="5">
        <v>7.0838600000000008E-8</v>
      </c>
      <c r="G1880" s="6">
        <v>1.7000000000000001E-7</v>
      </c>
      <c r="H1880" s="7">
        <v>9.3939560000000009E-7</v>
      </c>
      <c r="I1880" s="5"/>
    </row>
    <row r="1881" spans="1:9" x14ac:dyDescent="0.4">
      <c r="A1881" t="str">
        <f t="shared" si="29"/>
        <v>Mango, GuaveKongo</v>
      </c>
      <c r="B1881" s="26" t="s">
        <v>248</v>
      </c>
      <c r="C1881" s="4" t="s">
        <v>217</v>
      </c>
      <c r="D1881" s="5">
        <v>7.2700000000000009E-8</v>
      </c>
      <c r="E1881" s="5">
        <v>4.8E-8</v>
      </c>
      <c r="F1881" s="5">
        <v>9.2799999999999994E-9</v>
      </c>
      <c r="G1881" s="6">
        <v>2.1999999999999998E-8</v>
      </c>
      <c r="H1881" s="7">
        <v>1.5197999999999999E-7</v>
      </c>
      <c r="I1881" s="5"/>
    </row>
    <row r="1882" spans="1:9" x14ac:dyDescent="0.4">
      <c r="A1882" t="str">
        <f t="shared" si="29"/>
        <v>MelonensamenKongo</v>
      </c>
      <c r="B1882" s="26" t="s">
        <v>288</v>
      </c>
      <c r="C1882" s="4" t="s">
        <v>217</v>
      </c>
      <c r="D1882" s="5">
        <v>6.34008E-7</v>
      </c>
      <c r="E1882" s="5">
        <v>4.2056400000000001E-7</v>
      </c>
      <c r="F1882" s="5">
        <v>9.8216900000000006E-8</v>
      </c>
      <c r="G1882" s="6">
        <v>2.22E-7</v>
      </c>
      <c r="H1882" s="7">
        <v>1.3747889000000001E-6</v>
      </c>
      <c r="I1882" s="5"/>
    </row>
    <row r="1883" spans="1:9" x14ac:dyDescent="0.4">
      <c r="A1883" t="str">
        <f t="shared" si="29"/>
        <v>HirseKongo</v>
      </c>
      <c r="B1883" s="26" t="s">
        <v>250</v>
      </c>
      <c r="C1883" s="4" t="s">
        <v>217</v>
      </c>
      <c r="D1883" s="5">
        <v>5.2511199999999997E-7</v>
      </c>
      <c r="E1883" s="5">
        <v>3.4584999999999999E-7</v>
      </c>
      <c r="F1883" s="5">
        <v>7.9720299999999992E-8</v>
      </c>
      <c r="G1883" s="6">
        <v>2.1400000000000001E-7</v>
      </c>
      <c r="H1883" s="7">
        <v>1.1646822999999998E-6</v>
      </c>
      <c r="I1883" s="5"/>
    </row>
    <row r="1884" spans="1:9" x14ac:dyDescent="0.4">
      <c r="A1884" t="str">
        <f t="shared" si="29"/>
        <v>Palmfrucht (Ölpalme)Kongo</v>
      </c>
      <c r="B1884" s="26" t="s">
        <v>289</v>
      </c>
      <c r="C1884" s="4" t="s">
        <v>217</v>
      </c>
      <c r="D1884" s="5">
        <v>6.36E-8</v>
      </c>
      <c r="E1884" s="5">
        <v>4.21E-8</v>
      </c>
      <c r="F1884" s="5">
        <v>1.0099999999999999E-8</v>
      </c>
      <c r="G1884" s="6">
        <v>2.2799999999999999E-8</v>
      </c>
      <c r="H1884" s="7">
        <v>1.3860000000000001E-7</v>
      </c>
      <c r="I1884" s="5"/>
    </row>
    <row r="1885" spans="1:9" x14ac:dyDescent="0.4">
      <c r="A1885" t="str">
        <f t="shared" si="29"/>
        <v>OrangeKongo</v>
      </c>
      <c r="B1885" s="26" t="s">
        <v>252</v>
      </c>
      <c r="C1885" s="4" t="s">
        <v>217</v>
      </c>
      <c r="D1885" s="5">
        <v>2.1638500000000001E-7</v>
      </c>
      <c r="E1885" s="5">
        <v>1.4122000000000002E-7</v>
      </c>
      <c r="F1885" s="5">
        <v>1.79452E-8</v>
      </c>
      <c r="G1885" s="6">
        <v>6.3899999999999996E-8</v>
      </c>
      <c r="H1885" s="7">
        <v>4.3945019999999997E-7</v>
      </c>
      <c r="I1885" s="5"/>
    </row>
    <row r="1886" spans="1:9" x14ac:dyDescent="0.4">
      <c r="A1886" t="str">
        <f t="shared" si="29"/>
        <v>Erbsen, trockenKongo</v>
      </c>
      <c r="B1886" s="26" t="s">
        <v>173</v>
      </c>
      <c r="C1886" s="4" t="s">
        <v>217</v>
      </c>
      <c r="D1886" s="5">
        <v>3.0856900000000004E-7</v>
      </c>
      <c r="E1886" s="5">
        <v>2.0456599999999998E-7</v>
      </c>
      <c r="F1886" s="5">
        <v>4.7087399999999999E-8</v>
      </c>
      <c r="G1886" s="6">
        <v>1.0700000000000001E-7</v>
      </c>
      <c r="H1886" s="7">
        <v>6.6722240000000009E-7</v>
      </c>
      <c r="I1886" s="5"/>
    </row>
    <row r="1887" spans="1:9" x14ac:dyDescent="0.4">
      <c r="A1887" t="str">
        <f t="shared" si="29"/>
        <v>AnanasKongo</v>
      </c>
      <c r="B1887" s="26" t="s">
        <v>194</v>
      </c>
      <c r="C1887" s="4" t="s">
        <v>217</v>
      </c>
      <c r="D1887" s="5">
        <v>1.5397900000000001E-7</v>
      </c>
      <c r="E1887" s="5">
        <v>1.0079200000000001E-7</v>
      </c>
      <c r="F1887" s="5">
        <v>1.22941E-8</v>
      </c>
      <c r="G1887" s="6">
        <v>3.7900000000000002E-8</v>
      </c>
      <c r="H1887" s="7">
        <v>3.0496510000000002E-7</v>
      </c>
      <c r="I1887" s="5"/>
    </row>
    <row r="1888" spans="1:9" x14ac:dyDescent="0.4">
      <c r="A1888" t="str">
        <f t="shared" si="29"/>
        <v>KochbananeKongo</v>
      </c>
      <c r="B1888" s="26" t="s">
        <v>180</v>
      </c>
      <c r="C1888" s="4" t="s">
        <v>217</v>
      </c>
      <c r="D1888" s="5">
        <v>1.1000000000000001E-7</v>
      </c>
      <c r="E1888" s="5">
        <v>7.2899999999999998E-8</v>
      </c>
      <c r="F1888" s="5">
        <v>1.7499999999999998E-8</v>
      </c>
      <c r="G1888" s="6">
        <v>3.9499999999999996E-8</v>
      </c>
      <c r="H1888" s="7">
        <v>2.3989999999999997E-7</v>
      </c>
      <c r="I1888" s="5"/>
    </row>
    <row r="1889" spans="1:9" x14ac:dyDescent="0.4">
      <c r="A1889" t="str">
        <f t="shared" si="29"/>
        <v>KürbisKongo</v>
      </c>
      <c r="B1889" s="26" t="s">
        <v>183</v>
      </c>
      <c r="C1889" s="4" t="s">
        <v>217</v>
      </c>
      <c r="D1889" s="5">
        <v>2.17E-7</v>
      </c>
      <c r="E1889" s="5">
        <v>1.4999999999999999E-7</v>
      </c>
      <c r="F1889" s="5">
        <v>8.4099999999999992E-8</v>
      </c>
      <c r="G1889" s="6">
        <v>1.3E-7</v>
      </c>
      <c r="H1889" s="7">
        <v>5.8109999999999993E-7</v>
      </c>
      <c r="I1889" s="5"/>
    </row>
    <row r="1890" spans="1:9" x14ac:dyDescent="0.4">
      <c r="A1890" t="str">
        <f t="shared" si="29"/>
        <v>ReisKongo</v>
      </c>
      <c r="B1890" s="26" t="s">
        <v>160</v>
      </c>
      <c r="C1890" s="4" t="s">
        <v>217</v>
      </c>
      <c r="D1890" s="5">
        <v>5.6707700000000004E-7</v>
      </c>
      <c r="E1890" s="5">
        <v>3.7280100000000003E-7</v>
      </c>
      <c r="F1890" s="5">
        <v>6.3510999999999992E-8</v>
      </c>
      <c r="G1890" s="6">
        <v>1.7899999999999997E-7</v>
      </c>
      <c r="H1890" s="7">
        <v>1.182389E-6</v>
      </c>
      <c r="I1890" s="5"/>
    </row>
    <row r="1891" spans="1:9" x14ac:dyDescent="0.4">
      <c r="A1891" t="str">
        <f t="shared" si="29"/>
        <v>Knollengewächsen, WurzelknolleKongo</v>
      </c>
      <c r="B1891" s="26" t="s">
        <v>179</v>
      </c>
      <c r="C1891" s="4" t="s">
        <v>217</v>
      </c>
      <c r="D1891" s="5">
        <v>2.58303E-8</v>
      </c>
      <c r="E1891" s="5">
        <v>1.7114700000000002E-8</v>
      </c>
      <c r="F1891" s="5">
        <v>3.7960400000000001E-9</v>
      </c>
      <c r="G1891" s="6">
        <v>8.7099999999999999E-9</v>
      </c>
      <c r="H1891" s="7">
        <v>5.5451039999999998E-8</v>
      </c>
      <c r="I1891" s="5"/>
    </row>
    <row r="1892" spans="1:9" x14ac:dyDescent="0.4">
      <c r="A1892" t="str">
        <f t="shared" si="29"/>
        <v>GummiKongo</v>
      </c>
      <c r="B1892" s="26" t="s">
        <v>290</v>
      </c>
      <c r="C1892" s="4" t="s">
        <v>217</v>
      </c>
      <c r="D1892" s="5">
        <v>8.4379900000000005E-7</v>
      </c>
      <c r="E1892" s="5">
        <v>5.5723199999999997E-7</v>
      </c>
      <c r="F1892" s="5">
        <v>1.0374600000000001E-7</v>
      </c>
      <c r="G1892" s="6">
        <v>2.5199999999999998E-7</v>
      </c>
      <c r="H1892" s="7">
        <v>1.7567770000000001E-6</v>
      </c>
      <c r="I1892" s="5"/>
    </row>
    <row r="1893" spans="1:9" x14ac:dyDescent="0.4">
      <c r="A1893" t="str">
        <f t="shared" si="29"/>
        <v>BaumwolleKongo</v>
      </c>
      <c r="B1893" s="26" t="s">
        <v>257</v>
      </c>
      <c r="C1893" s="4" t="s">
        <v>217</v>
      </c>
      <c r="D1893" s="5">
        <v>6.9431999999999999E-7</v>
      </c>
      <c r="E1893" s="5">
        <v>4.6718900000000002E-7</v>
      </c>
      <c r="F1893" s="5">
        <v>1.8316700000000001E-7</v>
      </c>
      <c r="G1893" s="6">
        <v>3.4900000000000001E-7</v>
      </c>
      <c r="H1893" s="7">
        <v>1.693676E-6</v>
      </c>
      <c r="I1893" s="5"/>
    </row>
    <row r="1894" spans="1:9" x14ac:dyDescent="0.4">
      <c r="A1894" t="str">
        <f t="shared" si="29"/>
        <v>SesamKongo</v>
      </c>
      <c r="B1894" s="26" t="s">
        <v>258</v>
      </c>
      <c r="C1894" s="4" t="s">
        <v>217</v>
      </c>
      <c r="D1894" s="5">
        <v>5.6967499999999997E-7</v>
      </c>
      <c r="E1894" s="5">
        <v>3.7167500000000002E-7</v>
      </c>
      <c r="F1894" s="5">
        <v>5.5586400000000001E-8</v>
      </c>
      <c r="G1894" s="6">
        <v>1.98E-7</v>
      </c>
      <c r="H1894" s="7">
        <v>1.1949364000000001E-6</v>
      </c>
      <c r="I1894" s="5"/>
    </row>
    <row r="1895" spans="1:9" x14ac:dyDescent="0.4">
      <c r="A1895" t="str">
        <f t="shared" si="29"/>
        <v>SorghumKongo</v>
      </c>
      <c r="B1895" s="26" t="s">
        <v>282</v>
      </c>
      <c r="C1895" s="4" t="s">
        <v>217</v>
      </c>
      <c r="D1895" s="5">
        <v>4.6506299999999999E-7</v>
      </c>
      <c r="E1895" s="5">
        <v>3.1524299999999999E-7</v>
      </c>
      <c r="F1895" s="5">
        <v>1.4039300000000001E-7</v>
      </c>
      <c r="G1895" s="6">
        <v>2.4699999999999998E-7</v>
      </c>
      <c r="H1895" s="7">
        <v>1.1676989999999998E-6</v>
      </c>
      <c r="I1895" s="5"/>
    </row>
    <row r="1896" spans="1:9" x14ac:dyDescent="0.4">
      <c r="A1896" t="str">
        <f t="shared" si="29"/>
        <v>SojabohnenKongo</v>
      </c>
      <c r="B1896" s="26" t="s">
        <v>259</v>
      </c>
      <c r="C1896" s="4" t="s">
        <v>217</v>
      </c>
      <c r="D1896" s="5">
        <v>2.13384E-7</v>
      </c>
      <c r="E1896" s="5">
        <v>1.4392300000000001E-7</v>
      </c>
      <c r="F1896" s="5">
        <v>5.4959100000000001E-8</v>
      </c>
      <c r="G1896" s="6">
        <v>9.5999999999999999E-8</v>
      </c>
      <c r="H1896" s="7">
        <v>5.0826610000000013E-7</v>
      </c>
      <c r="I1896" s="5"/>
    </row>
    <row r="1897" spans="1:9" x14ac:dyDescent="0.4">
      <c r="A1897" t="str">
        <f t="shared" si="29"/>
        <v>RohrzuckerKongo</v>
      </c>
      <c r="B1897" s="26" t="s">
        <v>260</v>
      </c>
      <c r="C1897" s="4" t="s">
        <v>217</v>
      </c>
      <c r="D1897" s="5">
        <v>2.0599999999999999E-8</v>
      </c>
      <c r="E1897" s="5">
        <v>1.3699999999999999E-8</v>
      </c>
      <c r="F1897" s="5">
        <v>3.5099999999999997E-9</v>
      </c>
      <c r="G1897" s="6">
        <v>7.5599999999999995E-9</v>
      </c>
      <c r="H1897" s="7">
        <v>4.5370000000000002E-8</v>
      </c>
      <c r="I1897" s="5"/>
    </row>
    <row r="1898" spans="1:9" x14ac:dyDescent="0.4">
      <c r="A1898" t="str">
        <f t="shared" si="29"/>
        <v>SüßkartofelnKongo</v>
      </c>
      <c r="B1898" s="26" t="s">
        <v>192</v>
      </c>
      <c r="C1898" s="4" t="s">
        <v>217</v>
      </c>
      <c r="D1898" s="5">
        <v>3.5421899999999999E-8</v>
      </c>
      <c r="E1898" s="5">
        <v>2.3217599999999998E-8</v>
      </c>
      <c r="F1898" s="5">
        <v>3.10496E-9</v>
      </c>
      <c r="G1898" s="6">
        <v>9.0400000000000002E-9</v>
      </c>
      <c r="H1898" s="7">
        <v>7.0784459999999995E-8</v>
      </c>
      <c r="I1898" s="5"/>
    </row>
    <row r="1899" spans="1:9" x14ac:dyDescent="0.4">
      <c r="A1899" t="str">
        <f t="shared" si="29"/>
        <v>Manderine, ClementineKongo</v>
      </c>
      <c r="B1899" s="26" t="s">
        <v>213</v>
      </c>
      <c r="C1899" s="4" t="s">
        <v>217</v>
      </c>
      <c r="D1899" s="5">
        <v>1.4583300000000001E-7</v>
      </c>
      <c r="E1899" s="5">
        <v>9.5210700000000002E-8</v>
      </c>
      <c r="F1899" s="5">
        <v>9.4137400000000006E-9</v>
      </c>
      <c r="G1899" s="6">
        <v>3.3400000000000001E-8</v>
      </c>
      <c r="H1899" s="7">
        <v>2.8385744000000003E-7</v>
      </c>
      <c r="I1899" s="5"/>
    </row>
    <row r="1900" spans="1:9" x14ac:dyDescent="0.4">
      <c r="A1900" t="str">
        <f t="shared" si="29"/>
        <v>Taro (cocoyam)Kongo</v>
      </c>
      <c r="B1900" s="26" t="s">
        <v>325</v>
      </c>
      <c r="C1900" s="4" t="s">
        <v>217</v>
      </c>
      <c r="D1900" s="5">
        <v>9.1240099999999994E-8</v>
      </c>
      <c r="E1900" s="5">
        <v>6.2672499999999994E-8</v>
      </c>
      <c r="F1900" s="5">
        <v>3.1519200000000003E-8</v>
      </c>
      <c r="G1900" s="6">
        <v>4.9399999999999999E-8</v>
      </c>
      <c r="H1900" s="7">
        <v>2.3483179999999998E-7</v>
      </c>
      <c r="I1900" s="5"/>
    </row>
    <row r="1901" spans="1:9" x14ac:dyDescent="0.4">
      <c r="A1901" t="str">
        <f t="shared" si="29"/>
        <v>Tabak, unverarbeitetKongo</v>
      </c>
      <c r="B1901" s="26" t="s">
        <v>263</v>
      </c>
      <c r="C1901" s="4" t="s">
        <v>217</v>
      </c>
      <c r="D1901" s="5">
        <v>2.30259E-7</v>
      </c>
      <c r="E1901" s="5">
        <v>1.5776300000000001E-7</v>
      </c>
      <c r="F1901" s="5">
        <v>8.1261099999999994E-8</v>
      </c>
      <c r="G1901" s="6">
        <v>1.29E-7</v>
      </c>
      <c r="H1901" s="7">
        <v>5.9828310000000006E-7</v>
      </c>
      <c r="I1901" s="5"/>
    </row>
    <row r="1902" spans="1:9" x14ac:dyDescent="0.4">
      <c r="A1902" t="str">
        <f t="shared" si="29"/>
        <v>TomatenKongo</v>
      </c>
      <c r="B1902" s="26" t="s">
        <v>86</v>
      </c>
      <c r="C1902" s="4" t="s">
        <v>217</v>
      </c>
      <c r="D1902" s="5">
        <v>5.1829099999999999E-8</v>
      </c>
      <c r="E1902" s="5">
        <v>3.3837899999999996E-8</v>
      </c>
      <c r="F1902" s="5">
        <v>3.34564E-9</v>
      </c>
      <c r="G1902" s="6">
        <v>1.1899999999999999E-8</v>
      </c>
      <c r="H1902" s="7">
        <v>1.0091263999999999E-7</v>
      </c>
      <c r="I1902" s="5"/>
    </row>
    <row r="1903" spans="1:9" x14ac:dyDescent="0.4">
      <c r="A1903" t="str">
        <f t="shared" si="29"/>
        <v>Gemüse, frischKongo</v>
      </c>
      <c r="B1903" s="26" t="s">
        <v>174</v>
      </c>
      <c r="C1903" s="4" t="s">
        <v>217</v>
      </c>
      <c r="D1903" s="5">
        <v>4.42305E-8</v>
      </c>
      <c r="E1903" s="5">
        <v>2.9315800000000002E-8</v>
      </c>
      <c r="F1903" s="5">
        <v>6.6014900000000005E-9</v>
      </c>
      <c r="G1903" s="6">
        <v>1.51E-8</v>
      </c>
      <c r="H1903" s="7">
        <v>9.5247790000000013E-8</v>
      </c>
      <c r="I1903" s="5"/>
    </row>
    <row r="1904" spans="1:9" x14ac:dyDescent="0.4">
      <c r="A1904" t="str">
        <f t="shared" si="29"/>
        <v>YamswurzelKongo</v>
      </c>
      <c r="B1904" s="26" t="s">
        <v>291</v>
      </c>
      <c r="C1904" s="4" t="s">
        <v>217</v>
      </c>
      <c r="D1904" s="5">
        <v>3.8296000000000001E-8</v>
      </c>
      <c r="E1904" s="5">
        <v>2.5302700000000002E-8</v>
      </c>
      <c r="F1904" s="5">
        <v>5.5615900000000004E-9</v>
      </c>
      <c r="G1904" s="6">
        <v>1.42E-8</v>
      </c>
      <c r="H1904" s="7">
        <v>8.3360289999999993E-8</v>
      </c>
      <c r="I1904" s="5"/>
    </row>
    <row r="1905" spans="1:9" x14ac:dyDescent="0.4">
      <c r="A1905" t="str">
        <f t="shared" si="29"/>
        <v>AgavenfasernCosta Rica</v>
      </c>
      <c r="B1905" s="26" t="s">
        <v>193</v>
      </c>
      <c r="C1905" s="4" t="s">
        <v>352</v>
      </c>
      <c r="D1905" s="5">
        <v>1.1023599999999999E-5</v>
      </c>
      <c r="E1905" s="5">
        <v>6.1068499999999998E-6</v>
      </c>
      <c r="F1905" s="5">
        <v>6.49802E-6</v>
      </c>
      <c r="G1905" s="6">
        <v>8.4300000000000006E-6</v>
      </c>
      <c r="H1905" s="7">
        <v>3.2058469999999996E-5</v>
      </c>
      <c r="I1905" s="5"/>
    </row>
    <row r="1906" spans="1:9" x14ac:dyDescent="0.4">
      <c r="A1906" t="str">
        <f t="shared" si="29"/>
        <v>AvocadosCosta Rica</v>
      </c>
      <c r="B1906" s="26" t="s">
        <v>166</v>
      </c>
      <c r="C1906" s="4" t="s">
        <v>352</v>
      </c>
      <c r="D1906" s="5">
        <v>3.0682999999999999E-6</v>
      </c>
      <c r="E1906" s="5">
        <v>1.3807599999999999E-6</v>
      </c>
      <c r="F1906" s="5">
        <v>9.4767400000000007E-7</v>
      </c>
      <c r="G1906" s="6">
        <v>1.7999999999999999E-6</v>
      </c>
      <c r="H1906" s="7">
        <v>7.1967339999999997E-6</v>
      </c>
      <c r="I1906" s="5"/>
    </row>
    <row r="1907" spans="1:9" x14ac:dyDescent="0.4">
      <c r="A1907" t="str">
        <f t="shared" si="29"/>
        <v>BananenCosta Rica</v>
      </c>
      <c r="B1907" s="26" t="s">
        <v>197</v>
      </c>
      <c r="C1907" s="4" t="s">
        <v>352</v>
      </c>
      <c r="D1907" s="5">
        <v>3.2600000000000003E-7</v>
      </c>
      <c r="E1907" s="5">
        <v>1.48E-7</v>
      </c>
      <c r="F1907" s="5">
        <v>1.06E-7</v>
      </c>
      <c r="G1907" s="6">
        <v>1.9399999999999999E-7</v>
      </c>
      <c r="H1907" s="7">
        <v>7.7399999999999992E-7</v>
      </c>
      <c r="I1907" s="5"/>
    </row>
    <row r="1908" spans="1:9" x14ac:dyDescent="0.4">
      <c r="A1908" t="str">
        <f t="shared" si="29"/>
        <v>Bohen, trockenCosta Rica</v>
      </c>
      <c r="B1908" s="26" t="s">
        <v>170</v>
      </c>
      <c r="C1908" s="4" t="s">
        <v>352</v>
      </c>
      <c r="D1908" s="5">
        <v>1.02661E-5</v>
      </c>
      <c r="E1908" s="5">
        <v>4.6344099999999999E-6</v>
      </c>
      <c r="F1908" s="5">
        <v>3.2392800000000003E-6</v>
      </c>
      <c r="G1908" s="6">
        <v>6.0499999999999997E-6</v>
      </c>
      <c r="H1908" s="7">
        <v>2.4189789999999999E-5</v>
      </c>
      <c r="I1908" s="5"/>
    </row>
    <row r="1909" spans="1:9" x14ac:dyDescent="0.4">
      <c r="A1909" t="str">
        <f t="shared" si="29"/>
        <v>Kohl und andere KohlgewächseCosta Rica</v>
      </c>
      <c r="B1909" s="26" t="s">
        <v>181</v>
      </c>
      <c r="C1909" s="4" t="s">
        <v>352</v>
      </c>
      <c r="D1909" s="5">
        <v>1.19E-6</v>
      </c>
      <c r="E1909" s="5">
        <v>5.1800000000000006E-7</v>
      </c>
      <c r="F1909" s="5">
        <v>3.0800000000000001E-7</v>
      </c>
      <c r="G1909" s="6">
        <v>6.5799999999999999E-7</v>
      </c>
      <c r="H1909" s="7">
        <v>2.6740000000000001E-6</v>
      </c>
      <c r="I1909" s="5"/>
    </row>
    <row r="1910" spans="1:9" x14ac:dyDescent="0.4">
      <c r="A1910" t="str">
        <f t="shared" si="29"/>
        <v>ManiokCosta Rica</v>
      </c>
      <c r="B1910" s="26" t="s">
        <v>187</v>
      </c>
      <c r="C1910" s="4" t="s">
        <v>352</v>
      </c>
      <c r="D1910" s="5">
        <v>1.3356599999999999E-6</v>
      </c>
      <c r="E1910" s="5">
        <v>5.9933400000000001E-7</v>
      </c>
      <c r="F1910" s="5">
        <v>4.1130399999999999E-7</v>
      </c>
      <c r="G1910" s="6">
        <v>7.7999999999999994E-7</v>
      </c>
      <c r="H1910" s="7">
        <v>3.126298E-6</v>
      </c>
      <c r="I1910" s="5"/>
    </row>
    <row r="1911" spans="1:9" x14ac:dyDescent="0.4">
      <c r="A1911" t="str">
        <f t="shared" si="29"/>
        <v>KakaobohneCosta Rica</v>
      </c>
      <c r="B1911" s="26" t="s">
        <v>286</v>
      </c>
      <c r="C1911" s="4" t="s">
        <v>352</v>
      </c>
      <c r="D1911" s="5">
        <v>5.7755399999999999E-5</v>
      </c>
      <c r="E1911" s="5">
        <v>2.59529E-5</v>
      </c>
      <c r="F1911" s="5">
        <v>1.7875700000000002E-5</v>
      </c>
      <c r="G1911" s="6">
        <v>3.3799999999999995E-5</v>
      </c>
      <c r="H1911" s="7">
        <v>1.35384E-4</v>
      </c>
      <c r="I1911" s="5"/>
    </row>
    <row r="1912" spans="1:9" x14ac:dyDescent="0.4">
      <c r="A1912" t="str">
        <f t="shared" si="29"/>
        <v>KokosnussCosta Rica</v>
      </c>
      <c r="B1912" s="26" t="s">
        <v>310</v>
      </c>
      <c r="C1912" s="4" t="s">
        <v>352</v>
      </c>
      <c r="D1912" s="5">
        <v>3.1554600000000003E-6</v>
      </c>
      <c r="E1912" s="5">
        <v>1.42067E-6</v>
      </c>
      <c r="F1912" s="5">
        <v>9.75438E-7</v>
      </c>
      <c r="G1912" s="6">
        <v>1.8500000000000001E-6</v>
      </c>
      <c r="H1912" s="7">
        <v>7.4015680000000004E-6</v>
      </c>
      <c r="I1912" s="5"/>
    </row>
    <row r="1913" spans="1:9" x14ac:dyDescent="0.4">
      <c r="A1913" t="str">
        <f t="shared" si="29"/>
        <v>Kaffee, grünCosta Rica</v>
      </c>
      <c r="B1913" s="26" t="s">
        <v>287</v>
      </c>
      <c r="C1913" s="4" t="s">
        <v>352</v>
      </c>
      <c r="D1913" s="5">
        <v>1.24589E-5</v>
      </c>
      <c r="E1913" s="5">
        <v>5.6495599999999998E-6</v>
      </c>
      <c r="F1913" s="5">
        <v>4.01159E-6</v>
      </c>
      <c r="G1913" s="6">
        <v>7.3899999999999995E-6</v>
      </c>
      <c r="H1913" s="7">
        <v>2.951005E-5</v>
      </c>
      <c r="I1913" s="5"/>
    </row>
    <row r="1914" spans="1:9" x14ac:dyDescent="0.4">
      <c r="A1914" t="str">
        <f t="shared" si="29"/>
        <v>KokosbastCosta Rica</v>
      </c>
      <c r="B1914" s="26" t="s">
        <v>311</v>
      </c>
      <c r="C1914" s="4" t="s">
        <v>352</v>
      </c>
      <c r="D1914" s="5">
        <v>3.1554600000000003E-6</v>
      </c>
      <c r="E1914" s="5">
        <v>1.42067E-6</v>
      </c>
      <c r="F1914" s="5">
        <v>9.75438E-7</v>
      </c>
      <c r="G1914" s="6">
        <v>1.8500000000000001E-6</v>
      </c>
      <c r="H1914" s="7">
        <v>7.4015680000000004E-6</v>
      </c>
      <c r="I1914" s="5"/>
    </row>
    <row r="1915" spans="1:9" x14ac:dyDescent="0.4">
      <c r="A1915" t="str">
        <f t="shared" si="29"/>
        <v>Früchte, frischCosta Rica</v>
      </c>
      <c r="B1915" s="26" t="s">
        <v>205</v>
      </c>
      <c r="C1915" s="4" t="s">
        <v>352</v>
      </c>
      <c r="D1915" s="5">
        <v>1.9467299999999999E-6</v>
      </c>
      <c r="E1915" s="5">
        <v>8.8345899999999992E-7</v>
      </c>
      <c r="F1915" s="5">
        <v>6.2713799999999999E-7</v>
      </c>
      <c r="G1915" s="6">
        <v>1.1599999999999999E-6</v>
      </c>
      <c r="H1915" s="7">
        <v>4.6173269999999995E-6</v>
      </c>
      <c r="I1915" s="5"/>
    </row>
    <row r="1916" spans="1:9" x14ac:dyDescent="0.4">
      <c r="A1916" t="str">
        <f t="shared" si="29"/>
        <v>KernobstCosta Rica</v>
      </c>
      <c r="B1916" s="26" t="s">
        <v>208</v>
      </c>
      <c r="C1916" s="4" t="s">
        <v>352</v>
      </c>
      <c r="D1916" s="5">
        <v>1.9467299999999999E-6</v>
      </c>
      <c r="E1916" s="5">
        <v>8.8299999999999995E-7</v>
      </c>
      <c r="F1916" s="5">
        <v>6.2713799999999999E-7</v>
      </c>
      <c r="G1916" s="6">
        <v>1.1599999999999999E-6</v>
      </c>
      <c r="H1916" s="7">
        <v>4.6168679999999998E-6</v>
      </c>
      <c r="I1916" s="5"/>
    </row>
    <row r="1917" spans="1:9" x14ac:dyDescent="0.4">
      <c r="A1917" t="str">
        <f t="shared" si="29"/>
        <v>IngwerCosta Rica</v>
      </c>
      <c r="B1917" s="26" t="s">
        <v>312</v>
      </c>
      <c r="C1917" s="4" t="s">
        <v>352</v>
      </c>
      <c r="D1917" s="5">
        <v>6.4395200000000005E-7</v>
      </c>
      <c r="E1917" s="5">
        <v>2.7856000000000003E-7</v>
      </c>
      <c r="F1917" s="5">
        <v>1.5758199999999999E-7</v>
      </c>
      <c r="G1917" s="6">
        <v>3.4999999999999998E-7</v>
      </c>
      <c r="H1917" s="7">
        <v>1.4300940000000003E-6</v>
      </c>
      <c r="I1917" s="5"/>
    </row>
    <row r="1918" spans="1:9" x14ac:dyDescent="0.4">
      <c r="A1918" t="str">
        <f t="shared" si="29"/>
        <v>Grapefruit, PomeloCosta Rica</v>
      </c>
      <c r="B1918" s="26" t="s">
        <v>206</v>
      </c>
      <c r="C1918" s="4" t="s">
        <v>352</v>
      </c>
      <c r="D1918" s="5">
        <v>2.4399999999999999E-6</v>
      </c>
      <c r="E1918" s="5">
        <v>1.0899999999999999E-6</v>
      </c>
      <c r="F1918" s="5">
        <v>7.0900000000000001E-7</v>
      </c>
      <c r="G1918" s="6">
        <v>1.3999999999999999E-6</v>
      </c>
      <c r="H1918" s="7">
        <v>5.6389999999999997E-6</v>
      </c>
      <c r="I1918" s="5"/>
    </row>
    <row r="1919" spans="1:9" x14ac:dyDescent="0.4">
      <c r="A1919" t="str">
        <f t="shared" si="29"/>
        <v>ErdnussCosta Rica</v>
      </c>
      <c r="B1919" s="26" t="s">
        <v>280</v>
      </c>
      <c r="C1919" s="4" t="s">
        <v>352</v>
      </c>
      <c r="D1919" s="5">
        <v>1.2323099999999999E-6</v>
      </c>
      <c r="E1919" s="5">
        <v>6.8267200000000001E-7</v>
      </c>
      <c r="F1919" s="5">
        <v>7.2640099999999997E-7</v>
      </c>
      <c r="G1919" s="6">
        <v>9.4200000000000004E-7</v>
      </c>
      <c r="H1919" s="7">
        <v>3.583383E-6</v>
      </c>
      <c r="I1919" s="5"/>
    </row>
    <row r="1920" spans="1:9" x14ac:dyDescent="0.4">
      <c r="A1920" t="str">
        <f t="shared" si="29"/>
        <v>Lauch, andere LauchgewächseCosta Rica</v>
      </c>
      <c r="B1920" s="26" t="s">
        <v>184</v>
      </c>
      <c r="C1920" s="4" t="s">
        <v>352</v>
      </c>
      <c r="D1920" s="5">
        <v>5.3413699999999996E-7</v>
      </c>
      <c r="E1920" s="5">
        <v>2.3696E-7</v>
      </c>
      <c r="F1920" s="5">
        <v>1.5746699999999999E-7</v>
      </c>
      <c r="G1920" s="6">
        <v>3.0699999999999998E-7</v>
      </c>
      <c r="H1920" s="7">
        <v>1.2355639999999999E-6</v>
      </c>
      <c r="I1920" s="5"/>
    </row>
    <row r="1921" spans="1:9" x14ac:dyDescent="0.4">
      <c r="A1921" t="str">
        <f t="shared" si="29"/>
        <v>MaisCosta Rica</v>
      </c>
      <c r="B1921" s="26" t="s">
        <v>185</v>
      </c>
      <c r="C1921" s="4" t="s">
        <v>352</v>
      </c>
      <c r="D1921" s="5">
        <v>3.6226900000000002E-6</v>
      </c>
      <c r="E1921" s="5">
        <v>1.6608E-6</v>
      </c>
      <c r="F1921" s="5">
        <v>1.2116099999999998E-6</v>
      </c>
      <c r="G1921" s="6">
        <v>2.1799999999999999E-6</v>
      </c>
      <c r="H1921" s="7">
        <v>8.6750999999999993E-6</v>
      </c>
      <c r="I1921" s="5"/>
    </row>
    <row r="1922" spans="1:9" x14ac:dyDescent="0.4">
      <c r="A1922" t="str">
        <f t="shared" si="29"/>
        <v>Mango, GuaveCosta Rica</v>
      </c>
      <c r="B1922" s="26" t="s">
        <v>248</v>
      </c>
      <c r="C1922" s="4" t="s">
        <v>352</v>
      </c>
      <c r="D1922" s="5">
        <v>5.2806600000000007E-6</v>
      </c>
      <c r="E1922" s="5">
        <v>2.39E-6</v>
      </c>
      <c r="F1922" s="5">
        <v>1.6880199999999999E-6</v>
      </c>
      <c r="G1922" s="6">
        <v>3.1300000000000001E-6</v>
      </c>
      <c r="H1922" s="7">
        <v>1.2488680000000002E-5</v>
      </c>
      <c r="I1922" s="5"/>
    </row>
    <row r="1923" spans="1:9" x14ac:dyDescent="0.4">
      <c r="A1923" t="str">
        <f t="shared" si="29"/>
        <v>HanffasernCosta Rica</v>
      </c>
      <c r="B1923" s="26" t="s">
        <v>353</v>
      </c>
      <c r="C1923" s="4" t="s">
        <v>352</v>
      </c>
      <c r="D1923" s="5">
        <v>1.3579000000000002E-5</v>
      </c>
      <c r="E1923" s="5">
        <v>5.9108000000000002E-6</v>
      </c>
      <c r="F1923" s="5">
        <v>3.5882599999999998E-6</v>
      </c>
      <c r="G1923" s="6">
        <v>7.5399999999999998E-6</v>
      </c>
      <c r="H1923" s="7">
        <v>3.0618060000000001E-5</v>
      </c>
      <c r="I1923" s="5"/>
    </row>
    <row r="1924" spans="1:9" x14ac:dyDescent="0.4">
      <c r="A1924" t="str">
        <f t="shared" ref="A1924:A1987" si="30">B1924&amp;C1924</f>
        <v>Melonen (inkl.  Cantaloup-Melone)Costa Rica</v>
      </c>
      <c r="B1924" s="26" t="s">
        <v>249</v>
      </c>
      <c r="C1924" s="4" t="s">
        <v>352</v>
      </c>
      <c r="D1924" s="5">
        <v>2.4178100000000001E-7</v>
      </c>
      <c r="E1924" s="5">
        <v>1.0835299999999999E-7</v>
      </c>
      <c r="F1924" s="5">
        <v>7.3896899999999998E-8</v>
      </c>
      <c r="G1924" s="6">
        <v>1.4100000000000001E-7</v>
      </c>
      <c r="H1924" s="7">
        <v>5.6503089999999995E-7</v>
      </c>
      <c r="I1924" s="5"/>
    </row>
    <row r="1925" spans="1:9" x14ac:dyDescent="0.4">
      <c r="A1925" t="str">
        <f t="shared" si="30"/>
        <v>NüsseCosta Rica</v>
      </c>
      <c r="B1925" s="26" t="s">
        <v>271</v>
      </c>
      <c r="C1925" s="4" t="s">
        <v>352</v>
      </c>
      <c r="D1925" s="5">
        <v>2.6912700000000001E-5</v>
      </c>
      <c r="E1925" s="5">
        <v>1.21233E-5</v>
      </c>
      <c r="F1925" s="5">
        <v>8.3533699999999999E-6</v>
      </c>
      <c r="G1925" s="6">
        <v>1.5800000000000001E-5</v>
      </c>
      <c r="H1925" s="7">
        <v>6.3189369999999993E-5</v>
      </c>
      <c r="I1925" s="5"/>
    </row>
    <row r="1926" spans="1:9" x14ac:dyDescent="0.4">
      <c r="A1926" t="str">
        <f t="shared" si="30"/>
        <v>Palmfrucht (Ölpalme)Costa Rica</v>
      </c>
      <c r="B1926" s="26" t="s">
        <v>289</v>
      </c>
      <c r="C1926" s="4" t="s">
        <v>352</v>
      </c>
      <c r="D1926" s="5">
        <v>8.8099999999999991E-7</v>
      </c>
      <c r="E1926" s="5">
        <v>4.0000000000000003E-7</v>
      </c>
      <c r="F1926" s="5">
        <v>2.8499999999999997E-7</v>
      </c>
      <c r="G1926" s="6">
        <v>5.2400000000000009E-7</v>
      </c>
      <c r="H1926" s="7">
        <v>2.0900000000000003E-6</v>
      </c>
      <c r="I1926" s="5"/>
    </row>
    <row r="1927" spans="1:9" x14ac:dyDescent="0.4">
      <c r="A1927" t="str">
        <f t="shared" si="30"/>
        <v>Zwiebel, getr.Costa Rica</v>
      </c>
      <c r="B1927" s="26" t="s">
        <v>251</v>
      </c>
      <c r="C1927" s="4" t="s">
        <v>352</v>
      </c>
      <c r="D1927" s="5">
        <v>4.3497999999999999E-7</v>
      </c>
      <c r="E1927" s="5">
        <v>1.8509E-7</v>
      </c>
      <c r="F1927" s="5">
        <v>1.06871E-7</v>
      </c>
      <c r="G1927" s="6">
        <v>2.35E-7</v>
      </c>
      <c r="H1927" s="7">
        <v>9.6194099999999992E-7</v>
      </c>
      <c r="I1927" s="5"/>
    </row>
    <row r="1928" spans="1:9" x14ac:dyDescent="0.4">
      <c r="A1928" t="str">
        <f t="shared" si="30"/>
        <v>OrangeCosta Rica</v>
      </c>
      <c r="B1928" s="26" t="s">
        <v>252</v>
      </c>
      <c r="C1928" s="4" t="s">
        <v>352</v>
      </c>
      <c r="D1928" s="5">
        <v>1.14091E-6</v>
      </c>
      <c r="E1928" s="5">
        <v>5.1800000000000006E-7</v>
      </c>
      <c r="F1928" s="5">
        <v>3.6830599999999999E-7</v>
      </c>
      <c r="G1928" s="6">
        <v>6.7800000000000001E-7</v>
      </c>
      <c r="H1928" s="7">
        <v>2.705216E-6</v>
      </c>
      <c r="I1928" s="5"/>
    </row>
    <row r="1929" spans="1:9" x14ac:dyDescent="0.4">
      <c r="A1929" t="str">
        <f t="shared" si="30"/>
        <v>PapayaCosta Rica</v>
      </c>
      <c r="B1929" s="26" t="s">
        <v>294</v>
      </c>
      <c r="C1929" s="4" t="s">
        <v>352</v>
      </c>
      <c r="D1929" s="5">
        <v>2.9271999999999999E-7</v>
      </c>
      <c r="E1929" s="5">
        <v>1.2770699999999999E-7</v>
      </c>
      <c r="F1929" s="5">
        <v>7.5052000000000003E-8</v>
      </c>
      <c r="G1929" s="6">
        <v>1.61E-7</v>
      </c>
      <c r="H1929" s="7">
        <v>6.5647900000000004E-7</v>
      </c>
      <c r="I1929" s="5"/>
    </row>
    <row r="1930" spans="1:9" x14ac:dyDescent="0.4">
      <c r="A1930" t="str">
        <f t="shared" si="30"/>
        <v>StraucherbseCosta Rica</v>
      </c>
      <c r="B1930" s="26" t="s">
        <v>191</v>
      </c>
      <c r="C1930" s="4" t="s">
        <v>352</v>
      </c>
      <c r="D1930" s="5">
        <v>1.1299999999999999E-5</v>
      </c>
      <c r="E1930" s="5">
        <v>5.84E-6</v>
      </c>
      <c r="F1930" s="5">
        <v>6.9199999999999998E-6</v>
      </c>
      <c r="G1930" s="6">
        <v>9.3600000000000002E-6</v>
      </c>
      <c r="H1930" s="7">
        <v>3.3419999999999995E-5</v>
      </c>
      <c r="I1930" s="5"/>
    </row>
    <row r="1931" spans="1:9" x14ac:dyDescent="0.4">
      <c r="A1931" t="str">
        <f t="shared" si="30"/>
        <v>AnanasCosta Rica</v>
      </c>
      <c r="B1931" s="26" t="s">
        <v>194</v>
      </c>
      <c r="C1931" s="4" t="s">
        <v>352</v>
      </c>
      <c r="D1931" s="5">
        <v>2.29375E-7</v>
      </c>
      <c r="E1931" s="5">
        <v>1.03834E-7</v>
      </c>
      <c r="F1931" s="5">
        <v>7.3180699999999996E-8</v>
      </c>
      <c r="G1931" s="6">
        <v>1.36E-7</v>
      </c>
      <c r="H1931" s="7">
        <v>5.4238969999999989E-7</v>
      </c>
      <c r="I1931" s="5"/>
    </row>
    <row r="1932" spans="1:9" x14ac:dyDescent="0.4">
      <c r="A1932" t="str">
        <f t="shared" si="30"/>
        <v>KochbananeCosta Rica</v>
      </c>
      <c r="B1932" s="26" t="s">
        <v>180</v>
      </c>
      <c r="C1932" s="4" t="s">
        <v>352</v>
      </c>
      <c r="D1932" s="5">
        <v>2.2070900000000002E-6</v>
      </c>
      <c r="E1932" s="5">
        <v>1.0003200000000001E-6</v>
      </c>
      <c r="F1932" s="5">
        <v>7.0230399999999993E-7</v>
      </c>
      <c r="G1932" s="6">
        <v>1.31E-6</v>
      </c>
      <c r="H1932" s="7">
        <v>5.2197140000000001E-6</v>
      </c>
      <c r="I1932" s="5"/>
    </row>
    <row r="1933" spans="1:9" x14ac:dyDescent="0.4">
      <c r="A1933" t="str">
        <f t="shared" si="30"/>
        <v>KartoffelCosta Rica</v>
      </c>
      <c r="B1933" s="26" t="s">
        <v>177</v>
      </c>
      <c r="C1933" s="4" t="s">
        <v>352</v>
      </c>
      <c r="D1933" s="5">
        <v>3.4999999999999998E-7</v>
      </c>
      <c r="E1933" s="5">
        <v>1.5599999999999999E-7</v>
      </c>
      <c r="F1933" s="5">
        <v>1.0399999999999999E-7</v>
      </c>
      <c r="G1933" s="6">
        <v>2.0100000000000001E-7</v>
      </c>
      <c r="H1933" s="7">
        <v>8.1099999999999994E-7</v>
      </c>
      <c r="I1933" s="5"/>
    </row>
    <row r="1934" spans="1:9" x14ac:dyDescent="0.4">
      <c r="A1934" t="str">
        <f t="shared" si="30"/>
        <v>Hülsenfrüchte (Linsen, Bohen, etc.)Costa Rica</v>
      </c>
      <c r="B1934" s="26" t="s">
        <v>255</v>
      </c>
      <c r="C1934" s="4" t="s">
        <v>352</v>
      </c>
      <c r="D1934" s="5">
        <v>1.2999999999999999E-5</v>
      </c>
      <c r="E1934" s="5">
        <v>6.7299999999999999E-6</v>
      </c>
      <c r="F1934" s="5">
        <v>7.96E-6</v>
      </c>
      <c r="G1934" s="6">
        <v>1.08E-5</v>
      </c>
      <c r="H1934" s="7">
        <v>3.8489999999999999E-5</v>
      </c>
      <c r="I1934" s="5"/>
    </row>
    <row r="1935" spans="1:9" x14ac:dyDescent="0.4">
      <c r="A1935" t="str">
        <f t="shared" si="30"/>
        <v>ReisCosta Rica</v>
      </c>
      <c r="B1935" s="26" t="s">
        <v>160</v>
      </c>
      <c r="C1935" s="4" t="s">
        <v>352</v>
      </c>
      <c r="D1935" s="5">
        <v>2.4199999999999997E-6</v>
      </c>
      <c r="E1935" s="5">
        <v>1.0899999999999999E-6</v>
      </c>
      <c r="F1935" s="5">
        <v>7.5799999999999998E-7</v>
      </c>
      <c r="G1935" s="6">
        <v>1.42E-6</v>
      </c>
      <c r="H1935" s="7">
        <v>5.6880000000000004E-6</v>
      </c>
      <c r="I1935" s="5"/>
    </row>
    <row r="1936" spans="1:9" x14ac:dyDescent="0.4">
      <c r="A1936" t="str">
        <f t="shared" si="30"/>
        <v>Knollengewächsen, WurzelknolleCosta Rica</v>
      </c>
      <c r="B1936" s="26" t="s">
        <v>179</v>
      </c>
      <c r="C1936" s="4" t="s">
        <v>352</v>
      </c>
      <c r="D1936" s="5">
        <v>5.7800400000000002E-7</v>
      </c>
      <c r="E1936" s="5">
        <v>2.57223E-7</v>
      </c>
      <c r="F1936" s="5">
        <v>1.70802E-7</v>
      </c>
      <c r="G1936" s="6">
        <v>3.3300000000000003E-7</v>
      </c>
      <c r="H1936" s="7">
        <v>1.339029E-6</v>
      </c>
      <c r="I1936" s="5"/>
    </row>
    <row r="1937" spans="1:9" x14ac:dyDescent="0.4">
      <c r="A1937" t="str">
        <f t="shared" si="30"/>
        <v>SesamCosta Rica</v>
      </c>
      <c r="B1937" s="26" t="s">
        <v>258</v>
      </c>
      <c r="C1937" s="4" t="s">
        <v>352</v>
      </c>
      <c r="D1937" s="5">
        <v>7.50978E-6</v>
      </c>
      <c r="E1937" s="5">
        <v>4.1602599999999995E-6</v>
      </c>
      <c r="F1937" s="5">
        <v>4.4267400000000006E-6</v>
      </c>
      <c r="G1937" s="6">
        <v>5.7400000000000001E-6</v>
      </c>
      <c r="H1937" s="7">
        <v>2.1836779999999999E-5</v>
      </c>
      <c r="I1937" s="5"/>
    </row>
    <row r="1938" spans="1:9" x14ac:dyDescent="0.4">
      <c r="A1938" t="str">
        <f t="shared" si="30"/>
        <v>SorghumCosta Rica</v>
      </c>
      <c r="B1938" s="26" t="s">
        <v>282</v>
      </c>
      <c r="C1938" s="4" t="s">
        <v>352</v>
      </c>
      <c r="D1938" s="5">
        <v>2.5341500000000001E-6</v>
      </c>
      <c r="E1938" s="5">
        <v>1.38663E-6</v>
      </c>
      <c r="F1938" s="5">
        <v>1.5046E-6</v>
      </c>
      <c r="G1938" s="6">
        <v>1.9699999999999998E-6</v>
      </c>
      <c r="H1938" s="7">
        <v>7.3953799999999998E-6</v>
      </c>
      <c r="I1938" s="5"/>
    </row>
    <row r="1939" spans="1:9" x14ac:dyDescent="0.4">
      <c r="A1939" t="str">
        <f t="shared" si="30"/>
        <v>SojabohnenCosta Rica</v>
      </c>
      <c r="B1939" s="26" t="s">
        <v>259</v>
      </c>
      <c r="C1939" s="4" t="s">
        <v>352</v>
      </c>
      <c r="D1939" s="5">
        <v>1.2201200000000001E-6</v>
      </c>
      <c r="E1939" s="5">
        <v>6.7591999999999998E-7</v>
      </c>
      <c r="F1939" s="5">
        <v>7.1921599999999995E-7</v>
      </c>
      <c r="G1939" s="6">
        <v>9.33E-7</v>
      </c>
      <c r="H1939" s="7">
        <v>3.5482559999999996E-6</v>
      </c>
      <c r="I1939" s="5"/>
    </row>
    <row r="1940" spans="1:9" x14ac:dyDescent="0.4">
      <c r="A1940" t="str">
        <f t="shared" si="30"/>
        <v>RohrzuckerCosta Rica</v>
      </c>
      <c r="B1940" s="26" t="s">
        <v>260</v>
      </c>
      <c r="C1940" s="4" t="s">
        <v>352</v>
      </c>
      <c r="D1940" s="5">
        <v>1.9369899999999999E-7</v>
      </c>
      <c r="E1940" s="5">
        <v>8.7803400000000004E-8</v>
      </c>
      <c r="F1940" s="5">
        <v>6.2142600000000007E-8</v>
      </c>
      <c r="G1940" s="6">
        <v>1.15E-7</v>
      </c>
      <c r="H1940" s="7">
        <v>4.5864500000000002E-7</v>
      </c>
      <c r="I1940" s="5"/>
    </row>
    <row r="1941" spans="1:9" x14ac:dyDescent="0.4">
      <c r="A1941" t="str">
        <f t="shared" si="30"/>
        <v>TomatenCosta Rica</v>
      </c>
      <c r="B1941" s="26" t="s">
        <v>86</v>
      </c>
      <c r="C1941" s="4" t="s">
        <v>352</v>
      </c>
      <c r="D1941" s="5">
        <v>2.2728599999999999E-7</v>
      </c>
      <c r="E1941" s="5">
        <v>9.8212900000000002E-8</v>
      </c>
      <c r="F1941" s="5">
        <v>5.8497499999999998E-8</v>
      </c>
      <c r="G1941" s="6">
        <v>1.2499999999999999E-7</v>
      </c>
      <c r="H1941" s="7">
        <v>5.0899639999999998E-7</v>
      </c>
      <c r="I1941" s="5"/>
    </row>
    <row r="1942" spans="1:9" x14ac:dyDescent="0.4">
      <c r="A1942" t="str">
        <f t="shared" si="30"/>
        <v>Gemüse, frischCosta Rica</v>
      </c>
      <c r="B1942" s="26" t="s">
        <v>174</v>
      </c>
      <c r="C1942" s="4" t="s">
        <v>352</v>
      </c>
      <c r="D1942" s="5">
        <v>5.3413699999999996E-7</v>
      </c>
      <c r="E1942" s="5">
        <v>2.3696E-7</v>
      </c>
      <c r="F1942" s="5">
        <v>1.5746699999999999E-7</v>
      </c>
      <c r="G1942" s="6">
        <v>3.0699999999999998E-7</v>
      </c>
      <c r="H1942" s="7">
        <v>1.2355639999999999E-6</v>
      </c>
      <c r="I1942" s="5"/>
    </row>
    <row r="1943" spans="1:9" x14ac:dyDescent="0.4">
      <c r="A1943" t="str">
        <f t="shared" si="30"/>
        <v>WassermeloneCosta Rica</v>
      </c>
      <c r="B1943" s="26" t="s">
        <v>265</v>
      </c>
      <c r="C1943" s="4" t="s">
        <v>352</v>
      </c>
      <c r="D1943" s="5">
        <v>3.5286300000000003E-7</v>
      </c>
      <c r="E1943" s="5">
        <v>1.56709E-7</v>
      </c>
      <c r="F1943" s="5">
        <v>1.0376499999999999E-7</v>
      </c>
      <c r="G1943" s="6">
        <v>2.03E-7</v>
      </c>
      <c r="H1943" s="7">
        <v>8.1633700000000009E-7</v>
      </c>
      <c r="I1943" s="5"/>
    </row>
    <row r="1944" spans="1:9" x14ac:dyDescent="0.4">
      <c r="A1944" t="str">
        <f t="shared" si="30"/>
        <v>YamswurzelCosta Rica</v>
      </c>
      <c r="B1944" s="26" t="s">
        <v>291</v>
      </c>
      <c r="C1944" s="4" t="s">
        <v>352</v>
      </c>
      <c r="D1944" s="5">
        <v>3.2359700000000004E-7</v>
      </c>
      <c r="E1944" s="5">
        <v>1.4048E-7</v>
      </c>
      <c r="F1944" s="5">
        <v>8.3206200000000008E-8</v>
      </c>
      <c r="G1944" s="6">
        <v>1.7799999999999998E-7</v>
      </c>
      <c r="H1944" s="7">
        <v>7.2528320000000001E-7</v>
      </c>
      <c r="I1944" s="5"/>
    </row>
    <row r="1945" spans="1:9" x14ac:dyDescent="0.4">
      <c r="A1945" t="str">
        <f t="shared" si="30"/>
        <v>Bambara-BohnenElfenbeinküste</v>
      </c>
      <c r="B1945" s="26" t="s">
        <v>167</v>
      </c>
      <c r="C1945" s="4" t="s">
        <v>354</v>
      </c>
      <c r="D1945" s="5">
        <v>6.9300000000000005E-8</v>
      </c>
      <c r="E1945" s="5">
        <v>4.2299999999999995E-8</v>
      </c>
      <c r="F1945" s="5">
        <v>3.2299999999999998E-9</v>
      </c>
      <c r="G1945" s="6">
        <v>1.55E-8</v>
      </c>
      <c r="H1945" s="7">
        <v>1.3033E-7</v>
      </c>
      <c r="I1945" s="5"/>
    </row>
    <row r="1946" spans="1:9" x14ac:dyDescent="0.4">
      <c r="A1946" t="str">
        <f t="shared" si="30"/>
        <v>BananenElfenbeinküste</v>
      </c>
      <c r="B1946" s="26" t="s">
        <v>197</v>
      </c>
      <c r="C1946" s="4" t="s">
        <v>354</v>
      </c>
      <c r="D1946" s="5">
        <v>5.2999999999999998E-8</v>
      </c>
      <c r="E1946" s="5">
        <v>3.1399999999999997E-8</v>
      </c>
      <c r="F1946" s="5">
        <v>1.2799999999999999E-8</v>
      </c>
      <c r="G1946" s="6">
        <v>1.9400000000000002E-8</v>
      </c>
      <c r="H1946" s="7">
        <v>1.1659999999999999E-7</v>
      </c>
      <c r="I1946" s="5"/>
    </row>
    <row r="1947" spans="1:9" x14ac:dyDescent="0.4">
      <c r="A1947" t="str">
        <f t="shared" si="30"/>
        <v>CashewnüsseElfenbeinküste</v>
      </c>
      <c r="B1947" s="26" t="s">
        <v>309</v>
      </c>
      <c r="C1947" s="4" t="s">
        <v>354</v>
      </c>
      <c r="D1947" s="5">
        <v>1.72902E-6</v>
      </c>
      <c r="E1947" s="5">
        <v>1.0347500000000001E-6</v>
      </c>
      <c r="F1947" s="5">
        <v>4.5125200000000002E-7</v>
      </c>
      <c r="G1947" s="6">
        <v>6.6600000000000006E-7</v>
      </c>
      <c r="H1947" s="7">
        <v>3.881022E-6</v>
      </c>
      <c r="I1947" s="5"/>
    </row>
    <row r="1948" spans="1:9" x14ac:dyDescent="0.4">
      <c r="A1948" t="str">
        <f t="shared" si="30"/>
        <v>ManiokElfenbeinküste</v>
      </c>
      <c r="B1948" s="26" t="s">
        <v>187</v>
      </c>
      <c r="C1948" s="4" t="s">
        <v>354</v>
      </c>
      <c r="D1948" s="5">
        <v>1.2699999999999999E-7</v>
      </c>
      <c r="E1948" s="5">
        <v>7.5800000000000004E-8</v>
      </c>
      <c r="F1948" s="5">
        <v>3.1999999999999995E-8</v>
      </c>
      <c r="G1948" s="6">
        <v>4.7899999999999999E-8</v>
      </c>
      <c r="H1948" s="7">
        <v>2.8270000000000001E-7</v>
      </c>
      <c r="I1948" s="5"/>
    </row>
    <row r="1949" spans="1:9" x14ac:dyDescent="0.4">
      <c r="A1949" t="str">
        <f t="shared" si="30"/>
        <v>Paprika-/ChillipulverElfenbeinküste</v>
      </c>
      <c r="B1949" s="26" t="s">
        <v>90</v>
      </c>
      <c r="C1949" s="4" t="s">
        <v>354</v>
      </c>
      <c r="D1949" s="5">
        <v>2.4299999999999999E-7</v>
      </c>
      <c r="E1949" s="5">
        <v>1.48E-7</v>
      </c>
      <c r="F1949" s="5">
        <v>7.6699999999999992E-8</v>
      </c>
      <c r="G1949" s="6">
        <v>1.05E-7</v>
      </c>
      <c r="H1949" s="7">
        <v>5.7270000000000004E-7</v>
      </c>
      <c r="I1949" s="5"/>
    </row>
    <row r="1950" spans="1:9" x14ac:dyDescent="0.4">
      <c r="A1950" t="str">
        <f t="shared" si="30"/>
        <v>Paprika und Chillies, grünElfenbeinküste</v>
      </c>
      <c r="B1950" s="26" t="s">
        <v>79</v>
      </c>
      <c r="C1950" s="4" t="s">
        <v>354</v>
      </c>
      <c r="D1950" s="5">
        <v>2.4348499999999999E-7</v>
      </c>
      <c r="E1950" s="5">
        <v>1.47767E-7</v>
      </c>
      <c r="F1950" s="5">
        <v>7.6718699999999997E-8</v>
      </c>
      <c r="G1950" s="6">
        <v>1.05E-7</v>
      </c>
      <c r="H1950" s="7">
        <v>5.7297070000000008E-7</v>
      </c>
      <c r="I1950" s="5"/>
    </row>
    <row r="1951" spans="1:9" x14ac:dyDescent="0.4">
      <c r="A1951" t="str">
        <f t="shared" si="30"/>
        <v>Paprika und Chillies, grünElfenbeinküste</v>
      </c>
      <c r="B1951" s="26" t="s">
        <v>79</v>
      </c>
      <c r="C1951" s="4" t="s">
        <v>354</v>
      </c>
      <c r="D1951" s="5">
        <v>2.4348499999999999E-7</v>
      </c>
      <c r="E1951" s="5">
        <v>1.47767E-7</v>
      </c>
      <c r="F1951" s="5">
        <v>7.6718699999999997E-8</v>
      </c>
      <c r="G1951" s="6">
        <v>1.05E-7</v>
      </c>
      <c r="H1951" s="7">
        <v>5.7297070000000008E-7</v>
      </c>
      <c r="I1951" s="5"/>
    </row>
    <row r="1952" spans="1:9" x14ac:dyDescent="0.4">
      <c r="A1952" t="str">
        <f t="shared" si="30"/>
        <v>KakaobohneElfenbeinküste</v>
      </c>
      <c r="B1952" s="26" t="s">
        <v>286</v>
      </c>
      <c r="C1952" s="4" t="s">
        <v>354</v>
      </c>
      <c r="D1952" s="5">
        <v>1.3799999999999999E-6</v>
      </c>
      <c r="E1952" s="5">
        <v>8.2700000000000009E-7</v>
      </c>
      <c r="F1952" s="5">
        <v>3.6100000000000002E-7</v>
      </c>
      <c r="G1952" s="6">
        <v>5.3300000000000002E-7</v>
      </c>
      <c r="H1952" s="7">
        <v>3.101E-6</v>
      </c>
      <c r="I1952" s="5"/>
    </row>
    <row r="1953" spans="1:9" x14ac:dyDescent="0.4">
      <c r="A1953" t="str">
        <f t="shared" si="30"/>
        <v>KokosnussElfenbeinküste</v>
      </c>
      <c r="B1953" s="26" t="s">
        <v>310</v>
      </c>
      <c r="C1953" s="4" t="s">
        <v>354</v>
      </c>
      <c r="D1953" s="5">
        <v>1.0377999999999999E-7</v>
      </c>
      <c r="E1953" s="5">
        <v>6.1964699999999996E-8</v>
      </c>
      <c r="F1953" s="5">
        <v>2.6945500000000001E-8</v>
      </c>
      <c r="G1953" s="6">
        <v>3.9700000000000005E-8</v>
      </c>
      <c r="H1953" s="7">
        <v>2.3239019999999996E-7</v>
      </c>
      <c r="I1953" s="5"/>
    </row>
    <row r="1954" spans="1:9" x14ac:dyDescent="0.4">
      <c r="A1954" t="str">
        <f t="shared" si="30"/>
        <v>Kaffee, grünElfenbeinküste</v>
      </c>
      <c r="B1954" s="26" t="s">
        <v>287</v>
      </c>
      <c r="C1954" s="4" t="s">
        <v>354</v>
      </c>
      <c r="D1954" s="5">
        <v>5.6298900000000002E-6</v>
      </c>
      <c r="E1954" s="5">
        <v>3.4671599999999998E-6</v>
      </c>
      <c r="F1954" s="5">
        <v>1.7960800000000001E-6</v>
      </c>
      <c r="G1954" s="6">
        <v>2.48E-6</v>
      </c>
      <c r="H1954" s="7">
        <v>1.3373130000000001E-5</v>
      </c>
      <c r="I1954" s="5"/>
    </row>
    <row r="1955" spans="1:9" x14ac:dyDescent="0.4">
      <c r="A1955" t="str">
        <f t="shared" si="30"/>
        <v>KokosbastElfenbeinküste</v>
      </c>
      <c r="B1955" s="26" t="s">
        <v>311</v>
      </c>
      <c r="C1955" s="4" t="s">
        <v>354</v>
      </c>
      <c r="D1955" s="5">
        <v>1.0377999999999999E-7</v>
      </c>
      <c r="E1955" s="5">
        <v>6.1964699999999996E-8</v>
      </c>
      <c r="F1955" s="5">
        <v>2.6945500000000001E-8</v>
      </c>
      <c r="G1955" s="6">
        <v>3.9700000000000005E-8</v>
      </c>
      <c r="H1955" s="7">
        <v>2.3239019999999996E-7</v>
      </c>
      <c r="I1955" s="5"/>
    </row>
    <row r="1956" spans="1:9" x14ac:dyDescent="0.4">
      <c r="A1956" t="str">
        <f t="shared" si="30"/>
        <v>BaumwollsamenElfenbeinküste</v>
      </c>
      <c r="B1956" s="26" t="s">
        <v>241</v>
      </c>
      <c r="C1956" s="4" t="s">
        <v>354</v>
      </c>
      <c r="D1956" s="5">
        <v>5.0799999999999994E-7</v>
      </c>
      <c r="E1956" s="5">
        <v>3.03E-7</v>
      </c>
      <c r="F1956" s="5">
        <v>1.2799999999999998E-7</v>
      </c>
      <c r="G1956" s="6">
        <v>1.91E-7</v>
      </c>
      <c r="H1956" s="7">
        <v>1.13E-6</v>
      </c>
      <c r="I1956" s="5"/>
    </row>
    <row r="1957" spans="1:9" x14ac:dyDescent="0.4">
      <c r="A1957" t="str">
        <f t="shared" si="30"/>
        <v>Kuhbohnen, trockenElfenbeinküste</v>
      </c>
      <c r="B1957" s="26" t="s">
        <v>182</v>
      </c>
      <c r="C1957" s="4" t="s">
        <v>354</v>
      </c>
      <c r="D1957" s="5">
        <v>1.8810900000000001E-7</v>
      </c>
      <c r="E1957" s="5">
        <v>1.1476299999999999E-7</v>
      </c>
      <c r="F1957" s="5">
        <v>8.7741000000000001E-9</v>
      </c>
      <c r="G1957" s="6">
        <v>4.21E-8</v>
      </c>
      <c r="H1957" s="7">
        <v>3.5374609999999999E-7</v>
      </c>
      <c r="I1957" s="5"/>
    </row>
    <row r="1958" spans="1:9" x14ac:dyDescent="0.4">
      <c r="A1958" t="str">
        <f t="shared" si="30"/>
        <v>AubergineElfenbeinküste</v>
      </c>
      <c r="B1958" s="26" t="s">
        <v>214</v>
      </c>
      <c r="C1958" s="4" t="s">
        <v>354</v>
      </c>
      <c r="D1958" s="5">
        <v>2.7399999999999997E-8</v>
      </c>
      <c r="E1958" s="5">
        <v>1.5999999999999998E-8</v>
      </c>
      <c r="F1958" s="5">
        <v>5.9399999999999998E-9</v>
      </c>
      <c r="G1958" s="6">
        <v>9.3399999999999996E-9</v>
      </c>
      <c r="H1958" s="7">
        <v>5.868E-8</v>
      </c>
      <c r="I1958" s="5"/>
    </row>
    <row r="1959" spans="1:9" x14ac:dyDescent="0.4">
      <c r="A1959" t="str">
        <f t="shared" si="30"/>
        <v>FoniohirseElfenbeinküste</v>
      </c>
      <c r="B1959" s="26" t="s">
        <v>323</v>
      </c>
      <c r="C1959" s="4" t="s">
        <v>354</v>
      </c>
      <c r="D1959" s="5">
        <v>2.4421399999999999E-7</v>
      </c>
      <c r="E1959" s="5">
        <v>1.3937800000000002E-7</v>
      </c>
      <c r="F1959" s="5">
        <v>1.27138E-8</v>
      </c>
      <c r="G1959" s="6">
        <v>5.0599999999999996E-8</v>
      </c>
      <c r="H1959" s="7">
        <v>4.4690579999999993E-7</v>
      </c>
      <c r="I1959" s="5"/>
    </row>
    <row r="1960" spans="1:9" x14ac:dyDescent="0.4">
      <c r="A1960" t="str">
        <f t="shared" si="30"/>
        <v>ZitrusfrüchteElfenbeinküste</v>
      </c>
      <c r="B1960" s="26" t="s">
        <v>279</v>
      </c>
      <c r="C1960" s="4" t="s">
        <v>354</v>
      </c>
      <c r="D1960" s="5">
        <v>2.9102500000000002E-8</v>
      </c>
      <c r="E1960" s="5">
        <v>1.66683E-8</v>
      </c>
      <c r="F1960" s="5">
        <v>1.4395500000000001E-9</v>
      </c>
      <c r="G1960" s="6">
        <v>6E-9</v>
      </c>
      <c r="H1960" s="7">
        <v>5.321035000000001E-8</v>
      </c>
      <c r="I1960" s="5"/>
    </row>
    <row r="1961" spans="1:9" x14ac:dyDescent="0.4">
      <c r="A1961" t="str">
        <f t="shared" si="30"/>
        <v>Früchte, frischElfenbeinküste</v>
      </c>
      <c r="B1961" s="26" t="s">
        <v>205</v>
      </c>
      <c r="C1961" s="4" t="s">
        <v>354</v>
      </c>
      <c r="D1961" s="5">
        <v>3.1399999999999997E-8</v>
      </c>
      <c r="E1961" s="5">
        <v>1.9099999999999999E-8</v>
      </c>
      <c r="F1961" s="5">
        <v>1.4599999999999999E-9</v>
      </c>
      <c r="G1961" s="6">
        <v>7.0199999999999993E-9</v>
      </c>
      <c r="H1961" s="7">
        <v>5.8979999999999996E-8</v>
      </c>
      <c r="I1961" s="5"/>
    </row>
    <row r="1962" spans="1:9" x14ac:dyDescent="0.4">
      <c r="A1962" t="str">
        <f t="shared" si="30"/>
        <v>KernobstElfenbeinküste</v>
      </c>
      <c r="B1962" s="26" t="s">
        <v>208</v>
      </c>
      <c r="C1962" s="4" t="s">
        <v>354</v>
      </c>
      <c r="D1962" s="5">
        <v>3.1365699999999995E-8</v>
      </c>
      <c r="E1962" s="5">
        <v>1.9135900000000001E-8</v>
      </c>
      <c r="F1962" s="5">
        <v>1.4630100000000001E-9</v>
      </c>
      <c r="G1962" s="6">
        <v>7.0199999999999993E-9</v>
      </c>
      <c r="H1962" s="7">
        <v>5.898460999999999E-8</v>
      </c>
      <c r="I1962" s="5"/>
    </row>
    <row r="1963" spans="1:9" x14ac:dyDescent="0.4">
      <c r="A1963" t="str">
        <f t="shared" si="30"/>
        <v>SüdfrüchteElfenbeinküste</v>
      </c>
      <c r="B1963" s="26" t="s">
        <v>244</v>
      </c>
      <c r="C1963" s="4" t="s">
        <v>354</v>
      </c>
      <c r="D1963" s="5">
        <v>1.7999800000000001E-8</v>
      </c>
      <c r="E1963" s="5">
        <v>1.09815E-8</v>
      </c>
      <c r="F1963" s="5">
        <v>8.3957699999999998E-10</v>
      </c>
      <c r="G1963" s="6">
        <v>4.0300000000000004E-9</v>
      </c>
      <c r="H1963" s="7">
        <v>3.3850877E-8</v>
      </c>
      <c r="I1963" s="5"/>
    </row>
    <row r="1964" spans="1:9" x14ac:dyDescent="0.4">
      <c r="A1964" t="str">
        <f t="shared" si="30"/>
        <v>ErdnussElfenbeinküste</v>
      </c>
      <c r="B1964" s="26" t="s">
        <v>280</v>
      </c>
      <c r="C1964" s="4" t="s">
        <v>354</v>
      </c>
      <c r="D1964" s="5">
        <v>4.48992E-7</v>
      </c>
      <c r="E1964" s="5">
        <v>2.6781599999999997E-7</v>
      </c>
      <c r="F1964" s="5">
        <v>1.1249200000000001E-7</v>
      </c>
      <c r="G1964" s="6">
        <v>1.6899999999999999E-7</v>
      </c>
      <c r="H1964" s="7">
        <v>9.9830000000000004E-7</v>
      </c>
      <c r="I1964" s="5"/>
    </row>
    <row r="1965" spans="1:9" x14ac:dyDescent="0.4">
      <c r="A1965" t="str">
        <f t="shared" si="30"/>
        <v>KolanussElfenbeinküste</v>
      </c>
      <c r="B1965" s="26" t="s">
        <v>324</v>
      </c>
      <c r="C1965" s="4" t="s">
        <v>354</v>
      </c>
      <c r="D1965" s="5">
        <v>1.4349099999999999E-6</v>
      </c>
      <c r="E1965" s="5">
        <v>8.5936800000000005E-7</v>
      </c>
      <c r="F1965" s="5">
        <v>3.7520999999999998E-7</v>
      </c>
      <c r="G1965" s="6">
        <v>5.5400000000000001E-7</v>
      </c>
      <c r="H1965" s="7">
        <v>3.2234880000000002E-6</v>
      </c>
      <c r="I1965" s="5"/>
    </row>
    <row r="1966" spans="1:9" x14ac:dyDescent="0.4">
      <c r="A1966" t="str">
        <f t="shared" si="30"/>
        <v>Lauch, andere LauchgewächseElfenbeinküste</v>
      </c>
      <c r="B1966" s="26" t="s">
        <v>184</v>
      </c>
      <c r="C1966" s="4" t="s">
        <v>354</v>
      </c>
      <c r="D1966" s="5">
        <v>4.3149000000000005E-8</v>
      </c>
      <c r="E1966" s="5">
        <v>2.51724E-8</v>
      </c>
      <c r="F1966" s="5">
        <v>9.0665000000000005E-9</v>
      </c>
      <c r="G1966" s="6">
        <v>1.4500000000000001E-8</v>
      </c>
      <c r="H1966" s="7">
        <v>9.1887900000000003E-8</v>
      </c>
      <c r="I1966" s="5"/>
    </row>
    <row r="1967" spans="1:9" x14ac:dyDescent="0.4">
      <c r="A1967" t="str">
        <f t="shared" si="30"/>
        <v>Mais, greenElfenbeinküste</v>
      </c>
      <c r="B1967" s="26" t="s">
        <v>218</v>
      </c>
      <c r="C1967" s="4" t="s">
        <v>354</v>
      </c>
      <c r="D1967" s="5">
        <v>1.12497E-7</v>
      </c>
      <c r="E1967" s="5">
        <v>6.7001099999999998E-8</v>
      </c>
      <c r="F1967" s="5">
        <v>2.80992E-8</v>
      </c>
      <c r="G1967" s="6">
        <v>4.2200000000000001E-8</v>
      </c>
      <c r="H1967" s="7">
        <v>2.4979730000000003E-7</v>
      </c>
      <c r="I1967" s="5"/>
    </row>
    <row r="1968" spans="1:9" x14ac:dyDescent="0.4">
      <c r="A1968" t="str">
        <f t="shared" si="30"/>
        <v>MaisElfenbeinküste</v>
      </c>
      <c r="B1968" s="26" t="s">
        <v>185</v>
      </c>
      <c r="C1968" s="4" t="s">
        <v>354</v>
      </c>
      <c r="D1968" s="5">
        <v>4.3576599999999999E-7</v>
      </c>
      <c r="E1968" s="5">
        <v>2.5993900000000001E-7</v>
      </c>
      <c r="F1968" s="5">
        <v>1.0941E-7</v>
      </c>
      <c r="G1968" s="6">
        <v>1.6400000000000001E-7</v>
      </c>
      <c r="H1968" s="7">
        <v>9.6911499999999995E-7</v>
      </c>
      <c r="I1968" s="5"/>
    </row>
    <row r="1969" spans="1:9" x14ac:dyDescent="0.4">
      <c r="A1969" t="str">
        <f t="shared" si="30"/>
        <v>Mango, GuaveElfenbeinküste</v>
      </c>
      <c r="B1969" s="26" t="s">
        <v>248</v>
      </c>
      <c r="C1969" s="4" t="s">
        <v>354</v>
      </c>
      <c r="D1969" s="5">
        <v>1.1000000000000001E-7</v>
      </c>
      <c r="E1969" s="5">
        <v>6.13E-8</v>
      </c>
      <c r="F1969" s="5">
        <v>5.5500000000000001E-9</v>
      </c>
      <c r="G1969" s="6">
        <v>2.1900000000000001E-8</v>
      </c>
      <c r="H1969" s="7">
        <v>1.9874999999999998E-7</v>
      </c>
      <c r="I1969" s="5"/>
    </row>
    <row r="1970" spans="1:9" x14ac:dyDescent="0.4">
      <c r="A1970" t="str">
        <f t="shared" si="30"/>
        <v>HirseElfenbeinküste</v>
      </c>
      <c r="B1970" s="26" t="s">
        <v>250</v>
      </c>
      <c r="C1970" s="4" t="s">
        <v>354</v>
      </c>
      <c r="D1970" s="5">
        <v>1.3294899999999998E-7</v>
      </c>
      <c r="E1970" s="5">
        <v>7.7083999999999991E-8</v>
      </c>
      <c r="F1970" s="5">
        <v>6.9972800000000005E-9</v>
      </c>
      <c r="G1970" s="6">
        <v>2.8200000000000001E-8</v>
      </c>
      <c r="H1970" s="7">
        <v>2.4523027999999999E-7</v>
      </c>
      <c r="I1970" s="5"/>
    </row>
    <row r="1971" spans="1:9" x14ac:dyDescent="0.4">
      <c r="A1971" t="str">
        <f t="shared" si="30"/>
        <v>NüsseElfenbeinküste</v>
      </c>
      <c r="B1971" s="26" t="s">
        <v>271</v>
      </c>
      <c r="C1971" s="4" t="s">
        <v>354</v>
      </c>
      <c r="D1971" s="5">
        <v>2.2083300000000001E-6</v>
      </c>
      <c r="E1971" s="5">
        <v>1.41582E-6</v>
      </c>
      <c r="F1971" s="5">
        <v>7.7223500000000001E-7</v>
      </c>
      <c r="G1971" s="6">
        <v>1.0699999999999999E-6</v>
      </c>
      <c r="H1971" s="7">
        <v>5.4663849999999997E-6</v>
      </c>
      <c r="I1971" s="5"/>
    </row>
    <row r="1972" spans="1:9" x14ac:dyDescent="0.4">
      <c r="A1972" t="str">
        <f t="shared" si="30"/>
        <v>Palmfrucht (Ölpalme)Elfenbeinküste</v>
      </c>
      <c r="B1972" s="26" t="s">
        <v>289</v>
      </c>
      <c r="C1972" s="4" t="s">
        <v>354</v>
      </c>
      <c r="D1972" s="5">
        <v>1.9329600000000001E-7</v>
      </c>
      <c r="E1972" s="5">
        <v>1.15677E-7</v>
      </c>
      <c r="F1972" s="5">
        <v>5.0237600000000001E-8</v>
      </c>
      <c r="G1972" s="6">
        <v>7.4299999999999997E-8</v>
      </c>
      <c r="H1972" s="7">
        <v>4.3351060000000003E-7</v>
      </c>
      <c r="I1972" s="5"/>
    </row>
    <row r="1973" spans="1:9" x14ac:dyDescent="0.4">
      <c r="A1973" t="str">
        <f t="shared" si="30"/>
        <v>OrangeElfenbeinküste</v>
      </c>
      <c r="B1973" s="26" t="s">
        <v>252</v>
      </c>
      <c r="C1973" s="4" t="s">
        <v>354</v>
      </c>
      <c r="D1973" s="5">
        <v>3.39E-7</v>
      </c>
      <c r="E1973" s="5">
        <v>2.0699999999999999E-7</v>
      </c>
      <c r="F1973" s="5">
        <v>1.12E-7</v>
      </c>
      <c r="G1973" s="6">
        <v>1.4999999999999999E-7</v>
      </c>
      <c r="H1973" s="7">
        <v>8.0800000000000004E-7</v>
      </c>
      <c r="I1973" s="5"/>
    </row>
    <row r="1974" spans="1:9" x14ac:dyDescent="0.4">
      <c r="A1974" t="str">
        <f t="shared" si="30"/>
        <v>AnanasElfenbeinküste</v>
      </c>
      <c r="B1974" s="26" t="s">
        <v>194</v>
      </c>
      <c r="C1974" s="4" t="s">
        <v>354</v>
      </c>
      <c r="D1974" s="5">
        <v>1.9311899999999999E-8</v>
      </c>
      <c r="E1974" s="5">
        <v>1.1243199999999999E-8</v>
      </c>
      <c r="F1974" s="5">
        <v>3.7468100000000002E-9</v>
      </c>
      <c r="G1974" s="6">
        <v>6.2299999999999994E-9</v>
      </c>
      <c r="H1974" s="7">
        <v>4.0531910000000006E-8</v>
      </c>
      <c r="I1974" s="5"/>
    </row>
    <row r="1975" spans="1:9" x14ac:dyDescent="0.4">
      <c r="A1975" t="str">
        <f t="shared" si="30"/>
        <v>KochbananeElfenbeinküste</v>
      </c>
      <c r="B1975" s="26" t="s">
        <v>180</v>
      </c>
      <c r="C1975" s="4" t="s">
        <v>354</v>
      </c>
      <c r="D1975" s="5">
        <v>5.9299999999999998E-7</v>
      </c>
      <c r="E1975" s="5">
        <v>3.6300000000000001E-7</v>
      </c>
      <c r="F1975" s="5">
        <v>1.9000000000000001E-7</v>
      </c>
      <c r="G1975" s="6">
        <v>2.6E-7</v>
      </c>
      <c r="H1975" s="7">
        <v>1.4060000000000002E-6</v>
      </c>
      <c r="I1975" s="5"/>
    </row>
    <row r="1976" spans="1:9" x14ac:dyDescent="0.4">
      <c r="A1976" t="str">
        <f t="shared" si="30"/>
        <v>Hülsenfrüchte (Linsen, Bohen, etc.)Elfenbeinküste</v>
      </c>
      <c r="B1976" s="26" t="s">
        <v>255</v>
      </c>
      <c r="C1976" s="4" t="s">
        <v>354</v>
      </c>
      <c r="D1976" s="5">
        <v>3.7399999999999999E-7</v>
      </c>
      <c r="E1976" s="5">
        <v>2.1800000000000002E-7</v>
      </c>
      <c r="F1976" s="5">
        <v>7.8199999999999999E-8</v>
      </c>
      <c r="G1976" s="6">
        <v>1.2599999999999999E-7</v>
      </c>
      <c r="H1976" s="7">
        <v>7.962E-7</v>
      </c>
      <c r="I1976" s="5"/>
    </row>
    <row r="1977" spans="1:9" x14ac:dyDescent="0.4">
      <c r="A1977" t="str">
        <f t="shared" si="30"/>
        <v>ReisElfenbeinküste</v>
      </c>
      <c r="B1977" s="26" t="s">
        <v>160</v>
      </c>
      <c r="C1977" s="4" t="s">
        <v>354</v>
      </c>
      <c r="D1977" s="5">
        <v>2.38618E-7</v>
      </c>
      <c r="E1977" s="5">
        <v>1.4234100000000002E-7</v>
      </c>
      <c r="F1977" s="5">
        <v>5.9912000000000001E-8</v>
      </c>
      <c r="G1977" s="6">
        <v>8.9900000000000004E-8</v>
      </c>
      <c r="H1977" s="7">
        <v>5.3077100000000011E-7</v>
      </c>
      <c r="I1977" s="5"/>
    </row>
    <row r="1978" spans="1:9" x14ac:dyDescent="0.4">
      <c r="A1978" t="str">
        <f t="shared" si="30"/>
        <v>GummiElfenbeinküste</v>
      </c>
      <c r="B1978" s="26" t="s">
        <v>290</v>
      </c>
      <c r="C1978" s="4" t="s">
        <v>354</v>
      </c>
      <c r="D1978" s="5">
        <v>5.8380999999999998E-7</v>
      </c>
      <c r="E1978" s="5">
        <v>3.4961600000000003E-7</v>
      </c>
      <c r="F1978" s="5">
        <v>1.53019E-7</v>
      </c>
      <c r="G1978" s="6">
        <v>2.2599999999999999E-7</v>
      </c>
      <c r="H1978" s="7">
        <v>1.3124450000000001E-6</v>
      </c>
      <c r="I1978" s="5"/>
    </row>
    <row r="1979" spans="1:9" x14ac:dyDescent="0.4">
      <c r="A1979" t="str">
        <f t="shared" si="30"/>
        <v>BaumwolleElfenbeinküste</v>
      </c>
      <c r="B1979" s="26" t="s">
        <v>257</v>
      </c>
      <c r="C1979" s="4" t="s">
        <v>354</v>
      </c>
      <c r="D1979" s="5">
        <v>5.0799999999999994E-7</v>
      </c>
      <c r="E1979" s="5">
        <v>3.03E-7</v>
      </c>
      <c r="F1979" s="5">
        <v>1.2799999999999998E-7</v>
      </c>
      <c r="G1979" s="6">
        <v>1.91E-7</v>
      </c>
      <c r="H1979" s="7">
        <v>1.13E-6</v>
      </c>
      <c r="I1979" s="5"/>
    </row>
    <row r="1980" spans="1:9" x14ac:dyDescent="0.4">
      <c r="A1980" t="str">
        <f t="shared" si="30"/>
        <v>SesamElfenbeinküste</v>
      </c>
      <c r="B1980" s="26" t="s">
        <v>258</v>
      </c>
      <c r="C1980" s="4" t="s">
        <v>354</v>
      </c>
      <c r="D1980" s="5">
        <v>3.5356500000000003E-7</v>
      </c>
      <c r="E1980" s="5">
        <v>2.0937199999999998E-7</v>
      </c>
      <c r="F1980" s="5">
        <v>5.1792899999999994E-8</v>
      </c>
      <c r="G1980" s="6">
        <v>1.03E-7</v>
      </c>
      <c r="H1980" s="7">
        <v>7.1772990000000007E-7</v>
      </c>
      <c r="I1980" s="5"/>
    </row>
    <row r="1981" spans="1:9" x14ac:dyDescent="0.4">
      <c r="A1981" t="str">
        <f t="shared" si="30"/>
        <v>SorghumElfenbeinküste</v>
      </c>
      <c r="B1981" s="26" t="s">
        <v>282</v>
      </c>
      <c r="C1981" s="4" t="s">
        <v>354</v>
      </c>
      <c r="D1981" s="5">
        <v>2.9252700000000001E-7</v>
      </c>
      <c r="E1981" s="5">
        <v>1.65509E-7</v>
      </c>
      <c r="F1981" s="5">
        <v>1.53477E-8</v>
      </c>
      <c r="G1981" s="6">
        <v>5.99E-8</v>
      </c>
      <c r="H1981" s="7">
        <v>5.332837E-7</v>
      </c>
      <c r="I1981" s="5"/>
    </row>
    <row r="1982" spans="1:9" x14ac:dyDescent="0.4">
      <c r="A1982" t="str">
        <f t="shared" si="30"/>
        <v>SojabohnenElfenbeinküste</v>
      </c>
      <c r="B1982" s="26" t="s">
        <v>259</v>
      </c>
      <c r="C1982" s="4" t="s">
        <v>354</v>
      </c>
      <c r="D1982" s="5">
        <v>9.5759299999999996E-7</v>
      </c>
      <c r="E1982" s="5">
        <v>6.1393799999999995E-7</v>
      </c>
      <c r="F1982" s="5">
        <v>3.3486200000000002E-7</v>
      </c>
      <c r="G1982" s="6">
        <v>4.6400000000000003E-7</v>
      </c>
      <c r="H1982" s="7">
        <v>2.3703930000000002E-6</v>
      </c>
      <c r="I1982" s="5"/>
    </row>
    <row r="1983" spans="1:9" x14ac:dyDescent="0.4">
      <c r="A1983" t="str">
        <f t="shared" si="30"/>
        <v>RohrzuckerElfenbeinküste</v>
      </c>
      <c r="B1983" s="26" t="s">
        <v>260</v>
      </c>
      <c r="C1983" s="4" t="s">
        <v>354</v>
      </c>
      <c r="D1983" s="5">
        <v>1.3709900000000001E-8</v>
      </c>
      <c r="E1983" s="5">
        <v>8.1522899999999989E-9</v>
      </c>
      <c r="F1983" s="5">
        <v>3.42586E-9</v>
      </c>
      <c r="G1983" s="6">
        <v>5.1300000000000003E-9</v>
      </c>
      <c r="H1983" s="7">
        <v>3.0418050000000004E-8</v>
      </c>
      <c r="I1983" s="5"/>
    </row>
    <row r="1984" spans="1:9" x14ac:dyDescent="0.4">
      <c r="A1984" t="str">
        <f t="shared" si="30"/>
        <v>SüßkartofelnElfenbeinküste</v>
      </c>
      <c r="B1984" s="26" t="s">
        <v>192</v>
      </c>
      <c r="C1984" s="4" t="s">
        <v>354</v>
      </c>
      <c r="D1984" s="5">
        <v>1.72112E-7</v>
      </c>
      <c r="E1984" s="5">
        <v>1.02024E-7</v>
      </c>
      <c r="F1984" s="5">
        <v>4.1692199999999998E-8</v>
      </c>
      <c r="G1984" s="6">
        <v>6.3100000000000003E-8</v>
      </c>
      <c r="H1984" s="7">
        <v>3.789282E-7</v>
      </c>
      <c r="I1984" s="5"/>
    </row>
    <row r="1985" spans="1:9" x14ac:dyDescent="0.4">
      <c r="A1985" t="str">
        <f t="shared" si="30"/>
        <v>Taro (cocoyam)Elfenbeinküste</v>
      </c>
      <c r="B1985" s="26" t="s">
        <v>325</v>
      </c>
      <c r="C1985" s="4" t="s">
        <v>354</v>
      </c>
      <c r="D1985" s="5">
        <v>4.9729099999999995E-7</v>
      </c>
      <c r="E1985" s="5">
        <v>2.9667900000000001E-7</v>
      </c>
      <c r="F1985" s="5">
        <v>1.2518300000000002E-7</v>
      </c>
      <c r="G1985" s="6">
        <v>1.8799999999999999E-7</v>
      </c>
      <c r="H1985" s="7">
        <v>1.1071530000000001E-6</v>
      </c>
      <c r="I1985" s="5"/>
    </row>
    <row r="1986" spans="1:9" x14ac:dyDescent="0.4">
      <c r="A1986" t="str">
        <f t="shared" si="30"/>
        <v>Tabak, unverarbeitetElfenbeinküste</v>
      </c>
      <c r="B1986" s="26" t="s">
        <v>263</v>
      </c>
      <c r="C1986" s="4" t="s">
        <v>354</v>
      </c>
      <c r="D1986" s="5">
        <v>6.2655100000000009E-7</v>
      </c>
      <c r="E1986" s="5">
        <v>3.7152599999999999E-7</v>
      </c>
      <c r="F1986" s="5">
        <v>1.52342E-7</v>
      </c>
      <c r="G1986" s="6">
        <v>2.2999999999999999E-7</v>
      </c>
      <c r="H1986" s="7">
        <v>1.3804189999999998E-6</v>
      </c>
      <c r="I1986" s="5"/>
    </row>
    <row r="1987" spans="1:9" x14ac:dyDescent="0.4">
      <c r="A1987" t="str">
        <f t="shared" si="30"/>
        <v>TomatenElfenbeinküste</v>
      </c>
      <c r="B1987" s="26" t="s">
        <v>86</v>
      </c>
      <c r="C1987" s="4" t="s">
        <v>354</v>
      </c>
      <c r="D1987" s="5">
        <v>3.31152E-8</v>
      </c>
      <c r="E1987" s="5">
        <v>1.9446200000000002E-8</v>
      </c>
      <c r="F1987" s="5">
        <v>7.3863599999999997E-9</v>
      </c>
      <c r="G1987" s="6">
        <v>1.1600000000000001E-8</v>
      </c>
      <c r="H1987" s="7">
        <v>7.1547760000000003E-8</v>
      </c>
      <c r="I1987" s="5"/>
    </row>
    <row r="1988" spans="1:9" x14ac:dyDescent="0.4">
      <c r="A1988" t="str">
        <f t="shared" ref="A1988:A2051" si="31">B1988&amp;C1988</f>
        <v>Gemüse, frischElfenbeinküste</v>
      </c>
      <c r="B1988" s="26" t="s">
        <v>174</v>
      </c>
      <c r="C1988" s="4" t="s">
        <v>354</v>
      </c>
      <c r="D1988" s="5">
        <v>4.3099999999999996E-8</v>
      </c>
      <c r="E1988" s="5">
        <v>2.5200000000000001E-8</v>
      </c>
      <c r="F1988" s="5">
        <v>9.0699999999999995E-9</v>
      </c>
      <c r="G1988" s="6">
        <v>1.4500000000000001E-8</v>
      </c>
      <c r="H1988" s="7">
        <v>9.1870000000000001E-8</v>
      </c>
      <c r="I1988" s="5"/>
    </row>
    <row r="1989" spans="1:9" x14ac:dyDescent="0.4">
      <c r="A1989" t="str">
        <f t="shared" si="31"/>
        <v>YamswurzelElfenbeinküste</v>
      </c>
      <c r="B1989" s="26" t="s">
        <v>291</v>
      </c>
      <c r="C1989" s="4" t="s">
        <v>354</v>
      </c>
      <c r="D1989" s="5">
        <v>3.0119799999999997E-8</v>
      </c>
      <c r="E1989" s="5">
        <v>1.7969099999999999E-8</v>
      </c>
      <c r="F1989" s="5">
        <v>7.5745299999999991E-9</v>
      </c>
      <c r="G1989" s="6">
        <v>1.14E-8</v>
      </c>
      <c r="H1989" s="7">
        <v>6.7063430000000008E-8</v>
      </c>
      <c r="I1989" s="5"/>
    </row>
    <row r="1990" spans="1:9" x14ac:dyDescent="0.4">
      <c r="A1990" t="str">
        <f t="shared" si="31"/>
        <v>MandelnKroatien</v>
      </c>
      <c r="B1990" s="26" t="s">
        <v>237</v>
      </c>
      <c r="C1990" s="4" t="s">
        <v>225</v>
      </c>
      <c r="D1990" s="5">
        <v>3.6501899999999999E-7</v>
      </c>
      <c r="E1990" s="5">
        <v>1.0823899999999999E-6</v>
      </c>
      <c r="F1990" s="5">
        <v>9.05287E-8</v>
      </c>
      <c r="G1990" s="6">
        <v>1.3200000000000002E-7</v>
      </c>
      <c r="H1990" s="7">
        <v>1.6699376999999998E-6</v>
      </c>
      <c r="I1990" s="5"/>
    </row>
    <row r="1991" spans="1:9" x14ac:dyDescent="0.4">
      <c r="A1991" t="str">
        <f t="shared" si="31"/>
        <v>Anise, Fenchel, KorrianderKroatien</v>
      </c>
      <c r="B1991" s="26" t="s">
        <v>239</v>
      </c>
      <c r="C1991" s="4" t="s">
        <v>225</v>
      </c>
      <c r="D1991" s="5">
        <v>1.15E-7</v>
      </c>
      <c r="E1991" s="5">
        <v>2.6899999999999999E-7</v>
      </c>
      <c r="F1991" s="5">
        <v>2.4199999999999998E-8</v>
      </c>
      <c r="G1991" s="6">
        <v>1.9099999999999999E-8</v>
      </c>
      <c r="H1991" s="7">
        <v>4.2729999999999997E-7</v>
      </c>
      <c r="I1991" s="5"/>
    </row>
    <row r="1992" spans="1:9" x14ac:dyDescent="0.4">
      <c r="A1992" t="str">
        <f t="shared" si="31"/>
        <v>ApfelKroatien</v>
      </c>
      <c r="B1992" s="26" t="s">
        <v>195</v>
      </c>
      <c r="C1992" s="4" t="s">
        <v>225</v>
      </c>
      <c r="D1992" s="5">
        <v>8.2587499999999998E-8</v>
      </c>
      <c r="E1992" s="5">
        <v>2.37963E-7</v>
      </c>
      <c r="F1992" s="5">
        <v>2.03344E-8</v>
      </c>
      <c r="G1992" s="6">
        <v>2.92E-8</v>
      </c>
      <c r="H1992" s="7">
        <v>3.7008490000000003E-7</v>
      </c>
      <c r="I1992" s="5"/>
    </row>
    <row r="1993" spans="1:9" x14ac:dyDescent="0.4">
      <c r="A1993" t="str">
        <f t="shared" si="31"/>
        <v>AprikosenKroatien</v>
      </c>
      <c r="B1993" s="26" t="s">
        <v>196</v>
      </c>
      <c r="C1993" s="4" t="s">
        <v>225</v>
      </c>
      <c r="D1993" s="5">
        <v>6.6300000000000005E-8</v>
      </c>
      <c r="E1993" s="5">
        <v>1.55E-7</v>
      </c>
      <c r="F1993" s="5">
        <v>1.4E-8</v>
      </c>
      <c r="G1993" s="6">
        <v>1.0999999999999999E-8</v>
      </c>
      <c r="H1993" s="7">
        <v>2.4630000000000003E-7</v>
      </c>
      <c r="I1993" s="5"/>
    </row>
    <row r="1994" spans="1:9" x14ac:dyDescent="0.4">
      <c r="A1994" t="str">
        <f t="shared" si="31"/>
        <v>GersteKroatien</v>
      </c>
      <c r="B1994" s="26" t="s">
        <v>240</v>
      </c>
      <c r="C1994" s="4" t="s">
        <v>225</v>
      </c>
      <c r="D1994" s="5">
        <v>2.16E-7</v>
      </c>
      <c r="E1994" s="5">
        <v>6.1900000000000002E-7</v>
      </c>
      <c r="F1994" s="5">
        <v>5.3241500000000001E-8</v>
      </c>
      <c r="G1994" s="6">
        <v>7.7200000000000003E-8</v>
      </c>
      <c r="H1994" s="7">
        <v>9.6544150000000009E-7</v>
      </c>
      <c r="I1994" s="5"/>
    </row>
    <row r="1995" spans="1:9" x14ac:dyDescent="0.4">
      <c r="A1995" t="str">
        <f t="shared" si="31"/>
        <v>Bohen, trockenKroatien</v>
      </c>
      <c r="B1995" s="26" t="s">
        <v>170</v>
      </c>
      <c r="C1995" s="4" t="s">
        <v>225</v>
      </c>
      <c r="D1995" s="5">
        <v>1.30632E-7</v>
      </c>
      <c r="E1995" s="5">
        <v>3.7606500000000003E-7</v>
      </c>
      <c r="F1995" s="5">
        <v>3.2191399999999995E-8</v>
      </c>
      <c r="G1995" s="6">
        <v>4.6299999999999998E-8</v>
      </c>
      <c r="H1995" s="7">
        <v>5.8518839999999998E-7</v>
      </c>
      <c r="I1995" s="5"/>
    </row>
    <row r="1996" spans="1:9" x14ac:dyDescent="0.4">
      <c r="A1996" t="str">
        <f t="shared" si="31"/>
        <v>Bohen, grünKroatien</v>
      </c>
      <c r="B1996" s="26" t="s">
        <v>169</v>
      </c>
      <c r="C1996" s="4" t="s">
        <v>225</v>
      </c>
      <c r="D1996" s="5">
        <v>9.6998900000000002E-8</v>
      </c>
      <c r="E1996" s="5">
        <v>2.77746E-7</v>
      </c>
      <c r="F1996" s="5">
        <v>2.3833600000000002E-8</v>
      </c>
      <c r="G1996" s="6">
        <v>3.4199999999999995E-8</v>
      </c>
      <c r="H1996" s="7">
        <v>4.327785E-7</v>
      </c>
      <c r="I1996" s="5"/>
    </row>
    <row r="1997" spans="1:9" x14ac:dyDescent="0.4">
      <c r="A1997" t="str">
        <f t="shared" si="31"/>
        <v>BuchweizenKroatien</v>
      </c>
      <c r="B1997" s="26" t="s">
        <v>147</v>
      </c>
      <c r="C1997" s="4" t="s">
        <v>225</v>
      </c>
      <c r="D1997" s="5">
        <v>1.87965E-7</v>
      </c>
      <c r="E1997" s="5">
        <v>5.3158699999999998E-7</v>
      </c>
      <c r="F1997" s="5">
        <v>4.5289399999999998E-8</v>
      </c>
      <c r="G1997" s="6">
        <v>6.2199999999999988E-8</v>
      </c>
      <c r="H1997" s="7">
        <v>8.2704140000000002E-7</v>
      </c>
      <c r="I1997" s="5"/>
    </row>
    <row r="1998" spans="1:9" x14ac:dyDescent="0.4">
      <c r="A1998" t="str">
        <f t="shared" si="31"/>
        <v>Kohl und andere KohlgewächseKroatien</v>
      </c>
      <c r="B1998" s="26" t="s">
        <v>181</v>
      </c>
      <c r="C1998" s="4" t="s">
        <v>225</v>
      </c>
      <c r="D1998" s="5">
        <v>3.8699999999999996E-8</v>
      </c>
      <c r="E1998" s="5">
        <v>1.11E-7</v>
      </c>
      <c r="F1998" s="5">
        <v>9.53E-9</v>
      </c>
      <c r="G1998" s="6">
        <v>1.3699999999999999E-8</v>
      </c>
      <c r="H1998" s="7">
        <v>1.7293E-7</v>
      </c>
      <c r="I1998" s="5"/>
    </row>
    <row r="1999" spans="1:9" x14ac:dyDescent="0.4">
      <c r="A1999" t="str">
        <f t="shared" si="31"/>
        <v>KanariengrasKroatien</v>
      </c>
      <c r="B1999" s="26" t="s">
        <v>293</v>
      </c>
      <c r="C1999" s="4" t="s">
        <v>225</v>
      </c>
      <c r="D1999" s="5">
        <v>1.16368E-7</v>
      </c>
      <c r="E1999" s="5">
        <v>2.7262299999999999E-7</v>
      </c>
      <c r="F1999" s="5">
        <v>2.4500399999999999E-8</v>
      </c>
      <c r="G1999" s="6">
        <v>1.9300000000000001E-8</v>
      </c>
      <c r="H1999" s="7">
        <v>4.327914E-7</v>
      </c>
      <c r="I1999" s="5"/>
    </row>
    <row r="2000" spans="1:9" x14ac:dyDescent="0.4">
      <c r="A2000" t="str">
        <f t="shared" si="31"/>
        <v>Karotten und RübenKroatien</v>
      </c>
      <c r="B2000" s="26" t="s">
        <v>176</v>
      </c>
      <c r="C2000" s="4" t="s">
        <v>225</v>
      </c>
      <c r="D2000" s="5">
        <v>6.2668500000000003E-8</v>
      </c>
      <c r="E2000" s="5">
        <v>1.78973E-7</v>
      </c>
      <c r="F2000" s="5">
        <v>1.5324200000000003E-8</v>
      </c>
      <c r="G2000" s="6">
        <v>2.1600000000000002E-8</v>
      </c>
      <c r="H2000" s="7">
        <v>2.7856569999999995E-7</v>
      </c>
      <c r="I2000" s="5"/>
    </row>
    <row r="2001" spans="1:9" x14ac:dyDescent="0.4">
      <c r="A2001" t="str">
        <f t="shared" si="31"/>
        <v>Kirschen, sauerKroatien</v>
      </c>
      <c r="B2001" s="26" t="s">
        <v>210</v>
      </c>
      <c r="C2001" s="4" t="s">
        <v>225</v>
      </c>
      <c r="D2001" s="5">
        <v>2.1797000000000001E-7</v>
      </c>
      <c r="E2001" s="5">
        <v>6.2533000000000005E-7</v>
      </c>
      <c r="F2001" s="5">
        <v>5.3516699999999999E-8</v>
      </c>
      <c r="G2001" s="6">
        <v>7.6100000000000013E-8</v>
      </c>
      <c r="H2001" s="7">
        <v>9.7291669999999984E-7</v>
      </c>
      <c r="I2001" s="5"/>
    </row>
    <row r="2002" spans="1:9" x14ac:dyDescent="0.4">
      <c r="A2002" t="str">
        <f t="shared" si="31"/>
        <v>KirschenKroatien</v>
      </c>
      <c r="B2002" s="26" t="s">
        <v>209</v>
      </c>
      <c r="C2002" s="4" t="s">
        <v>225</v>
      </c>
      <c r="D2002" s="5">
        <v>2.7607199999999996E-7</v>
      </c>
      <c r="E2002" s="5">
        <v>7.9254399999999998E-7</v>
      </c>
      <c r="F2002" s="5">
        <v>6.7886899999999999E-8</v>
      </c>
      <c r="G2002" s="6">
        <v>9.6999999999999995E-8</v>
      </c>
      <c r="H2002" s="7">
        <v>1.2335028999999999E-6</v>
      </c>
      <c r="I2002" s="5"/>
    </row>
    <row r="2003" spans="1:9" x14ac:dyDescent="0.4">
      <c r="A2003" t="str">
        <f t="shared" si="31"/>
        <v>KichererbsenKroatien</v>
      </c>
      <c r="B2003" s="26" t="s">
        <v>178</v>
      </c>
      <c r="C2003" s="4" t="s">
        <v>225</v>
      </c>
      <c r="D2003" s="5">
        <v>3.3349200000000001E-7</v>
      </c>
      <c r="E2003" s="5">
        <v>9.7601500000000005E-7</v>
      </c>
      <c r="F2003" s="5">
        <v>8.2502400000000002E-8</v>
      </c>
      <c r="G2003" s="6">
        <v>1.23E-7</v>
      </c>
      <c r="H2003" s="7">
        <v>1.5150094000000003E-6</v>
      </c>
      <c r="I2003" s="5"/>
    </row>
    <row r="2004" spans="1:9" x14ac:dyDescent="0.4">
      <c r="A2004" t="str">
        <f t="shared" si="31"/>
        <v>Paprika-/ChillipulverKroatien</v>
      </c>
      <c r="B2004" s="26" t="s">
        <v>90</v>
      </c>
      <c r="C2004" s="4" t="s">
        <v>225</v>
      </c>
      <c r="D2004" s="5">
        <v>5.8799999999999997E-8</v>
      </c>
      <c r="E2004" s="5">
        <v>1.6899999999999999E-7</v>
      </c>
      <c r="F2004" s="5">
        <v>1.4500000000000001E-8</v>
      </c>
      <c r="G2004" s="6">
        <v>2.0699999999999997E-8</v>
      </c>
      <c r="H2004" s="7">
        <v>2.6300000000000001E-7</v>
      </c>
      <c r="I2004" s="5"/>
    </row>
    <row r="2005" spans="1:9" x14ac:dyDescent="0.4">
      <c r="A2005" t="str">
        <f t="shared" si="31"/>
        <v>Paprika und Chillies, grünKroatien</v>
      </c>
      <c r="B2005" s="26" t="s">
        <v>79</v>
      </c>
      <c r="C2005" s="4" t="s">
        <v>225</v>
      </c>
      <c r="D2005" s="5">
        <v>5.8821799999999998E-8</v>
      </c>
      <c r="E2005" s="5">
        <v>1.6909399999999999E-7</v>
      </c>
      <c r="F2005" s="5">
        <v>1.44533E-8</v>
      </c>
      <c r="G2005" s="6">
        <v>2.0699999999999997E-8</v>
      </c>
      <c r="H2005" s="7">
        <v>2.6306910000000006E-7</v>
      </c>
      <c r="I2005" s="5"/>
    </row>
    <row r="2006" spans="1:9" x14ac:dyDescent="0.4">
      <c r="A2006" t="str">
        <f t="shared" si="31"/>
        <v>Paprika und Chillies, grünKroatien</v>
      </c>
      <c r="B2006" s="26" t="s">
        <v>79</v>
      </c>
      <c r="C2006" s="4" t="s">
        <v>225</v>
      </c>
      <c r="D2006" s="5">
        <v>5.8799999999999997E-8</v>
      </c>
      <c r="E2006" s="5">
        <v>1.6899999999999999E-7</v>
      </c>
      <c r="F2006" s="5">
        <v>1.4500000000000001E-8</v>
      </c>
      <c r="G2006" s="6">
        <v>2.0699999999999997E-8</v>
      </c>
      <c r="H2006" s="7">
        <v>2.6300000000000001E-7</v>
      </c>
      <c r="I2006" s="5"/>
    </row>
    <row r="2007" spans="1:9" x14ac:dyDescent="0.4">
      <c r="A2007" t="str">
        <f t="shared" si="31"/>
        <v>Kuhbohnen, trockenKroatien</v>
      </c>
      <c r="B2007" s="26" t="s">
        <v>182</v>
      </c>
      <c r="C2007" s="4" t="s">
        <v>225</v>
      </c>
      <c r="D2007" s="5">
        <v>8.459999999999999E-8</v>
      </c>
      <c r="E2007" s="5">
        <v>2.4400000000000001E-7</v>
      </c>
      <c r="F2007" s="5">
        <v>2.0500000000000002E-8</v>
      </c>
      <c r="G2007" s="6">
        <v>2.7399999999999997E-8</v>
      </c>
      <c r="H2007" s="7">
        <v>3.7650000000000002E-7</v>
      </c>
      <c r="I2007" s="5"/>
    </row>
    <row r="2008" spans="1:9" x14ac:dyDescent="0.4">
      <c r="A2008" t="str">
        <f t="shared" si="31"/>
        <v>Gurken und GewürzgurkenKroatien</v>
      </c>
      <c r="B2008" s="26" t="s">
        <v>99</v>
      </c>
      <c r="C2008" s="4" t="s">
        <v>225</v>
      </c>
      <c r="D2008" s="5">
        <v>5.6757600000000003E-8</v>
      </c>
      <c r="E2008" s="5">
        <v>1.6218100000000001E-7</v>
      </c>
      <c r="F2008" s="5">
        <v>1.39234E-8</v>
      </c>
      <c r="G2008" s="6">
        <v>1.99E-8</v>
      </c>
      <c r="H2008" s="7">
        <v>2.52762E-7</v>
      </c>
      <c r="I2008" s="5"/>
    </row>
    <row r="2009" spans="1:9" x14ac:dyDescent="0.4">
      <c r="A2009" t="str">
        <f t="shared" si="31"/>
        <v>FeigeKroatien</v>
      </c>
      <c r="B2009" s="26" t="s">
        <v>204</v>
      </c>
      <c r="C2009" s="4" t="s">
        <v>225</v>
      </c>
      <c r="D2009" s="5">
        <v>2.6851000000000001E-7</v>
      </c>
      <c r="E2009" s="5">
        <v>7.6980099999999995E-7</v>
      </c>
      <c r="F2009" s="5">
        <v>6.6093200000000006E-8</v>
      </c>
      <c r="G2009" s="6">
        <v>9.46E-8</v>
      </c>
      <c r="H2009" s="7">
        <v>1.1990042000000001E-6</v>
      </c>
      <c r="I2009" s="5"/>
    </row>
    <row r="2010" spans="1:9" x14ac:dyDescent="0.4">
      <c r="A2010" t="str">
        <f t="shared" si="31"/>
        <v>Früchte, frischKroatien</v>
      </c>
      <c r="B2010" s="26" t="s">
        <v>205</v>
      </c>
      <c r="C2010" s="4" t="s">
        <v>225</v>
      </c>
      <c r="D2010" s="5">
        <v>5.9756700000000007E-8</v>
      </c>
      <c r="E2010" s="5">
        <v>1.3999600000000001E-7</v>
      </c>
      <c r="F2010" s="5">
        <v>1.2581399999999999E-8</v>
      </c>
      <c r="G2010" s="6">
        <v>9.9300000000000002E-9</v>
      </c>
      <c r="H2010" s="7">
        <v>2.2226410000000003E-7</v>
      </c>
      <c r="I2010" s="5"/>
    </row>
    <row r="2011" spans="1:9" x14ac:dyDescent="0.4">
      <c r="A2011" t="str">
        <f t="shared" si="31"/>
        <v>KernobstKroatien</v>
      </c>
      <c r="B2011" s="26" t="s">
        <v>208</v>
      </c>
      <c r="C2011" s="4" t="s">
        <v>225</v>
      </c>
      <c r="D2011" s="5">
        <v>5.9756700000000007E-8</v>
      </c>
      <c r="E2011" s="5">
        <v>1.3999600000000001E-7</v>
      </c>
      <c r="F2011" s="5">
        <v>1.2581399999999999E-8</v>
      </c>
      <c r="G2011" s="6">
        <v>9.9300000000000002E-9</v>
      </c>
      <c r="H2011" s="7">
        <v>2.2226410000000003E-7</v>
      </c>
      <c r="I2011" s="5"/>
    </row>
    <row r="2012" spans="1:9" x14ac:dyDescent="0.4">
      <c r="A2012" t="str">
        <f t="shared" si="31"/>
        <v>KnoblauchKroatien</v>
      </c>
      <c r="B2012" s="26" t="s">
        <v>38</v>
      </c>
      <c r="C2012" s="4" t="s">
        <v>225</v>
      </c>
      <c r="D2012" s="5">
        <v>1.8687799999999999E-7</v>
      </c>
      <c r="E2012" s="5">
        <v>5.3764399999999999E-7</v>
      </c>
      <c r="F2012" s="5">
        <v>4.6115999999999994E-8</v>
      </c>
      <c r="G2012" s="6">
        <v>6.6500000000000007E-8</v>
      </c>
      <c r="H2012" s="7">
        <v>8.3713800000000009E-7</v>
      </c>
      <c r="I2012" s="5"/>
    </row>
    <row r="2013" spans="1:9" x14ac:dyDescent="0.4">
      <c r="A2013" t="str">
        <f t="shared" si="31"/>
        <v>Getreide, gemischtKroatien</v>
      </c>
      <c r="B2013" s="26" t="s">
        <v>300</v>
      </c>
      <c r="C2013" s="4" t="s">
        <v>225</v>
      </c>
      <c r="D2013" s="5">
        <v>9.31897E-8</v>
      </c>
      <c r="E2013" s="5">
        <v>2.6113699999999999E-7</v>
      </c>
      <c r="F2013" s="5">
        <v>2.2302499999999997E-8</v>
      </c>
      <c r="G2013" s="6">
        <v>3.0000000000000004E-8</v>
      </c>
      <c r="H2013" s="7">
        <v>4.0662919999999999E-7</v>
      </c>
      <c r="I2013" s="5"/>
    </row>
    <row r="2014" spans="1:9" x14ac:dyDescent="0.4">
      <c r="A2014" t="str">
        <f t="shared" si="31"/>
        <v>TraubenKroatien</v>
      </c>
      <c r="B2014" s="26" t="s">
        <v>245</v>
      </c>
      <c r="C2014" s="4" t="s">
        <v>225</v>
      </c>
      <c r="D2014" s="5">
        <v>9.6290800000000001E-8</v>
      </c>
      <c r="E2014" s="5">
        <v>2.7543999999999998E-7</v>
      </c>
      <c r="F2014" s="5">
        <v>2.3708499999999997E-8</v>
      </c>
      <c r="G2014" s="6">
        <v>3.4100000000000001E-8</v>
      </c>
      <c r="H2014" s="7">
        <v>4.2953930000000002E-7</v>
      </c>
      <c r="I2014" s="5"/>
    </row>
    <row r="2015" spans="1:9" x14ac:dyDescent="0.4">
      <c r="A2015" t="str">
        <f t="shared" si="31"/>
        <v>HopfenKroatien</v>
      </c>
      <c r="B2015" s="26" t="s">
        <v>270</v>
      </c>
      <c r="C2015" s="4" t="s">
        <v>225</v>
      </c>
      <c r="D2015" s="5">
        <v>1.8400999999999999E-7</v>
      </c>
      <c r="E2015" s="5">
        <v>4.9263300000000001E-7</v>
      </c>
      <c r="F2015" s="5">
        <v>4.2838100000000002E-8</v>
      </c>
      <c r="G2015" s="6">
        <v>5.4200000000000002E-8</v>
      </c>
      <c r="H2015" s="7">
        <v>7.7368110000000005E-7</v>
      </c>
      <c r="I2015" s="5"/>
    </row>
    <row r="2016" spans="1:9" x14ac:dyDescent="0.4">
      <c r="A2016" t="str">
        <f t="shared" si="31"/>
        <v>JojobasamenKroatien</v>
      </c>
      <c r="B2016" s="26" t="s">
        <v>301</v>
      </c>
      <c r="C2016" s="4" t="s">
        <v>225</v>
      </c>
      <c r="D2016" s="5">
        <v>6.1365099999999999E-8</v>
      </c>
      <c r="E2016" s="5">
        <v>1.4376399999999999E-7</v>
      </c>
      <c r="F2016" s="5">
        <v>1.2919999999999999E-8</v>
      </c>
      <c r="G2016" s="6">
        <v>1.02E-8</v>
      </c>
      <c r="H2016" s="7">
        <v>2.2824910000000001E-7</v>
      </c>
      <c r="I2016" s="5"/>
    </row>
    <row r="2017" spans="1:9" x14ac:dyDescent="0.4">
      <c r="A2017" t="str">
        <f t="shared" si="31"/>
        <v>Lauch, andere LauchgewächseKroatien</v>
      </c>
      <c r="B2017" s="26" t="s">
        <v>184</v>
      </c>
      <c r="C2017" s="4" t="s">
        <v>225</v>
      </c>
      <c r="D2017" s="5">
        <v>8.5464399999999999E-8</v>
      </c>
      <c r="E2017" s="5">
        <v>2.4977700000000003E-7</v>
      </c>
      <c r="F2017" s="5">
        <v>2.1187900000000002E-8</v>
      </c>
      <c r="G2017" s="6">
        <v>3.1099999999999994E-8</v>
      </c>
      <c r="H2017" s="7">
        <v>3.8752930000000003E-7</v>
      </c>
      <c r="I2017" s="5"/>
    </row>
    <row r="2018" spans="1:9" x14ac:dyDescent="0.4">
      <c r="A2018" t="str">
        <f t="shared" si="31"/>
        <v>Kopfsalat und ChicoréeKroatien</v>
      </c>
      <c r="B2018" s="26" t="s">
        <v>95</v>
      </c>
      <c r="C2018" s="4" t="s">
        <v>225</v>
      </c>
      <c r="D2018" s="5">
        <v>6.42251E-8</v>
      </c>
      <c r="E2018" s="5">
        <v>1.8412300000000001E-7</v>
      </c>
      <c r="F2018" s="5">
        <v>1.5829300000000002E-8</v>
      </c>
      <c r="G2018" s="6">
        <v>2.2799999999999999E-8</v>
      </c>
      <c r="H2018" s="7">
        <v>2.8697740000000004E-7</v>
      </c>
      <c r="I2018" s="5"/>
    </row>
    <row r="2019" spans="1:9" x14ac:dyDescent="0.4">
      <c r="A2019" t="str">
        <f t="shared" si="31"/>
        <v>Mais, greenKroatien</v>
      </c>
      <c r="B2019" s="26" t="s">
        <v>218</v>
      </c>
      <c r="C2019" s="4" t="s">
        <v>225</v>
      </c>
      <c r="D2019" s="5">
        <v>8.1932499999999996E-9</v>
      </c>
      <c r="E2019" s="5">
        <v>1.9194900000000002E-8</v>
      </c>
      <c r="F2019" s="5">
        <v>1.72503E-9</v>
      </c>
      <c r="G2019" s="6">
        <v>1.3599999999999999E-9</v>
      </c>
      <c r="H2019" s="7">
        <v>3.0473180000000002E-8</v>
      </c>
      <c r="I2019" s="5"/>
    </row>
    <row r="2020" spans="1:9" x14ac:dyDescent="0.4">
      <c r="A2020" t="str">
        <f t="shared" si="31"/>
        <v>MaisKroatien</v>
      </c>
      <c r="B2020" s="26" t="s">
        <v>185</v>
      </c>
      <c r="C2020" s="4" t="s">
        <v>225</v>
      </c>
      <c r="D2020" s="5">
        <v>8.5904300000000002E-8</v>
      </c>
      <c r="E2020" s="5">
        <v>2.4510500000000002E-7</v>
      </c>
      <c r="F2020" s="5">
        <v>2.11123E-8</v>
      </c>
      <c r="G2020" s="6">
        <v>3.0199999999999999E-8</v>
      </c>
      <c r="H2020" s="7">
        <v>3.8232160000000003E-7</v>
      </c>
      <c r="I2020" s="5"/>
    </row>
    <row r="2021" spans="1:9" x14ac:dyDescent="0.4">
      <c r="A2021" t="str">
        <f t="shared" si="31"/>
        <v>HirseKroatien</v>
      </c>
      <c r="B2021" s="26" t="s">
        <v>250</v>
      </c>
      <c r="C2021" s="4" t="s">
        <v>225</v>
      </c>
      <c r="D2021" s="5">
        <v>8.0929900000000005E-8</v>
      </c>
      <c r="E2021" s="5">
        <v>1.896E-7</v>
      </c>
      <c r="F2021" s="5">
        <v>1.7039200000000002E-8</v>
      </c>
      <c r="G2021" s="6">
        <v>1.35E-8</v>
      </c>
      <c r="H2021" s="7">
        <v>3.0106910000000005E-7</v>
      </c>
      <c r="I2021" s="5"/>
    </row>
    <row r="2022" spans="1:9" x14ac:dyDescent="0.4">
      <c r="A2022" t="str">
        <f t="shared" si="31"/>
        <v>HaferKroatien</v>
      </c>
      <c r="B2022" s="26" t="s">
        <v>272</v>
      </c>
      <c r="C2022" s="4" t="s">
        <v>225</v>
      </c>
      <c r="D2022" s="5">
        <v>2.9175099999999998E-7</v>
      </c>
      <c r="E2022" s="5">
        <v>8.3797399999999998E-7</v>
      </c>
      <c r="F2022" s="5">
        <v>7.2110300000000005E-8</v>
      </c>
      <c r="G2022" s="6">
        <v>1.05E-7</v>
      </c>
      <c r="H2022" s="7">
        <v>1.3068353000000003E-6</v>
      </c>
      <c r="I2022" s="5"/>
    </row>
    <row r="2023" spans="1:9" x14ac:dyDescent="0.4">
      <c r="A2023" t="str">
        <f t="shared" si="31"/>
        <v>ÖlsamenKroatien</v>
      </c>
      <c r="B2023" s="26" t="s">
        <v>303</v>
      </c>
      <c r="C2023" s="4" t="s">
        <v>225</v>
      </c>
      <c r="D2023" s="5">
        <v>6.1400000000000007E-8</v>
      </c>
      <c r="E2023" s="5">
        <v>1.4376399999999999E-7</v>
      </c>
      <c r="F2023" s="5">
        <v>1.29E-8</v>
      </c>
      <c r="G2023" s="6">
        <v>1.02E-8</v>
      </c>
      <c r="H2023" s="7">
        <v>2.2826399999999999E-7</v>
      </c>
      <c r="I2023" s="5"/>
    </row>
    <row r="2024" spans="1:9" x14ac:dyDescent="0.4">
      <c r="A2024" t="str">
        <f t="shared" si="31"/>
        <v>OlivenKroatien</v>
      </c>
      <c r="B2024" s="26" t="s">
        <v>189</v>
      </c>
      <c r="C2024" s="4" t="s">
        <v>225</v>
      </c>
      <c r="D2024" s="5">
        <v>4.9599999999999999E-7</v>
      </c>
      <c r="E2024" s="5">
        <v>1.4249600000000001E-6</v>
      </c>
      <c r="F2024" s="5">
        <v>1.2200000000000001E-7</v>
      </c>
      <c r="G2024" s="6">
        <v>1.7499999999999999E-7</v>
      </c>
      <c r="H2024" s="7">
        <v>2.2179600000000004E-6</v>
      </c>
      <c r="I2024" s="5"/>
    </row>
    <row r="2025" spans="1:9" x14ac:dyDescent="0.4">
      <c r="A2025" t="str">
        <f t="shared" si="31"/>
        <v>Zwiebel, getr.Kroatien</v>
      </c>
      <c r="B2025" s="26" t="s">
        <v>251</v>
      </c>
      <c r="C2025" s="4" t="s">
        <v>225</v>
      </c>
      <c r="D2025" s="5">
        <v>8.4699999999999997E-8</v>
      </c>
      <c r="E2025" s="5">
        <v>2.4248100000000001E-7</v>
      </c>
      <c r="F2025" s="5">
        <v>2.0800000000000001E-8</v>
      </c>
      <c r="G2025" s="6">
        <v>2.9799999999999999E-8</v>
      </c>
      <c r="H2025" s="7">
        <v>3.7778100000000007E-7</v>
      </c>
      <c r="I2025" s="5"/>
    </row>
    <row r="2026" spans="1:9" x14ac:dyDescent="0.4">
      <c r="A2026" t="str">
        <f t="shared" si="31"/>
        <v>OrangeKroatien</v>
      </c>
      <c r="B2026" s="26" t="s">
        <v>252</v>
      </c>
      <c r="C2026" s="4" t="s">
        <v>225</v>
      </c>
      <c r="D2026" s="5">
        <v>1.6107300000000001E-6</v>
      </c>
      <c r="E2026" s="5">
        <v>4.6384599999999995E-6</v>
      </c>
      <c r="F2026" s="5">
        <v>3.9800000000000004E-7</v>
      </c>
      <c r="G2026" s="6">
        <v>5.6899999999999997E-7</v>
      </c>
      <c r="H2026" s="7">
        <v>7.2161899999999998E-6</v>
      </c>
      <c r="I2026" s="5"/>
    </row>
    <row r="2027" spans="1:9" x14ac:dyDescent="0.4">
      <c r="A2027" t="str">
        <f t="shared" si="31"/>
        <v>Pfirsich, NektarineKroatien</v>
      </c>
      <c r="B2027" s="26" t="s">
        <v>253</v>
      </c>
      <c r="C2027" s="4" t="s">
        <v>225</v>
      </c>
      <c r="D2027" s="5">
        <v>1.08305E-7</v>
      </c>
      <c r="E2027" s="5">
        <v>3.1194900000000001E-7</v>
      </c>
      <c r="F2027" s="5">
        <v>2.6667E-8</v>
      </c>
      <c r="G2027" s="6">
        <v>3.7900000000000002E-8</v>
      </c>
      <c r="H2027" s="7">
        <v>4.8482100000000005E-7</v>
      </c>
      <c r="I2027" s="5"/>
    </row>
    <row r="2028" spans="1:9" x14ac:dyDescent="0.4">
      <c r="A2028" t="str">
        <f t="shared" si="31"/>
        <v>BirneKroatien</v>
      </c>
      <c r="B2028" s="26" t="s">
        <v>199</v>
      </c>
      <c r="C2028" s="4" t="s">
        <v>225</v>
      </c>
      <c r="D2028" s="5">
        <v>1.5328299999999998E-7</v>
      </c>
      <c r="E2028" s="5">
        <v>4.3942900000000004E-7</v>
      </c>
      <c r="F2028" s="5">
        <v>3.7697600000000003E-8</v>
      </c>
      <c r="G2028" s="6">
        <v>5.39E-8</v>
      </c>
      <c r="H2028" s="7">
        <v>6.8430960000000005E-7</v>
      </c>
      <c r="I2028" s="5"/>
    </row>
    <row r="2029" spans="1:9" x14ac:dyDescent="0.4">
      <c r="A2029" t="str">
        <f t="shared" si="31"/>
        <v>Erbsen, trockenKroatien</v>
      </c>
      <c r="B2029" s="26" t="s">
        <v>173</v>
      </c>
      <c r="C2029" s="4" t="s">
        <v>225</v>
      </c>
      <c r="D2029" s="5">
        <v>9.8409200000000002E-7</v>
      </c>
      <c r="E2029" s="5">
        <v>2.8138799999999997E-6</v>
      </c>
      <c r="F2029" s="5">
        <v>2.4147200000000001E-7</v>
      </c>
      <c r="G2029" s="6">
        <v>3.4400000000000001E-7</v>
      </c>
      <c r="H2029" s="7">
        <v>4.3834440000000006E-6</v>
      </c>
      <c r="I2029" s="5"/>
    </row>
    <row r="2030" spans="1:9" x14ac:dyDescent="0.4">
      <c r="A2030" t="str">
        <f t="shared" si="31"/>
        <v>Erbsen, grünKroatien</v>
      </c>
      <c r="B2030" s="26" t="s">
        <v>172</v>
      </c>
      <c r="C2030" s="4" t="s">
        <v>225</v>
      </c>
      <c r="D2030" s="5">
        <v>1.1000000000000001E-7</v>
      </c>
      <c r="E2030" s="5">
        <v>3.15932E-7</v>
      </c>
      <c r="F2030" s="5">
        <v>2.7100000000000001E-8</v>
      </c>
      <c r="G2030" s="6">
        <v>3.8800000000000003E-8</v>
      </c>
      <c r="H2030" s="7">
        <v>4.9183200000000003E-7</v>
      </c>
      <c r="I2030" s="5"/>
    </row>
    <row r="2031" spans="1:9" x14ac:dyDescent="0.4">
      <c r="A2031" t="str">
        <f t="shared" si="31"/>
        <v>Pflaume, SchleheKroatien</v>
      </c>
      <c r="B2031" s="26" t="s">
        <v>254</v>
      </c>
      <c r="C2031" s="4" t="s">
        <v>225</v>
      </c>
      <c r="D2031" s="5">
        <v>3.5672100000000001E-7</v>
      </c>
      <c r="E2031" s="5">
        <v>1.0235499999999999E-6</v>
      </c>
      <c r="F2031" s="5">
        <v>8.7864499999999999E-8</v>
      </c>
      <c r="G2031" s="6">
        <v>1.2599999999999999E-7</v>
      </c>
      <c r="H2031" s="7">
        <v>1.5941354999999999E-6</v>
      </c>
      <c r="I2031" s="5"/>
    </row>
    <row r="2032" spans="1:9" x14ac:dyDescent="0.4">
      <c r="A2032" t="str">
        <f t="shared" si="31"/>
        <v>KartoffelKroatien</v>
      </c>
      <c r="B2032" s="26" t="s">
        <v>177</v>
      </c>
      <c r="C2032" s="4" t="s">
        <v>225</v>
      </c>
      <c r="D2032" s="5">
        <v>4.3900000000000003E-8</v>
      </c>
      <c r="E2032" s="5">
        <v>1.25355E-7</v>
      </c>
      <c r="F2032" s="5">
        <v>1.0800000000000001E-8</v>
      </c>
      <c r="G2032" s="6">
        <v>1.5600000000000001E-8</v>
      </c>
      <c r="H2032" s="7">
        <v>1.9565500000000001E-7</v>
      </c>
      <c r="I2032" s="5"/>
    </row>
    <row r="2033" spans="1:9" x14ac:dyDescent="0.4">
      <c r="A2033" t="str">
        <f t="shared" si="31"/>
        <v>RapssamenKroatien</v>
      </c>
      <c r="B2033" s="26" t="s">
        <v>256</v>
      </c>
      <c r="C2033" s="4" t="s">
        <v>225</v>
      </c>
      <c r="D2033" s="5">
        <v>2.3778E-7</v>
      </c>
      <c r="E2033" s="5">
        <v>6.74302E-7</v>
      </c>
      <c r="F2033" s="5">
        <v>5.8200199999999996E-8</v>
      </c>
      <c r="G2033" s="6">
        <v>8.2500000000000004E-8</v>
      </c>
      <c r="H2033" s="7">
        <v>1.0527821999999999E-6</v>
      </c>
      <c r="I2033" s="5"/>
    </row>
    <row r="2034" spans="1:9" x14ac:dyDescent="0.4">
      <c r="A2034" t="str">
        <f t="shared" si="31"/>
        <v>HimbeereKroatien</v>
      </c>
      <c r="B2034" s="26" t="s">
        <v>207</v>
      </c>
      <c r="C2034" s="4" t="s">
        <v>225</v>
      </c>
      <c r="D2034" s="5">
        <v>7.2918200000000002E-8</v>
      </c>
      <c r="E2034" s="5">
        <v>2.0298399999999999E-7</v>
      </c>
      <c r="F2034" s="5">
        <v>1.72198E-8</v>
      </c>
      <c r="G2034" s="6">
        <v>2.14E-8</v>
      </c>
      <c r="H2034" s="7">
        <v>3.1452199999999999E-7</v>
      </c>
      <c r="I2034" s="5"/>
    </row>
    <row r="2035" spans="1:9" x14ac:dyDescent="0.4">
      <c r="A2035" t="str">
        <f t="shared" si="31"/>
        <v>RoggenKroatien</v>
      </c>
      <c r="B2035" s="26" t="s">
        <v>274</v>
      </c>
      <c r="C2035" s="4" t="s">
        <v>225</v>
      </c>
      <c r="D2035" s="5">
        <v>2.2002799999999999E-7</v>
      </c>
      <c r="E2035" s="5">
        <v>6.3648300000000002E-7</v>
      </c>
      <c r="F2035" s="5">
        <v>5.4580399999999998E-8</v>
      </c>
      <c r="G2035" s="6">
        <v>7.9900000000000007E-8</v>
      </c>
      <c r="H2035" s="7">
        <v>9.9099139999999985E-7</v>
      </c>
      <c r="I2035" s="5"/>
    </row>
    <row r="2036" spans="1:9" x14ac:dyDescent="0.4">
      <c r="A2036" t="str">
        <f t="shared" si="31"/>
        <v>SorghumKroatien</v>
      </c>
      <c r="B2036" s="26" t="s">
        <v>282</v>
      </c>
      <c r="C2036" s="4" t="s">
        <v>225</v>
      </c>
      <c r="D2036" s="5">
        <v>5.0980199999999995E-8</v>
      </c>
      <c r="E2036" s="5">
        <v>1.1943500000000001E-7</v>
      </c>
      <c r="F2036" s="5">
        <v>1.07335E-8</v>
      </c>
      <c r="G2036" s="6">
        <v>8.4700000000000007E-9</v>
      </c>
      <c r="H2036" s="7">
        <v>1.896187E-7</v>
      </c>
      <c r="I2036" s="5"/>
    </row>
    <row r="2037" spans="1:9" x14ac:dyDescent="0.4">
      <c r="A2037" t="str">
        <f t="shared" si="31"/>
        <v>SojabohnenKroatien</v>
      </c>
      <c r="B2037" s="26" t="s">
        <v>259</v>
      </c>
      <c r="C2037" s="4" t="s">
        <v>225</v>
      </c>
      <c r="D2037" s="5">
        <v>2.01642E-7</v>
      </c>
      <c r="E2037" s="5">
        <v>5.7405800000000004E-7</v>
      </c>
      <c r="F2037" s="5">
        <v>4.9517900000000002E-8</v>
      </c>
      <c r="G2037" s="6">
        <v>7.0799999999999999E-8</v>
      </c>
      <c r="H2037" s="7">
        <v>8.960179E-7</v>
      </c>
      <c r="I2037" s="5"/>
    </row>
    <row r="2038" spans="1:9" x14ac:dyDescent="0.4">
      <c r="A2038" t="str">
        <f t="shared" si="31"/>
        <v>ErdbeereKroatien</v>
      </c>
      <c r="B2038" s="26" t="s">
        <v>203</v>
      </c>
      <c r="C2038" s="4" t="s">
        <v>225</v>
      </c>
      <c r="D2038" s="5">
        <v>2.9063699999999998E-7</v>
      </c>
      <c r="E2038" s="5">
        <v>8.8462399999999999E-7</v>
      </c>
      <c r="F2038" s="5">
        <v>7.3278800000000006E-8</v>
      </c>
      <c r="G2038" s="6">
        <v>1.1000000000000001E-7</v>
      </c>
      <c r="H2038" s="7">
        <v>1.3585398E-6</v>
      </c>
      <c r="I2038" s="5"/>
    </row>
    <row r="2039" spans="1:9" x14ac:dyDescent="0.4">
      <c r="A2039" t="str">
        <f t="shared" si="31"/>
        <v>SonnenblumenkerneKroatien</v>
      </c>
      <c r="B2039" s="26" t="s">
        <v>261</v>
      </c>
      <c r="C2039" s="4" t="s">
        <v>225</v>
      </c>
      <c r="D2039" s="5">
        <v>1.8000000000000002E-7</v>
      </c>
      <c r="E2039" s="5">
        <v>5.1273799999999997E-7</v>
      </c>
      <c r="F2039" s="5">
        <v>4.4100000000000004E-8</v>
      </c>
      <c r="G2039" s="6">
        <v>6.2900000000000001E-8</v>
      </c>
      <c r="H2039" s="7">
        <v>7.9973800000000004E-7</v>
      </c>
      <c r="I2039" s="5"/>
    </row>
    <row r="2040" spans="1:9" x14ac:dyDescent="0.4">
      <c r="A2040" t="str">
        <f t="shared" si="31"/>
        <v>Tallowtree seedKroatien</v>
      </c>
      <c r="B2040" s="26" t="s">
        <v>304</v>
      </c>
      <c r="C2040" s="4" t="s">
        <v>225</v>
      </c>
      <c r="D2040" s="5">
        <v>6.1365099999999999E-8</v>
      </c>
      <c r="E2040" s="5">
        <v>1.4376399999999999E-7</v>
      </c>
      <c r="F2040" s="5">
        <v>1.2919999999999999E-8</v>
      </c>
      <c r="G2040" s="6">
        <v>1.02E-8</v>
      </c>
      <c r="H2040" s="7">
        <v>2.2824910000000001E-7</v>
      </c>
      <c r="I2040" s="5"/>
    </row>
    <row r="2041" spans="1:9" x14ac:dyDescent="0.4">
      <c r="A2041" t="str">
        <f t="shared" si="31"/>
        <v>Manderine, ClementineKroatien</v>
      </c>
      <c r="B2041" s="26" t="s">
        <v>213</v>
      </c>
      <c r="C2041" s="4" t="s">
        <v>225</v>
      </c>
      <c r="D2041" s="5">
        <v>1.2153400000000001E-7</v>
      </c>
      <c r="E2041" s="5">
        <v>3.5075599999999999E-7</v>
      </c>
      <c r="F2041" s="5">
        <v>3.0024999999999999E-8</v>
      </c>
      <c r="G2041" s="6">
        <v>4.3300000000000004E-8</v>
      </c>
      <c r="H2041" s="7">
        <v>5.4561500000000001E-7</v>
      </c>
      <c r="I2041" s="5"/>
    </row>
    <row r="2042" spans="1:9" x14ac:dyDescent="0.4">
      <c r="A2042" t="str">
        <f t="shared" si="31"/>
        <v>Tabak, unverarbeitetKroatien</v>
      </c>
      <c r="B2042" s="26" t="s">
        <v>263</v>
      </c>
      <c r="C2042" s="4" t="s">
        <v>225</v>
      </c>
      <c r="D2042" s="5">
        <v>1.98E-7</v>
      </c>
      <c r="E2042" s="5">
        <v>5.6857200000000002E-7</v>
      </c>
      <c r="F2042" s="5">
        <v>4.88E-8</v>
      </c>
      <c r="G2042" s="6">
        <v>7.0099999999999999E-8</v>
      </c>
      <c r="H2042" s="7">
        <v>8.8547200000000011E-7</v>
      </c>
      <c r="I2042" s="5"/>
    </row>
    <row r="2043" spans="1:9" x14ac:dyDescent="0.4">
      <c r="A2043" t="str">
        <f t="shared" si="31"/>
        <v>TomatenKroatien</v>
      </c>
      <c r="B2043" s="26" t="s">
        <v>86</v>
      </c>
      <c r="C2043" s="4" t="s">
        <v>225</v>
      </c>
      <c r="D2043" s="5">
        <v>4.4700000000000003E-8</v>
      </c>
      <c r="E2043" s="5">
        <v>1.27993E-7</v>
      </c>
      <c r="F2043" s="5">
        <v>1.0999999999999999E-8</v>
      </c>
      <c r="G2043" s="6">
        <v>1.5699999999999998E-8</v>
      </c>
      <c r="H2043" s="7">
        <v>1.9939299999999999E-7</v>
      </c>
      <c r="I2043" s="5"/>
    </row>
    <row r="2044" spans="1:9" x14ac:dyDescent="0.4">
      <c r="A2044" t="str">
        <f t="shared" si="31"/>
        <v>TriticaleKroatien</v>
      </c>
      <c r="B2044" s="26" t="s">
        <v>283</v>
      </c>
      <c r="C2044" s="4" t="s">
        <v>225</v>
      </c>
      <c r="D2044" s="5">
        <v>3.7596899999999997E-8</v>
      </c>
      <c r="E2044" s="5">
        <v>8.8343899999999995E-8</v>
      </c>
      <c r="F2044" s="5">
        <v>7.9467699999999994E-9</v>
      </c>
      <c r="G2044" s="6">
        <v>6.4999999999999995E-9</v>
      </c>
      <c r="H2044" s="7">
        <v>1.4038757E-7</v>
      </c>
      <c r="I2044" s="5"/>
    </row>
    <row r="2045" spans="1:9" x14ac:dyDescent="0.4">
      <c r="A2045" t="str">
        <f t="shared" si="31"/>
        <v>FutterrübenKroatien</v>
      </c>
      <c r="B2045" s="26" t="s">
        <v>305</v>
      </c>
      <c r="C2045" s="4" t="s">
        <v>225</v>
      </c>
      <c r="D2045" s="5">
        <v>1.4500000000000001E-8</v>
      </c>
      <c r="E2045" s="5">
        <v>4.0482499999999999E-8</v>
      </c>
      <c r="F2045" s="5">
        <v>3.4499999999999999E-9</v>
      </c>
      <c r="G2045" s="6">
        <v>4.5299999999999999E-9</v>
      </c>
      <c r="H2045" s="7">
        <v>6.2962500000000005E-8</v>
      </c>
      <c r="I2045" s="5"/>
    </row>
    <row r="2046" spans="1:9" x14ac:dyDescent="0.4">
      <c r="A2046" t="str">
        <f t="shared" si="31"/>
        <v>Gemüse, frischKroatien</v>
      </c>
      <c r="B2046" s="26" t="s">
        <v>174</v>
      </c>
      <c r="C2046" s="4" t="s">
        <v>225</v>
      </c>
      <c r="D2046" s="5">
        <v>8.5464399999999999E-8</v>
      </c>
      <c r="E2046" s="5">
        <v>2.4977700000000003E-7</v>
      </c>
      <c r="F2046" s="5">
        <v>2.1187900000000002E-8</v>
      </c>
      <c r="G2046" s="6">
        <v>3.1099999999999994E-8</v>
      </c>
      <c r="H2046" s="7">
        <v>3.8752930000000003E-7</v>
      </c>
      <c r="I2046" s="5"/>
    </row>
    <row r="2047" spans="1:9" x14ac:dyDescent="0.4">
      <c r="A2047" t="str">
        <f t="shared" si="31"/>
        <v>HülsenfrüchteKroatien</v>
      </c>
      <c r="B2047" s="26" t="s">
        <v>175</v>
      </c>
      <c r="C2047" s="4" t="s">
        <v>225</v>
      </c>
      <c r="D2047" s="5">
        <v>1.44286E-8</v>
      </c>
      <c r="E2047" s="5">
        <v>3.3802800000000004E-8</v>
      </c>
      <c r="F2047" s="5">
        <v>3.0378400000000003E-9</v>
      </c>
      <c r="G2047" s="6">
        <v>2.4E-9</v>
      </c>
      <c r="H2047" s="7">
        <v>5.3669239999999999E-8</v>
      </c>
      <c r="I2047" s="5"/>
    </row>
    <row r="2048" spans="1:9" x14ac:dyDescent="0.4">
      <c r="A2048" t="str">
        <f t="shared" si="31"/>
        <v>WickeKroatien</v>
      </c>
      <c r="B2048" s="26" t="s">
        <v>276</v>
      </c>
      <c r="C2048" s="4" t="s">
        <v>225</v>
      </c>
      <c r="D2048" s="5">
        <v>6.8134900000000002E-8</v>
      </c>
      <c r="E2048" s="5">
        <v>1.9897599999999999E-7</v>
      </c>
      <c r="F2048" s="5">
        <v>1.6630800000000001E-8</v>
      </c>
      <c r="G2048" s="6">
        <v>2.2699999999999998E-8</v>
      </c>
      <c r="H2048" s="7">
        <v>3.0644170000000001E-7</v>
      </c>
      <c r="I2048" s="5"/>
    </row>
    <row r="2049" spans="1:9" x14ac:dyDescent="0.4">
      <c r="A2049" t="str">
        <f t="shared" si="31"/>
        <v>WalnussKroatien</v>
      </c>
      <c r="B2049" s="26" t="s">
        <v>264</v>
      </c>
      <c r="C2049" s="4" t="s">
        <v>225</v>
      </c>
      <c r="D2049" s="5">
        <v>3.7070700000000004E-7</v>
      </c>
      <c r="E2049" s="5">
        <v>1.0633000000000001E-6</v>
      </c>
      <c r="F2049" s="5">
        <v>9.1207300000000007E-8</v>
      </c>
      <c r="G2049" s="6">
        <v>1.3E-7</v>
      </c>
      <c r="H2049" s="7">
        <v>1.6552143E-6</v>
      </c>
      <c r="I2049" s="5"/>
    </row>
    <row r="2050" spans="1:9" x14ac:dyDescent="0.4">
      <c r="A2050" t="str">
        <f t="shared" si="31"/>
        <v>WassermeloneKroatien</v>
      </c>
      <c r="B2050" s="26" t="s">
        <v>265</v>
      </c>
      <c r="C2050" s="4" t="s">
        <v>225</v>
      </c>
      <c r="D2050" s="5">
        <v>2.0997099999999998E-8</v>
      </c>
      <c r="E2050" s="5">
        <v>6.0426600000000007E-8</v>
      </c>
      <c r="F2050" s="5">
        <v>5.1759300000000003E-9</v>
      </c>
      <c r="G2050" s="6">
        <v>7.4499999999999997E-9</v>
      </c>
      <c r="H2050" s="7">
        <v>9.4049630000000006E-8</v>
      </c>
      <c r="I2050" s="5"/>
    </row>
    <row r="2051" spans="1:9" x14ac:dyDescent="0.4">
      <c r="A2051" t="str">
        <f t="shared" si="31"/>
        <v>WeizenKroatien</v>
      </c>
      <c r="B2051" s="26" t="s">
        <v>60</v>
      </c>
      <c r="C2051" s="4" t="s">
        <v>225</v>
      </c>
      <c r="D2051" s="5">
        <v>1.7601499999999998E-7</v>
      </c>
      <c r="E2051" s="5">
        <v>5.0532399999999998E-7</v>
      </c>
      <c r="F2051" s="5">
        <v>4.3478299999999997E-8</v>
      </c>
      <c r="G2051" s="6">
        <v>6.3100000000000003E-8</v>
      </c>
      <c r="H2051" s="7">
        <v>7.8791729999999998E-7</v>
      </c>
      <c r="I2051" s="5"/>
    </row>
    <row r="2052" spans="1:9" x14ac:dyDescent="0.4">
      <c r="A2052" t="str">
        <f t="shared" ref="A2052:A2115" si="32">B2052&amp;C2052</f>
        <v>AgavenfasernKuba</v>
      </c>
      <c r="B2052" s="26" t="s">
        <v>193</v>
      </c>
      <c r="C2052" s="4" t="s">
        <v>221</v>
      </c>
      <c r="D2052" s="5">
        <v>3.2580200000000001E-6</v>
      </c>
      <c r="E2052" s="5">
        <v>6.0983900000000001E-6</v>
      </c>
      <c r="F2052" s="5">
        <v>3.30696E-6</v>
      </c>
      <c r="G2052" s="6">
        <v>1.0200000000000001E-5</v>
      </c>
      <c r="H2052" s="7">
        <v>2.286337E-5</v>
      </c>
      <c r="I2052" s="5"/>
    </row>
    <row r="2053" spans="1:9" x14ac:dyDescent="0.4">
      <c r="A2053" t="str">
        <f t="shared" si="32"/>
        <v>BananenKuba</v>
      </c>
      <c r="B2053" s="26" t="s">
        <v>197</v>
      </c>
      <c r="C2053" s="4" t="s">
        <v>221</v>
      </c>
      <c r="D2053" s="5">
        <v>4.3617999999999998E-7</v>
      </c>
      <c r="E2053" s="5">
        <v>8.3094299999999998E-7</v>
      </c>
      <c r="F2053" s="5">
        <v>4.42688E-7</v>
      </c>
      <c r="G2053" s="6">
        <v>1.37E-6</v>
      </c>
      <c r="H2053" s="7">
        <v>3.0798109999999998E-6</v>
      </c>
      <c r="I2053" s="5"/>
    </row>
    <row r="2054" spans="1:9" x14ac:dyDescent="0.4">
      <c r="A2054" t="str">
        <f t="shared" si="32"/>
        <v>Bohen, trockenKuba</v>
      </c>
      <c r="B2054" s="26" t="s">
        <v>170</v>
      </c>
      <c r="C2054" s="4" t="s">
        <v>221</v>
      </c>
      <c r="D2054" s="5">
        <v>1.6420600000000001E-6</v>
      </c>
      <c r="E2054" s="5">
        <v>3.1165799999999998E-6</v>
      </c>
      <c r="F2054" s="5">
        <v>1.6612700000000001E-6</v>
      </c>
      <c r="G2054" s="6">
        <v>5.1200000000000001E-6</v>
      </c>
      <c r="H2054" s="7">
        <v>1.153991E-5</v>
      </c>
      <c r="I2054" s="5"/>
    </row>
    <row r="2055" spans="1:9" x14ac:dyDescent="0.4">
      <c r="A2055" t="str">
        <f t="shared" si="32"/>
        <v>Kohl und andere KohlgewächseKuba</v>
      </c>
      <c r="B2055" s="26" t="s">
        <v>181</v>
      </c>
      <c r="C2055" s="4" t="s">
        <v>221</v>
      </c>
      <c r="D2055" s="5">
        <v>9.6755800000000012E-8</v>
      </c>
      <c r="E2055" s="5">
        <v>1.59767E-7</v>
      </c>
      <c r="F2055" s="5">
        <v>1.0076100000000001E-7</v>
      </c>
      <c r="G2055" s="6">
        <v>3.0100000000000001E-7</v>
      </c>
      <c r="H2055" s="7">
        <v>6.5828380000000001E-7</v>
      </c>
      <c r="I2055" s="5"/>
    </row>
    <row r="2056" spans="1:9" x14ac:dyDescent="0.4">
      <c r="A2056" t="str">
        <f t="shared" si="32"/>
        <v>ManiokKuba</v>
      </c>
      <c r="B2056" s="26" t="s">
        <v>187</v>
      </c>
      <c r="C2056" s="4" t="s">
        <v>221</v>
      </c>
      <c r="D2056" s="5">
        <v>6.3862499999999996E-7</v>
      </c>
      <c r="E2056" s="5">
        <v>1.2110199999999998E-6</v>
      </c>
      <c r="F2056" s="5">
        <v>6.4615500000000008E-7</v>
      </c>
      <c r="G2056" s="6">
        <v>1.99E-6</v>
      </c>
      <c r="H2056" s="7">
        <v>4.4857999999999995E-6</v>
      </c>
      <c r="I2056" s="5"/>
    </row>
    <row r="2057" spans="1:9" x14ac:dyDescent="0.4">
      <c r="A2057" t="str">
        <f t="shared" si="32"/>
        <v>Paprika-/ChillipulverKuba</v>
      </c>
      <c r="B2057" s="26" t="s">
        <v>90</v>
      </c>
      <c r="C2057" s="4" t="s">
        <v>221</v>
      </c>
      <c r="D2057" s="5">
        <v>2.6409799999999999E-7</v>
      </c>
      <c r="E2057" s="5">
        <v>4.5418599999999996E-7</v>
      </c>
      <c r="F2057" s="5">
        <v>2.7185300000000002E-7</v>
      </c>
      <c r="G2057" s="6">
        <v>8.1800000000000005E-7</v>
      </c>
      <c r="H2057" s="7">
        <v>1.8081370000000001E-6</v>
      </c>
      <c r="I2057" s="5"/>
    </row>
    <row r="2058" spans="1:9" x14ac:dyDescent="0.4">
      <c r="A2058" t="str">
        <f t="shared" si="32"/>
        <v>Paprika und Chillies, grünKuba</v>
      </c>
      <c r="B2058" s="26" t="s">
        <v>79</v>
      </c>
      <c r="C2058" s="4" t="s">
        <v>221</v>
      </c>
      <c r="D2058" s="5">
        <v>2.6409799999999999E-7</v>
      </c>
      <c r="E2058" s="5">
        <v>4.5418599999999996E-7</v>
      </c>
      <c r="F2058" s="5">
        <v>2.7185300000000002E-7</v>
      </c>
      <c r="G2058" s="6">
        <v>8.1800000000000005E-7</v>
      </c>
      <c r="H2058" s="7">
        <v>1.8081370000000001E-6</v>
      </c>
      <c r="I2058" s="5"/>
    </row>
    <row r="2059" spans="1:9" x14ac:dyDescent="0.4">
      <c r="A2059" t="str">
        <f t="shared" si="32"/>
        <v>Paprika und Chillies, grünKuba</v>
      </c>
      <c r="B2059" s="26" t="s">
        <v>79</v>
      </c>
      <c r="C2059" s="4" t="s">
        <v>221</v>
      </c>
      <c r="D2059" s="5">
        <v>2.6409799999999999E-7</v>
      </c>
      <c r="E2059" s="5">
        <v>4.5418599999999996E-7</v>
      </c>
      <c r="F2059" s="5">
        <v>2.7185300000000002E-7</v>
      </c>
      <c r="G2059" s="6">
        <v>8.1800000000000005E-7</v>
      </c>
      <c r="H2059" s="7">
        <v>1.8081370000000001E-6</v>
      </c>
      <c r="I2059" s="5"/>
    </row>
    <row r="2060" spans="1:9" x14ac:dyDescent="0.4">
      <c r="A2060" t="str">
        <f t="shared" si="32"/>
        <v>KakaobohneKuba</v>
      </c>
      <c r="B2060" s="26" t="s">
        <v>286</v>
      </c>
      <c r="C2060" s="4" t="s">
        <v>221</v>
      </c>
      <c r="D2060" s="5">
        <v>1.3312999999999999E-5</v>
      </c>
      <c r="E2060" s="5">
        <v>2.3926800000000003E-5</v>
      </c>
      <c r="F2060" s="5">
        <v>1.36271E-5</v>
      </c>
      <c r="G2060" s="6">
        <v>4.1599999999999995E-5</v>
      </c>
      <c r="H2060" s="7">
        <v>9.2466900000000001E-5</v>
      </c>
      <c r="I2060" s="5"/>
    </row>
    <row r="2061" spans="1:9" x14ac:dyDescent="0.4">
      <c r="A2061" t="str">
        <f t="shared" si="32"/>
        <v>KokosnussKuba</v>
      </c>
      <c r="B2061" s="26" t="s">
        <v>310</v>
      </c>
      <c r="C2061" s="4" t="s">
        <v>221</v>
      </c>
      <c r="D2061" s="5">
        <v>1.3173000000000001E-6</v>
      </c>
      <c r="E2061" s="5">
        <v>2.51624E-6</v>
      </c>
      <c r="F2061" s="5">
        <v>1.3364E-6</v>
      </c>
      <c r="G2061" s="6">
        <v>4.1300000000000003E-6</v>
      </c>
      <c r="H2061" s="7">
        <v>9.2999399999999999E-6</v>
      </c>
      <c r="I2061" s="5"/>
    </row>
    <row r="2062" spans="1:9" x14ac:dyDescent="0.4">
      <c r="A2062" t="str">
        <f t="shared" si="32"/>
        <v>Kaffee, grünKuba</v>
      </c>
      <c r="B2062" s="26" t="s">
        <v>287</v>
      </c>
      <c r="C2062" s="4" t="s">
        <v>221</v>
      </c>
      <c r="D2062" s="5">
        <v>1.7541899999999999E-5</v>
      </c>
      <c r="E2062" s="5">
        <v>3.3519399999999996E-5</v>
      </c>
      <c r="F2062" s="5">
        <v>1.78158E-5</v>
      </c>
      <c r="G2062" s="6">
        <v>5.52E-5</v>
      </c>
      <c r="H2062" s="7">
        <v>1.2407710000000001E-4</v>
      </c>
      <c r="I2062" s="5"/>
    </row>
    <row r="2063" spans="1:9" x14ac:dyDescent="0.4">
      <c r="A2063" t="str">
        <f t="shared" si="32"/>
        <v>KokosbastKuba</v>
      </c>
      <c r="B2063" s="26" t="s">
        <v>311</v>
      </c>
      <c r="C2063" s="4" t="s">
        <v>221</v>
      </c>
      <c r="D2063" s="5">
        <v>1.3173000000000001E-6</v>
      </c>
      <c r="E2063" s="5">
        <v>2.51624E-6</v>
      </c>
      <c r="F2063" s="5">
        <v>1.3364E-6</v>
      </c>
      <c r="G2063" s="6">
        <v>4.1300000000000003E-6</v>
      </c>
      <c r="H2063" s="7">
        <v>9.2999399999999999E-6</v>
      </c>
      <c r="I2063" s="5"/>
    </row>
    <row r="2064" spans="1:9" x14ac:dyDescent="0.4">
      <c r="A2064" t="str">
        <f t="shared" si="32"/>
        <v>Gurken und GewürzgurkenKuba</v>
      </c>
      <c r="B2064" s="26" t="s">
        <v>99</v>
      </c>
      <c r="C2064" s="4" t="s">
        <v>221</v>
      </c>
      <c r="D2064" s="5">
        <v>1.6310800000000001E-7</v>
      </c>
      <c r="E2064" s="5">
        <v>3.0972699999999998E-7</v>
      </c>
      <c r="F2064" s="5">
        <v>1.64553E-7</v>
      </c>
      <c r="G2064" s="6">
        <v>5.0799999999999994E-7</v>
      </c>
      <c r="H2064" s="7">
        <v>1.145388E-6</v>
      </c>
      <c r="I2064" s="5"/>
    </row>
    <row r="2065" spans="1:9" x14ac:dyDescent="0.4">
      <c r="A2065" t="str">
        <f t="shared" si="32"/>
        <v>Früchte, frischKuba</v>
      </c>
      <c r="B2065" s="26" t="s">
        <v>205</v>
      </c>
      <c r="C2065" s="4" t="s">
        <v>221</v>
      </c>
      <c r="D2065" s="5">
        <v>2.8891700000000005E-7</v>
      </c>
      <c r="E2065" s="5">
        <v>5.44119E-7</v>
      </c>
      <c r="F2065" s="5">
        <v>2.9288600000000002E-7</v>
      </c>
      <c r="G2065" s="6">
        <v>9.0399999999999994E-7</v>
      </c>
      <c r="H2065" s="7">
        <v>2.029922E-6</v>
      </c>
      <c r="I2065" s="5"/>
    </row>
    <row r="2066" spans="1:9" x14ac:dyDescent="0.4">
      <c r="A2066" t="str">
        <f t="shared" si="32"/>
        <v>KernobstKuba</v>
      </c>
      <c r="B2066" s="26" t="s">
        <v>208</v>
      </c>
      <c r="C2066" s="4" t="s">
        <v>221</v>
      </c>
      <c r="D2066" s="5">
        <v>2.8891700000000005E-7</v>
      </c>
      <c r="E2066" s="5">
        <v>5.44119E-7</v>
      </c>
      <c r="F2066" s="5">
        <v>2.9288600000000002E-7</v>
      </c>
      <c r="G2066" s="6">
        <v>9.0399999999999994E-7</v>
      </c>
      <c r="H2066" s="7">
        <v>2.029922E-6</v>
      </c>
      <c r="I2066" s="5"/>
    </row>
    <row r="2067" spans="1:9" x14ac:dyDescent="0.4">
      <c r="A2067" t="str">
        <f t="shared" si="32"/>
        <v>SüdfrüchteKuba</v>
      </c>
      <c r="B2067" s="26" t="s">
        <v>244</v>
      </c>
      <c r="C2067" s="4" t="s">
        <v>221</v>
      </c>
      <c r="D2067" s="5">
        <v>3.9384499999999996E-7</v>
      </c>
      <c r="E2067" s="5">
        <v>6.5334699999999998E-7</v>
      </c>
      <c r="F2067" s="5">
        <v>4.1236400000000003E-7</v>
      </c>
      <c r="G2067" s="6">
        <v>1.2299999999999999E-6</v>
      </c>
      <c r="H2067" s="7">
        <v>2.6895560000000001E-6</v>
      </c>
      <c r="I2067" s="5"/>
    </row>
    <row r="2068" spans="1:9" x14ac:dyDescent="0.4">
      <c r="A2068" t="str">
        <f t="shared" si="32"/>
        <v>Grapefruit, PomeloKuba</v>
      </c>
      <c r="B2068" s="26" t="s">
        <v>206</v>
      </c>
      <c r="C2068" s="4" t="s">
        <v>221</v>
      </c>
      <c r="D2068" s="5">
        <v>6.3035399999999993E-7</v>
      </c>
      <c r="E2068" s="5">
        <v>1.2139999999999999E-6</v>
      </c>
      <c r="F2068" s="5">
        <v>6.8223500000000002E-7</v>
      </c>
      <c r="G2068" s="6">
        <v>2.3800000000000001E-6</v>
      </c>
      <c r="H2068" s="7">
        <v>4.9065890000000005E-6</v>
      </c>
      <c r="I2068" s="5"/>
    </row>
    <row r="2069" spans="1:9" x14ac:dyDescent="0.4">
      <c r="A2069" t="str">
        <f t="shared" si="32"/>
        <v>ErdnussKuba</v>
      </c>
      <c r="B2069" s="26" t="s">
        <v>280</v>
      </c>
      <c r="C2069" s="4" t="s">
        <v>221</v>
      </c>
      <c r="D2069" s="5">
        <v>1.9476300000000002E-6</v>
      </c>
      <c r="E2069" s="5">
        <v>3.6573000000000001E-6</v>
      </c>
      <c r="F2069" s="5">
        <v>1.9640500000000003E-6</v>
      </c>
      <c r="G2069" s="6">
        <v>6.0400000000000006E-6</v>
      </c>
      <c r="H2069" s="7">
        <v>1.360898E-5</v>
      </c>
      <c r="I2069" s="5"/>
    </row>
    <row r="2070" spans="1:9" x14ac:dyDescent="0.4">
      <c r="A2070" t="str">
        <f t="shared" si="32"/>
        <v>Lauch, andere LauchgewächseKuba</v>
      </c>
      <c r="B2070" s="26" t="s">
        <v>184</v>
      </c>
      <c r="C2070" s="4" t="s">
        <v>221</v>
      </c>
      <c r="D2070" s="5">
        <v>9.4166399999999993E-8</v>
      </c>
      <c r="E2070" s="5">
        <v>1.7734900000000001E-7</v>
      </c>
      <c r="F2070" s="5">
        <v>9.5444499999999992E-8</v>
      </c>
      <c r="G2070" s="6">
        <v>2.9400000000000001E-7</v>
      </c>
      <c r="H2070" s="7">
        <v>6.6095989999999991E-7</v>
      </c>
      <c r="I2070" s="5"/>
    </row>
    <row r="2071" spans="1:9" x14ac:dyDescent="0.4">
      <c r="A2071" t="str">
        <f t="shared" si="32"/>
        <v>Zitorne, LimetteKuba</v>
      </c>
      <c r="B2071" s="26" t="s">
        <v>246</v>
      </c>
      <c r="C2071" s="4" t="s">
        <v>221</v>
      </c>
      <c r="D2071" s="5">
        <v>6.9071200000000002E-7</v>
      </c>
      <c r="E2071" s="5">
        <v>1.2114199999999999E-6</v>
      </c>
      <c r="F2071" s="5">
        <v>7.2347700000000004E-7</v>
      </c>
      <c r="G2071" s="6">
        <v>2.3300000000000001E-6</v>
      </c>
      <c r="H2071" s="7">
        <v>4.9556090000000001E-6</v>
      </c>
      <c r="I2071" s="5"/>
    </row>
    <row r="2072" spans="1:9" x14ac:dyDescent="0.4">
      <c r="A2072" t="str">
        <f t="shared" si="32"/>
        <v>MaisKuba</v>
      </c>
      <c r="B2072" s="26" t="s">
        <v>185</v>
      </c>
      <c r="C2072" s="4" t="s">
        <v>221</v>
      </c>
      <c r="D2072" s="5">
        <v>8.6621899999999996E-7</v>
      </c>
      <c r="E2072" s="5">
        <v>1.64235E-6</v>
      </c>
      <c r="F2072" s="5">
        <v>8.7630100000000001E-7</v>
      </c>
      <c r="G2072" s="6">
        <v>2.7E-6</v>
      </c>
      <c r="H2072" s="7">
        <v>6.0848700000000004E-6</v>
      </c>
      <c r="I2072" s="5"/>
    </row>
    <row r="2073" spans="1:9" x14ac:dyDescent="0.4">
      <c r="A2073" t="str">
        <f t="shared" si="32"/>
        <v>Mango, GuaveKuba</v>
      </c>
      <c r="B2073" s="26" t="s">
        <v>248</v>
      </c>
      <c r="C2073" s="4" t="s">
        <v>221</v>
      </c>
      <c r="D2073" s="5">
        <v>7.7003100000000005E-7</v>
      </c>
      <c r="E2073" s="5">
        <v>1.4687E-6</v>
      </c>
      <c r="F2073" s="5">
        <v>7.8197699999999999E-7</v>
      </c>
      <c r="G2073" s="6">
        <v>2.4099999999999998E-6</v>
      </c>
      <c r="H2073" s="7">
        <v>5.4307079999999997E-6</v>
      </c>
      <c r="I2073" s="5"/>
    </row>
    <row r="2074" spans="1:9" x14ac:dyDescent="0.4">
      <c r="A2074" t="str">
        <f t="shared" si="32"/>
        <v>Melonen (inkl.  Cantaloup-Melone)Kuba</v>
      </c>
      <c r="B2074" s="26" t="s">
        <v>249</v>
      </c>
      <c r="C2074" s="4" t="s">
        <v>221</v>
      </c>
      <c r="D2074" s="5">
        <v>2.1873899999999998E-7</v>
      </c>
      <c r="E2074" s="5">
        <v>3.8651300000000001E-7</v>
      </c>
      <c r="F2074" s="5">
        <v>2.23793E-7</v>
      </c>
      <c r="G2074" s="6">
        <v>6.7800000000000001E-7</v>
      </c>
      <c r="H2074" s="7">
        <v>1.5070450000000001E-6</v>
      </c>
      <c r="I2074" s="5"/>
    </row>
    <row r="2075" spans="1:9" x14ac:dyDescent="0.4">
      <c r="A2075" t="str">
        <f t="shared" si="32"/>
        <v>Zwiebel, getr.Kuba</v>
      </c>
      <c r="B2075" s="26" t="s">
        <v>251</v>
      </c>
      <c r="C2075" s="4" t="s">
        <v>221</v>
      </c>
      <c r="D2075" s="5">
        <v>2.26574E-7</v>
      </c>
      <c r="E2075" s="5">
        <v>3.6468999999999997E-7</v>
      </c>
      <c r="F2075" s="5">
        <v>2.36397E-7</v>
      </c>
      <c r="G2075" s="6">
        <v>6.9100000000000003E-7</v>
      </c>
      <c r="H2075" s="7">
        <v>1.5186609999999999E-6</v>
      </c>
      <c r="I2075" s="5"/>
    </row>
    <row r="2076" spans="1:9" x14ac:dyDescent="0.4">
      <c r="A2076" t="str">
        <f t="shared" si="32"/>
        <v>OrangeKuba</v>
      </c>
      <c r="B2076" s="26" t="s">
        <v>252</v>
      </c>
      <c r="C2076" s="4" t="s">
        <v>221</v>
      </c>
      <c r="D2076" s="5">
        <v>4.4109900000000002E-7</v>
      </c>
      <c r="E2076" s="5">
        <v>9.2213899999999994E-7</v>
      </c>
      <c r="F2076" s="5">
        <v>4.4293299999999999E-7</v>
      </c>
      <c r="G2076" s="6">
        <v>1.4100000000000001E-6</v>
      </c>
      <c r="H2076" s="7">
        <v>3.2161710000000005E-6</v>
      </c>
      <c r="I2076" s="5"/>
    </row>
    <row r="2077" spans="1:9" x14ac:dyDescent="0.4">
      <c r="A2077" t="str">
        <f t="shared" si="32"/>
        <v>PapayaKuba</v>
      </c>
      <c r="B2077" s="26" t="s">
        <v>294</v>
      </c>
      <c r="C2077" s="4" t="s">
        <v>221</v>
      </c>
      <c r="D2077" s="5">
        <v>1.59626E-7</v>
      </c>
      <c r="E2077" s="5">
        <v>2.4474499999999999E-7</v>
      </c>
      <c r="F2077" s="5">
        <v>1.6888499999999999E-7</v>
      </c>
      <c r="G2077" s="6">
        <v>4.8800000000000003E-7</v>
      </c>
      <c r="H2077" s="7">
        <v>1.061256E-6</v>
      </c>
      <c r="I2077" s="5"/>
    </row>
    <row r="2078" spans="1:9" x14ac:dyDescent="0.4">
      <c r="A2078" t="str">
        <f t="shared" si="32"/>
        <v>KochbananeKuba</v>
      </c>
      <c r="B2078" s="26" t="s">
        <v>180</v>
      </c>
      <c r="C2078" s="4" t="s">
        <v>221</v>
      </c>
      <c r="D2078" s="5">
        <v>5.2280899999999993E-7</v>
      </c>
      <c r="E2078" s="5">
        <v>9.9581600000000008E-7</v>
      </c>
      <c r="F2078" s="5">
        <v>5.3120200000000005E-7</v>
      </c>
      <c r="G2078" s="6">
        <v>1.64E-6</v>
      </c>
      <c r="H2078" s="7">
        <v>3.6898269999999999E-6</v>
      </c>
      <c r="I2078" s="5"/>
    </row>
    <row r="2079" spans="1:9" x14ac:dyDescent="0.4">
      <c r="A2079" t="str">
        <f t="shared" si="32"/>
        <v>KartoffelKuba</v>
      </c>
      <c r="B2079" s="26" t="s">
        <v>177</v>
      </c>
      <c r="C2079" s="4" t="s">
        <v>221</v>
      </c>
      <c r="D2079" s="5">
        <v>9.0779100000000001E-8</v>
      </c>
      <c r="E2079" s="5">
        <v>1.7215199999999999E-7</v>
      </c>
      <c r="F2079" s="5">
        <v>9.1841699999999993E-8</v>
      </c>
      <c r="G2079" s="6">
        <v>2.8299999999999998E-7</v>
      </c>
      <c r="H2079" s="7">
        <v>6.3777280000000007E-7</v>
      </c>
      <c r="I2079" s="5"/>
    </row>
    <row r="2080" spans="1:9" x14ac:dyDescent="0.4">
      <c r="A2080" t="str">
        <f t="shared" si="32"/>
        <v>KürbisKuba</v>
      </c>
      <c r="B2080" s="26" t="s">
        <v>183</v>
      </c>
      <c r="C2080" s="4" t="s">
        <v>221</v>
      </c>
      <c r="D2080" s="5">
        <v>2.8869799999999998E-7</v>
      </c>
      <c r="E2080" s="5">
        <v>5.4496700000000001E-7</v>
      </c>
      <c r="F2080" s="5">
        <v>2.9243799999999999E-7</v>
      </c>
      <c r="G2080" s="6">
        <v>8.9999999999999996E-7</v>
      </c>
      <c r="H2080" s="7">
        <v>2.0261029999999998E-6</v>
      </c>
      <c r="I2080" s="5"/>
    </row>
    <row r="2081" spans="1:9" x14ac:dyDescent="0.4">
      <c r="A2081" t="str">
        <f t="shared" si="32"/>
        <v>ReisKuba</v>
      </c>
      <c r="B2081" s="26" t="s">
        <v>160</v>
      </c>
      <c r="C2081" s="4" t="s">
        <v>221</v>
      </c>
      <c r="D2081" s="5">
        <v>8.3185599999999998E-7</v>
      </c>
      <c r="E2081" s="5">
        <v>1.5755199999999999E-6</v>
      </c>
      <c r="F2081" s="5">
        <v>8.42121E-7</v>
      </c>
      <c r="G2081" s="6">
        <v>2.5999999999999997E-6</v>
      </c>
      <c r="H2081" s="7">
        <v>5.8494970000000006E-6</v>
      </c>
      <c r="I2081" s="5"/>
    </row>
    <row r="2082" spans="1:9" x14ac:dyDescent="0.4">
      <c r="A2082" t="str">
        <f t="shared" si="32"/>
        <v>RohrzuckerKuba</v>
      </c>
      <c r="B2082" s="26" t="s">
        <v>260</v>
      </c>
      <c r="C2082" s="4" t="s">
        <v>221</v>
      </c>
      <c r="D2082" s="5">
        <v>1.1610199999999999E-7</v>
      </c>
      <c r="E2082" s="5">
        <v>2.2154100000000001E-7</v>
      </c>
      <c r="F2082" s="5">
        <v>1.17909E-7</v>
      </c>
      <c r="G2082" s="6">
        <v>3.65E-7</v>
      </c>
      <c r="H2082" s="7">
        <v>8.2055199999999997E-7</v>
      </c>
      <c r="I2082" s="5"/>
    </row>
    <row r="2083" spans="1:9" x14ac:dyDescent="0.4">
      <c r="A2083" t="str">
        <f t="shared" si="32"/>
        <v>SüßkartofelnKuba</v>
      </c>
      <c r="B2083" s="26" t="s">
        <v>192</v>
      </c>
      <c r="C2083" s="4" t="s">
        <v>221</v>
      </c>
      <c r="D2083" s="5">
        <v>3.3666499999999998E-7</v>
      </c>
      <c r="E2083" s="5">
        <v>6.3556300000000004E-7</v>
      </c>
      <c r="F2083" s="5">
        <v>3.4089300000000001E-7</v>
      </c>
      <c r="G2083" s="6">
        <v>1.0499999999999999E-6</v>
      </c>
      <c r="H2083" s="7">
        <v>2.3631210000000002E-6</v>
      </c>
      <c r="I2083" s="5"/>
    </row>
    <row r="2084" spans="1:9" x14ac:dyDescent="0.4">
      <c r="A2084" t="str">
        <f t="shared" si="32"/>
        <v>Manderine, ClementineKuba</v>
      </c>
      <c r="B2084" s="26" t="s">
        <v>213</v>
      </c>
      <c r="C2084" s="4" t="s">
        <v>221</v>
      </c>
      <c r="D2084" s="5">
        <v>3.8610800000000001E-7</v>
      </c>
      <c r="E2084" s="5">
        <v>9.1241599999999996E-7</v>
      </c>
      <c r="F2084" s="5">
        <v>3.6257900000000003E-7</v>
      </c>
      <c r="G2084" s="6">
        <v>1.08E-6</v>
      </c>
      <c r="H2084" s="7">
        <v>2.7411029999999998E-6</v>
      </c>
      <c r="I2084" s="5"/>
    </row>
    <row r="2085" spans="1:9" x14ac:dyDescent="0.4">
      <c r="A2085" t="str">
        <f t="shared" si="32"/>
        <v>Tabak, unverarbeitetKuba</v>
      </c>
      <c r="B2085" s="26" t="s">
        <v>263</v>
      </c>
      <c r="C2085" s="4" t="s">
        <v>221</v>
      </c>
      <c r="D2085" s="5">
        <v>1.88557E-6</v>
      </c>
      <c r="E2085" s="5">
        <v>3.54419E-6</v>
      </c>
      <c r="F2085" s="5">
        <v>1.9136900000000001E-6</v>
      </c>
      <c r="G2085" s="6">
        <v>5.8799999999999996E-6</v>
      </c>
      <c r="H2085" s="7">
        <v>1.3223450000000001E-5</v>
      </c>
      <c r="I2085" s="5"/>
    </row>
    <row r="2086" spans="1:9" x14ac:dyDescent="0.4">
      <c r="A2086" t="str">
        <f t="shared" si="32"/>
        <v>TomatenKuba</v>
      </c>
      <c r="B2086" s="26" t="s">
        <v>86</v>
      </c>
      <c r="C2086" s="4" t="s">
        <v>221</v>
      </c>
      <c r="D2086" s="5">
        <v>1.8153200000000001E-7</v>
      </c>
      <c r="E2086" s="5">
        <v>3.4179000000000004E-7</v>
      </c>
      <c r="F2086" s="5">
        <v>1.8401100000000002E-7</v>
      </c>
      <c r="G2086" s="6">
        <v>5.6599999999999996E-7</v>
      </c>
      <c r="H2086" s="7">
        <v>1.273333E-6</v>
      </c>
      <c r="I2086" s="5"/>
    </row>
    <row r="2087" spans="1:9" x14ac:dyDescent="0.4">
      <c r="A2087" t="str">
        <f t="shared" si="32"/>
        <v>Gemüse, frischKuba</v>
      </c>
      <c r="B2087" s="26" t="s">
        <v>174</v>
      </c>
      <c r="C2087" s="4" t="s">
        <v>221</v>
      </c>
      <c r="D2087" s="5">
        <v>9.4166399999999993E-8</v>
      </c>
      <c r="E2087" s="5">
        <v>1.7734900000000001E-7</v>
      </c>
      <c r="F2087" s="5">
        <v>9.5444499999999992E-8</v>
      </c>
      <c r="G2087" s="6">
        <v>2.9400000000000001E-7</v>
      </c>
      <c r="H2087" s="7">
        <v>6.6095989999999991E-7</v>
      </c>
      <c r="I2087" s="5"/>
    </row>
    <row r="2088" spans="1:9" x14ac:dyDescent="0.4">
      <c r="A2088" t="str">
        <f t="shared" si="32"/>
        <v>WassermeloneKuba</v>
      </c>
      <c r="B2088" s="26" t="s">
        <v>265</v>
      </c>
      <c r="C2088" s="4" t="s">
        <v>221</v>
      </c>
      <c r="D2088" s="5">
        <v>2.9507200000000001E-7</v>
      </c>
      <c r="E2088" s="5">
        <v>5.3385200000000003E-7</v>
      </c>
      <c r="F2088" s="5">
        <v>3.0142000000000001E-7</v>
      </c>
      <c r="G2088" s="6">
        <v>9.2400000000000007E-7</v>
      </c>
      <c r="H2088" s="7">
        <v>2.0543439999999999E-6</v>
      </c>
      <c r="I2088" s="5"/>
    </row>
    <row r="2089" spans="1:9" x14ac:dyDescent="0.4">
      <c r="A2089" t="str">
        <f t="shared" si="32"/>
        <v>YamswurzelKuba</v>
      </c>
      <c r="B2089" s="26" t="s">
        <v>291</v>
      </c>
      <c r="C2089" s="4" t="s">
        <v>221</v>
      </c>
      <c r="D2089" s="5">
        <v>7.8233399999999992E-8</v>
      </c>
      <c r="E2089" s="5">
        <v>1.18606E-7</v>
      </c>
      <c r="F2089" s="5">
        <v>8.2616200000000001E-8</v>
      </c>
      <c r="G2089" s="6">
        <v>2.3800000000000001E-7</v>
      </c>
      <c r="H2089" s="7">
        <v>5.174556E-7</v>
      </c>
      <c r="I2089" s="5"/>
    </row>
    <row r="2090" spans="1:9" x14ac:dyDescent="0.4">
      <c r="A2090" t="str">
        <f t="shared" si="32"/>
        <v>Yautia (cocoyam)Kuba</v>
      </c>
      <c r="B2090" s="26" t="s">
        <v>322</v>
      </c>
      <c r="C2090" s="4" t="s">
        <v>221</v>
      </c>
      <c r="D2090" s="5">
        <v>4.0336999999999999E-7</v>
      </c>
      <c r="E2090" s="5">
        <v>7.5594599999999993E-7</v>
      </c>
      <c r="F2090" s="5">
        <v>4.0712200000000001E-7</v>
      </c>
      <c r="G2090" s="6">
        <v>1.2500000000000001E-6</v>
      </c>
      <c r="H2090" s="7">
        <v>2.816438E-6</v>
      </c>
      <c r="I2090" s="5"/>
    </row>
    <row r="2091" spans="1:9" x14ac:dyDescent="0.4">
      <c r="A2091" t="str">
        <f t="shared" si="32"/>
        <v>BananenZypern</v>
      </c>
      <c r="B2091" s="26" t="s">
        <v>197</v>
      </c>
      <c r="C2091" s="4" t="s">
        <v>355</v>
      </c>
      <c r="D2091" s="5">
        <v>2.7120399999999999E-8</v>
      </c>
      <c r="E2091" s="5">
        <v>1.81358E-7</v>
      </c>
      <c r="F2091" s="5">
        <v>1.91735E-8</v>
      </c>
      <c r="G2091" s="6">
        <v>1.4700000000000001E-7</v>
      </c>
      <c r="H2091" s="7">
        <v>3.7465190000000005E-7</v>
      </c>
      <c r="I2091" s="5"/>
    </row>
    <row r="2092" spans="1:9" x14ac:dyDescent="0.4">
      <c r="A2092" t="str">
        <f t="shared" si="32"/>
        <v>FuttermittelpflanzenZypern</v>
      </c>
      <c r="B2092" s="26" t="s">
        <v>242</v>
      </c>
      <c r="C2092" s="4" t="s">
        <v>355</v>
      </c>
      <c r="D2092" s="5">
        <v>1.9752700000000002E-8</v>
      </c>
      <c r="E2092" s="5">
        <v>1.3208900000000001E-7</v>
      </c>
      <c r="F2092" s="5">
        <v>1.39647E-8</v>
      </c>
      <c r="G2092" s="6">
        <v>1.0700000000000001E-7</v>
      </c>
      <c r="H2092" s="7">
        <v>2.7280640000000004E-7</v>
      </c>
      <c r="I2092" s="5"/>
    </row>
    <row r="2093" spans="1:9" x14ac:dyDescent="0.4">
      <c r="A2093" t="str">
        <f t="shared" si="32"/>
        <v>ZitrusfrüchteZypern</v>
      </c>
      <c r="B2093" s="26" t="s">
        <v>279</v>
      </c>
      <c r="C2093" s="4" t="s">
        <v>355</v>
      </c>
      <c r="D2093" s="5">
        <v>2.6956599999999999E-8</v>
      </c>
      <c r="E2093" s="5">
        <v>1.8026199999999998E-7</v>
      </c>
      <c r="F2093" s="5">
        <v>1.9057699999999998E-8</v>
      </c>
      <c r="G2093" s="6">
        <v>1.4600000000000001E-7</v>
      </c>
      <c r="H2093" s="7">
        <v>3.7227629999999997E-7</v>
      </c>
      <c r="I2093" s="5"/>
    </row>
    <row r="2094" spans="1:9" x14ac:dyDescent="0.4">
      <c r="A2094" t="str">
        <f t="shared" si="32"/>
        <v>Früchte, frischZypern</v>
      </c>
      <c r="B2094" s="26" t="s">
        <v>205</v>
      </c>
      <c r="C2094" s="4" t="s">
        <v>355</v>
      </c>
      <c r="D2094" s="5">
        <v>1.6012599999999999E-7</v>
      </c>
      <c r="E2094" s="5">
        <v>1.0707799999999999E-6</v>
      </c>
      <c r="F2094" s="5">
        <v>1.13205E-7</v>
      </c>
      <c r="G2094" s="6">
        <v>8.6799999999999999E-7</v>
      </c>
      <c r="H2094" s="7">
        <v>2.2121109999999996E-6</v>
      </c>
      <c r="I2094" s="5"/>
    </row>
    <row r="2095" spans="1:9" x14ac:dyDescent="0.4">
      <c r="A2095" t="str">
        <f t="shared" si="32"/>
        <v>KernobstZypern</v>
      </c>
      <c r="B2095" s="26" t="s">
        <v>208</v>
      </c>
      <c r="C2095" s="4" t="s">
        <v>355</v>
      </c>
      <c r="D2095" s="5">
        <v>1.6012599999999999E-7</v>
      </c>
      <c r="E2095" s="5">
        <v>1.0707799999999999E-6</v>
      </c>
      <c r="F2095" s="5">
        <v>1.13205E-7</v>
      </c>
      <c r="G2095" s="6">
        <v>8.6799999999999999E-7</v>
      </c>
      <c r="H2095" s="7">
        <v>2.2121109999999996E-6</v>
      </c>
      <c r="I2095" s="5"/>
    </row>
    <row r="2096" spans="1:9" x14ac:dyDescent="0.4">
      <c r="A2096" t="str">
        <f t="shared" si="32"/>
        <v>Lauch, andere LauchgewächseZypern</v>
      </c>
      <c r="B2096" s="26" t="s">
        <v>184</v>
      </c>
      <c r="C2096" s="4" t="s">
        <v>355</v>
      </c>
      <c r="D2096" s="5">
        <v>9.7175000000000008E-8</v>
      </c>
      <c r="E2096" s="5">
        <v>6.4982099999999995E-7</v>
      </c>
      <c r="F2096" s="5">
        <v>6.87005E-8</v>
      </c>
      <c r="G2096" s="6">
        <v>5.2699999999999999E-7</v>
      </c>
      <c r="H2096" s="7">
        <v>1.3426965000000001E-6</v>
      </c>
      <c r="I2096" s="5"/>
    </row>
    <row r="2097" spans="1:9" x14ac:dyDescent="0.4">
      <c r="A2097" t="str">
        <f t="shared" si="32"/>
        <v>Melonen (inkl.  Cantaloup-Melone)Zypern</v>
      </c>
      <c r="B2097" s="26" t="s">
        <v>249</v>
      </c>
      <c r="C2097" s="4" t="s">
        <v>355</v>
      </c>
      <c r="D2097" s="5">
        <v>1.5189800000000001E-8</v>
      </c>
      <c r="E2097" s="5">
        <v>1.0157600000000001E-7</v>
      </c>
      <c r="F2097" s="5">
        <v>1.07388E-8</v>
      </c>
      <c r="G2097" s="6">
        <v>8.2299999999999989E-8</v>
      </c>
      <c r="H2097" s="7">
        <v>2.098046E-7</v>
      </c>
      <c r="I2097" s="5"/>
    </row>
    <row r="2098" spans="1:9" x14ac:dyDescent="0.4">
      <c r="A2098" t="str">
        <f t="shared" si="32"/>
        <v>KürbisZypern</v>
      </c>
      <c r="B2098" s="26" t="s">
        <v>183</v>
      </c>
      <c r="C2098" s="4" t="s">
        <v>355</v>
      </c>
      <c r="D2098" s="5">
        <v>2.0980700000000001E-8</v>
      </c>
      <c r="E2098" s="5">
        <v>1.4030000000000001E-7</v>
      </c>
      <c r="F2098" s="5">
        <v>1.4832899999999999E-8</v>
      </c>
      <c r="G2098" s="6">
        <v>1.14E-7</v>
      </c>
      <c r="H2098" s="7">
        <v>2.9011360000000003E-7</v>
      </c>
      <c r="I2098" s="5"/>
    </row>
    <row r="2099" spans="1:9" x14ac:dyDescent="0.4">
      <c r="A2099" t="str">
        <f t="shared" si="32"/>
        <v>Gemüse, frischZypern</v>
      </c>
      <c r="B2099" s="26" t="s">
        <v>174</v>
      </c>
      <c r="C2099" s="4" t="s">
        <v>355</v>
      </c>
      <c r="D2099" s="5">
        <v>9.7175000000000008E-8</v>
      </c>
      <c r="E2099" s="5">
        <v>6.4982099999999995E-7</v>
      </c>
      <c r="F2099" s="5">
        <v>6.87005E-8</v>
      </c>
      <c r="G2099" s="6">
        <v>5.2699999999999999E-7</v>
      </c>
      <c r="H2099" s="7">
        <v>1.3426965000000001E-6</v>
      </c>
      <c r="I2099" s="5"/>
    </row>
    <row r="2100" spans="1:9" x14ac:dyDescent="0.4">
      <c r="A2100" t="str">
        <f t="shared" si="32"/>
        <v>HülsenfrüchteZypern</v>
      </c>
      <c r="B2100" s="26" t="s">
        <v>175</v>
      </c>
      <c r="C2100" s="4" t="s">
        <v>355</v>
      </c>
      <c r="D2100" s="5">
        <v>2.22834E-8</v>
      </c>
      <c r="E2100" s="5">
        <v>1.4901199999999998E-7</v>
      </c>
      <c r="F2100" s="5">
        <v>1.5753899999999998E-8</v>
      </c>
      <c r="G2100" s="6">
        <v>1.2100000000000001E-7</v>
      </c>
      <c r="H2100" s="7">
        <v>3.0804930000000001E-7</v>
      </c>
      <c r="I2100" s="5"/>
    </row>
    <row r="2101" spans="1:9" x14ac:dyDescent="0.4">
      <c r="A2101" t="str">
        <f t="shared" si="32"/>
        <v>ApfelTschechien</v>
      </c>
      <c r="B2101" s="26" t="s">
        <v>195</v>
      </c>
      <c r="C2101" s="4" t="s">
        <v>223</v>
      </c>
      <c r="D2101" s="5">
        <v>5.2599999999999996E-9</v>
      </c>
      <c r="E2101" s="5">
        <v>1.27E-8</v>
      </c>
      <c r="F2101" s="5">
        <v>1.1700000000000001E-9</v>
      </c>
      <c r="G2101" s="6">
        <v>8.97E-10</v>
      </c>
      <c r="H2101" s="7">
        <v>2.0027000000000005E-8</v>
      </c>
      <c r="I2101" s="5"/>
    </row>
    <row r="2102" spans="1:9" x14ac:dyDescent="0.4">
      <c r="A2102" t="str">
        <f t="shared" si="32"/>
        <v>AprikosenTschechien</v>
      </c>
      <c r="B2102" s="26" t="s">
        <v>196</v>
      </c>
      <c r="C2102" s="4" t="s">
        <v>223</v>
      </c>
      <c r="D2102" s="5">
        <v>4.0880600000000005E-8</v>
      </c>
      <c r="E2102" s="5">
        <v>9.770529999999999E-8</v>
      </c>
      <c r="F2102" s="5">
        <v>8.7624800000000001E-9</v>
      </c>
      <c r="G2102" s="6">
        <v>6.6800000000000001E-9</v>
      </c>
      <c r="H2102" s="7">
        <v>1.5402838000000001E-7</v>
      </c>
      <c r="I2102" s="5"/>
    </row>
    <row r="2103" spans="1:9" x14ac:dyDescent="0.4">
      <c r="A2103" t="str">
        <f t="shared" si="32"/>
        <v>GersteTschechien</v>
      </c>
      <c r="B2103" s="26" t="s">
        <v>240</v>
      </c>
      <c r="C2103" s="4" t="s">
        <v>223</v>
      </c>
      <c r="D2103" s="5">
        <v>2.7746700000000001E-8</v>
      </c>
      <c r="E2103" s="5">
        <v>6.8060100000000007E-8</v>
      </c>
      <c r="F2103" s="5">
        <v>6.4906099999999998E-9</v>
      </c>
      <c r="G2103" s="6">
        <v>4.9600000000000002E-9</v>
      </c>
      <c r="H2103" s="7">
        <v>1.0725741E-7</v>
      </c>
      <c r="I2103" s="5"/>
    </row>
    <row r="2104" spans="1:9" x14ac:dyDescent="0.4">
      <c r="A2104" t="str">
        <f t="shared" si="32"/>
        <v>Bohen, trockenTschechien</v>
      </c>
      <c r="B2104" s="26" t="s">
        <v>170</v>
      </c>
      <c r="C2104" s="4" t="s">
        <v>223</v>
      </c>
      <c r="D2104" s="5">
        <v>2.5295399999999998E-8</v>
      </c>
      <c r="E2104" s="5">
        <v>6.23439E-8</v>
      </c>
      <c r="F2104" s="5">
        <v>5.8904999999999999E-9</v>
      </c>
      <c r="G2104" s="6">
        <v>4.4599999999999999E-9</v>
      </c>
      <c r="H2104" s="7">
        <v>9.7989799999999982E-8</v>
      </c>
      <c r="I2104" s="5"/>
    </row>
    <row r="2105" spans="1:9" x14ac:dyDescent="0.4">
      <c r="A2105" t="str">
        <f t="shared" si="32"/>
        <v>BeerenTschechien</v>
      </c>
      <c r="B2105" s="26" t="s">
        <v>198</v>
      </c>
      <c r="C2105" s="4" t="s">
        <v>223</v>
      </c>
      <c r="D2105" s="5">
        <v>2.1236900000000001E-8</v>
      </c>
      <c r="E2105" s="5">
        <v>4.9753100000000001E-8</v>
      </c>
      <c r="F2105" s="5">
        <v>4.4712799999999999E-9</v>
      </c>
      <c r="G2105" s="6">
        <v>3.53E-9</v>
      </c>
      <c r="H2105" s="7">
        <v>7.8991279999999992E-8</v>
      </c>
      <c r="I2105" s="5"/>
    </row>
    <row r="2106" spans="1:9" x14ac:dyDescent="0.4">
      <c r="A2106" t="str">
        <f t="shared" si="32"/>
        <v>Ackerbohne, trockenTschechien</v>
      </c>
      <c r="B2106" s="26" t="s">
        <v>163</v>
      </c>
      <c r="C2106" s="4" t="s">
        <v>223</v>
      </c>
      <c r="D2106" s="5">
        <v>2.9643499999999997E-8</v>
      </c>
      <c r="E2106" s="5">
        <v>7.1290899999999994E-8</v>
      </c>
      <c r="F2106" s="5">
        <v>6.4786600000000005E-9</v>
      </c>
      <c r="G2106" s="6">
        <v>4.9399999999999999E-9</v>
      </c>
      <c r="H2106" s="7">
        <v>1.1235306000000001E-7</v>
      </c>
      <c r="I2106" s="5"/>
    </row>
    <row r="2107" spans="1:9" x14ac:dyDescent="0.4">
      <c r="A2107" t="str">
        <f t="shared" si="32"/>
        <v>BuchweizenTschechien</v>
      </c>
      <c r="B2107" s="26" t="s">
        <v>147</v>
      </c>
      <c r="C2107" s="4" t="s">
        <v>223</v>
      </c>
      <c r="D2107" s="5">
        <v>3.5999999999999998E-8</v>
      </c>
      <c r="E2107" s="5">
        <v>8.8499999999999992E-8</v>
      </c>
      <c r="F2107" s="5">
        <v>8.3400000000000006E-9</v>
      </c>
      <c r="G2107" s="6">
        <v>6.3099999999999999E-9</v>
      </c>
      <c r="H2107" s="7">
        <v>1.3915E-7</v>
      </c>
      <c r="I2107" s="5"/>
    </row>
    <row r="2108" spans="1:9" x14ac:dyDescent="0.4">
      <c r="A2108" t="str">
        <f t="shared" si="32"/>
        <v>Kohl und andere KohlgewächseTschechien</v>
      </c>
      <c r="B2108" s="26" t="s">
        <v>181</v>
      </c>
      <c r="C2108" s="4" t="s">
        <v>223</v>
      </c>
      <c r="D2108" s="5">
        <v>2.42512E-9</v>
      </c>
      <c r="E2108" s="5">
        <v>5.8303699999999996E-9</v>
      </c>
      <c r="F2108" s="5">
        <v>5.2884700000000007E-10</v>
      </c>
      <c r="G2108" s="6">
        <v>4.03E-10</v>
      </c>
      <c r="H2108" s="7">
        <v>9.187336999999998E-9</v>
      </c>
      <c r="I2108" s="5"/>
    </row>
    <row r="2109" spans="1:9" x14ac:dyDescent="0.4">
      <c r="A2109" t="str">
        <f t="shared" si="32"/>
        <v>Karotten und RübenTschechien</v>
      </c>
      <c r="B2109" s="26" t="s">
        <v>176</v>
      </c>
      <c r="C2109" s="4" t="s">
        <v>223</v>
      </c>
      <c r="D2109" s="5">
        <v>4.4999999999999998E-9</v>
      </c>
      <c r="E2109" s="5">
        <v>1.0800000000000001E-8</v>
      </c>
      <c r="F2109" s="5">
        <v>9.6399999999999998E-10</v>
      </c>
      <c r="G2109" s="6">
        <v>7.3499999999999994E-10</v>
      </c>
      <c r="H2109" s="7">
        <v>1.6998999999999999E-8</v>
      </c>
      <c r="I2109" s="5"/>
    </row>
    <row r="2110" spans="1:9" x14ac:dyDescent="0.4">
      <c r="A2110" t="str">
        <f t="shared" si="32"/>
        <v>Blumenkohl und BrokkoliTschechien</v>
      </c>
      <c r="B2110" s="26" t="s">
        <v>168</v>
      </c>
      <c r="C2110" s="4" t="s">
        <v>223</v>
      </c>
      <c r="D2110" s="5">
        <v>5.9100000000000005E-9</v>
      </c>
      <c r="E2110" s="5">
        <v>1.39E-8</v>
      </c>
      <c r="F2110" s="5">
        <v>1.2199999999999999E-9</v>
      </c>
      <c r="G2110" s="6">
        <v>9.4099999999999996E-10</v>
      </c>
      <c r="H2110" s="7">
        <v>2.1970999999999999E-8</v>
      </c>
      <c r="I2110" s="5"/>
    </row>
    <row r="2111" spans="1:9" x14ac:dyDescent="0.4">
      <c r="A2111" t="str">
        <f t="shared" si="32"/>
        <v>GetreideTschechien</v>
      </c>
      <c r="B2111" s="26" t="s">
        <v>278</v>
      </c>
      <c r="C2111" s="4" t="s">
        <v>223</v>
      </c>
      <c r="D2111" s="5">
        <v>1.4853000000000001E-8</v>
      </c>
      <c r="E2111" s="5">
        <v>3.5587199999999997E-8</v>
      </c>
      <c r="F2111" s="5">
        <v>3.2058299999999999E-9</v>
      </c>
      <c r="G2111" s="6">
        <v>2.4399999999999998E-9</v>
      </c>
      <c r="H2111" s="7">
        <v>5.6086029999999993E-8</v>
      </c>
      <c r="I2111" s="5"/>
    </row>
    <row r="2112" spans="1:9" x14ac:dyDescent="0.4">
      <c r="A2112" t="str">
        <f t="shared" si="32"/>
        <v>Kirschen, sauerTschechien</v>
      </c>
      <c r="B2112" s="26" t="s">
        <v>210</v>
      </c>
      <c r="C2112" s="4" t="s">
        <v>223</v>
      </c>
      <c r="D2112" s="5">
        <v>2.8299999999999999E-8</v>
      </c>
      <c r="E2112" s="5">
        <v>6.760000000000001E-8</v>
      </c>
      <c r="F2112" s="5">
        <v>6.0699999999999999E-9</v>
      </c>
      <c r="G2112" s="6">
        <v>4.6200000000000002E-9</v>
      </c>
      <c r="H2112" s="7">
        <v>1.0658999999999999E-7</v>
      </c>
      <c r="I2112" s="5"/>
    </row>
    <row r="2113" spans="1:9" x14ac:dyDescent="0.4">
      <c r="A2113" t="str">
        <f t="shared" si="32"/>
        <v>KirschenTschechien</v>
      </c>
      <c r="B2113" s="26" t="s">
        <v>209</v>
      </c>
      <c r="C2113" s="4" t="s">
        <v>223</v>
      </c>
      <c r="D2113" s="5">
        <v>2.23255E-8</v>
      </c>
      <c r="E2113" s="5">
        <v>5.3767300000000004E-8</v>
      </c>
      <c r="F2113" s="5">
        <v>4.9466700000000002E-9</v>
      </c>
      <c r="G2113" s="6">
        <v>3.8000000000000001E-9</v>
      </c>
      <c r="H2113" s="7">
        <v>8.4839469999999994E-8</v>
      </c>
      <c r="I2113" s="5"/>
    </row>
    <row r="2114" spans="1:9" x14ac:dyDescent="0.4">
      <c r="A2114" t="str">
        <f t="shared" si="32"/>
        <v>Gurken und GewürzgurkenTschechien</v>
      </c>
      <c r="B2114" s="26" t="s">
        <v>99</v>
      </c>
      <c r="C2114" s="4" t="s">
        <v>223</v>
      </c>
      <c r="D2114" s="5">
        <v>4.8534099999999997E-9</v>
      </c>
      <c r="E2114" s="5">
        <v>1.16779E-8</v>
      </c>
      <c r="F2114" s="5">
        <v>1.0612099999999999E-9</v>
      </c>
      <c r="G2114" s="6">
        <v>8.08E-10</v>
      </c>
      <c r="H2114" s="7">
        <v>1.840052E-8</v>
      </c>
      <c r="I2114" s="5"/>
    </row>
    <row r="2115" spans="1:9" x14ac:dyDescent="0.4">
      <c r="A2115" t="str">
        <f t="shared" si="32"/>
        <v>KorintheTschechien</v>
      </c>
      <c r="B2115" s="26" t="s">
        <v>212</v>
      </c>
      <c r="C2115" s="4" t="s">
        <v>223</v>
      </c>
      <c r="D2115" s="5">
        <v>1.1600000000000001E-8</v>
      </c>
      <c r="E2115" s="5">
        <v>2.7900000000000002E-8</v>
      </c>
      <c r="F2115" s="5">
        <v>2.5399999999999999E-9</v>
      </c>
      <c r="G2115" s="6">
        <v>1.9300000000000002E-9</v>
      </c>
      <c r="H2115" s="7">
        <v>4.3970000000000003E-8</v>
      </c>
      <c r="I2115" s="5"/>
    </row>
    <row r="2116" spans="1:9" x14ac:dyDescent="0.4">
      <c r="A2116" t="str">
        <f t="shared" ref="A2116:A2179" si="33">B2116&amp;C2116</f>
        <v>FlaxfasernTschechien</v>
      </c>
      <c r="B2116" s="26" t="s">
        <v>318</v>
      </c>
      <c r="C2116" s="4" t="s">
        <v>223</v>
      </c>
      <c r="D2116" s="5">
        <v>3.7201999999999998E-8</v>
      </c>
      <c r="E2116" s="5">
        <v>9.1359200000000002E-8</v>
      </c>
      <c r="F2116" s="5">
        <v>8.7784899999999999E-9</v>
      </c>
      <c r="G2116" s="6">
        <v>6.7299999999999997E-9</v>
      </c>
      <c r="H2116" s="7">
        <v>1.4406969000000001E-7</v>
      </c>
      <c r="I2116" s="5"/>
    </row>
    <row r="2117" spans="1:9" x14ac:dyDescent="0.4">
      <c r="A2117" t="str">
        <f t="shared" si="33"/>
        <v>FuttermittelpflanzenTschechien</v>
      </c>
      <c r="B2117" s="26" t="s">
        <v>242</v>
      </c>
      <c r="C2117" s="4" t="s">
        <v>223</v>
      </c>
      <c r="D2117" s="5">
        <v>2.0149399999999997E-9</v>
      </c>
      <c r="E2117" s="5">
        <v>4.8301900000000003E-9</v>
      </c>
      <c r="F2117" s="5">
        <v>4.4634099999999999E-10</v>
      </c>
      <c r="G2117" s="6">
        <v>3.4700000000000004E-10</v>
      </c>
      <c r="H2117" s="7">
        <v>7.6384709999999999E-9</v>
      </c>
      <c r="I2117" s="5"/>
    </row>
    <row r="2118" spans="1:9" x14ac:dyDescent="0.4">
      <c r="A2118" t="str">
        <f t="shared" si="33"/>
        <v>Früchte, frischTschechien</v>
      </c>
      <c r="B2118" s="26" t="s">
        <v>205</v>
      </c>
      <c r="C2118" s="4" t="s">
        <v>223</v>
      </c>
      <c r="D2118" s="5">
        <v>2.0100000000000001E-8</v>
      </c>
      <c r="E2118" s="5">
        <v>4.8499999999999998E-8</v>
      </c>
      <c r="F2118" s="5">
        <v>4.4500000000000001E-9</v>
      </c>
      <c r="G2118" s="6">
        <v>3.3900000000000001E-9</v>
      </c>
      <c r="H2118" s="7">
        <v>7.6440000000000002E-8</v>
      </c>
      <c r="I2118" s="5"/>
    </row>
    <row r="2119" spans="1:9" x14ac:dyDescent="0.4">
      <c r="A2119" t="str">
        <f t="shared" si="33"/>
        <v>KernobstTschechien</v>
      </c>
      <c r="B2119" s="26" t="s">
        <v>208</v>
      </c>
      <c r="C2119" s="4" t="s">
        <v>223</v>
      </c>
      <c r="D2119" s="5">
        <v>2.0100699999999999E-8</v>
      </c>
      <c r="E2119" s="5">
        <v>4.8526999999999995E-8</v>
      </c>
      <c r="F2119" s="5">
        <v>4.4459199999999999E-9</v>
      </c>
      <c r="G2119" s="6">
        <v>3.3900000000000001E-9</v>
      </c>
      <c r="H2119" s="7">
        <v>7.646362E-8</v>
      </c>
      <c r="I2119" s="5"/>
    </row>
    <row r="2120" spans="1:9" x14ac:dyDescent="0.4">
      <c r="A2120" t="str">
        <f t="shared" si="33"/>
        <v>Getreide, gemischtTschechien</v>
      </c>
      <c r="B2120" s="26" t="s">
        <v>300</v>
      </c>
      <c r="C2120" s="4" t="s">
        <v>223</v>
      </c>
      <c r="D2120" s="5">
        <v>3.03E-8</v>
      </c>
      <c r="E2120" s="5">
        <v>7.3799999999999999E-8</v>
      </c>
      <c r="F2120" s="5">
        <v>6.8499999999999993E-9</v>
      </c>
      <c r="G2120" s="6">
        <v>5.2000000000000002E-9</v>
      </c>
      <c r="H2120" s="7">
        <v>1.1615000000000002E-7</v>
      </c>
      <c r="I2120" s="5"/>
    </row>
    <row r="2121" spans="1:9" x14ac:dyDescent="0.4">
      <c r="A2121" t="str">
        <f t="shared" si="33"/>
        <v>TraubenTschechien</v>
      </c>
      <c r="B2121" s="26" t="s">
        <v>245</v>
      </c>
      <c r="C2121" s="4" t="s">
        <v>223</v>
      </c>
      <c r="D2121" s="5">
        <v>2.3900000000000002E-8</v>
      </c>
      <c r="E2121" s="5">
        <v>5.9699999999999999E-8</v>
      </c>
      <c r="F2121" s="5">
        <v>5.9399999999999998E-9</v>
      </c>
      <c r="G2121" s="6">
        <v>4.5900000000000001E-9</v>
      </c>
      <c r="H2121" s="7">
        <v>9.4129999999999997E-8</v>
      </c>
      <c r="I2121" s="5"/>
    </row>
    <row r="2122" spans="1:9" x14ac:dyDescent="0.4">
      <c r="A2122" t="str">
        <f t="shared" si="33"/>
        <v>HopfenTschechien</v>
      </c>
      <c r="B2122" s="26" t="s">
        <v>270</v>
      </c>
      <c r="C2122" s="4" t="s">
        <v>223</v>
      </c>
      <c r="D2122" s="5">
        <v>8.6507499999999996E-8</v>
      </c>
      <c r="E2122" s="5">
        <v>2.0770200000000002E-7</v>
      </c>
      <c r="F2122" s="5">
        <v>1.9128799999999998E-8</v>
      </c>
      <c r="G2122" s="6">
        <v>1.46E-8</v>
      </c>
      <c r="H2122" s="7">
        <v>3.2793829999999993E-7</v>
      </c>
      <c r="I2122" s="5"/>
    </row>
    <row r="2123" spans="1:9" x14ac:dyDescent="0.4">
      <c r="A2123" t="str">
        <f t="shared" si="33"/>
        <v>JojobasamenTschechien</v>
      </c>
      <c r="B2123" s="26" t="s">
        <v>301</v>
      </c>
      <c r="C2123" s="4" t="s">
        <v>223</v>
      </c>
      <c r="D2123" s="5">
        <v>5.3739400000000004E-8</v>
      </c>
      <c r="E2123" s="5">
        <v>1.2842600000000001E-7</v>
      </c>
      <c r="F2123" s="5">
        <v>1.1783800000000001E-8</v>
      </c>
      <c r="G2123" s="6">
        <v>9.1500000000000009E-9</v>
      </c>
      <c r="H2123" s="7">
        <v>2.030992E-7</v>
      </c>
      <c r="I2123" s="5"/>
    </row>
    <row r="2124" spans="1:9" x14ac:dyDescent="0.4">
      <c r="A2124" t="str">
        <f t="shared" si="33"/>
        <v>Lauch, andere LauchgewächseTschechien</v>
      </c>
      <c r="B2124" s="26" t="s">
        <v>184</v>
      </c>
      <c r="C2124" s="4" t="s">
        <v>223</v>
      </c>
      <c r="D2124" s="5">
        <v>7.7500799999999989E-9</v>
      </c>
      <c r="E2124" s="5">
        <v>1.86501E-8</v>
      </c>
      <c r="F2124" s="5">
        <v>1.7218800000000001E-9</v>
      </c>
      <c r="G2124" s="6">
        <v>1.31E-9</v>
      </c>
      <c r="H2124" s="7">
        <v>2.9432059999999998E-8</v>
      </c>
      <c r="I2124" s="5"/>
    </row>
    <row r="2125" spans="1:9" x14ac:dyDescent="0.4">
      <c r="A2125" t="str">
        <f t="shared" si="33"/>
        <v>Kopfsalat und ChicoréeTschechien</v>
      </c>
      <c r="B2125" s="26" t="s">
        <v>95</v>
      </c>
      <c r="C2125" s="4" t="s">
        <v>223</v>
      </c>
      <c r="D2125" s="5">
        <v>2.9364099999999998E-9</v>
      </c>
      <c r="E2125" s="5">
        <v>7.0140500000000002E-9</v>
      </c>
      <c r="F2125" s="5">
        <v>6.4632600000000005E-10</v>
      </c>
      <c r="G2125" s="6">
        <v>5.0399999999999991E-10</v>
      </c>
      <c r="H2125" s="7">
        <v>1.1100786000000001E-8</v>
      </c>
      <c r="I2125" s="5"/>
    </row>
    <row r="2126" spans="1:9" x14ac:dyDescent="0.4">
      <c r="A2126" t="str">
        <f t="shared" si="33"/>
        <v>LeinsamenTschechien</v>
      </c>
      <c r="B2126" s="26" t="s">
        <v>281</v>
      </c>
      <c r="C2126" s="4" t="s">
        <v>223</v>
      </c>
      <c r="D2126" s="5">
        <v>1.14E-7</v>
      </c>
      <c r="E2126" s="5">
        <v>2.7599999999999998E-7</v>
      </c>
      <c r="F2126" s="5">
        <v>2.55E-8</v>
      </c>
      <c r="G2126" s="6">
        <v>1.9499999999999999E-8</v>
      </c>
      <c r="H2126" s="7">
        <v>4.3500000000000002E-7</v>
      </c>
      <c r="I2126" s="5"/>
    </row>
    <row r="2127" spans="1:9" x14ac:dyDescent="0.4">
      <c r="A2127" t="str">
        <f t="shared" si="33"/>
        <v>LupinenTschechien</v>
      </c>
      <c r="B2127" s="26" t="s">
        <v>299</v>
      </c>
      <c r="C2127" s="4" t="s">
        <v>223</v>
      </c>
      <c r="D2127" s="5">
        <v>3.5314900000000003E-8</v>
      </c>
      <c r="E2127" s="5">
        <v>8.7108899999999997E-8</v>
      </c>
      <c r="F2127" s="5">
        <v>8.2485899999999999E-9</v>
      </c>
      <c r="G2127" s="6">
        <v>6.2500000000000005E-9</v>
      </c>
      <c r="H2127" s="7">
        <v>1.3692239E-7</v>
      </c>
      <c r="I2127" s="5"/>
    </row>
    <row r="2128" spans="1:9" x14ac:dyDescent="0.4">
      <c r="A2128" t="str">
        <f t="shared" si="33"/>
        <v>MaisTschechien</v>
      </c>
      <c r="B2128" s="26" t="s">
        <v>185</v>
      </c>
      <c r="C2128" s="4" t="s">
        <v>223</v>
      </c>
      <c r="D2128" s="5">
        <v>1.17942E-8</v>
      </c>
      <c r="E2128" s="5">
        <v>2.8742600000000003E-8</v>
      </c>
      <c r="F2128" s="5">
        <v>2.71119E-9</v>
      </c>
      <c r="G2128" s="6">
        <v>2.0700000000000001E-9</v>
      </c>
      <c r="H2128" s="7">
        <v>4.5317989999999999E-8</v>
      </c>
      <c r="I2128" s="5"/>
    </row>
    <row r="2129" spans="1:9" x14ac:dyDescent="0.4">
      <c r="A2129" t="str">
        <f t="shared" si="33"/>
        <v>HirseTschechien</v>
      </c>
      <c r="B2129" s="26" t="s">
        <v>250</v>
      </c>
      <c r="C2129" s="4" t="s">
        <v>223</v>
      </c>
      <c r="D2129" s="5">
        <v>6.5637400000000002E-8</v>
      </c>
      <c r="E2129" s="5">
        <v>1.5505799999999998E-7</v>
      </c>
      <c r="F2129" s="5">
        <v>1.36471E-8</v>
      </c>
      <c r="G2129" s="6">
        <v>1.04E-8</v>
      </c>
      <c r="H2129" s="7">
        <v>2.4474250000000002E-7</v>
      </c>
      <c r="I2129" s="5"/>
    </row>
    <row r="2130" spans="1:9" x14ac:dyDescent="0.4">
      <c r="A2130" t="str">
        <f t="shared" si="33"/>
        <v>SenfkörnerTschechien</v>
      </c>
      <c r="B2130" s="26" t="s">
        <v>302</v>
      </c>
      <c r="C2130" s="4" t="s">
        <v>223</v>
      </c>
      <c r="D2130" s="5">
        <v>3.1293699999999999E-8</v>
      </c>
      <c r="E2130" s="5">
        <v>7.52529E-8</v>
      </c>
      <c r="F2130" s="5">
        <v>6.9568400000000001E-9</v>
      </c>
      <c r="G2130" s="6">
        <v>5.3100000000000001E-9</v>
      </c>
      <c r="H2130" s="7">
        <v>1.1881343999999999E-7</v>
      </c>
      <c r="I2130" s="5"/>
    </row>
    <row r="2131" spans="1:9" x14ac:dyDescent="0.4">
      <c r="A2131" t="str">
        <f t="shared" si="33"/>
        <v>HaferTschechien</v>
      </c>
      <c r="B2131" s="26" t="s">
        <v>272</v>
      </c>
      <c r="C2131" s="4" t="s">
        <v>223</v>
      </c>
      <c r="D2131" s="5">
        <v>3.5052399999999997E-8</v>
      </c>
      <c r="E2131" s="5">
        <v>8.4462200000000003E-8</v>
      </c>
      <c r="F2131" s="5">
        <v>7.8472899999999989E-9</v>
      </c>
      <c r="G2131" s="6">
        <v>5.9900000000000002E-9</v>
      </c>
      <c r="H2131" s="7">
        <v>1.3335188999999996E-7</v>
      </c>
      <c r="I2131" s="5"/>
    </row>
    <row r="2132" spans="1:9" x14ac:dyDescent="0.4">
      <c r="A2132" t="str">
        <f t="shared" si="33"/>
        <v>ÖlsamenTschechien</v>
      </c>
      <c r="B2132" s="26" t="s">
        <v>303</v>
      </c>
      <c r="C2132" s="4" t="s">
        <v>223</v>
      </c>
      <c r="D2132" s="5">
        <v>5.3739400000000004E-8</v>
      </c>
      <c r="E2132" s="5">
        <v>1.2842600000000001E-7</v>
      </c>
      <c r="F2132" s="5">
        <v>1.1783800000000001E-8</v>
      </c>
      <c r="G2132" s="6">
        <v>9.1500000000000009E-9</v>
      </c>
      <c r="H2132" s="7">
        <v>2.030992E-7</v>
      </c>
      <c r="I2132" s="5"/>
    </row>
    <row r="2133" spans="1:9" x14ac:dyDescent="0.4">
      <c r="A2133" t="str">
        <f t="shared" si="33"/>
        <v>Zwiebel, getr.Tschechien</v>
      </c>
      <c r="B2133" s="26" t="s">
        <v>251</v>
      </c>
      <c r="C2133" s="4" t="s">
        <v>223</v>
      </c>
      <c r="D2133" s="5">
        <v>6.9299999999999999E-9</v>
      </c>
      <c r="E2133" s="5">
        <v>1.6700000000000001E-8</v>
      </c>
      <c r="F2133" s="5">
        <v>1.5299999999999999E-9</v>
      </c>
      <c r="G2133" s="6">
        <v>1.1700000000000001E-9</v>
      </c>
      <c r="H2133" s="7">
        <v>2.6330000000000002E-8</v>
      </c>
      <c r="I2133" s="5"/>
    </row>
    <row r="2134" spans="1:9" x14ac:dyDescent="0.4">
      <c r="A2134" t="str">
        <f t="shared" si="33"/>
        <v>Pfirsich, NektarineTschechien</v>
      </c>
      <c r="B2134" s="26" t="s">
        <v>253</v>
      </c>
      <c r="C2134" s="4" t="s">
        <v>223</v>
      </c>
      <c r="D2134" s="5">
        <v>3.1433899999999997E-8</v>
      </c>
      <c r="E2134" s="5">
        <v>7.4086999999999994E-8</v>
      </c>
      <c r="F2134" s="5">
        <v>6.4968700000000001E-9</v>
      </c>
      <c r="G2134" s="6">
        <v>4.9799999999999998E-9</v>
      </c>
      <c r="H2134" s="7">
        <v>1.1699776999999999E-7</v>
      </c>
      <c r="I2134" s="5"/>
    </row>
    <row r="2135" spans="1:9" x14ac:dyDescent="0.4">
      <c r="A2135" t="str">
        <f t="shared" si="33"/>
        <v>BirneTschechien</v>
      </c>
      <c r="B2135" s="26" t="s">
        <v>199</v>
      </c>
      <c r="C2135" s="4" t="s">
        <v>223</v>
      </c>
      <c r="D2135" s="5">
        <v>6.71911E-9</v>
      </c>
      <c r="E2135" s="5">
        <v>1.6291200000000001E-8</v>
      </c>
      <c r="F2135" s="5">
        <v>1.5202600000000001E-9</v>
      </c>
      <c r="G2135" s="6">
        <v>1.1700000000000001E-9</v>
      </c>
      <c r="H2135" s="7">
        <v>2.5700570000000002E-8</v>
      </c>
      <c r="I2135" s="5"/>
    </row>
    <row r="2136" spans="1:9" x14ac:dyDescent="0.4">
      <c r="A2136" t="str">
        <f t="shared" si="33"/>
        <v>Erbsen, trockenTschechien</v>
      </c>
      <c r="B2136" s="26" t="s">
        <v>173</v>
      </c>
      <c r="C2136" s="4" t="s">
        <v>223</v>
      </c>
      <c r="D2136" s="5">
        <v>2.5805799999999999E-8</v>
      </c>
      <c r="E2136" s="5">
        <v>6.2038299999999992E-8</v>
      </c>
      <c r="F2136" s="5">
        <v>5.73587E-9</v>
      </c>
      <c r="G2136" s="6">
        <v>4.3800000000000002E-9</v>
      </c>
      <c r="H2136" s="7">
        <v>9.7959969999999995E-8</v>
      </c>
      <c r="I2136" s="5"/>
    </row>
    <row r="2137" spans="1:9" x14ac:dyDescent="0.4">
      <c r="A2137" t="str">
        <f t="shared" si="33"/>
        <v>Erbsen, grünTschechien</v>
      </c>
      <c r="B2137" s="26" t="s">
        <v>172</v>
      </c>
      <c r="C2137" s="4" t="s">
        <v>223</v>
      </c>
      <c r="D2137" s="5">
        <v>1.70101E-8</v>
      </c>
      <c r="E2137" s="5">
        <v>4.00919E-8</v>
      </c>
      <c r="F2137" s="5">
        <v>3.5125399999999999E-9</v>
      </c>
      <c r="G2137" s="6">
        <v>2.69E-9</v>
      </c>
      <c r="H2137" s="7">
        <v>6.3304539999999996E-8</v>
      </c>
      <c r="I2137" s="5"/>
    </row>
    <row r="2138" spans="1:9" x14ac:dyDescent="0.4">
      <c r="A2138" t="str">
        <f t="shared" si="33"/>
        <v>Pflaume, SchleheTschechien</v>
      </c>
      <c r="B2138" s="26" t="s">
        <v>254</v>
      </c>
      <c r="C2138" s="4" t="s">
        <v>223</v>
      </c>
      <c r="D2138" s="5">
        <v>1.6804100000000002E-8</v>
      </c>
      <c r="E2138" s="5">
        <v>4.0788199999999999E-8</v>
      </c>
      <c r="F2138" s="5">
        <v>3.8052899999999998E-9</v>
      </c>
      <c r="G2138" s="6">
        <v>2.9199999999999998E-9</v>
      </c>
      <c r="H2138" s="7">
        <v>6.4317590000000002E-8</v>
      </c>
      <c r="I2138" s="5"/>
    </row>
    <row r="2139" spans="1:9" x14ac:dyDescent="0.4">
      <c r="A2139" t="str">
        <f t="shared" si="33"/>
        <v>MohnTschechien</v>
      </c>
      <c r="B2139" s="26" t="s">
        <v>297</v>
      </c>
      <c r="C2139" s="4" t="s">
        <v>223</v>
      </c>
      <c r="D2139" s="5">
        <v>1.2328700000000001E-7</v>
      </c>
      <c r="E2139" s="5">
        <v>2.9648100000000005E-7</v>
      </c>
      <c r="F2139" s="5">
        <v>2.7406699999999999E-8</v>
      </c>
      <c r="G2139" s="6">
        <v>2.0899999999999999E-8</v>
      </c>
      <c r="H2139" s="7">
        <v>4.6807470000000009E-7</v>
      </c>
      <c r="I2139" s="5"/>
    </row>
    <row r="2140" spans="1:9" x14ac:dyDescent="0.4">
      <c r="A2140" t="str">
        <f t="shared" si="33"/>
        <v>KartoffelTschechien</v>
      </c>
      <c r="B2140" s="26" t="s">
        <v>177</v>
      </c>
      <c r="C2140" s="4" t="s">
        <v>223</v>
      </c>
      <c r="D2140" s="5">
        <v>3.4400000000000001E-9</v>
      </c>
      <c r="E2140" s="5">
        <v>8.43E-9</v>
      </c>
      <c r="F2140" s="5">
        <v>8.0300000000000002E-10</v>
      </c>
      <c r="G2140" s="6">
        <v>6.1299999999999995E-10</v>
      </c>
      <c r="H2140" s="7">
        <v>1.3286000000000001E-8</v>
      </c>
      <c r="I2140" s="5"/>
    </row>
    <row r="2141" spans="1:9" x14ac:dyDescent="0.4">
      <c r="A2141" t="str">
        <f t="shared" si="33"/>
        <v>Hülsenfrüchte (Linsen, Bohen, etc.)Tschechien</v>
      </c>
      <c r="B2141" s="26" t="s">
        <v>255</v>
      </c>
      <c r="C2141" s="4" t="s">
        <v>223</v>
      </c>
      <c r="D2141" s="5">
        <v>3.5279500000000002E-8</v>
      </c>
      <c r="E2141" s="5">
        <v>8.4800000000000005E-8</v>
      </c>
      <c r="F2141" s="5">
        <v>7.6824199999999988E-9</v>
      </c>
      <c r="G2141" s="6">
        <v>5.8500000000000003E-9</v>
      </c>
      <c r="H2141" s="7">
        <v>1.3361191999999999E-7</v>
      </c>
      <c r="I2141" s="5"/>
    </row>
    <row r="2142" spans="1:9" x14ac:dyDescent="0.4">
      <c r="A2142" t="str">
        <f t="shared" si="33"/>
        <v>RapssamenTschechien</v>
      </c>
      <c r="B2142" s="26" t="s">
        <v>256</v>
      </c>
      <c r="C2142" s="4" t="s">
        <v>223</v>
      </c>
      <c r="D2142" s="5">
        <v>3.79319E-8</v>
      </c>
      <c r="E2142" s="5">
        <v>9.2859699999999996E-8</v>
      </c>
      <c r="F2142" s="5">
        <v>8.8144899999999994E-9</v>
      </c>
      <c r="G2142" s="6">
        <v>6.7299999999999997E-9</v>
      </c>
      <c r="H2142" s="7">
        <v>1.4633609E-7</v>
      </c>
      <c r="I2142" s="5"/>
    </row>
    <row r="2143" spans="1:9" x14ac:dyDescent="0.4">
      <c r="A2143" t="str">
        <f t="shared" si="33"/>
        <v>HimbeereTschechien</v>
      </c>
      <c r="B2143" s="26" t="s">
        <v>207</v>
      </c>
      <c r="C2143" s="4" t="s">
        <v>223</v>
      </c>
      <c r="D2143" s="5">
        <v>2.9858499999999996E-8</v>
      </c>
      <c r="E2143" s="5">
        <v>7.2536500000000009E-8</v>
      </c>
      <c r="F2143" s="5">
        <v>6.5810100000000002E-9</v>
      </c>
      <c r="G2143" s="6">
        <v>4.9300000000000001E-9</v>
      </c>
      <c r="H2143" s="7">
        <v>1.1390600999999998E-7</v>
      </c>
      <c r="I2143" s="5"/>
    </row>
    <row r="2144" spans="1:9" x14ac:dyDescent="0.4">
      <c r="A2144" t="str">
        <f t="shared" si="33"/>
        <v>RoggenTschechien</v>
      </c>
      <c r="B2144" s="26" t="s">
        <v>274</v>
      </c>
      <c r="C2144" s="4" t="s">
        <v>223</v>
      </c>
      <c r="D2144" s="5">
        <v>2.4593500000000001E-8</v>
      </c>
      <c r="E2144" s="5">
        <v>6.0902100000000004E-8</v>
      </c>
      <c r="F2144" s="5">
        <v>5.9016499999999998E-9</v>
      </c>
      <c r="G2144" s="6">
        <v>4.5100000000000003E-9</v>
      </c>
      <c r="H2144" s="7">
        <v>9.5907250000000007E-8</v>
      </c>
      <c r="I2144" s="5"/>
    </row>
    <row r="2145" spans="1:9" x14ac:dyDescent="0.4">
      <c r="A2145" t="str">
        <f t="shared" si="33"/>
        <v>SojabohnenTschechien</v>
      </c>
      <c r="B2145" s="26" t="s">
        <v>259</v>
      </c>
      <c r="C2145" s="4" t="s">
        <v>223</v>
      </c>
      <c r="D2145" s="5">
        <v>5.0730499999999999E-8</v>
      </c>
      <c r="E2145" s="5">
        <v>1.2512999999999998E-7</v>
      </c>
      <c r="F2145" s="5">
        <v>1.18938E-8</v>
      </c>
      <c r="G2145" s="6">
        <v>9.0400000000000002E-9</v>
      </c>
      <c r="H2145" s="7">
        <v>1.9679429999999998E-7</v>
      </c>
      <c r="I2145" s="5"/>
    </row>
    <row r="2146" spans="1:9" x14ac:dyDescent="0.4">
      <c r="A2146" t="str">
        <f t="shared" si="33"/>
        <v>ErdbeereTschechien</v>
      </c>
      <c r="B2146" s="26" t="s">
        <v>203</v>
      </c>
      <c r="C2146" s="4" t="s">
        <v>223</v>
      </c>
      <c r="D2146" s="5">
        <v>2.6101E-8</v>
      </c>
      <c r="E2146" s="5">
        <v>6.2467900000000008E-8</v>
      </c>
      <c r="F2146" s="5">
        <v>5.6196199999999997E-9</v>
      </c>
      <c r="G2146" s="6">
        <v>4.2799999999999993E-9</v>
      </c>
      <c r="H2146" s="7">
        <v>9.8468519999999999E-8</v>
      </c>
      <c r="I2146" s="5"/>
    </row>
    <row r="2147" spans="1:9" x14ac:dyDescent="0.4">
      <c r="A2147" t="str">
        <f t="shared" si="33"/>
        <v>SonnenblumenkerneTschechien</v>
      </c>
      <c r="B2147" s="26" t="s">
        <v>261</v>
      </c>
      <c r="C2147" s="4" t="s">
        <v>223</v>
      </c>
      <c r="D2147" s="5">
        <v>2.9334100000000002E-8</v>
      </c>
      <c r="E2147" s="5">
        <v>7.2280499999999997E-8</v>
      </c>
      <c r="F2147" s="5">
        <v>6.8579599999999998E-9</v>
      </c>
      <c r="G2147" s="6">
        <v>5.21E-9</v>
      </c>
      <c r="H2147" s="7">
        <v>1.1368256E-7</v>
      </c>
      <c r="I2147" s="5"/>
    </row>
    <row r="2148" spans="1:9" x14ac:dyDescent="0.4">
      <c r="A2148" t="str">
        <f t="shared" si="33"/>
        <v>Tallowtree seedTschechien</v>
      </c>
      <c r="B2148" s="26" t="s">
        <v>304</v>
      </c>
      <c r="C2148" s="4" t="s">
        <v>223</v>
      </c>
      <c r="D2148" s="5">
        <v>5.3739400000000004E-8</v>
      </c>
      <c r="E2148" s="5">
        <v>1.2842600000000001E-7</v>
      </c>
      <c r="F2148" s="5">
        <v>1.1783800000000001E-8</v>
      </c>
      <c r="G2148" s="6">
        <v>9.1500000000000009E-9</v>
      </c>
      <c r="H2148" s="7">
        <v>2.030992E-7</v>
      </c>
      <c r="I2148" s="5"/>
    </row>
    <row r="2149" spans="1:9" x14ac:dyDescent="0.4">
      <c r="A2149" t="str">
        <f t="shared" si="33"/>
        <v>Tabak, unverarbeitetTschechien</v>
      </c>
      <c r="B2149" s="26" t="s">
        <v>263</v>
      </c>
      <c r="C2149" s="4" t="s">
        <v>223</v>
      </c>
      <c r="D2149" s="5">
        <v>3.7429199999999995E-8</v>
      </c>
      <c r="E2149" s="5">
        <v>9.5086200000000006E-8</v>
      </c>
      <c r="F2149" s="5">
        <v>9.7176100000000011E-9</v>
      </c>
      <c r="G2149" s="6">
        <v>7.5100000000000007E-9</v>
      </c>
      <c r="H2149" s="7">
        <v>1.4974301E-7</v>
      </c>
      <c r="I2149" s="5"/>
    </row>
    <row r="2150" spans="1:9" x14ac:dyDescent="0.4">
      <c r="A2150" t="str">
        <f t="shared" si="33"/>
        <v>TomatenTschechien</v>
      </c>
      <c r="B2150" s="26" t="s">
        <v>86</v>
      </c>
      <c r="C2150" s="4" t="s">
        <v>223</v>
      </c>
      <c r="D2150" s="5">
        <v>5.2387600000000002E-9</v>
      </c>
      <c r="E2150" s="5">
        <v>1.2480600000000001E-8</v>
      </c>
      <c r="F2150" s="5">
        <v>1.1279100000000001E-9</v>
      </c>
      <c r="G2150" s="6">
        <v>8.6999999999999999E-10</v>
      </c>
      <c r="H2150" s="7">
        <v>1.9717270000000004E-8</v>
      </c>
      <c r="I2150" s="5"/>
    </row>
    <row r="2151" spans="1:9" x14ac:dyDescent="0.4">
      <c r="A2151" t="str">
        <f t="shared" si="33"/>
        <v>TriticaleTschechien</v>
      </c>
      <c r="B2151" s="26" t="s">
        <v>283</v>
      </c>
      <c r="C2151" s="4" t="s">
        <v>223</v>
      </c>
      <c r="D2151" s="5">
        <v>1.8451700000000002E-8</v>
      </c>
      <c r="E2151" s="5">
        <v>4.4435299999999997E-8</v>
      </c>
      <c r="F2151" s="5">
        <v>4.1127100000000004E-9</v>
      </c>
      <c r="G2151" s="6">
        <v>3.1399999999999999E-9</v>
      </c>
      <c r="H2151" s="7">
        <v>7.0139709999999998E-8</v>
      </c>
      <c r="I2151" s="5"/>
    </row>
    <row r="2152" spans="1:9" x14ac:dyDescent="0.4">
      <c r="A2152" t="str">
        <f t="shared" si="33"/>
        <v>Gemüse, frischTschechien</v>
      </c>
      <c r="B2152" s="26" t="s">
        <v>174</v>
      </c>
      <c r="C2152" s="4" t="s">
        <v>223</v>
      </c>
      <c r="D2152" s="5">
        <v>7.7500799999999989E-9</v>
      </c>
      <c r="E2152" s="5">
        <v>1.86501E-8</v>
      </c>
      <c r="F2152" s="5">
        <v>1.7218800000000001E-9</v>
      </c>
      <c r="G2152" s="6">
        <v>1.31E-9</v>
      </c>
      <c r="H2152" s="7">
        <v>2.9432059999999998E-8</v>
      </c>
      <c r="I2152" s="5"/>
    </row>
    <row r="2153" spans="1:9" x14ac:dyDescent="0.4">
      <c r="A2153" t="str">
        <f t="shared" si="33"/>
        <v>HülsenfrüchteTschechien</v>
      </c>
      <c r="B2153" s="26" t="s">
        <v>175</v>
      </c>
      <c r="C2153" s="4" t="s">
        <v>223</v>
      </c>
      <c r="D2153" s="5">
        <v>1.9823800000000003E-9</v>
      </c>
      <c r="E2153" s="5">
        <v>4.8754799999999998E-9</v>
      </c>
      <c r="F2153" s="5">
        <v>4.5797200000000004E-10</v>
      </c>
      <c r="G2153" s="6">
        <v>3.4599999999999999E-10</v>
      </c>
      <c r="H2153" s="7">
        <v>7.6618319999999988E-9</v>
      </c>
      <c r="I2153" s="5"/>
    </row>
    <row r="2154" spans="1:9" x14ac:dyDescent="0.4">
      <c r="A2154" t="str">
        <f t="shared" si="33"/>
        <v>WalnussTschechien</v>
      </c>
      <c r="B2154" s="26" t="s">
        <v>264</v>
      </c>
      <c r="C2154" s="4" t="s">
        <v>223</v>
      </c>
      <c r="D2154" s="5">
        <v>5.8500000000000001E-8</v>
      </c>
      <c r="E2154" s="5">
        <v>1.4100000000000001E-7</v>
      </c>
      <c r="F2154" s="5">
        <v>1.2799999999999999E-8</v>
      </c>
      <c r="G2154" s="6">
        <v>9.7399999999999999E-9</v>
      </c>
      <c r="H2154" s="7">
        <v>2.2204000000000002E-7</v>
      </c>
      <c r="I2154" s="5"/>
    </row>
    <row r="2155" spans="1:9" x14ac:dyDescent="0.4">
      <c r="A2155" t="str">
        <f t="shared" si="33"/>
        <v>WeizenTschechien</v>
      </c>
      <c r="B2155" s="26" t="s">
        <v>60</v>
      </c>
      <c r="C2155" s="4" t="s">
        <v>223</v>
      </c>
      <c r="D2155" s="5">
        <v>2.3099999999999998E-8</v>
      </c>
      <c r="E2155" s="5">
        <v>5.6700000000000005E-8</v>
      </c>
      <c r="F2155" s="5">
        <v>5.38E-9</v>
      </c>
      <c r="G2155" s="6">
        <v>4.1099999999999992E-9</v>
      </c>
      <c r="H2155" s="7">
        <v>8.9290000000000001E-8</v>
      </c>
      <c r="I2155" s="5"/>
    </row>
    <row r="2156" spans="1:9" x14ac:dyDescent="0.4">
      <c r="A2156" t="str">
        <f t="shared" si="33"/>
        <v>ApfelTschechoslowakei</v>
      </c>
      <c r="B2156" s="26" t="s">
        <v>195</v>
      </c>
      <c r="C2156" s="4" t="s">
        <v>356</v>
      </c>
      <c r="D2156" s="5">
        <v>5.2599999999999996E-9</v>
      </c>
      <c r="E2156" s="5">
        <v>1.27E-8</v>
      </c>
      <c r="F2156" s="5">
        <v>1.1700000000000001E-9</v>
      </c>
      <c r="G2156" s="6">
        <v>8.97E-10</v>
      </c>
      <c r="H2156" s="7">
        <v>2.0027000000000005E-8</v>
      </c>
      <c r="I2156" s="5"/>
    </row>
    <row r="2157" spans="1:9" x14ac:dyDescent="0.4">
      <c r="A2157" t="str">
        <f t="shared" si="33"/>
        <v>AprikosenTschechoslowakei</v>
      </c>
      <c r="B2157" s="26" t="s">
        <v>196</v>
      </c>
      <c r="C2157" s="4" t="s">
        <v>356</v>
      </c>
      <c r="D2157" s="5">
        <v>4.0880600000000005E-8</v>
      </c>
      <c r="E2157" s="5">
        <v>9.770529999999999E-8</v>
      </c>
      <c r="F2157" s="5">
        <v>8.7624800000000001E-9</v>
      </c>
      <c r="G2157" s="6">
        <v>6.6800000000000001E-9</v>
      </c>
      <c r="H2157" s="7">
        <v>1.5402838000000001E-7</v>
      </c>
      <c r="I2157" s="5"/>
    </row>
    <row r="2158" spans="1:9" x14ac:dyDescent="0.4">
      <c r="A2158" t="str">
        <f t="shared" si="33"/>
        <v>GersteTschechoslowakei</v>
      </c>
      <c r="B2158" s="26" t="s">
        <v>240</v>
      </c>
      <c r="C2158" s="4" t="s">
        <v>356</v>
      </c>
      <c r="D2158" s="5">
        <v>2.7746700000000001E-8</v>
      </c>
      <c r="E2158" s="5">
        <v>6.8060100000000007E-8</v>
      </c>
      <c r="F2158" s="5">
        <v>6.4906099999999998E-9</v>
      </c>
      <c r="G2158" s="6">
        <v>4.9600000000000002E-9</v>
      </c>
      <c r="H2158" s="7">
        <v>1.0725741E-7</v>
      </c>
      <c r="I2158" s="5"/>
    </row>
    <row r="2159" spans="1:9" x14ac:dyDescent="0.4">
      <c r="A2159" t="str">
        <f t="shared" si="33"/>
        <v>Bohen, trockenTschechoslowakei</v>
      </c>
      <c r="B2159" s="26" t="s">
        <v>170</v>
      </c>
      <c r="C2159" s="4" t="s">
        <v>356</v>
      </c>
      <c r="D2159" s="5">
        <v>2.5295399999999998E-8</v>
      </c>
      <c r="E2159" s="5">
        <v>6.23439E-8</v>
      </c>
      <c r="F2159" s="5">
        <v>5.8904999999999999E-9</v>
      </c>
      <c r="G2159" s="6">
        <v>4.4599999999999999E-9</v>
      </c>
      <c r="H2159" s="7">
        <v>9.7989799999999982E-8</v>
      </c>
      <c r="I2159" s="5"/>
    </row>
    <row r="2160" spans="1:9" x14ac:dyDescent="0.4">
      <c r="A2160" t="str">
        <f t="shared" si="33"/>
        <v>BeerenTschechoslowakei</v>
      </c>
      <c r="B2160" s="26" t="s">
        <v>198</v>
      </c>
      <c r="C2160" s="4" t="s">
        <v>356</v>
      </c>
      <c r="D2160" s="5">
        <v>2.1236900000000001E-8</v>
      </c>
      <c r="E2160" s="5">
        <v>4.9753100000000001E-8</v>
      </c>
      <c r="F2160" s="5">
        <v>4.4712799999999999E-9</v>
      </c>
      <c r="G2160" s="6">
        <v>3.53E-9</v>
      </c>
      <c r="H2160" s="7">
        <v>7.8991279999999992E-8</v>
      </c>
      <c r="I2160" s="5"/>
    </row>
    <row r="2161" spans="1:9" x14ac:dyDescent="0.4">
      <c r="A2161" t="str">
        <f t="shared" si="33"/>
        <v>Ackerbohne, trockenTschechoslowakei</v>
      </c>
      <c r="B2161" s="26" t="s">
        <v>163</v>
      </c>
      <c r="C2161" s="4" t="s">
        <v>356</v>
      </c>
      <c r="D2161" s="5">
        <v>2.9643499999999997E-8</v>
      </c>
      <c r="E2161" s="5">
        <v>7.1290899999999994E-8</v>
      </c>
      <c r="F2161" s="5">
        <v>6.4786600000000005E-9</v>
      </c>
      <c r="G2161" s="6">
        <v>4.9399999999999999E-9</v>
      </c>
      <c r="H2161" s="7">
        <v>1.1235306000000001E-7</v>
      </c>
      <c r="I2161" s="5"/>
    </row>
    <row r="2162" spans="1:9" x14ac:dyDescent="0.4">
      <c r="A2162" t="str">
        <f t="shared" si="33"/>
        <v>BuchweizenTschechoslowakei</v>
      </c>
      <c r="B2162" s="26" t="s">
        <v>147</v>
      </c>
      <c r="C2162" s="4" t="s">
        <v>356</v>
      </c>
      <c r="D2162" s="5">
        <v>3.5999999999999998E-8</v>
      </c>
      <c r="E2162" s="5">
        <v>8.8499999999999992E-8</v>
      </c>
      <c r="F2162" s="5">
        <v>8.3400000000000006E-9</v>
      </c>
      <c r="G2162" s="6">
        <v>6.3099999999999999E-9</v>
      </c>
      <c r="H2162" s="7">
        <v>1.3915E-7</v>
      </c>
      <c r="I2162" s="5"/>
    </row>
    <row r="2163" spans="1:9" x14ac:dyDescent="0.4">
      <c r="A2163" t="str">
        <f t="shared" si="33"/>
        <v>Kohl und andere KohlgewächseTschechoslowakei</v>
      </c>
      <c r="B2163" s="26" t="s">
        <v>181</v>
      </c>
      <c r="C2163" s="4" t="s">
        <v>356</v>
      </c>
      <c r="D2163" s="5">
        <v>2.4300000000000001E-9</v>
      </c>
      <c r="E2163" s="5">
        <v>5.8299999999999999E-9</v>
      </c>
      <c r="F2163" s="5">
        <v>5.2900000000000003E-10</v>
      </c>
      <c r="G2163" s="6">
        <v>4.03E-10</v>
      </c>
      <c r="H2163" s="7">
        <v>9.1919999999999989E-9</v>
      </c>
      <c r="I2163" s="5"/>
    </row>
    <row r="2164" spans="1:9" x14ac:dyDescent="0.4">
      <c r="A2164" t="str">
        <f t="shared" si="33"/>
        <v>Karotten und RübenTschechoslowakei</v>
      </c>
      <c r="B2164" s="26" t="s">
        <v>176</v>
      </c>
      <c r="C2164" s="4" t="s">
        <v>356</v>
      </c>
      <c r="D2164" s="5">
        <v>4.4999999999999998E-9</v>
      </c>
      <c r="E2164" s="5">
        <v>1.0800000000000001E-8</v>
      </c>
      <c r="F2164" s="5">
        <v>9.6399999999999998E-10</v>
      </c>
      <c r="G2164" s="6">
        <v>7.3499999999999994E-10</v>
      </c>
      <c r="H2164" s="7">
        <v>1.6998999999999999E-8</v>
      </c>
      <c r="I2164" s="5"/>
    </row>
    <row r="2165" spans="1:9" x14ac:dyDescent="0.4">
      <c r="A2165" t="str">
        <f t="shared" si="33"/>
        <v>Blumenkohl und BrokkoliTschechoslowakei</v>
      </c>
      <c r="B2165" s="26" t="s">
        <v>168</v>
      </c>
      <c r="C2165" s="4" t="s">
        <v>356</v>
      </c>
      <c r="D2165" s="5">
        <v>5.9100000000000005E-9</v>
      </c>
      <c r="E2165" s="5">
        <v>1.39E-8</v>
      </c>
      <c r="F2165" s="5">
        <v>1.2199999999999999E-9</v>
      </c>
      <c r="G2165" s="6">
        <v>9.4099999999999996E-10</v>
      </c>
      <c r="H2165" s="7">
        <v>2.1970999999999999E-8</v>
      </c>
      <c r="I2165" s="5"/>
    </row>
    <row r="2166" spans="1:9" x14ac:dyDescent="0.4">
      <c r="A2166" t="str">
        <f t="shared" si="33"/>
        <v>GetreideTschechoslowakei</v>
      </c>
      <c r="B2166" s="26" t="s">
        <v>278</v>
      </c>
      <c r="C2166" s="4" t="s">
        <v>356</v>
      </c>
      <c r="D2166" s="5">
        <v>1.4853000000000001E-8</v>
      </c>
      <c r="E2166" s="5">
        <v>3.5587199999999997E-8</v>
      </c>
      <c r="F2166" s="5">
        <v>3.2058299999999999E-9</v>
      </c>
      <c r="G2166" s="6">
        <v>2.4399999999999998E-9</v>
      </c>
      <c r="H2166" s="7">
        <v>5.6086029999999993E-8</v>
      </c>
      <c r="I2166" s="5"/>
    </row>
    <row r="2167" spans="1:9" x14ac:dyDescent="0.4">
      <c r="A2167" t="str">
        <f t="shared" si="33"/>
        <v>Kirschen, sauerTschechoslowakei</v>
      </c>
      <c r="B2167" s="26" t="s">
        <v>210</v>
      </c>
      <c r="C2167" s="4" t="s">
        <v>356</v>
      </c>
      <c r="D2167" s="5">
        <v>2.8299999999999999E-8</v>
      </c>
      <c r="E2167" s="5">
        <v>6.760000000000001E-8</v>
      </c>
      <c r="F2167" s="5">
        <v>6.0699999999999999E-9</v>
      </c>
      <c r="G2167" s="6">
        <v>4.6200000000000002E-9</v>
      </c>
      <c r="H2167" s="7">
        <v>1.0658999999999999E-7</v>
      </c>
      <c r="I2167" s="5"/>
    </row>
    <row r="2168" spans="1:9" x14ac:dyDescent="0.4">
      <c r="A2168" t="str">
        <f t="shared" si="33"/>
        <v>KirschenTschechoslowakei</v>
      </c>
      <c r="B2168" s="26" t="s">
        <v>209</v>
      </c>
      <c r="C2168" s="4" t="s">
        <v>356</v>
      </c>
      <c r="D2168" s="5">
        <v>2.23255E-8</v>
      </c>
      <c r="E2168" s="5">
        <v>5.3767300000000004E-8</v>
      </c>
      <c r="F2168" s="5">
        <v>4.9466700000000002E-9</v>
      </c>
      <c r="G2168" s="6">
        <v>3.8000000000000001E-9</v>
      </c>
      <c r="H2168" s="7">
        <v>8.4839469999999994E-8</v>
      </c>
      <c r="I2168" s="5"/>
    </row>
    <row r="2169" spans="1:9" x14ac:dyDescent="0.4">
      <c r="A2169" t="str">
        <f t="shared" si="33"/>
        <v>Gurken und GewürzgurkenTschechoslowakei</v>
      </c>
      <c r="B2169" s="26" t="s">
        <v>99</v>
      </c>
      <c r="C2169" s="4" t="s">
        <v>356</v>
      </c>
      <c r="D2169" s="5">
        <v>4.8534099999999997E-9</v>
      </c>
      <c r="E2169" s="5">
        <v>1.16779E-8</v>
      </c>
      <c r="F2169" s="5">
        <v>1.0612099999999999E-9</v>
      </c>
      <c r="G2169" s="6">
        <v>8.08E-10</v>
      </c>
      <c r="H2169" s="7">
        <v>1.840052E-8</v>
      </c>
      <c r="I2169" s="5"/>
    </row>
    <row r="2170" spans="1:9" x14ac:dyDescent="0.4">
      <c r="A2170" t="str">
        <f t="shared" si="33"/>
        <v>KorintheTschechoslowakei</v>
      </c>
      <c r="B2170" s="26" t="s">
        <v>212</v>
      </c>
      <c r="C2170" s="4" t="s">
        <v>356</v>
      </c>
      <c r="D2170" s="5">
        <v>1.1600000000000001E-8</v>
      </c>
      <c r="E2170" s="5">
        <v>2.7900000000000002E-8</v>
      </c>
      <c r="F2170" s="5">
        <v>2.5399999999999999E-9</v>
      </c>
      <c r="G2170" s="6">
        <v>1.9300000000000002E-9</v>
      </c>
      <c r="H2170" s="7">
        <v>4.3970000000000003E-8</v>
      </c>
      <c r="I2170" s="5"/>
    </row>
    <row r="2171" spans="1:9" x14ac:dyDescent="0.4">
      <c r="A2171" t="str">
        <f t="shared" si="33"/>
        <v>FlaxfasernTschechoslowakei</v>
      </c>
      <c r="B2171" s="26" t="s">
        <v>318</v>
      </c>
      <c r="C2171" s="4" t="s">
        <v>356</v>
      </c>
      <c r="D2171" s="5">
        <v>3.7201999999999998E-8</v>
      </c>
      <c r="E2171" s="5">
        <v>9.1359200000000002E-8</v>
      </c>
      <c r="F2171" s="5">
        <v>8.7784899999999999E-9</v>
      </c>
      <c r="G2171" s="6">
        <v>6.7299999999999997E-9</v>
      </c>
      <c r="H2171" s="7">
        <v>1.4406969000000001E-7</v>
      </c>
      <c r="I2171" s="5"/>
    </row>
    <row r="2172" spans="1:9" x14ac:dyDescent="0.4">
      <c r="A2172" t="str">
        <f t="shared" si="33"/>
        <v>FuttermittelpflanzenTschechoslowakei</v>
      </c>
      <c r="B2172" s="26" t="s">
        <v>242</v>
      </c>
      <c r="C2172" s="4" t="s">
        <v>356</v>
      </c>
      <c r="D2172" s="5">
        <v>2.0149399999999997E-9</v>
      </c>
      <c r="E2172" s="5">
        <v>4.8301900000000003E-9</v>
      </c>
      <c r="F2172" s="5">
        <v>4.4634099999999999E-10</v>
      </c>
      <c r="G2172" s="6">
        <v>3.4700000000000004E-10</v>
      </c>
      <c r="H2172" s="7">
        <v>7.6384709999999999E-9</v>
      </c>
      <c r="I2172" s="5"/>
    </row>
    <row r="2173" spans="1:9" x14ac:dyDescent="0.4">
      <c r="A2173" t="str">
        <f t="shared" si="33"/>
        <v>Früchte, frischTschechoslowakei</v>
      </c>
      <c r="B2173" s="26" t="s">
        <v>205</v>
      </c>
      <c r="C2173" s="4" t="s">
        <v>356</v>
      </c>
      <c r="D2173" s="5">
        <v>2.0100000000000001E-8</v>
      </c>
      <c r="E2173" s="5">
        <v>4.8499999999999998E-8</v>
      </c>
      <c r="F2173" s="5">
        <v>4.4500000000000001E-9</v>
      </c>
      <c r="G2173" s="6">
        <v>3.3900000000000001E-9</v>
      </c>
      <c r="H2173" s="7">
        <v>7.6440000000000002E-8</v>
      </c>
      <c r="I2173" s="5"/>
    </row>
    <row r="2174" spans="1:9" x14ac:dyDescent="0.4">
      <c r="A2174" t="str">
        <f t="shared" si="33"/>
        <v>KernobstTschechoslowakei</v>
      </c>
      <c r="B2174" s="26" t="s">
        <v>208</v>
      </c>
      <c r="C2174" s="4" t="s">
        <v>356</v>
      </c>
      <c r="D2174" s="5">
        <v>2.0100699999999999E-8</v>
      </c>
      <c r="E2174" s="5">
        <v>4.8526999999999995E-8</v>
      </c>
      <c r="F2174" s="5">
        <v>4.4459199999999999E-9</v>
      </c>
      <c r="G2174" s="6">
        <v>3.3900000000000001E-9</v>
      </c>
      <c r="H2174" s="7">
        <v>7.646362E-8</v>
      </c>
      <c r="I2174" s="5"/>
    </row>
    <row r="2175" spans="1:9" x14ac:dyDescent="0.4">
      <c r="A2175" t="str">
        <f t="shared" si="33"/>
        <v>Getreide, gemischtTschechoslowakei</v>
      </c>
      <c r="B2175" s="26" t="s">
        <v>300</v>
      </c>
      <c r="C2175" s="4" t="s">
        <v>356</v>
      </c>
      <c r="D2175" s="5">
        <v>3.03E-8</v>
      </c>
      <c r="E2175" s="5">
        <v>7.3799999999999999E-8</v>
      </c>
      <c r="F2175" s="5">
        <v>6.8499999999999993E-9</v>
      </c>
      <c r="G2175" s="6">
        <v>5.2000000000000002E-9</v>
      </c>
      <c r="H2175" s="7">
        <v>1.1615000000000002E-7</v>
      </c>
      <c r="I2175" s="5"/>
    </row>
    <row r="2176" spans="1:9" x14ac:dyDescent="0.4">
      <c r="A2176" t="str">
        <f t="shared" si="33"/>
        <v>TraubenTschechoslowakei</v>
      </c>
      <c r="B2176" s="26" t="s">
        <v>245</v>
      </c>
      <c r="C2176" s="4" t="s">
        <v>356</v>
      </c>
      <c r="D2176" s="5">
        <v>2.3870500000000002E-8</v>
      </c>
      <c r="E2176" s="5">
        <v>5.9732600000000001E-8</v>
      </c>
      <c r="F2176" s="5">
        <v>5.9449499999999994E-9</v>
      </c>
      <c r="G2176" s="6">
        <v>4.5900000000000001E-9</v>
      </c>
      <c r="H2176" s="7">
        <v>9.4138049999999988E-8</v>
      </c>
      <c r="I2176" s="5"/>
    </row>
    <row r="2177" spans="1:9" x14ac:dyDescent="0.4">
      <c r="A2177" t="str">
        <f t="shared" si="33"/>
        <v>HopfenTschechoslowakei</v>
      </c>
      <c r="B2177" s="26" t="s">
        <v>270</v>
      </c>
      <c r="C2177" s="4" t="s">
        <v>356</v>
      </c>
      <c r="D2177" s="5">
        <v>8.6507499999999996E-8</v>
      </c>
      <c r="E2177" s="5">
        <v>2.0770200000000002E-7</v>
      </c>
      <c r="F2177" s="5">
        <v>1.9128799999999998E-8</v>
      </c>
      <c r="G2177" s="6">
        <v>1.46E-8</v>
      </c>
      <c r="H2177" s="7">
        <v>3.2793829999999993E-7</v>
      </c>
      <c r="I2177" s="5"/>
    </row>
    <row r="2178" spans="1:9" x14ac:dyDescent="0.4">
      <c r="A2178" t="str">
        <f t="shared" si="33"/>
        <v>JojobasamenTschechoslowakei</v>
      </c>
      <c r="B2178" s="26" t="s">
        <v>301</v>
      </c>
      <c r="C2178" s="4" t="s">
        <v>356</v>
      </c>
      <c r="D2178" s="5">
        <v>5.3739400000000004E-8</v>
      </c>
      <c r="E2178" s="5">
        <v>1.2842600000000001E-7</v>
      </c>
      <c r="F2178" s="5">
        <v>1.1783800000000001E-8</v>
      </c>
      <c r="G2178" s="6">
        <v>9.1500000000000009E-9</v>
      </c>
      <c r="H2178" s="7">
        <v>2.030992E-7</v>
      </c>
      <c r="I2178" s="5"/>
    </row>
    <row r="2179" spans="1:9" x14ac:dyDescent="0.4">
      <c r="A2179" t="str">
        <f t="shared" si="33"/>
        <v>Lauch, andere LauchgewächseTschechoslowakei</v>
      </c>
      <c r="B2179" s="26" t="s">
        <v>184</v>
      </c>
      <c r="C2179" s="4" t="s">
        <v>356</v>
      </c>
      <c r="D2179" s="5">
        <v>7.7500799999999989E-9</v>
      </c>
      <c r="E2179" s="5">
        <v>1.86501E-8</v>
      </c>
      <c r="F2179" s="5">
        <v>1.7218800000000001E-9</v>
      </c>
      <c r="G2179" s="6">
        <v>1.31E-9</v>
      </c>
      <c r="H2179" s="7">
        <v>2.9432059999999998E-8</v>
      </c>
      <c r="I2179" s="5"/>
    </row>
    <row r="2180" spans="1:9" x14ac:dyDescent="0.4">
      <c r="A2180" t="str">
        <f t="shared" ref="A2180:A2243" si="34">B2180&amp;C2180</f>
        <v>Kopfsalat und ChicoréeTschechoslowakei</v>
      </c>
      <c r="B2180" s="26" t="s">
        <v>95</v>
      </c>
      <c r="C2180" s="4" t="s">
        <v>356</v>
      </c>
      <c r="D2180" s="5">
        <v>2.9364099999999998E-9</v>
      </c>
      <c r="E2180" s="5">
        <v>7.0140500000000002E-9</v>
      </c>
      <c r="F2180" s="5">
        <v>6.4632600000000005E-10</v>
      </c>
      <c r="G2180" s="6">
        <v>5.0399999999999991E-10</v>
      </c>
      <c r="H2180" s="7">
        <v>1.1100786000000001E-8</v>
      </c>
      <c r="I2180" s="5"/>
    </row>
    <row r="2181" spans="1:9" x14ac:dyDescent="0.4">
      <c r="A2181" t="str">
        <f t="shared" si="34"/>
        <v>LeinsamenTschechoslowakei</v>
      </c>
      <c r="B2181" s="26" t="s">
        <v>281</v>
      </c>
      <c r="C2181" s="4" t="s">
        <v>356</v>
      </c>
      <c r="D2181" s="5">
        <v>1.14E-7</v>
      </c>
      <c r="E2181" s="5">
        <v>2.7599999999999998E-7</v>
      </c>
      <c r="F2181" s="5">
        <v>2.55E-8</v>
      </c>
      <c r="G2181" s="6">
        <v>1.9499999999999999E-8</v>
      </c>
      <c r="H2181" s="7">
        <v>4.3500000000000002E-7</v>
      </c>
      <c r="I2181" s="5"/>
    </row>
    <row r="2182" spans="1:9" x14ac:dyDescent="0.4">
      <c r="A2182" t="str">
        <f t="shared" si="34"/>
        <v>LupinenTschechoslowakei</v>
      </c>
      <c r="B2182" s="26" t="s">
        <v>299</v>
      </c>
      <c r="C2182" s="4" t="s">
        <v>356</v>
      </c>
      <c r="D2182" s="5">
        <v>3.5314900000000003E-8</v>
      </c>
      <c r="E2182" s="5">
        <v>8.7108899999999997E-8</v>
      </c>
      <c r="F2182" s="5">
        <v>8.2485899999999999E-9</v>
      </c>
      <c r="G2182" s="6">
        <v>6.2500000000000005E-9</v>
      </c>
      <c r="H2182" s="7">
        <v>1.3692239E-7</v>
      </c>
      <c r="I2182" s="5"/>
    </row>
    <row r="2183" spans="1:9" x14ac:dyDescent="0.4">
      <c r="A2183" t="str">
        <f t="shared" si="34"/>
        <v>MaisTschechoslowakei</v>
      </c>
      <c r="B2183" s="26" t="s">
        <v>185</v>
      </c>
      <c r="C2183" s="4" t="s">
        <v>356</v>
      </c>
      <c r="D2183" s="5">
        <v>1.17942E-8</v>
      </c>
      <c r="E2183" s="5">
        <v>2.8742600000000003E-8</v>
      </c>
      <c r="F2183" s="5">
        <v>2.71119E-9</v>
      </c>
      <c r="G2183" s="6">
        <v>2.0700000000000001E-9</v>
      </c>
      <c r="H2183" s="7">
        <v>4.5317989999999999E-8</v>
      </c>
      <c r="I2183" s="5"/>
    </row>
    <row r="2184" spans="1:9" x14ac:dyDescent="0.4">
      <c r="A2184" t="str">
        <f t="shared" si="34"/>
        <v>HirseTschechoslowakei</v>
      </c>
      <c r="B2184" s="26" t="s">
        <v>250</v>
      </c>
      <c r="C2184" s="4" t="s">
        <v>356</v>
      </c>
      <c r="D2184" s="5">
        <v>6.5637400000000002E-8</v>
      </c>
      <c r="E2184" s="5">
        <v>1.5505799999999998E-7</v>
      </c>
      <c r="F2184" s="5">
        <v>1.36471E-8</v>
      </c>
      <c r="G2184" s="6">
        <v>1.04E-8</v>
      </c>
      <c r="H2184" s="7">
        <v>2.4474250000000002E-7</v>
      </c>
      <c r="I2184" s="5"/>
    </row>
    <row r="2185" spans="1:9" x14ac:dyDescent="0.4">
      <c r="A2185" t="str">
        <f t="shared" si="34"/>
        <v>SenfkörnerTschechoslowakei</v>
      </c>
      <c r="B2185" s="26" t="s">
        <v>302</v>
      </c>
      <c r="C2185" s="4" t="s">
        <v>356</v>
      </c>
      <c r="D2185" s="5">
        <v>3.1293699999999999E-8</v>
      </c>
      <c r="E2185" s="5">
        <v>7.52529E-8</v>
      </c>
      <c r="F2185" s="5">
        <v>6.9568400000000001E-9</v>
      </c>
      <c r="G2185" s="6">
        <v>5.3100000000000001E-9</v>
      </c>
      <c r="H2185" s="7">
        <v>1.1881343999999999E-7</v>
      </c>
      <c r="I2185" s="5"/>
    </row>
    <row r="2186" spans="1:9" x14ac:dyDescent="0.4">
      <c r="A2186" t="str">
        <f t="shared" si="34"/>
        <v>HaferTschechoslowakei</v>
      </c>
      <c r="B2186" s="26" t="s">
        <v>272</v>
      </c>
      <c r="C2186" s="4" t="s">
        <v>356</v>
      </c>
      <c r="D2186" s="5">
        <v>3.5099999999999997E-8</v>
      </c>
      <c r="E2186" s="5">
        <v>8.4499999999999996E-8</v>
      </c>
      <c r="F2186" s="5">
        <v>7.8499999999999992E-9</v>
      </c>
      <c r="G2186" s="6">
        <v>5.9900000000000002E-9</v>
      </c>
      <c r="H2186" s="7">
        <v>1.3343999999999996E-7</v>
      </c>
      <c r="I2186" s="5"/>
    </row>
    <row r="2187" spans="1:9" x14ac:dyDescent="0.4">
      <c r="A2187" t="str">
        <f t="shared" si="34"/>
        <v>ÖlsamenTschechoslowakei</v>
      </c>
      <c r="B2187" s="26" t="s">
        <v>303</v>
      </c>
      <c r="C2187" s="4" t="s">
        <v>356</v>
      </c>
      <c r="D2187" s="5">
        <v>5.3739400000000004E-8</v>
      </c>
      <c r="E2187" s="5">
        <v>1.2842600000000001E-7</v>
      </c>
      <c r="F2187" s="5">
        <v>1.1783800000000001E-8</v>
      </c>
      <c r="G2187" s="6">
        <v>9.1500000000000009E-9</v>
      </c>
      <c r="H2187" s="7">
        <v>2.030992E-7</v>
      </c>
      <c r="I2187" s="5"/>
    </row>
    <row r="2188" spans="1:9" x14ac:dyDescent="0.4">
      <c r="A2188" t="str">
        <f t="shared" si="34"/>
        <v>Zwiebel, getr.Tschechoslowakei</v>
      </c>
      <c r="B2188" s="26" t="s">
        <v>251</v>
      </c>
      <c r="C2188" s="4" t="s">
        <v>356</v>
      </c>
      <c r="D2188" s="5">
        <v>6.9299999999999999E-9</v>
      </c>
      <c r="E2188" s="5">
        <v>1.6700000000000001E-8</v>
      </c>
      <c r="F2188" s="5">
        <v>1.5299999999999999E-9</v>
      </c>
      <c r="G2188" s="6">
        <v>1.1700000000000001E-9</v>
      </c>
      <c r="H2188" s="7">
        <v>2.6330000000000002E-8</v>
      </c>
      <c r="I2188" s="5"/>
    </row>
    <row r="2189" spans="1:9" x14ac:dyDescent="0.4">
      <c r="A2189" t="str">
        <f t="shared" si="34"/>
        <v>Pfirsich, NektarineTschechoslowakei</v>
      </c>
      <c r="B2189" s="26" t="s">
        <v>253</v>
      </c>
      <c r="C2189" s="4" t="s">
        <v>356</v>
      </c>
      <c r="D2189" s="5">
        <v>3.1433899999999997E-8</v>
      </c>
      <c r="E2189" s="5">
        <v>7.4086999999999994E-8</v>
      </c>
      <c r="F2189" s="5">
        <v>6.4968700000000001E-9</v>
      </c>
      <c r="G2189" s="6">
        <v>4.9799999999999998E-9</v>
      </c>
      <c r="H2189" s="7">
        <v>1.1699776999999999E-7</v>
      </c>
      <c r="I2189" s="5"/>
    </row>
    <row r="2190" spans="1:9" x14ac:dyDescent="0.4">
      <c r="A2190" t="str">
        <f t="shared" si="34"/>
        <v>BirneTschechoslowakei</v>
      </c>
      <c r="B2190" s="26" t="s">
        <v>199</v>
      </c>
      <c r="C2190" s="4" t="s">
        <v>356</v>
      </c>
      <c r="D2190" s="5">
        <v>6.71911E-9</v>
      </c>
      <c r="E2190" s="5">
        <v>1.6291200000000001E-8</v>
      </c>
      <c r="F2190" s="5">
        <v>1.5202600000000001E-9</v>
      </c>
      <c r="G2190" s="6">
        <v>1.1700000000000001E-9</v>
      </c>
      <c r="H2190" s="7">
        <v>2.5700570000000002E-8</v>
      </c>
      <c r="I2190" s="5"/>
    </row>
    <row r="2191" spans="1:9" x14ac:dyDescent="0.4">
      <c r="A2191" t="str">
        <f t="shared" si="34"/>
        <v>Erbsen, trockenTschechoslowakei</v>
      </c>
      <c r="B2191" s="26" t="s">
        <v>173</v>
      </c>
      <c r="C2191" s="4" t="s">
        <v>356</v>
      </c>
      <c r="D2191" s="5">
        <v>2.5805799999999999E-8</v>
      </c>
      <c r="E2191" s="5">
        <v>6.2038299999999992E-8</v>
      </c>
      <c r="F2191" s="5">
        <v>5.73587E-9</v>
      </c>
      <c r="G2191" s="6">
        <v>4.3800000000000002E-9</v>
      </c>
      <c r="H2191" s="7">
        <v>9.7959969999999995E-8</v>
      </c>
      <c r="I2191" s="5"/>
    </row>
    <row r="2192" spans="1:9" x14ac:dyDescent="0.4">
      <c r="A2192" t="str">
        <f t="shared" si="34"/>
        <v>Erbsen, grünTschechoslowakei</v>
      </c>
      <c r="B2192" s="26" t="s">
        <v>172</v>
      </c>
      <c r="C2192" s="4" t="s">
        <v>356</v>
      </c>
      <c r="D2192" s="5">
        <v>1.70101E-8</v>
      </c>
      <c r="E2192" s="5">
        <v>4.00919E-8</v>
      </c>
      <c r="F2192" s="5">
        <v>3.5125399999999999E-9</v>
      </c>
      <c r="G2192" s="6">
        <v>2.69E-9</v>
      </c>
      <c r="H2192" s="7">
        <v>6.3304539999999996E-8</v>
      </c>
      <c r="I2192" s="5"/>
    </row>
    <row r="2193" spans="1:9" x14ac:dyDescent="0.4">
      <c r="A2193" t="str">
        <f t="shared" si="34"/>
        <v>Pflaume, SchleheTschechoslowakei</v>
      </c>
      <c r="B2193" s="26" t="s">
        <v>254</v>
      </c>
      <c r="C2193" s="4" t="s">
        <v>356</v>
      </c>
      <c r="D2193" s="5">
        <v>1.6804100000000002E-8</v>
      </c>
      <c r="E2193" s="5">
        <v>4.0788199999999999E-8</v>
      </c>
      <c r="F2193" s="5">
        <v>3.8052899999999998E-9</v>
      </c>
      <c r="G2193" s="6">
        <v>2.9199999999999998E-9</v>
      </c>
      <c r="H2193" s="7">
        <v>6.4317590000000002E-8</v>
      </c>
      <c r="I2193" s="5"/>
    </row>
    <row r="2194" spans="1:9" x14ac:dyDescent="0.4">
      <c r="A2194" t="str">
        <f t="shared" si="34"/>
        <v>MohnTschechoslowakei</v>
      </c>
      <c r="B2194" s="26" t="s">
        <v>297</v>
      </c>
      <c r="C2194" s="4" t="s">
        <v>356</v>
      </c>
      <c r="D2194" s="5">
        <v>1.2328700000000001E-7</v>
      </c>
      <c r="E2194" s="5">
        <v>2.9648100000000005E-7</v>
      </c>
      <c r="F2194" s="5">
        <v>2.7406699999999999E-8</v>
      </c>
      <c r="G2194" s="6">
        <v>2.0899999999999999E-8</v>
      </c>
      <c r="H2194" s="7">
        <v>4.6807470000000009E-7</v>
      </c>
      <c r="I2194" s="5"/>
    </row>
    <row r="2195" spans="1:9" x14ac:dyDescent="0.4">
      <c r="A2195" t="str">
        <f t="shared" si="34"/>
        <v>KartoffelTschechoslowakei</v>
      </c>
      <c r="B2195" s="26" t="s">
        <v>177</v>
      </c>
      <c r="C2195" s="4" t="s">
        <v>356</v>
      </c>
      <c r="D2195" s="5">
        <v>3.4400000000000001E-9</v>
      </c>
      <c r="E2195" s="5">
        <v>8.43E-9</v>
      </c>
      <c r="F2195" s="5">
        <v>8.0300000000000002E-10</v>
      </c>
      <c r="G2195" s="6">
        <v>6.1299999999999995E-10</v>
      </c>
      <c r="H2195" s="7">
        <v>1.3286000000000001E-8</v>
      </c>
      <c r="I2195" s="5"/>
    </row>
    <row r="2196" spans="1:9" x14ac:dyDescent="0.4">
      <c r="A2196" t="str">
        <f t="shared" si="34"/>
        <v>Hülsenfrüchte (Linsen, Bohen, etc.)Tschechoslowakei</v>
      </c>
      <c r="B2196" s="26" t="s">
        <v>255</v>
      </c>
      <c r="C2196" s="4" t="s">
        <v>356</v>
      </c>
      <c r="D2196" s="5">
        <v>3.5279500000000002E-8</v>
      </c>
      <c r="E2196" s="5">
        <v>8.4800000000000005E-8</v>
      </c>
      <c r="F2196" s="5">
        <v>7.6824199999999988E-9</v>
      </c>
      <c r="G2196" s="6">
        <v>5.8500000000000003E-9</v>
      </c>
      <c r="H2196" s="7">
        <v>1.3361191999999999E-7</v>
      </c>
      <c r="I2196" s="5"/>
    </row>
    <row r="2197" spans="1:9" x14ac:dyDescent="0.4">
      <c r="A2197" t="str">
        <f t="shared" si="34"/>
        <v>RapssamenTschechoslowakei</v>
      </c>
      <c r="B2197" s="26" t="s">
        <v>256</v>
      </c>
      <c r="C2197" s="4" t="s">
        <v>356</v>
      </c>
      <c r="D2197" s="5">
        <v>3.79319E-8</v>
      </c>
      <c r="E2197" s="5">
        <v>9.2859699999999996E-8</v>
      </c>
      <c r="F2197" s="5">
        <v>8.8144899999999994E-9</v>
      </c>
      <c r="G2197" s="6">
        <v>6.7299999999999997E-9</v>
      </c>
      <c r="H2197" s="7">
        <v>1.4633609E-7</v>
      </c>
      <c r="I2197" s="5"/>
    </row>
    <row r="2198" spans="1:9" x14ac:dyDescent="0.4">
      <c r="A2198" t="str">
        <f t="shared" si="34"/>
        <v>HimbeereTschechoslowakei</v>
      </c>
      <c r="B2198" s="26" t="s">
        <v>207</v>
      </c>
      <c r="C2198" s="4" t="s">
        <v>356</v>
      </c>
      <c r="D2198" s="5">
        <v>2.9858499999999996E-8</v>
      </c>
      <c r="E2198" s="5">
        <v>7.2536500000000009E-8</v>
      </c>
      <c r="F2198" s="5">
        <v>6.5810100000000002E-9</v>
      </c>
      <c r="G2198" s="6">
        <v>4.9300000000000001E-9</v>
      </c>
      <c r="H2198" s="7">
        <v>1.1390600999999998E-7</v>
      </c>
      <c r="I2198" s="5"/>
    </row>
    <row r="2199" spans="1:9" x14ac:dyDescent="0.4">
      <c r="A2199" t="str">
        <f t="shared" si="34"/>
        <v>RoggenTschechoslowakei</v>
      </c>
      <c r="B2199" s="26" t="s">
        <v>274</v>
      </c>
      <c r="C2199" s="4" t="s">
        <v>356</v>
      </c>
      <c r="D2199" s="5">
        <v>2.4593500000000001E-8</v>
      </c>
      <c r="E2199" s="5">
        <v>6.0902100000000004E-8</v>
      </c>
      <c r="F2199" s="5">
        <v>5.9016499999999998E-9</v>
      </c>
      <c r="G2199" s="6">
        <v>4.5100000000000003E-9</v>
      </c>
      <c r="H2199" s="7">
        <v>9.5907250000000007E-8</v>
      </c>
      <c r="I2199" s="5"/>
    </row>
    <row r="2200" spans="1:9" x14ac:dyDescent="0.4">
      <c r="A2200" t="str">
        <f t="shared" si="34"/>
        <v>SojabohnenTschechoslowakei</v>
      </c>
      <c r="B2200" s="26" t="s">
        <v>259</v>
      </c>
      <c r="C2200" s="4" t="s">
        <v>356</v>
      </c>
      <c r="D2200" s="5">
        <v>5.0730499999999999E-8</v>
      </c>
      <c r="E2200" s="5">
        <v>1.2512999999999998E-7</v>
      </c>
      <c r="F2200" s="5">
        <v>1.18938E-8</v>
      </c>
      <c r="G2200" s="6">
        <v>9.0400000000000002E-9</v>
      </c>
      <c r="H2200" s="7">
        <v>1.9679429999999998E-7</v>
      </c>
      <c r="I2200" s="5"/>
    </row>
    <row r="2201" spans="1:9" x14ac:dyDescent="0.4">
      <c r="A2201" t="str">
        <f t="shared" si="34"/>
        <v>ErdbeereTschechoslowakei</v>
      </c>
      <c r="B2201" s="26" t="s">
        <v>203</v>
      </c>
      <c r="C2201" s="4" t="s">
        <v>356</v>
      </c>
      <c r="D2201" s="5">
        <v>2.6101E-8</v>
      </c>
      <c r="E2201" s="5">
        <v>6.2467900000000008E-8</v>
      </c>
      <c r="F2201" s="5">
        <v>5.6196199999999997E-9</v>
      </c>
      <c r="G2201" s="6">
        <v>4.2799999999999993E-9</v>
      </c>
      <c r="H2201" s="7">
        <v>9.8468519999999999E-8</v>
      </c>
      <c r="I2201" s="5"/>
    </row>
    <row r="2202" spans="1:9" x14ac:dyDescent="0.4">
      <c r="A2202" t="str">
        <f t="shared" si="34"/>
        <v>SonnenblumenkerneTschechoslowakei</v>
      </c>
      <c r="B2202" s="26" t="s">
        <v>261</v>
      </c>
      <c r="C2202" s="4" t="s">
        <v>356</v>
      </c>
      <c r="D2202" s="5">
        <v>2.9334100000000002E-8</v>
      </c>
      <c r="E2202" s="5">
        <v>7.2280499999999997E-8</v>
      </c>
      <c r="F2202" s="5">
        <v>6.8579599999999998E-9</v>
      </c>
      <c r="G2202" s="6">
        <v>5.21E-9</v>
      </c>
      <c r="H2202" s="7">
        <v>1.1368256E-7</v>
      </c>
      <c r="I2202" s="5"/>
    </row>
    <row r="2203" spans="1:9" x14ac:dyDescent="0.4">
      <c r="A2203" t="str">
        <f t="shared" si="34"/>
        <v>Tallowtree seedTschechoslowakei</v>
      </c>
      <c r="B2203" s="26" t="s">
        <v>304</v>
      </c>
      <c r="C2203" s="4" t="s">
        <v>356</v>
      </c>
      <c r="D2203" s="5">
        <v>5.3739400000000004E-8</v>
      </c>
      <c r="E2203" s="5">
        <v>1.2842600000000001E-7</v>
      </c>
      <c r="F2203" s="5">
        <v>1.1783800000000001E-8</v>
      </c>
      <c r="G2203" s="6">
        <v>9.1500000000000009E-9</v>
      </c>
      <c r="H2203" s="7">
        <v>2.030992E-7</v>
      </c>
      <c r="I2203" s="5"/>
    </row>
    <row r="2204" spans="1:9" x14ac:dyDescent="0.4">
      <c r="A2204" t="str">
        <f t="shared" si="34"/>
        <v>Tabak, unverarbeitetTschechoslowakei</v>
      </c>
      <c r="B2204" s="26" t="s">
        <v>263</v>
      </c>
      <c r="C2204" s="4" t="s">
        <v>356</v>
      </c>
      <c r="D2204" s="5">
        <v>3.7429199999999995E-8</v>
      </c>
      <c r="E2204" s="5">
        <v>9.5086200000000006E-8</v>
      </c>
      <c r="F2204" s="5">
        <v>9.7176100000000011E-9</v>
      </c>
      <c r="G2204" s="6">
        <v>7.5100000000000007E-9</v>
      </c>
      <c r="H2204" s="7">
        <v>1.4974301E-7</v>
      </c>
      <c r="I2204" s="5"/>
    </row>
    <row r="2205" spans="1:9" x14ac:dyDescent="0.4">
      <c r="A2205" t="str">
        <f t="shared" si="34"/>
        <v>TomatenTschechoslowakei</v>
      </c>
      <c r="B2205" s="26" t="s">
        <v>86</v>
      </c>
      <c r="C2205" s="4" t="s">
        <v>356</v>
      </c>
      <c r="D2205" s="5">
        <v>5.2387600000000002E-9</v>
      </c>
      <c r="E2205" s="5">
        <v>1.2480600000000001E-8</v>
      </c>
      <c r="F2205" s="5">
        <v>1.1279100000000001E-9</v>
      </c>
      <c r="G2205" s="6">
        <v>8.6999999999999999E-10</v>
      </c>
      <c r="H2205" s="7">
        <v>1.9717270000000004E-8</v>
      </c>
      <c r="I2205" s="5"/>
    </row>
    <row r="2206" spans="1:9" x14ac:dyDescent="0.4">
      <c r="A2206" t="str">
        <f t="shared" si="34"/>
        <v>TriticaleTschechoslowakei</v>
      </c>
      <c r="B2206" s="26" t="s">
        <v>283</v>
      </c>
      <c r="C2206" s="4" t="s">
        <v>356</v>
      </c>
      <c r="D2206" s="5">
        <v>1.8451700000000002E-8</v>
      </c>
      <c r="E2206" s="5">
        <v>4.4435299999999997E-8</v>
      </c>
      <c r="F2206" s="5">
        <v>4.1127100000000004E-9</v>
      </c>
      <c r="G2206" s="6">
        <v>3.1399999999999999E-9</v>
      </c>
      <c r="H2206" s="7">
        <v>7.0139709999999998E-8</v>
      </c>
      <c r="I2206" s="5"/>
    </row>
    <row r="2207" spans="1:9" x14ac:dyDescent="0.4">
      <c r="A2207" t="str">
        <f t="shared" si="34"/>
        <v>Gemüse, frischTschechoslowakei</v>
      </c>
      <c r="B2207" s="26" t="s">
        <v>174</v>
      </c>
      <c r="C2207" s="4" t="s">
        <v>356</v>
      </c>
      <c r="D2207" s="5">
        <v>7.7500799999999989E-9</v>
      </c>
      <c r="E2207" s="5">
        <v>1.86501E-8</v>
      </c>
      <c r="F2207" s="5">
        <v>1.7218800000000001E-9</v>
      </c>
      <c r="G2207" s="6">
        <v>1.31E-9</v>
      </c>
      <c r="H2207" s="7">
        <v>2.9432059999999998E-8</v>
      </c>
      <c r="I2207" s="5"/>
    </row>
    <row r="2208" spans="1:9" x14ac:dyDescent="0.4">
      <c r="A2208" t="str">
        <f t="shared" si="34"/>
        <v>HülsenfrüchteTschechoslowakei</v>
      </c>
      <c r="B2208" s="26" t="s">
        <v>175</v>
      </c>
      <c r="C2208" s="4" t="s">
        <v>356</v>
      </c>
      <c r="D2208" s="5">
        <v>1.9823800000000003E-9</v>
      </c>
      <c r="E2208" s="5">
        <v>4.8754799999999998E-9</v>
      </c>
      <c r="F2208" s="5">
        <v>4.5797200000000004E-10</v>
      </c>
      <c r="G2208" s="6">
        <v>3.4599999999999999E-10</v>
      </c>
      <c r="H2208" s="7">
        <v>7.6618319999999988E-9</v>
      </c>
      <c r="I2208" s="5"/>
    </row>
    <row r="2209" spans="1:9" x14ac:dyDescent="0.4">
      <c r="A2209" t="str">
        <f t="shared" si="34"/>
        <v>WalnussTschechoslowakei</v>
      </c>
      <c r="B2209" s="26" t="s">
        <v>264</v>
      </c>
      <c r="C2209" s="4" t="s">
        <v>356</v>
      </c>
      <c r="D2209" s="5">
        <v>5.8500000000000001E-8</v>
      </c>
      <c r="E2209" s="5">
        <v>1.4100000000000001E-7</v>
      </c>
      <c r="F2209" s="5">
        <v>1.2799999999999999E-8</v>
      </c>
      <c r="G2209" s="6">
        <v>9.7399999999999999E-9</v>
      </c>
      <c r="H2209" s="7">
        <v>2.2204000000000002E-7</v>
      </c>
      <c r="I2209" s="5"/>
    </row>
    <row r="2210" spans="1:9" x14ac:dyDescent="0.4">
      <c r="A2210" t="str">
        <f t="shared" si="34"/>
        <v>WeizenTschechoslowakei</v>
      </c>
      <c r="B2210" s="26" t="s">
        <v>60</v>
      </c>
      <c r="C2210" s="4" t="s">
        <v>356</v>
      </c>
      <c r="D2210" s="5">
        <v>2.3099999999999998E-8</v>
      </c>
      <c r="E2210" s="5">
        <v>5.6700000000000005E-8</v>
      </c>
      <c r="F2210" s="5">
        <v>5.38E-9</v>
      </c>
      <c r="G2210" s="6">
        <v>4.1099999999999992E-9</v>
      </c>
      <c r="H2210" s="7">
        <v>8.9290000000000001E-8</v>
      </c>
      <c r="I2210" s="5"/>
    </row>
    <row r="2211" spans="1:9" x14ac:dyDescent="0.4">
      <c r="A2211" t="str">
        <f t="shared" si="34"/>
        <v>ApfelNordkorea</v>
      </c>
      <c r="B2211" s="26" t="s">
        <v>195</v>
      </c>
      <c r="C2211" s="4" t="s">
        <v>357</v>
      </c>
      <c r="D2211" s="5">
        <v>3.1499999999999998E-8</v>
      </c>
      <c r="E2211" s="5">
        <v>9.2200000000000005E-8</v>
      </c>
      <c r="F2211" s="5">
        <v>7.8199999999999999E-9</v>
      </c>
      <c r="G2211" s="6">
        <v>7.8599999999999989E-9</v>
      </c>
      <c r="H2211" s="7">
        <v>1.3937999999999999E-7</v>
      </c>
      <c r="I2211" s="5"/>
    </row>
    <row r="2212" spans="1:9" x14ac:dyDescent="0.4">
      <c r="A2212" t="str">
        <f t="shared" si="34"/>
        <v>SpargelNordkorea</v>
      </c>
      <c r="B2212" s="26" t="s">
        <v>190</v>
      </c>
      <c r="C2212" s="4" t="s">
        <v>357</v>
      </c>
      <c r="D2212" s="5">
        <v>8.1299999999999993E-8</v>
      </c>
      <c r="E2212" s="5">
        <v>4.27E-7</v>
      </c>
      <c r="F2212" s="5">
        <v>1.7299999999999999E-8</v>
      </c>
      <c r="G2212" s="6">
        <v>1.6500000000000002E-8</v>
      </c>
      <c r="H2212" s="7">
        <v>5.4210000000000007E-7</v>
      </c>
      <c r="I2212" s="5"/>
    </row>
    <row r="2213" spans="1:9" x14ac:dyDescent="0.4">
      <c r="A2213" t="str">
        <f t="shared" si="34"/>
        <v>GersteNordkorea</v>
      </c>
      <c r="B2213" s="26" t="s">
        <v>240</v>
      </c>
      <c r="C2213" s="4" t="s">
        <v>357</v>
      </c>
      <c r="D2213" s="5">
        <v>1.3681000000000002E-7</v>
      </c>
      <c r="E2213" s="5">
        <v>4.1792700000000001E-7</v>
      </c>
      <c r="F2213" s="5">
        <v>3.3706399999999999E-8</v>
      </c>
      <c r="G2213" s="6">
        <v>3.3800000000000005E-8</v>
      </c>
      <c r="H2213" s="7">
        <v>6.2224340000000004E-7</v>
      </c>
      <c r="I2213" s="5"/>
    </row>
    <row r="2214" spans="1:9" x14ac:dyDescent="0.4">
      <c r="A2214" t="str">
        <f t="shared" si="34"/>
        <v>BastfasernNordkorea</v>
      </c>
      <c r="B2214" s="26" t="s">
        <v>347</v>
      </c>
      <c r="C2214" s="4" t="s">
        <v>357</v>
      </c>
      <c r="D2214" s="5">
        <v>1.94403E-7</v>
      </c>
      <c r="E2214" s="5">
        <v>5.94796E-7</v>
      </c>
      <c r="F2214" s="5">
        <v>4.7872500000000001E-8</v>
      </c>
      <c r="G2214" s="6">
        <v>4.8E-8</v>
      </c>
      <c r="H2214" s="7">
        <v>8.8507149999999996E-7</v>
      </c>
      <c r="I2214" s="5"/>
    </row>
    <row r="2215" spans="1:9" x14ac:dyDescent="0.4">
      <c r="A2215" t="str">
        <f t="shared" si="34"/>
        <v>Bohen, trockenNordkorea</v>
      </c>
      <c r="B2215" s="26" t="s">
        <v>170</v>
      </c>
      <c r="C2215" s="4" t="s">
        <v>357</v>
      </c>
      <c r="D2215" s="5">
        <v>1.5328600000000001E-7</v>
      </c>
      <c r="E2215" s="5">
        <v>4.7795599999999997E-7</v>
      </c>
      <c r="F2215" s="5">
        <v>3.7612400000000001E-8</v>
      </c>
      <c r="G2215" s="6">
        <v>3.77E-8</v>
      </c>
      <c r="H2215" s="7">
        <v>7.0655440000000001E-7</v>
      </c>
      <c r="I2215" s="5"/>
    </row>
    <row r="2216" spans="1:9" x14ac:dyDescent="0.4">
      <c r="A2216" t="str">
        <f t="shared" si="34"/>
        <v>Ackerbohne, trockenNordkorea</v>
      </c>
      <c r="B2216" s="26" t="s">
        <v>163</v>
      </c>
      <c r="C2216" s="4" t="s">
        <v>357</v>
      </c>
      <c r="D2216" s="5">
        <v>1.3222700000000001E-7</v>
      </c>
      <c r="E2216" s="5">
        <v>7.26544E-7</v>
      </c>
      <c r="F2216" s="5">
        <v>2.8744399999999998E-8</v>
      </c>
      <c r="G2216" s="6">
        <v>2.6699999999999998E-8</v>
      </c>
      <c r="H2216" s="7">
        <v>9.1421539999999982E-7</v>
      </c>
      <c r="I2216" s="5"/>
    </row>
    <row r="2217" spans="1:9" x14ac:dyDescent="0.4">
      <c r="A2217" t="str">
        <f t="shared" si="34"/>
        <v>BuchweizenNordkorea</v>
      </c>
      <c r="B2217" s="26" t="s">
        <v>147</v>
      </c>
      <c r="C2217" s="4" t="s">
        <v>357</v>
      </c>
      <c r="D2217" s="5">
        <v>1.3817600000000001E-7</v>
      </c>
      <c r="E2217" s="5">
        <v>5.7748299999999993E-7</v>
      </c>
      <c r="F2217" s="5">
        <v>3.3044600000000001E-8</v>
      </c>
      <c r="G2217" s="6">
        <v>3.1600000000000005E-8</v>
      </c>
      <c r="H2217" s="7">
        <v>7.803036E-7</v>
      </c>
      <c r="I2217" s="5"/>
    </row>
    <row r="2218" spans="1:9" x14ac:dyDescent="0.4">
      <c r="A2218" t="str">
        <f t="shared" si="34"/>
        <v>Kohl und andere KohlgewächseNordkorea</v>
      </c>
      <c r="B2218" s="26" t="s">
        <v>181</v>
      </c>
      <c r="C2218" s="4" t="s">
        <v>357</v>
      </c>
      <c r="D2218" s="5">
        <v>1.09E-8</v>
      </c>
      <c r="E2218" s="5">
        <v>3.3599999999999996E-8</v>
      </c>
      <c r="F2218" s="5">
        <v>2.69E-9</v>
      </c>
      <c r="G2218" s="6">
        <v>2.69E-9</v>
      </c>
      <c r="H2218" s="7">
        <v>4.9880000000000001E-8</v>
      </c>
      <c r="I2218" s="5"/>
    </row>
    <row r="2219" spans="1:9" x14ac:dyDescent="0.4">
      <c r="A2219" t="str">
        <f t="shared" si="34"/>
        <v>Karotten und RübenNordkorea</v>
      </c>
      <c r="B2219" s="26" t="s">
        <v>176</v>
      </c>
      <c r="C2219" s="4" t="s">
        <v>357</v>
      </c>
      <c r="D2219" s="5">
        <v>8.0006200000000013E-9</v>
      </c>
      <c r="E2219" s="5">
        <v>1.31953E-8</v>
      </c>
      <c r="F2219" s="5">
        <v>2.2482299999999998E-9</v>
      </c>
      <c r="G2219" s="6">
        <v>2.2499999999999999E-9</v>
      </c>
      <c r="H2219" s="7">
        <v>2.569415E-8</v>
      </c>
      <c r="I2219" s="5"/>
    </row>
    <row r="2220" spans="1:9" x14ac:dyDescent="0.4">
      <c r="A2220" t="str">
        <f t="shared" si="34"/>
        <v>ManiokNordkorea</v>
      </c>
      <c r="B2220" s="26" t="s">
        <v>187</v>
      </c>
      <c r="C2220" s="4" t="s">
        <v>357</v>
      </c>
      <c r="D2220" s="5">
        <v>1.88188E-8</v>
      </c>
      <c r="E2220" s="5">
        <v>9.5359500000000001E-8</v>
      </c>
      <c r="F2220" s="5">
        <v>3.94431E-9</v>
      </c>
      <c r="G2220" s="6">
        <v>3.84E-9</v>
      </c>
      <c r="H2220" s="7">
        <v>1.2196261000000001E-7</v>
      </c>
      <c r="I2220" s="5"/>
    </row>
    <row r="2221" spans="1:9" x14ac:dyDescent="0.4">
      <c r="A2221" t="str">
        <f t="shared" si="34"/>
        <v>Rizinusöl-SamenNordkorea</v>
      </c>
      <c r="B2221" s="26" t="s">
        <v>285</v>
      </c>
      <c r="C2221" s="4" t="s">
        <v>357</v>
      </c>
      <c r="D2221" s="5">
        <v>3.1423399999999998E-7</v>
      </c>
      <c r="E2221" s="5">
        <v>1.5923E-6</v>
      </c>
      <c r="F2221" s="5">
        <v>6.58618E-8</v>
      </c>
      <c r="G2221" s="6">
        <v>6.4099999999999998E-8</v>
      </c>
      <c r="H2221" s="7">
        <v>2.0364957999999999E-6</v>
      </c>
      <c r="I2221" s="5"/>
    </row>
    <row r="2222" spans="1:9" x14ac:dyDescent="0.4">
      <c r="A2222" t="str">
        <f t="shared" si="34"/>
        <v>GetreideNordkorea</v>
      </c>
      <c r="B2222" s="26" t="s">
        <v>278</v>
      </c>
      <c r="C2222" s="4" t="s">
        <v>357</v>
      </c>
      <c r="D2222" s="5">
        <v>9.2748699999999989E-8</v>
      </c>
      <c r="E2222" s="5">
        <v>1.52969E-7</v>
      </c>
      <c r="F2222" s="5">
        <v>2.6063E-8</v>
      </c>
      <c r="G2222" s="6">
        <v>2.6100000000000002E-8</v>
      </c>
      <c r="H2222" s="7">
        <v>2.9788070000000002E-7</v>
      </c>
      <c r="I2222" s="5"/>
    </row>
    <row r="2223" spans="1:9" x14ac:dyDescent="0.4">
      <c r="A2223" t="str">
        <f t="shared" si="34"/>
        <v>Esskastanie, MaronenNordkorea</v>
      </c>
      <c r="B2223" s="26" t="s">
        <v>268</v>
      </c>
      <c r="C2223" s="4" t="s">
        <v>357</v>
      </c>
      <c r="D2223" s="5">
        <v>1.8100000000000002E-7</v>
      </c>
      <c r="E2223" s="5">
        <v>4.4499999999999997E-7</v>
      </c>
      <c r="F2223" s="5">
        <v>4.6199999999999997E-8</v>
      </c>
      <c r="G2223" s="6">
        <v>4.6800000000000002E-8</v>
      </c>
      <c r="H2223" s="7">
        <v>7.1900000000000002E-7</v>
      </c>
      <c r="I2223" s="5"/>
    </row>
    <row r="2224" spans="1:9" x14ac:dyDescent="0.4">
      <c r="A2224" t="str">
        <f t="shared" si="34"/>
        <v>Paprika-/ChillipulverNordkorea</v>
      </c>
      <c r="B2224" s="26" t="s">
        <v>90</v>
      </c>
      <c r="C2224" s="4" t="s">
        <v>357</v>
      </c>
      <c r="D2224" s="5">
        <v>7.1299999999999997E-8</v>
      </c>
      <c r="E2224" s="5">
        <v>2.17E-7</v>
      </c>
      <c r="F2224" s="5">
        <v>1.7600000000000002E-8</v>
      </c>
      <c r="G2224" s="6">
        <v>1.7600000000000002E-8</v>
      </c>
      <c r="H2224" s="7">
        <v>3.235E-7</v>
      </c>
      <c r="I2224" s="5"/>
    </row>
    <row r="2225" spans="1:9" x14ac:dyDescent="0.4">
      <c r="A2225" t="str">
        <f t="shared" si="34"/>
        <v>Paprika und Chillies, grünNordkorea</v>
      </c>
      <c r="B2225" s="26" t="s">
        <v>79</v>
      </c>
      <c r="C2225" s="4" t="s">
        <v>357</v>
      </c>
      <c r="D2225" s="5">
        <v>7.1299999999999997E-8</v>
      </c>
      <c r="E2225" s="5">
        <v>2.17E-7</v>
      </c>
      <c r="F2225" s="5">
        <v>1.7600000000000002E-8</v>
      </c>
      <c r="G2225" s="6">
        <v>1.7600000000000002E-8</v>
      </c>
      <c r="H2225" s="7">
        <v>3.235E-7</v>
      </c>
      <c r="I2225" s="5"/>
    </row>
    <row r="2226" spans="1:9" x14ac:dyDescent="0.4">
      <c r="A2226" t="str">
        <f t="shared" si="34"/>
        <v>Paprika und Chillies, grünNordkorea</v>
      </c>
      <c r="B2226" s="26" t="s">
        <v>79</v>
      </c>
      <c r="C2226" s="4" t="s">
        <v>357</v>
      </c>
      <c r="D2226" s="5">
        <v>7.1299999999999997E-8</v>
      </c>
      <c r="E2226" s="5">
        <v>2.17E-7</v>
      </c>
      <c r="F2226" s="5">
        <v>1.7600000000000002E-8</v>
      </c>
      <c r="G2226" s="6">
        <v>1.7600000000000002E-8</v>
      </c>
      <c r="H2226" s="7">
        <v>3.235E-7</v>
      </c>
      <c r="I2226" s="5"/>
    </row>
    <row r="2227" spans="1:9" x14ac:dyDescent="0.4">
      <c r="A2227" t="str">
        <f t="shared" si="34"/>
        <v>BaumwollsamenNordkorea</v>
      </c>
      <c r="B2227" s="26" t="s">
        <v>241</v>
      </c>
      <c r="C2227" s="4" t="s">
        <v>357</v>
      </c>
      <c r="D2227" s="5">
        <v>1.7401200000000001E-7</v>
      </c>
      <c r="E2227" s="5">
        <v>5.1883900000000003E-7</v>
      </c>
      <c r="F2227" s="5">
        <v>4.3017000000000001E-8</v>
      </c>
      <c r="G2227" s="6">
        <v>4.3200000000000003E-8</v>
      </c>
      <c r="H2227" s="7">
        <v>7.7906799999999995E-7</v>
      </c>
      <c r="I2227" s="5"/>
    </row>
    <row r="2228" spans="1:9" x14ac:dyDescent="0.4">
      <c r="A2228" t="str">
        <f t="shared" si="34"/>
        <v>Gurken und GewürzgurkenNordkorea</v>
      </c>
      <c r="B2228" s="26" t="s">
        <v>99</v>
      </c>
      <c r="C2228" s="4" t="s">
        <v>357</v>
      </c>
      <c r="D2228" s="5">
        <v>1.31E-8</v>
      </c>
      <c r="E2228" s="5">
        <v>3.5099999999999997E-8</v>
      </c>
      <c r="F2228" s="5">
        <v>3.3200000000000001E-9</v>
      </c>
      <c r="G2228" s="6">
        <v>3.3500000000000002E-9</v>
      </c>
      <c r="H2228" s="7">
        <v>5.4870000000000001E-8</v>
      </c>
      <c r="I2228" s="5"/>
    </row>
    <row r="2229" spans="1:9" x14ac:dyDescent="0.4">
      <c r="A2229" t="str">
        <f t="shared" si="34"/>
        <v>AubergineNordkorea</v>
      </c>
      <c r="B2229" s="26" t="s">
        <v>214</v>
      </c>
      <c r="C2229" s="4" t="s">
        <v>357</v>
      </c>
      <c r="D2229" s="5">
        <v>1.6976199999999997E-8</v>
      </c>
      <c r="E2229" s="5">
        <v>4.2759400000000001E-8</v>
      </c>
      <c r="F2229" s="5">
        <v>4.3346699999999995E-9</v>
      </c>
      <c r="G2229" s="6">
        <v>4.3800000000000002E-9</v>
      </c>
      <c r="H2229" s="7">
        <v>6.8450269999999994E-8</v>
      </c>
      <c r="I2229" s="5"/>
    </row>
    <row r="2230" spans="1:9" x14ac:dyDescent="0.4">
      <c r="A2230" t="str">
        <f t="shared" si="34"/>
        <v>FuttermittelpflanzenNordkorea</v>
      </c>
      <c r="B2230" s="26" t="s">
        <v>242</v>
      </c>
      <c r="C2230" s="4" t="s">
        <v>357</v>
      </c>
      <c r="D2230" s="5">
        <v>6.67768E-9</v>
      </c>
      <c r="E2230" s="5">
        <v>1.1013400000000001E-8</v>
      </c>
      <c r="F2230" s="5">
        <v>1.8764699999999998E-9</v>
      </c>
      <c r="G2230" s="6">
        <v>1.8800000000000001E-9</v>
      </c>
      <c r="H2230" s="7">
        <v>2.1447549999999997E-8</v>
      </c>
      <c r="I2230" s="5"/>
    </row>
    <row r="2231" spans="1:9" x14ac:dyDescent="0.4">
      <c r="A2231" t="str">
        <f t="shared" si="34"/>
        <v>Früchte, frischNordkorea</v>
      </c>
      <c r="B2231" s="26" t="s">
        <v>205</v>
      </c>
      <c r="C2231" s="4" t="s">
        <v>357</v>
      </c>
      <c r="D2231" s="5">
        <v>3.93657E-8</v>
      </c>
      <c r="E2231" s="5">
        <v>1.15092E-7</v>
      </c>
      <c r="F2231" s="5">
        <v>9.7676800000000007E-9</v>
      </c>
      <c r="G2231" s="6">
        <v>9.8199999999999996E-9</v>
      </c>
      <c r="H2231" s="7">
        <v>1.7404538000000002E-7</v>
      </c>
      <c r="I2231" s="5"/>
    </row>
    <row r="2232" spans="1:9" x14ac:dyDescent="0.4">
      <c r="A2232" t="str">
        <f t="shared" si="34"/>
        <v>KernobstNordkorea</v>
      </c>
      <c r="B2232" s="26" t="s">
        <v>208</v>
      </c>
      <c r="C2232" s="4" t="s">
        <v>357</v>
      </c>
      <c r="D2232" s="5">
        <v>3.9400000000000002E-8</v>
      </c>
      <c r="E2232" s="5">
        <v>1.15E-7</v>
      </c>
      <c r="F2232" s="5">
        <v>9.7699999999999991E-9</v>
      </c>
      <c r="G2232" s="6">
        <v>9.8199999999999996E-9</v>
      </c>
      <c r="H2232" s="7">
        <v>1.7399000000000004E-7</v>
      </c>
      <c r="I2232" s="5"/>
    </row>
    <row r="2233" spans="1:9" x14ac:dyDescent="0.4">
      <c r="A2233" t="str">
        <f t="shared" si="34"/>
        <v>KnoblauchNordkorea</v>
      </c>
      <c r="B2233" s="26" t="s">
        <v>38</v>
      </c>
      <c r="C2233" s="4" t="s">
        <v>357</v>
      </c>
      <c r="D2233" s="5">
        <v>2.41613E-8</v>
      </c>
      <c r="E2233" s="5">
        <v>6.3757399999999988E-8</v>
      </c>
      <c r="F2233" s="5">
        <v>6.1012100000000003E-9</v>
      </c>
      <c r="G2233" s="6">
        <v>6.1600000000000002E-9</v>
      </c>
      <c r="H2233" s="7">
        <v>1.0017990999999999E-7</v>
      </c>
      <c r="I2233" s="5"/>
    </row>
    <row r="2234" spans="1:9" x14ac:dyDescent="0.4">
      <c r="A2234" t="str">
        <f t="shared" si="34"/>
        <v>IngwerNordkorea</v>
      </c>
      <c r="B2234" s="26" t="s">
        <v>312</v>
      </c>
      <c r="C2234" s="4" t="s">
        <v>357</v>
      </c>
      <c r="D2234" s="5">
        <v>1.0047799999999999E-7</v>
      </c>
      <c r="E2234" s="5">
        <v>1.65717E-7</v>
      </c>
      <c r="F2234" s="5">
        <v>2.8234899999999999E-8</v>
      </c>
      <c r="G2234" s="6">
        <v>2.8200000000000001E-8</v>
      </c>
      <c r="H2234" s="7">
        <v>3.2262989999999998E-7</v>
      </c>
      <c r="I2234" s="5"/>
    </row>
    <row r="2235" spans="1:9" x14ac:dyDescent="0.4">
      <c r="A2235" t="str">
        <f t="shared" si="34"/>
        <v>TraubenNordkorea</v>
      </c>
      <c r="B2235" s="26" t="s">
        <v>245</v>
      </c>
      <c r="C2235" s="4" t="s">
        <v>357</v>
      </c>
      <c r="D2235" s="5">
        <v>2.1267000000000001E-8</v>
      </c>
      <c r="E2235" s="5">
        <v>4.2015499999999997E-8</v>
      </c>
      <c r="F2235" s="5">
        <v>5.8311699999999998E-9</v>
      </c>
      <c r="G2235" s="6">
        <v>5.8200000000000002E-9</v>
      </c>
      <c r="H2235" s="7">
        <v>7.4933669999999995E-8</v>
      </c>
      <c r="I2235" s="5"/>
    </row>
    <row r="2236" spans="1:9" x14ac:dyDescent="0.4">
      <c r="A2236" t="str">
        <f t="shared" si="34"/>
        <v>ErdnussNordkorea</v>
      </c>
      <c r="B2236" s="26" t="s">
        <v>280</v>
      </c>
      <c r="C2236" s="4" t="s">
        <v>357</v>
      </c>
      <c r="D2236" s="5">
        <v>1.04874E-7</v>
      </c>
      <c r="E2236" s="5">
        <v>1.7296799999999999E-7</v>
      </c>
      <c r="F2236" s="5">
        <v>2.9470300000000002E-8</v>
      </c>
      <c r="G2236" s="6">
        <v>2.9499999999999999E-8</v>
      </c>
      <c r="H2236" s="7">
        <v>3.3681230000000004E-7</v>
      </c>
      <c r="I2236" s="5"/>
    </row>
    <row r="2237" spans="1:9" x14ac:dyDescent="0.4">
      <c r="A2237" t="str">
        <f t="shared" si="34"/>
        <v>HampfseilresteNordkorea</v>
      </c>
      <c r="B2237" s="26" t="s">
        <v>348</v>
      </c>
      <c r="C2237" s="4" t="s">
        <v>357</v>
      </c>
      <c r="D2237" s="5">
        <v>1.94403E-7</v>
      </c>
      <c r="E2237" s="5">
        <v>5.94796E-7</v>
      </c>
      <c r="F2237" s="5">
        <v>4.7872500000000001E-8</v>
      </c>
      <c r="G2237" s="6">
        <v>4.8E-8</v>
      </c>
      <c r="H2237" s="7">
        <v>8.8507149999999996E-7</v>
      </c>
      <c r="I2237" s="5"/>
    </row>
    <row r="2238" spans="1:9" x14ac:dyDescent="0.4">
      <c r="A2238" t="str">
        <f t="shared" si="34"/>
        <v>HopfenNordkorea</v>
      </c>
      <c r="B2238" s="26" t="s">
        <v>270</v>
      </c>
      <c r="C2238" s="4" t="s">
        <v>357</v>
      </c>
      <c r="D2238" s="5">
        <v>5.0847200000000005E-7</v>
      </c>
      <c r="E2238" s="5">
        <v>1.2794900000000001E-6</v>
      </c>
      <c r="F2238" s="5">
        <v>1.2987200000000001E-7</v>
      </c>
      <c r="G2238" s="6">
        <v>1.3100000000000002E-7</v>
      </c>
      <c r="H2238" s="7">
        <v>2.0488340000000003E-6</v>
      </c>
      <c r="I2238" s="5"/>
    </row>
    <row r="2239" spans="1:9" x14ac:dyDescent="0.4">
      <c r="A2239" t="str">
        <f t="shared" si="34"/>
        <v>JojobasamenNordkorea</v>
      </c>
      <c r="B2239" s="26" t="s">
        <v>301</v>
      </c>
      <c r="C2239" s="4" t="s">
        <v>357</v>
      </c>
      <c r="D2239" s="5">
        <v>2.4413299999999998E-7</v>
      </c>
      <c r="E2239" s="5">
        <v>4.0264499999999999E-7</v>
      </c>
      <c r="F2239" s="5">
        <v>6.8602900000000003E-8</v>
      </c>
      <c r="G2239" s="6">
        <v>6.8600000000000005E-8</v>
      </c>
      <c r="H2239" s="7">
        <v>7.8398089999999999E-7</v>
      </c>
      <c r="I2239" s="5"/>
    </row>
    <row r="2240" spans="1:9" x14ac:dyDescent="0.4">
      <c r="A2240" t="str">
        <f t="shared" si="34"/>
        <v>Lauch, andere LauchgewächseNordkorea</v>
      </c>
      <c r="B2240" s="26" t="s">
        <v>184</v>
      </c>
      <c r="C2240" s="4" t="s">
        <v>357</v>
      </c>
      <c r="D2240" s="5">
        <v>1.4351900000000001E-8</v>
      </c>
      <c r="E2240" s="5">
        <v>4.4733000000000001E-8</v>
      </c>
      <c r="F2240" s="5">
        <v>3.5220499999999998E-9</v>
      </c>
      <c r="G2240" s="6">
        <v>3.53E-9</v>
      </c>
      <c r="H2240" s="7">
        <v>6.6136950000000009E-8</v>
      </c>
      <c r="I2240" s="5"/>
    </row>
    <row r="2241" spans="1:9" x14ac:dyDescent="0.4">
      <c r="A2241" t="str">
        <f t="shared" si="34"/>
        <v>Kopfsalat und ChicoréeNordkorea</v>
      </c>
      <c r="B2241" s="26" t="s">
        <v>95</v>
      </c>
      <c r="C2241" s="4" t="s">
        <v>357</v>
      </c>
      <c r="D2241" s="5">
        <v>7.8882199999999999E-9</v>
      </c>
      <c r="E2241" s="5">
        <v>1.30099E-8</v>
      </c>
      <c r="F2241" s="5">
        <v>2.2166399999999999E-9</v>
      </c>
      <c r="G2241" s="6">
        <v>2.2199999999999998E-9</v>
      </c>
      <c r="H2241" s="7">
        <v>2.5334760000000001E-8</v>
      </c>
      <c r="I2241" s="5"/>
    </row>
    <row r="2242" spans="1:9" x14ac:dyDescent="0.4">
      <c r="A2242" t="str">
        <f t="shared" si="34"/>
        <v>LeinsamenNordkorea</v>
      </c>
      <c r="B2242" s="26" t="s">
        <v>281</v>
      </c>
      <c r="C2242" s="4" t="s">
        <v>357</v>
      </c>
      <c r="D2242" s="5">
        <v>3.8387600000000002E-7</v>
      </c>
      <c r="E2242" s="5">
        <v>2.0552299999999998E-6</v>
      </c>
      <c r="F2242" s="5">
        <v>8.2464399999999998E-8</v>
      </c>
      <c r="G2242" s="6">
        <v>7.7799999999999995E-8</v>
      </c>
      <c r="H2242" s="7">
        <v>2.5993703999999998E-6</v>
      </c>
      <c r="I2242" s="5"/>
    </row>
    <row r="2243" spans="1:9" x14ac:dyDescent="0.4">
      <c r="A2243" t="str">
        <f t="shared" si="34"/>
        <v>MaisNordkorea</v>
      </c>
      <c r="B2243" s="26" t="s">
        <v>185</v>
      </c>
      <c r="C2243" s="4" t="s">
        <v>357</v>
      </c>
      <c r="D2243" s="5">
        <v>7.1299299999999998E-8</v>
      </c>
      <c r="E2243" s="5">
        <v>2.2321799999999998E-7</v>
      </c>
      <c r="F2243" s="5">
        <v>1.74785E-8</v>
      </c>
      <c r="G2243" s="6">
        <v>1.7499999999999998E-8</v>
      </c>
      <c r="H2243" s="7">
        <v>3.2949579999999994E-7</v>
      </c>
      <c r="I2243" s="5"/>
    </row>
    <row r="2244" spans="1:9" x14ac:dyDescent="0.4">
      <c r="A2244" t="str">
        <f t="shared" ref="A2244:A2307" si="35">B2244&amp;C2244</f>
        <v>Melonen (inkl.  Cantaloup-Melone)Nordkorea</v>
      </c>
      <c r="B2244" s="26" t="s">
        <v>249</v>
      </c>
      <c r="C2244" s="4" t="s">
        <v>357</v>
      </c>
      <c r="D2244" s="5">
        <v>1.35625E-8</v>
      </c>
      <c r="E2244" s="5">
        <v>3.98141E-8</v>
      </c>
      <c r="F2244" s="5">
        <v>3.36502E-9</v>
      </c>
      <c r="G2244" s="6">
        <v>3.3799999999999999E-9</v>
      </c>
      <c r="H2244" s="7">
        <v>6.0121619999999999E-8</v>
      </c>
      <c r="I2244" s="5"/>
    </row>
    <row r="2245" spans="1:9" x14ac:dyDescent="0.4">
      <c r="A2245" t="str">
        <f t="shared" si="35"/>
        <v>HirseNordkorea</v>
      </c>
      <c r="B2245" s="26" t="s">
        <v>250</v>
      </c>
      <c r="C2245" s="4" t="s">
        <v>357</v>
      </c>
      <c r="D2245" s="5">
        <v>1.7598299999999999E-7</v>
      </c>
      <c r="E2245" s="5">
        <v>5.4487299999999996E-7</v>
      </c>
      <c r="F2245" s="5">
        <v>4.3253600000000003E-8</v>
      </c>
      <c r="G2245" s="6">
        <v>4.3300000000000004E-8</v>
      </c>
      <c r="H2245" s="7">
        <v>8.0740959999999998E-7</v>
      </c>
      <c r="I2245" s="5"/>
    </row>
    <row r="2246" spans="1:9" x14ac:dyDescent="0.4">
      <c r="A2246" t="str">
        <f t="shared" si="35"/>
        <v>NüsseNordkorea</v>
      </c>
      <c r="B2246" s="26" t="s">
        <v>271</v>
      </c>
      <c r="C2246" s="4" t="s">
        <v>357</v>
      </c>
      <c r="D2246" s="5">
        <v>1.9698599999999999E-7</v>
      </c>
      <c r="E2246" s="5">
        <v>4.8227799999999995E-7</v>
      </c>
      <c r="F2246" s="5">
        <v>5.0495899999999999E-8</v>
      </c>
      <c r="G2246" s="6">
        <v>5.1100000000000001E-8</v>
      </c>
      <c r="H2246" s="7">
        <v>7.8085989999999992E-7</v>
      </c>
      <c r="I2246" s="5"/>
    </row>
    <row r="2247" spans="1:9" x14ac:dyDescent="0.4">
      <c r="A2247" t="str">
        <f t="shared" si="35"/>
        <v>HaferNordkorea</v>
      </c>
      <c r="B2247" s="26" t="s">
        <v>272</v>
      </c>
      <c r="C2247" s="4" t="s">
        <v>357</v>
      </c>
      <c r="D2247" s="5">
        <v>1.48E-7</v>
      </c>
      <c r="E2247" s="5">
        <v>4.3100000000000003E-7</v>
      </c>
      <c r="F2247" s="5">
        <v>3.6600000000000003E-8</v>
      </c>
      <c r="G2247" s="6">
        <v>3.6799999999999999E-8</v>
      </c>
      <c r="H2247" s="7">
        <v>6.5239999999999999E-7</v>
      </c>
      <c r="I2247" s="5"/>
    </row>
    <row r="2248" spans="1:9" x14ac:dyDescent="0.4">
      <c r="A2248" t="str">
        <f t="shared" si="35"/>
        <v>ÖlsamenNordkorea</v>
      </c>
      <c r="B2248" s="26" t="s">
        <v>303</v>
      </c>
      <c r="C2248" s="4" t="s">
        <v>357</v>
      </c>
      <c r="D2248" s="5">
        <v>2.4400000000000001E-7</v>
      </c>
      <c r="E2248" s="5">
        <v>4.03E-7</v>
      </c>
      <c r="F2248" s="5">
        <v>6.8600000000000005E-8</v>
      </c>
      <c r="G2248" s="6">
        <v>6.8600000000000005E-8</v>
      </c>
      <c r="H2248" s="7">
        <v>7.8420000000000005E-7</v>
      </c>
      <c r="I2248" s="5"/>
    </row>
    <row r="2249" spans="1:9" x14ac:dyDescent="0.4">
      <c r="A2249" t="str">
        <f t="shared" si="35"/>
        <v>Zwiebel, getr.Nordkorea</v>
      </c>
      <c r="B2249" s="26" t="s">
        <v>251</v>
      </c>
      <c r="C2249" s="4" t="s">
        <v>357</v>
      </c>
      <c r="D2249" s="5">
        <v>2.0039600000000001E-8</v>
      </c>
      <c r="E2249" s="5">
        <v>5.3153299999999996E-8</v>
      </c>
      <c r="F2249" s="5">
        <v>5.0523800000000007E-9</v>
      </c>
      <c r="G2249" s="6">
        <v>5.1099999999999999E-9</v>
      </c>
      <c r="H2249" s="7">
        <v>8.3355279999999991E-8</v>
      </c>
      <c r="I2249" s="5"/>
    </row>
    <row r="2250" spans="1:9" x14ac:dyDescent="0.4">
      <c r="A2250" t="str">
        <f t="shared" si="35"/>
        <v>Zwiebeln, Schalotten, grünNordkorea</v>
      </c>
      <c r="B2250" s="26" t="s">
        <v>71</v>
      </c>
      <c r="C2250" s="4" t="s">
        <v>357</v>
      </c>
      <c r="D2250" s="5">
        <v>1.6676E-8</v>
      </c>
      <c r="E2250" s="5">
        <v>4.5137399999999998E-8</v>
      </c>
      <c r="F2250" s="5">
        <v>4.19552E-9</v>
      </c>
      <c r="G2250" s="6">
        <v>4.2300000000000005E-9</v>
      </c>
      <c r="H2250" s="7">
        <v>7.0238920000000012E-8</v>
      </c>
      <c r="I2250" s="5"/>
    </row>
    <row r="2251" spans="1:9" x14ac:dyDescent="0.4">
      <c r="A2251" t="str">
        <f t="shared" si="35"/>
        <v>OrangeNordkorea</v>
      </c>
      <c r="B2251" s="26" t="s">
        <v>252</v>
      </c>
      <c r="C2251" s="4" t="s">
        <v>357</v>
      </c>
      <c r="D2251" s="5">
        <v>5.3399999999999995E-8</v>
      </c>
      <c r="E2251" s="5">
        <v>2.7099999999999998E-7</v>
      </c>
      <c r="F2251" s="5">
        <v>1.1199999999999999E-8</v>
      </c>
      <c r="G2251" s="6">
        <v>1.09E-8</v>
      </c>
      <c r="H2251" s="7">
        <v>3.4649999999999999E-7</v>
      </c>
      <c r="I2251" s="5"/>
    </row>
    <row r="2252" spans="1:9" x14ac:dyDescent="0.4">
      <c r="A2252" t="str">
        <f t="shared" si="35"/>
        <v>Pfirsich, NektarineNordkorea</v>
      </c>
      <c r="B2252" s="26" t="s">
        <v>253</v>
      </c>
      <c r="C2252" s="4" t="s">
        <v>357</v>
      </c>
      <c r="D2252" s="5">
        <v>3.7499999999999998E-8</v>
      </c>
      <c r="E2252" s="5">
        <v>1.06E-7</v>
      </c>
      <c r="F2252" s="5">
        <v>9.3700000000000005E-9</v>
      </c>
      <c r="G2252" s="6">
        <v>9.4399999999999988E-9</v>
      </c>
      <c r="H2252" s="7">
        <v>1.6230999999999998E-7</v>
      </c>
      <c r="I2252" s="5"/>
    </row>
    <row r="2253" spans="1:9" x14ac:dyDescent="0.4">
      <c r="A2253" t="str">
        <f t="shared" si="35"/>
        <v>BirneNordkorea</v>
      </c>
      <c r="B2253" s="26" t="s">
        <v>199</v>
      </c>
      <c r="C2253" s="4" t="s">
        <v>357</v>
      </c>
      <c r="D2253" s="5">
        <v>3.1399999999999997E-8</v>
      </c>
      <c r="E2253" s="5">
        <v>8.9499999999999987E-8</v>
      </c>
      <c r="F2253" s="5">
        <v>7.8199999999999999E-9</v>
      </c>
      <c r="G2253" s="6">
        <v>7.8699999999999987E-9</v>
      </c>
      <c r="H2253" s="7">
        <v>1.3658999999999995E-7</v>
      </c>
      <c r="I2253" s="5"/>
    </row>
    <row r="2254" spans="1:9" x14ac:dyDescent="0.4">
      <c r="A2254" t="str">
        <f t="shared" si="35"/>
        <v>Erbsen, trockenNordkorea</v>
      </c>
      <c r="B2254" s="26" t="s">
        <v>173</v>
      </c>
      <c r="C2254" s="4" t="s">
        <v>357</v>
      </c>
      <c r="D2254" s="5">
        <v>2.1147E-7</v>
      </c>
      <c r="E2254" s="5">
        <v>1.16196E-6</v>
      </c>
      <c r="F2254" s="5">
        <v>4.5970699999999999E-8</v>
      </c>
      <c r="G2254" s="6">
        <v>4.2699999999999999E-8</v>
      </c>
      <c r="H2254" s="7">
        <v>1.4621007000000002E-6</v>
      </c>
      <c r="I2254" s="5"/>
    </row>
    <row r="2255" spans="1:9" x14ac:dyDescent="0.4">
      <c r="A2255" t="str">
        <f t="shared" si="35"/>
        <v>Pflaume, SchleheNordkorea</v>
      </c>
      <c r="B2255" s="26" t="s">
        <v>254</v>
      </c>
      <c r="C2255" s="4" t="s">
        <v>357</v>
      </c>
      <c r="D2255" s="5">
        <v>1.0016799999999999E-7</v>
      </c>
      <c r="E2255" s="5">
        <v>4.9853699999999993E-7</v>
      </c>
      <c r="F2255" s="5">
        <v>2.2633199999999999E-8</v>
      </c>
      <c r="G2255" s="6">
        <v>2.1299999999999999E-8</v>
      </c>
      <c r="H2255" s="7">
        <v>6.4263819999999997E-7</v>
      </c>
      <c r="I2255" s="5"/>
    </row>
    <row r="2256" spans="1:9" x14ac:dyDescent="0.4">
      <c r="A2256" t="str">
        <f t="shared" si="35"/>
        <v>KartoffelNordkorea</v>
      </c>
      <c r="B2256" s="26" t="s">
        <v>177</v>
      </c>
      <c r="C2256" s="4" t="s">
        <v>357</v>
      </c>
      <c r="D2256" s="5">
        <v>1.6700000000000001E-8</v>
      </c>
      <c r="E2256" s="5">
        <v>5.2099999999999997E-8</v>
      </c>
      <c r="F2256" s="5">
        <v>4.0999999999999995E-9</v>
      </c>
      <c r="G2256" s="6">
        <v>4.0999999999999995E-9</v>
      </c>
      <c r="H2256" s="7">
        <v>7.7000000000000001E-8</v>
      </c>
      <c r="I2256" s="5"/>
    </row>
    <row r="2257" spans="1:9" x14ac:dyDescent="0.4">
      <c r="A2257" t="str">
        <f t="shared" si="35"/>
        <v>Hülsenfrüchte (Linsen, Bohen, etc.)Nordkorea</v>
      </c>
      <c r="B2257" s="26" t="s">
        <v>255</v>
      </c>
      <c r="C2257" s="4" t="s">
        <v>357</v>
      </c>
      <c r="D2257" s="5">
        <v>1.3381100000000001E-7</v>
      </c>
      <c r="E2257" s="5">
        <v>2.20692E-7</v>
      </c>
      <c r="F2257" s="5">
        <v>3.7601700000000005E-8</v>
      </c>
      <c r="G2257" s="6">
        <v>3.7599999999999999E-8</v>
      </c>
      <c r="H2257" s="7">
        <v>4.2970469999999999E-7</v>
      </c>
      <c r="I2257" s="5"/>
    </row>
    <row r="2258" spans="1:9" x14ac:dyDescent="0.4">
      <c r="A2258" t="str">
        <f t="shared" si="35"/>
        <v>KürbisNordkorea</v>
      </c>
      <c r="B2258" s="26" t="s">
        <v>183</v>
      </c>
      <c r="C2258" s="4" t="s">
        <v>357</v>
      </c>
      <c r="D2258" s="5">
        <v>1.4886E-8</v>
      </c>
      <c r="E2258" s="5">
        <v>4.2043600000000001E-8</v>
      </c>
      <c r="F2258" s="5">
        <v>3.7195000000000002E-9</v>
      </c>
      <c r="G2258" s="6">
        <v>3.7399999999999999E-9</v>
      </c>
      <c r="H2258" s="7">
        <v>6.4389099999999987E-8</v>
      </c>
      <c r="I2258" s="5"/>
    </row>
    <row r="2259" spans="1:9" x14ac:dyDescent="0.4">
      <c r="A2259" t="str">
        <f t="shared" si="35"/>
        <v>ReisNordkorea</v>
      </c>
      <c r="B2259" s="26" t="s">
        <v>160</v>
      </c>
      <c r="C2259" s="4" t="s">
        <v>357</v>
      </c>
      <c r="D2259" s="5">
        <v>5.34406E-8</v>
      </c>
      <c r="E2259" s="5">
        <v>1.6587399999999999E-7</v>
      </c>
      <c r="F2259" s="5">
        <v>1.31288E-8</v>
      </c>
      <c r="G2259" s="6">
        <v>1.31E-8</v>
      </c>
      <c r="H2259" s="7">
        <v>2.4554340000000001E-7</v>
      </c>
      <c r="I2259" s="5"/>
    </row>
    <row r="2260" spans="1:9" x14ac:dyDescent="0.4">
      <c r="A2260" t="str">
        <f t="shared" si="35"/>
        <v>GummiNordkorea</v>
      </c>
      <c r="B2260" s="26" t="s">
        <v>290</v>
      </c>
      <c r="C2260" s="4" t="s">
        <v>357</v>
      </c>
      <c r="D2260" s="5">
        <v>3.3109199999999998E-7</v>
      </c>
      <c r="E2260" s="5">
        <v>1.7646100000000001E-6</v>
      </c>
      <c r="F2260" s="5">
        <v>7.0979000000000003E-8</v>
      </c>
      <c r="G2260" s="6">
        <v>6.7099999999999999E-8</v>
      </c>
      <c r="H2260" s="7">
        <v>2.2337810000000002E-6</v>
      </c>
      <c r="I2260" s="5"/>
    </row>
    <row r="2261" spans="1:9" x14ac:dyDescent="0.4">
      <c r="A2261" t="str">
        <f t="shared" si="35"/>
        <v>RoggenNordkorea</v>
      </c>
      <c r="B2261" s="26" t="s">
        <v>274</v>
      </c>
      <c r="C2261" s="4" t="s">
        <v>357</v>
      </c>
      <c r="D2261" s="5">
        <v>1.4233700000000001E-7</v>
      </c>
      <c r="E2261" s="5">
        <v>4.4349999999999997E-7</v>
      </c>
      <c r="F2261" s="5">
        <v>3.49318E-8</v>
      </c>
      <c r="G2261" s="6">
        <v>3.4999999999999996E-8</v>
      </c>
      <c r="H2261" s="7">
        <v>6.5576879999999994E-7</v>
      </c>
      <c r="I2261" s="5"/>
    </row>
    <row r="2262" spans="1:9" x14ac:dyDescent="0.4">
      <c r="A2262" t="str">
        <f t="shared" si="35"/>
        <v>BaumwolleNordkorea</v>
      </c>
      <c r="B2262" s="26" t="s">
        <v>257</v>
      </c>
      <c r="C2262" s="4" t="s">
        <v>357</v>
      </c>
      <c r="D2262" s="5">
        <v>1.7401200000000001E-7</v>
      </c>
      <c r="E2262" s="5">
        <v>5.1883900000000003E-7</v>
      </c>
      <c r="F2262" s="5">
        <v>4.3017000000000001E-8</v>
      </c>
      <c r="G2262" s="6">
        <v>4.3200000000000003E-8</v>
      </c>
      <c r="H2262" s="7">
        <v>7.7906799999999995E-7</v>
      </c>
      <c r="I2262" s="5"/>
    </row>
    <row r="2263" spans="1:9" x14ac:dyDescent="0.4">
      <c r="A2263" t="str">
        <f t="shared" si="35"/>
        <v>SesamNordkorea</v>
      </c>
      <c r="B2263" s="26" t="s">
        <v>258</v>
      </c>
      <c r="C2263" s="4" t="s">
        <v>357</v>
      </c>
      <c r="D2263" s="5">
        <v>2.7399999999999999E-7</v>
      </c>
      <c r="E2263" s="5">
        <v>4.51E-7</v>
      </c>
      <c r="F2263" s="5">
        <v>7.6899999999999994E-8</v>
      </c>
      <c r="G2263" s="6">
        <v>7.6899999999999994E-8</v>
      </c>
      <c r="H2263" s="7">
        <v>8.7879999999999985E-7</v>
      </c>
      <c r="I2263" s="5"/>
    </row>
    <row r="2264" spans="1:9" x14ac:dyDescent="0.4">
      <c r="A2264" t="str">
        <f t="shared" si="35"/>
        <v>SorghumNordkorea</v>
      </c>
      <c r="B2264" s="26" t="s">
        <v>282</v>
      </c>
      <c r="C2264" s="4" t="s">
        <v>357</v>
      </c>
      <c r="D2264" s="5">
        <v>1.3880699999999998E-7</v>
      </c>
      <c r="E2264" s="5">
        <v>4.1568200000000003E-7</v>
      </c>
      <c r="F2264" s="5">
        <v>3.4314699999999997E-8</v>
      </c>
      <c r="G2264" s="6">
        <v>3.4400000000000004E-8</v>
      </c>
      <c r="H2264" s="7">
        <v>6.232037E-7</v>
      </c>
      <c r="I2264" s="5"/>
    </row>
    <row r="2265" spans="1:9" x14ac:dyDescent="0.4">
      <c r="A2265" t="str">
        <f t="shared" si="35"/>
        <v>SojabohnenNordkorea</v>
      </c>
      <c r="B2265" s="26" t="s">
        <v>259</v>
      </c>
      <c r="C2265" s="4" t="s">
        <v>357</v>
      </c>
      <c r="D2265" s="5">
        <v>1.67E-7</v>
      </c>
      <c r="E2265" s="5">
        <v>5.2300000000000001E-7</v>
      </c>
      <c r="F2265" s="5">
        <v>4.1000000000000003E-8</v>
      </c>
      <c r="G2265" s="6">
        <v>4.1100000000000004E-8</v>
      </c>
      <c r="H2265" s="7">
        <v>7.7210000000000009E-7</v>
      </c>
      <c r="I2265" s="5"/>
    </row>
    <row r="2266" spans="1:9" x14ac:dyDescent="0.4">
      <c r="A2266" t="str">
        <f t="shared" si="35"/>
        <v>SpinatNordkorea</v>
      </c>
      <c r="B2266" s="26" t="s">
        <v>156</v>
      </c>
      <c r="C2266" s="4" t="s">
        <v>357</v>
      </c>
      <c r="D2266" s="5">
        <v>5.8699999999999998E-9</v>
      </c>
      <c r="E2266" s="5">
        <v>1.04E-8</v>
      </c>
      <c r="F2266" s="5">
        <v>1.61E-9</v>
      </c>
      <c r="G2266" s="6">
        <v>1.62E-9</v>
      </c>
      <c r="H2266" s="7">
        <v>1.9499999999999999E-8</v>
      </c>
      <c r="I2266" s="5"/>
    </row>
    <row r="2267" spans="1:9" x14ac:dyDescent="0.4">
      <c r="A2267" t="str">
        <f t="shared" si="35"/>
        <v>ErdbeereNordkorea</v>
      </c>
      <c r="B2267" s="26" t="s">
        <v>203</v>
      </c>
      <c r="C2267" s="4" t="s">
        <v>357</v>
      </c>
      <c r="D2267" s="5">
        <v>1.33E-8</v>
      </c>
      <c r="E2267" s="5">
        <v>2.1900000000000001E-8</v>
      </c>
      <c r="F2267" s="5">
        <v>3.7300000000000001E-9</v>
      </c>
      <c r="G2267" s="6">
        <v>3.7300000000000001E-9</v>
      </c>
      <c r="H2267" s="7">
        <v>4.266E-8</v>
      </c>
      <c r="I2267" s="5"/>
    </row>
    <row r="2268" spans="1:9" x14ac:dyDescent="0.4">
      <c r="A2268" t="str">
        <f t="shared" si="35"/>
        <v>SonnenblumenkerneNordkorea</v>
      </c>
      <c r="B2268" s="26" t="s">
        <v>261</v>
      </c>
      <c r="C2268" s="4" t="s">
        <v>357</v>
      </c>
      <c r="D2268" s="5">
        <v>1.53488E-7</v>
      </c>
      <c r="E2268" s="5">
        <v>8.3040200000000008E-7</v>
      </c>
      <c r="F2268" s="5">
        <v>3.3129900000000001E-8</v>
      </c>
      <c r="G2268" s="6">
        <v>3.1E-8</v>
      </c>
      <c r="H2268" s="7">
        <v>1.0480199000000002E-6</v>
      </c>
      <c r="I2268" s="5"/>
    </row>
    <row r="2269" spans="1:9" x14ac:dyDescent="0.4">
      <c r="A2269" t="str">
        <f t="shared" si="35"/>
        <v>SüßkartofelnNordkorea</v>
      </c>
      <c r="B2269" s="26" t="s">
        <v>192</v>
      </c>
      <c r="C2269" s="4" t="s">
        <v>357</v>
      </c>
      <c r="D2269" s="5">
        <v>1.5163000000000002E-8</v>
      </c>
      <c r="E2269" s="5">
        <v>4.7121499999999996E-8</v>
      </c>
      <c r="F2269" s="5">
        <v>3.7238699999999999E-9</v>
      </c>
      <c r="G2269" s="6">
        <v>3.7300000000000001E-9</v>
      </c>
      <c r="H2269" s="7">
        <v>6.9738370000000004E-8</v>
      </c>
      <c r="I2269" s="5"/>
    </row>
    <row r="2270" spans="1:9" x14ac:dyDescent="0.4">
      <c r="A2270" t="str">
        <f t="shared" si="35"/>
        <v>Tallowtree seedNordkorea</v>
      </c>
      <c r="B2270" s="26" t="s">
        <v>304</v>
      </c>
      <c r="C2270" s="4" t="s">
        <v>357</v>
      </c>
      <c r="D2270" s="5">
        <v>2.4400000000000001E-7</v>
      </c>
      <c r="E2270" s="5">
        <v>4.03E-7</v>
      </c>
      <c r="F2270" s="5">
        <v>6.8600000000000005E-8</v>
      </c>
      <c r="G2270" s="6">
        <v>6.8600000000000005E-8</v>
      </c>
      <c r="H2270" s="7">
        <v>7.8420000000000005E-7</v>
      </c>
      <c r="I2270" s="5"/>
    </row>
    <row r="2271" spans="1:9" x14ac:dyDescent="0.4">
      <c r="A2271" t="str">
        <f t="shared" si="35"/>
        <v>Manderine, ClementineNordkorea</v>
      </c>
      <c r="B2271" s="26" t="s">
        <v>213</v>
      </c>
      <c r="C2271" s="4" t="s">
        <v>357</v>
      </c>
      <c r="D2271" s="5">
        <v>2.1049499999999999E-8</v>
      </c>
      <c r="E2271" s="5">
        <v>6.8622700000000002E-8</v>
      </c>
      <c r="F2271" s="5">
        <v>5.2908899999999997E-9</v>
      </c>
      <c r="G2271" s="6">
        <v>5.1900000000000005E-9</v>
      </c>
      <c r="H2271" s="7">
        <v>1.0015309000000001E-7</v>
      </c>
      <c r="I2271" s="5"/>
    </row>
    <row r="2272" spans="1:9" x14ac:dyDescent="0.4">
      <c r="A2272" t="str">
        <f t="shared" si="35"/>
        <v>TeeNordkorea</v>
      </c>
      <c r="B2272" s="26" t="s">
        <v>262</v>
      </c>
      <c r="C2272" s="4" t="s">
        <v>357</v>
      </c>
      <c r="D2272" s="5">
        <v>4.8069099999999997E-7</v>
      </c>
      <c r="E2272" s="5">
        <v>2.5471900000000001E-6</v>
      </c>
      <c r="F2272" s="5">
        <v>1.02781E-7</v>
      </c>
      <c r="G2272" s="6">
        <v>9.7499999999999993E-8</v>
      </c>
      <c r="H2272" s="7">
        <v>3.2281620000000001E-6</v>
      </c>
      <c r="I2272" s="5"/>
    </row>
    <row r="2273" spans="1:9" x14ac:dyDescent="0.4">
      <c r="A2273" t="str">
        <f t="shared" si="35"/>
        <v>Tabak, unverarbeitetNordkorea</v>
      </c>
      <c r="B2273" s="26" t="s">
        <v>263</v>
      </c>
      <c r="C2273" s="4" t="s">
        <v>357</v>
      </c>
      <c r="D2273" s="5">
        <v>9.7615099999999996E-8</v>
      </c>
      <c r="E2273" s="5">
        <v>3.0268599999999996E-7</v>
      </c>
      <c r="F2273" s="5">
        <v>2.3978500000000002E-8</v>
      </c>
      <c r="G2273" s="6">
        <v>2.4E-8</v>
      </c>
      <c r="H2273" s="7">
        <v>4.4827959999999991E-7</v>
      </c>
      <c r="I2273" s="5"/>
    </row>
    <row r="2274" spans="1:9" x14ac:dyDescent="0.4">
      <c r="A2274" t="str">
        <f t="shared" si="35"/>
        <v>TomatenNordkorea</v>
      </c>
      <c r="B2274" s="26" t="s">
        <v>86</v>
      </c>
      <c r="C2274" s="4" t="s">
        <v>357</v>
      </c>
      <c r="D2274" s="5">
        <v>2.4606599999999998E-8</v>
      </c>
      <c r="E2274" s="5">
        <v>6.9298299999999993E-8</v>
      </c>
      <c r="F2274" s="5">
        <v>6.14635E-9</v>
      </c>
      <c r="G2274" s="6">
        <v>6.1900000000000003E-9</v>
      </c>
      <c r="H2274" s="7">
        <v>1.0624125000000001E-7</v>
      </c>
      <c r="I2274" s="5"/>
    </row>
    <row r="2275" spans="1:9" x14ac:dyDescent="0.4">
      <c r="A2275" t="str">
        <f t="shared" si="35"/>
        <v>Gemüse, frischNordkorea</v>
      </c>
      <c r="B2275" s="26" t="s">
        <v>174</v>
      </c>
      <c r="C2275" s="4" t="s">
        <v>357</v>
      </c>
      <c r="D2275" s="5">
        <v>1.44E-8</v>
      </c>
      <c r="E2275" s="5">
        <v>4.4700000000000003E-8</v>
      </c>
      <c r="F2275" s="5">
        <v>3.5200000000000003E-9</v>
      </c>
      <c r="G2275" s="6">
        <v>3.53E-9</v>
      </c>
      <c r="H2275" s="7">
        <v>6.6149999999999993E-8</v>
      </c>
      <c r="I2275" s="5"/>
    </row>
    <row r="2276" spans="1:9" x14ac:dyDescent="0.4">
      <c r="A2276" t="str">
        <f t="shared" si="35"/>
        <v>WalnussNordkorea</v>
      </c>
      <c r="B2276" s="26" t="s">
        <v>264</v>
      </c>
      <c r="C2276" s="4" t="s">
        <v>357</v>
      </c>
      <c r="D2276" s="5">
        <v>7.2780900000000003E-8</v>
      </c>
      <c r="E2276" s="5">
        <v>2.50685E-7</v>
      </c>
      <c r="F2276" s="5">
        <v>1.3101100000000001E-8</v>
      </c>
      <c r="G2276" s="6">
        <v>1.5400000000000002E-8</v>
      </c>
      <c r="H2276" s="7">
        <v>3.5196699999999996E-7</v>
      </c>
      <c r="I2276" s="5"/>
    </row>
    <row r="2277" spans="1:9" x14ac:dyDescent="0.4">
      <c r="A2277" t="str">
        <f t="shared" si="35"/>
        <v>WassermeloneNordkorea</v>
      </c>
      <c r="B2277" s="26" t="s">
        <v>265</v>
      </c>
      <c r="C2277" s="4" t="s">
        <v>357</v>
      </c>
      <c r="D2277" s="5">
        <v>6.7500000000000001E-9</v>
      </c>
      <c r="E2277" s="5">
        <v>1.7800000000000001E-8</v>
      </c>
      <c r="F2277" s="5">
        <v>1.7099999999999999E-9</v>
      </c>
      <c r="G2277" s="6">
        <v>1.73E-9</v>
      </c>
      <c r="H2277" s="7">
        <v>2.7989999999999998E-8</v>
      </c>
      <c r="I2277" s="5"/>
    </row>
    <row r="2278" spans="1:9" x14ac:dyDescent="0.4">
      <c r="A2278" t="str">
        <f t="shared" si="35"/>
        <v>WeizenNordkorea</v>
      </c>
      <c r="B2278" s="26" t="s">
        <v>60</v>
      </c>
      <c r="C2278" s="4" t="s">
        <v>357</v>
      </c>
      <c r="D2278" s="5">
        <v>1.1988400000000002E-7</v>
      </c>
      <c r="E2278" s="5">
        <v>3.6913700000000001E-7</v>
      </c>
      <c r="F2278" s="5">
        <v>2.9474900000000002E-8</v>
      </c>
      <c r="G2278" s="6">
        <v>2.9499999999999999E-8</v>
      </c>
      <c r="H2278" s="7">
        <v>5.4799590000000015E-7</v>
      </c>
      <c r="I2278" s="5"/>
    </row>
    <row r="2279" spans="1:9" x14ac:dyDescent="0.4">
      <c r="A2279" t="str">
        <f t="shared" si="35"/>
        <v>AvocadosDemokratische Republik Kongo</v>
      </c>
      <c r="B2279" s="26" t="s">
        <v>166</v>
      </c>
      <c r="C2279" s="4" t="s">
        <v>358</v>
      </c>
      <c r="D2279" s="5">
        <v>2.8099999999999999E-7</v>
      </c>
      <c r="E2279" s="5">
        <v>2.0799999999999998E-7</v>
      </c>
      <c r="F2279" s="5">
        <v>8.3000000000000002E-8</v>
      </c>
      <c r="G2279" s="6">
        <v>1.61E-7</v>
      </c>
      <c r="H2279" s="7">
        <v>7.3299999999999991E-7</v>
      </c>
      <c r="I2279" s="5"/>
    </row>
    <row r="2280" spans="1:9" x14ac:dyDescent="0.4">
      <c r="A2280" t="str">
        <f t="shared" si="35"/>
        <v>Bambara-BohnenDemokratische Republik Kongo</v>
      </c>
      <c r="B2280" s="26" t="s">
        <v>167</v>
      </c>
      <c r="C2280" s="4" t="s">
        <v>358</v>
      </c>
      <c r="D2280" s="5">
        <v>2.23E-7</v>
      </c>
      <c r="E2280" s="5">
        <v>1.37E-7</v>
      </c>
      <c r="F2280" s="5">
        <v>1.77E-8</v>
      </c>
      <c r="G2280" s="6">
        <v>4.9899999999999997E-8</v>
      </c>
      <c r="H2280" s="7">
        <v>4.2759999999999999E-7</v>
      </c>
      <c r="I2280" s="5"/>
    </row>
    <row r="2281" spans="1:9" x14ac:dyDescent="0.4">
      <c r="A2281" t="str">
        <f t="shared" si="35"/>
        <v>BananenDemokratische Republik Kongo</v>
      </c>
      <c r="B2281" s="26" t="s">
        <v>197</v>
      </c>
      <c r="C2281" s="4" t="s">
        <v>358</v>
      </c>
      <c r="D2281" s="5">
        <v>4.58E-7</v>
      </c>
      <c r="E2281" s="5">
        <v>3.4400000000000001E-7</v>
      </c>
      <c r="F2281" s="5">
        <v>1.2200000000000001E-7</v>
      </c>
      <c r="G2281" s="6">
        <v>2.4200000000000002E-7</v>
      </c>
      <c r="H2281" s="7">
        <v>1.1659999999999999E-6</v>
      </c>
      <c r="I2281" s="5"/>
    </row>
    <row r="2282" spans="1:9" x14ac:dyDescent="0.4">
      <c r="A2282" t="str">
        <f t="shared" si="35"/>
        <v>Bohen, trockenDemokratische Republik Kongo</v>
      </c>
      <c r="B2282" s="26" t="s">
        <v>170</v>
      </c>
      <c r="C2282" s="4" t="s">
        <v>358</v>
      </c>
      <c r="D2282" s="5">
        <v>1.1093299999999999E-6</v>
      </c>
      <c r="E2282" s="5">
        <v>8.7025499999999998E-7</v>
      </c>
      <c r="F2282" s="5">
        <v>2.84539E-7</v>
      </c>
      <c r="G2282" s="6">
        <v>5.6499999999999999E-7</v>
      </c>
      <c r="H2282" s="7">
        <v>2.8291239999999995E-6</v>
      </c>
      <c r="I2282" s="5"/>
    </row>
    <row r="2283" spans="1:9" x14ac:dyDescent="0.4">
      <c r="A2283" t="str">
        <f t="shared" si="35"/>
        <v>ManiokDemokratische Republik Kongo</v>
      </c>
      <c r="B2283" s="26" t="s">
        <v>187</v>
      </c>
      <c r="C2283" s="4" t="s">
        <v>358</v>
      </c>
      <c r="D2283" s="5">
        <v>8.5300000000000003E-8</v>
      </c>
      <c r="E2283" s="5">
        <v>6.06E-8</v>
      </c>
      <c r="F2283" s="5">
        <v>1.8399999999999999E-8</v>
      </c>
      <c r="G2283" s="6">
        <v>3.7599999999999999E-8</v>
      </c>
      <c r="H2283" s="7">
        <v>2.0189999999999997E-7</v>
      </c>
      <c r="I2283" s="5"/>
    </row>
    <row r="2284" spans="1:9" x14ac:dyDescent="0.4">
      <c r="A2284" t="str">
        <f t="shared" si="35"/>
        <v>Rizinusöl-SamenDemokratische Republik Kongo</v>
      </c>
      <c r="B2284" s="26" t="s">
        <v>285</v>
      </c>
      <c r="C2284" s="4" t="s">
        <v>358</v>
      </c>
      <c r="D2284" s="5">
        <v>2.2255299999999997E-6</v>
      </c>
      <c r="E2284" s="5">
        <v>1.4007E-6</v>
      </c>
      <c r="F2284" s="5">
        <v>1.5744199999999999E-7</v>
      </c>
      <c r="G2284" s="6">
        <v>4.8700000000000006E-7</v>
      </c>
      <c r="H2284" s="7">
        <v>4.2706719999999997E-6</v>
      </c>
      <c r="I2284" s="5"/>
    </row>
    <row r="2285" spans="1:9" x14ac:dyDescent="0.4">
      <c r="A2285" t="str">
        <f t="shared" si="35"/>
        <v>KakaobohneDemokratische Republik Kongo</v>
      </c>
      <c r="B2285" s="26" t="s">
        <v>286</v>
      </c>
      <c r="C2285" s="4" t="s">
        <v>358</v>
      </c>
      <c r="D2285" s="5">
        <v>2.1299999999999999E-6</v>
      </c>
      <c r="E2285" s="5">
        <v>1.4300000000000001E-6</v>
      </c>
      <c r="F2285" s="5">
        <v>4.1199999999999998E-7</v>
      </c>
      <c r="G2285" s="6">
        <v>8.3799999999999996E-7</v>
      </c>
      <c r="H2285" s="7">
        <v>4.8099999999999997E-6</v>
      </c>
      <c r="I2285" s="5"/>
    </row>
    <row r="2286" spans="1:9" x14ac:dyDescent="0.4">
      <c r="A2286" t="str">
        <f t="shared" si="35"/>
        <v>Kaffee, grünDemokratische Republik Kongo</v>
      </c>
      <c r="B2286" s="26" t="s">
        <v>287</v>
      </c>
      <c r="C2286" s="4" t="s">
        <v>358</v>
      </c>
      <c r="D2286" s="5">
        <v>1.9599999999999999E-6</v>
      </c>
      <c r="E2286" s="5">
        <v>1.39E-6</v>
      </c>
      <c r="F2286" s="5">
        <v>3.8200000000000001E-7</v>
      </c>
      <c r="G2286" s="6">
        <v>7.8299999999999996E-7</v>
      </c>
      <c r="H2286" s="7">
        <v>4.515E-6</v>
      </c>
      <c r="I2286" s="5"/>
    </row>
    <row r="2287" spans="1:9" x14ac:dyDescent="0.4">
      <c r="A2287" t="str">
        <f t="shared" si="35"/>
        <v>BaumwollsamenDemokratische Republik Kongo</v>
      </c>
      <c r="B2287" s="26" t="s">
        <v>241</v>
      </c>
      <c r="C2287" s="4" t="s">
        <v>358</v>
      </c>
      <c r="D2287" s="5">
        <v>1.3738999999999999E-6</v>
      </c>
      <c r="E2287" s="5">
        <v>9.3952500000000002E-7</v>
      </c>
      <c r="F2287" s="5">
        <v>2.52089E-7</v>
      </c>
      <c r="G2287" s="6">
        <v>5.1699999999999998E-7</v>
      </c>
      <c r="H2287" s="7">
        <v>3.0825140000000001E-6</v>
      </c>
      <c r="I2287" s="5"/>
    </row>
    <row r="2288" spans="1:9" x14ac:dyDescent="0.4">
      <c r="A2288" t="str">
        <f t="shared" si="35"/>
        <v>Kuhbohnen, trockenDemokratische Republik Kongo</v>
      </c>
      <c r="B2288" s="26" t="s">
        <v>182</v>
      </c>
      <c r="C2288" s="4" t="s">
        <v>358</v>
      </c>
      <c r="D2288" s="5">
        <v>4.04471E-7</v>
      </c>
      <c r="E2288" s="5">
        <v>2.7574099999999998E-7</v>
      </c>
      <c r="F2288" s="5">
        <v>7.5212199999999996E-8</v>
      </c>
      <c r="G2288" s="6">
        <v>1.54E-7</v>
      </c>
      <c r="H2288" s="7">
        <v>9.0942419999999994E-7</v>
      </c>
      <c r="I2288" s="5"/>
    </row>
    <row r="2289" spans="1:9" x14ac:dyDescent="0.4">
      <c r="A2289" t="str">
        <f t="shared" si="35"/>
        <v>ZitrusfrüchteDemokratische Republik Kongo</v>
      </c>
      <c r="B2289" s="26" t="s">
        <v>279</v>
      </c>
      <c r="C2289" s="4" t="s">
        <v>358</v>
      </c>
      <c r="D2289" s="5">
        <v>9.6100000000000007E-8</v>
      </c>
      <c r="E2289" s="5">
        <v>6.0500000000000006E-8</v>
      </c>
      <c r="F2289" s="5">
        <v>6.8000000000000005E-9</v>
      </c>
      <c r="G2289" s="6">
        <v>2.0999999999999999E-8</v>
      </c>
      <c r="H2289" s="7">
        <v>1.8440000000000001E-7</v>
      </c>
      <c r="I2289" s="5"/>
    </row>
    <row r="2290" spans="1:9" x14ac:dyDescent="0.4">
      <c r="A2290" t="str">
        <f t="shared" si="35"/>
        <v>Früchte, frischDemokratische Republik Kongo</v>
      </c>
      <c r="B2290" s="26" t="s">
        <v>205</v>
      </c>
      <c r="C2290" s="4" t="s">
        <v>358</v>
      </c>
      <c r="D2290" s="5">
        <v>9.6318200000000008E-7</v>
      </c>
      <c r="E2290" s="5">
        <v>8.5041400000000001E-7</v>
      </c>
      <c r="F2290" s="5">
        <v>2.5953E-7</v>
      </c>
      <c r="G2290" s="6">
        <v>5.0999999999999999E-7</v>
      </c>
      <c r="H2290" s="7">
        <v>2.5831259999999998E-6</v>
      </c>
      <c r="I2290" s="5"/>
    </row>
    <row r="2291" spans="1:9" x14ac:dyDescent="0.4">
      <c r="A2291" t="str">
        <f t="shared" si="35"/>
        <v>KernobstDemokratische Republik Kongo</v>
      </c>
      <c r="B2291" s="26" t="s">
        <v>208</v>
      </c>
      <c r="C2291" s="4" t="s">
        <v>358</v>
      </c>
      <c r="D2291" s="5">
        <v>9.6299999999999993E-7</v>
      </c>
      <c r="E2291" s="5">
        <v>8.4999999999999991E-7</v>
      </c>
      <c r="F2291" s="5">
        <v>2.6E-7</v>
      </c>
      <c r="G2291" s="6">
        <v>5.0999999999999999E-7</v>
      </c>
      <c r="H2291" s="7">
        <v>2.5829999999999997E-6</v>
      </c>
      <c r="I2291" s="5"/>
    </row>
    <row r="2292" spans="1:9" x14ac:dyDescent="0.4">
      <c r="A2292" t="str">
        <f t="shared" si="35"/>
        <v>SüdfrüchteDemokratische Republik Kongo</v>
      </c>
      <c r="B2292" s="26" t="s">
        <v>244</v>
      </c>
      <c r="C2292" s="4" t="s">
        <v>358</v>
      </c>
      <c r="D2292" s="5">
        <v>4.6632899999999999E-8</v>
      </c>
      <c r="E2292" s="5">
        <v>2.7736399999999999E-8</v>
      </c>
      <c r="F2292" s="5">
        <v>5.4947299999999997E-9</v>
      </c>
      <c r="G2292" s="6">
        <v>1.13E-8</v>
      </c>
      <c r="H2292" s="7">
        <v>9.1164029999999998E-8</v>
      </c>
      <c r="I2292" s="5"/>
    </row>
    <row r="2293" spans="1:9" x14ac:dyDescent="0.4">
      <c r="A2293" t="str">
        <f t="shared" si="35"/>
        <v>ErdnussDemokratische Republik Kongo</v>
      </c>
      <c r="B2293" s="26" t="s">
        <v>280</v>
      </c>
      <c r="C2293" s="4" t="s">
        <v>358</v>
      </c>
      <c r="D2293" s="5">
        <v>5.0243100000000006E-7</v>
      </c>
      <c r="E2293" s="5">
        <v>3.4822700000000001E-7</v>
      </c>
      <c r="F2293" s="5">
        <v>9.5819599999999999E-8</v>
      </c>
      <c r="G2293" s="6">
        <v>2.0100000000000001E-7</v>
      </c>
      <c r="H2293" s="7">
        <v>1.1474776000000001E-6</v>
      </c>
      <c r="I2293" s="5"/>
    </row>
    <row r="2294" spans="1:9" x14ac:dyDescent="0.4">
      <c r="A2294" t="str">
        <f t="shared" si="35"/>
        <v>Lauch, andere LauchgewächseDemokratische Republik Kongo</v>
      </c>
      <c r="B2294" s="26" t="s">
        <v>184</v>
      </c>
      <c r="C2294" s="4" t="s">
        <v>358</v>
      </c>
      <c r="D2294" s="5">
        <v>6.3700000000000008E-8</v>
      </c>
      <c r="E2294" s="5">
        <v>4.4518000000000002E-8</v>
      </c>
      <c r="F2294" s="5">
        <v>1.2099999999999999E-8</v>
      </c>
      <c r="G2294" s="6">
        <v>2.4699999999999999E-8</v>
      </c>
      <c r="H2294" s="7">
        <v>1.4501800000000001E-7</v>
      </c>
      <c r="I2294" s="5"/>
    </row>
    <row r="2295" spans="1:9" x14ac:dyDescent="0.4">
      <c r="A2295" t="str">
        <f t="shared" si="35"/>
        <v>MaisDemokratische Republik Kongo</v>
      </c>
      <c r="B2295" s="26" t="s">
        <v>185</v>
      </c>
      <c r="C2295" s="4" t="s">
        <v>358</v>
      </c>
      <c r="D2295" s="5">
        <v>4.1981700000000003E-7</v>
      </c>
      <c r="E2295" s="5">
        <v>2.9103300000000001E-7</v>
      </c>
      <c r="F2295" s="5">
        <v>7.7609899999999999E-8</v>
      </c>
      <c r="G2295" s="6">
        <v>1.6400000000000001E-7</v>
      </c>
      <c r="H2295" s="7">
        <v>9.5245990000000011E-7</v>
      </c>
      <c r="I2295" s="5"/>
    </row>
    <row r="2296" spans="1:9" x14ac:dyDescent="0.4">
      <c r="A2296" t="str">
        <f t="shared" si="35"/>
        <v>Mango, GuaveDemokratische Republik Kongo</v>
      </c>
      <c r="B2296" s="26" t="s">
        <v>248</v>
      </c>
      <c r="C2296" s="4" t="s">
        <v>358</v>
      </c>
      <c r="D2296" s="5">
        <v>6.1799999999999998E-8</v>
      </c>
      <c r="E2296" s="5">
        <v>4.3800000000000002E-8</v>
      </c>
      <c r="F2296" s="5">
        <v>1.5400000000000002E-8</v>
      </c>
      <c r="G2296" s="6">
        <v>3.0599999999999996E-8</v>
      </c>
      <c r="H2296" s="7">
        <v>1.5160000000000001E-7</v>
      </c>
      <c r="I2296" s="5"/>
    </row>
    <row r="2297" spans="1:9" x14ac:dyDescent="0.4">
      <c r="A2297" t="str">
        <f t="shared" si="35"/>
        <v>MelonensamenDemokratische Republik Kongo</v>
      </c>
      <c r="B2297" s="26" t="s">
        <v>288</v>
      </c>
      <c r="C2297" s="4" t="s">
        <v>358</v>
      </c>
      <c r="D2297" s="5">
        <v>6.4265299999999998E-7</v>
      </c>
      <c r="E2297" s="5">
        <v>4.3778300000000002E-7</v>
      </c>
      <c r="F2297" s="5">
        <v>1.1925200000000001E-7</v>
      </c>
      <c r="G2297" s="6">
        <v>2.4499999999999998E-7</v>
      </c>
      <c r="H2297" s="7">
        <v>1.444688E-6</v>
      </c>
      <c r="I2297" s="5"/>
    </row>
    <row r="2298" spans="1:9" x14ac:dyDescent="0.4">
      <c r="A2298" t="str">
        <f t="shared" si="35"/>
        <v>HirseDemokratische Republik Kongo</v>
      </c>
      <c r="B2298" s="26" t="s">
        <v>250</v>
      </c>
      <c r="C2298" s="4" t="s">
        <v>358</v>
      </c>
      <c r="D2298" s="5">
        <v>3.0296400000000001E-7</v>
      </c>
      <c r="E2298" s="5">
        <v>1.9656999999999999E-7</v>
      </c>
      <c r="F2298" s="5">
        <v>3.0270800000000003E-8</v>
      </c>
      <c r="G2298" s="6">
        <v>7.6500000000000003E-8</v>
      </c>
      <c r="H2298" s="7">
        <v>6.0630480000000007E-7</v>
      </c>
      <c r="I2298" s="5"/>
    </row>
    <row r="2299" spans="1:9" x14ac:dyDescent="0.4">
      <c r="A2299" t="str">
        <f t="shared" si="35"/>
        <v>Palmfrucht (Ölpalme)Demokratische Republik Kongo</v>
      </c>
      <c r="B2299" s="26" t="s">
        <v>289</v>
      </c>
      <c r="C2299" s="4" t="s">
        <v>358</v>
      </c>
      <c r="D2299" s="5">
        <v>1.5799999999999999E-7</v>
      </c>
      <c r="E2299" s="5">
        <v>1.1000000000000001E-7</v>
      </c>
      <c r="F2299" s="5">
        <v>3.0599999999999996E-8</v>
      </c>
      <c r="G2299" s="6">
        <v>6.320000000000001E-8</v>
      </c>
      <c r="H2299" s="7">
        <v>3.6180000000000002E-7</v>
      </c>
      <c r="I2299" s="5"/>
    </row>
    <row r="2300" spans="1:9" x14ac:dyDescent="0.4">
      <c r="A2300" t="str">
        <f t="shared" si="35"/>
        <v>Zwiebel, getr.Demokratische Republik Kongo</v>
      </c>
      <c r="B2300" s="26" t="s">
        <v>251</v>
      </c>
      <c r="C2300" s="4" t="s">
        <v>358</v>
      </c>
      <c r="D2300" s="5">
        <v>3.1799999999999996E-7</v>
      </c>
      <c r="E2300" s="5">
        <v>2.3699999999999999E-7</v>
      </c>
      <c r="F2300" s="5">
        <v>9.569999999999999E-8</v>
      </c>
      <c r="G2300" s="6">
        <v>1.86E-7</v>
      </c>
      <c r="H2300" s="7">
        <v>8.3669999999999986E-7</v>
      </c>
      <c r="I2300" s="5"/>
    </row>
    <row r="2301" spans="1:9" x14ac:dyDescent="0.4">
      <c r="A2301" t="str">
        <f t="shared" si="35"/>
        <v>Zwiebeln, Schalotten, grünDemokratische Republik Kongo</v>
      </c>
      <c r="B2301" s="26" t="s">
        <v>71</v>
      </c>
      <c r="C2301" s="4" t="s">
        <v>358</v>
      </c>
      <c r="D2301" s="5">
        <v>1.8699999999999999E-7</v>
      </c>
      <c r="E2301" s="5">
        <v>1.17E-7</v>
      </c>
      <c r="F2301" s="5">
        <v>1.3400000000000001E-8</v>
      </c>
      <c r="G2301" s="6">
        <v>4.06E-8</v>
      </c>
      <c r="H2301" s="7">
        <v>3.58E-7</v>
      </c>
      <c r="I2301" s="5"/>
    </row>
    <row r="2302" spans="1:9" x14ac:dyDescent="0.4">
      <c r="A2302" t="str">
        <f t="shared" si="35"/>
        <v>OrangeDemokratische Republik Kongo</v>
      </c>
      <c r="B2302" s="26" t="s">
        <v>252</v>
      </c>
      <c r="C2302" s="4" t="s">
        <v>358</v>
      </c>
      <c r="D2302" s="5">
        <v>6.8600000000000005E-8</v>
      </c>
      <c r="E2302" s="5">
        <v>4.8600000000000005E-8</v>
      </c>
      <c r="F2302" s="5">
        <v>1.7299999999999999E-8</v>
      </c>
      <c r="G2302" s="6">
        <v>3.4E-8</v>
      </c>
      <c r="H2302" s="7">
        <v>1.6850000000000003E-7</v>
      </c>
      <c r="I2302" s="5"/>
    </row>
    <row r="2303" spans="1:9" x14ac:dyDescent="0.4">
      <c r="A2303" t="str">
        <f t="shared" si="35"/>
        <v>PapayaDemokratische Republik Kongo</v>
      </c>
      <c r="B2303" s="26" t="s">
        <v>294</v>
      </c>
      <c r="C2303" s="4" t="s">
        <v>358</v>
      </c>
      <c r="D2303" s="5">
        <v>5.5300000000000005E-8</v>
      </c>
      <c r="E2303" s="5">
        <v>3.8999999999999998E-8</v>
      </c>
      <c r="F2303" s="5">
        <v>1.35E-8</v>
      </c>
      <c r="G2303" s="6">
        <v>2.6800000000000002E-8</v>
      </c>
      <c r="H2303" s="7">
        <v>1.3460000000000003E-7</v>
      </c>
      <c r="I2303" s="5"/>
    </row>
    <row r="2304" spans="1:9" x14ac:dyDescent="0.4">
      <c r="A2304" t="str">
        <f t="shared" si="35"/>
        <v>Erbsen, trockenDemokratische Republik Kongo</v>
      </c>
      <c r="B2304" s="26" t="s">
        <v>173</v>
      </c>
      <c r="C2304" s="4" t="s">
        <v>358</v>
      </c>
      <c r="D2304" s="5">
        <v>4.3095199999999997E-6</v>
      </c>
      <c r="E2304" s="5">
        <v>4.30829E-6</v>
      </c>
      <c r="F2304" s="5">
        <v>9.60632E-7</v>
      </c>
      <c r="G2304" s="6">
        <v>1.8899999999999999E-6</v>
      </c>
      <c r="H2304" s="7">
        <v>1.1468441999999998E-5</v>
      </c>
      <c r="I2304" s="5"/>
    </row>
    <row r="2305" spans="1:9" x14ac:dyDescent="0.4">
      <c r="A2305" t="str">
        <f t="shared" si="35"/>
        <v>StraucherbseDemokratische Republik Kongo</v>
      </c>
      <c r="B2305" s="26" t="s">
        <v>191</v>
      </c>
      <c r="C2305" s="4" t="s">
        <v>358</v>
      </c>
      <c r="D2305" s="5">
        <v>8.7000000000000003E-7</v>
      </c>
      <c r="E2305" s="5">
        <v>6.3500000000000006E-7</v>
      </c>
      <c r="F2305" s="5">
        <v>2.4600000000000001E-7</v>
      </c>
      <c r="G2305" s="6">
        <v>4.82E-7</v>
      </c>
      <c r="H2305" s="7">
        <v>2.2329999999999996E-6</v>
      </c>
      <c r="I2305" s="5"/>
    </row>
    <row r="2306" spans="1:9" x14ac:dyDescent="0.4">
      <c r="A2306" t="str">
        <f t="shared" si="35"/>
        <v>AnanasDemokratische Republik Kongo</v>
      </c>
      <c r="B2306" s="26" t="s">
        <v>194</v>
      </c>
      <c r="C2306" s="4" t="s">
        <v>358</v>
      </c>
      <c r="D2306" s="5">
        <v>1.2100000000000001E-7</v>
      </c>
      <c r="E2306" s="5">
        <v>9.16E-8</v>
      </c>
      <c r="F2306" s="5">
        <v>3.8300000000000005E-8</v>
      </c>
      <c r="G2306" s="6">
        <v>7.3300000000000001E-8</v>
      </c>
      <c r="H2306" s="7">
        <v>3.242E-7</v>
      </c>
      <c r="I2306" s="5"/>
    </row>
    <row r="2307" spans="1:9" x14ac:dyDescent="0.4">
      <c r="A2307" t="str">
        <f t="shared" si="35"/>
        <v>KochbananeDemokratische Republik Kongo</v>
      </c>
      <c r="B2307" s="26" t="s">
        <v>180</v>
      </c>
      <c r="C2307" s="4" t="s">
        <v>358</v>
      </c>
      <c r="D2307" s="5">
        <v>3.9653099999999999E-7</v>
      </c>
      <c r="E2307" s="5">
        <v>3.1169800000000002E-7</v>
      </c>
      <c r="F2307" s="5">
        <v>9.7478499999999995E-8</v>
      </c>
      <c r="G2307" s="6">
        <v>1.9599999999999998E-7</v>
      </c>
      <c r="H2307" s="7">
        <v>1.0017074999999998E-6</v>
      </c>
      <c r="I2307" s="5"/>
    </row>
    <row r="2308" spans="1:9" x14ac:dyDescent="0.4">
      <c r="A2308" t="str">
        <f t="shared" ref="A2308:A2371" si="36">B2308&amp;C2308</f>
        <v>KartoffelDemokratische Republik Kongo</v>
      </c>
      <c r="B2308" s="26" t="s">
        <v>177</v>
      </c>
      <c r="C2308" s="4" t="s">
        <v>358</v>
      </c>
      <c r="D2308" s="5">
        <v>3.4299999999999999E-7</v>
      </c>
      <c r="E2308" s="5">
        <v>3.1899999999999998E-7</v>
      </c>
      <c r="F2308" s="5">
        <v>7.6199999999999994E-8</v>
      </c>
      <c r="G2308" s="6">
        <v>1.5100000000000002E-7</v>
      </c>
      <c r="H2308" s="7">
        <v>8.8919999999999999E-7</v>
      </c>
      <c r="I2308" s="5"/>
    </row>
    <row r="2309" spans="1:9" x14ac:dyDescent="0.4">
      <c r="A2309" t="str">
        <f t="shared" si="36"/>
        <v>Hülsenfrüchte (Linsen, Bohen, etc.)Demokratische Republik Kongo</v>
      </c>
      <c r="B2309" s="26" t="s">
        <v>255</v>
      </c>
      <c r="C2309" s="4" t="s">
        <v>358</v>
      </c>
      <c r="D2309" s="5">
        <v>7.4799999999999997E-7</v>
      </c>
      <c r="E2309" s="5">
        <v>5.3300000000000002E-7</v>
      </c>
      <c r="F2309" s="5">
        <v>1.9299999999999999E-7</v>
      </c>
      <c r="G2309" s="6">
        <v>3.7899999999999999E-7</v>
      </c>
      <c r="H2309" s="7">
        <v>1.8530000000000001E-6</v>
      </c>
      <c r="I2309" s="5"/>
    </row>
    <row r="2310" spans="1:9" x14ac:dyDescent="0.4">
      <c r="A2310" t="str">
        <f t="shared" si="36"/>
        <v>KürbisDemokratische Republik Kongo</v>
      </c>
      <c r="B2310" s="26" t="s">
        <v>183</v>
      </c>
      <c r="C2310" s="4" t="s">
        <v>358</v>
      </c>
      <c r="D2310" s="5">
        <v>1.1000000000000001E-6</v>
      </c>
      <c r="E2310" s="5">
        <v>1.4499999999999999E-6</v>
      </c>
      <c r="F2310" s="5">
        <v>9.1500000000000005E-8</v>
      </c>
      <c r="G2310" s="6">
        <v>1.9299999999999999E-7</v>
      </c>
      <c r="H2310" s="7">
        <v>2.8345000000000001E-6</v>
      </c>
      <c r="I2310" s="5"/>
    </row>
    <row r="2311" spans="1:9" x14ac:dyDescent="0.4">
      <c r="A2311" t="str">
        <f t="shared" si="36"/>
        <v>ReisDemokratische Republik Kongo</v>
      </c>
      <c r="B2311" s="26" t="s">
        <v>160</v>
      </c>
      <c r="C2311" s="4" t="s">
        <v>358</v>
      </c>
      <c r="D2311" s="5">
        <v>1.1800000000000001E-6</v>
      </c>
      <c r="E2311" s="5">
        <v>8.7200000000000008E-7</v>
      </c>
      <c r="F2311" s="5">
        <v>2.9799999999999999E-7</v>
      </c>
      <c r="G2311" s="6">
        <v>5.9999999999999997E-7</v>
      </c>
      <c r="H2311" s="7">
        <v>2.9500000000000001E-6</v>
      </c>
      <c r="I2311" s="5"/>
    </row>
    <row r="2312" spans="1:9" x14ac:dyDescent="0.4">
      <c r="A2312" t="str">
        <f t="shared" si="36"/>
        <v>Knollengewächsen, WurzelknolleDemokratische Republik Kongo</v>
      </c>
      <c r="B2312" s="26" t="s">
        <v>179</v>
      </c>
      <c r="C2312" s="4" t="s">
        <v>358</v>
      </c>
      <c r="D2312" s="5">
        <v>9.9E-8</v>
      </c>
      <c r="E2312" s="5">
        <v>7.3000000000000005E-8</v>
      </c>
      <c r="F2312" s="5">
        <v>2.77E-8</v>
      </c>
      <c r="G2312" s="6">
        <v>5.76E-8</v>
      </c>
      <c r="H2312" s="7">
        <v>2.5730000000000001E-7</v>
      </c>
      <c r="I2312" s="5"/>
    </row>
    <row r="2313" spans="1:9" x14ac:dyDescent="0.4">
      <c r="A2313" t="str">
        <f t="shared" si="36"/>
        <v>GummiDemokratische Republik Kongo</v>
      </c>
      <c r="B2313" s="26" t="s">
        <v>290</v>
      </c>
      <c r="C2313" s="4" t="s">
        <v>358</v>
      </c>
      <c r="D2313" s="5">
        <v>2.7999999999999999E-6</v>
      </c>
      <c r="E2313" s="5">
        <v>1.9099999999999999E-6</v>
      </c>
      <c r="F2313" s="5">
        <v>5.4600000000000005E-7</v>
      </c>
      <c r="G2313" s="6">
        <v>1.1100000000000002E-6</v>
      </c>
      <c r="H2313" s="7">
        <v>6.3660000000000005E-6</v>
      </c>
      <c r="I2313" s="5"/>
    </row>
    <row r="2314" spans="1:9" x14ac:dyDescent="0.4">
      <c r="A2314" t="str">
        <f t="shared" si="36"/>
        <v>BaumwolleDemokratische Republik Kongo</v>
      </c>
      <c r="B2314" s="26" t="s">
        <v>257</v>
      </c>
      <c r="C2314" s="4" t="s">
        <v>358</v>
      </c>
      <c r="D2314" s="5">
        <v>1.37E-6</v>
      </c>
      <c r="E2314" s="5">
        <v>9.4E-7</v>
      </c>
      <c r="F2314" s="5">
        <v>2.5199999999999998E-7</v>
      </c>
      <c r="G2314" s="6">
        <v>5.1699999999999998E-7</v>
      </c>
      <c r="H2314" s="7">
        <v>3.0790000000000001E-6</v>
      </c>
      <c r="I2314" s="5"/>
    </row>
    <row r="2315" spans="1:9" x14ac:dyDescent="0.4">
      <c r="A2315" t="str">
        <f t="shared" si="36"/>
        <v>SesamDemokratische Republik Kongo</v>
      </c>
      <c r="B2315" s="26" t="s">
        <v>258</v>
      </c>
      <c r="C2315" s="4" t="s">
        <v>358</v>
      </c>
      <c r="D2315" s="5">
        <v>6.6400000000000002E-7</v>
      </c>
      <c r="E2315" s="5">
        <v>4.6800000000000001E-7</v>
      </c>
      <c r="F2315" s="5">
        <v>1.7899999999999997E-7</v>
      </c>
      <c r="G2315" s="6">
        <v>3.41E-7</v>
      </c>
      <c r="H2315" s="7">
        <v>1.6519999999999998E-6</v>
      </c>
      <c r="I2315" s="5"/>
    </row>
    <row r="2316" spans="1:9" x14ac:dyDescent="0.4">
      <c r="A2316" t="str">
        <f t="shared" si="36"/>
        <v>SorghumDemokratische Republik Kongo</v>
      </c>
      <c r="B2316" s="26" t="s">
        <v>282</v>
      </c>
      <c r="C2316" s="4" t="s">
        <v>358</v>
      </c>
      <c r="D2316" s="5">
        <v>4.7100000000000002E-7</v>
      </c>
      <c r="E2316" s="5">
        <v>3.41E-7</v>
      </c>
      <c r="F2316" s="5">
        <v>9.0299999999999995E-8</v>
      </c>
      <c r="G2316" s="6">
        <v>1.8400000000000001E-7</v>
      </c>
      <c r="H2316" s="7">
        <v>1.0862999999999999E-6</v>
      </c>
      <c r="I2316" s="5"/>
    </row>
    <row r="2317" spans="1:9" x14ac:dyDescent="0.4">
      <c r="A2317" t="str">
        <f t="shared" si="36"/>
        <v>SojabohnenDemokratische Republik Kongo</v>
      </c>
      <c r="B2317" s="26" t="s">
        <v>259</v>
      </c>
      <c r="C2317" s="4" t="s">
        <v>358</v>
      </c>
      <c r="D2317" s="5">
        <v>5.0799999999999994E-7</v>
      </c>
      <c r="E2317" s="5">
        <v>3.6900000000000004E-7</v>
      </c>
      <c r="F2317" s="5">
        <v>8.7499999999999996E-8</v>
      </c>
      <c r="G2317" s="6">
        <v>1.9000000000000001E-7</v>
      </c>
      <c r="H2317" s="7">
        <v>1.1544999999999999E-6</v>
      </c>
      <c r="I2317" s="5"/>
    </row>
    <row r="2318" spans="1:9" x14ac:dyDescent="0.4">
      <c r="A2318" t="str">
        <f t="shared" si="36"/>
        <v>RohrzuckerDemokratische Republik Kongo</v>
      </c>
      <c r="B2318" s="26" t="s">
        <v>260</v>
      </c>
      <c r="C2318" s="4" t="s">
        <v>358</v>
      </c>
      <c r="D2318" s="5">
        <v>1.4478099999999999E-8</v>
      </c>
      <c r="E2318" s="5">
        <v>1.0061899999999999E-8</v>
      </c>
      <c r="F2318" s="5">
        <v>2.74841E-9</v>
      </c>
      <c r="G2318" s="6">
        <v>5.62E-9</v>
      </c>
      <c r="H2318" s="7">
        <v>3.2908409999999998E-8</v>
      </c>
      <c r="I2318" s="5"/>
    </row>
    <row r="2319" spans="1:9" x14ac:dyDescent="0.4">
      <c r="A2319" t="str">
        <f t="shared" si="36"/>
        <v>SonnenblumenkerneDemokratische Republik Kongo</v>
      </c>
      <c r="B2319" s="26" t="s">
        <v>261</v>
      </c>
      <c r="C2319" s="4" t="s">
        <v>358</v>
      </c>
      <c r="D2319" s="5">
        <v>3.6300000000000001E-7</v>
      </c>
      <c r="E2319" s="5">
        <v>2.29E-7</v>
      </c>
      <c r="F2319" s="5">
        <v>2.55E-8</v>
      </c>
      <c r="G2319" s="6">
        <v>7.98E-8</v>
      </c>
      <c r="H2319" s="7">
        <v>6.9729999999999998E-7</v>
      </c>
      <c r="I2319" s="5"/>
    </row>
    <row r="2320" spans="1:9" x14ac:dyDescent="0.4">
      <c r="A2320" t="str">
        <f t="shared" si="36"/>
        <v>SüßkartofelnDemokratische Republik Kongo</v>
      </c>
      <c r="B2320" s="26" t="s">
        <v>192</v>
      </c>
      <c r="C2320" s="4" t="s">
        <v>358</v>
      </c>
      <c r="D2320" s="5">
        <v>1.5555199999999999E-7</v>
      </c>
      <c r="E2320" s="5">
        <v>1.2975399999999999E-7</v>
      </c>
      <c r="F2320" s="5">
        <v>3.6925999999999996E-8</v>
      </c>
      <c r="G2320" s="6">
        <v>7.3200000000000007E-8</v>
      </c>
      <c r="H2320" s="7">
        <v>3.9543199999999999E-7</v>
      </c>
      <c r="I2320" s="5"/>
    </row>
    <row r="2321" spans="1:9" x14ac:dyDescent="0.4">
      <c r="A2321" t="str">
        <f t="shared" si="36"/>
        <v>Taro (cocoyam)Demokratische Republik Kongo</v>
      </c>
      <c r="B2321" s="26" t="s">
        <v>325</v>
      </c>
      <c r="C2321" s="4" t="s">
        <v>358</v>
      </c>
      <c r="D2321" s="5">
        <v>3.5100000000000001E-7</v>
      </c>
      <c r="E2321" s="5">
        <v>2.9100000000000005E-7</v>
      </c>
      <c r="F2321" s="5">
        <v>9.280000000000001E-8</v>
      </c>
      <c r="G2321" s="6">
        <v>1.8000000000000002E-7</v>
      </c>
      <c r="H2321" s="7">
        <v>9.1480000000000001E-7</v>
      </c>
      <c r="I2321" s="5"/>
    </row>
    <row r="2322" spans="1:9" x14ac:dyDescent="0.4">
      <c r="A2322" t="str">
        <f t="shared" si="36"/>
        <v>TeeDemokratische Republik Kongo</v>
      </c>
      <c r="B2322" s="26" t="s">
        <v>262</v>
      </c>
      <c r="C2322" s="4" t="s">
        <v>358</v>
      </c>
      <c r="D2322" s="5">
        <v>8.5367700000000006E-6</v>
      </c>
      <c r="E2322" s="5">
        <v>9.1176099999999996E-6</v>
      </c>
      <c r="F2322" s="5">
        <v>1.6642000000000001E-6</v>
      </c>
      <c r="G2322" s="6">
        <v>3.27E-6</v>
      </c>
      <c r="H2322" s="7">
        <v>2.2588580000000001E-5</v>
      </c>
      <c r="I2322" s="5"/>
    </row>
    <row r="2323" spans="1:9" x14ac:dyDescent="0.4">
      <c r="A2323" t="str">
        <f t="shared" si="36"/>
        <v>Tabak, unverarbeitetDemokratische Republik Kongo</v>
      </c>
      <c r="B2323" s="26" t="s">
        <v>263</v>
      </c>
      <c r="C2323" s="4" t="s">
        <v>358</v>
      </c>
      <c r="D2323" s="5">
        <v>2.3316899999999998E-6</v>
      </c>
      <c r="E2323" s="5">
        <v>2.23777E-6</v>
      </c>
      <c r="F2323" s="5">
        <v>5.3763900000000007E-7</v>
      </c>
      <c r="G2323" s="6">
        <v>1.0499999999999999E-6</v>
      </c>
      <c r="H2323" s="7">
        <v>6.1570990000000005E-6</v>
      </c>
      <c r="I2323" s="5"/>
    </row>
    <row r="2324" spans="1:9" x14ac:dyDescent="0.4">
      <c r="A2324" t="str">
        <f t="shared" si="36"/>
        <v>TomatenDemokratische Republik Kongo</v>
      </c>
      <c r="B2324" s="26" t="s">
        <v>86</v>
      </c>
      <c r="C2324" s="4" t="s">
        <v>358</v>
      </c>
      <c r="D2324" s="5">
        <v>1.5038399999999998E-7</v>
      </c>
      <c r="E2324" s="5">
        <v>1.1298899999999999E-7</v>
      </c>
      <c r="F2324" s="5">
        <v>4.6189399999999999E-8</v>
      </c>
      <c r="G2324" s="6">
        <v>8.9200000000000005E-8</v>
      </c>
      <c r="H2324" s="7">
        <v>3.9876240000000003E-7</v>
      </c>
      <c r="I2324" s="5"/>
    </row>
    <row r="2325" spans="1:9" x14ac:dyDescent="0.4">
      <c r="A2325" t="str">
        <f t="shared" si="36"/>
        <v>Gemüse, frischDemokratische Republik Kongo</v>
      </c>
      <c r="B2325" s="26" t="s">
        <v>174</v>
      </c>
      <c r="C2325" s="4" t="s">
        <v>358</v>
      </c>
      <c r="D2325" s="5">
        <v>6.3700000000000008E-8</v>
      </c>
      <c r="E2325" s="5">
        <v>4.4499999999999995E-8</v>
      </c>
      <c r="F2325" s="5">
        <v>1.2099999999999999E-8</v>
      </c>
      <c r="G2325" s="6">
        <v>2.4699999999999999E-8</v>
      </c>
      <c r="H2325" s="7">
        <v>1.4499999999999999E-7</v>
      </c>
      <c r="I2325" s="5"/>
    </row>
    <row r="2326" spans="1:9" x14ac:dyDescent="0.4">
      <c r="A2326" t="str">
        <f t="shared" si="36"/>
        <v>WeizenDemokratische Republik Kongo</v>
      </c>
      <c r="B2326" s="26" t="s">
        <v>60</v>
      </c>
      <c r="C2326" s="4" t="s">
        <v>358</v>
      </c>
      <c r="D2326" s="5">
        <v>3.14E-6</v>
      </c>
      <c r="E2326" s="5">
        <v>3.5300000000000001E-6</v>
      </c>
      <c r="F2326" s="5">
        <v>5.2800000000000007E-7</v>
      </c>
      <c r="G2326" s="6">
        <v>1.0499999999999999E-6</v>
      </c>
      <c r="H2326" s="7">
        <v>8.2479999999999996E-6</v>
      </c>
      <c r="I2326" s="5"/>
    </row>
    <row r="2327" spans="1:9" x14ac:dyDescent="0.4">
      <c r="A2327" t="str">
        <f t="shared" si="36"/>
        <v>YamswurzelDemokratische Republik Kongo</v>
      </c>
      <c r="B2327" s="26" t="s">
        <v>291</v>
      </c>
      <c r="C2327" s="4" t="s">
        <v>358</v>
      </c>
      <c r="D2327" s="5">
        <v>7.0400000000000008E-8</v>
      </c>
      <c r="E2327" s="5">
        <v>5.2099999999999997E-8</v>
      </c>
      <c r="F2327" s="5">
        <v>1.85E-8</v>
      </c>
      <c r="G2327" s="6">
        <v>3.5800000000000003E-8</v>
      </c>
      <c r="H2327" s="7">
        <v>1.7679999999999999E-7</v>
      </c>
      <c r="I2327" s="5"/>
    </row>
    <row r="2328" spans="1:9" x14ac:dyDescent="0.4">
      <c r="A2328" t="str">
        <f t="shared" si="36"/>
        <v>ApfelDänemark</v>
      </c>
      <c r="B2328" s="26" t="s">
        <v>195</v>
      </c>
      <c r="C2328" s="4" t="s">
        <v>359</v>
      </c>
      <c r="D2328" s="5">
        <v>1.5385499999999999E-8</v>
      </c>
      <c r="E2328" s="5">
        <v>5.8713099999999997E-8</v>
      </c>
      <c r="F2328" s="5">
        <v>4.4140799999999997E-9</v>
      </c>
      <c r="G2328" s="6">
        <v>1.74E-9</v>
      </c>
      <c r="H2328" s="7">
        <v>8.0252679999999988E-8</v>
      </c>
      <c r="I2328" s="5"/>
    </row>
    <row r="2329" spans="1:9" x14ac:dyDescent="0.4">
      <c r="A2329" t="str">
        <f t="shared" si="36"/>
        <v>SpargelDänemark</v>
      </c>
      <c r="B2329" s="26" t="s">
        <v>190</v>
      </c>
      <c r="C2329" s="4" t="s">
        <v>359</v>
      </c>
      <c r="D2329" s="5">
        <v>3.2071700000000001E-8</v>
      </c>
      <c r="E2329" s="5">
        <v>1.01397E-7</v>
      </c>
      <c r="F2329" s="5">
        <v>9.9076899999999989E-9</v>
      </c>
      <c r="G2329" s="6">
        <v>6.89E-9</v>
      </c>
      <c r="H2329" s="7">
        <v>1.5026639000000002E-7</v>
      </c>
      <c r="I2329" s="5"/>
    </row>
    <row r="2330" spans="1:9" x14ac:dyDescent="0.4">
      <c r="A2330" t="str">
        <f t="shared" si="36"/>
        <v>GersteDänemark</v>
      </c>
      <c r="B2330" s="26" t="s">
        <v>240</v>
      </c>
      <c r="C2330" s="4" t="s">
        <v>359</v>
      </c>
      <c r="D2330" s="5">
        <v>4.76139E-8</v>
      </c>
      <c r="E2330" s="5">
        <v>1.8255400000000001E-7</v>
      </c>
      <c r="F2330" s="5">
        <v>1.36317E-8</v>
      </c>
      <c r="G2330" s="6">
        <v>5.2599999999999996E-9</v>
      </c>
      <c r="H2330" s="7">
        <v>2.4905960000000001E-7</v>
      </c>
      <c r="I2330" s="5"/>
    </row>
    <row r="2331" spans="1:9" x14ac:dyDescent="0.4">
      <c r="A2331" t="str">
        <f t="shared" si="36"/>
        <v>Ackerbohne, trockenDänemark</v>
      </c>
      <c r="B2331" s="26" t="s">
        <v>163</v>
      </c>
      <c r="C2331" s="4" t="s">
        <v>359</v>
      </c>
      <c r="D2331" s="5">
        <v>1.22673E-8</v>
      </c>
      <c r="E2331" s="5">
        <v>3.8783999999999998E-8</v>
      </c>
      <c r="F2331" s="5">
        <v>3.7896700000000002E-9</v>
      </c>
      <c r="G2331" s="6">
        <v>2.64E-9</v>
      </c>
      <c r="H2331" s="7">
        <v>5.7480970000000007E-8</v>
      </c>
      <c r="I2331" s="5"/>
    </row>
    <row r="2332" spans="1:9" x14ac:dyDescent="0.4">
      <c r="A2332" t="str">
        <f t="shared" si="36"/>
        <v>Kohl und andere KohlgewächseDänemark</v>
      </c>
      <c r="B2332" s="26" t="s">
        <v>181</v>
      </c>
      <c r="C2332" s="4" t="s">
        <v>359</v>
      </c>
      <c r="D2332" s="5">
        <v>1.76211E-9</v>
      </c>
      <c r="E2332" s="5">
        <v>5.5710400000000002E-9</v>
      </c>
      <c r="F2332" s="5">
        <v>5.4435800000000006E-10</v>
      </c>
      <c r="G2332" s="6">
        <v>3.7899999999999998E-10</v>
      </c>
      <c r="H2332" s="7">
        <v>8.2565079999999994E-9</v>
      </c>
      <c r="I2332" s="5"/>
    </row>
    <row r="2333" spans="1:9" x14ac:dyDescent="0.4">
      <c r="A2333" t="str">
        <f t="shared" si="36"/>
        <v>Karotten und RübenDänemark</v>
      </c>
      <c r="B2333" s="26" t="s">
        <v>176</v>
      </c>
      <c r="C2333" s="4" t="s">
        <v>359</v>
      </c>
      <c r="D2333" s="5">
        <v>3.9632600000000006E-9</v>
      </c>
      <c r="E2333" s="5">
        <v>1.5118699999999998E-8</v>
      </c>
      <c r="F2333" s="5">
        <v>1.1372399999999999E-9</v>
      </c>
      <c r="G2333" s="6">
        <v>4.5E-10</v>
      </c>
      <c r="H2333" s="7">
        <v>2.0669200000000002E-8</v>
      </c>
      <c r="I2333" s="5"/>
    </row>
    <row r="2334" spans="1:9" x14ac:dyDescent="0.4">
      <c r="A2334" t="str">
        <f t="shared" si="36"/>
        <v>Kirschen, sauerDänemark</v>
      </c>
      <c r="B2334" s="26" t="s">
        <v>210</v>
      </c>
      <c r="C2334" s="4" t="s">
        <v>359</v>
      </c>
      <c r="D2334" s="5">
        <v>1.3035999999999998E-7</v>
      </c>
      <c r="E2334" s="5">
        <v>4.9935099999999996E-7</v>
      </c>
      <c r="F2334" s="5">
        <v>3.7336800000000001E-8</v>
      </c>
      <c r="G2334" s="6">
        <v>1.4500000000000001E-8</v>
      </c>
      <c r="H2334" s="7">
        <v>6.8154779999999992E-7</v>
      </c>
      <c r="I2334" s="5"/>
    </row>
    <row r="2335" spans="1:9" x14ac:dyDescent="0.4">
      <c r="A2335" t="str">
        <f t="shared" si="36"/>
        <v>KirschenDänemark</v>
      </c>
      <c r="B2335" s="26" t="s">
        <v>209</v>
      </c>
      <c r="C2335" s="4" t="s">
        <v>359</v>
      </c>
      <c r="D2335" s="5">
        <v>3.2481799999999995E-8</v>
      </c>
      <c r="E2335" s="5">
        <v>1.0269300000000001E-7</v>
      </c>
      <c r="F2335" s="5">
        <v>1.0034400000000001E-8</v>
      </c>
      <c r="G2335" s="6">
        <v>6.9800000000000003E-9</v>
      </c>
      <c r="H2335" s="7">
        <v>1.521892E-7</v>
      </c>
      <c r="I2335" s="5"/>
    </row>
    <row r="2336" spans="1:9" x14ac:dyDescent="0.4">
      <c r="A2336" t="str">
        <f t="shared" si="36"/>
        <v>KorintheDänemark</v>
      </c>
      <c r="B2336" s="26" t="s">
        <v>212</v>
      </c>
      <c r="C2336" s="4" t="s">
        <v>359</v>
      </c>
      <c r="D2336" s="5">
        <v>3.9399900000000003E-8</v>
      </c>
      <c r="E2336" s="5">
        <v>1.50126E-7</v>
      </c>
      <c r="F2336" s="5">
        <v>1.13115E-8</v>
      </c>
      <c r="G2336" s="6">
        <v>4.4999999999999998E-9</v>
      </c>
      <c r="H2336" s="7">
        <v>2.053374E-7</v>
      </c>
      <c r="I2336" s="5"/>
    </row>
    <row r="2337" spans="1:9" x14ac:dyDescent="0.4">
      <c r="A2337" t="str">
        <f t="shared" si="36"/>
        <v>FuttermittelpflanzenDänemark</v>
      </c>
      <c r="B2337" s="26" t="s">
        <v>242</v>
      </c>
      <c r="C2337" s="4" t="s">
        <v>359</v>
      </c>
      <c r="D2337" s="5">
        <v>1.29633E-8</v>
      </c>
      <c r="E2337" s="5">
        <v>4.9714999999999999E-8</v>
      </c>
      <c r="F2337" s="5">
        <v>3.7109100000000004E-9</v>
      </c>
      <c r="G2337" s="6">
        <v>1.43E-9</v>
      </c>
      <c r="H2337" s="7">
        <v>6.7819210000000014E-8</v>
      </c>
      <c r="I2337" s="5"/>
    </row>
    <row r="2338" spans="1:9" x14ac:dyDescent="0.4">
      <c r="A2338" t="str">
        <f t="shared" si="36"/>
        <v>StachelbeereDänemark</v>
      </c>
      <c r="B2338" s="26" t="s">
        <v>360</v>
      </c>
      <c r="C2338" s="4" t="s">
        <v>359</v>
      </c>
      <c r="D2338" s="5">
        <v>2.0255799999999999E-8</v>
      </c>
      <c r="E2338" s="5">
        <v>6.404000000000001E-8</v>
      </c>
      <c r="F2338" s="5">
        <v>6.2574900000000001E-9</v>
      </c>
      <c r="G2338" s="6">
        <v>4.3500000000000001E-9</v>
      </c>
      <c r="H2338" s="7">
        <v>9.4903290000000006E-8</v>
      </c>
      <c r="I2338" s="5"/>
    </row>
    <row r="2339" spans="1:9" x14ac:dyDescent="0.4">
      <c r="A2339" t="str">
        <f t="shared" si="36"/>
        <v>Getreide, gemischtDänemark</v>
      </c>
      <c r="B2339" s="26" t="s">
        <v>300</v>
      </c>
      <c r="C2339" s="4" t="s">
        <v>359</v>
      </c>
      <c r="D2339" s="5">
        <v>1.5470800000000002E-8</v>
      </c>
      <c r="E2339" s="5">
        <v>4.89121E-8</v>
      </c>
      <c r="F2339" s="5">
        <v>4.7793099999999997E-9</v>
      </c>
      <c r="G2339" s="6">
        <v>3.3200000000000001E-9</v>
      </c>
      <c r="H2339" s="7">
        <v>7.2482210000000008E-8</v>
      </c>
      <c r="I2339" s="5"/>
    </row>
    <row r="2340" spans="1:9" x14ac:dyDescent="0.4">
      <c r="A2340" t="str">
        <f t="shared" si="36"/>
        <v>HopfenDänemark</v>
      </c>
      <c r="B2340" s="26" t="s">
        <v>270</v>
      </c>
      <c r="C2340" s="4" t="s">
        <v>359</v>
      </c>
      <c r="D2340" s="5">
        <v>5.3032299999999998E-8</v>
      </c>
      <c r="E2340" s="5">
        <v>1.6766500000000001E-7</v>
      </c>
      <c r="F2340" s="5">
        <v>1.63829E-8</v>
      </c>
      <c r="G2340" s="6">
        <v>1.14E-8</v>
      </c>
      <c r="H2340" s="7">
        <v>2.484802E-7</v>
      </c>
      <c r="I2340" s="5"/>
    </row>
    <row r="2341" spans="1:9" x14ac:dyDescent="0.4">
      <c r="A2341" t="str">
        <f t="shared" si="36"/>
        <v>Lauch, andere LauchgewächseDänemark</v>
      </c>
      <c r="B2341" s="26" t="s">
        <v>184</v>
      </c>
      <c r="C2341" s="4" t="s">
        <v>359</v>
      </c>
      <c r="D2341" s="5">
        <v>1.7876900000000001E-9</v>
      </c>
      <c r="E2341" s="5">
        <v>5.6518900000000004E-9</v>
      </c>
      <c r="F2341" s="5">
        <v>5.5225900000000001E-10</v>
      </c>
      <c r="G2341" s="6">
        <v>3.8400000000000002E-10</v>
      </c>
      <c r="H2341" s="7">
        <v>8.375839E-9</v>
      </c>
      <c r="I2341" s="5"/>
    </row>
    <row r="2342" spans="1:9" x14ac:dyDescent="0.4">
      <c r="A2342" t="str">
        <f t="shared" si="36"/>
        <v>LeinsamenDänemark</v>
      </c>
      <c r="B2342" s="26" t="s">
        <v>281</v>
      </c>
      <c r="C2342" s="4" t="s">
        <v>359</v>
      </c>
      <c r="D2342" s="5">
        <v>3.7126800000000001E-7</v>
      </c>
      <c r="E2342" s="5">
        <v>1.4244399999999999E-6</v>
      </c>
      <c r="F2342" s="5">
        <v>1.0626E-7</v>
      </c>
      <c r="G2342" s="6">
        <v>4.0899999999999996E-8</v>
      </c>
      <c r="H2342" s="7">
        <v>1.942868E-6</v>
      </c>
      <c r="I2342" s="5"/>
    </row>
    <row r="2343" spans="1:9" x14ac:dyDescent="0.4">
      <c r="A2343" t="str">
        <f t="shared" si="36"/>
        <v>HaferDänemark</v>
      </c>
      <c r="B2343" s="26" t="s">
        <v>272</v>
      </c>
      <c r="C2343" s="4" t="s">
        <v>359</v>
      </c>
      <c r="D2343" s="5">
        <v>4.9563900000000001E-8</v>
      </c>
      <c r="E2343" s="5">
        <v>1.90018E-7</v>
      </c>
      <c r="F2343" s="5">
        <v>1.41903E-8</v>
      </c>
      <c r="G2343" s="6">
        <v>5.4800000000000001E-9</v>
      </c>
      <c r="H2343" s="7">
        <v>2.5925219999999998E-7</v>
      </c>
      <c r="I2343" s="5"/>
    </row>
    <row r="2344" spans="1:9" x14ac:dyDescent="0.4">
      <c r="A2344" t="str">
        <f t="shared" si="36"/>
        <v>Zwiebel, getr.Dänemark</v>
      </c>
      <c r="B2344" s="26" t="s">
        <v>251</v>
      </c>
      <c r="C2344" s="4" t="s">
        <v>359</v>
      </c>
      <c r="D2344" s="5">
        <v>3.6506900000000003E-9</v>
      </c>
      <c r="E2344" s="5">
        <v>1.15419E-8</v>
      </c>
      <c r="F2344" s="5">
        <v>1.1277799999999998E-9</v>
      </c>
      <c r="G2344" s="6">
        <v>7.8499999999999998E-10</v>
      </c>
      <c r="H2344" s="7">
        <v>1.7105369999999999E-8</v>
      </c>
      <c r="I2344" s="5"/>
    </row>
    <row r="2345" spans="1:9" x14ac:dyDescent="0.4">
      <c r="A2345" t="str">
        <f t="shared" si="36"/>
        <v>BirneDänemark</v>
      </c>
      <c r="B2345" s="26" t="s">
        <v>199</v>
      </c>
      <c r="C2345" s="4" t="s">
        <v>359</v>
      </c>
      <c r="D2345" s="5">
        <v>8.1937899999999997E-9</v>
      </c>
      <c r="E2345" s="5">
        <v>2.59052E-8</v>
      </c>
      <c r="F2345" s="5">
        <v>2.5312499999999999E-9</v>
      </c>
      <c r="G2345" s="6">
        <v>1.7600000000000001E-9</v>
      </c>
      <c r="H2345" s="7">
        <v>3.8390239999999992E-8</v>
      </c>
      <c r="I2345" s="5"/>
    </row>
    <row r="2346" spans="1:9" x14ac:dyDescent="0.4">
      <c r="A2346" t="str">
        <f t="shared" si="36"/>
        <v>Erbsen, trockenDänemark</v>
      </c>
      <c r="B2346" s="26" t="s">
        <v>173</v>
      </c>
      <c r="C2346" s="4" t="s">
        <v>359</v>
      </c>
      <c r="D2346" s="5">
        <v>3.3121499999999997E-8</v>
      </c>
      <c r="E2346" s="5">
        <v>1.2702199999999998E-7</v>
      </c>
      <c r="F2346" s="5">
        <v>9.4814400000000003E-9</v>
      </c>
      <c r="G2346" s="6">
        <v>3.6600000000000002E-9</v>
      </c>
      <c r="H2346" s="7">
        <v>1.7328494E-7</v>
      </c>
      <c r="I2346" s="5"/>
    </row>
    <row r="2347" spans="1:9" x14ac:dyDescent="0.4">
      <c r="A2347" t="str">
        <f t="shared" si="36"/>
        <v>Erbsen, grünDänemark</v>
      </c>
      <c r="B2347" s="26" t="s">
        <v>172</v>
      </c>
      <c r="C2347" s="4" t="s">
        <v>359</v>
      </c>
      <c r="D2347" s="5">
        <v>9.3991999999999996E-9</v>
      </c>
      <c r="E2347" s="5">
        <v>3.6075100000000003E-8</v>
      </c>
      <c r="F2347" s="5">
        <v>2.68966E-9</v>
      </c>
      <c r="G2347" s="6">
        <v>1.0300000000000002E-9</v>
      </c>
      <c r="H2347" s="7">
        <v>4.9193960000000004E-8</v>
      </c>
      <c r="I2347" s="5"/>
    </row>
    <row r="2348" spans="1:9" x14ac:dyDescent="0.4">
      <c r="A2348" t="str">
        <f t="shared" si="36"/>
        <v>Pflaume, SchleheDänemark</v>
      </c>
      <c r="B2348" s="26" t="s">
        <v>254</v>
      </c>
      <c r="C2348" s="4" t="s">
        <v>359</v>
      </c>
      <c r="D2348" s="5">
        <v>2.00955E-8</v>
      </c>
      <c r="E2348" s="5">
        <v>6.3533299999999994E-8</v>
      </c>
      <c r="F2348" s="5">
        <v>6.2079800000000003E-9</v>
      </c>
      <c r="G2348" s="6">
        <v>4.32E-9</v>
      </c>
      <c r="H2348" s="7">
        <v>9.4156779999999997E-8</v>
      </c>
      <c r="I2348" s="5"/>
    </row>
    <row r="2349" spans="1:9" x14ac:dyDescent="0.4">
      <c r="A2349" t="str">
        <f t="shared" si="36"/>
        <v>KartoffelDänemark</v>
      </c>
      <c r="B2349" s="26" t="s">
        <v>177</v>
      </c>
      <c r="C2349" s="4" t="s">
        <v>359</v>
      </c>
      <c r="D2349" s="5">
        <v>3.9891400000000001E-9</v>
      </c>
      <c r="E2349" s="5">
        <v>1.52979E-8</v>
      </c>
      <c r="F2349" s="5">
        <v>1.1419600000000001E-9</v>
      </c>
      <c r="G2349" s="6">
        <v>4.4099999999999998E-10</v>
      </c>
      <c r="H2349" s="7">
        <v>2.0870000000000004E-8</v>
      </c>
      <c r="I2349" s="5"/>
    </row>
    <row r="2350" spans="1:9" x14ac:dyDescent="0.4">
      <c r="A2350" t="str">
        <f t="shared" si="36"/>
        <v>Hülsenfrüchte (Linsen, Bohen, etc.)Dänemark</v>
      </c>
      <c r="B2350" s="26" t="s">
        <v>255</v>
      </c>
      <c r="C2350" s="4" t="s">
        <v>359</v>
      </c>
      <c r="D2350" s="5">
        <v>3.3406799999999998E-8</v>
      </c>
      <c r="E2350" s="5">
        <v>1.2594E-7</v>
      </c>
      <c r="F2350" s="5">
        <v>9.6363400000000002E-9</v>
      </c>
      <c r="G2350" s="6">
        <v>4.0300000000000004E-9</v>
      </c>
      <c r="H2350" s="7">
        <v>1.7301313999999999E-7</v>
      </c>
      <c r="I2350" s="5"/>
    </row>
    <row r="2351" spans="1:9" x14ac:dyDescent="0.4">
      <c r="A2351" t="str">
        <f t="shared" si="36"/>
        <v>RapssamenDänemark</v>
      </c>
      <c r="B2351" s="26" t="s">
        <v>256</v>
      </c>
      <c r="C2351" s="4" t="s">
        <v>359</v>
      </c>
      <c r="D2351" s="5">
        <v>6.7566100000000003E-8</v>
      </c>
      <c r="E2351" s="5">
        <v>2.5907399999999995E-7</v>
      </c>
      <c r="F2351" s="5">
        <v>1.9343100000000002E-8</v>
      </c>
      <c r="G2351" s="6">
        <v>7.4700000000000001E-9</v>
      </c>
      <c r="H2351" s="7">
        <v>3.5345319999999994E-7</v>
      </c>
      <c r="I2351" s="5"/>
    </row>
    <row r="2352" spans="1:9" x14ac:dyDescent="0.4">
      <c r="A2352" t="str">
        <f t="shared" si="36"/>
        <v>RoggenDänemark</v>
      </c>
      <c r="B2352" s="26" t="s">
        <v>274</v>
      </c>
      <c r="C2352" s="4" t="s">
        <v>359</v>
      </c>
      <c r="D2352" s="5">
        <v>4.2567E-8</v>
      </c>
      <c r="E2352" s="5">
        <v>1.63222E-7</v>
      </c>
      <c r="F2352" s="5">
        <v>1.21861E-8</v>
      </c>
      <c r="G2352" s="6">
        <v>4.6999999999999999E-9</v>
      </c>
      <c r="H2352" s="7">
        <v>2.2267510000000002E-7</v>
      </c>
      <c r="I2352" s="5"/>
    </row>
    <row r="2353" spans="1:9" x14ac:dyDescent="0.4">
      <c r="A2353" t="str">
        <f t="shared" si="36"/>
        <v>TriticaleDänemark</v>
      </c>
      <c r="B2353" s="26" t="s">
        <v>283</v>
      </c>
      <c r="C2353" s="4" t="s">
        <v>359</v>
      </c>
      <c r="D2353" s="5">
        <v>2.8530999999999999E-8</v>
      </c>
      <c r="E2353" s="5">
        <v>1.09399E-7</v>
      </c>
      <c r="F2353" s="5">
        <v>8.1679699999999995E-9</v>
      </c>
      <c r="G2353" s="6">
        <v>3.1500000000000001E-9</v>
      </c>
      <c r="H2353" s="7">
        <v>1.4924797000000001E-7</v>
      </c>
      <c r="I2353" s="5"/>
    </row>
    <row r="2354" spans="1:9" x14ac:dyDescent="0.4">
      <c r="A2354" t="str">
        <f t="shared" si="36"/>
        <v>Gemüse, frischDänemark</v>
      </c>
      <c r="B2354" s="26" t="s">
        <v>174</v>
      </c>
      <c r="C2354" s="4" t="s">
        <v>359</v>
      </c>
      <c r="D2354" s="5">
        <v>1.7876900000000001E-9</v>
      </c>
      <c r="E2354" s="5">
        <v>5.6518900000000004E-9</v>
      </c>
      <c r="F2354" s="5">
        <v>5.5225900000000001E-10</v>
      </c>
      <c r="G2354" s="6">
        <v>3.8400000000000002E-10</v>
      </c>
      <c r="H2354" s="7">
        <v>8.375839E-9</v>
      </c>
      <c r="I2354" s="5"/>
    </row>
    <row r="2355" spans="1:9" x14ac:dyDescent="0.4">
      <c r="A2355" t="str">
        <f t="shared" si="36"/>
        <v>WeizenDänemark</v>
      </c>
      <c r="B2355" s="26" t="s">
        <v>60</v>
      </c>
      <c r="C2355" s="4" t="s">
        <v>359</v>
      </c>
      <c r="D2355" s="5">
        <v>3.4805199999999997E-8</v>
      </c>
      <c r="E2355" s="5">
        <v>1.3343900000000001E-7</v>
      </c>
      <c r="F2355" s="5">
        <v>9.9647899999999995E-9</v>
      </c>
      <c r="G2355" s="6">
        <v>3.8500000000000006E-9</v>
      </c>
      <c r="H2355" s="7">
        <v>1.8205898999999999E-7</v>
      </c>
      <c r="I2355" s="5"/>
    </row>
    <row r="2356" spans="1:9" x14ac:dyDescent="0.4">
      <c r="A2356" t="str">
        <f t="shared" si="36"/>
        <v>Lauch, andere LauchgewächseDschibuti</v>
      </c>
      <c r="B2356" s="26" t="s">
        <v>184</v>
      </c>
      <c r="C2356" s="4" t="s">
        <v>361</v>
      </c>
      <c r="D2356" s="5">
        <v>1.27854E-7</v>
      </c>
      <c r="E2356" s="5">
        <v>4.7568900000000002E-7</v>
      </c>
      <c r="F2356" s="5">
        <v>1.1232299999999999E-8</v>
      </c>
      <c r="G2356" s="6">
        <v>1.42E-7</v>
      </c>
      <c r="H2356" s="7">
        <v>7.5677529999999998E-7</v>
      </c>
      <c r="I2356" s="5"/>
    </row>
    <row r="2357" spans="1:9" x14ac:dyDescent="0.4">
      <c r="A2357" t="str">
        <f t="shared" si="36"/>
        <v>Gemüse, frischDschibuti</v>
      </c>
      <c r="B2357" s="26" t="s">
        <v>174</v>
      </c>
      <c r="C2357" s="4" t="s">
        <v>361</v>
      </c>
      <c r="D2357" s="5">
        <v>1.27854E-7</v>
      </c>
      <c r="E2357" s="5">
        <v>4.7568900000000002E-7</v>
      </c>
      <c r="F2357" s="5">
        <v>1.1232299999999999E-8</v>
      </c>
      <c r="G2357" s="6">
        <v>1.42E-7</v>
      </c>
      <c r="H2357" s="7">
        <v>7.5677529999999998E-7</v>
      </c>
      <c r="I2357" s="5"/>
    </row>
    <row r="2358" spans="1:9" x14ac:dyDescent="0.4">
      <c r="A2358" t="str">
        <f t="shared" si="36"/>
        <v>AvocadosDominikanische Republik</v>
      </c>
      <c r="B2358" s="26" t="s">
        <v>166</v>
      </c>
      <c r="C2358" s="4" t="s">
        <v>362</v>
      </c>
      <c r="D2358" s="5">
        <v>2.6300000000000001E-7</v>
      </c>
      <c r="E2358" s="5">
        <v>7.1500000000000004E-7</v>
      </c>
      <c r="F2358" s="5">
        <v>5.8299999999999997E-7</v>
      </c>
      <c r="G2358" s="6">
        <v>1.7099999999999999E-6</v>
      </c>
      <c r="H2358" s="7">
        <v>3.2710000000000001E-6</v>
      </c>
      <c r="I2358" s="5"/>
    </row>
    <row r="2359" spans="1:9" x14ac:dyDescent="0.4">
      <c r="A2359" t="str">
        <f t="shared" si="36"/>
        <v>BananenDominikanische Republik</v>
      </c>
      <c r="B2359" s="26" t="s">
        <v>197</v>
      </c>
      <c r="C2359" s="4" t="s">
        <v>362</v>
      </c>
      <c r="D2359" s="5">
        <v>2.6E-7</v>
      </c>
      <c r="E2359" s="5">
        <v>7.2099999999999996E-7</v>
      </c>
      <c r="F2359" s="5">
        <v>5.6700000000000003E-7</v>
      </c>
      <c r="G2359" s="6">
        <v>1.6700000000000001E-6</v>
      </c>
      <c r="H2359" s="7">
        <v>3.2179999999999999E-6</v>
      </c>
      <c r="I2359" s="5"/>
    </row>
    <row r="2360" spans="1:9" x14ac:dyDescent="0.4">
      <c r="A2360" t="str">
        <f t="shared" si="36"/>
        <v>Bohen, trockenDominikanische Republik</v>
      </c>
      <c r="B2360" s="26" t="s">
        <v>170</v>
      </c>
      <c r="C2360" s="4" t="s">
        <v>362</v>
      </c>
      <c r="D2360" s="5">
        <v>1.46E-6</v>
      </c>
      <c r="E2360" s="5">
        <v>4.0400000000000003E-6</v>
      </c>
      <c r="F2360" s="5">
        <v>3.14E-6</v>
      </c>
      <c r="G2360" s="6">
        <v>9.3399999999999987E-6</v>
      </c>
      <c r="H2360" s="7">
        <v>1.7980000000000001E-5</v>
      </c>
      <c r="I2360" s="5"/>
    </row>
    <row r="2361" spans="1:9" x14ac:dyDescent="0.4">
      <c r="A2361" t="str">
        <f t="shared" si="36"/>
        <v>Ackerbohne, trockenDominikanische Republik</v>
      </c>
      <c r="B2361" s="26" t="s">
        <v>163</v>
      </c>
      <c r="C2361" s="4" t="s">
        <v>362</v>
      </c>
      <c r="D2361" s="5">
        <v>8.0611799999999997E-7</v>
      </c>
      <c r="E2361" s="5">
        <v>2.2051599999999998E-6</v>
      </c>
      <c r="F2361" s="5">
        <v>1.7535499999999999E-6</v>
      </c>
      <c r="G2361" s="6">
        <v>5.2100000000000001E-6</v>
      </c>
      <c r="H2361" s="7">
        <v>9.9748280000000014E-6</v>
      </c>
      <c r="I2361" s="5"/>
    </row>
    <row r="2362" spans="1:9" x14ac:dyDescent="0.4">
      <c r="A2362" t="str">
        <f t="shared" si="36"/>
        <v>Kohl und andere KohlgewächseDominikanische Republik</v>
      </c>
      <c r="B2362" s="26" t="s">
        <v>181</v>
      </c>
      <c r="C2362" s="4" t="s">
        <v>362</v>
      </c>
      <c r="D2362" s="5">
        <v>2.5199999999999998E-7</v>
      </c>
      <c r="E2362" s="5">
        <v>6.1600000000000001E-7</v>
      </c>
      <c r="F2362" s="5">
        <v>6.1499999999999994E-7</v>
      </c>
      <c r="G2362" s="6">
        <v>1.4899999999999999E-6</v>
      </c>
      <c r="H2362" s="7">
        <v>2.9729999999999997E-6</v>
      </c>
      <c r="I2362" s="5"/>
    </row>
    <row r="2363" spans="1:9" x14ac:dyDescent="0.4">
      <c r="A2363" t="str">
        <f t="shared" si="36"/>
        <v>Karotten und RübenDominikanische Republik</v>
      </c>
      <c r="B2363" s="26" t="s">
        <v>176</v>
      </c>
      <c r="C2363" s="4" t="s">
        <v>362</v>
      </c>
      <c r="D2363" s="5">
        <v>5.84E-8</v>
      </c>
      <c r="E2363" s="5">
        <v>1.3300000000000001E-7</v>
      </c>
      <c r="F2363" s="5">
        <v>1.2200000000000001E-7</v>
      </c>
      <c r="G2363" s="6">
        <v>3.6900000000000004E-7</v>
      </c>
      <c r="H2363" s="7">
        <v>6.8240000000000013E-7</v>
      </c>
      <c r="I2363" s="5"/>
    </row>
    <row r="2364" spans="1:9" x14ac:dyDescent="0.4">
      <c r="A2364" t="str">
        <f t="shared" si="36"/>
        <v>CashewnüsseDominikanische Republik</v>
      </c>
      <c r="B2364" s="26" t="s">
        <v>309</v>
      </c>
      <c r="C2364" s="4" t="s">
        <v>362</v>
      </c>
      <c r="D2364" s="5">
        <v>1.9752999999999999E-5</v>
      </c>
      <c r="E2364" s="5">
        <v>5.6376099999999997E-5</v>
      </c>
      <c r="F2364" s="5">
        <v>4.1847400000000002E-5</v>
      </c>
      <c r="G2364" s="6">
        <v>1.2400000000000001E-4</v>
      </c>
      <c r="H2364" s="7">
        <v>2.4197650000000001E-4</v>
      </c>
      <c r="I2364" s="5"/>
    </row>
    <row r="2365" spans="1:9" x14ac:dyDescent="0.4">
      <c r="A2365" t="str">
        <f t="shared" si="36"/>
        <v>ManiokDominikanische Republik</v>
      </c>
      <c r="B2365" s="26" t="s">
        <v>187</v>
      </c>
      <c r="C2365" s="4" t="s">
        <v>362</v>
      </c>
      <c r="D2365" s="5">
        <v>3.6957899999999998E-7</v>
      </c>
      <c r="E2365" s="5">
        <v>1.0248499999999998E-6</v>
      </c>
      <c r="F2365" s="5">
        <v>8.1204899999999999E-7</v>
      </c>
      <c r="G2365" s="6">
        <v>2.3999999999999999E-6</v>
      </c>
      <c r="H2365" s="7">
        <v>4.6064779999999997E-6</v>
      </c>
      <c r="I2365" s="5"/>
    </row>
    <row r="2366" spans="1:9" x14ac:dyDescent="0.4">
      <c r="A2366" t="str">
        <f t="shared" si="36"/>
        <v>Rizinusöl-SamenDominikanische Republik</v>
      </c>
      <c r="B2366" s="26" t="s">
        <v>285</v>
      </c>
      <c r="C2366" s="4" t="s">
        <v>362</v>
      </c>
      <c r="D2366" s="5">
        <v>5.2950899999999996E-6</v>
      </c>
      <c r="E2366" s="5">
        <v>1.4977099999999999E-5</v>
      </c>
      <c r="F2366" s="5">
        <v>1.7070100000000001E-5</v>
      </c>
      <c r="G2366" s="6">
        <v>4.3900000000000003E-5</v>
      </c>
      <c r="H2366" s="7">
        <v>8.1242289999999999E-5</v>
      </c>
      <c r="I2366" s="5"/>
    </row>
    <row r="2367" spans="1:9" x14ac:dyDescent="0.4">
      <c r="A2367" t="str">
        <f t="shared" si="36"/>
        <v>Paprika-/ChillipulverDominikanische Republik</v>
      </c>
      <c r="B2367" s="26" t="s">
        <v>90</v>
      </c>
      <c r="C2367" s="4" t="s">
        <v>362</v>
      </c>
      <c r="D2367" s="5">
        <v>2.2999999999999999E-7</v>
      </c>
      <c r="E2367" s="5">
        <v>6.44E-7</v>
      </c>
      <c r="F2367" s="5">
        <v>4.9399999999999995E-7</v>
      </c>
      <c r="G2367" s="6">
        <v>1.4699999999999999E-6</v>
      </c>
      <c r="H2367" s="7">
        <v>2.8379999999999998E-6</v>
      </c>
      <c r="I2367" s="5"/>
    </row>
    <row r="2368" spans="1:9" x14ac:dyDescent="0.4">
      <c r="A2368" t="str">
        <f t="shared" si="36"/>
        <v>Paprika und Chillies, grünDominikanische Republik</v>
      </c>
      <c r="B2368" s="26" t="s">
        <v>79</v>
      </c>
      <c r="C2368" s="4" t="s">
        <v>362</v>
      </c>
      <c r="D2368" s="5">
        <v>2.2999999999999999E-7</v>
      </c>
      <c r="E2368" s="5">
        <v>6.44E-7</v>
      </c>
      <c r="F2368" s="5">
        <v>4.9399999999999995E-7</v>
      </c>
      <c r="G2368" s="6">
        <v>1.4699999999999999E-6</v>
      </c>
      <c r="H2368" s="7">
        <v>2.8379999999999998E-6</v>
      </c>
      <c r="I2368" s="5"/>
    </row>
    <row r="2369" spans="1:9" x14ac:dyDescent="0.4">
      <c r="A2369" t="str">
        <f t="shared" si="36"/>
        <v>Paprika und Chillies, grünDominikanische Republik</v>
      </c>
      <c r="B2369" s="26" t="s">
        <v>79</v>
      </c>
      <c r="C2369" s="4" t="s">
        <v>362</v>
      </c>
      <c r="D2369" s="5">
        <v>2.2999999999999999E-7</v>
      </c>
      <c r="E2369" s="5">
        <v>6.44E-7</v>
      </c>
      <c r="F2369" s="5">
        <v>4.9399999999999995E-7</v>
      </c>
      <c r="G2369" s="6">
        <v>1.4699999999999999E-6</v>
      </c>
      <c r="H2369" s="7">
        <v>2.8379999999999998E-6</v>
      </c>
      <c r="I2369" s="5"/>
    </row>
    <row r="2370" spans="1:9" x14ac:dyDescent="0.4">
      <c r="A2370" t="str">
        <f t="shared" si="36"/>
        <v>KakaobohneDominikanische Republik</v>
      </c>
      <c r="B2370" s="26" t="s">
        <v>286</v>
      </c>
      <c r="C2370" s="4" t="s">
        <v>362</v>
      </c>
      <c r="D2370" s="5">
        <v>9.2407300000000016E-6</v>
      </c>
      <c r="E2370" s="5">
        <v>2.5534600000000001E-5</v>
      </c>
      <c r="F2370" s="5">
        <v>2.0162499999999999E-5</v>
      </c>
      <c r="G2370" s="6">
        <v>5.9499999999999996E-5</v>
      </c>
      <c r="H2370" s="7">
        <v>1.1443782999999999E-4</v>
      </c>
      <c r="I2370" s="5"/>
    </row>
    <row r="2371" spans="1:9" x14ac:dyDescent="0.4">
      <c r="A2371" t="str">
        <f t="shared" si="36"/>
        <v>KokosnussDominikanische Republik</v>
      </c>
      <c r="B2371" s="26" t="s">
        <v>310</v>
      </c>
      <c r="C2371" s="4" t="s">
        <v>362</v>
      </c>
      <c r="D2371" s="5">
        <v>7.5238300000000005E-7</v>
      </c>
      <c r="E2371" s="5">
        <v>2.0789600000000001E-6</v>
      </c>
      <c r="F2371" s="5">
        <v>1.64399E-6</v>
      </c>
      <c r="G2371" s="6">
        <v>4.8500000000000002E-6</v>
      </c>
      <c r="H2371" s="7">
        <v>9.3253330000000006E-6</v>
      </c>
      <c r="I2371" s="5"/>
    </row>
    <row r="2372" spans="1:9" x14ac:dyDescent="0.4">
      <c r="A2372" t="str">
        <f t="shared" ref="A2372:A2435" si="37">B2372&amp;C2372</f>
        <v>Kaffee, grünDominikanische Republik</v>
      </c>
      <c r="B2372" s="26" t="s">
        <v>287</v>
      </c>
      <c r="C2372" s="4" t="s">
        <v>362</v>
      </c>
      <c r="D2372" s="5">
        <v>9.4400000000000011E-6</v>
      </c>
      <c r="E2372" s="5">
        <v>2.6100000000000001E-5</v>
      </c>
      <c r="F2372" s="5">
        <v>2.0599999999999999E-5</v>
      </c>
      <c r="G2372" s="6">
        <v>6.0800000000000001E-5</v>
      </c>
      <c r="H2372" s="7">
        <v>1.1694E-4</v>
      </c>
      <c r="I2372" s="5"/>
    </row>
    <row r="2373" spans="1:9" x14ac:dyDescent="0.4">
      <c r="A2373" t="str">
        <f t="shared" si="37"/>
        <v>KokosbastDominikanische Republik</v>
      </c>
      <c r="B2373" s="26" t="s">
        <v>311</v>
      </c>
      <c r="C2373" s="4" t="s">
        <v>362</v>
      </c>
      <c r="D2373" s="5">
        <v>7.5238300000000005E-7</v>
      </c>
      <c r="E2373" s="5">
        <v>2.0789600000000001E-6</v>
      </c>
      <c r="F2373" s="5">
        <v>1.64399E-6</v>
      </c>
      <c r="G2373" s="6">
        <v>4.8500000000000002E-6</v>
      </c>
      <c r="H2373" s="7">
        <v>9.3253330000000006E-6</v>
      </c>
      <c r="I2373" s="5"/>
    </row>
    <row r="2374" spans="1:9" x14ac:dyDescent="0.4">
      <c r="A2374" t="str">
        <f t="shared" si="37"/>
        <v>BaumwollsamenDominikanische Republik</v>
      </c>
      <c r="B2374" s="26" t="s">
        <v>241</v>
      </c>
      <c r="C2374" s="4" t="s">
        <v>362</v>
      </c>
      <c r="D2374" s="5">
        <v>5.5614699999999996E-6</v>
      </c>
      <c r="E2374" s="5">
        <v>1.51488E-5</v>
      </c>
      <c r="F2374" s="5">
        <v>1.6750100000000001E-5</v>
      </c>
      <c r="G2374" s="6">
        <v>4.2599999999999999E-5</v>
      </c>
      <c r="H2374" s="7">
        <v>8.0060369999999988E-5</v>
      </c>
      <c r="I2374" s="5"/>
    </row>
    <row r="2375" spans="1:9" x14ac:dyDescent="0.4">
      <c r="A2375" t="str">
        <f t="shared" si="37"/>
        <v>Kuhbohnen, trockenDominikanische Republik</v>
      </c>
      <c r="B2375" s="26" t="s">
        <v>182</v>
      </c>
      <c r="C2375" s="4" t="s">
        <v>362</v>
      </c>
      <c r="D2375" s="5">
        <v>1.68E-6</v>
      </c>
      <c r="E2375" s="5">
        <v>4.6199999999999998E-6</v>
      </c>
      <c r="F2375" s="5">
        <v>5.1399999999999999E-6</v>
      </c>
      <c r="G2375" s="6">
        <v>1.31E-5</v>
      </c>
      <c r="H2375" s="7">
        <v>2.4539999999999999E-5</v>
      </c>
      <c r="I2375" s="5"/>
    </row>
    <row r="2376" spans="1:9" x14ac:dyDescent="0.4">
      <c r="A2376" t="str">
        <f t="shared" si="37"/>
        <v>AubergineDominikanische Republik</v>
      </c>
      <c r="B2376" s="26" t="s">
        <v>214</v>
      </c>
      <c r="C2376" s="4" t="s">
        <v>362</v>
      </c>
      <c r="D2376" s="5">
        <v>2.75847E-7</v>
      </c>
      <c r="E2376" s="5">
        <v>6.6115599999999997E-7</v>
      </c>
      <c r="F2376" s="5">
        <v>6.3032899999999998E-7</v>
      </c>
      <c r="G2376" s="6">
        <v>1.8600000000000002E-6</v>
      </c>
      <c r="H2376" s="7">
        <v>3.4273319999999998E-6</v>
      </c>
      <c r="I2376" s="5"/>
    </row>
    <row r="2377" spans="1:9" x14ac:dyDescent="0.4">
      <c r="A2377" t="str">
        <f t="shared" si="37"/>
        <v>Früchte, frischDominikanische Republik</v>
      </c>
      <c r="B2377" s="26" t="s">
        <v>205</v>
      </c>
      <c r="C2377" s="4" t="s">
        <v>362</v>
      </c>
      <c r="D2377" s="5">
        <v>7.1592400000000003E-7</v>
      </c>
      <c r="E2377" s="5">
        <v>1.95534E-6</v>
      </c>
      <c r="F2377" s="5">
        <v>1.5933799999999999E-6</v>
      </c>
      <c r="G2377" s="6">
        <v>4.6600000000000003E-6</v>
      </c>
      <c r="H2377" s="7">
        <v>8.9246439999999996E-6</v>
      </c>
      <c r="I2377" s="5"/>
    </row>
    <row r="2378" spans="1:9" x14ac:dyDescent="0.4">
      <c r="A2378" t="str">
        <f t="shared" si="37"/>
        <v>KernobstDominikanische Republik</v>
      </c>
      <c r="B2378" s="26" t="s">
        <v>208</v>
      </c>
      <c r="C2378" s="4" t="s">
        <v>362</v>
      </c>
      <c r="D2378" s="5">
        <v>7.159999999999999E-7</v>
      </c>
      <c r="E2378" s="5">
        <v>1.9599999999999999E-6</v>
      </c>
      <c r="F2378" s="5">
        <v>1.59E-6</v>
      </c>
      <c r="G2378" s="6">
        <v>4.6600000000000003E-6</v>
      </c>
      <c r="H2378" s="7">
        <v>8.9260000000000006E-6</v>
      </c>
      <c r="I2378" s="5"/>
    </row>
    <row r="2379" spans="1:9" x14ac:dyDescent="0.4">
      <c r="A2379" t="str">
        <f t="shared" si="37"/>
        <v>KnoblauchDominikanische Republik</v>
      </c>
      <c r="B2379" s="26" t="s">
        <v>38</v>
      </c>
      <c r="C2379" s="4" t="s">
        <v>362</v>
      </c>
      <c r="D2379" s="5">
        <v>2.903E-7</v>
      </c>
      <c r="E2379" s="5">
        <v>6.6390500000000004E-7</v>
      </c>
      <c r="F2379" s="5">
        <v>6.1128599999999991E-7</v>
      </c>
      <c r="G2379" s="6">
        <v>1.8300000000000001E-6</v>
      </c>
      <c r="H2379" s="7">
        <v>3.3954909999999999E-6</v>
      </c>
      <c r="I2379" s="5"/>
    </row>
    <row r="2380" spans="1:9" x14ac:dyDescent="0.4">
      <c r="A2380" t="str">
        <f t="shared" si="37"/>
        <v>Grapefruit, PomeloDominikanische Republik</v>
      </c>
      <c r="B2380" s="26" t="s">
        <v>206</v>
      </c>
      <c r="C2380" s="4" t="s">
        <v>362</v>
      </c>
      <c r="D2380" s="5">
        <v>2.5099999999999996E-7</v>
      </c>
      <c r="E2380" s="5">
        <v>6.1099999999999995E-7</v>
      </c>
      <c r="F2380" s="5">
        <v>6.1099999999999995E-7</v>
      </c>
      <c r="G2380" s="6">
        <v>1.48E-6</v>
      </c>
      <c r="H2380" s="7">
        <v>2.9529999999999999E-6</v>
      </c>
      <c r="I2380" s="5"/>
    </row>
    <row r="2381" spans="1:9" x14ac:dyDescent="0.4">
      <c r="A2381" t="str">
        <f t="shared" si="37"/>
        <v>ErdnussDominikanische Republik</v>
      </c>
      <c r="B2381" s="26" t="s">
        <v>280</v>
      </c>
      <c r="C2381" s="4" t="s">
        <v>362</v>
      </c>
      <c r="D2381" s="5">
        <v>1.4479600000000001E-6</v>
      </c>
      <c r="E2381" s="5">
        <v>4.1176199999999999E-6</v>
      </c>
      <c r="F2381" s="5">
        <v>3.1793300000000002E-6</v>
      </c>
      <c r="G2381" s="6">
        <v>9.3300000000000005E-6</v>
      </c>
      <c r="H2381" s="7">
        <v>1.8074909999999999E-5</v>
      </c>
      <c r="I2381" s="5"/>
    </row>
    <row r="2382" spans="1:9" x14ac:dyDescent="0.4">
      <c r="A2382" t="str">
        <f t="shared" si="37"/>
        <v>Lauch, andere LauchgewächseDominikanische Republik</v>
      </c>
      <c r="B2382" s="26" t="s">
        <v>184</v>
      </c>
      <c r="C2382" s="4" t="s">
        <v>362</v>
      </c>
      <c r="D2382" s="5">
        <v>1.6262599999999999E-7</v>
      </c>
      <c r="E2382" s="5">
        <v>4.1691100000000002E-7</v>
      </c>
      <c r="F2382" s="5">
        <v>4.3159999999999997E-7</v>
      </c>
      <c r="G2382" s="6">
        <v>1.1800000000000001E-6</v>
      </c>
      <c r="H2382" s="7">
        <v>2.191137E-6</v>
      </c>
      <c r="I2382" s="5"/>
    </row>
    <row r="2383" spans="1:9" x14ac:dyDescent="0.4">
      <c r="A2383" t="str">
        <f t="shared" si="37"/>
        <v>Zitorne, LimetteDominikanische Republik</v>
      </c>
      <c r="B2383" s="26" t="s">
        <v>246</v>
      </c>
      <c r="C2383" s="4" t="s">
        <v>362</v>
      </c>
      <c r="D2383" s="5">
        <v>6.4300000000000003E-7</v>
      </c>
      <c r="E2383" s="5">
        <v>1.57E-6</v>
      </c>
      <c r="F2383" s="5">
        <v>1.53E-6</v>
      </c>
      <c r="G2383" s="6">
        <v>4.3800000000000004E-6</v>
      </c>
      <c r="H2383" s="7">
        <v>8.123E-6</v>
      </c>
      <c r="I2383" s="5"/>
    </row>
    <row r="2384" spans="1:9" x14ac:dyDescent="0.4">
      <c r="A2384" t="str">
        <f t="shared" si="37"/>
        <v>MaisDominikanische Republik</v>
      </c>
      <c r="B2384" s="26" t="s">
        <v>185</v>
      </c>
      <c r="C2384" s="4" t="s">
        <v>362</v>
      </c>
      <c r="D2384" s="5">
        <v>1.0954000000000001E-6</v>
      </c>
      <c r="E2384" s="5">
        <v>3.03464E-6</v>
      </c>
      <c r="F2384" s="5">
        <v>2.4761100000000002E-6</v>
      </c>
      <c r="G2384" s="6">
        <v>7.2100000000000004E-6</v>
      </c>
      <c r="H2384" s="7">
        <v>1.381615E-5</v>
      </c>
      <c r="I2384" s="5"/>
    </row>
    <row r="2385" spans="1:9" x14ac:dyDescent="0.4">
      <c r="A2385" t="str">
        <f t="shared" si="37"/>
        <v>Mango, GuaveDominikanische Republik</v>
      </c>
      <c r="B2385" s="26" t="s">
        <v>248</v>
      </c>
      <c r="C2385" s="4" t="s">
        <v>362</v>
      </c>
      <c r="D2385" s="5">
        <v>4.2499999999999995E-7</v>
      </c>
      <c r="E2385" s="5">
        <v>1.1800000000000001E-6</v>
      </c>
      <c r="F2385" s="5">
        <v>9.2900000000000002E-7</v>
      </c>
      <c r="G2385" s="6">
        <v>2.7299999999999997E-6</v>
      </c>
      <c r="H2385" s="7">
        <v>5.2639999999999999E-6</v>
      </c>
      <c r="I2385" s="5"/>
    </row>
    <row r="2386" spans="1:9" x14ac:dyDescent="0.4">
      <c r="A2386" t="str">
        <f t="shared" si="37"/>
        <v>Melonen (inkl.  Cantaloup-Melone)Dominikanische Republik</v>
      </c>
      <c r="B2386" s="26" t="s">
        <v>249</v>
      </c>
      <c r="C2386" s="4" t="s">
        <v>362</v>
      </c>
      <c r="D2386" s="5">
        <v>1.34716E-7</v>
      </c>
      <c r="E2386" s="5">
        <v>3.6228600000000005E-7</v>
      </c>
      <c r="F2386" s="5">
        <v>2.9747700000000001E-7</v>
      </c>
      <c r="G2386" s="6">
        <v>8.7699999999999993E-7</v>
      </c>
      <c r="H2386" s="7">
        <v>1.6714790000000001E-6</v>
      </c>
      <c r="I2386" s="5"/>
    </row>
    <row r="2387" spans="1:9" x14ac:dyDescent="0.4">
      <c r="A2387" t="str">
        <f t="shared" si="37"/>
        <v>Palmfrucht (Ölpalme)Dominikanische Republik</v>
      </c>
      <c r="B2387" s="26" t="s">
        <v>289</v>
      </c>
      <c r="C2387" s="4" t="s">
        <v>362</v>
      </c>
      <c r="D2387" s="5">
        <v>2.16696E-7</v>
      </c>
      <c r="E2387" s="5">
        <v>6.0517299999999994E-7</v>
      </c>
      <c r="F2387" s="5">
        <v>4.6741199999999998E-7</v>
      </c>
      <c r="G2387" s="6">
        <v>1.39E-6</v>
      </c>
      <c r="H2387" s="7">
        <v>2.679281E-6</v>
      </c>
      <c r="I2387" s="5"/>
    </row>
    <row r="2388" spans="1:9" x14ac:dyDescent="0.4">
      <c r="A2388" t="str">
        <f t="shared" si="37"/>
        <v>Zwiebel, getr.Dominikanische Republik</v>
      </c>
      <c r="B2388" s="26" t="s">
        <v>251</v>
      </c>
      <c r="C2388" s="4" t="s">
        <v>362</v>
      </c>
      <c r="D2388" s="5">
        <v>2.2618200000000001E-7</v>
      </c>
      <c r="E2388" s="5">
        <v>6.3191699999999998E-7</v>
      </c>
      <c r="F2388" s="5">
        <v>4.8563799999999994E-7</v>
      </c>
      <c r="G2388" s="6">
        <v>1.4400000000000002E-6</v>
      </c>
      <c r="H2388" s="7">
        <v>2.7837370000000001E-6</v>
      </c>
      <c r="I2388" s="5"/>
    </row>
    <row r="2389" spans="1:9" x14ac:dyDescent="0.4">
      <c r="A2389" t="str">
        <f t="shared" si="37"/>
        <v>OrangeDominikanische Republik</v>
      </c>
      <c r="B2389" s="26" t="s">
        <v>252</v>
      </c>
      <c r="C2389" s="4" t="s">
        <v>362</v>
      </c>
      <c r="D2389" s="5">
        <v>2.1904100000000001E-7</v>
      </c>
      <c r="E2389" s="5">
        <v>6.07097E-7</v>
      </c>
      <c r="F2389" s="5">
        <v>4.7572599999999998E-7</v>
      </c>
      <c r="G2389" s="6">
        <v>1.4100000000000001E-6</v>
      </c>
      <c r="H2389" s="7">
        <v>2.7118640000000001E-6</v>
      </c>
      <c r="I2389" s="5"/>
    </row>
    <row r="2390" spans="1:9" x14ac:dyDescent="0.4">
      <c r="A2390" t="str">
        <f t="shared" si="37"/>
        <v>PapayaDominikanische Republik</v>
      </c>
      <c r="B2390" s="26" t="s">
        <v>294</v>
      </c>
      <c r="C2390" s="4" t="s">
        <v>362</v>
      </c>
      <c r="D2390" s="5">
        <v>3.5794599999999999E-7</v>
      </c>
      <c r="E2390" s="5">
        <v>1.08369E-6</v>
      </c>
      <c r="F2390" s="5">
        <v>7.1163400000000008E-7</v>
      </c>
      <c r="G2390" s="6">
        <v>2.1500000000000002E-6</v>
      </c>
      <c r="H2390" s="7">
        <v>4.3032699999999995E-6</v>
      </c>
      <c r="I2390" s="5"/>
    </row>
    <row r="2391" spans="1:9" x14ac:dyDescent="0.4">
      <c r="A2391" t="str">
        <f t="shared" si="37"/>
        <v>StraucherbseDominikanische Republik</v>
      </c>
      <c r="B2391" s="26" t="s">
        <v>191</v>
      </c>
      <c r="C2391" s="4" t="s">
        <v>362</v>
      </c>
      <c r="D2391" s="5">
        <v>1.16219E-6</v>
      </c>
      <c r="E2391" s="5">
        <v>3.2302799999999997E-6</v>
      </c>
      <c r="F2391" s="5">
        <v>2.4883399999999998E-6</v>
      </c>
      <c r="G2391" s="6">
        <v>7.4400000000000008E-6</v>
      </c>
      <c r="H2391" s="7">
        <v>1.4320809999999999E-5</v>
      </c>
      <c r="I2391" s="5"/>
    </row>
    <row r="2392" spans="1:9" x14ac:dyDescent="0.4">
      <c r="A2392" t="str">
        <f t="shared" si="37"/>
        <v>AnanasDominikanische Republik</v>
      </c>
      <c r="B2392" s="26" t="s">
        <v>194</v>
      </c>
      <c r="C2392" s="4" t="s">
        <v>362</v>
      </c>
      <c r="D2392" s="5">
        <v>1.7499999999999999E-7</v>
      </c>
      <c r="E2392" s="5">
        <v>4.9700000000000007E-7</v>
      </c>
      <c r="F2392" s="5">
        <v>3.72E-7</v>
      </c>
      <c r="G2392" s="6">
        <v>1.1100000000000002E-6</v>
      </c>
      <c r="H2392" s="7">
        <v>2.154E-6</v>
      </c>
      <c r="I2392" s="5"/>
    </row>
    <row r="2393" spans="1:9" x14ac:dyDescent="0.4">
      <c r="A2393" t="str">
        <f t="shared" si="37"/>
        <v>KochbananeDominikanische Republik</v>
      </c>
      <c r="B2393" s="26" t="s">
        <v>180</v>
      </c>
      <c r="C2393" s="4" t="s">
        <v>362</v>
      </c>
      <c r="D2393" s="5">
        <v>3.4400000000000001E-7</v>
      </c>
      <c r="E2393" s="5">
        <v>9.5299999999999992E-7</v>
      </c>
      <c r="F2393" s="5">
        <v>7.5600000000000005E-7</v>
      </c>
      <c r="G2393" s="6">
        <v>2.2200000000000003E-6</v>
      </c>
      <c r="H2393" s="7">
        <v>4.2730000000000004E-6</v>
      </c>
      <c r="I2393" s="5"/>
    </row>
    <row r="2394" spans="1:9" x14ac:dyDescent="0.4">
      <c r="A2394" t="str">
        <f t="shared" si="37"/>
        <v>KartoffelDominikanische Republik</v>
      </c>
      <c r="B2394" s="26" t="s">
        <v>177</v>
      </c>
      <c r="C2394" s="4" t="s">
        <v>362</v>
      </c>
      <c r="D2394" s="5">
        <v>1.17E-7</v>
      </c>
      <c r="E2394" s="5">
        <v>3.39E-7</v>
      </c>
      <c r="F2394" s="5">
        <v>2.4499999999999998E-7</v>
      </c>
      <c r="G2394" s="6">
        <v>7.3200000000000004E-7</v>
      </c>
      <c r="H2394" s="7">
        <v>1.4330000000000001E-6</v>
      </c>
      <c r="I2394" s="5"/>
    </row>
    <row r="2395" spans="1:9" x14ac:dyDescent="0.4">
      <c r="A2395" t="str">
        <f t="shared" si="37"/>
        <v>KürbisDominikanische Republik</v>
      </c>
      <c r="B2395" s="26" t="s">
        <v>183</v>
      </c>
      <c r="C2395" s="4" t="s">
        <v>362</v>
      </c>
      <c r="D2395" s="5">
        <v>3.03E-7</v>
      </c>
      <c r="E2395" s="5">
        <v>8.3500000000000005E-7</v>
      </c>
      <c r="F2395" s="5">
        <v>6.4999999999999992E-7</v>
      </c>
      <c r="G2395" s="6">
        <v>1.95E-6</v>
      </c>
      <c r="H2395" s="7">
        <v>3.738E-6</v>
      </c>
      <c r="I2395" s="5"/>
    </row>
    <row r="2396" spans="1:9" x14ac:dyDescent="0.4">
      <c r="A2396" t="str">
        <f t="shared" si="37"/>
        <v>ReisDominikanische Republik</v>
      </c>
      <c r="B2396" s="26" t="s">
        <v>160</v>
      </c>
      <c r="C2396" s="4" t="s">
        <v>362</v>
      </c>
      <c r="D2396" s="5">
        <v>4.0813299999999997E-7</v>
      </c>
      <c r="E2396" s="5">
        <v>1.1270900000000001E-6</v>
      </c>
      <c r="F2396" s="5">
        <v>8.7886599999999998E-7</v>
      </c>
      <c r="G2396" s="6">
        <v>2.6199999999999999E-6</v>
      </c>
      <c r="H2396" s="7">
        <v>5.0340890000000005E-6</v>
      </c>
      <c r="I2396" s="5"/>
    </row>
    <row r="2397" spans="1:9" x14ac:dyDescent="0.4">
      <c r="A2397" t="str">
        <f t="shared" si="37"/>
        <v>Knollengewächsen, WurzelknolleDominikanische Republik</v>
      </c>
      <c r="B2397" s="26" t="s">
        <v>179</v>
      </c>
      <c r="C2397" s="4" t="s">
        <v>362</v>
      </c>
      <c r="D2397" s="5">
        <v>5.4900000000000006E-7</v>
      </c>
      <c r="E2397" s="5">
        <v>1.5100000000000002E-6</v>
      </c>
      <c r="F2397" s="5">
        <v>1.6900000000000001E-6</v>
      </c>
      <c r="G2397" s="6">
        <v>4.3099999999999994E-6</v>
      </c>
      <c r="H2397" s="7">
        <v>8.0590000000000003E-6</v>
      </c>
      <c r="I2397" s="5"/>
    </row>
    <row r="2398" spans="1:9" x14ac:dyDescent="0.4">
      <c r="A2398" t="str">
        <f t="shared" si="37"/>
        <v>BaumwolleDominikanische Republik</v>
      </c>
      <c r="B2398" s="26" t="s">
        <v>257</v>
      </c>
      <c r="C2398" s="4" t="s">
        <v>362</v>
      </c>
      <c r="D2398" s="5">
        <v>5.5614699999999996E-6</v>
      </c>
      <c r="E2398" s="5">
        <v>1.51488E-5</v>
      </c>
      <c r="F2398" s="5">
        <v>1.6750100000000001E-5</v>
      </c>
      <c r="G2398" s="6">
        <v>4.2599999999999999E-5</v>
      </c>
      <c r="H2398" s="7">
        <v>8.0060369999999988E-5</v>
      </c>
      <c r="I2398" s="5"/>
    </row>
    <row r="2399" spans="1:9" x14ac:dyDescent="0.4">
      <c r="A2399" t="str">
        <f t="shared" si="37"/>
        <v>SesamDominikanische Republik</v>
      </c>
      <c r="B2399" s="26" t="s">
        <v>258</v>
      </c>
      <c r="C2399" s="4" t="s">
        <v>362</v>
      </c>
      <c r="D2399" s="5">
        <v>4.4109600000000004E-6</v>
      </c>
      <c r="E2399" s="5">
        <v>1.2144000000000001E-5</v>
      </c>
      <c r="F2399" s="5">
        <v>1.35466E-5</v>
      </c>
      <c r="G2399" s="6">
        <v>3.4500000000000005E-5</v>
      </c>
      <c r="H2399" s="7">
        <v>6.4601559999999999E-5</v>
      </c>
      <c r="I2399" s="5"/>
    </row>
    <row r="2400" spans="1:9" x14ac:dyDescent="0.4">
      <c r="A2400" t="str">
        <f t="shared" si="37"/>
        <v>SisalhanfDominikanische Republik</v>
      </c>
      <c r="B2400" s="26" t="s">
        <v>332</v>
      </c>
      <c r="C2400" s="4" t="s">
        <v>362</v>
      </c>
      <c r="D2400" s="5">
        <v>5.4960499999999997E-6</v>
      </c>
      <c r="E2400" s="5">
        <v>1.4444800000000001E-5</v>
      </c>
      <c r="F2400" s="5">
        <v>1.5462199999999999E-5</v>
      </c>
      <c r="G2400" s="6">
        <v>4.0500000000000002E-5</v>
      </c>
      <c r="H2400" s="7">
        <v>7.5903049999999998E-5</v>
      </c>
      <c r="I2400" s="5"/>
    </row>
    <row r="2401" spans="1:9" x14ac:dyDescent="0.4">
      <c r="A2401" t="str">
        <f t="shared" si="37"/>
        <v>SorghumDominikanische Republik</v>
      </c>
      <c r="B2401" s="26" t="s">
        <v>282</v>
      </c>
      <c r="C2401" s="4" t="s">
        <v>362</v>
      </c>
      <c r="D2401" s="5">
        <v>7.6953299999999996E-7</v>
      </c>
      <c r="E2401" s="5">
        <v>2.1219599999999999E-6</v>
      </c>
      <c r="F2401" s="5">
        <v>1.8830800000000001E-6</v>
      </c>
      <c r="G2401" s="6">
        <v>5.2800000000000003E-6</v>
      </c>
      <c r="H2401" s="7">
        <v>1.0054573000000001E-5</v>
      </c>
      <c r="I2401" s="5"/>
    </row>
    <row r="2402" spans="1:9" x14ac:dyDescent="0.4">
      <c r="A2402" t="str">
        <f t="shared" si="37"/>
        <v>GewürzeDominikanische Republik</v>
      </c>
      <c r="B2402" s="26" t="s">
        <v>275</v>
      </c>
      <c r="C2402" s="4" t="s">
        <v>362</v>
      </c>
      <c r="D2402" s="5">
        <v>2.22531E-6</v>
      </c>
      <c r="E2402" s="5">
        <v>5.3997000000000002E-6</v>
      </c>
      <c r="F2402" s="5">
        <v>5.2337499999999997E-6</v>
      </c>
      <c r="G2402" s="6">
        <v>1.5100000000000001E-5</v>
      </c>
      <c r="H2402" s="7">
        <v>2.7958759999999998E-5</v>
      </c>
      <c r="I2402" s="5"/>
    </row>
    <row r="2403" spans="1:9" x14ac:dyDescent="0.4">
      <c r="A2403" t="str">
        <f t="shared" si="37"/>
        <v>RohrzuckerDominikanische Republik</v>
      </c>
      <c r="B2403" s="26" t="s">
        <v>260</v>
      </c>
      <c r="C2403" s="4" t="s">
        <v>362</v>
      </c>
      <c r="D2403" s="5">
        <v>9.9609000000000002E-8</v>
      </c>
      <c r="E2403" s="5">
        <v>2.75757E-7</v>
      </c>
      <c r="F2403" s="5">
        <v>2.17046E-7</v>
      </c>
      <c r="G2403" s="6">
        <v>6.4099999999999998E-7</v>
      </c>
      <c r="H2403" s="7">
        <v>1.233412E-6</v>
      </c>
      <c r="I2403" s="5"/>
    </row>
    <row r="2404" spans="1:9" x14ac:dyDescent="0.4">
      <c r="A2404" t="str">
        <f t="shared" si="37"/>
        <v>SüßkartofelnDominikanische Republik</v>
      </c>
      <c r="B2404" s="26" t="s">
        <v>192</v>
      </c>
      <c r="C2404" s="4" t="s">
        <v>362</v>
      </c>
      <c r="D2404" s="5">
        <v>2.4484499999999999E-7</v>
      </c>
      <c r="E2404" s="5">
        <v>6.9291700000000001E-7</v>
      </c>
      <c r="F2404" s="5">
        <v>5.4147500000000008E-7</v>
      </c>
      <c r="G2404" s="6">
        <v>1.59E-6</v>
      </c>
      <c r="H2404" s="7">
        <v>3.0692369999999997E-6</v>
      </c>
      <c r="I2404" s="5"/>
    </row>
    <row r="2405" spans="1:9" x14ac:dyDescent="0.4">
      <c r="A2405" t="str">
        <f t="shared" si="37"/>
        <v>Manderine, ClementineDominikanische Republik</v>
      </c>
      <c r="B2405" s="26" t="s">
        <v>213</v>
      </c>
      <c r="C2405" s="4" t="s">
        <v>362</v>
      </c>
      <c r="D2405" s="5">
        <v>7.62634E-7</v>
      </c>
      <c r="E2405" s="5">
        <v>2.2141300000000001E-6</v>
      </c>
      <c r="F2405" s="5">
        <v>2.5740700000000001E-6</v>
      </c>
      <c r="G2405" s="6">
        <v>6.6800000000000004E-6</v>
      </c>
      <c r="H2405" s="7">
        <v>1.2230834E-5</v>
      </c>
      <c r="I2405" s="5"/>
    </row>
    <row r="2406" spans="1:9" x14ac:dyDescent="0.4">
      <c r="A2406" t="str">
        <f t="shared" si="37"/>
        <v>Tabak, unverarbeitetDominikanische Republik</v>
      </c>
      <c r="B2406" s="26" t="s">
        <v>263</v>
      </c>
      <c r="C2406" s="4" t="s">
        <v>362</v>
      </c>
      <c r="D2406" s="5">
        <v>8.4735899999999996E-7</v>
      </c>
      <c r="E2406" s="5">
        <v>2.3241099999999998E-6</v>
      </c>
      <c r="F2406" s="5">
        <v>1.8329699999999999E-6</v>
      </c>
      <c r="G2406" s="6">
        <v>5.4599999999999994E-6</v>
      </c>
      <c r="H2406" s="7">
        <v>1.0464438999999999E-5</v>
      </c>
      <c r="I2406" s="5"/>
    </row>
    <row r="2407" spans="1:9" x14ac:dyDescent="0.4">
      <c r="A2407" t="str">
        <f t="shared" si="37"/>
        <v>TomatenDominikanische Republik</v>
      </c>
      <c r="B2407" s="26" t="s">
        <v>86</v>
      </c>
      <c r="C2407" s="4" t="s">
        <v>362</v>
      </c>
      <c r="D2407" s="5">
        <v>5.0866500000000001E-8</v>
      </c>
      <c r="E2407" s="5">
        <v>1.3845E-7</v>
      </c>
      <c r="F2407" s="5">
        <v>1.10517E-7</v>
      </c>
      <c r="G2407" s="6">
        <v>3.2899999999999999E-7</v>
      </c>
      <c r="H2407" s="7">
        <v>6.2883349999999999E-7</v>
      </c>
      <c r="I2407" s="5"/>
    </row>
    <row r="2408" spans="1:9" x14ac:dyDescent="0.4">
      <c r="A2408" t="str">
        <f t="shared" si="37"/>
        <v>Gemüse, frischDominikanische Republik</v>
      </c>
      <c r="B2408" s="26" t="s">
        <v>174</v>
      </c>
      <c r="C2408" s="4" t="s">
        <v>362</v>
      </c>
      <c r="D2408" s="5">
        <v>1.6262599999999999E-7</v>
      </c>
      <c r="E2408" s="5">
        <v>4.1691100000000002E-7</v>
      </c>
      <c r="F2408" s="5">
        <v>4.3159999999999997E-7</v>
      </c>
      <c r="G2408" s="6">
        <v>1.1800000000000001E-6</v>
      </c>
      <c r="H2408" s="7">
        <v>2.191137E-6</v>
      </c>
      <c r="I2408" s="5"/>
    </row>
    <row r="2409" spans="1:9" x14ac:dyDescent="0.4">
      <c r="A2409" t="str">
        <f t="shared" si="37"/>
        <v>YamswurzelDominikanische Republik</v>
      </c>
      <c r="B2409" s="26" t="s">
        <v>291</v>
      </c>
      <c r="C2409" s="4" t="s">
        <v>362</v>
      </c>
      <c r="D2409" s="5">
        <v>1.7775199999999999E-7</v>
      </c>
      <c r="E2409" s="5">
        <v>5.1842900000000004E-7</v>
      </c>
      <c r="F2409" s="5">
        <v>3.9132000000000004E-7</v>
      </c>
      <c r="G2409" s="6">
        <v>1.1399999999999999E-6</v>
      </c>
      <c r="H2409" s="7">
        <v>2.2275009999999997E-6</v>
      </c>
      <c r="I2409" s="5"/>
    </row>
    <row r="2410" spans="1:9" x14ac:dyDescent="0.4">
      <c r="A2410" t="str">
        <f t="shared" si="37"/>
        <v>Yautia (cocoyam)Dominikanische Republik</v>
      </c>
      <c r="B2410" s="26" t="s">
        <v>322</v>
      </c>
      <c r="C2410" s="4" t="s">
        <v>362</v>
      </c>
      <c r="D2410" s="5">
        <v>2.9364799999999998E-7</v>
      </c>
      <c r="E2410" s="5">
        <v>8.1546999999999998E-7</v>
      </c>
      <c r="F2410" s="5">
        <v>6.2401499999999997E-7</v>
      </c>
      <c r="G2410" s="6">
        <v>1.8699999999999999E-6</v>
      </c>
      <c r="H2410" s="7">
        <v>3.6031329999999997E-6</v>
      </c>
      <c r="I2410" s="5"/>
    </row>
    <row r="2411" spans="1:9" x14ac:dyDescent="0.4">
      <c r="A2411" t="str">
        <f t="shared" si="37"/>
        <v>AgavenfasernEcuador</v>
      </c>
      <c r="B2411" s="26" t="s">
        <v>193</v>
      </c>
      <c r="C2411" s="4" t="s">
        <v>363</v>
      </c>
      <c r="D2411" s="5">
        <v>4.7929899999999998E-6</v>
      </c>
      <c r="E2411" s="5">
        <v>3.0790399999999999E-6</v>
      </c>
      <c r="F2411" s="5">
        <v>3.3665399999999997E-6</v>
      </c>
      <c r="G2411" s="6">
        <v>4.1999999999999996E-6</v>
      </c>
      <c r="H2411" s="7">
        <v>1.5438569999999999E-5</v>
      </c>
      <c r="I2411" s="5"/>
    </row>
    <row r="2412" spans="1:9" x14ac:dyDescent="0.4">
      <c r="A2412" t="str">
        <f t="shared" si="37"/>
        <v>ApfelEcuador</v>
      </c>
      <c r="B2412" s="26" t="s">
        <v>195</v>
      </c>
      <c r="C2412" s="4" t="s">
        <v>363</v>
      </c>
      <c r="D2412" s="5">
        <v>2.1785400000000002E-6</v>
      </c>
      <c r="E2412" s="5">
        <v>1.1728400000000001E-6</v>
      </c>
      <c r="F2412" s="5">
        <v>1.1526399999999998E-6</v>
      </c>
      <c r="G2412" s="6">
        <v>1.2700000000000001E-6</v>
      </c>
      <c r="H2412" s="7">
        <v>5.7740200000000007E-6</v>
      </c>
      <c r="I2412" s="5"/>
    </row>
    <row r="2413" spans="1:9" x14ac:dyDescent="0.4">
      <c r="A2413" t="str">
        <f t="shared" si="37"/>
        <v>SpargelEcuador</v>
      </c>
      <c r="B2413" s="26" t="s">
        <v>190</v>
      </c>
      <c r="C2413" s="4" t="s">
        <v>363</v>
      </c>
      <c r="D2413" s="5">
        <v>3.4975000000000002E-7</v>
      </c>
      <c r="E2413" s="5">
        <v>2.5934900000000003E-7</v>
      </c>
      <c r="F2413" s="5">
        <v>4.6626099999999996E-8</v>
      </c>
      <c r="G2413" s="6">
        <v>2.3300000000000001E-7</v>
      </c>
      <c r="H2413" s="7">
        <v>8.8872510000000006E-7</v>
      </c>
      <c r="I2413" s="5"/>
    </row>
    <row r="2414" spans="1:9" x14ac:dyDescent="0.4">
      <c r="A2414" t="str">
        <f t="shared" si="37"/>
        <v>AvocadosEcuador</v>
      </c>
      <c r="B2414" s="26" t="s">
        <v>166</v>
      </c>
      <c r="C2414" s="4" t="s">
        <v>363</v>
      </c>
      <c r="D2414" s="5">
        <v>7.27204E-7</v>
      </c>
      <c r="E2414" s="5">
        <v>4.9679499999999992E-7</v>
      </c>
      <c r="F2414" s="5">
        <v>5.6022200000000003E-7</v>
      </c>
      <c r="G2414" s="6">
        <v>6.9999999999999997E-7</v>
      </c>
      <c r="H2414" s="7">
        <v>2.4842209999999998E-6</v>
      </c>
      <c r="I2414" s="5"/>
    </row>
    <row r="2415" spans="1:9" x14ac:dyDescent="0.4">
      <c r="A2415" t="str">
        <f t="shared" si="37"/>
        <v>BananenEcuador</v>
      </c>
      <c r="B2415" s="26" t="s">
        <v>197</v>
      </c>
      <c r="C2415" s="4" t="s">
        <v>363</v>
      </c>
      <c r="D2415" s="5">
        <v>3.0884600000000001E-7</v>
      </c>
      <c r="E2415" s="5">
        <v>2.13173E-7</v>
      </c>
      <c r="F2415" s="5">
        <v>1.6917600000000001E-7</v>
      </c>
      <c r="G2415" s="6">
        <v>1.8100000000000002E-7</v>
      </c>
      <c r="H2415" s="7">
        <v>8.7219499999999985E-7</v>
      </c>
      <c r="I2415" s="5"/>
    </row>
    <row r="2416" spans="1:9" x14ac:dyDescent="0.4">
      <c r="A2416" t="str">
        <f t="shared" si="37"/>
        <v>GersteEcuador</v>
      </c>
      <c r="B2416" s="26" t="s">
        <v>240</v>
      </c>
      <c r="C2416" s="4" t="s">
        <v>363</v>
      </c>
      <c r="D2416" s="5">
        <v>7.0328400000000001E-6</v>
      </c>
      <c r="E2416" s="5">
        <v>3.76152E-6</v>
      </c>
      <c r="F2416" s="5">
        <v>3.4589099999999999E-6</v>
      </c>
      <c r="G2416" s="6">
        <v>3.4699999999999998E-6</v>
      </c>
      <c r="H2416" s="7">
        <v>1.7723269999999998E-5</v>
      </c>
      <c r="I2416" s="5"/>
    </row>
    <row r="2417" spans="1:9" x14ac:dyDescent="0.4">
      <c r="A2417" t="str">
        <f t="shared" si="37"/>
        <v>Bohen, trockenEcuador</v>
      </c>
      <c r="B2417" s="26" t="s">
        <v>170</v>
      </c>
      <c r="C2417" s="4" t="s">
        <v>363</v>
      </c>
      <c r="D2417" s="5">
        <v>6.06267E-6</v>
      </c>
      <c r="E2417" s="5">
        <v>3.7101399999999997E-6</v>
      </c>
      <c r="F2417" s="5">
        <v>5.1317499999999996E-6</v>
      </c>
      <c r="G2417" s="6">
        <v>4.0099999999999997E-6</v>
      </c>
      <c r="H2417" s="7">
        <v>1.8914560000000001E-5</v>
      </c>
      <c r="I2417" s="5"/>
    </row>
    <row r="2418" spans="1:9" x14ac:dyDescent="0.4">
      <c r="A2418" t="str">
        <f t="shared" si="37"/>
        <v>Bohen, grünEcuador</v>
      </c>
      <c r="B2418" s="26" t="s">
        <v>169</v>
      </c>
      <c r="C2418" s="4" t="s">
        <v>363</v>
      </c>
      <c r="D2418" s="5">
        <v>3.3916900000000002E-6</v>
      </c>
      <c r="E2418" s="5">
        <v>1.9921200000000001E-6</v>
      </c>
      <c r="F2418" s="5">
        <v>1.49103E-6</v>
      </c>
      <c r="G2418" s="6">
        <v>1.5100000000000002E-6</v>
      </c>
      <c r="H2418" s="7">
        <v>8.3848400000000009E-6</v>
      </c>
      <c r="I2418" s="5"/>
    </row>
    <row r="2419" spans="1:9" x14ac:dyDescent="0.4">
      <c r="A2419" t="str">
        <f t="shared" si="37"/>
        <v>BeerenEcuador</v>
      </c>
      <c r="B2419" s="26" t="s">
        <v>198</v>
      </c>
      <c r="C2419" s="4" t="s">
        <v>363</v>
      </c>
      <c r="D2419" s="5">
        <v>1.1385599999999999E-6</v>
      </c>
      <c r="E2419" s="5">
        <v>7.65388E-7</v>
      </c>
      <c r="F2419" s="5">
        <v>8.0510300000000001E-7</v>
      </c>
      <c r="G2419" s="6">
        <v>1.04E-6</v>
      </c>
      <c r="H2419" s="7">
        <v>3.7490509999999999E-6</v>
      </c>
      <c r="I2419" s="5"/>
    </row>
    <row r="2420" spans="1:9" x14ac:dyDescent="0.4">
      <c r="A2420" t="str">
        <f t="shared" si="37"/>
        <v>Ackerbohne, trockenEcuador</v>
      </c>
      <c r="B2420" s="26" t="s">
        <v>163</v>
      </c>
      <c r="C2420" s="4" t="s">
        <v>363</v>
      </c>
      <c r="D2420" s="5">
        <v>6.9090499999999995E-6</v>
      </c>
      <c r="E2420" s="5">
        <v>4.0845700000000003E-6</v>
      </c>
      <c r="F2420" s="5">
        <v>2.9553700000000001E-6</v>
      </c>
      <c r="G2420" s="6">
        <v>3.0200000000000003E-6</v>
      </c>
      <c r="H2420" s="7">
        <v>1.6968989999999999E-5</v>
      </c>
      <c r="I2420" s="5"/>
    </row>
    <row r="2421" spans="1:9" x14ac:dyDescent="0.4">
      <c r="A2421" t="str">
        <f t="shared" si="37"/>
        <v>Kohl und andere KohlgewächseEcuador</v>
      </c>
      <c r="B2421" s="26" t="s">
        <v>181</v>
      </c>
      <c r="C2421" s="4" t="s">
        <v>363</v>
      </c>
      <c r="D2421" s="5">
        <v>2.6119999999999998E-7</v>
      </c>
      <c r="E2421" s="5">
        <v>1.6628800000000001E-7</v>
      </c>
      <c r="F2421" s="5">
        <v>2.9725100000000002E-7</v>
      </c>
      <c r="G2421" s="6">
        <v>2.67E-7</v>
      </c>
      <c r="H2421" s="7">
        <v>9.917390000000002E-7</v>
      </c>
      <c r="I2421" s="5"/>
    </row>
    <row r="2422" spans="1:9" x14ac:dyDescent="0.4">
      <c r="A2422" t="str">
        <f t="shared" si="37"/>
        <v>Karotten und RübenEcuador</v>
      </c>
      <c r="B2422" s="26" t="s">
        <v>176</v>
      </c>
      <c r="C2422" s="4" t="s">
        <v>363</v>
      </c>
      <c r="D2422" s="5">
        <v>5.0823899999999998E-7</v>
      </c>
      <c r="E2422" s="5">
        <v>2.8401000000000001E-7</v>
      </c>
      <c r="F2422" s="5">
        <v>2.8560400000000002E-7</v>
      </c>
      <c r="G2422" s="6">
        <v>3.3100000000000004E-7</v>
      </c>
      <c r="H2422" s="7">
        <v>1.4088529999999999E-6</v>
      </c>
      <c r="I2422" s="5"/>
    </row>
    <row r="2423" spans="1:9" x14ac:dyDescent="0.4">
      <c r="A2423" t="str">
        <f t="shared" si="37"/>
        <v>ManiokEcuador</v>
      </c>
      <c r="B2423" s="26" t="s">
        <v>187</v>
      </c>
      <c r="C2423" s="4" t="s">
        <v>363</v>
      </c>
      <c r="D2423" s="5">
        <v>1.1715600000000001E-6</v>
      </c>
      <c r="E2423" s="5">
        <v>6.6193100000000008E-7</v>
      </c>
      <c r="F2423" s="5">
        <v>9.0772000000000003E-7</v>
      </c>
      <c r="G2423" s="6">
        <v>7.9000000000000006E-7</v>
      </c>
      <c r="H2423" s="7">
        <v>3.5312109999999998E-6</v>
      </c>
      <c r="I2423" s="5"/>
    </row>
    <row r="2424" spans="1:9" x14ac:dyDescent="0.4">
      <c r="A2424" t="str">
        <f t="shared" si="37"/>
        <v>Rizinusöl-SamenEcuador</v>
      </c>
      <c r="B2424" s="26" t="s">
        <v>285</v>
      </c>
      <c r="C2424" s="4" t="s">
        <v>363</v>
      </c>
      <c r="D2424" s="5">
        <v>1.1664100000000001E-5</v>
      </c>
      <c r="E2424" s="5">
        <v>6.00834E-6</v>
      </c>
      <c r="F2424" s="5">
        <v>5.9544199999999998E-6</v>
      </c>
      <c r="G2424" s="6">
        <v>6.2500000000000003E-6</v>
      </c>
      <c r="H2424" s="7">
        <v>2.9876859999999999E-5</v>
      </c>
      <c r="I2424" s="5"/>
    </row>
    <row r="2425" spans="1:9" x14ac:dyDescent="0.4">
      <c r="A2425" t="str">
        <f t="shared" si="37"/>
        <v>KakaobohneEcuador</v>
      </c>
      <c r="B2425" s="26" t="s">
        <v>286</v>
      </c>
      <c r="C2425" s="4" t="s">
        <v>363</v>
      </c>
      <c r="D2425" s="5">
        <v>4.8635699999999999E-5</v>
      </c>
      <c r="E2425" s="5">
        <v>3.1977400000000003E-5</v>
      </c>
      <c r="F2425" s="5">
        <v>2.0871899999999999E-5</v>
      </c>
      <c r="G2425" s="6">
        <v>2.44E-5</v>
      </c>
      <c r="H2425" s="7">
        <v>1.2588500000000001E-4</v>
      </c>
      <c r="I2425" s="5"/>
    </row>
    <row r="2426" spans="1:9" x14ac:dyDescent="0.4">
      <c r="A2426" t="str">
        <f t="shared" si="37"/>
        <v>KokosnussEcuador</v>
      </c>
      <c r="B2426" s="26" t="s">
        <v>310</v>
      </c>
      <c r="C2426" s="4" t="s">
        <v>363</v>
      </c>
      <c r="D2426" s="5">
        <v>9.4784999999999995E-7</v>
      </c>
      <c r="E2426" s="5">
        <v>5.6366299999999993E-7</v>
      </c>
      <c r="F2426" s="5">
        <v>6.1784000000000008E-7</v>
      </c>
      <c r="G2426" s="6">
        <v>6.9700000000000006E-7</v>
      </c>
      <c r="H2426" s="7">
        <v>2.8263530000000003E-6</v>
      </c>
      <c r="I2426" s="5"/>
    </row>
    <row r="2427" spans="1:9" x14ac:dyDescent="0.4">
      <c r="A2427" t="str">
        <f t="shared" si="37"/>
        <v>Kaffee, grünEcuador</v>
      </c>
      <c r="B2427" s="26" t="s">
        <v>287</v>
      </c>
      <c r="C2427" s="4" t="s">
        <v>363</v>
      </c>
      <c r="D2427" s="5">
        <v>3.5862400000000004E-5</v>
      </c>
      <c r="E2427" s="5">
        <v>1.9493300000000002E-5</v>
      </c>
      <c r="F2427" s="5">
        <v>1.3977E-5</v>
      </c>
      <c r="G2427" s="6">
        <v>1.6200000000000001E-5</v>
      </c>
      <c r="H2427" s="7">
        <v>8.5532700000000015E-5</v>
      </c>
      <c r="I2427" s="5"/>
    </row>
    <row r="2428" spans="1:9" x14ac:dyDescent="0.4">
      <c r="A2428" t="str">
        <f t="shared" si="37"/>
        <v>KokosbastEcuador</v>
      </c>
      <c r="B2428" s="26" t="s">
        <v>311</v>
      </c>
      <c r="C2428" s="4" t="s">
        <v>363</v>
      </c>
      <c r="D2428" s="5">
        <v>9.4784999999999995E-7</v>
      </c>
      <c r="E2428" s="5">
        <v>5.6366299999999993E-7</v>
      </c>
      <c r="F2428" s="5">
        <v>6.1784000000000008E-7</v>
      </c>
      <c r="G2428" s="6">
        <v>6.9700000000000006E-7</v>
      </c>
      <c r="H2428" s="7">
        <v>2.8263530000000003E-6</v>
      </c>
      <c r="I2428" s="5"/>
    </row>
    <row r="2429" spans="1:9" x14ac:dyDescent="0.4">
      <c r="A2429" t="str">
        <f t="shared" si="37"/>
        <v>BaumwollsamenEcuador</v>
      </c>
      <c r="B2429" s="26" t="s">
        <v>241</v>
      </c>
      <c r="C2429" s="4" t="s">
        <v>363</v>
      </c>
      <c r="D2429" s="5">
        <v>9.8148800000000001E-6</v>
      </c>
      <c r="E2429" s="5">
        <v>4.4227399999999994E-6</v>
      </c>
      <c r="F2429" s="5">
        <v>2.3237700000000001E-6</v>
      </c>
      <c r="G2429" s="6">
        <v>3.4599999999999999E-6</v>
      </c>
      <c r="H2429" s="7">
        <v>2.002139E-5</v>
      </c>
      <c r="I2429" s="5"/>
    </row>
    <row r="2430" spans="1:9" x14ac:dyDescent="0.4">
      <c r="A2430" t="str">
        <f t="shared" si="37"/>
        <v>ZitrusfrüchteEcuador</v>
      </c>
      <c r="B2430" s="26" t="s">
        <v>279</v>
      </c>
      <c r="C2430" s="4" t="s">
        <v>363</v>
      </c>
      <c r="D2430" s="5">
        <v>1.742E-6</v>
      </c>
      <c r="E2430" s="5">
        <v>9.09675E-7</v>
      </c>
      <c r="F2430" s="5">
        <v>8.82553E-7</v>
      </c>
      <c r="G2430" s="6">
        <v>9.5399999999999989E-7</v>
      </c>
      <c r="H2430" s="7">
        <v>4.4882280000000004E-6</v>
      </c>
      <c r="I2430" s="5"/>
    </row>
    <row r="2431" spans="1:9" x14ac:dyDescent="0.4">
      <c r="A2431" t="str">
        <f t="shared" si="37"/>
        <v>Früchte, frischEcuador</v>
      </c>
      <c r="B2431" s="26" t="s">
        <v>205</v>
      </c>
      <c r="C2431" s="4" t="s">
        <v>363</v>
      </c>
      <c r="D2431" s="5">
        <v>1.0742E-6</v>
      </c>
      <c r="E2431" s="5">
        <v>6.290100000000001E-7</v>
      </c>
      <c r="F2431" s="5">
        <v>5.8217300000000001E-7</v>
      </c>
      <c r="G2431" s="6">
        <v>5.6400000000000002E-7</v>
      </c>
      <c r="H2431" s="7">
        <v>2.8493830000000004E-6</v>
      </c>
      <c r="I2431" s="5"/>
    </row>
    <row r="2432" spans="1:9" x14ac:dyDescent="0.4">
      <c r="A2432" t="str">
        <f t="shared" si="37"/>
        <v>KernobstEcuador</v>
      </c>
      <c r="B2432" s="26" t="s">
        <v>208</v>
      </c>
      <c r="C2432" s="4" t="s">
        <v>363</v>
      </c>
      <c r="D2432" s="5">
        <v>1.0742E-6</v>
      </c>
      <c r="E2432" s="5">
        <v>6.290100000000001E-7</v>
      </c>
      <c r="F2432" s="5">
        <v>5.8217300000000001E-7</v>
      </c>
      <c r="G2432" s="6">
        <v>5.6400000000000002E-7</v>
      </c>
      <c r="H2432" s="7">
        <v>2.8493830000000004E-6</v>
      </c>
      <c r="I2432" s="5"/>
    </row>
    <row r="2433" spans="1:9" x14ac:dyDescent="0.4">
      <c r="A2433" t="str">
        <f t="shared" si="37"/>
        <v>SüdfrüchteEcuador</v>
      </c>
      <c r="B2433" s="26" t="s">
        <v>244</v>
      </c>
      <c r="C2433" s="4" t="s">
        <v>363</v>
      </c>
      <c r="D2433" s="5">
        <v>4.02985E-7</v>
      </c>
      <c r="E2433" s="5">
        <v>2.4240299999999998E-7</v>
      </c>
      <c r="F2433" s="5">
        <v>4.5995900000000002E-7</v>
      </c>
      <c r="G2433" s="6">
        <v>3.7100000000000003E-7</v>
      </c>
      <c r="H2433" s="7">
        <v>1.476347E-6</v>
      </c>
      <c r="I2433" s="5"/>
    </row>
    <row r="2434" spans="1:9" x14ac:dyDescent="0.4">
      <c r="A2434" t="str">
        <f t="shared" si="37"/>
        <v>KnoblauchEcuador</v>
      </c>
      <c r="B2434" s="26" t="s">
        <v>38</v>
      </c>
      <c r="C2434" s="4" t="s">
        <v>363</v>
      </c>
      <c r="D2434" s="5">
        <v>7.6674700000000003E-7</v>
      </c>
      <c r="E2434" s="5">
        <v>4.4447300000000004E-7</v>
      </c>
      <c r="F2434" s="5">
        <v>8.3451699999999995E-7</v>
      </c>
      <c r="G2434" s="6">
        <v>6.6200000000000008E-7</v>
      </c>
      <c r="H2434" s="7">
        <v>2.7077369999999999E-6</v>
      </c>
      <c r="I2434" s="5"/>
    </row>
    <row r="2435" spans="1:9" x14ac:dyDescent="0.4">
      <c r="A2435" t="str">
        <f t="shared" si="37"/>
        <v>ErdnussEcuador</v>
      </c>
      <c r="B2435" s="26" t="s">
        <v>280</v>
      </c>
      <c r="C2435" s="4" t="s">
        <v>363</v>
      </c>
      <c r="D2435" s="5">
        <v>8.10571E-6</v>
      </c>
      <c r="E2435" s="5">
        <v>4.7667399999999999E-6</v>
      </c>
      <c r="F2435" s="5">
        <v>3.4211200000000003E-6</v>
      </c>
      <c r="G2435" s="6">
        <v>3.4999999999999999E-6</v>
      </c>
      <c r="H2435" s="7">
        <v>1.9793570000000001E-5</v>
      </c>
      <c r="I2435" s="5"/>
    </row>
    <row r="2436" spans="1:9" x14ac:dyDescent="0.4">
      <c r="A2436" t="str">
        <f t="shared" ref="A2436:A2499" si="38">B2436&amp;C2436</f>
        <v>Lauch, andere LauchgewächseEcuador</v>
      </c>
      <c r="B2436" s="26" t="s">
        <v>184</v>
      </c>
      <c r="C2436" s="4" t="s">
        <v>363</v>
      </c>
      <c r="D2436" s="5">
        <v>2.76601E-7</v>
      </c>
      <c r="E2436" s="5">
        <v>1.8932500000000001E-7</v>
      </c>
      <c r="F2436" s="5">
        <v>1.9359E-7</v>
      </c>
      <c r="G2436" s="6">
        <v>2.6400000000000003E-7</v>
      </c>
      <c r="H2436" s="7">
        <v>9.2351599999999994E-7</v>
      </c>
      <c r="I2436" s="5"/>
    </row>
    <row r="2437" spans="1:9" x14ac:dyDescent="0.4">
      <c r="A2437" t="str">
        <f t="shared" si="38"/>
        <v>Zitorne, LimetteEcuador</v>
      </c>
      <c r="B2437" s="26" t="s">
        <v>246</v>
      </c>
      <c r="C2437" s="4" t="s">
        <v>363</v>
      </c>
      <c r="D2437" s="5">
        <v>1.3966000000000001E-6</v>
      </c>
      <c r="E2437" s="5">
        <v>9.8989100000000001E-7</v>
      </c>
      <c r="F2437" s="5">
        <v>1.1642200000000001E-6</v>
      </c>
      <c r="G2437" s="6">
        <v>1.0100000000000001E-6</v>
      </c>
      <c r="H2437" s="7">
        <v>4.5607110000000003E-6</v>
      </c>
      <c r="I2437" s="5"/>
    </row>
    <row r="2438" spans="1:9" x14ac:dyDescent="0.4">
      <c r="A2438" t="str">
        <f t="shared" si="38"/>
        <v>LinsenEcuador</v>
      </c>
      <c r="B2438" s="26" t="s">
        <v>247</v>
      </c>
      <c r="C2438" s="4" t="s">
        <v>363</v>
      </c>
      <c r="D2438" s="5">
        <v>9.4542E-6</v>
      </c>
      <c r="E2438" s="5">
        <v>6.0400599999999997E-6</v>
      </c>
      <c r="F2438" s="5">
        <v>1.1052200000000001E-5</v>
      </c>
      <c r="G2438" s="6">
        <v>8.8200000000000003E-6</v>
      </c>
      <c r="H2438" s="7">
        <v>3.5366460000000005E-5</v>
      </c>
      <c r="I2438" s="5"/>
    </row>
    <row r="2439" spans="1:9" x14ac:dyDescent="0.4">
      <c r="A2439" t="str">
        <f t="shared" si="38"/>
        <v>Kopfsalat und ChicoréeEcuador</v>
      </c>
      <c r="B2439" s="26" t="s">
        <v>95</v>
      </c>
      <c r="C2439" s="4" t="s">
        <v>363</v>
      </c>
      <c r="D2439" s="5">
        <v>3.52977E-7</v>
      </c>
      <c r="E2439" s="5">
        <v>2.3174599999999999E-7</v>
      </c>
      <c r="F2439" s="5">
        <v>3.1804200000000001E-7</v>
      </c>
      <c r="G2439" s="6">
        <v>2.9900000000000002E-7</v>
      </c>
      <c r="H2439" s="7">
        <v>1.201765E-6</v>
      </c>
      <c r="I2439" s="5"/>
    </row>
    <row r="2440" spans="1:9" x14ac:dyDescent="0.4">
      <c r="A2440" t="str">
        <f t="shared" si="38"/>
        <v>LupinenEcuador</v>
      </c>
      <c r="B2440" s="26" t="s">
        <v>299</v>
      </c>
      <c r="C2440" s="4" t="s">
        <v>363</v>
      </c>
      <c r="D2440" s="5">
        <v>1.1966399999999999E-5</v>
      </c>
      <c r="E2440" s="5">
        <v>6.0816999999999997E-6</v>
      </c>
      <c r="F2440" s="5">
        <v>5.3098100000000002E-6</v>
      </c>
      <c r="G2440" s="6">
        <v>6.0900000000000001E-6</v>
      </c>
      <c r="H2440" s="7">
        <v>2.944791E-5</v>
      </c>
      <c r="I2440" s="5"/>
    </row>
    <row r="2441" spans="1:9" x14ac:dyDescent="0.4">
      <c r="A2441" t="str">
        <f t="shared" si="38"/>
        <v>Mais, greenEcuador</v>
      </c>
      <c r="B2441" s="26" t="s">
        <v>218</v>
      </c>
      <c r="C2441" s="4" t="s">
        <v>363</v>
      </c>
      <c r="D2441" s="5">
        <v>4.6452199999999998E-7</v>
      </c>
      <c r="E2441" s="5">
        <v>2.8796099999999997E-7</v>
      </c>
      <c r="F2441" s="5">
        <v>3.9531800000000002E-7</v>
      </c>
      <c r="G2441" s="6">
        <v>3.7899999999999999E-7</v>
      </c>
      <c r="H2441" s="7">
        <v>1.526801E-6</v>
      </c>
      <c r="I2441" s="5"/>
    </row>
    <row r="2442" spans="1:9" x14ac:dyDescent="0.4">
      <c r="A2442" t="str">
        <f t="shared" si="38"/>
        <v>MaisEcuador</v>
      </c>
      <c r="B2442" s="26" t="s">
        <v>185</v>
      </c>
      <c r="C2442" s="4" t="s">
        <v>363</v>
      </c>
      <c r="D2442" s="5">
        <v>4.5278400000000003E-6</v>
      </c>
      <c r="E2442" s="5">
        <v>2.6444900000000004E-6</v>
      </c>
      <c r="F2442" s="5">
        <v>2.0510900000000003E-6</v>
      </c>
      <c r="G2442" s="6">
        <v>2.0500000000000003E-6</v>
      </c>
      <c r="H2442" s="7">
        <v>1.1273419999999999E-5</v>
      </c>
      <c r="I2442" s="5"/>
    </row>
    <row r="2443" spans="1:9" x14ac:dyDescent="0.4">
      <c r="A2443" t="str">
        <f t="shared" si="38"/>
        <v>Mango, GuaveEcuador</v>
      </c>
      <c r="B2443" s="26" t="s">
        <v>248</v>
      </c>
      <c r="C2443" s="4" t="s">
        <v>363</v>
      </c>
      <c r="D2443" s="5">
        <v>1.1046199999999999E-6</v>
      </c>
      <c r="E2443" s="5">
        <v>6.4473899999999996E-7</v>
      </c>
      <c r="F2443" s="5">
        <v>5.5961099999999999E-7</v>
      </c>
      <c r="G2443" s="6">
        <v>5.5700000000000002E-7</v>
      </c>
      <c r="H2443" s="7">
        <v>2.8659699999999998E-6</v>
      </c>
      <c r="I2443" s="5"/>
    </row>
    <row r="2444" spans="1:9" x14ac:dyDescent="0.4">
      <c r="A2444" t="str">
        <f t="shared" si="38"/>
        <v>HanffasernEcuador</v>
      </c>
      <c r="B2444" s="26" t="s">
        <v>353</v>
      </c>
      <c r="C2444" s="4" t="s">
        <v>363</v>
      </c>
      <c r="D2444" s="5">
        <v>6.1818200000000004E-6</v>
      </c>
      <c r="E2444" s="5">
        <v>3.6450900000000002E-6</v>
      </c>
      <c r="F2444" s="5">
        <v>3.3573E-6</v>
      </c>
      <c r="G2444" s="6">
        <v>3.2799999999999999E-6</v>
      </c>
      <c r="H2444" s="7">
        <v>1.6464210000000001E-5</v>
      </c>
      <c r="I2444" s="5"/>
    </row>
    <row r="2445" spans="1:9" x14ac:dyDescent="0.4">
      <c r="A2445" t="str">
        <f t="shared" si="38"/>
        <v>Melonen (inkl.  Cantaloup-Melone)Ecuador</v>
      </c>
      <c r="B2445" s="26" t="s">
        <v>249</v>
      </c>
      <c r="C2445" s="4" t="s">
        <v>363</v>
      </c>
      <c r="D2445" s="5">
        <v>2.18262E-7</v>
      </c>
      <c r="E2445" s="5">
        <v>1.6971700000000001E-7</v>
      </c>
      <c r="F2445" s="5">
        <v>1.7450899999999999E-7</v>
      </c>
      <c r="G2445" s="6">
        <v>2.65E-7</v>
      </c>
      <c r="H2445" s="7">
        <v>8.274879999999999E-7</v>
      </c>
      <c r="I2445" s="5"/>
    </row>
    <row r="2446" spans="1:9" x14ac:dyDescent="0.4">
      <c r="A2446" t="str">
        <f t="shared" si="38"/>
        <v>HaferEcuador</v>
      </c>
      <c r="B2446" s="26" t="s">
        <v>272</v>
      </c>
      <c r="C2446" s="4" t="s">
        <v>363</v>
      </c>
      <c r="D2446" s="5">
        <v>1.53403E-6</v>
      </c>
      <c r="E2446" s="5">
        <v>1.0290200000000001E-6</v>
      </c>
      <c r="F2446" s="5">
        <v>2.0295299999999998E-6</v>
      </c>
      <c r="G2446" s="6">
        <v>1.3400000000000001E-6</v>
      </c>
      <c r="H2446" s="7">
        <v>5.93258E-6</v>
      </c>
      <c r="I2446" s="5"/>
    </row>
    <row r="2447" spans="1:9" x14ac:dyDescent="0.4">
      <c r="A2447" t="str">
        <f t="shared" si="38"/>
        <v>Palmfrucht (Ölpalme)Ecuador</v>
      </c>
      <c r="B2447" s="26" t="s">
        <v>289</v>
      </c>
      <c r="C2447" s="4" t="s">
        <v>363</v>
      </c>
      <c r="D2447" s="5">
        <v>7.3913899999999996E-7</v>
      </c>
      <c r="E2447" s="5">
        <v>4.3200999999999996E-7</v>
      </c>
      <c r="F2447" s="5">
        <v>4.0396399999999998E-7</v>
      </c>
      <c r="G2447" s="6">
        <v>3.9099999999999999E-7</v>
      </c>
      <c r="H2447" s="7">
        <v>1.9661129999999998E-6</v>
      </c>
      <c r="I2447" s="5"/>
    </row>
    <row r="2448" spans="1:9" x14ac:dyDescent="0.4">
      <c r="A2448" t="str">
        <f t="shared" si="38"/>
        <v>Zwiebel, getr.Ecuador</v>
      </c>
      <c r="B2448" s="26" t="s">
        <v>251</v>
      </c>
      <c r="C2448" s="4" t="s">
        <v>363</v>
      </c>
      <c r="D2448" s="5">
        <v>1.2910299999999999E-7</v>
      </c>
      <c r="E2448" s="5">
        <v>8.1112099999999997E-8</v>
      </c>
      <c r="F2448" s="5">
        <v>1.0722500000000001E-7</v>
      </c>
      <c r="G2448" s="6">
        <v>1.03E-7</v>
      </c>
      <c r="H2448" s="7">
        <v>4.2044009999999996E-7</v>
      </c>
      <c r="I2448" s="5"/>
    </row>
    <row r="2449" spans="1:9" x14ac:dyDescent="0.4">
      <c r="A2449" t="str">
        <f t="shared" si="38"/>
        <v>Zwiebeln, Schalotten, grünEcuador</v>
      </c>
      <c r="B2449" s="26" t="s">
        <v>71</v>
      </c>
      <c r="C2449" s="4" t="s">
        <v>363</v>
      </c>
      <c r="D2449" s="5">
        <v>6.2540299999999995E-7</v>
      </c>
      <c r="E2449" s="5">
        <v>3.6692799999999996E-7</v>
      </c>
      <c r="F2449" s="5">
        <v>2.748E-7</v>
      </c>
      <c r="G2449" s="6">
        <v>2.7700000000000001E-7</v>
      </c>
      <c r="H2449" s="7">
        <v>1.5441309999999998E-6</v>
      </c>
      <c r="I2449" s="5"/>
    </row>
    <row r="2450" spans="1:9" x14ac:dyDescent="0.4">
      <c r="A2450" t="str">
        <f t="shared" si="38"/>
        <v>OrangeEcuador</v>
      </c>
      <c r="B2450" s="26" t="s">
        <v>252</v>
      </c>
      <c r="C2450" s="4" t="s">
        <v>363</v>
      </c>
      <c r="D2450" s="5">
        <v>1.3605200000000001E-6</v>
      </c>
      <c r="E2450" s="5">
        <v>7.9509100000000009E-7</v>
      </c>
      <c r="F2450" s="5">
        <v>7.3562199999999997E-7</v>
      </c>
      <c r="G2450" s="6">
        <v>7.1399999999999996E-7</v>
      </c>
      <c r="H2450" s="7">
        <v>3.6052330000000001E-6</v>
      </c>
      <c r="I2450" s="5"/>
    </row>
    <row r="2451" spans="1:9" x14ac:dyDescent="0.4">
      <c r="A2451" t="str">
        <f t="shared" si="38"/>
        <v>PapayaEcuador</v>
      </c>
      <c r="B2451" s="26" t="s">
        <v>294</v>
      </c>
      <c r="C2451" s="4" t="s">
        <v>363</v>
      </c>
      <c r="D2451" s="5">
        <v>5.6579399999999999E-7</v>
      </c>
      <c r="E2451" s="5">
        <v>2.8795900000000002E-7</v>
      </c>
      <c r="F2451" s="5">
        <v>2.7297900000000003E-7</v>
      </c>
      <c r="G2451" s="6">
        <v>2.9200000000000002E-7</v>
      </c>
      <c r="H2451" s="7">
        <v>1.4187320000000001E-6</v>
      </c>
      <c r="I2451" s="5"/>
    </row>
    <row r="2452" spans="1:9" x14ac:dyDescent="0.4">
      <c r="A2452" t="str">
        <f t="shared" si="38"/>
        <v>Pfirsich, NektarineEcuador</v>
      </c>
      <c r="B2452" s="26" t="s">
        <v>253</v>
      </c>
      <c r="C2452" s="4" t="s">
        <v>363</v>
      </c>
      <c r="D2452" s="5">
        <v>1.1005800000000002E-6</v>
      </c>
      <c r="E2452" s="5">
        <v>7.5412700000000001E-7</v>
      </c>
      <c r="F2452" s="5">
        <v>8.5501999999999999E-7</v>
      </c>
      <c r="G2452" s="6">
        <v>1.04E-6</v>
      </c>
      <c r="H2452" s="7">
        <v>3.7497270000000004E-6</v>
      </c>
      <c r="I2452" s="5"/>
    </row>
    <row r="2453" spans="1:9" x14ac:dyDescent="0.4">
      <c r="A2453" t="str">
        <f t="shared" si="38"/>
        <v>BirneEcuador</v>
      </c>
      <c r="B2453" s="26" t="s">
        <v>199</v>
      </c>
      <c r="C2453" s="4" t="s">
        <v>363</v>
      </c>
      <c r="D2453" s="5">
        <v>1.03117E-6</v>
      </c>
      <c r="E2453" s="5">
        <v>6.4842400000000004E-7</v>
      </c>
      <c r="F2453" s="5">
        <v>6.5472299999999995E-7</v>
      </c>
      <c r="G2453" s="6">
        <v>8.4799999999999997E-7</v>
      </c>
      <c r="H2453" s="7">
        <v>3.1823169999999994E-6</v>
      </c>
      <c r="I2453" s="5"/>
    </row>
    <row r="2454" spans="1:9" x14ac:dyDescent="0.4">
      <c r="A2454" t="str">
        <f t="shared" si="38"/>
        <v>Erbsen, trockenEcuador</v>
      </c>
      <c r="B2454" s="26" t="s">
        <v>173</v>
      </c>
      <c r="C2454" s="4" t="s">
        <v>363</v>
      </c>
      <c r="D2454" s="5">
        <v>9.2282999999999994E-6</v>
      </c>
      <c r="E2454" s="5">
        <v>4.9660800000000001E-6</v>
      </c>
      <c r="F2454" s="5">
        <v>3.7318999999999998E-6</v>
      </c>
      <c r="G2454" s="6">
        <v>3.9999999999999998E-6</v>
      </c>
      <c r="H2454" s="7">
        <v>2.1926279999999999E-5</v>
      </c>
      <c r="I2454" s="5"/>
    </row>
    <row r="2455" spans="1:9" x14ac:dyDescent="0.4">
      <c r="A2455" t="str">
        <f t="shared" si="38"/>
        <v>Erbsen, grünEcuador</v>
      </c>
      <c r="B2455" s="26" t="s">
        <v>172</v>
      </c>
      <c r="C2455" s="4" t="s">
        <v>363</v>
      </c>
      <c r="D2455" s="5">
        <v>3.3072400000000001E-6</v>
      </c>
      <c r="E2455" s="5">
        <v>1.9253199999999997E-6</v>
      </c>
      <c r="F2455" s="5">
        <v>1.3504800000000001E-6</v>
      </c>
      <c r="G2455" s="6">
        <v>1.4100000000000001E-6</v>
      </c>
      <c r="H2455" s="7">
        <v>7.9930400000000006E-6</v>
      </c>
      <c r="I2455" s="5"/>
    </row>
    <row r="2456" spans="1:9" x14ac:dyDescent="0.4">
      <c r="A2456" t="str">
        <f t="shared" si="38"/>
        <v>AnanasEcuador</v>
      </c>
      <c r="B2456" s="26" t="s">
        <v>194</v>
      </c>
      <c r="C2456" s="4" t="s">
        <v>363</v>
      </c>
      <c r="D2456" s="5">
        <v>6.6023999999999999E-7</v>
      </c>
      <c r="E2456" s="5">
        <v>3.4649199999999998E-7</v>
      </c>
      <c r="F2456" s="5">
        <v>3.3255500000000003E-7</v>
      </c>
      <c r="G2456" s="6">
        <v>3.65E-7</v>
      </c>
      <c r="H2456" s="7">
        <v>1.704287E-6</v>
      </c>
      <c r="I2456" s="5"/>
    </row>
    <row r="2457" spans="1:9" x14ac:dyDescent="0.4">
      <c r="A2457" t="str">
        <f t="shared" si="38"/>
        <v>KochbananeEcuador</v>
      </c>
      <c r="B2457" s="26" t="s">
        <v>180</v>
      </c>
      <c r="C2457" s="4" t="s">
        <v>363</v>
      </c>
      <c r="D2457" s="5">
        <v>1.1706500000000002E-6</v>
      </c>
      <c r="E2457" s="5">
        <v>6.4393600000000003E-7</v>
      </c>
      <c r="F2457" s="5">
        <v>6.0609099999999997E-7</v>
      </c>
      <c r="G2457" s="6">
        <v>6.4300000000000003E-7</v>
      </c>
      <c r="H2457" s="7">
        <v>3.063677E-6</v>
      </c>
      <c r="I2457" s="5"/>
    </row>
    <row r="2458" spans="1:9" x14ac:dyDescent="0.4">
      <c r="A2458" t="str">
        <f t="shared" si="38"/>
        <v>Pflaume, SchleheEcuador</v>
      </c>
      <c r="B2458" s="26" t="s">
        <v>254</v>
      </c>
      <c r="C2458" s="4" t="s">
        <v>363</v>
      </c>
      <c r="D2458" s="5">
        <v>1.7616800000000001E-6</v>
      </c>
      <c r="E2458" s="5">
        <v>1.20242E-6</v>
      </c>
      <c r="F2458" s="5">
        <v>1.22909E-6</v>
      </c>
      <c r="G2458" s="6">
        <v>1.6700000000000001E-6</v>
      </c>
      <c r="H2458" s="7">
        <v>5.8631899999999993E-6</v>
      </c>
      <c r="I2458" s="5"/>
    </row>
    <row r="2459" spans="1:9" x14ac:dyDescent="0.4">
      <c r="A2459" t="str">
        <f t="shared" si="38"/>
        <v>KartoffelEcuador</v>
      </c>
      <c r="B2459" s="26" t="s">
        <v>177</v>
      </c>
      <c r="C2459" s="4" t="s">
        <v>363</v>
      </c>
      <c r="D2459" s="5">
        <v>5.0255600000000002E-7</v>
      </c>
      <c r="E2459" s="5">
        <v>2.9623800000000001E-7</v>
      </c>
      <c r="F2459" s="5">
        <v>3.1810600000000003E-7</v>
      </c>
      <c r="G2459" s="6">
        <v>2.84E-7</v>
      </c>
      <c r="H2459" s="7">
        <v>1.4009E-6</v>
      </c>
      <c r="I2459" s="5"/>
    </row>
    <row r="2460" spans="1:9" x14ac:dyDescent="0.4">
      <c r="A2460" t="str">
        <f t="shared" si="38"/>
        <v>KürbisEcuador</v>
      </c>
      <c r="B2460" s="26" t="s">
        <v>183</v>
      </c>
      <c r="C2460" s="4" t="s">
        <v>363</v>
      </c>
      <c r="D2460" s="5">
        <v>2.5738100000000002E-7</v>
      </c>
      <c r="E2460" s="5">
        <v>1.91836E-7</v>
      </c>
      <c r="F2460" s="5">
        <v>2.1139100000000002E-7</v>
      </c>
      <c r="G2460" s="6">
        <v>2.8999999999999998E-7</v>
      </c>
      <c r="H2460" s="7">
        <v>9.5060800000000006E-7</v>
      </c>
      <c r="I2460" s="5"/>
    </row>
    <row r="2461" spans="1:9" x14ac:dyDescent="0.4">
      <c r="A2461" t="str">
        <f t="shared" si="38"/>
        <v>QuinoaEcuador</v>
      </c>
      <c r="B2461" s="26" t="s">
        <v>328</v>
      </c>
      <c r="C2461" s="4" t="s">
        <v>363</v>
      </c>
      <c r="D2461" s="5">
        <v>3.7649799999999998E-6</v>
      </c>
      <c r="E2461" s="5">
        <v>2.39663E-6</v>
      </c>
      <c r="F2461" s="5">
        <v>2.8341500000000002E-6</v>
      </c>
      <c r="G2461" s="6">
        <v>2.9900000000000002E-6</v>
      </c>
      <c r="H2461" s="7">
        <v>1.198576E-5</v>
      </c>
      <c r="I2461" s="5"/>
    </row>
    <row r="2462" spans="1:9" x14ac:dyDescent="0.4">
      <c r="A2462" t="str">
        <f t="shared" si="38"/>
        <v>ReisEcuador</v>
      </c>
      <c r="B2462" s="26" t="s">
        <v>160</v>
      </c>
      <c r="C2462" s="4" t="s">
        <v>363</v>
      </c>
      <c r="D2462" s="5">
        <v>2.9259499999999999E-6</v>
      </c>
      <c r="E2462" s="5">
        <v>1.4480300000000001E-6</v>
      </c>
      <c r="F2462" s="5">
        <v>9.1233199999999997E-7</v>
      </c>
      <c r="G2462" s="6">
        <v>1.1199999999999999E-6</v>
      </c>
      <c r="H2462" s="7">
        <v>6.4063120000000012E-6</v>
      </c>
      <c r="I2462" s="5"/>
    </row>
    <row r="2463" spans="1:9" x14ac:dyDescent="0.4">
      <c r="A2463" t="str">
        <f t="shared" si="38"/>
        <v>Knollengewächsen, WurzelknolleEcuador</v>
      </c>
      <c r="B2463" s="26" t="s">
        <v>179</v>
      </c>
      <c r="C2463" s="4" t="s">
        <v>363</v>
      </c>
      <c r="D2463" s="5">
        <v>7.274649999999999E-7</v>
      </c>
      <c r="E2463" s="5">
        <v>4.7129399999999998E-7</v>
      </c>
      <c r="F2463" s="5">
        <v>5.0655000000000005E-7</v>
      </c>
      <c r="G2463" s="6">
        <v>6.1999999999999999E-7</v>
      </c>
      <c r="H2463" s="7">
        <v>2.3253089999999996E-6</v>
      </c>
      <c r="I2463" s="5"/>
    </row>
    <row r="2464" spans="1:9" x14ac:dyDescent="0.4">
      <c r="A2464" t="str">
        <f t="shared" si="38"/>
        <v>GummiEcuador</v>
      </c>
      <c r="B2464" s="26" t="s">
        <v>290</v>
      </c>
      <c r="C2464" s="4" t="s">
        <v>363</v>
      </c>
      <c r="D2464" s="5">
        <v>7.8242099999999994E-6</v>
      </c>
      <c r="E2464" s="5">
        <v>4.1010400000000005E-6</v>
      </c>
      <c r="F2464" s="5">
        <v>3.8718099999999998E-6</v>
      </c>
      <c r="G2464" s="6">
        <v>4.3000000000000003E-6</v>
      </c>
      <c r="H2464" s="7">
        <v>2.0097059999999998E-5</v>
      </c>
      <c r="I2464" s="5"/>
    </row>
    <row r="2465" spans="1:9" x14ac:dyDescent="0.4">
      <c r="A2465" t="str">
        <f t="shared" si="38"/>
        <v>BaumwolleEcuador</v>
      </c>
      <c r="B2465" s="26" t="s">
        <v>257</v>
      </c>
      <c r="C2465" s="4" t="s">
        <v>363</v>
      </c>
      <c r="D2465" s="5">
        <v>9.8148800000000001E-6</v>
      </c>
      <c r="E2465" s="5">
        <v>4.4227399999999994E-6</v>
      </c>
      <c r="F2465" s="5">
        <v>2.3237700000000001E-6</v>
      </c>
      <c r="G2465" s="6">
        <v>3.4599999999999999E-6</v>
      </c>
      <c r="H2465" s="7">
        <v>2.002139E-5</v>
      </c>
      <c r="I2465" s="5"/>
    </row>
    <row r="2466" spans="1:9" x14ac:dyDescent="0.4">
      <c r="A2466" t="str">
        <f t="shared" si="38"/>
        <v>SorghumEcuador</v>
      </c>
      <c r="B2466" s="26" t="s">
        <v>282</v>
      </c>
      <c r="C2466" s="4" t="s">
        <v>363</v>
      </c>
      <c r="D2466" s="5">
        <v>5.0519800000000004E-6</v>
      </c>
      <c r="E2466" s="5">
        <v>2.6805E-6</v>
      </c>
      <c r="F2466" s="5">
        <v>1.36967E-6</v>
      </c>
      <c r="G2466" s="6">
        <v>1.7400000000000001E-6</v>
      </c>
      <c r="H2466" s="7">
        <v>1.0842150000000001E-5</v>
      </c>
      <c r="I2466" s="5"/>
    </row>
    <row r="2467" spans="1:9" x14ac:dyDescent="0.4">
      <c r="A2467" t="str">
        <f t="shared" si="38"/>
        <v>SojabohnenEcuador</v>
      </c>
      <c r="B2467" s="26" t="s">
        <v>259</v>
      </c>
      <c r="C2467" s="4" t="s">
        <v>363</v>
      </c>
      <c r="D2467" s="5">
        <v>3.7835700000000001E-6</v>
      </c>
      <c r="E2467" s="5">
        <v>2.0207799999999996E-6</v>
      </c>
      <c r="F2467" s="5">
        <v>8.86615E-7</v>
      </c>
      <c r="G2467" s="6">
        <v>1.22E-6</v>
      </c>
      <c r="H2467" s="7">
        <v>7.9109650000000002E-6</v>
      </c>
      <c r="I2467" s="5"/>
    </row>
    <row r="2468" spans="1:9" x14ac:dyDescent="0.4">
      <c r="A2468" t="str">
        <f t="shared" si="38"/>
        <v>RohrzuckerEcuador</v>
      </c>
      <c r="B2468" s="26" t="s">
        <v>260</v>
      </c>
      <c r="C2468" s="4" t="s">
        <v>363</v>
      </c>
      <c r="D2468" s="5">
        <v>1.4835500000000001E-7</v>
      </c>
      <c r="E2468" s="5">
        <v>9.9549600000000006E-8</v>
      </c>
      <c r="F2468" s="5">
        <v>8.0171800000000001E-8</v>
      </c>
      <c r="G2468" s="6">
        <v>6.8899999999999988E-8</v>
      </c>
      <c r="H2468" s="7">
        <v>3.9697639999999996E-7</v>
      </c>
      <c r="I2468" s="5"/>
    </row>
    <row r="2469" spans="1:9" x14ac:dyDescent="0.4">
      <c r="A2469" t="str">
        <f t="shared" si="38"/>
        <v>Manderine, ClementineEcuador</v>
      </c>
      <c r="B2469" s="26" t="s">
        <v>213</v>
      </c>
      <c r="C2469" s="4" t="s">
        <v>363</v>
      </c>
      <c r="D2469" s="5">
        <v>3.0333100000000001E-6</v>
      </c>
      <c r="E2469" s="5">
        <v>1.7502E-6</v>
      </c>
      <c r="F2469" s="5">
        <v>1.4937100000000001E-6</v>
      </c>
      <c r="G2469" s="6">
        <v>1.5100000000000002E-6</v>
      </c>
      <c r="H2469" s="7">
        <v>7.7872200000000003E-6</v>
      </c>
      <c r="I2469" s="5"/>
    </row>
    <row r="2470" spans="1:9" x14ac:dyDescent="0.4">
      <c r="A2470" t="str">
        <f t="shared" si="38"/>
        <v>Tabak, unverarbeitetEcuador</v>
      </c>
      <c r="B2470" s="26" t="s">
        <v>263</v>
      </c>
      <c r="C2470" s="4" t="s">
        <v>363</v>
      </c>
      <c r="D2470" s="5">
        <v>1.0759899999999999E-6</v>
      </c>
      <c r="E2470" s="5">
        <v>7.3684000000000003E-7</v>
      </c>
      <c r="F2470" s="5">
        <v>8.0461799999999996E-7</v>
      </c>
      <c r="G2470" s="6">
        <v>1.0100000000000001E-6</v>
      </c>
      <c r="H2470" s="7">
        <v>3.6274480000000003E-6</v>
      </c>
      <c r="I2470" s="5"/>
    </row>
    <row r="2471" spans="1:9" x14ac:dyDescent="0.4">
      <c r="A2471" t="str">
        <f t="shared" si="38"/>
        <v>TomatenEcuador</v>
      </c>
      <c r="B2471" s="26" t="s">
        <v>86</v>
      </c>
      <c r="C2471" s="4" t="s">
        <v>363</v>
      </c>
      <c r="D2471" s="5">
        <v>4.1349799999999999E-7</v>
      </c>
      <c r="E2471" s="5">
        <v>2.5496299999999998E-7</v>
      </c>
      <c r="F2471" s="5">
        <v>4.33327E-7</v>
      </c>
      <c r="G2471" s="6">
        <v>3.2800000000000003E-7</v>
      </c>
      <c r="H2471" s="7">
        <v>1.4297879999999999E-6</v>
      </c>
      <c r="I2471" s="5"/>
    </row>
    <row r="2472" spans="1:9" x14ac:dyDescent="0.4">
      <c r="A2472" t="str">
        <f t="shared" si="38"/>
        <v>Gemüse, frischEcuador</v>
      </c>
      <c r="B2472" s="26" t="s">
        <v>174</v>
      </c>
      <c r="C2472" s="4" t="s">
        <v>363</v>
      </c>
      <c r="D2472" s="5">
        <v>2.76601E-7</v>
      </c>
      <c r="E2472" s="5">
        <v>1.8932500000000001E-7</v>
      </c>
      <c r="F2472" s="5">
        <v>1.9359E-7</v>
      </c>
      <c r="G2472" s="6">
        <v>2.6400000000000003E-7</v>
      </c>
      <c r="H2472" s="7">
        <v>9.2351599999999994E-7</v>
      </c>
      <c r="I2472" s="5"/>
    </row>
    <row r="2473" spans="1:9" x14ac:dyDescent="0.4">
      <c r="A2473" t="str">
        <f t="shared" si="38"/>
        <v>WassermeloneEcuador</v>
      </c>
      <c r="B2473" s="26" t="s">
        <v>265</v>
      </c>
      <c r="C2473" s="4" t="s">
        <v>363</v>
      </c>
      <c r="D2473" s="5">
        <v>2.5174200000000001E-7</v>
      </c>
      <c r="E2473" s="5">
        <v>1.5763299999999999E-7</v>
      </c>
      <c r="F2473" s="5">
        <v>1.4599599999999998E-7</v>
      </c>
      <c r="G2473" s="6">
        <v>2.0200000000000001E-7</v>
      </c>
      <c r="H2473" s="7">
        <v>7.5737100000000009E-7</v>
      </c>
      <c r="I2473" s="5"/>
    </row>
    <row r="2474" spans="1:9" x14ac:dyDescent="0.4">
      <c r="A2474" t="str">
        <f t="shared" si="38"/>
        <v>WeizenEcuador</v>
      </c>
      <c r="B2474" s="26" t="s">
        <v>60</v>
      </c>
      <c r="C2474" s="4" t="s">
        <v>363</v>
      </c>
      <c r="D2474" s="5">
        <v>7.5193500000000003E-6</v>
      </c>
      <c r="E2474" s="5">
        <v>4.3934500000000003E-6</v>
      </c>
      <c r="F2474" s="5">
        <v>3.8455699999999997E-6</v>
      </c>
      <c r="G2474" s="6">
        <v>3.7900000000000001E-6</v>
      </c>
      <c r="H2474" s="7">
        <v>1.9548370000000002E-5</v>
      </c>
      <c r="I2474" s="5"/>
    </row>
    <row r="2475" spans="1:9" x14ac:dyDescent="0.4">
      <c r="A2475" t="str">
        <f t="shared" si="38"/>
        <v>YamswurzelEcuador</v>
      </c>
      <c r="B2475" s="26" t="s">
        <v>291</v>
      </c>
      <c r="C2475" s="4" t="s">
        <v>363</v>
      </c>
      <c r="D2475" s="5">
        <v>1.6295099999999999E-7</v>
      </c>
      <c r="E2475" s="5">
        <v>8.8162599999999998E-8</v>
      </c>
      <c r="F2475" s="5">
        <v>2.2284700000000001E-7</v>
      </c>
      <c r="G2475" s="6">
        <v>1.4600000000000001E-7</v>
      </c>
      <c r="H2475" s="7">
        <v>6.1996060000000001E-7</v>
      </c>
      <c r="I2475" s="5"/>
    </row>
    <row r="2476" spans="1:9" x14ac:dyDescent="0.4">
      <c r="A2476" t="str">
        <f t="shared" si="38"/>
        <v>Anise, Fenchel, KorrianderÄgypten</v>
      </c>
      <c r="B2476" s="26" t="s">
        <v>239</v>
      </c>
      <c r="C2476" s="4" t="s">
        <v>364</v>
      </c>
      <c r="D2476" s="5">
        <v>1.2796E-6</v>
      </c>
      <c r="E2476" s="5">
        <v>4.6058099999999999E-6</v>
      </c>
      <c r="F2476" s="5">
        <v>2.2337799999999998E-7</v>
      </c>
      <c r="G2476" s="6">
        <v>1.1000000000000001E-6</v>
      </c>
      <c r="H2476" s="7">
        <v>7.2087880000000009E-6</v>
      </c>
      <c r="I2476" s="5"/>
    </row>
    <row r="2477" spans="1:9" x14ac:dyDescent="0.4">
      <c r="A2477" t="str">
        <f t="shared" si="38"/>
        <v>ApfelÄgypten</v>
      </c>
      <c r="B2477" s="26" t="s">
        <v>195</v>
      </c>
      <c r="C2477" s="4" t="s">
        <v>364</v>
      </c>
      <c r="D2477" s="5">
        <v>4.9799999999999996E-8</v>
      </c>
      <c r="E2477" s="5">
        <v>1.7599999999999999E-7</v>
      </c>
      <c r="F2477" s="5">
        <v>8.3400000000000006E-9</v>
      </c>
      <c r="G2477" s="6">
        <v>4.2299999999999995E-8</v>
      </c>
      <c r="H2477" s="7">
        <v>2.7643999999999995E-7</v>
      </c>
      <c r="I2477" s="5"/>
    </row>
    <row r="2478" spans="1:9" x14ac:dyDescent="0.4">
      <c r="A2478" t="str">
        <f t="shared" si="38"/>
        <v>AprikosenÄgypten</v>
      </c>
      <c r="B2478" s="26" t="s">
        <v>196</v>
      </c>
      <c r="C2478" s="4" t="s">
        <v>364</v>
      </c>
      <c r="D2478" s="5">
        <v>8.1728800000000006E-8</v>
      </c>
      <c r="E2478" s="5">
        <v>2.9428800000000002E-7</v>
      </c>
      <c r="F2478" s="5">
        <v>1.4276499999999999E-8</v>
      </c>
      <c r="G2478" s="6">
        <v>7.0300000000000001E-8</v>
      </c>
      <c r="H2478" s="7">
        <v>4.6059330000000003E-7</v>
      </c>
      <c r="I2478" s="5"/>
    </row>
    <row r="2479" spans="1:9" x14ac:dyDescent="0.4">
      <c r="A2479" t="str">
        <f t="shared" si="38"/>
        <v>ArtischockeÄgypten</v>
      </c>
      <c r="B2479" s="26" t="s">
        <v>164</v>
      </c>
      <c r="C2479" s="4" t="s">
        <v>364</v>
      </c>
      <c r="D2479" s="5">
        <v>5.76E-8</v>
      </c>
      <c r="E2479" s="5">
        <v>2.0699999999999999E-7</v>
      </c>
      <c r="F2479" s="5">
        <v>1E-8</v>
      </c>
      <c r="G2479" s="6">
        <v>4.95E-8</v>
      </c>
      <c r="H2479" s="7">
        <v>3.241E-7</v>
      </c>
      <c r="I2479" s="5"/>
    </row>
    <row r="2480" spans="1:9" x14ac:dyDescent="0.4">
      <c r="A2480" t="str">
        <f t="shared" si="38"/>
        <v>BananenÄgypten</v>
      </c>
      <c r="B2480" s="26" t="s">
        <v>197</v>
      </c>
      <c r="C2480" s="4" t="s">
        <v>364</v>
      </c>
      <c r="D2480" s="5">
        <v>3.1E-8</v>
      </c>
      <c r="E2480" s="5">
        <v>1.12E-7</v>
      </c>
      <c r="F2480" s="5">
        <v>5.4399999999999994E-9</v>
      </c>
      <c r="G2480" s="6">
        <v>2.6699999999999998E-8</v>
      </c>
      <c r="H2480" s="7">
        <v>1.7514000000000002E-7</v>
      </c>
      <c r="I2480" s="5"/>
    </row>
    <row r="2481" spans="1:9" x14ac:dyDescent="0.4">
      <c r="A2481" t="str">
        <f t="shared" si="38"/>
        <v>GersteÄgypten</v>
      </c>
      <c r="B2481" s="26" t="s">
        <v>240</v>
      </c>
      <c r="C2481" s="4" t="s">
        <v>364</v>
      </c>
      <c r="D2481" s="5">
        <v>2.7095800000000004E-7</v>
      </c>
      <c r="E2481" s="5">
        <v>9.6755200000000001E-7</v>
      </c>
      <c r="F2481" s="5">
        <v>4.6570000000000006E-8</v>
      </c>
      <c r="G2481" s="6">
        <v>2.3200000000000001E-7</v>
      </c>
      <c r="H2481" s="7">
        <v>1.5170799999999999E-6</v>
      </c>
      <c r="I2481" s="5"/>
    </row>
    <row r="2482" spans="1:9" x14ac:dyDescent="0.4">
      <c r="A2482" t="str">
        <f t="shared" si="38"/>
        <v>Bohen, trockenÄgypten</v>
      </c>
      <c r="B2482" s="26" t="s">
        <v>170</v>
      </c>
      <c r="C2482" s="4" t="s">
        <v>364</v>
      </c>
      <c r="D2482" s="5">
        <v>3.9629499999999999E-7</v>
      </c>
      <c r="E2482" s="5">
        <v>1.4264799999999999E-6</v>
      </c>
      <c r="F2482" s="5">
        <v>6.9184299999999996E-8</v>
      </c>
      <c r="G2482" s="6">
        <v>3.41E-7</v>
      </c>
      <c r="H2482" s="7">
        <v>2.2329593000000002E-6</v>
      </c>
      <c r="I2482" s="5"/>
    </row>
    <row r="2483" spans="1:9" x14ac:dyDescent="0.4">
      <c r="A2483" t="str">
        <f t="shared" si="38"/>
        <v>Bohen, grünÄgypten</v>
      </c>
      <c r="B2483" s="26" t="s">
        <v>169</v>
      </c>
      <c r="C2483" s="4" t="s">
        <v>364</v>
      </c>
      <c r="D2483" s="5">
        <v>1.0292900000000001E-7</v>
      </c>
      <c r="E2483" s="5">
        <v>3.7068799999999999E-7</v>
      </c>
      <c r="F2483" s="5">
        <v>1.7988499999999999E-8</v>
      </c>
      <c r="G2483" s="6">
        <v>8.8499999999999992E-8</v>
      </c>
      <c r="H2483" s="7">
        <v>5.8010550000000001E-7</v>
      </c>
      <c r="I2483" s="5"/>
    </row>
    <row r="2484" spans="1:9" x14ac:dyDescent="0.4">
      <c r="A2484" t="str">
        <f t="shared" si="38"/>
        <v>Ackerbohne, trockenÄgypten</v>
      </c>
      <c r="B2484" s="26" t="s">
        <v>163</v>
      </c>
      <c r="C2484" s="4" t="s">
        <v>364</v>
      </c>
      <c r="D2484" s="5">
        <v>3.5420100000000001E-7</v>
      </c>
      <c r="E2484" s="5">
        <v>1.2748799999999999E-6</v>
      </c>
      <c r="F2484" s="5">
        <v>6.1828500000000003E-8</v>
      </c>
      <c r="G2484" s="6">
        <v>3.0400000000000002E-7</v>
      </c>
      <c r="H2484" s="7">
        <v>1.9949095000000003E-6</v>
      </c>
      <c r="I2484" s="5"/>
    </row>
    <row r="2485" spans="1:9" x14ac:dyDescent="0.4">
      <c r="A2485" t="str">
        <f t="shared" si="38"/>
        <v>Kohl und andere KohlgewächseÄgypten</v>
      </c>
      <c r="B2485" s="26" t="s">
        <v>181</v>
      </c>
      <c r="C2485" s="4" t="s">
        <v>364</v>
      </c>
      <c r="D2485" s="5">
        <v>3.7476499999999998E-8</v>
      </c>
      <c r="E2485" s="5">
        <v>1.3488399999999998E-7</v>
      </c>
      <c r="F2485" s="5">
        <v>6.5411000000000001E-9</v>
      </c>
      <c r="G2485" s="6">
        <v>3.2199999999999997E-8</v>
      </c>
      <c r="H2485" s="7">
        <v>2.1110159999999998E-7</v>
      </c>
      <c r="I2485" s="5"/>
    </row>
    <row r="2486" spans="1:9" x14ac:dyDescent="0.4">
      <c r="A2486" t="str">
        <f t="shared" si="38"/>
        <v>Karotten und RübenÄgypten</v>
      </c>
      <c r="B2486" s="26" t="s">
        <v>176</v>
      </c>
      <c r="C2486" s="4" t="s">
        <v>364</v>
      </c>
      <c r="D2486" s="5">
        <v>3.9599999999999997E-8</v>
      </c>
      <c r="E2486" s="5">
        <v>1.42E-7</v>
      </c>
      <c r="F2486" s="5">
        <v>6.9099999999999995E-9</v>
      </c>
      <c r="G2486" s="6">
        <v>3.4E-8</v>
      </c>
      <c r="H2486" s="7">
        <v>2.2251000000000003E-7</v>
      </c>
      <c r="I2486" s="5"/>
    </row>
    <row r="2487" spans="1:9" x14ac:dyDescent="0.4">
      <c r="A2487" t="str">
        <f t="shared" si="38"/>
        <v>Blumenkohl und BrokkoliÄgypten</v>
      </c>
      <c r="B2487" s="26" t="s">
        <v>168</v>
      </c>
      <c r="C2487" s="4" t="s">
        <v>364</v>
      </c>
      <c r="D2487" s="5">
        <v>4.5399999999999996E-8</v>
      </c>
      <c r="E2487" s="5">
        <v>1.6400000000000001E-7</v>
      </c>
      <c r="F2487" s="5">
        <v>7.9300000000000005E-9</v>
      </c>
      <c r="G2487" s="6">
        <v>3.9099999999999999E-8</v>
      </c>
      <c r="H2487" s="7">
        <v>2.5642999999999997E-7</v>
      </c>
      <c r="I2487" s="5"/>
    </row>
    <row r="2488" spans="1:9" x14ac:dyDescent="0.4">
      <c r="A2488" t="str">
        <f t="shared" si="38"/>
        <v>KichererbsenÄgypten</v>
      </c>
      <c r="B2488" s="26" t="s">
        <v>178</v>
      </c>
      <c r="C2488" s="4" t="s">
        <v>364</v>
      </c>
      <c r="D2488" s="5">
        <v>6.8289E-7</v>
      </c>
      <c r="E2488" s="5">
        <v>2.4751700000000001E-6</v>
      </c>
      <c r="F2488" s="5">
        <v>1.20873E-7</v>
      </c>
      <c r="G2488" s="6">
        <v>5.8899999999999999E-7</v>
      </c>
      <c r="H2488" s="7">
        <v>3.8679330000000001E-6</v>
      </c>
      <c r="I2488" s="5"/>
    </row>
    <row r="2489" spans="1:9" x14ac:dyDescent="0.4">
      <c r="A2489" t="str">
        <f t="shared" si="38"/>
        <v>Paprika-/ChillipulverÄgypten</v>
      </c>
      <c r="B2489" s="26" t="s">
        <v>90</v>
      </c>
      <c r="C2489" s="4" t="s">
        <v>364</v>
      </c>
      <c r="D2489" s="5">
        <v>7.1400000000000004E-8</v>
      </c>
      <c r="E2489" s="5">
        <v>2.5700000000000004E-7</v>
      </c>
      <c r="F2489" s="5">
        <v>1.2500000000000001E-8</v>
      </c>
      <c r="G2489" s="6">
        <v>6.1400000000000007E-8</v>
      </c>
      <c r="H2489" s="7">
        <v>4.0229999999999994E-7</v>
      </c>
      <c r="I2489" s="5"/>
    </row>
    <row r="2490" spans="1:9" x14ac:dyDescent="0.4">
      <c r="A2490" t="str">
        <f t="shared" si="38"/>
        <v>Paprika und Chillies, grünÄgypten</v>
      </c>
      <c r="B2490" s="26" t="s">
        <v>79</v>
      </c>
      <c r="C2490" s="4" t="s">
        <v>364</v>
      </c>
      <c r="D2490" s="5">
        <v>7.1400000000000004E-8</v>
      </c>
      <c r="E2490" s="5">
        <v>2.5700000000000004E-7</v>
      </c>
      <c r="F2490" s="5">
        <v>1.2500000000000001E-8</v>
      </c>
      <c r="G2490" s="6">
        <v>6.1400000000000007E-8</v>
      </c>
      <c r="H2490" s="7">
        <v>4.0229999999999994E-7</v>
      </c>
      <c r="I2490" s="5"/>
    </row>
    <row r="2491" spans="1:9" x14ac:dyDescent="0.4">
      <c r="A2491" t="str">
        <f t="shared" si="38"/>
        <v>Paprika und Chillies, grünÄgypten</v>
      </c>
      <c r="B2491" s="26" t="s">
        <v>79</v>
      </c>
      <c r="C2491" s="4" t="s">
        <v>364</v>
      </c>
      <c r="D2491" s="5">
        <v>7.1381699999999994E-8</v>
      </c>
      <c r="E2491" s="5">
        <v>2.5692100000000003E-7</v>
      </c>
      <c r="F2491" s="5">
        <v>1.2459700000000001E-8</v>
      </c>
      <c r="G2491" s="6">
        <v>6.1400000000000007E-8</v>
      </c>
      <c r="H2491" s="7">
        <v>4.0216239999999997E-7</v>
      </c>
      <c r="I2491" s="5"/>
    </row>
    <row r="2492" spans="1:9" x14ac:dyDescent="0.4">
      <c r="A2492" t="str">
        <f t="shared" si="38"/>
        <v>BaumwollsamenÄgypten</v>
      </c>
      <c r="B2492" s="26" t="s">
        <v>241</v>
      </c>
      <c r="C2492" s="4" t="s">
        <v>364</v>
      </c>
      <c r="D2492" s="5">
        <v>4.4359000000000002E-7</v>
      </c>
      <c r="E2492" s="5">
        <v>1.5966099999999999E-6</v>
      </c>
      <c r="F2492" s="5">
        <v>7.7431E-8</v>
      </c>
      <c r="G2492" s="6">
        <v>3.8099999999999998E-7</v>
      </c>
      <c r="H2492" s="7">
        <v>2.4986309999999999E-6</v>
      </c>
      <c r="I2492" s="5"/>
    </row>
    <row r="2493" spans="1:9" x14ac:dyDescent="0.4">
      <c r="A2493" t="str">
        <f t="shared" si="38"/>
        <v>Kuhbohnen, trockenÄgypten</v>
      </c>
      <c r="B2493" s="26" t="s">
        <v>182</v>
      </c>
      <c r="C2493" s="4" t="s">
        <v>364</v>
      </c>
      <c r="D2493" s="5">
        <v>4.7729100000000004E-7</v>
      </c>
      <c r="E2493" s="5">
        <v>1.7173799999999999E-6</v>
      </c>
      <c r="F2493" s="5">
        <v>8.3243800000000003E-8</v>
      </c>
      <c r="G2493" s="6">
        <v>4.0999999999999999E-7</v>
      </c>
      <c r="H2493" s="7">
        <v>2.6879148E-6</v>
      </c>
      <c r="I2493" s="5"/>
    </row>
    <row r="2494" spans="1:9" x14ac:dyDescent="0.4">
      <c r="A2494" t="str">
        <f t="shared" si="38"/>
        <v>Gurken und GewürzgurkenÄgypten</v>
      </c>
      <c r="B2494" s="26" t="s">
        <v>99</v>
      </c>
      <c r="C2494" s="4" t="s">
        <v>364</v>
      </c>
      <c r="D2494" s="5">
        <v>5.05363E-8</v>
      </c>
      <c r="E2494" s="5">
        <v>1.8167799999999999E-7</v>
      </c>
      <c r="F2494" s="5">
        <v>8.8051999999999993E-9</v>
      </c>
      <c r="G2494" s="6">
        <v>4.3499999999999999E-8</v>
      </c>
      <c r="H2494" s="7">
        <v>2.845195E-7</v>
      </c>
      <c r="I2494" s="5"/>
    </row>
    <row r="2495" spans="1:9" x14ac:dyDescent="0.4">
      <c r="A2495" t="str">
        <f t="shared" si="38"/>
        <v>DattelÄgypten</v>
      </c>
      <c r="B2495" s="26" t="s">
        <v>202</v>
      </c>
      <c r="C2495" s="4" t="s">
        <v>364</v>
      </c>
      <c r="D2495" s="5">
        <v>3.26438E-8</v>
      </c>
      <c r="E2495" s="5">
        <v>1.17496E-7</v>
      </c>
      <c r="F2495" s="5">
        <v>5.6982099999999999E-9</v>
      </c>
      <c r="G2495" s="6">
        <v>2.81E-8</v>
      </c>
      <c r="H2495" s="7">
        <v>1.8393801000000003E-7</v>
      </c>
      <c r="I2495" s="5"/>
    </row>
    <row r="2496" spans="1:9" x14ac:dyDescent="0.4">
      <c r="A2496" t="str">
        <f t="shared" si="38"/>
        <v>AubergineÄgypten</v>
      </c>
      <c r="B2496" s="26" t="s">
        <v>214</v>
      </c>
      <c r="C2496" s="4" t="s">
        <v>364</v>
      </c>
      <c r="D2496" s="5">
        <v>4.3054999999999997E-8</v>
      </c>
      <c r="E2496" s="5">
        <v>1.5367700000000001E-7</v>
      </c>
      <c r="F2496" s="5">
        <v>7.39085E-9</v>
      </c>
      <c r="G2496" s="6">
        <v>3.6799999999999999E-8</v>
      </c>
      <c r="H2496" s="7">
        <v>2.4092285000000003E-7</v>
      </c>
      <c r="I2496" s="5"/>
    </row>
    <row r="2497" spans="1:9" x14ac:dyDescent="0.4">
      <c r="A2497" t="str">
        <f t="shared" si="38"/>
        <v>FeigeÄgypten</v>
      </c>
      <c r="B2497" s="26" t="s">
        <v>204</v>
      </c>
      <c r="C2497" s="4" t="s">
        <v>364</v>
      </c>
      <c r="D2497" s="5">
        <v>1.4357599999999999E-7</v>
      </c>
      <c r="E2497" s="5">
        <v>5.16782E-7</v>
      </c>
      <c r="F2497" s="5">
        <v>2.50628E-8</v>
      </c>
      <c r="G2497" s="6">
        <v>1.23E-7</v>
      </c>
      <c r="H2497" s="7">
        <v>8.0842080000000003E-7</v>
      </c>
      <c r="I2497" s="5"/>
    </row>
    <row r="2498" spans="1:9" x14ac:dyDescent="0.4">
      <c r="A2498" t="str">
        <f t="shared" si="38"/>
        <v>FlaxfasernÄgypten</v>
      </c>
      <c r="B2498" s="26" t="s">
        <v>318</v>
      </c>
      <c r="C2498" s="4" t="s">
        <v>364</v>
      </c>
      <c r="D2498" s="5">
        <v>1.14612E-6</v>
      </c>
      <c r="E2498" s="5">
        <v>4.1255600000000005E-6</v>
      </c>
      <c r="F2498" s="5">
        <v>2.0009300000000002E-7</v>
      </c>
      <c r="G2498" s="6">
        <v>9.8499999999999989E-7</v>
      </c>
      <c r="H2498" s="7">
        <v>6.4567730000000009E-6</v>
      </c>
      <c r="I2498" s="5"/>
    </row>
    <row r="2499" spans="1:9" x14ac:dyDescent="0.4">
      <c r="A2499" t="str">
        <f t="shared" si="38"/>
        <v>Früchte, frischÄgypten</v>
      </c>
      <c r="B2499" s="26" t="s">
        <v>205</v>
      </c>
      <c r="C2499" s="4" t="s">
        <v>364</v>
      </c>
      <c r="D2499" s="5">
        <v>9.1700000000000007E-8</v>
      </c>
      <c r="E2499" s="5">
        <v>3.3000000000000002E-7</v>
      </c>
      <c r="F2499" s="5">
        <v>1.5999999999999998E-8</v>
      </c>
      <c r="G2499" s="6">
        <v>7.8899999999999998E-8</v>
      </c>
      <c r="H2499" s="7">
        <v>5.1659999999999995E-7</v>
      </c>
      <c r="I2499" s="5"/>
    </row>
    <row r="2500" spans="1:9" x14ac:dyDescent="0.4">
      <c r="A2500" t="str">
        <f t="shared" ref="A2500:A2563" si="39">B2500&amp;C2500</f>
        <v>KernobstÄgypten</v>
      </c>
      <c r="B2500" s="26" t="s">
        <v>208</v>
      </c>
      <c r="C2500" s="4" t="s">
        <v>364</v>
      </c>
      <c r="D2500" s="5">
        <v>9.1744599999999997E-8</v>
      </c>
      <c r="E2500" s="5">
        <v>3.30216E-7</v>
      </c>
      <c r="F2500" s="5">
        <v>1.6014099999999999E-8</v>
      </c>
      <c r="G2500" s="6">
        <v>7.8899999999999998E-8</v>
      </c>
      <c r="H2500" s="7">
        <v>5.168747E-7</v>
      </c>
      <c r="I2500" s="5"/>
    </row>
    <row r="2501" spans="1:9" x14ac:dyDescent="0.4">
      <c r="A2501" t="str">
        <f t="shared" si="39"/>
        <v>KnoblauchÄgypten</v>
      </c>
      <c r="B2501" s="26" t="s">
        <v>38</v>
      </c>
      <c r="C2501" s="4" t="s">
        <v>364</v>
      </c>
      <c r="D2501" s="5">
        <v>4.9618899999999997E-8</v>
      </c>
      <c r="E2501" s="5">
        <v>1.7909700000000001E-7</v>
      </c>
      <c r="F2501" s="5">
        <v>8.7091500000000003E-9</v>
      </c>
      <c r="G2501" s="6">
        <v>4.2699999999999999E-8</v>
      </c>
      <c r="H2501" s="7">
        <v>2.8012505E-7</v>
      </c>
      <c r="I2501" s="5"/>
    </row>
    <row r="2502" spans="1:9" x14ac:dyDescent="0.4">
      <c r="A2502" t="str">
        <f t="shared" si="39"/>
        <v>TraubenÄgypten</v>
      </c>
      <c r="B2502" s="26" t="s">
        <v>245</v>
      </c>
      <c r="C2502" s="4" t="s">
        <v>364</v>
      </c>
      <c r="D2502" s="5">
        <v>6.1900000000000005E-8</v>
      </c>
      <c r="E2502" s="5">
        <v>2.2399999999999999E-7</v>
      </c>
      <c r="F2502" s="5">
        <v>1.09E-8</v>
      </c>
      <c r="G2502" s="6">
        <v>5.3399999999999995E-8</v>
      </c>
      <c r="H2502" s="7">
        <v>3.502E-7</v>
      </c>
      <c r="I2502" s="5"/>
    </row>
    <row r="2503" spans="1:9" x14ac:dyDescent="0.4">
      <c r="A2503" t="str">
        <f t="shared" si="39"/>
        <v>ErdnussÄgypten</v>
      </c>
      <c r="B2503" s="26" t="s">
        <v>280</v>
      </c>
      <c r="C2503" s="4" t="s">
        <v>364</v>
      </c>
      <c r="D2503" s="5">
        <v>3.4353400000000001E-7</v>
      </c>
      <c r="E2503" s="5">
        <v>1.2375100000000001E-6</v>
      </c>
      <c r="F2503" s="5">
        <v>6.0151900000000003E-8</v>
      </c>
      <c r="G2503" s="6">
        <v>2.96E-7</v>
      </c>
      <c r="H2503" s="7">
        <v>1.9371958999999998E-6</v>
      </c>
      <c r="I2503" s="5"/>
    </row>
    <row r="2504" spans="1:9" x14ac:dyDescent="0.4">
      <c r="A2504" t="str">
        <f t="shared" si="39"/>
        <v>Lauch, andere LauchgewächseÄgypten</v>
      </c>
      <c r="B2504" s="26" t="s">
        <v>184</v>
      </c>
      <c r="C2504" s="4" t="s">
        <v>364</v>
      </c>
      <c r="D2504" s="5">
        <v>5.3254200000000006E-8</v>
      </c>
      <c r="E2504" s="5">
        <v>1.9168500000000001E-7</v>
      </c>
      <c r="F2504" s="5">
        <v>9.2965099999999998E-9</v>
      </c>
      <c r="G2504" s="6">
        <v>4.58E-8</v>
      </c>
      <c r="H2504" s="7">
        <v>3.0003571000000003E-7</v>
      </c>
      <c r="I2504" s="5"/>
    </row>
    <row r="2505" spans="1:9" x14ac:dyDescent="0.4">
      <c r="A2505" t="str">
        <f t="shared" si="39"/>
        <v>Zitorne, LimetteÄgypten</v>
      </c>
      <c r="B2505" s="26" t="s">
        <v>246</v>
      </c>
      <c r="C2505" s="4" t="s">
        <v>364</v>
      </c>
      <c r="D2505" s="5">
        <v>5.5300000000000005E-8</v>
      </c>
      <c r="E2505" s="5">
        <v>1.9900000000000002E-7</v>
      </c>
      <c r="F2505" s="5">
        <v>9.6600000000000001E-9</v>
      </c>
      <c r="G2505" s="6">
        <v>4.7599999999999996E-8</v>
      </c>
      <c r="H2505" s="7">
        <v>3.1156000000000002E-7</v>
      </c>
      <c r="I2505" s="5"/>
    </row>
    <row r="2506" spans="1:9" x14ac:dyDescent="0.4">
      <c r="A2506" t="str">
        <f t="shared" si="39"/>
        <v>LinsenÄgypten</v>
      </c>
      <c r="B2506" s="26" t="s">
        <v>247</v>
      </c>
      <c r="C2506" s="4" t="s">
        <v>364</v>
      </c>
      <c r="D2506" s="5">
        <v>6.5604100000000002E-7</v>
      </c>
      <c r="E2506" s="5">
        <v>2.3601799999999997E-6</v>
      </c>
      <c r="F2506" s="5">
        <v>1.14374E-7</v>
      </c>
      <c r="G2506" s="6">
        <v>5.6300000000000005E-7</v>
      </c>
      <c r="H2506" s="7">
        <v>3.6935950000000002E-6</v>
      </c>
      <c r="I2506" s="5"/>
    </row>
    <row r="2507" spans="1:9" x14ac:dyDescent="0.4">
      <c r="A2507" t="str">
        <f t="shared" si="39"/>
        <v>Kopfsalat und ChicoréeÄgypten</v>
      </c>
      <c r="B2507" s="26" t="s">
        <v>95</v>
      </c>
      <c r="C2507" s="4" t="s">
        <v>364</v>
      </c>
      <c r="D2507" s="5">
        <v>4.1170100000000003E-8</v>
      </c>
      <c r="E2507" s="5">
        <v>1.4822699999999999E-7</v>
      </c>
      <c r="F2507" s="5">
        <v>7.1901199999999996E-9</v>
      </c>
      <c r="G2507" s="6">
        <v>3.5399999999999999E-8</v>
      </c>
      <c r="H2507" s="7">
        <v>2.3198721999999998E-7</v>
      </c>
      <c r="I2507" s="5"/>
    </row>
    <row r="2508" spans="1:9" x14ac:dyDescent="0.4">
      <c r="A2508" t="str">
        <f t="shared" si="39"/>
        <v>LeinsamenÄgypten</v>
      </c>
      <c r="B2508" s="26" t="s">
        <v>281</v>
      </c>
      <c r="C2508" s="4" t="s">
        <v>364</v>
      </c>
      <c r="D2508" s="5">
        <v>6.1200000000000003E-7</v>
      </c>
      <c r="E2508" s="5">
        <v>2.2000000000000001E-6</v>
      </c>
      <c r="F2508" s="5">
        <v>1.0700000000000001E-7</v>
      </c>
      <c r="G2508" s="6">
        <v>5.2600000000000002E-7</v>
      </c>
      <c r="H2508" s="7">
        <v>3.4450000000000001E-6</v>
      </c>
      <c r="I2508" s="5"/>
    </row>
    <row r="2509" spans="1:9" x14ac:dyDescent="0.4">
      <c r="A2509" t="str">
        <f t="shared" si="39"/>
        <v>LupinenÄgypten</v>
      </c>
      <c r="B2509" s="26" t="s">
        <v>299</v>
      </c>
      <c r="C2509" s="4" t="s">
        <v>364</v>
      </c>
      <c r="D2509" s="5">
        <v>6.6940299999999998E-7</v>
      </c>
      <c r="E2509" s="5">
        <v>2.4086300000000001E-6</v>
      </c>
      <c r="F2509" s="5">
        <v>1.1674900000000001E-7</v>
      </c>
      <c r="G2509" s="6">
        <v>5.75E-7</v>
      </c>
      <c r="H2509" s="7">
        <v>3.7697820000000002E-6</v>
      </c>
      <c r="I2509" s="5"/>
    </row>
    <row r="2510" spans="1:9" x14ac:dyDescent="0.4">
      <c r="A2510" t="str">
        <f t="shared" si="39"/>
        <v>MaisÄgypten</v>
      </c>
      <c r="B2510" s="26" t="s">
        <v>185</v>
      </c>
      <c r="C2510" s="4" t="s">
        <v>364</v>
      </c>
      <c r="D2510" s="5">
        <v>1.5006799999999999E-7</v>
      </c>
      <c r="E2510" s="5">
        <v>5.4189600000000005E-7</v>
      </c>
      <c r="F2510" s="5">
        <v>2.63687E-8</v>
      </c>
      <c r="G2510" s="6">
        <v>1.29E-7</v>
      </c>
      <c r="H2510" s="7">
        <v>8.4733270000000006E-7</v>
      </c>
      <c r="I2510" s="5"/>
    </row>
    <row r="2511" spans="1:9" x14ac:dyDescent="0.4">
      <c r="A2511" t="str">
        <f t="shared" si="39"/>
        <v>Mango, GuaveÄgypten</v>
      </c>
      <c r="B2511" s="26" t="s">
        <v>248</v>
      </c>
      <c r="C2511" s="4" t="s">
        <v>364</v>
      </c>
      <c r="D2511" s="5">
        <v>1.2100000000000001E-7</v>
      </c>
      <c r="E2511" s="5">
        <v>4.3500000000000002E-7</v>
      </c>
      <c r="F2511" s="5">
        <v>2.11E-8</v>
      </c>
      <c r="G2511" s="6">
        <v>1.0399999999999999E-7</v>
      </c>
      <c r="H2511" s="7">
        <v>6.8110000000000003E-7</v>
      </c>
      <c r="I2511" s="5"/>
    </row>
    <row r="2512" spans="1:9" x14ac:dyDescent="0.4">
      <c r="A2512" t="str">
        <f t="shared" si="39"/>
        <v>Melonen (inkl.  Cantaloup-Melone)Ägypten</v>
      </c>
      <c r="B2512" s="26" t="s">
        <v>249</v>
      </c>
      <c r="C2512" s="4" t="s">
        <v>364</v>
      </c>
      <c r="D2512" s="5">
        <v>3.1669499999999998E-8</v>
      </c>
      <c r="E2512" s="5">
        <v>1.10659E-7</v>
      </c>
      <c r="F2512" s="5">
        <v>5.20193E-9</v>
      </c>
      <c r="G2512" s="6">
        <v>2.6800000000000002E-8</v>
      </c>
      <c r="H2512" s="7">
        <v>1.7433043E-7</v>
      </c>
      <c r="I2512" s="5"/>
    </row>
    <row r="2513" spans="1:9" x14ac:dyDescent="0.4">
      <c r="A2513" t="str">
        <f t="shared" si="39"/>
        <v>NüsseÄgypten</v>
      </c>
      <c r="B2513" s="26" t="s">
        <v>271</v>
      </c>
      <c r="C2513" s="4" t="s">
        <v>364</v>
      </c>
      <c r="D2513" s="5">
        <v>3.8722700000000003E-7</v>
      </c>
      <c r="E2513" s="5">
        <v>1.39349E-6</v>
      </c>
      <c r="F2513" s="5">
        <v>6.7550200000000004E-8</v>
      </c>
      <c r="G2513" s="6">
        <v>3.3300000000000003E-7</v>
      </c>
      <c r="H2513" s="7">
        <v>2.1812672000000002E-6</v>
      </c>
      <c r="I2513" s="5"/>
    </row>
    <row r="2514" spans="1:9" x14ac:dyDescent="0.4">
      <c r="A2514" t="str">
        <f t="shared" si="39"/>
        <v>OkraÄgypten</v>
      </c>
      <c r="B2514" s="26" t="s">
        <v>188</v>
      </c>
      <c r="C2514" s="4" t="s">
        <v>364</v>
      </c>
      <c r="D2514" s="5">
        <v>7.7944100000000005E-8</v>
      </c>
      <c r="E2514" s="5">
        <v>2.8061799999999998E-7</v>
      </c>
      <c r="F2514" s="5">
        <v>1.36117E-8</v>
      </c>
      <c r="G2514" s="6">
        <v>6.7000000000000004E-8</v>
      </c>
      <c r="H2514" s="7">
        <v>4.391738E-7</v>
      </c>
      <c r="I2514" s="5"/>
    </row>
    <row r="2515" spans="1:9" x14ac:dyDescent="0.4">
      <c r="A2515" t="str">
        <f t="shared" si="39"/>
        <v>OlivenÄgypten</v>
      </c>
      <c r="B2515" s="26" t="s">
        <v>189</v>
      </c>
      <c r="C2515" s="4" t="s">
        <v>364</v>
      </c>
      <c r="D2515" s="5">
        <v>7.2899999999999998E-8</v>
      </c>
      <c r="E2515" s="5">
        <v>2.5199999999999998E-7</v>
      </c>
      <c r="F2515" s="5">
        <v>1.1700000000000001E-8</v>
      </c>
      <c r="G2515" s="6">
        <v>6.1600000000000009E-8</v>
      </c>
      <c r="H2515" s="7">
        <v>3.9820000000000001E-7</v>
      </c>
      <c r="I2515" s="5"/>
    </row>
    <row r="2516" spans="1:9" x14ac:dyDescent="0.4">
      <c r="A2516" t="str">
        <f t="shared" si="39"/>
        <v>Zwiebel, getr.Ägypten</v>
      </c>
      <c r="B2516" s="26" t="s">
        <v>251</v>
      </c>
      <c r="C2516" s="4" t="s">
        <v>364</v>
      </c>
      <c r="D2516" s="5">
        <v>4.0100000000000002E-8</v>
      </c>
      <c r="E2516" s="5">
        <v>1.4399999999999999E-7</v>
      </c>
      <c r="F2516" s="5">
        <v>6.9900000000000001E-9</v>
      </c>
      <c r="G2516" s="6">
        <v>3.4400000000000004E-8</v>
      </c>
      <c r="H2516" s="7">
        <v>2.2549000000000002E-7</v>
      </c>
      <c r="I2516" s="5"/>
    </row>
    <row r="2517" spans="1:9" x14ac:dyDescent="0.4">
      <c r="A2517" t="str">
        <f t="shared" si="39"/>
        <v>OrangeÄgypten</v>
      </c>
      <c r="B2517" s="26" t="s">
        <v>252</v>
      </c>
      <c r="C2517" s="4" t="s">
        <v>364</v>
      </c>
      <c r="D2517" s="5">
        <v>5.7697399999999999E-8</v>
      </c>
      <c r="E2517" s="5">
        <v>2.0755599999999998E-7</v>
      </c>
      <c r="F2517" s="5">
        <v>1.0062400000000001E-8</v>
      </c>
      <c r="G2517" s="6">
        <v>4.9600000000000001E-8</v>
      </c>
      <c r="H2517" s="7">
        <v>3.2491579999999999E-7</v>
      </c>
      <c r="I2517" s="5"/>
    </row>
    <row r="2518" spans="1:9" x14ac:dyDescent="0.4">
      <c r="A2518" t="str">
        <f t="shared" si="39"/>
        <v>Pfirsich, NektarineÄgypten</v>
      </c>
      <c r="B2518" s="26" t="s">
        <v>253</v>
      </c>
      <c r="C2518" s="4" t="s">
        <v>364</v>
      </c>
      <c r="D2518" s="5">
        <v>1.12888E-7</v>
      </c>
      <c r="E2518" s="5">
        <v>4.0629400000000002E-7</v>
      </c>
      <c r="F2518" s="5">
        <v>1.9703000000000001E-8</v>
      </c>
      <c r="G2518" s="6">
        <v>9.6999999999999995E-8</v>
      </c>
      <c r="H2518" s="7">
        <v>6.3588500000000003E-7</v>
      </c>
      <c r="I2518" s="5"/>
    </row>
    <row r="2519" spans="1:9" x14ac:dyDescent="0.4">
      <c r="A2519" t="str">
        <f t="shared" si="39"/>
        <v>BirneÄgypten</v>
      </c>
      <c r="B2519" s="26" t="s">
        <v>199</v>
      </c>
      <c r="C2519" s="4" t="s">
        <v>364</v>
      </c>
      <c r="D2519" s="5">
        <v>9.8648199999999995E-8</v>
      </c>
      <c r="E2519" s="5">
        <v>3.54868E-7</v>
      </c>
      <c r="F2519" s="5">
        <v>1.7198600000000002E-8</v>
      </c>
      <c r="G2519" s="6">
        <v>8.4800000000000005E-8</v>
      </c>
      <c r="H2519" s="7">
        <v>5.5551480000000002E-7</v>
      </c>
      <c r="I2519" s="5"/>
    </row>
    <row r="2520" spans="1:9" x14ac:dyDescent="0.4">
      <c r="A2520" t="str">
        <f t="shared" si="39"/>
        <v>Erbsen, grünÄgypten</v>
      </c>
      <c r="B2520" s="26" t="s">
        <v>172</v>
      </c>
      <c r="C2520" s="4" t="s">
        <v>364</v>
      </c>
      <c r="D2520" s="5">
        <v>1.2000000000000002E-7</v>
      </c>
      <c r="E2520" s="5">
        <v>4.3100000000000003E-7</v>
      </c>
      <c r="F2520" s="5">
        <v>2.0899999999999999E-8</v>
      </c>
      <c r="G2520" s="6">
        <v>1.03E-7</v>
      </c>
      <c r="H2520" s="7">
        <v>6.7490000000000009E-7</v>
      </c>
      <c r="I2520" s="5"/>
    </row>
    <row r="2521" spans="1:9" x14ac:dyDescent="0.4">
      <c r="A2521" t="str">
        <f t="shared" si="39"/>
        <v>Pflaume, SchleheÄgypten</v>
      </c>
      <c r="B2521" s="26" t="s">
        <v>254</v>
      </c>
      <c r="C2521" s="4" t="s">
        <v>364</v>
      </c>
      <c r="D2521" s="5">
        <v>9.5827000000000002E-8</v>
      </c>
      <c r="E2521" s="5">
        <v>3.4534000000000005E-7</v>
      </c>
      <c r="F2521" s="5">
        <v>1.6764100000000003E-8</v>
      </c>
      <c r="G2521" s="6">
        <v>8.2399999999999997E-8</v>
      </c>
      <c r="H2521" s="7">
        <v>5.4033110000000009E-7</v>
      </c>
      <c r="I2521" s="5"/>
    </row>
    <row r="2522" spans="1:9" x14ac:dyDescent="0.4">
      <c r="A2522" t="str">
        <f t="shared" si="39"/>
        <v>KartoffelÄgypten</v>
      </c>
      <c r="B2522" s="26" t="s">
        <v>177</v>
      </c>
      <c r="C2522" s="4" t="s">
        <v>364</v>
      </c>
      <c r="D2522" s="5">
        <v>4.6000000000000002E-8</v>
      </c>
      <c r="E2522" s="5">
        <v>1.66E-7</v>
      </c>
      <c r="F2522" s="5">
        <v>8.0299999999999998E-9</v>
      </c>
      <c r="G2522" s="6">
        <v>3.9499999999999996E-8</v>
      </c>
      <c r="H2522" s="7">
        <v>2.5953E-7</v>
      </c>
      <c r="I2522" s="5"/>
    </row>
    <row r="2523" spans="1:9" x14ac:dyDescent="0.4">
      <c r="A2523" t="str">
        <f t="shared" si="39"/>
        <v>Hülsenfrüchte (Linsen, Bohen, etc.)Ägypten</v>
      </c>
      <c r="B2523" s="26" t="s">
        <v>255</v>
      </c>
      <c r="C2523" s="4" t="s">
        <v>364</v>
      </c>
      <c r="D2523" s="5">
        <v>5.29482E-7</v>
      </c>
      <c r="E2523" s="5">
        <v>1.90447E-6</v>
      </c>
      <c r="F2523" s="5">
        <v>9.2278800000000004E-8</v>
      </c>
      <c r="G2523" s="6">
        <v>4.5499999999999998E-7</v>
      </c>
      <c r="H2523" s="7">
        <v>2.9812307999999999E-6</v>
      </c>
      <c r="I2523" s="5"/>
    </row>
    <row r="2524" spans="1:9" x14ac:dyDescent="0.4">
      <c r="A2524" t="str">
        <f t="shared" si="39"/>
        <v>KürbisÄgypten</v>
      </c>
      <c r="B2524" s="26" t="s">
        <v>183</v>
      </c>
      <c r="C2524" s="4" t="s">
        <v>364</v>
      </c>
      <c r="D2524" s="5">
        <v>4.2500000000000003E-8</v>
      </c>
      <c r="E2524" s="5">
        <v>1.48E-7</v>
      </c>
      <c r="F2524" s="5">
        <v>6.89E-9</v>
      </c>
      <c r="G2524" s="6">
        <v>3.5800000000000003E-8</v>
      </c>
      <c r="H2524" s="7">
        <v>2.3319000000000001E-7</v>
      </c>
      <c r="I2524" s="5"/>
    </row>
    <row r="2525" spans="1:9" x14ac:dyDescent="0.4">
      <c r="A2525" t="str">
        <f t="shared" si="39"/>
        <v>ReisÄgypten</v>
      </c>
      <c r="B2525" s="26" t="s">
        <v>160</v>
      </c>
      <c r="C2525" s="4" t="s">
        <v>364</v>
      </c>
      <c r="D2525" s="5">
        <v>1.26098E-7</v>
      </c>
      <c r="E2525" s="5">
        <v>4.5470400000000002E-7</v>
      </c>
      <c r="F2525" s="5">
        <v>2.2091799999999999E-8</v>
      </c>
      <c r="G2525" s="6">
        <v>1.08E-7</v>
      </c>
      <c r="H2525" s="7">
        <v>7.108938E-7</v>
      </c>
      <c r="I2525" s="5"/>
    </row>
    <row r="2526" spans="1:9" x14ac:dyDescent="0.4">
      <c r="A2526" t="str">
        <f t="shared" si="39"/>
        <v>RoggenÄgypten</v>
      </c>
      <c r="B2526" s="26" t="s">
        <v>274</v>
      </c>
      <c r="C2526" s="4" t="s">
        <v>364</v>
      </c>
      <c r="D2526" s="5">
        <v>5.3936599999999999E-7</v>
      </c>
      <c r="E2526" s="5">
        <v>1.94138E-6</v>
      </c>
      <c r="F2526" s="5">
        <v>9.4149900000000001E-8</v>
      </c>
      <c r="G2526" s="6">
        <v>4.6400000000000003E-7</v>
      </c>
      <c r="H2526" s="7">
        <v>3.0388958999999998E-6</v>
      </c>
      <c r="I2526" s="5"/>
    </row>
    <row r="2527" spans="1:9" x14ac:dyDescent="0.4">
      <c r="A2527" t="str">
        <f t="shared" si="39"/>
        <v>BaumwolleÄgypten</v>
      </c>
      <c r="B2527" s="26" t="s">
        <v>257</v>
      </c>
      <c r="C2527" s="4" t="s">
        <v>364</v>
      </c>
      <c r="D2527" s="5">
        <v>4.4359000000000002E-7</v>
      </c>
      <c r="E2527" s="5">
        <v>1.5966099999999999E-6</v>
      </c>
      <c r="F2527" s="5">
        <v>7.7431E-8</v>
      </c>
      <c r="G2527" s="6">
        <v>3.8099999999999998E-7</v>
      </c>
      <c r="H2527" s="7">
        <v>2.4986309999999999E-6</v>
      </c>
      <c r="I2527" s="5"/>
    </row>
    <row r="2528" spans="1:9" x14ac:dyDescent="0.4">
      <c r="A2528" t="str">
        <f t="shared" si="39"/>
        <v>SesamÄgypten</v>
      </c>
      <c r="B2528" s="26" t="s">
        <v>258</v>
      </c>
      <c r="C2528" s="4" t="s">
        <v>364</v>
      </c>
      <c r="D2528" s="5">
        <v>8.9557700000000005E-7</v>
      </c>
      <c r="E2528" s="5">
        <v>3.2233499999999998E-6</v>
      </c>
      <c r="F2528" s="5">
        <v>1.5631700000000001E-7</v>
      </c>
      <c r="G2528" s="6">
        <v>7.6999999999999993E-7</v>
      </c>
      <c r="H2528" s="7">
        <v>5.0452439999999991E-6</v>
      </c>
      <c r="I2528" s="5"/>
    </row>
    <row r="2529" spans="1:9" x14ac:dyDescent="0.4">
      <c r="A2529" t="str">
        <f t="shared" si="39"/>
        <v>SorghumÄgypten</v>
      </c>
      <c r="B2529" s="26" t="s">
        <v>282</v>
      </c>
      <c r="C2529" s="4" t="s">
        <v>364</v>
      </c>
      <c r="D2529" s="5">
        <v>1.9753800000000001E-7</v>
      </c>
      <c r="E2529" s="5">
        <v>7.1562199999999995E-7</v>
      </c>
      <c r="F2529" s="5">
        <v>3.4983700000000001E-8</v>
      </c>
      <c r="G2529" s="6">
        <v>1.7100000000000001E-7</v>
      </c>
      <c r="H2529" s="7">
        <v>1.1191436999999999E-6</v>
      </c>
      <c r="I2529" s="5"/>
    </row>
    <row r="2530" spans="1:9" x14ac:dyDescent="0.4">
      <c r="A2530" t="str">
        <f t="shared" si="39"/>
        <v>SojabohnenÄgypten</v>
      </c>
      <c r="B2530" s="26" t="s">
        <v>259</v>
      </c>
      <c r="C2530" s="4" t="s">
        <v>364</v>
      </c>
      <c r="D2530" s="5">
        <v>3.8086899999999997E-7</v>
      </c>
      <c r="E2530" s="5">
        <v>1.37098E-6</v>
      </c>
      <c r="F2530" s="5">
        <v>6.6492699999999996E-8</v>
      </c>
      <c r="G2530" s="6">
        <v>3.27E-7</v>
      </c>
      <c r="H2530" s="7">
        <v>2.1453417000000001E-6</v>
      </c>
      <c r="I2530" s="5"/>
    </row>
    <row r="2531" spans="1:9" x14ac:dyDescent="0.4">
      <c r="A2531" t="str">
        <f t="shared" si="39"/>
        <v>SpinatÄgypten</v>
      </c>
      <c r="B2531" s="26" t="s">
        <v>156</v>
      </c>
      <c r="C2531" s="4" t="s">
        <v>364</v>
      </c>
      <c r="D2531" s="5">
        <v>5.93554E-8</v>
      </c>
      <c r="E2531" s="5">
        <v>2.13525E-7</v>
      </c>
      <c r="F2531" s="5">
        <v>1.0346900000000001E-8</v>
      </c>
      <c r="G2531" s="6">
        <v>5.1E-8</v>
      </c>
      <c r="H2531" s="7">
        <v>3.342273E-7</v>
      </c>
      <c r="I2531" s="5"/>
    </row>
    <row r="2532" spans="1:9" x14ac:dyDescent="0.4">
      <c r="A2532" t="str">
        <f t="shared" si="39"/>
        <v>ErdbeereÄgypten</v>
      </c>
      <c r="B2532" s="26" t="s">
        <v>203</v>
      </c>
      <c r="C2532" s="4" t="s">
        <v>364</v>
      </c>
      <c r="D2532" s="5">
        <v>4.5164299999999996E-8</v>
      </c>
      <c r="E2532" s="5">
        <v>1.6248999999999999E-7</v>
      </c>
      <c r="F2532" s="5">
        <v>7.8747400000000009E-9</v>
      </c>
      <c r="G2532" s="6">
        <v>3.8800000000000003E-8</v>
      </c>
      <c r="H2532" s="7">
        <v>2.5432903999999999E-7</v>
      </c>
      <c r="I2532" s="5"/>
    </row>
    <row r="2533" spans="1:9" x14ac:dyDescent="0.4">
      <c r="A2533" t="str">
        <f t="shared" si="39"/>
        <v>RohrzuckerÄgypten</v>
      </c>
      <c r="B2533" s="26" t="s">
        <v>260</v>
      </c>
      <c r="C2533" s="4" t="s">
        <v>364</v>
      </c>
      <c r="D2533" s="5">
        <v>9.1583800000000004E-9</v>
      </c>
      <c r="E2533" s="5">
        <v>3.29637E-8</v>
      </c>
      <c r="F2533" s="5">
        <v>1.5986599999999999E-9</v>
      </c>
      <c r="G2533" s="6">
        <v>7.8699999999999987E-9</v>
      </c>
      <c r="H2533" s="7">
        <v>5.1590739999999998E-8</v>
      </c>
      <c r="I2533" s="5"/>
    </row>
    <row r="2534" spans="1:9" x14ac:dyDescent="0.4">
      <c r="A2534" t="str">
        <f t="shared" si="39"/>
        <v>SonnenblumenkerneÄgypten</v>
      </c>
      <c r="B2534" s="26" t="s">
        <v>261</v>
      </c>
      <c r="C2534" s="4" t="s">
        <v>364</v>
      </c>
      <c r="D2534" s="5">
        <v>4.2966699999999998E-7</v>
      </c>
      <c r="E2534" s="5">
        <v>1.54674E-6</v>
      </c>
      <c r="F2534" s="5">
        <v>7.5022499999999996E-8</v>
      </c>
      <c r="G2534" s="6">
        <v>3.6900000000000004E-7</v>
      </c>
      <c r="H2534" s="7">
        <v>2.4204294999999996E-6</v>
      </c>
      <c r="I2534" s="5"/>
    </row>
    <row r="2535" spans="1:9" x14ac:dyDescent="0.4">
      <c r="A2535" t="str">
        <f t="shared" si="39"/>
        <v>SüßkartofelnÄgypten</v>
      </c>
      <c r="B2535" s="26" t="s">
        <v>192</v>
      </c>
      <c r="C2535" s="4" t="s">
        <v>364</v>
      </c>
      <c r="D2535" s="5">
        <v>4.12748E-8</v>
      </c>
      <c r="E2535" s="5">
        <v>1.4775300000000001E-7</v>
      </c>
      <c r="F2535" s="5">
        <v>7.1243399999999998E-9</v>
      </c>
      <c r="G2535" s="6">
        <v>3.5299999999999998E-8</v>
      </c>
      <c r="H2535" s="7">
        <v>2.3145214000000001E-7</v>
      </c>
      <c r="I2535" s="5"/>
    </row>
    <row r="2536" spans="1:9" x14ac:dyDescent="0.4">
      <c r="A2536" t="str">
        <f t="shared" si="39"/>
        <v>Manderine, ClementineÄgypten</v>
      </c>
      <c r="B2536" s="26" t="s">
        <v>213</v>
      </c>
      <c r="C2536" s="4" t="s">
        <v>364</v>
      </c>
      <c r="D2536" s="5">
        <v>8.1505100000000006E-8</v>
      </c>
      <c r="E2536" s="5">
        <v>2.9478800000000001E-7</v>
      </c>
      <c r="F2536" s="5">
        <v>1.4368200000000001E-8</v>
      </c>
      <c r="G2536" s="6">
        <v>7.0300000000000001E-8</v>
      </c>
      <c r="H2536" s="7">
        <v>4.6096130000000008E-7</v>
      </c>
      <c r="I2536" s="5"/>
    </row>
    <row r="2537" spans="1:9" x14ac:dyDescent="0.4">
      <c r="A2537" t="str">
        <f t="shared" si="39"/>
        <v>Taro (cocoyam)Ägypten</v>
      </c>
      <c r="B2537" s="26" t="s">
        <v>325</v>
      </c>
      <c r="C2537" s="4" t="s">
        <v>364</v>
      </c>
      <c r="D2537" s="5">
        <v>4.00214E-8</v>
      </c>
      <c r="E2537" s="5">
        <v>1.4397300000000001E-7</v>
      </c>
      <c r="F2537" s="5">
        <v>6.9765599999999997E-9</v>
      </c>
      <c r="G2537" s="6">
        <v>3.4400000000000004E-8</v>
      </c>
      <c r="H2537" s="7">
        <v>2.2537096E-7</v>
      </c>
      <c r="I2537" s="5"/>
    </row>
    <row r="2538" spans="1:9" x14ac:dyDescent="0.4">
      <c r="A2538" t="str">
        <f t="shared" si="39"/>
        <v>TomatenÄgypten</v>
      </c>
      <c r="B2538" s="26" t="s">
        <v>86</v>
      </c>
      <c r="C2538" s="4" t="s">
        <v>364</v>
      </c>
      <c r="D2538" s="5">
        <v>2.69593E-8</v>
      </c>
      <c r="E2538" s="5">
        <v>9.6111599999999999E-8</v>
      </c>
      <c r="F2538" s="5">
        <v>4.61598E-9</v>
      </c>
      <c r="G2538" s="6">
        <v>2.3000000000000001E-8</v>
      </c>
      <c r="H2538" s="7">
        <v>1.5068688000000002E-7</v>
      </c>
      <c r="I2538" s="5"/>
    </row>
    <row r="2539" spans="1:9" x14ac:dyDescent="0.4">
      <c r="A2539" t="str">
        <f t="shared" si="39"/>
        <v>Gemüse, frischÄgypten</v>
      </c>
      <c r="B2539" s="26" t="s">
        <v>174</v>
      </c>
      <c r="C2539" s="4" t="s">
        <v>364</v>
      </c>
      <c r="D2539" s="5">
        <v>5.3254200000000006E-8</v>
      </c>
      <c r="E2539" s="5">
        <v>1.9168500000000001E-7</v>
      </c>
      <c r="F2539" s="5">
        <v>9.2965099999999998E-9</v>
      </c>
      <c r="G2539" s="6">
        <v>4.58E-8</v>
      </c>
      <c r="H2539" s="7">
        <v>3.0003571000000003E-7</v>
      </c>
      <c r="I2539" s="5"/>
    </row>
    <row r="2540" spans="1:9" x14ac:dyDescent="0.4">
      <c r="A2540" t="str">
        <f t="shared" si="39"/>
        <v>WalnussÄgypten</v>
      </c>
      <c r="B2540" s="26" t="s">
        <v>264</v>
      </c>
      <c r="C2540" s="4" t="s">
        <v>364</v>
      </c>
      <c r="D2540" s="5">
        <v>3.6400000000000003E-7</v>
      </c>
      <c r="E2540" s="5">
        <v>1.31E-6</v>
      </c>
      <c r="F2540" s="5">
        <v>6.3499999999999993E-8</v>
      </c>
      <c r="G2540" s="6">
        <v>3.1300000000000001E-7</v>
      </c>
      <c r="H2540" s="7">
        <v>2.0504999999999997E-6</v>
      </c>
      <c r="I2540" s="5"/>
    </row>
    <row r="2541" spans="1:9" x14ac:dyDescent="0.4">
      <c r="A2541" t="str">
        <f t="shared" si="39"/>
        <v>WassermeloneÄgypten</v>
      </c>
      <c r="B2541" s="26" t="s">
        <v>265</v>
      </c>
      <c r="C2541" s="4" t="s">
        <v>364</v>
      </c>
      <c r="D2541" s="5">
        <v>3.1900000000000001E-8</v>
      </c>
      <c r="E2541" s="5">
        <v>1.12E-7</v>
      </c>
      <c r="F2541" s="5">
        <v>5.2900000000000006E-9</v>
      </c>
      <c r="G2541" s="6">
        <v>2.7E-8</v>
      </c>
      <c r="H2541" s="7">
        <v>1.7619000000000002E-7</v>
      </c>
      <c r="I2541" s="5"/>
    </row>
    <row r="2542" spans="1:9" x14ac:dyDescent="0.4">
      <c r="A2542" t="str">
        <f t="shared" si="39"/>
        <v>WeizenÄgypten</v>
      </c>
      <c r="B2542" s="26" t="s">
        <v>60</v>
      </c>
      <c r="C2542" s="4" t="s">
        <v>364</v>
      </c>
      <c r="D2542" s="5">
        <v>1.6920800000000002E-7</v>
      </c>
      <c r="E2542" s="5">
        <v>6.0982699999999997E-7</v>
      </c>
      <c r="F2542" s="5">
        <v>2.96137E-8</v>
      </c>
      <c r="G2542" s="6">
        <v>1.4600000000000001E-7</v>
      </c>
      <c r="H2542" s="7">
        <v>9.5464869999999998E-7</v>
      </c>
      <c r="I2542" s="5"/>
    </row>
    <row r="2543" spans="1:9" x14ac:dyDescent="0.4">
      <c r="A2543" t="str">
        <f t="shared" si="39"/>
        <v>AgavenfasernEl Salvador</v>
      </c>
      <c r="B2543" s="26" t="s">
        <v>193</v>
      </c>
      <c r="C2543" s="4" t="s">
        <v>365</v>
      </c>
      <c r="D2543" s="5">
        <v>4.9875400000000004E-6</v>
      </c>
      <c r="E2543" s="5">
        <v>2.5141000000000002E-6</v>
      </c>
      <c r="F2543" s="5">
        <v>3.2219700000000003E-6</v>
      </c>
      <c r="G2543" s="6">
        <v>5.9500000000000006E-6</v>
      </c>
      <c r="H2543" s="7">
        <v>1.6673610000000003E-5</v>
      </c>
      <c r="I2543" s="5"/>
    </row>
    <row r="2544" spans="1:9" x14ac:dyDescent="0.4">
      <c r="A2544" t="str">
        <f t="shared" si="39"/>
        <v>AvocadosEl Salvador</v>
      </c>
      <c r="B2544" s="26" t="s">
        <v>166</v>
      </c>
      <c r="C2544" s="4" t="s">
        <v>365</v>
      </c>
      <c r="D2544" s="5">
        <v>4.1653700000000002E-7</v>
      </c>
      <c r="E2544" s="5">
        <v>2.0833299999999999E-7</v>
      </c>
      <c r="F2544" s="5">
        <v>2.6496200000000001E-7</v>
      </c>
      <c r="G2544" s="6">
        <v>4.89E-7</v>
      </c>
      <c r="H2544" s="7">
        <v>1.3788320000000001E-6</v>
      </c>
      <c r="I2544" s="5"/>
    </row>
    <row r="2545" spans="1:9" x14ac:dyDescent="0.4">
      <c r="A2545" t="str">
        <f t="shared" si="39"/>
        <v>BananenEl Salvador</v>
      </c>
      <c r="B2545" s="26" t="s">
        <v>197</v>
      </c>
      <c r="C2545" s="4" t="s">
        <v>365</v>
      </c>
      <c r="D2545" s="5">
        <v>3.8000000000000001E-7</v>
      </c>
      <c r="E2545" s="5">
        <v>1.9000000000000001E-7</v>
      </c>
      <c r="F2545" s="5">
        <v>2.4000000000000003E-7</v>
      </c>
      <c r="G2545" s="6">
        <v>4.4499999999999997E-7</v>
      </c>
      <c r="H2545" s="7">
        <v>1.2550000000000001E-6</v>
      </c>
      <c r="I2545" s="5"/>
    </row>
    <row r="2546" spans="1:9" x14ac:dyDescent="0.4">
      <c r="A2546" t="str">
        <f t="shared" si="39"/>
        <v>Bohen, trockenEl Salvador</v>
      </c>
      <c r="B2546" s="26" t="s">
        <v>170</v>
      </c>
      <c r="C2546" s="4" t="s">
        <v>365</v>
      </c>
      <c r="D2546" s="5">
        <v>1.92168E-6</v>
      </c>
      <c r="E2546" s="5">
        <v>9.7230100000000002E-7</v>
      </c>
      <c r="F2546" s="5">
        <v>1.2800499999999999E-6</v>
      </c>
      <c r="G2546" s="6">
        <v>2.34E-6</v>
      </c>
      <c r="H2546" s="7">
        <v>6.5140309999999996E-6</v>
      </c>
      <c r="I2546" s="5"/>
    </row>
    <row r="2547" spans="1:9" x14ac:dyDescent="0.4">
      <c r="A2547" t="str">
        <f t="shared" si="39"/>
        <v>CashewnüsseEl Salvador</v>
      </c>
      <c r="B2547" s="26" t="s">
        <v>309</v>
      </c>
      <c r="C2547" s="4" t="s">
        <v>365</v>
      </c>
      <c r="D2547" s="5">
        <v>5.5835299999999995E-6</v>
      </c>
      <c r="E2547" s="5">
        <v>2.8129100000000001E-6</v>
      </c>
      <c r="F2547" s="5">
        <v>3.5932600000000001E-6</v>
      </c>
      <c r="G2547" s="6">
        <v>6.64E-6</v>
      </c>
      <c r="H2547" s="7">
        <v>1.8629699999999999E-5</v>
      </c>
      <c r="I2547" s="5"/>
    </row>
    <row r="2548" spans="1:9" x14ac:dyDescent="0.4">
      <c r="A2548" t="str">
        <f t="shared" si="39"/>
        <v>ManiokEl Salvador</v>
      </c>
      <c r="B2548" s="26" t="s">
        <v>187</v>
      </c>
      <c r="C2548" s="4" t="s">
        <v>365</v>
      </c>
      <c r="D2548" s="5">
        <v>3.77E-7</v>
      </c>
      <c r="E2548" s="5">
        <v>1.8900000000000001E-7</v>
      </c>
      <c r="F2548" s="5">
        <v>2.3800000000000001E-7</v>
      </c>
      <c r="G2548" s="6">
        <v>4.4200000000000001E-7</v>
      </c>
      <c r="H2548" s="7">
        <v>1.2460000000000002E-6</v>
      </c>
      <c r="I2548" s="5"/>
    </row>
    <row r="2549" spans="1:9" x14ac:dyDescent="0.4">
      <c r="A2549" t="str">
        <f t="shared" si="39"/>
        <v>KakaobohneEl Salvador</v>
      </c>
      <c r="B2549" s="26" t="s">
        <v>286</v>
      </c>
      <c r="C2549" s="4" t="s">
        <v>365</v>
      </c>
      <c r="D2549" s="5">
        <v>6.2700000000000001E-6</v>
      </c>
      <c r="E2549" s="5">
        <v>4.95E-6</v>
      </c>
      <c r="F2549" s="5">
        <v>9.839999999999999E-6</v>
      </c>
      <c r="G2549" s="6">
        <v>1.7600000000000001E-5</v>
      </c>
      <c r="H2549" s="7">
        <v>3.8659999999999999E-5</v>
      </c>
      <c r="I2549" s="5"/>
    </row>
    <row r="2550" spans="1:9" x14ac:dyDescent="0.4">
      <c r="A2550" t="str">
        <f t="shared" si="39"/>
        <v>KokosnussEl Salvador</v>
      </c>
      <c r="B2550" s="26" t="s">
        <v>310</v>
      </c>
      <c r="C2550" s="4" t="s">
        <v>365</v>
      </c>
      <c r="D2550" s="5">
        <v>3.5699999999999998E-7</v>
      </c>
      <c r="E2550" s="5">
        <v>1.7799999999999998E-7</v>
      </c>
      <c r="F2550" s="5">
        <v>2.2399999999999999E-7</v>
      </c>
      <c r="G2550" s="6">
        <v>4.1599999999999997E-7</v>
      </c>
      <c r="H2550" s="7">
        <v>1.175E-6</v>
      </c>
      <c r="I2550" s="5"/>
    </row>
    <row r="2551" spans="1:9" x14ac:dyDescent="0.4">
      <c r="A2551" t="str">
        <f t="shared" si="39"/>
        <v>Kaffee, grünEl Salvador</v>
      </c>
      <c r="B2551" s="26" t="s">
        <v>287</v>
      </c>
      <c r="C2551" s="4" t="s">
        <v>365</v>
      </c>
      <c r="D2551" s="5">
        <v>5.9974299999999999E-6</v>
      </c>
      <c r="E2551" s="5">
        <v>2.9941299999999998E-6</v>
      </c>
      <c r="F2551" s="5">
        <v>3.7955599999999999E-6</v>
      </c>
      <c r="G2551" s="6">
        <v>7.0099999999999998E-6</v>
      </c>
      <c r="H2551" s="7">
        <v>1.9797119999999999E-5</v>
      </c>
      <c r="I2551" s="5"/>
    </row>
    <row r="2552" spans="1:9" x14ac:dyDescent="0.4">
      <c r="A2552" t="str">
        <f t="shared" si="39"/>
        <v>KokosbastEl Salvador</v>
      </c>
      <c r="B2552" s="26" t="s">
        <v>311</v>
      </c>
      <c r="C2552" s="4" t="s">
        <v>365</v>
      </c>
      <c r="D2552" s="5">
        <v>3.5691199999999999E-7</v>
      </c>
      <c r="E2552" s="5">
        <v>1.78062E-7</v>
      </c>
      <c r="F2552" s="5">
        <v>2.2417E-7</v>
      </c>
      <c r="G2552" s="6">
        <v>4.1599999999999997E-7</v>
      </c>
      <c r="H2552" s="7">
        <v>1.1751439999999999E-6</v>
      </c>
      <c r="I2552" s="5"/>
    </row>
    <row r="2553" spans="1:9" x14ac:dyDescent="0.4">
      <c r="A2553" t="str">
        <f t="shared" si="39"/>
        <v>BaumwollsamenEl Salvador</v>
      </c>
      <c r="B2553" s="26" t="s">
        <v>241</v>
      </c>
      <c r="C2553" s="4" t="s">
        <v>365</v>
      </c>
      <c r="D2553" s="5">
        <v>1.73E-6</v>
      </c>
      <c r="E2553" s="5">
        <v>9.1299999999999998E-7</v>
      </c>
      <c r="F2553" s="5">
        <v>1.19E-6</v>
      </c>
      <c r="G2553" s="6">
        <v>2.2399999999999997E-6</v>
      </c>
      <c r="H2553" s="7">
        <v>6.0730000000000001E-6</v>
      </c>
      <c r="I2553" s="5"/>
    </row>
    <row r="2554" spans="1:9" x14ac:dyDescent="0.4">
      <c r="A2554" t="str">
        <f t="shared" si="39"/>
        <v>Gurken und GewürzgurkenEl Salvador</v>
      </c>
      <c r="B2554" s="26" t="s">
        <v>99</v>
      </c>
      <c r="C2554" s="4" t="s">
        <v>365</v>
      </c>
      <c r="D2554" s="5">
        <v>1.61698E-7</v>
      </c>
      <c r="E2554" s="5">
        <v>8.4040099999999996E-8</v>
      </c>
      <c r="F2554" s="5">
        <v>1.0733799999999999E-7</v>
      </c>
      <c r="G2554" s="6">
        <v>2.0200000000000001E-7</v>
      </c>
      <c r="H2554" s="7">
        <v>5.5507610000000001E-7</v>
      </c>
      <c r="I2554" s="5"/>
    </row>
    <row r="2555" spans="1:9" x14ac:dyDescent="0.4">
      <c r="A2555" t="str">
        <f t="shared" si="39"/>
        <v>Früchte, frischEl Salvador</v>
      </c>
      <c r="B2555" s="26" t="s">
        <v>205</v>
      </c>
      <c r="C2555" s="4" t="s">
        <v>365</v>
      </c>
      <c r="D2555" s="5">
        <v>5.6163899999999996E-7</v>
      </c>
      <c r="E2555" s="5">
        <v>2.8832000000000003E-7</v>
      </c>
      <c r="F2555" s="5">
        <v>3.7320199999999998E-7</v>
      </c>
      <c r="G2555" s="6">
        <v>6.9300000000000008E-7</v>
      </c>
      <c r="H2555" s="7">
        <v>1.9161609999999999E-6</v>
      </c>
      <c r="I2555" s="5"/>
    </row>
    <row r="2556" spans="1:9" x14ac:dyDescent="0.4">
      <c r="A2556" t="str">
        <f t="shared" si="39"/>
        <v>KernobstEl Salvador</v>
      </c>
      <c r="B2556" s="26" t="s">
        <v>208</v>
      </c>
      <c r="C2556" s="4" t="s">
        <v>365</v>
      </c>
      <c r="D2556" s="5">
        <v>5.6163899999999996E-7</v>
      </c>
      <c r="E2556" s="5">
        <v>2.8832000000000003E-7</v>
      </c>
      <c r="F2556" s="5">
        <v>3.7320199999999998E-7</v>
      </c>
      <c r="G2556" s="6">
        <v>6.9300000000000008E-7</v>
      </c>
      <c r="H2556" s="7">
        <v>1.9161609999999999E-6</v>
      </c>
      <c r="I2556" s="5"/>
    </row>
    <row r="2557" spans="1:9" x14ac:dyDescent="0.4">
      <c r="A2557" t="str">
        <f t="shared" si="39"/>
        <v>Lauch, andere LauchgewächseEl Salvador</v>
      </c>
      <c r="B2557" s="26" t="s">
        <v>184</v>
      </c>
      <c r="C2557" s="4" t="s">
        <v>365</v>
      </c>
      <c r="D2557" s="5">
        <v>1.6987E-7</v>
      </c>
      <c r="E2557" s="5">
        <v>8.5920000000000004E-8</v>
      </c>
      <c r="F2557" s="5">
        <v>1.09299E-7</v>
      </c>
      <c r="G2557" s="6">
        <v>2.03E-7</v>
      </c>
      <c r="H2557" s="7">
        <v>5.6808899999999992E-7</v>
      </c>
      <c r="I2557" s="5"/>
    </row>
    <row r="2558" spans="1:9" x14ac:dyDescent="0.4">
      <c r="A2558" t="str">
        <f t="shared" si="39"/>
        <v>Zitorne, LimetteEl Salvador</v>
      </c>
      <c r="B2558" s="26" t="s">
        <v>246</v>
      </c>
      <c r="C2558" s="4" t="s">
        <v>365</v>
      </c>
      <c r="D2558" s="5">
        <v>4.4400000000000001E-7</v>
      </c>
      <c r="E2558" s="5">
        <v>2.2599999999999999E-7</v>
      </c>
      <c r="F2558" s="5">
        <v>2.8999999999999998E-7</v>
      </c>
      <c r="G2558" s="6">
        <v>5.37E-7</v>
      </c>
      <c r="H2558" s="7">
        <v>1.497E-6</v>
      </c>
      <c r="I2558" s="5"/>
    </row>
    <row r="2559" spans="1:9" x14ac:dyDescent="0.4">
      <c r="A2559" t="str">
        <f t="shared" si="39"/>
        <v>MaisEl Salvador</v>
      </c>
      <c r="B2559" s="26" t="s">
        <v>185</v>
      </c>
      <c r="C2559" s="4" t="s">
        <v>365</v>
      </c>
      <c r="D2559" s="5">
        <v>1.0610099999999999E-6</v>
      </c>
      <c r="E2559" s="5">
        <v>5.1385099999999999E-7</v>
      </c>
      <c r="F2559" s="5">
        <v>6.1890500000000005E-7</v>
      </c>
      <c r="G2559" s="6">
        <v>1.15E-6</v>
      </c>
      <c r="H2559" s="7">
        <v>3.3437659999999996E-6</v>
      </c>
      <c r="I2559" s="5"/>
    </row>
    <row r="2560" spans="1:9" x14ac:dyDescent="0.4">
      <c r="A2560" t="str">
        <f t="shared" si="39"/>
        <v>Mango, GuaveEl Salvador</v>
      </c>
      <c r="B2560" s="26" t="s">
        <v>248</v>
      </c>
      <c r="C2560" s="4" t="s">
        <v>365</v>
      </c>
      <c r="D2560" s="5">
        <v>5.8400000000000004E-7</v>
      </c>
      <c r="E2560" s="5">
        <v>2.96E-7</v>
      </c>
      <c r="F2560" s="5">
        <v>3.77E-7</v>
      </c>
      <c r="G2560" s="6">
        <v>6.9999999999999997E-7</v>
      </c>
      <c r="H2560" s="7">
        <v>1.9570000000000001E-6</v>
      </c>
      <c r="I2560" s="5"/>
    </row>
    <row r="2561" spans="1:9" x14ac:dyDescent="0.4">
      <c r="A2561" t="str">
        <f t="shared" si="39"/>
        <v>Melonen (inkl.  Cantaloup-Melone)El Salvador</v>
      </c>
      <c r="B2561" s="26" t="s">
        <v>249</v>
      </c>
      <c r="C2561" s="4" t="s">
        <v>365</v>
      </c>
      <c r="D2561" s="5">
        <v>2.0081499999999999E-7</v>
      </c>
      <c r="E2561" s="5">
        <v>1.01765E-7</v>
      </c>
      <c r="F2561" s="5">
        <v>1.28392E-7</v>
      </c>
      <c r="G2561" s="6">
        <v>2.4000000000000003E-7</v>
      </c>
      <c r="H2561" s="7">
        <v>6.7097200000000009E-7</v>
      </c>
      <c r="I2561" s="5"/>
    </row>
    <row r="2562" spans="1:9" x14ac:dyDescent="0.4">
      <c r="A2562" t="str">
        <f t="shared" si="39"/>
        <v>Palmfrucht (Ölpalme)El Salvador</v>
      </c>
      <c r="B2562" s="26" t="s">
        <v>289</v>
      </c>
      <c r="C2562" s="4" t="s">
        <v>365</v>
      </c>
      <c r="D2562" s="5">
        <v>1.2100000000000001E-7</v>
      </c>
      <c r="E2562" s="5">
        <v>9.5500000000000002E-8</v>
      </c>
      <c r="F2562" s="5">
        <v>1.9000000000000001E-7</v>
      </c>
      <c r="G2562" s="6">
        <v>3.39E-7</v>
      </c>
      <c r="H2562" s="7">
        <v>7.455000000000001E-7</v>
      </c>
      <c r="I2562" s="5"/>
    </row>
    <row r="2563" spans="1:9" x14ac:dyDescent="0.4">
      <c r="A2563" t="str">
        <f t="shared" si="39"/>
        <v>OlivenEl Salvador</v>
      </c>
      <c r="B2563" s="26" t="s">
        <v>189</v>
      </c>
      <c r="C2563" s="4" t="s">
        <v>365</v>
      </c>
      <c r="D2563" s="5">
        <v>5.8499999999999999E-6</v>
      </c>
      <c r="E2563" s="5">
        <v>2.9399999999999998E-6</v>
      </c>
      <c r="F2563" s="5">
        <v>3.7299999999999999E-6</v>
      </c>
      <c r="G2563" s="6">
        <v>6.9100000000000008E-6</v>
      </c>
      <c r="H2563" s="7">
        <v>1.9429999999999999E-5</v>
      </c>
      <c r="I2563" s="5"/>
    </row>
    <row r="2564" spans="1:9" x14ac:dyDescent="0.4">
      <c r="A2564" t="str">
        <f t="shared" ref="A2564:A2627" si="40">B2564&amp;C2564</f>
        <v>OrangeEl Salvador</v>
      </c>
      <c r="B2564" s="26" t="s">
        <v>252</v>
      </c>
      <c r="C2564" s="4" t="s">
        <v>365</v>
      </c>
      <c r="D2564" s="5">
        <v>6.0148099999999998E-7</v>
      </c>
      <c r="E2564" s="5">
        <v>3.0225500000000003E-7</v>
      </c>
      <c r="F2564" s="5">
        <v>3.8602099999999999E-7</v>
      </c>
      <c r="G2564" s="6">
        <v>7.1299999999999999E-7</v>
      </c>
      <c r="H2564" s="7">
        <v>2.002757E-6</v>
      </c>
      <c r="I2564" s="5"/>
    </row>
    <row r="2565" spans="1:9" x14ac:dyDescent="0.4">
      <c r="A2565" t="str">
        <f t="shared" si="40"/>
        <v>AnanasEl Salvador</v>
      </c>
      <c r="B2565" s="26" t="s">
        <v>194</v>
      </c>
      <c r="C2565" s="4" t="s">
        <v>365</v>
      </c>
      <c r="D2565" s="5">
        <v>1.91695E-7</v>
      </c>
      <c r="E2565" s="5">
        <v>1.5132000000000001E-7</v>
      </c>
      <c r="F2565" s="5">
        <v>3.0093100000000001E-7</v>
      </c>
      <c r="G2565" s="6">
        <v>5.37E-7</v>
      </c>
      <c r="H2565" s="7">
        <v>1.180946E-6</v>
      </c>
      <c r="I2565" s="5"/>
    </row>
    <row r="2566" spans="1:9" x14ac:dyDescent="0.4">
      <c r="A2566" t="str">
        <f t="shared" si="40"/>
        <v>KochbananeEl Salvador</v>
      </c>
      <c r="B2566" s="26" t="s">
        <v>180</v>
      </c>
      <c r="C2566" s="4" t="s">
        <v>365</v>
      </c>
      <c r="D2566" s="5">
        <v>1.5748800000000001E-7</v>
      </c>
      <c r="E2566" s="5">
        <v>8.0018000000000009E-8</v>
      </c>
      <c r="F2566" s="5">
        <v>1.0080300000000001E-7</v>
      </c>
      <c r="G2566" s="6">
        <v>1.8900000000000001E-7</v>
      </c>
      <c r="H2566" s="7">
        <v>5.2730900000000005E-7</v>
      </c>
      <c r="I2566" s="5"/>
    </row>
    <row r="2567" spans="1:9" x14ac:dyDescent="0.4">
      <c r="A2567" t="str">
        <f t="shared" si="40"/>
        <v>KartoffelEl Salvador</v>
      </c>
      <c r="B2567" s="26" t="s">
        <v>177</v>
      </c>
      <c r="C2567" s="4" t="s">
        <v>365</v>
      </c>
      <c r="D2567" s="5">
        <v>1.01E-7</v>
      </c>
      <c r="E2567" s="5">
        <v>5.0000000000000004E-8</v>
      </c>
      <c r="F2567" s="5">
        <v>5.5800000000000003E-8</v>
      </c>
      <c r="G2567" s="6">
        <v>1.1000000000000001E-7</v>
      </c>
      <c r="H2567" s="7">
        <v>3.1679999999999998E-7</v>
      </c>
      <c r="I2567" s="5"/>
    </row>
    <row r="2568" spans="1:9" x14ac:dyDescent="0.4">
      <c r="A2568" t="str">
        <f t="shared" si="40"/>
        <v>ReisEl Salvador</v>
      </c>
      <c r="B2568" s="26" t="s">
        <v>160</v>
      </c>
      <c r="C2568" s="4" t="s">
        <v>365</v>
      </c>
      <c r="D2568" s="5">
        <v>6.3544100000000006E-7</v>
      </c>
      <c r="E2568" s="5">
        <v>3.0276700000000003E-7</v>
      </c>
      <c r="F2568" s="5">
        <v>3.7181100000000002E-7</v>
      </c>
      <c r="G2568" s="6">
        <v>6.7599999999999997E-7</v>
      </c>
      <c r="H2568" s="7">
        <v>1.986019E-6</v>
      </c>
      <c r="I2568" s="5"/>
    </row>
    <row r="2569" spans="1:9" x14ac:dyDescent="0.4">
      <c r="A2569" t="str">
        <f t="shared" si="40"/>
        <v>BaumwolleEl Salvador</v>
      </c>
      <c r="B2569" s="26" t="s">
        <v>257</v>
      </c>
      <c r="C2569" s="4" t="s">
        <v>365</v>
      </c>
      <c r="D2569" s="5">
        <v>1.73097E-6</v>
      </c>
      <c r="E2569" s="5">
        <v>9.1282600000000005E-7</v>
      </c>
      <c r="F2569" s="5">
        <v>1.1905399999999999E-6</v>
      </c>
      <c r="G2569" s="6">
        <v>2.2399999999999997E-6</v>
      </c>
      <c r="H2569" s="7">
        <v>6.0743359999999997E-6</v>
      </c>
      <c r="I2569" s="5"/>
    </row>
    <row r="2570" spans="1:9" x14ac:dyDescent="0.4">
      <c r="A2570" t="str">
        <f t="shared" si="40"/>
        <v>SesamEl Salvador</v>
      </c>
      <c r="B2570" s="26" t="s">
        <v>258</v>
      </c>
      <c r="C2570" s="4" t="s">
        <v>365</v>
      </c>
      <c r="D2570" s="5">
        <v>2.9454300000000002E-6</v>
      </c>
      <c r="E2570" s="5">
        <v>1.4650200000000001E-6</v>
      </c>
      <c r="F2570" s="5">
        <v>1.8396899999999999E-6</v>
      </c>
      <c r="G2570" s="6">
        <v>3.41E-6</v>
      </c>
      <c r="H2570" s="7">
        <v>9.6601399999999986E-6</v>
      </c>
      <c r="I2570" s="5"/>
    </row>
    <row r="2571" spans="1:9" x14ac:dyDescent="0.4">
      <c r="A2571" t="str">
        <f t="shared" si="40"/>
        <v>SorghumEl Salvador</v>
      </c>
      <c r="B2571" s="26" t="s">
        <v>282</v>
      </c>
      <c r="C2571" s="4" t="s">
        <v>365</v>
      </c>
      <c r="D2571" s="5">
        <v>1.3894300000000002E-6</v>
      </c>
      <c r="E2571" s="5">
        <v>6.9418199999999999E-7</v>
      </c>
      <c r="F2571" s="5">
        <v>8.7880399999999996E-7</v>
      </c>
      <c r="G2571" s="6">
        <v>1.6299999999999999E-6</v>
      </c>
      <c r="H2571" s="7">
        <v>4.5924159999999999E-6</v>
      </c>
      <c r="I2571" s="5"/>
    </row>
    <row r="2572" spans="1:9" x14ac:dyDescent="0.4">
      <c r="A2572" t="str">
        <f t="shared" si="40"/>
        <v>SojabohnenEl Salvador</v>
      </c>
      <c r="B2572" s="26" t="s">
        <v>259</v>
      </c>
      <c r="C2572" s="4" t="s">
        <v>365</v>
      </c>
      <c r="D2572" s="5">
        <v>6.8668600000000006E-7</v>
      </c>
      <c r="E2572" s="5">
        <v>3.4691900000000001E-7</v>
      </c>
      <c r="F2572" s="5">
        <v>4.4071199999999998E-7</v>
      </c>
      <c r="G2572" s="6">
        <v>8.1899999999999991E-7</v>
      </c>
      <c r="H2572" s="7">
        <v>2.293317E-6</v>
      </c>
      <c r="I2572" s="5"/>
    </row>
    <row r="2573" spans="1:9" x14ac:dyDescent="0.4">
      <c r="A2573" t="str">
        <f t="shared" si="40"/>
        <v>RohrzuckerEl Salvador</v>
      </c>
      <c r="B2573" s="26" t="s">
        <v>260</v>
      </c>
      <c r="C2573" s="4" t="s">
        <v>365</v>
      </c>
      <c r="D2573" s="5">
        <v>6.4900000000000005E-8</v>
      </c>
      <c r="E2573" s="5">
        <v>3.2399999999999999E-8</v>
      </c>
      <c r="F2573" s="5">
        <v>4.1100000000000004E-8</v>
      </c>
      <c r="G2573" s="6">
        <v>7.5800000000000004E-8</v>
      </c>
      <c r="H2573" s="7">
        <v>2.142E-7</v>
      </c>
      <c r="I2573" s="5"/>
    </row>
    <row r="2574" spans="1:9" x14ac:dyDescent="0.4">
      <c r="A2574" t="str">
        <f t="shared" si="40"/>
        <v>Tabak, unverarbeitetEl Salvador</v>
      </c>
      <c r="B2574" s="26" t="s">
        <v>263</v>
      </c>
      <c r="C2574" s="4" t="s">
        <v>365</v>
      </c>
      <c r="D2574" s="5">
        <v>1.0478299999999999E-6</v>
      </c>
      <c r="E2574" s="5">
        <v>4.9635900000000006E-7</v>
      </c>
      <c r="F2574" s="5">
        <v>4.9906300000000005E-7</v>
      </c>
      <c r="G2574" s="6">
        <v>9.9999999999999995E-7</v>
      </c>
      <c r="H2574" s="7">
        <v>3.0432520000000001E-6</v>
      </c>
      <c r="I2574" s="5"/>
    </row>
    <row r="2575" spans="1:9" x14ac:dyDescent="0.4">
      <c r="A2575" t="str">
        <f t="shared" si="40"/>
        <v>TomatenEl Salvador</v>
      </c>
      <c r="B2575" s="26" t="s">
        <v>86</v>
      </c>
      <c r="C2575" s="4" t="s">
        <v>365</v>
      </c>
      <c r="D2575" s="5">
        <v>8.9968500000000003E-8</v>
      </c>
      <c r="E2575" s="5">
        <v>4.69659E-8</v>
      </c>
      <c r="F2575" s="5">
        <v>6.0266900000000001E-8</v>
      </c>
      <c r="G2575" s="6">
        <v>1.14E-7</v>
      </c>
      <c r="H2575" s="7">
        <v>3.1120129999999998E-7</v>
      </c>
      <c r="I2575" s="5"/>
    </row>
    <row r="2576" spans="1:9" x14ac:dyDescent="0.4">
      <c r="A2576" t="str">
        <f t="shared" si="40"/>
        <v>Gemüse, frischEl Salvador</v>
      </c>
      <c r="B2576" s="26" t="s">
        <v>174</v>
      </c>
      <c r="C2576" s="4" t="s">
        <v>365</v>
      </c>
      <c r="D2576" s="5">
        <v>1.6987E-7</v>
      </c>
      <c r="E2576" s="5">
        <v>8.5920000000000004E-8</v>
      </c>
      <c r="F2576" s="5">
        <v>1.09299E-7</v>
      </c>
      <c r="G2576" s="6">
        <v>2.03E-7</v>
      </c>
      <c r="H2576" s="7">
        <v>5.6808899999999992E-7</v>
      </c>
      <c r="I2576" s="5"/>
    </row>
    <row r="2577" spans="1:9" x14ac:dyDescent="0.4">
      <c r="A2577" t="str">
        <f t="shared" si="40"/>
        <v>WassermeloneEl Salvador</v>
      </c>
      <c r="B2577" s="26" t="s">
        <v>265</v>
      </c>
      <c r="C2577" s="4" t="s">
        <v>365</v>
      </c>
      <c r="D2577" s="5">
        <v>1.2200000000000001E-7</v>
      </c>
      <c r="E2577" s="5">
        <v>6.1799999999999998E-8</v>
      </c>
      <c r="F2577" s="5">
        <v>7.940000000000001E-8</v>
      </c>
      <c r="G2577" s="6">
        <v>1.4700000000000001E-7</v>
      </c>
      <c r="H2577" s="7">
        <v>4.1020000000000001E-7</v>
      </c>
      <c r="I2577" s="5"/>
    </row>
    <row r="2578" spans="1:9" x14ac:dyDescent="0.4">
      <c r="A2578" t="str">
        <f t="shared" si="40"/>
        <v>Yautia (cocoyam)El Salvador</v>
      </c>
      <c r="B2578" s="26" t="s">
        <v>322</v>
      </c>
      <c r="C2578" s="4" t="s">
        <v>365</v>
      </c>
      <c r="D2578" s="5">
        <v>2.04679E-7</v>
      </c>
      <c r="E2578" s="5">
        <v>1.02689E-7</v>
      </c>
      <c r="F2578" s="5">
        <v>1.31399E-7</v>
      </c>
      <c r="G2578" s="6">
        <v>2.4200000000000002E-7</v>
      </c>
      <c r="H2578" s="7">
        <v>6.8076700000000005E-7</v>
      </c>
      <c r="I2578" s="5"/>
    </row>
    <row r="2579" spans="1:9" x14ac:dyDescent="0.4">
      <c r="A2579" t="str">
        <f t="shared" si="40"/>
        <v>BananenÄquatorialguinea</v>
      </c>
      <c r="B2579" s="26" t="s">
        <v>197</v>
      </c>
      <c r="C2579" s="4" t="s">
        <v>366</v>
      </c>
      <c r="D2579" s="5">
        <v>2.2322800000000001E-6</v>
      </c>
      <c r="E2579" s="5">
        <v>1.90132E-6</v>
      </c>
      <c r="F2579" s="5">
        <v>1.4662E-6</v>
      </c>
      <c r="G2579" s="6">
        <v>1.1199999999999999E-6</v>
      </c>
      <c r="H2579" s="7">
        <v>6.7197999999999996E-6</v>
      </c>
      <c r="I2579" s="5"/>
    </row>
    <row r="2580" spans="1:9" x14ac:dyDescent="0.4">
      <c r="A2580" t="str">
        <f t="shared" si="40"/>
        <v>ManiokÄquatorialguinea</v>
      </c>
      <c r="B2580" s="26" t="s">
        <v>187</v>
      </c>
      <c r="C2580" s="4" t="s">
        <v>366</v>
      </c>
      <c r="D2580" s="5">
        <v>2.26752E-6</v>
      </c>
      <c r="E2580" s="5">
        <v>1.94509E-6</v>
      </c>
      <c r="F2580" s="5">
        <v>1.48915E-6</v>
      </c>
      <c r="G2580" s="6">
        <v>1.13E-6</v>
      </c>
      <c r="H2580" s="7">
        <v>6.8317600000000001E-6</v>
      </c>
      <c r="I2580" s="5"/>
    </row>
    <row r="2581" spans="1:9" x14ac:dyDescent="0.4">
      <c r="A2581" t="str">
        <f t="shared" si="40"/>
        <v>KakaobohneÄquatorialguinea</v>
      </c>
      <c r="B2581" s="26" t="s">
        <v>286</v>
      </c>
      <c r="C2581" s="4" t="s">
        <v>366</v>
      </c>
      <c r="D2581" s="5">
        <v>1.3964199999999999E-4</v>
      </c>
      <c r="E2581" s="5">
        <v>1.18069E-4</v>
      </c>
      <c r="F2581" s="5">
        <v>9.1833799999999988E-5</v>
      </c>
      <c r="G2581" s="6">
        <v>6.9599999999999998E-5</v>
      </c>
      <c r="H2581" s="7">
        <v>4.1914479999999999E-4</v>
      </c>
      <c r="I2581" s="5"/>
    </row>
    <row r="2582" spans="1:9" x14ac:dyDescent="0.4">
      <c r="A2582" t="str">
        <f t="shared" si="40"/>
        <v>KokosnussÄquatorialguinea</v>
      </c>
      <c r="B2582" s="26" t="s">
        <v>310</v>
      </c>
      <c r="C2582" s="4" t="s">
        <v>366</v>
      </c>
      <c r="D2582" s="5">
        <v>3.7487000000000002E-6</v>
      </c>
      <c r="E2582" s="5">
        <v>3.1594300000000002E-6</v>
      </c>
      <c r="F2582" s="5">
        <v>2.4676599999999999E-6</v>
      </c>
      <c r="G2582" s="6">
        <v>1.88E-6</v>
      </c>
      <c r="H2582" s="7">
        <v>1.1255789999999999E-5</v>
      </c>
      <c r="I2582" s="5"/>
    </row>
    <row r="2583" spans="1:9" x14ac:dyDescent="0.4">
      <c r="A2583" t="str">
        <f t="shared" si="40"/>
        <v>Kaffee, grünÄquatorialguinea</v>
      </c>
      <c r="B2583" s="26" t="s">
        <v>287</v>
      </c>
      <c r="C2583" s="4" t="s">
        <v>366</v>
      </c>
      <c r="D2583" s="5">
        <v>2.7762900000000001E-5</v>
      </c>
      <c r="E2583" s="5">
        <v>2.3431899999999998E-5</v>
      </c>
      <c r="F2583" s="5">
        <v>1.8264500000000001E-5</v>
      </c>
      <c r="G2583" s="6">
        <v>1.38E-5</v>
      </c>
      <c r="H2583" s="7">
        <v>8.3259300000000004E-5</v>
      </c>
      <c r="I2583" s="5"/>
    </row>
    <row r="2584" spans="1:9" x14ac:dyDescent="0.4">
      <c r="A2584" t="str">
        <f t="shared" si="40"/>
        <v>KokosbastÄquatorialguinea</v>
      </c>
      <c r="B2584" s="26" t="s">
        <v>311</v>
      </c>
      <c r="C2584" s="4" t="s">
        <v>366</v>
      </c>
      <c r="D2584" s="5">
        <v>3.7487000000000002E-6</v>
      </c>
      <c r="E2584" s="5">
        <v>3.1594300000000002E-6</v>
      </c>
      <c r="F2584" s="5">
        <v>2.4676599999999999E-6</v>
      </c>
      <c r="G2584" s="6">
        <v>1.88E-6</v>
      </c>
      <c r="H2584" s="7">
        <v>1.1255789999999999E-5</v>
      </c>
      <c r="I2584" s="5"/>
    </row>
    <row r="2585" spans="1:9" x14ac:dyDescent="0.4">
      <c r="A2585" t="str">
        <f t="shared" si="40"/>
        <v>Früchte, frischÄquatorialguinea</v>
      </c>
      <c r="B2585" s="26" t="s">
        <v>205</v>
      </c>
      <c r="C2585" s="4" t="s">
        <v>366</v>
      </c>
      <c r="D2585" s="5">
        <v>1.3385500000000001E-6</v>
      </c>
      <c r="E2585" s="5">
        <v>7.1169099999999994E-6</v>
      </c>
      <c r="F2585" s="5">
        <v>6.9042399999999999E-8</v>
      </c>
      <c r="G2585" s="6">
        <v>2.7599999999999998E-7</v>
      </c>
      <c r="H2585" s="7">
        <v>8.8005024000000001E-6</v>
      </c>
      <c r="I2585" s="5"/>
    </row>
    <row r="2586" spans="1:9" x14ac:dyDescent="0.4">
      <c r="A2586" t="str">
        <f t="shared" si="40"/>
        <v>KernobstÄquatorialguinea</v>
      </c>
      <c r="B2586" s="26" t="s">
        <v>208</v>
      </c>
      <c r="C2586" s="4" t="s">
        <v>366</v>
      </c>
      <c r="D2586" s="5">
        <v>1.3385500000000001E-6</v>
      </c>
      <c r="E2586" s="5">
        <v>7.1169099999999994E-6</v>
      </c>
      <c r="F2586" s="5">
        <v>6.9042399999999999E-8</v>
      </c>
      <c r="G2586" s="6">
        <v>2.7599999999999998E-7</v>
      </c>
      <c r="H2586" s="7">
        <v>8.8005024000000001E-6</v>
      </c>
      <c r="I2586" s="5"/>
    </row>
    <row r="2587" spans="1:9" x14ac:dyDescent="0.4">
      <c r="A2587" t="str">
        <f t="shared" si="40"/>
        <v>ErdnussÄquatorialguinea</v>
      </c>
      <c r="B2587" s="26" t="s">
        <v>280</v>
      </c>
      <c r="C2587" s="4" t="s">
        <v>366</v>
      </c>
      <c r="D2587" s="5">
        <v>7.2775300000000002E-7</v>
      </c>
      <c r="E2587" s="5">
        <v>3.8693899999999999E-6</v>
      </c>
      <c r="F2587" s="5">
        <v>3.75376E-8</v>
      </c>
      <c r="G2587" s="6">
        <v>1.4999999999999999E-7</v>
      </c>
      <c r="H2587" s="7">
        <v>4.7846806E-6</v>
      </c>
      <c r="I2587" s="5"/>
    </row>
    <row r="2588" spans="1:9" x14ac:dyDescent="0.4">
      <c r="A2588" t="str">
        <f t="shared" si="40"/>
        <v>Lauch, andere LauchgewächseÄquatorialguinea</v>
      </c>
      <c r="B2588" s="26" t="s">
        <v>184</v>
      </c>
      <c r="C2588" s="4" t="s">
        <v>366</v>
      </c>
      <c r="D2588" s="5">
        <v>1.0935200000000001E-7</v>
      </c>
      <c r="E2588" s="5">
        <v>5.8141199999999997E-7</v>
      </c>
      <c r="F2588" s="5">
        <v>5.6403799999999999E-9</v>
      </c>
      <c r="G2588" s="6">
        <v>2.2600000000000001E-8</v>
      </c>
      <c r="H2588" s="7">
        <v>7.1900438000000003E-7</v>
      </c>
      <c r="I2588" s="5"/>
    </row>
    <row r="2589" spans="1:9" x14ac:dyDescent="0.4">
      <c r="A2589" t="str">
        <f t="shared" si="40"/>
        <v>MaisÄquatorialguinea</v>
      </c>
      <c r="B2589" s="26" t="s">
        <v>185</v>
      </c>
      <c r="C2589" s="4" t="s">
        <v>366</v>
      </c>
      <c r="D2589" s="5">
        <v>4.37433E-7</v>
      </c>
      <c r="E2589" s="5">
        <v>2.32579E-6</v>
      </c>
      <c r="F2589" s="5">
        <v>2.2562899999999999E-8</v>
      </c>
      <c r="G2589" s="6">
        <v>9.0299999999999995E-8</v>
      </c>
      <c r="H2589" s="7">
        <v>2.8760859000000004E-6</v>
      </c>
      <c r="I2589" s="5"/>
    </row>
    <row r="2590" spans="1:9" x14ac:dyDescent="0.4">
      <c r="A2590" t="str">
        <f t="shared" si="40"/>
        <v>HanffasernÄquatorialguinea</v>
      </c>
      <c r="B2590" s="26" t="s">
        <v>353</v>
      </c>
      <c r="C2590" s="4" t="s">
        <v>366</v>
      </c>
      <c r="D2590" s="5">
        <v>3.96089E-5</v>
      </c>
      <c r="E2590" s="5">
        <v>3.3477600000000006E-5</v>
      </c>
      <c r="F2590" s="5">
        <v>2.6021200000000001E-5</v>
      </c>
      <c r="G2590" s="6">
        <v>1.9599999999999999E-5</v>
      </c>
      <c r="H2590" s="7">
        <v>1.187077E-4</v>
      </c>
      <c r="I2590" s="5"/>
    </row>
    <row r="2591" spans="1:9" x14ac:dyDescent="0.4">
      <c r="A2591" t="str">
        <f t="shared" si="40"/>
        <v>Palmfrucht (Ölpalme)Äquatorialguinea</v>
      </c>
      <c r="B2591" s="26" t="s">
        <v>289</v>
      </c>
      <c r="C2591" s="4" t="s">
        <v>366</v>
      </c>
      <c r="D2591" s="5">
        <v>1.3064999999999999E-6</v>
      </c>
      <c r="E2591" s="5">
        <v>1.11893E-6</v>
      </c>
      <c r="F2591" s="5">
        <v>8.5705999999999997E-7</v>
      </c>
      <c r="G2591" s="6">
        <v>6.5300000000000004E-7</v>
      </c>
      <c r="H2591" s="7">
        <v>3.93549E-6</v>
      </c>
      <c r="I2591" s="5"/>
    </row>
    <row r="2592" spans="1:9" x14ac:dyDescent="0.4">
      <c r="A2592" t="str">
        <f t="shared" si="40"/>
        <v>KochbananeÄquatorialguinea</v>
      </c>
      <c r="B2592" s="26" t="s">
        <v>180</v>
      </c>
      <c r="C2592" s="4" t="s">
        <v>366</v>
      </c>
      <c r="D2592" s="5">
        <v>1.85889E-6</v>
      </c>
      <c r="E2592" s="5">
        <v>1.6751299999999998E-6</v>
      </c>
      <c r="F2592" s="5">
        <v>1.2084900000000001E-6</v>
      </c>
      <c r="G2592" s="6">
        <v>9.2400000000000007E-7</v>
      </c>
      <c r="H2592" s="7">
        <v>5.6665100000000006E-6</v>
      </c>
      <c r="I2592" s="5"/>
    </row>
    <row r="2593" spans="1:9" x14ac:dyDescent="0.4">
      <c r="A2593" t="str">
        <f t="shared" si="40"/>
        <v>Knollengewächsen, WurzelknolleÄquatorialguinea</v>
      </c>
      <c r="B2593" s="26" t="s">
        <v>179</v>
      </c>
      <c r="C2593" s="4" t="s">
        <v>366</v>
      </c>
      <c r="D2593" s="5">
        <v>5.3287500000000006E-7</v>
      </c>
      <c r="E2593" s="5">
        <v>4.4864999999999998E-7</v>
      </c>
      <c r="F2593" s="5">
        <v>3.5115199999999997E-7</v>
      </c>
      <c r="G2593" s="6">
        <v>2.6600000000000003E-7</v>
      </c>
      <c r="H2593" s="7">
        <v>1.598677E-6</v>
      </c>
      <c r="I2593" s="5"/>
    </row>
    <row r="2594" spans="1:9" x14ac:dyDescent="0.4">
      <c r="A2594" t="str">
        <f t="shared" si="40"/>
        <v>GummiÄquatorialguinea</v>
      </c>
      <c r="B2594" s="26" t="s">
        <v>290</v>
      </c>
      <c r="C2594" s="4" t="s">
        <v>366</v>
      </c>
      <c r="D2594" s="5">
        <v>1.9941600000000001E-6</v>
      </c>
      <c r="E2594" s="5">
        <v>1.0602699999999999E-5</v>
      </c>
      <c r="F2594" s="5">
        <v>1.0285899999999999E-7</v>
      </c>
      <c r="G2594" s="6">
        <v>4.1100000000000001E-7</v>
      </c>
      <c r="H2594" s="7">
        <v>1.3110719E-5</v>
      </c>
      <c r="I2594" s="5"/>
    </row>
    <row r="2595" spans="1:9" x14ac:dyDescent="0.4">
      <c r="A2595" t="str">
        <f t="shared" si="40"/>
        <v>SojabohnenÄquatorialguinea</v>
      </c>
      <c r="B2595" s="26" t="s">
        <v>259</v>
      </c>
      <c r="C2595" s="4" t="s">
        <v>366</v>
      </c>
      <c r="D2595" s="5">
        <v>5.00116E-7</v>
      </c>
      <c r="E2595" s="5">
        <v>2.6590599999999998E-6</v>
      </c>
      <c r="F2595" s="5">
        <v>2.5796099999999997E-8</v>
      </c>
      <c r="G2595" s="6">
        <v>1.03E-7</v>
      </c>
      <c r="H2595" s="7">
        <v>3.2879720999999997E-6</v>
      </c>
      <c r="I2595" s="5"/>
    </row>
    <row r="2596" spans="1:9" x14ac:dyDescent="0.4">
      <c r="A2596" t="str">
        <f t="shared" si="40"/>
        <v>RohrzuckerÄquatorialguinea</v>
      </c>
      <c r="B2596" s="26" t="s">
        <v>260</v>
      </c>
      <c r="C2596" s="4" t="s">
        <v>366</v>
      </c>
      <c r="D2596" s="5">
        <v>3.0540799999999998E-8</v>
      </c>
      <c r="E2596" s="5">
        <v>1.62382E-7</v>
      </c>
      <c r="F2596" s="5">
        <v>1.5752999999999999E-9</v>
      </c>
      <c r="G2596" s="6">
        <v>6.3000000000000002E-9</v>
      </c>
      <c r="H2596" s="7">
        <v>2.0079809999999999E-7</v>
      </c>
      <c r="I2596" s="5"/>
    </row>
    <row r="2597" spans="1:9" x14ac:dyDescent="0.4">
      <c r="A2597" t="str">
        <f t="shared" si="40"/>
        <v>SüßkartofelnÄquatorialguinea</v>
      </c>
      <c r="B2597" s="26" t="s">
        <v>192</v>
      </c>
      <c r="C2597" s="4" t="s">
        <v>366</v>
      </c>
      <c r="D2597" s="5">
        <v>1.4591700000000002E-6</v>
      </c>
      <c r="E2597" s="5">
        <v>1.23029E-6</v>
      </c>
      <c r="F2597" s="5">
        <v>9.610730000000001E-7</v>
      </c>
      <c r="G2597" s="6">
        <v>7.2800000000000006E-7</v>
      </c>
      <c r="H2597" s="7">
        <v>4.3785330000000008E-6</v>
      </c>
      <c r="I2597" s="5"/>
    </row>
    <row r="2598" spans="1:9" x14ac:dyDescent="0.4">
      <c r="A2598" t="str">
        <f t="shared" si="40"/>
        <v>Taro (cocoyam)Äquatorialguinea</v>
      </c>
      <c r="B2598" s="26" t="s">
        <v>325</v>
      </c>
      <c r="C2598" s="4" t="s">
        <v>366</v>
      </c>
      <c r="D2598" s="5">
        <v>1.9089599999999999E-7</v>
      </c>
      <c r="E2598" s="5">
        <v>1.0149799999999999E-6</v>
      </c>
      <c r="F2598" s="5">
        <v>9.8464499999999988E-9</v>
      </c>
      <c r="G2598" s="6">
        <v>3.9400000000000002E-8</v>
      </c>
      <c r="H2598" s="7">
        <v>1.25512245E-6</v>
      </c>
      <c r="I2598" s="5"/>
    </row>
    <row r="2599" spans="1:9" x14ac:dyDescent="0.4">
      <c r="A2599" t="str">
        <f t="shared" si="40"/>
        <v>Gemüse, frischÄquatorialguinea</v>
      </c>
      <c r="B2599" s="26" t="s">
        <v>174</v>
      </c>
      <c r="C2599" s="4" t="s">
        <v>366</v>
      </c>
      <c r="D2599" s="5">
        <v>1.0935200000000001E-7</v>
      </c>
      <c r="E2599" s="5">
        <v>5.8141199999999997E-7</v>
      </c>
      <c r="F2599" s="5">
        <v>5.6403799999999999E-9</v>
      </c>
      <c r="G2599" s="6">
        <v>2.2600000000000001E-8</v>
      </c>
      <c r="H2599" s="7">
        <v>7.1900438000000003E-7</v>
      </c>
      <c r="I2599" s="5"/>
    </row>
    <row r="2600" spans="1:9" x14ac:dyDescent="0.4">
      <c r="A2600" t="str">
        <f t="shared" si="40"/>
        <v>YamswurzelÄquatorialguinea</v>
      </c>
      <c r="B2600" s="26" t="s">
        <v>291</v>
      </c>
      <c r="C2600" s="4" t="s">
        <v>366</v>
      </c>
      <c r="D2600" s="5">
        <v>6.7584300000000008E-8</v>
      </c>
      <c r="E2600" s="5">
        <v>3.5933900000000001E-7</v>
      </c>
      <c r="F2600" s="5">
        <v>3.48601E-9</v>
      </c>
      <c r="G2600" s="6">
        <v>1.39E-8</v>
      </c>
      <c r="H2600" s="7">
        <v>4.4430931000000008E-7</v>
      </c>
      <c r="I2600" s="5"/>
    </row>
    <row r="2601" spans="1:9" x14ac:dyDescent="0.4">
      <c r="A2601" t="str">
        <f t="shared" si="40"/>
        <v>GersteEritrea</v>
      </c>
      <c r="B2601" s="26" t="s">
        <v>240</v>
      </c>
      <c r="C2601" s="4" t="s">
        <v>367</v>
      </c>
      <c r="D2601" s="5">
        <v>1.4569500000000001E-6</v>
      </c>
      <c r="E2601" s="5">
        <v>1.7060599999999998E-6</v>
      </c>
      <c r="F2601" s="5">
        <v>3.0469400000000002E-7</v>
      </c>
      <c r="G2601" s="6">
        <v>5.9299999999999998E-7</v>
      </c>
      <c r="H2601" s="7">
        <v>4.060704E-6</v>
      </c>
      <c r="I2601" s="5"/>
    </row>
    <row r="2602" spans="1:9" x14ac:dyDescent="0.4">
      <c r="A2602" t="str">
        <f t="shared" si="40"/>
        <v>Bohen, trockenEritrea</v>
      </c>
      <c r="B2602" s="26" t="s">
        <v>170</v>
      </c>
      <c r="C2602" s="4" t="s">
        <v>367</v>
      </c>
      <c r="D2602" s="5">
        <v>1.0549699999999999E-6</v>
      </c>
      <c r="E2602" s="5">
        <v>1.17559E-6</v>
      </c>
      <c r="F2602" s="5">
        <v>1.8834400000000001E-7</v>
      </c>
      <c r="G2602" s="6">
        <v>4.5499999999999998E-7</v>
      </c>
      <c r="H2602" s="7">
        <v>2.8739040000000002E-6</v>
      </c>
      <c r="I2602" s="5"/>
    </row>
    <row r="2603" spans="1:9" x14ac:dyDescent="0.4">
      <c r="A2603" t="str">
        <f t="shared" si="40"/>
        <v>Ackerbohne, trockenEritrea</v>
      </c>
      <c r="B2603" s="26" t="s">
        <v>163</v>
      </c>
      <c r="C2603" s="4" t="s">
        <v>367</v>
      </c>
      <c r="D2603" s="5">
        <v>8.8950900000000005E-7</v>
      </c>
      <c r="E2603" s="5">
        <v>9.9117499999999987E-7</v>
      </c>
      <c r="F2603" s="5">
        <v>1.5993800000000001E-7</v>
      </c>
      <c r="G2603" s="6">
        <v>3.8000000000000001E-7</v>
      </c>
      <c r="H2603" s="7">
        <v>2.4206220000000004E-6</v>
      </c>
      <c r="I2603" s="5"/>
    </row>
    <row r="2604" spans="1:9" x14ac:dyDescent="0.4">
      <c r="A2604" t="str">
        <f t="shared" si="40"/>
        <v>GetreideEritrea</v>
      </c>
      <c r="B2604" s="26" t="s">
        <v>278</v>
      </c>
      <c r="C2604" s="4" t="s">
        <v>367</v>
      </c>
      <c r="D2604" s="5">
        <v>1.02373E-6</v>
      </c>
      <c r="E2604" s="5">
        <v>1.14384E-6</v>
      </c>
      <c r="F2604" s="5">
        <v>1.8400999999999999E-7</v>
      </c>
      <c r="G2604" s="6">
        <v>4.4299999999999998E-7</v>
      </c>
      <c r="H2604" s="7">
        <v>2.7945799999999998E-6</v>
      </c>
      <c r="I2604" s="5"/>
    </row>
    <row r="2605" spans="1:9" x14ac:dyDescent="0.4">
      <c r="A2605" t="str">
        <f t="shared" si="40"/>
        <v>KichererbsenEritrea</v>
      </c>
      <c r="B2605" s="26" t="s">
        <v>178</v>
      </c>
      <c r="C2605" s="4" t="s">
        <v>367</v>
      </c>
      <c r="D2605" s="5">
        <v>9.8942499999999985E-7</v>
      </c>
      <c r="E2605" s="5">
        <v>1.08909E-6</v>
      </c>
      <c r="F2605" s="5">
        <v>1.78135E-7</v>
      </c>
      <c r="G2605" s="6">
        <v>4.2599999999999998E-7</v>
      </c>
      <c r="H2605" s="7">
        <v>2.6826500000000001E-6</v>
      </c>
      <c r="I2605" s="5"/>
    </row>
    <row r="2606" spans="1:9" x14ac:dyDescent="0.4">
      <c r="A2606" t="str">
        <f t="shared" si="40"/>
        <v>Kaffee, grünEritrea</v>
      </c>
      <c r="B2606" s="26" t="s">
        <v>287</v>
      </c>
      <c r="C2606" s="4" t="s">
        <v>367</v>
      </c>
      <c r="D2606" s="5">
        <v>6.3873300000000009E-7</v>
      </c>
      <c r="E2606" s="5">
        <v>5.2841600000000001E-7</v>
      </c>
      <c r="F2606" s="5">
        <v>1.2749500000000002E-7</v>
      </c>
      <c r="G2606" s="6">
        <v>2.84E-7</v>
      </c>
      <c r="H2606" s="7">
        <v>1.5786440000000002E-6</v>
      </c>
      <c r="I2606" s="5"/>
    </row>
    <row r="2607" spans="1:9" x14ac:dyDescent="0.4">
      <c r="A2607" t="str">
        <f t="shared" si="40"/>
        <v>BaumwollsamenEritrea</v>
      </c>
      <c r="B2607" s="26" t="s">
        <v>241</v>
      </c>
      <c r="C2607" s="4" t="s">
        <v>367</v>
      </c>
      <c r="D2607" s="5">
        <v>7.2915100000000007E-7</v>
      </c>
      <c r="E2607" s="5">
        <v>6.0844200000000007E-7</v>
      </c>
      <c r="F2607" s="5">
        <v>1.5261100000000002E-7</v>
      </c>
      <c r="G2607" s="6">
        <v>3.34E-7</v>
      </c>
      <c r="H2607" s="7">
        <v>1.8242040000000004E-6</v>
      </c>
      <c r="I2607" s="5"/>
    </row>
    <row r="2608" spans="1:9" x14ac:dyDescent="0.4">
      <c r="A2608" t="str">
        <f t="shared" si="40"/>
        <v>Bast-PflanzenEritrea</v>
      </c>
      <c r="B2608" s="26" t="s">
        <v>338</v>
      </c>
      <c r="C2608" s="4" t="s">
        <v>367</v>
      </c>
      <c r="D2608" s="5">
        <v>8.9572999999999998E-6</v>
      </c>
      <c r="E2608" s="5">
        <v>7.4551699999999998E-6</v>
      </c>
      <c r="F2608" s="5">
        <v>1.83888E-6</v>
      </c>
      <c r="G2608" s="6">
        <v>4.0600000000000001E-6</v>
      </c>
      <c r="H2608" s="7">
        <v>2.2311350000000001E-5</v>
      </c>
      <c r="I2608" s="5"/>
    </row>
    <row r="2609" spans="1:9" x14ac:dyDescent="0.4">
      <c r="A2609" t="str">
        <f t="shared" si="40"/>
        <v>ErdnussEritrea</v>
      </c>
      <c r="B2609" s="26" t="s">
        <v>280</v>
      </c>
      <c r="C2609" s="4" t="s">
        <v>367</v>
      </c>
      <c r="D2609" s="5">
        <v>3.7520599999999998E-7</v>
      </c>
      <c r="E2609" s="5">
        <v>3.9432999999999996E-7</v>
      </c>
      <c r="F2609" s="5">
        <v>6.0428399999999999E-8</v>
      </c>
      <c r="G2609" s="6">
        <v>1.5200000000000001E-7</v>
      </c>
      <c r="H2609" s="7">
        <v>9.8196439999999991E-7</v>
      </c>
      <c r="I2609" s="5"/>
    </row>
    <row r="2610" spans="1:9" x14ac:dyDescent="0.4">
      <c r="A2610" t="str">
        <f t="shared" si="40"/>
        <v>JojobasamenEritrea</v>
      </c>
      <c r="B2610" s="26" t="s">
        <v>301</v>
      </c>
      <c r="C2610" s="4" t="s">
        <v>367</v>
      </c>
      <c r="D2610" s="5">
        <v>1.0411699999999999E-6</v>
      </c>
      <c r="E2610" s="5">
        <v>1.1628399999999999E-6</v>
      </c>
      <c r="F2610" s="5">
        <v>1.8722500000000001E-7</v>
      </c>
      <c r="G2610" s="6">
        <v>4.5199999999999997E-7</v>
      </c>
      <c r="H2610" s="7">
        <v>2.8432350000000005E-6</v>
      </c>
      <c r="I2610" s="5"/>
    </row>
    <row r="2611" spans="1:9" x14ac:dyDescent="0.4">
      <c r="A2611" t="str">
        <f t="shared" si="40"/>
        <v>Lauch, andere LauchgewächseEritrea</v>
      </c>
      <c r="B2611" s="26" t="s">
        <v>184</v>
      </c>
      <c r="C2611" s="4" t="s">
        <v>367</v>
      </c>
      <c r="D2611" s="5">
        <v>1.88847E-7</v>
      </c>
      <c r="E2611" s="5">
        <v>2.0957500000000002E-7</v>
      </c>
      <c r="F2611" s="5">
        <v>3.3979400000000004E-8</v>
      </c>
      <c r="G2611" s="6">
        <v>8.1600000000000003E-8</v>
      </c>
      <c r="H2611" s="7">
        <v>5.1400139999999997E-7</v>
      </c>
      <c r="I2611" s="5"/>
    </row>
    <row r="2612" spans="1:9" x14ac:dyDescent="0.4">
      <c r="A2612" t="str">
        <f t="shared" si="40"/>
        <v>LinsenEritrea</v>
      </c>
      <c r="B2612" s="26" t="s">
        <v>247</v>
      </c>
      <c r="C2612" s="4" t="s">
        <v>367</v>
      </c>
      <c r="D2612" s="5">
        <v>3.8749399999999999E-7</v>
      </c>
      <c r="E2612" s="5">
        <v>2.7241500000000002E-7</v>
      </c>
      <c r="F2612" s="5">
        <v>2.04115E-8</v>
      </c>
      <c r="G2612" s="6">
        <v>8.5199999999999995E-8</v>
      </c>
      <c r="H2612" s="7">
        <v>7.6552049999999995E-7</v>
      </c>
      <c r="I2612" s="5"/>
    </row>
    <row r="2613" spans="1:9" x14ac:dyDescent="0.4">
      <c r="A2613" t="str">
        <f t="shared" si="40"/>
        <v>LeinsamenEritrea</v>
      </c>
      <c r="B2613" s="26" t="s">
        <v>281</v>
      </c>
      <c r="C2613" s="4" t="s">
        <v>367</v>
      </c>
      <c r="D2613" s="5">
        <v>1.4116800000000001E-6</v>
      </c>
      <c r="E2613" s="5">
        <v>1.4630500000000001E-6</v>
      </c>
      <c r="F2613" s="5">
        <v>2.223E-7</v>
      </c>
      <c r="G2613" s="6">
        <v>5.7399999999999993E-7</v>
      </c>
      <c r="H2613" s="7">
        <v>3.6710299999999996E-6</v>
      </c>
      <c r="I2613" s="5"/>
    </row>
    <row r="2614" spans="1:9" x14ac:dyDescent="0.4">
      <c r="A2614" t="str">
        <f t="shared" si="40"/>
        <v>MaisEritrea</v>
      </c>
      <c r="B2614" s="26" t="s">
        <v>185</v>
      </c>
      <c r="C2614" s="4" t="s">
        <v>367</v>
      </c>
      <c r="D2614" s="5">
        <v>8.2513099999999995E-7</v>
      </c>
      <c r="E2614" s="5">
        <v>9.16426E-7</v>
      </c>
      <c r="F2614" s="5">
        <v>1.4836199999999999E-7</v>
      </c>
      <c r="G2614" s="6">
        <v>3.5699999999999998E-7</v>
      </c>
      <c r="H2614" s="7">
        <v>2.2469189999999999E-6</v>
      </c>
      <c r="I2614" s="5"/>
    </row>
    <row r="2615" spans="1:9" x14ac:dyDescent="0.4">
      <c r="A2615" t="str">
        <f t="shared" si="40"/>
        <v>HirseEritrea</v>
      </c>
      <c r="B2615" s="26" t="s">
        <v>250</v>
      </c>
      <c r="C2615" s="4" t="s">
        <v>367</v>
      </c>
      <c r="D2615" s="5">
        <v>1.7381899999999999E-6</v>
      </c>
      <c r="E2615" s="5">
        <v>1.9401900000000002E-6</v>
      </c>
      <c r="F2615" s="5">
        <v>3.1284100000000002E-7</v>
      </c>
      <c r="G2615" s="6">
        <v>7.5500000000000008E-7</v>
      </c>
      <c r="H2615" s="7">
        <v>4.7462210000000003E-6</v>
      </c>
      <c r="I2615" s="5"/>
    </row>
    <row r="2616" spans="1:9" x14ac:dyDescent="0.4">
      <c r="A2616" t="str">
        <f t="shared" si="40"/>
        <v>NüsseEritrea</v>
      </c>
      <c r="B2616" s="26" t="s">
        <v>271</v>
      </c>
      <c r="C2616" s="4" t="s">
        <v>367</v>
      </c>
      <c r="D2616" s="5">
        <v>6.1747199999999999E-7</v>
      </c>
      <c r="E2616" s="5">
        <v>5.2314499999999999E-7</v>
      </c>
      <c r="F2616" s="5">
        <v>1.36183E-7</v>
      </c>
      <c r="G2616" s="6">
        <v>2.9500000000000003E-7</v>
      </c>
      <c r="H2616" s="7">
        <v>1.5717999999999999E-6</v>
      </c>
      <c r="I2616" s="5"/>
    </row>
    <row r="2617" spans="1:9" x14ac:dyDescent="0.4">
      <c r="A2617" t="str">
        <f t="shared" si="40"/>
        <v>ÖlsamenEritrea</v>
      </c>
      <c r="B2617" s="26" t="s">
        <v>303</v>
      </c>
      <c r="C2617" s="4" t="s">
        <v>367</v>
      </c>
      <c r="D2617" s="5">
        <v>1.0411699999999999E-6</v>
      </c>
      <c r="E2617" s="5">
        <v>1.1628399999999999E-6</v>
      </c>
      <c r="F2617" s="5">
        <v>1.8722500000000001E-7</v>
      </c>
      <c r="G2617" s="6">
        <v>4.5199999999999997E-7</v>
      </c>
      <c r="H2617" s="7">
        <v>2.8432350000000005E-6</v>
      </c>
      <c r="I2617" s="5"/>
    </row>
    <row r="2618" spans="1:9" x14ac:dyDescent="0.4">
      <c r="A2618" t="str">
        <f t="shared" si="40"/>
        <v>Erbsen, trockenEritrea</v>
      </c>
      <c r="B2618" s="26" t="s">
        <v>173</v>
      </c>
      <c r="C2618" s="4" t="s">
        <v>367</v>
      </c>
      <c r="D2618" s="5">
        <v>6.6033099999999996E-7</v>
      </c>
      <c r="E2618" s="5">
        <v>7.4567899999999996E-7</v>
      </c>
      <c r="F2618" s="5">
        <v>1.15257E-7</v>
      </c>
      <c r="G2618" s="6">
        <v>2.84E-7</v>
      </c>
      <c r="H2618" s="7">
        <v>1.805267E-6</v>
      </c>
      <c r="I2618" s="5"/>
    </row>
    <row r="2619" spans="1:9" x14ac:dyDescent="0.4">
      <c r="A2619" t="str">
        <f t="shared" si="40"/>
        <v>KartoffelEritrea</v>
      </c>
      <c r="B2619" s="26" t="s">
        <v>177</v>
      </c>
      <c r="C2619" s="4" t="s">
        <v>367</v>
      </c>
      <c r="D2619" s="5">
        <v>6.5400000000000003E-8</v>
      </c>
      <c r="E2619" s="5">
        <v>7.2899999999999998E-8</v>
      </c>
      <c r="F2619" s="5">
        <v>1.1700000000000001E-8</v>
      </c>
      <c r="G2619" s="6">
        <v>2.7900000000000002E-8</v>
      </c>
      <c r="H2619" s="7">
        <v>1.7790000000000002E-7</v>
      </c>
      <c r="I2619" s="5"/>
    </row>
    <row r="2620" spans="1:9" x14ac:dyDescent="0.4">
      <c r="A2620" t="str">
        <f t="shared" si="40"/>
        <v>Hülsenfrüchte (Linsen, Bohen, etc.)Eritrea</v>
      </c>
      <c r="B2620" s="26" t="s">
        <v>255</v>
      </c>
      <c r="C2620" s="4" t="s">
        <v>367</v>
      </c>
      <c r="D2620" s="5">
        <v>6.6526799999999997E-7</v>
      </c>
      <c r="E2620" s="5">
        <v>7.4565899999999994E-7</v>
      </c>
      <c r="F2620" s="5">
        <v>1.1952E-7</v>
      </c>
      <c r="G2620" s="6">
        <v>2.8899999999999995E-7</v>
      </c>
      <c r="H2620" s="7">
        <v>1.8194469999999999E-6</v>
      </c>
      <c r="I2620" s="5"/>
    </row>
    <row r="2621" spans="1:9" x14ac:dyDescent="0.4">
      <c r="A2621" t="str">
        <f t="shared" si="40"/>
        <v>Knollengewächsen, WurzelknolleEritrea</v>
      </c>
      <c r="B2621" s="26" t="s">
        <v>179</v>
      </c>
      <c r="C2621" s="4" t="s">
        <v>367</v>
      </c>
      <c r="D2621" s="5">
        <v>1.77345E-7</v>
      </c>
      <c r="E2621" s="5">
        <v>1.98254E-7</v>
      </c>
      <c r="F2621" s="5">
        <v>3.1849299999999999E-8</v>
      </c>
      <c r="G2621" s="6">
        <v>7.6899999999999994E-8</v>
      </c>
      <c r="H2621" s="7">
        <v>4.8434830000000005E-7</v>
      </c>
      <c r="I2621" s="5"/>
    </row>
    <row r="2622" spans="1:9" x14ac:dyDescent="0.4">
      <c r="A2622" t="str">
        <f t="shared" si="40"/>
        <v>ÖldistelsamenEritrea</v>
      </c>
      <c r="B2622" s="26" t="s">
        <v>295</v>
      </c>
      <c r="C2622" s="4" t="s">
        <v>367</v>
      </c>
      <c r="D2622" s="5">
        <v>1.3655600000000001E-6</v>
      </c>
      <c r="E2622" s="5">
        <v>1.1569600000000001E-6</v>
      </c>
      <c r="F2622" s="5">
        <v>3.0117399999999999E-7</v>
      </c>
      <c r="G2622" s="6">
        <v>6.5300000000000004E-7</v>
      </c>
      <c r="H2622" s="7">
        <v>3.4766940000000004E-6</v>
      </c>
      <c r="I2622" s="5"/>
    </row>
    <row r="2623" spans="1:9" x14ac:dyDescent="0.4">
      <c r="A2623" t="str">
        <f t="shared" si="40"/>
        <v>BaumwolleEritrea</v>
      </c>
      <c r="B2623" s="26" t="s">
        <v>257</v>
      </c>
      <c r="C2623" s="4" t="s">
        <v>367</v>
      </c>
      <c r="D2623" s="5">
        <v>7.2900000000000003E-7</v>
      </c>
      <c r="E2623" s="5">
        <v>6.0800000000000004E-7</v>
      </c>
      <c r="F2623" s="5">
        <v>1.5300000000000001E-7</v>
      </c>
      <c r="G2623" s="6">
        <v>3.34E-7</v>
      </c>
      <c r="H2623" s="7">
        <v>1.824E-6</v>
      </c>
      <c r="I2623" s="5"/>
    </row>
    <row r="2624" spans="1:9" x14ac:dyDescent="0.4">
      <c r="A2624" t="str">
        <f t="shared" si="40"/>
        <v>SesamEritrea</v>
      </c>
      <c r="B2624" s="26" t="s">
        <v>258</v>
      </c>
      <c r="C2624" s="4" t="s">
        <v>367</v>
      </c>
      <c r="D2624" s="5">
        <v>1.53525E-6</v>
      </c>
      <c r="E2624" s="5">
        <v>1.70837E-6</v>
      </c>
      <c r="F2624" s="5">
        <v>2.7565699999999999E-7</v>
      </c>
      <c r="G2624" s="6">
        <v>6.6200000000000008E-7</v>
      </c>
      <c r="H2624" s="7">
        <v>4.1812769999999997E-6</v>
      </c>
      <c r="I2624" s="5"/>
    </row>
    <row r="2625" spans="1:9" x14ac:dyDescent="0.4">
      <c r="A2625" t="str">
        <f t="shared" si="40"/>
        <v>SorghumEritrea</v>
      </c>
      <c r="B2625" s="26" t="s">
        <v>282</v>
      </c>
      <c r="C2625" s="4" t="s">
        <v>367</v>
      </c>
      <c r="D2625" s="5">
        <v>8.1620399999999991E-7</v>
      </c>
      <c r="E2625" s="5">
        <v>9.0906200000000002E-7</v>
      </c>
      <c r="F2625" s="5">
        <v>1.46805E-7</v>
      </c>
      <c r="G2625" s="6">
        <v>3.5399999999999997E-7</v>
      </c>
      <c r="H2625" s="7">
        <v>2.226071E-6</v>
      </c>
      <c r="I2625" s="5"/>
    </row>
    <row r="2626" spans="1:9" x14ac:dyDescent="0.4">
      <c r="A2626" t="str">
        <f t="shared" si="40"/>
        <v>GewürzeEritrea</v>
      </c>
      <c r="B2626" s="26" t="s">
        <v>275</v>
      </c>
      <c r="C2626" s="4" t="s">
        <v>367</v>
      </c>
      <c r="D2626" s="5">
        <v>5.0765599999999998E-7</v>
      </c>
      <c r="E2626" s="5">
        <v>5.3133300000000006E-7</v>
      </c>
      <c r="F2626" s="5">
        <v>7.5039399999999996E-8</v>
      </c>
      <c r="G2626" s="6">
        <v>2.0799999999999998E-7</v>
      </c>
      <c r="H2626" s="7">
        <v>1.3220284000000001E-6</v>
      </c>
      <c r="I2626" s="5"/>
    </row>
    <row r="2627" spans="1:9" x14ac:dyDescent="0.4">
      <c r="A2627" t="str">
        <f t="shared" si="40"/>
        <v>RohrzuckerEritrea</v>
      </c>
      <c r="B2627" s="26" t="s">
        <v>260</v>
      </c>
      <c r="C2627" s="4" t="s">
        <v>367</v>
      </c>
      <c r="D2627" s="5">
        <v>1.25951E-8</v>
      </c>
      <c r="E2627" s="5">
        <v>1.0948700000000001E-8</v>
      </c>
      <c r="F2627" s="5">
        <v>3.0896899999999999E-9</v>
      </c>
      <c r="G2627" s="6">
        <v>6.5100000000000001E-9</v>
      </c>
      <c r="H2627" s="7">
        <v>3.3143490000000005E-8</v>
      </c>
      <c r="I2627" s="5"/>
    </row>
    <row r="2628" spans="1:9" x14ac:dyDescent="0.4">
      <c r="A2628" t="str">
        <f t="shared" ref="A2628:A2691" si="41">B2628&amp;C2628</f>
        <v>SüßkartofelnEritrea</v>
      </c>
      <c r="B2628" s="26" t="s">
        <v>192</v>
      </c>
      <c r="C2628" s="4" t="s">
        <v>367</v>
      </c>
      <c r="D2628" s="5">
        <v>1.35187E-7</v>
      </c>
      <c r="E2628" s="5">
        <v>1.17516E-7</v>
      </c>
      <c r="F2628" s="5">
        <v>3.3162600000000002E-8</v>
      </c>
      <c r="G2628" s="6">
        <v>6.990000000000001E-8</v>
      </c>
      <c r="H2628" s="7">
        <v>3.5576559999999999E-7</v>
      </c>
      <c r="I2628" s="5"/>
    </row>
    <row r="2629" spans="1:9" x14ac:dyDescent="0.4">
      <c r="A2629" t="str">
        <f t="shared" si="41"/>
        <v>Tallowtree seedEritrea</v>
      </c>
      <c r="B2629" s="26" t="s">
        <v>304</v>
      </c>
      <c r="C2629" s="4" t="s">
        <v>367</v>
      </c>
      <c r="D2629" s="5">
        <v>1.0411699999999999E-6</v>
      </c>
      <c r="E2629" s="5">
        <v>1.1628399999999999E-6</v>
      </c>
      <c r="F2629" s="5">
        <v>1.8722500000000001E-7</v>
      </c>
      <c r="G2629" s="6">
        <v>4.5199999999999997E-7</v>
      </c>
      <c r="H2629" s="7">
        <v>2.8432350000000005E-6</v>
      </c>
      <c r="I2629" s="5"/>
    </row>
    <row r="2630" spans="1:9" x14ac:dyDescent="0.4">
      <c r="A2630" t="str">
        <f t="shared" si="41"/>
        <v>Gemüse, frischEritrea</v>
      </c>
      <c r="B2630" s="26" t="s">
        <v>174</v>
      </c>
      <c r="C2630" s="4" t="s">
        <v>367</v>
      </c>
      <c r="D2630" s="5">
        <v>1.8900000000000001E-7</v>
      </c>
      <c r="E2630" s="5">
        <v>2.1E-7</v>
      </c>
      <c r="F2630" s="5">
        <v>3.4E-8</v>
      </c>
      <c r="G2630" s="6">
        <v>8.1600000000000003E-8</v>
      </c>
      <c r="H2630" s="7">
        <v>5.1460000000000002E-7</v>
      </c>
      <c r="I2630" s="5"/>
    </row>
    <row r="2631" spans="1:9" x14ac:dyDescent="0.4">
      <c r="A2631" t="str">
        <f t="shared" si="41"/>
        <v>WickeEritrea</v>
      </c>
      <c r="B2631" s="26" t="s">
        <v>276</v>
      </c>
      <c r="C2631" s="4" t="s">
        <v>367</v>
      </c>
      <c r="D2631" s="5">
        <v>9.0774499999999998E-7</v>
      </c>
      <c r="E2631" s="5">
        <v>1.0121199999999999E-6</v>
      </c>
      <c r="F2631" s="5">
        <v>1.6231500000000001E-7</v>
      </c>
      <c r="G2631" s="6">
        <v>3.9199999999999996E-7</v>
      </c>
      <c r="H2631" s="7">
        <v>2.4741799999999998E-6</v>
      </c>
      <c r="I2631" s="5"/>
    </row>
    <row r="2632" spans="1:9" x14ac:dyDescent="0.4">
      <c r="A2632" t="str">
        <f t="shared" si="41"/>
        <v>WeizenEritrea</v>
      </c>
      <c r="B2632" s="26" t="s">
        <v>60</v>
      </c>
      <c r="C2632" s="4" t="s">
        <v>367</v>
      </c>
      <c r="D2632" s="5">
        <v>7.3628700000000001E-7</v>
      </c>
      <c r="E2632" s="5">
        <v>8.2207899999999999E-7</v>
      </c>
      <c r="F2632" s="5">
        <v>1.3237399999999999E-7</v>
      </c>
      <c r="G2632" s="6">
        <v>3.1899999999999998E-7</v>
      </c>
      <c r="H2632" s="7">
        <v>2.0097399999999998E-6</v>
      </c>
      <c r="I2632" s="5"/>
    </row>
    <row r="2633" spans="1:9" x14ac:dyDescent="0.4">
      <c r="A2633" t="str">
        <f t="shared" si="41"/>
        <v>YamswurzelEritrea</v>
      </c>
      <c r="B2633" s="26" t="s">
        <v>291</v>
      </c>
      <c r="C2633" s="4" t="s">
        <v>367</v>
      </c>
      <c r="D2633" s="5">
        <v>1.7432299999999999E-7</v>
      </c>
      <c r="E2633" s="5">
        <v>1.4779900000000001E-7</v>
      </c>
      <c r="F2633" s="5">
        <v>3.8631999999999998E-8</v>
      </c>
      <c r="G2633" s="6">
        <v>8.3599999999999994E-8</v>
      </c>
      <c r="H2633" s="7">
        <v>4.4435399999999998E-7</v>
      </c>
      <c r="I2633" s="5"/>
    </row>
    <row r="2634" spans="1:9" x14ac:dyDescent="0.4">
      <c r="A2634" t="str">
        <f t="shared" si="41"/>
        <v>ApfelEstland</v>
      </c>
      <c r="B2634" s="26" t="s">
        <v>195</v>
      </c>
      <c r="C2634" s="4" t="s">
        <v>368</v>
      </c>
      <c r="D2634" s="5">
        <v>3.77E-8</v>
      </c>
      <c r="E2634" s="5">
        <v>9.3699999999999999E-8</v>
      </c>
      <c r="F2634" s="5">
        <v>7.0500000000000003E-9</v>
      </c>
      <c r="G2634" s="6">
        <v>2.8200000000000002E-9</v>
      </c>
      <c r="H2634" s="7">
        <v>1.4127000000000002E-7</v>
      </c>
      <c r="I2634" s="5"/>
    </row>
    <row r="2635" spans="1:9" x14ac:dyDescent="0.4">
      <c r="A2635" t="str">
        <f t="shared" si="41"/>
        <v>GersteEstland</v>
      </c>
      <c r="B2635" s="26" t="s">
        <v>240</v>
      </c>
      <c r="C2635" s="4" t="s">
        <v>368</v>
      </c>
      <c r="D2635" s="5">
        <v>3.0172500000000001E-8</v>
      </c>
      <c r="E2635" s="5">
        <v>7.4920599999999991E-8</v>
      </c>
      <c r="F2635" s="5">
        <v>5.6358399999999994E-9</v>
      </c>
      <c r="G2635" s="6">
        <v>2.2499999999999999E-9</v>
      </c>
      <c r="H2635" s="7">
        <v>1.1297894E-7</v>
      </c>
      <c r="I2635" s="5"/>
    </row>
    <row r="2636" spans="1:9" x14ac:dyDescent="0.4">
      <c r="A2636" t="str">
        <f t="shared" si="41"/>
        <v>Bohen, trockenEstland</v>
      </c>
      <c r="B2636" s="26" t="s">
        <v>170</v>
      </c>
      <c r="C2636" s="4" t="s">
        <v>368</v>
      </c>
      <c r="D2636" s="5">
        <v>1.87316E-8</v>
      </c>
      <c r="E2636" s="5">
        <v>4.6512E-8</v>
      </c>
      <c r="F2636" s="5">
        <v>3.49883E-9</v>
      </c>
      <c r="G2636" s="6">
        <v>1.3999999999999999E-9</v>
      </c>
      <c r="H2636" s="7">
        <v>7.0142429999999992E-8</v>
      </c>
      <c r="I2636" s="5"/>
    </row>
    <row r="2637" spans="1:9" x14ac:dyDescent="0.4">
      <c r="A2637" t="str">
        <f t="shared" si="41"/>
        <v>BuchweizenEstland</v>
      </c>
      <c r="B2637" s="26" t="s">
        <v>147</v>
      </c>
      <c r="C2637" s="4" t="s">
        <v>368</v>
      </c>
      <c r="D2637" s="5">
        <v>3.0366100000000001E-8</v>
      </c>
      <c r="E2637" s="5">
        <v>7.540140000000001E-8</v>
      </c>
      <c r="F2637" s="5">
        <v>5.6720100000000001E-9</v>
      </c>
      <c r="G2637" s="6">
        <v>2.2699999999999998E-9</v>
      </c>
      <c r="H2637" s="7">
        <v>1.1370951E-7</v>
      </c>
      <c r="I2637" s="5"/>
    </row>
    <row r="2638" spans="1:9" x14ac:dyDescent="0.4">
      <c r="A2638" t="str">
        <f t="shared" si="41"/>
        <v>Kohl und andere KohlgewächseEstland</v>
      </c>
      <c r="B2638" s="26" t="s">
        <v>181</v>
      </c>
      <c r="C2638" s="4" t="s">
        <v>368</v>
      </c>
      <c r="D2638" s="5">
        <v>3.5020800000000004E-9</v>
      </c>
      <c r="E2638" s="5">
        <v>8.6959399999999996E-9</v>
      </c>
      <c r="F2638" s="5">
        <v>6.5414600000000003E-10</v>
      </c>
      <c r="G2638" s="6">
        <v>2.6199999999999997E-10</v>
      </c>
      <c r="H2638" s="7">
        <v>1.3114166000000001E-8</v>
      </c>
      <c r="I2638" s="5"/>
    </row>
    <row r="2639" spans="1:9" x14ac:dyDescent="0.4">
      <c r="A2639" t="str">
        <f t="shared" si="41"/>
        <v>Karotten und RübenEstland</v>
      </c>
      <c r="B2639" s="26" t="s">
        <v>176</v>
      </c>
      <c r="C2639" s="4" t="s">
        <v>368</v>
      </c>
      <c r="D2639" s="5">
        <v>4.1099999999999992E-9</v>
      </c>
      <c r="E2639" s="5">
        <v>1.02E-8</v>
      </c>
      <c r="F2639" s="5">
        <v>7.6700000000000004E-10</v>
      </c>
      <c r="G2639" s="6">
        <v>3.0699999999999997E-10</v>
      </c>
      <c r="H2639" s="7">
        <v>1.5384000000000001E-8</v>
      </c>
      <c r="I2639" s="5"/>
    </row>
    <row r="2640" spans="1:9" x14ac:dyDescent="0.4">
      <c r="A2640" t="str">
        <f t="shared" si="41"/>
        <v>GetreideEstland</v>
      </c>
      <c r="B2640" s="26" t="s">
        <v>278</v>
      </c>
      <c r="C2640" s="4" t="s">
        <v>368</v>
      </c>
      <c r="D2640" s="5">
        <v>2.8302399999999999E-8</v>
      </c>
      <c r="E2640" s="5">
        <v>7.0277000000000001E-8</v>
      </c>
      <c r="F2640" s="5">
        <v>5.2865299999999995E-9</v>
      </c>
      <c r="G2640" s="6">
        <v>2.11E-9</v>
      </c>
      <c r="H2640" s="7">
        <v>1.0597593000000001E-7</v>
      </c>
      <c r="I2640" s="5"/>
    </row>
    <row r="2641" spans="1:9" x14ac:dyDescent="0.4">
      <c r="A2641" t="str">
        <f t="shared" si="41"/>
        <v>KirschenEstland</v>
      </c>
      <c r="B2641" s="26" t="s">
        <v>209</v>
      </c>
      <c r="C2641" s="4" t="s">
        <v>368</v>
      </c>
      <c r="D2641" s="5">
        <v>6.2442199999999995E-8</v>
      </c>
      <c r="E2641" s="5">
        <v>1.55049E-7</v>
      </c>
      <c r="F2641" s="5">
        <v>1.1663399999999998E-8</v>
      </c>
      <c r="G2641" s="6">
        <v>4.6699999999999998E-9</v>
      </c>
      <c r="H2641" s="7">
        <v>2.338246E-7</v>
      </c>
      <c r="I2641" s="5"/>
    </row>
    <row r="2642" spans="1:9" x14ac:dyDescent="0.4">
      <c r="A2642" t="str">
        <f t="shared" si="41"/>
        <v>KorintheEstland</v>
      </c>
      <c r="B2642" s="26" t="s">
        <v>212</v>
      </c>
      <c r="C2642" s="4" t="s">
        <v>368</v>
      </c>
      <c r="D2642" s="5">
        <v>3.2299999999999998E-8</v>
      </c>
      <c r="E2642" s="5">
        <v>8.0299999999999998E-8</v>
      </c>
      <c r="F2642" s="5">
        <v>6.0399999999999998E-9</v>
      </c>
      <c r="G2642" s="6">
        <v>2.4200000000000003E-9</v>
      </c>
      <c r="H2642" s="7">
        <v>1.2106E-7</v>
      </c>
      <c r="I2642" s="5"/>
    </row>
    <row r="2643" spans="1:9" x14ac:dyDescent="0.4">
      <c r="A2643" t="str">
        <f t="shared" si="41"/>
        <v>FuttermittelpflanzenEstland</v>
      </c>
      <c r="B2643" s="26" t="s">
        <v>242</v>
      </c>
      <c r="C2643" s="4" t="s">
        <v>368</v>
      </c>
      <c r="D2643" s="5">
        <v>2.3677300000000001E-9</v>
      </c>
      <c r="E2643" s="5">
        <v>5.8792499999999995E-9</v>
      </c>
      <c r="F2643" s="5">
        <v>4.42262E-10</v>
      </c>
      <c r="G2643" s="6">
        <v>1.7700000000000001E-10</v>
      </c>
      <c r="H2643" s="7">
        <v>8.8662419999999992E-9</v>
      </c>
      <c r="I2643" s="5"/>
    </row>
    <row r="2644" spans="1:9" x14ac:dyDescent="0.4">
      <c r="A2644" t="str">
        <f t="shared" si="41"/>
        <v>Getreide, gemischtEstland</v>
      </c>
      <c r="B2644" s="26" t="s">
        <v>300</v>
      </c>
      <c r="C2644" s="4" t="s">
        <v>368</v>
      </c>
      <c r="D2644" s="5">
        <v>2.4499999999999998E-8</v>
      </c>
      <c r="E2644" s="5">
        <v>6.0900000000000009E-8</v>
      </c>
      <c r="F2644" s="5">
        <v>4.5800000000000003E-9</v>
      </c>
      <c r="G2644" s="6">
        <v>1.8300000000000001E-9</v>
      </c>
      <c r="H2644" s="7">
        <v>9.181E-8</v>
      </c>
      <c r="I2644" s="5"/>
    </row>
    <row r="2645" spans="1:9" x14ac:dyDescent="0.4">
      <c r="A2645" t="str">
        <f t="shared" si="41"/>
        <v>Lauch, andere LauchgewächseEstland</v>
      </c>
      <c r="B2645" s="26" t="s">
        <v>184</v>
      </c>
      <c r="C2645" s="4" t="s">
        <v>368</v>
      </c>
      <c r="D2645" s="5">
        <v>6.0823799999999998E-9</v>
      </c>
      <c r="E2645" s="5">
        <v>1.5103E-8</v>
      </c>
      <c r="F2645" s="5">
        <v>1.1361100000000001E-9</v>
      </c>
      <c r="G2645" s="6">
        <v>4.5400000000000003E-10</v>
      </c>
      <c r="H2645" s="7">
        <v>2.2775490000000001E-8</v>
      </c>
      <c r="I2645" s="5"/>
    </row>
    <row r="2646" spans="1:9" x14ac:dyDescent="0.4">
      <c r="A2646" t="str">
        <f t="shared" si="41"/>
        <v>MaisEstland</v>
      </c>
      <c r="B2646" s="26" t="s">
        <v>185</v>
      </c>
      <c r="C2646" s="4" t="s">
        <v>368</v>
      </c>
      <c r="D2646" s="5">
        <v>2.0328800000000002E-8</v>
      </c>
      <c r="E2646" s="5">
        <v>5.0477899999999998E-8</v>
      </c>
      <c r="F2646" s="5">
        <v>3.7971599999999997E-9</v>
      </c>
      <c r="G2646" s="6">
        <v>1.5200000000000001E-9</v>
      </c>
      <c r="H2646" s="7">
        <v>7.6123859999999996E-8</v>
      </c>
      <c r="I2646" s="5"/>
    </row>
    <row r="2647" spans="1:9" x14ac:dyDescent="0.4">
      <c r="A2647" t="str">
        <f t="shared" si="41"/>
        <v>HaferEstland</v>
      </c>
      <c r="B2647" s="26" t="s">
        <v>272</v>
      </c>
      <c r="C2647" s="4" t="s">
        <v>368</v>
      </c>
      <c r="D2647" s="5">
        <v>3.2299999999999998E-8</v>
      </c>
      <c r="E2647" s="5">
        <v>8.0299999999999998E-8</v>
      </c>
      <c r="F2647" s="5">
        <v>6.0399999999999998E-9</v>
      </c>
      <c r="G2647" s="6">
        <v>2.4099999999999997E-9</v>
      </c>
      <c r="H2647" s="7">
        <v>1.2104999999999999E-7</v>
      </c>
      <c r="I2647" s="5"/>
    </row>
    <row r="2648" spans="1:9" x14ac:dyDescent="0.4">
      <c r="A2648" t="str">
        <f t="shared" si="41"/>
        <v>Erbsen, trockenEstland</v>
      </c>
      <c r="B2648" s="26" t="s">
        <v>173</v>
      </c>
      <c r="C2648" s="4" t="s">
        <v>368</v>
      </c>
      <c r="D2648" s="5">
        <v>2.2823000000000002E-8</v>
      </c>
      <c r="E2648" s="5">
        <v>5.6671200000000003E-8</v>
      </c>
      <c r="F2648" s="5">
        <v>4.2630500000000001E-9</v>
      </c>
      <c r="G2648" s="6">
        <v>1.7099999999999999E-9</v>
      </c>
      <c r="H2648" s="7">
        <v>8.5467250000000001E-8</v>
      </c>
      <c r="I2648" s="5"/>
    </row>
    <row r="2649" spans="1:9" x14ac:dyDescent="0.4">
      <c r="A2649" t="str">
        <f t="shared" si="41"/>
        <v>Pflaume, SchleheEstland</v>
      </c>
      <c r="B2649" s="26" t="s">
        <v>254</v>
      </c>
      <c r="C2649" s="4" t="s">
        <v>368</v>
      </c>
      <c r="D2649" s="5">
        <v>4.8090799999999999E-8</v>
      </c>
      <c r="E2649" s="5">
        <v>1.1941300000000001E-7</v>
      </c>
      <c r="F2649" s="5">
        <v>8.9827599999999997E-9</v>
      </c>
      <c r="G2649" s="6">
        <v>3.5899999999999998E-9</v>
      </c>
      <c r="H2649" s="7">
        <v>1.8007656E-7</v>
      </c>
      <c r="I2649" s="5"/>
    </row>
    <row r="2650" spans="1:9" x14ac:dyDescent="0.4">
      <c r="A2650" t="str">
        <f t="shared" si="41"/>
        <v>KartoffelEstland</v>
      </c>
      <c r="B2650" s="26" t="s">
        <v>177</v>
      </c>
      <c r="C2650" s="4" t="s">
        <v>368</v>
      </c>
      <c r="D2650" s="5">
        <v>3.1500000000000001E-9</v>
      </c>
      <c r="E2650" s="5">
        <v>7.8100000000000001E-9</v>
      </c>
      <c r="F2650" s="5">
        <v>5.8800000000000004E-10</v>
      </c>
      <c r="G2650" s="6">
        <v>2.3500000000000002E-10</v>
      </c>
      <c r="H2650" s="7">
        <v>1.1783E-8</v>
      </c>
      <c r="I2650" s="5"/>
    </row>
    <row r="2651" spans="1:9" x14ac:dyDescent="0.4">
      <c r="A2651" t="str">
        <f t="shared" si="41"/>
        <v>RapssamenEstland</v>
      </c>
      <c r="B2651" s="26" t="s">
        <v>256</v>
      </c>
      <c r="C2651" s="4" t="s">
        <v>368</v>
      </c>
      <c r="D2651" s="5">
        <v>4.2571200000000002E-8</v>
      </c>
      <c r="E2651" s="5">
        <v>1.05708E-7</v>
      </c>
      <c r="F2651" s="5">
        <v>7.9517700000000001E-9</v>
      </c>
      <c r="G2651" s="6">
        <v>3.1800000000000002E-9</v>
      </c>
      <c r="H2651" s="7">
        <v>1.5941097000000002E-7</v>
      </c>
      <c r="I2651" s="5"/>
    </row>
    <row r="2652" spans="1:9" x14ac:dyDescent="0.4">
      <c r="A2652" t="str">
        <f t="shared" si="41"/>
        <v>RoggenEstland</v>
      </c>
      <c r="B2652" s="26" t="s">
        <v>274</v>
      </c>
      <c r="C2652" s="4" t="s">
        <v>368</v>
      </c>
      <c r="D2652" s="5">
        <v>2.2600000000000001E-8</v>
      </c>
      <c r="E2652" s="5">
        <v>5.5999999999999999E-8</v>
      </c>
      <c r="F2652" s="5">
        <v>4.2199999999999999E-9</v>
      </c>
      <c r="G2652" s="6">
        <v>1.69E-9</v>
      </c>
      <c r="H2652" s="7">
        <v>8.4510000000000007E-8</v>
      </c>
      <c r="I2652" s="5"/>
    </row>
    <row r="2653" spans="1:9" x14ac:dyDescent="0.4">
      <c r="A2653" t="str">
        <f t="shared" si="41"/>
        <v>SojabohnenEstland</v>
      </c>
      <c r="B2653" s="26" t="s">
        <v>259</v>
      </c>
      <c r="C2653" s="4" t="s">
        <v>368</v>
      </c>
      <c r="D2653" s="5">
        <v>5.1687000000000005E-8</v>
      </c>
      <c r="E2653" s="5">
        <v>1.28343E-7</v>
      </c>
      <c r="F2653" s="5">
        <v>9.6544800000000008E-9</v>
      </c>
      <c r="G2653" s="6">
        <v>3.8600000000000003E-9</v>
      </c>
      <c r="H2653" s="7">
        <v>1.9354448E-7</v>
      </c>
      <c r="I2653" s="5"/>
    </row>
    <row r="2654" spans="1:9" x14ac:dyDescent="0.4">
      <c r="A2654" t="str">
        <f t="shared" si="41"/>
        <v>ErdbeereEstland</v>
      </c>
      <c r="B2654" s="26" t="s">
        <v>203</v>
      </c>
      <c r="C2654" s="4" t="s">
        <v>368</v>
      </c>
      <c r="D2654" s="5">
        <v>2.6486E-8</v>
      </c>
      <c r="E2654" s="5">
        <v>6.5766900000000004E-8</v>
      </c>
      <c r="F2654" s="5">
        <v>4.9472599999999997E-9</v>
      </c>
      <c r="G2654" s="6">
        <v>1.9800000000000002E-9</v>
      </c>
      <c r="H2654" s="7">
        <v>9.9180160000000003E-8</v>
      </c>
      <c r="I2654" s="5"/>
    </row>
    <row r="2655" spans="1:9" x14ac:dyDescent="0.4">
      <c r="A2655" t="str">
        <f t="shared" si="41"/>
        <v>TriticaleEstland</v>
      </c>
      <c r="B2655" s="26" t="s">
        <v>283</v>
      </c>
      <c r="C2655" s="4" t="s">
        <v>368</v>
      </c>
      <c r="D2655" s="5">
        <v>4.8097499999999998E-8</v>
      </c>
      <c r="E2655" s="5">
        <v>1.1943E-7</v>
      </c>
      <c r="F2655" s="5">
        <v>8.984020000000001E-9</v>
      </c>
      <c r="G2655" s="6">
        <v>3.5899999999999998E-9</v>
      </c>
      <c r="H2655" s="7">
        <v>1.8010152000000001E-7</v>
      </c>
      <c r="I2655" s="5"/>
    </row>
    <row r="2656" spans="1:9" x14ac:dyDescent="0.4">
      <c r="A2656" t="str">
        <f t="shared" si="41"/>
        <v>Gemüse, frischEstland</v>
      </c>
      <c r="B2656" s="26" t="s">
        <v>174</v>
      </c>
      <c r="C2656" s="4" t="s">
        <v>368</v>
      </c>
      <c r="D2656" s="5">
        <v>6.0823799999999998E-9</v>
      </c>
      <c r="E2656" s="5">
        <v>1.5103E-8</v>
      </c>
      <c r="F2656" s="5">
        <v>1.1361100000000001E-9</v>
      </c>
      <c r="G2656" s="6">
        <v>4.5400000000000003E-10</v>
      </c>
      <c r="H2656" s="7">
        <v>2.2775490000000001E-8</v>
      </c>
      <c r="I2656" s="5"/>
    </row>
    <row r="2657" spans="1:9" x14ac:dyDescent="0.4">
      <c r="A2657" t="str">
        <f t="shared" si="41"/>
        <v>WeizenEstland</v>
      </c>
      <c r="B2657" s="26" t="s">
        <v>60</v>
      </c>
      <c r="C2657" s="4" t="s">
        <v>368</v>
      </c>
      <c r="D2657" s="5">
        <v>2.8996800000000001E-8</v>
      </c>
      <c r="E2657" s="5">
        <v>7.2001400000000006E-8</v>
      </c>
      <c r="F2657" s="5">
        <v>5.4162499999999998E-9</v>
      </c>
      <c r="G2657" s="6">
        <v>2.1700000000000002E-9</v>
      </c>
      <c r="H2657" s="7">
        <v>1.0858444999999999E-7</v>
      </c>
      <c r="I2657" s="5"/>
    </row>
    <row r="2658" spans="1:9" x14ac:dyDescent="0.4">
      <c r="A2658" t="str">
        <f t="shared" si="41"/>
        <v>BananenÄthiopien</v>
      </c>
      <c r="B2658" s="26" t="s">
        <v>197</v>
      </c>
      <c r="C2658" s="4" t="s">
        <v>369</v>
      </c>
      <c r="D2658" s="5">
        <v>1.7062799999999998E-8</v>
      </c>
      <c r="E2658" s="5">
        <v>1.13431E-8</v>
      </c>
      <c r="F2658" s="5">
        <v>6.6770600000000003E-10</v>
      </c>
      <c r="G2658" s="6">
        <v>5.9699999999999999E-9</v>
      </c>
      <c r="H2658" s="7">
        <v>3.5043605999999999E-8</v>
      </c>
      <c r="I2658" s="5"/>
    </row>
    <row r="2659" spans="1:9" x14ac:dyDescent="0.4">
      <c r="A2659" t="str">
        <f t="shared" si="41"/>
        <v>GersteÄthiopien</v>
      </c>
      <c r="B2659" s="26" t="s">
        <v>240</v>
      </c>
      <c r="C2659" s="4" t="s">
        <v>369</v>
      </c>
      <c r="D2659" s="5">
        <v>4.6700000000000004E-7</v>
      </c>
      <c r="E2659" s="5">
        <v>5.7989399999999999E-7</v>
      </c>
      <c r="F2659" s="5">
        <v>9.2099999999999998E-8</v>
      </c>
      <c r="G2659" s="6">
        <v>1.6199999999999999E-7</v>
      </c>
      <c r="H2659" s="7">
        <v>1.300994E-6</v>
      </c>
      <c r="I2659" s="5"/>
    </row>
    <row r="2660" spans="1:9" x14ac:dyDescent="0.4">
      <c r="A2660" t="str">
        <f t="shared" si="41"/>
        <v>Bohen, trockenÄthiopien</v>
      </c>
      <c r="B2660" s="26" t="s">
        <v>170</v>
      </c>
      <c r="C2660" s="4" t="s">
        <v>369</v>
      </c>
      <c r="D2660" s="5">
        <v>5.14956E-7</v>
      </c>
      <c r="E2660" s="5">
        <v>6.3556599999999991E-7</v>
      </c>
      <c r="F2660" s="5">
        <v>9.0648800000000009E-8</v>
      </c>
      <c r="G2660" s="6">
        <v>1.7499999999999999E-7</v>
      </c>
      <c r="H2660" s="7">
        <v>1.4161708000000001E-6</v>
      </c>
      <c r="I2660" s="5"/>
    </row>
    <row r="2661" spans="1:9" x14ac:dyDescent="0.4">
      <c r="A2661" t="str">
        <f t="shared" si="41"/>
        <v>Ackerbohne, trockenÄthiopien</v>
      </c>
      <c r="B2661" s="26" t="s">
        <v>163</v>
      </c>
      <c r="C2661" s="4" t="s">
        <v>369</v>
      </c>
      <c r="D2661" s="5">
        <v>4.2399999999999999E-7</v>
      </c>
      <c r="E2661" s="5">
        <v>5.30644E-7</v>
      </c>
      <c r="F2661" s="5">
        <v>8.3099999999999996E-8</v>
      </c>
      <c r="G2661" s="6">
        <v>1.43E-7</v>
      </c>
      <c r="H2661" s="7">
        <v>1.1807440000000001E-6</v>
      </c>
      <c r="I2661" s="5"/>
    </row>
    <row r="2662" spans="1:9" x14ac:dyDescent="0.4">
      <c r="A2662" t="str">
        <f t="shared" si="41"/>
        <v>Kohl und andere KohlgewächseÄthiopien</v>
      </c>
      <c r="B2662" s="26" t="s">
        <v>181</v>
      </c>
      <c r="C2662" s="4" t="s">
        <v>369</v>
      </c>
      <c r="D2662" s="5">
        <v>8.0999999999999997E-8</v>
      </c>
      <c r="E2662" s="5">
        <v>1.0908699999999999E-7</v>
      </c>
      <c r="F2662" s="5">
        <v>1.5999999999999998E-8</v>
      </c>
      <c r="G2662" s="6">
        <v>2.5299999999999998E-8</v>
      </c>
      <c r="H2662" s="7">
        <v>2.3138700000000001E-7</v>
      </c>
      <c r="I2662" s="5"/>
    </row>
    <row r="2663" spans="1:9" x14ac:dyDescent="0.4">
      <c r="A2663" t="str">
        <f t="shared" si="41"/>
        <v>ManiokÄthiopien</v>
      </c>
      <c r="B2663" s="26" t="s">
        <v>187</v>
      </c>
      <c r="C2663" s="4" t="s">
        <v>369</v>
      </c>
      <c r="D2663" s="5">
        <v>2.89695E-8</v>
      </c>
      <c r="E2663" s="5">
        <v>1.92585E-8</v>
      </c>
      <c r="F2663" s="5">
        <v>1.13364E-9</v>
      </c>
      <c r="G2663" s="6">
        <v>1.0099999999999999E-8</v>
      </c>
      <c r="H2663" s="7">
        <v>5.9461640000000004E-8</v>
      </c>
      <c r="I2663" s="5"/>
    </row>
    <row r="2664" spans="1:9" x14ac:dyDescent="0.4">
      <c r="A2664" t="str">
        <f t="shared" si="41"/>
        <v>Rizinusöl-SamenÄthiopien</v>
      </c>
      <c r="B2664" s="26" t="s">
        <v>285</v>
      </c>
      <c r="C2664" s="4" t="s">
        <v>369</v>
      </c>
      <c r="D2664" s="5">
        <v>1.02837E-6</v>
      </c>
      <c r="E2664" s="5">
        <v>1.42545E-6</v>
      </c>
      <c r="F2664" s="5">
        <v>2.03022E-7</v>
      </c>
      <c r="G2664" s="6">
        <v>3.0499999999999999E-7</v>
      </c>
      <c r="H2664" s="7">
        <v>2.9618420000000001E-6</v>
      </c>
      <c r="I2664" s="5"/>
    </row>
    <row r="2665" spans="1:9" x14ac:dyDescent="0.4">
      <c r="A2665" t="str">
        <f t="shared" si="41"/>
        <v>GetreideÄthiopien</v>
      </c>
      <c r="B2665" s="26" t="s">
        <v>278</v>
      </c>
      <c r="C2665" s="4" t="s">
        <v>369</v>
      </c>
      <c r="D2665" s="5">
        <v>4.9587199999999996E-7</v>
      </c>
      <c r="E2665" s="5">
        <v>6.0291199999999999E-7</v>
      </c>
      <c r="F2665" s="5">
        <v>9.5607099999999996E-8</v>
      </c>
      <c r="G2665" s="6">
        <v>1.74E-7</v>
      </c>
      <c r="H2665" s="7">
        <v>1.3683911E-6</v>
      </c>
      <c r="I2665" s="5"/>
    </row>
    <row r="2666" spans="1:9" x14ac:dyDescent="0.4">
      <c r="A2666" t="str">
        <f t="shared" si="41"/>
        <v>KichererbsenÄthiopien</v>
      </c>
      <c r="B2666" s="26" t="s">
        <v>178</v>
      </c>
      <c r="C2666" s="4" t="s">
        <v>369</v>
      </c>
      <c r="D2666" s="5">
        <v>4.4606099999999999E-7</v>
      </c>
      <c r="E2666" s="5">
        <v>5.1710299999999997E-7</v>
      </c>
      <c r="F2666" s="5">
        <v>8.7709799999999998E-8</v>
      </c>
      <c r="G2666" s="6">
        <v>1.67E-7</v>
      </c>
      <c r="H2666" s="7">
        <v>1.2178738000000001E-6</v>
      </c>
      <c r="I2666" s="5"/>
    </row>
    <row r="2667" spans="1:9" x14ac:dyDescent="0.4">
      <c r="A2667" t="str">
        <f t="shared" si="41"/>
        <v>Kaffee, grünÄthiopien</v>
      </c>
      <c r="B2667" s="26" t="s">
        <v>287</v>
      </c>
      <c r="C2667" s="4" t="s">
        <v>369</v>
      </c>
      <c r="D2667" s="5">
        <v>1.1406899999999999E-6</v>
      </c>
      <c r="E2667" s="5">
        <v>1.4808000000000001E-6</v>
      </c>
      <c r="F2667" s="5">
        <v>2.2366300000000001E-7</v>
      </c>
      <c r="G2667" s="6">
        <v>3.6900000000000004E-7</v>
      </c>
      <c r="H2667" s="7">
        <v>3.2141529999999994E-6</v>
      </c>
      <c r="I2667" s="5"/>
    </row>
    <row r="2668" spans="1:9" x14ac:dyDescent="0.4">
      <c r="A2668" t="str">
        <f t="shared" si="41"/>
        <v>BaumwollsamenÄthiopien</v>
      </c>
      <c r="B2668" s="26" t="s">
        <v>241</v>
      </c>
      <c r="C2668" s="4" t="s">
        <v>369</v>
      </c>
      <c r="D2668" s="5">
        <v>8.1884399999999994E-7</v>
      </c>
      <c r="E2668" s="5">
        <v>1.0588299999999999E-6</v>
      </c>
      <c r="F2668" s="5">
        <v>1.6128799999999998E-7</v>
      </c>
      <c r="G2668" s="6">
        <v>2.6800000000000002E-7</v>
      </c>
      <c r="H2668" s="7">
        <v>2.3069619999999999E-6</v>
      </c>
      <c r="I2668" s="5"/>
    </row>
    <row r="2669" spans="1:9" x14ac:dyDescent="0.4">
      <c r="A2669" t="str">
        <f t="shared" si="41"/>
        <v>Kuhbohnen, trockenÄthiopien</v>
      </c>
      <c r="B2669" s="26" t="s">
        <v>182</v>
      </c>
      <c r="C2669" s="4" t="s">
        <v>369</v>
      </c>
      <c r="D2669" s="5">
        <v>5.2200000000000004E-7</v>
      </c>
      <c r="E2669" s="5">
        <v>3.4675199999999995E-7</v>
      </c>
      <c r="F2669" s="5">
        <v>2.0400000000000001E-8</v>
      </c>
      <c r="G2669" s="6">
        <v>1.8300000000000001E-7</v>
      </c>
      <c r="H2669" s="7">
        <v>1.0721519999999998E-6</v>
      </c>
      <c r="I2669" s="5"/>
    </row>
    <row r="2670" spans="1:9" x14ac:dyDescent="0.4">
      <c r="A2670" t="str">
        <f t="shared" si="41"/>
        <v>DattelÄthiopien</v>
      </c>
      <c r="B2670" s="26" t="s">
        <v>202</v>
      </c>
      <c r="C2670" s="4" t="s">
        <v>369</v>
      </c>
      <c r="D2670" s="5">
        <v>3.0377199999999999E-8</v>
      </c>
      <c r="E2670" s="5">
        <v>2.0917899999999997E-8</v>
      </c>
      <c r="F2670" s="5">
        <v>1.77749E-9</v>
      </c>
      <c r="G2670" s="6">
        <v>6.4200000000000006E-9</v>
      </c>
      <c r="H2670" s="7">
        <v>5.9492589999999997E-8</v>
      </c>
      <c r="I2670" s="5"/>
    </row>
    <row r="2671" spans="1:9" x14ac:dyDescent="0.4">
      <c r="A2671" t="str">
        <f t="shared" si="41"/>
        <v>Bast-PflanzenÄthiopien</v>
      </c>
      <c r="B2671" s="26" t="s">
        <v>338</v>
      </c>
      <c r="C2671" s="4" t="s">
        <v>369</v>
      </c>
      <c r="D2671" s="5">
        <v>1.25754E-5</v>
      </c>
      <c r="E2671" s="5">
        <v>1.6146599999999999E-5</v>
      </c>
      <c r="F2671" s="5">
        <v>2.4587099999999997E-6</v>
      </c>
      <c r="G2671" s="6">
        <v>4.1500000000000001E-6</v>
      </c>
      <c r="H2671" s="7">
        <v>3.5330710000000004E-5</v>
      </c>
      <c r="I2671" s="5"/>
    </row>
    <row r="2672" spans="1:9" x14ac:dyDescent="0.4">
      <c r="A2672" t="str">
        <f t="shared" si="41"/>
        <v>FuttermittelpflanzenÄthiopien</v>
      </c>
      <c r="B2672" s="26" t="s">
        <v>242</v>
      </c>
      <c r="C2672" s="4" t="s">
        <v>369</v>
      </c>
      <c r="D2672" s="5">
        <v>2.94559E-8</v>
      </c>
      <c r="E2672" s="5">
        <v>2.0519200000000001E-8</v>
      </c>
      <c r="F2672" s="5">
        <v>1.1755199999999999E-9</v>
      </c>
      <c r="G2672" s="6">
        <v>5.2700000000000002E-9</v>
      </c>
      <c r="H2672" s="7">
        <v>5.6420620000000004E-8</v>
      </c>
      <c r="I2672" s="5"/>
    </row>
    <row r="2673" spans="1:9" x14ac:dyDescent="0.4">
      <c r="A2673" t="str">
        <f t="shared" si="41"/>
        <v>Früchte, frischÄthiopien</v>
      </c>
      <c r="B2673" s="26" t="s">
        <v>205</v>
      </c>
      <c r="C2673" s="4" t="s">
        <v>369</v>
      </c>
      <c r="D2673" s="5">
        <v>5.8437700000000001E-8</v>
      </c>
      <c r="E2673" s="5">
        <v>7.6658100000000003E-8</v>
      </c>
      <c r="F2673" s="5">
        <v>1.06009E-8</v>
      </c>
      <c r="G2673" s="6">
        <v>1.9700000000000001E-8</v>
      </c>
      <c r="H2673" s="7">
        <v>1.6539670000000001E-7</v>
      </c>
      <c r="I2673" s="5"/>
    </row>
    <row r="2674" spans="1:9" x14ac:dyDescent="0.4">
      <c r="A2674" t="str">
        <f t="shared" si="41"/>
        <v>KernobstÄthiopien</v>
      </c>
      <c r="B2674" s="26" t="s">
        <v>208</v>
      </c>
      <c r="C2674" s="4" t="s">
        <v>369</v>
      </c>
      <c r="D2674" s="5">
        <v>5.84E-8</v>
      </c>
      <c r="E2674" s="5">
        <v>7.6658100000000003E-8</v>
      </c>
      <c r="F2674" s="5">
        <v>1.0600000000000001E-8</v>
      </c>
      <c r="G2674" s="6">
        <v>1.9700000000000001E-8</v>
      </c>
      <c r="H2674" s="7">
        <v>1.6535809999999998E-7</v>
      </c>
      <c r="I2674" s="5"/>
    </row>
    <row r="2675" spans="1:9" x14ac:dyDescent="0.4">
      <c r="A2675" t="str">
        <f t="shared" si="41"/>
        <v>ErdnussÄthiopien</v>
      </c>
      <c r="B2675" s="26" t="s">
        <v>280</v>
      </c>
      <c r="C2675" s="4" t="s">
        <v>369</v>
      </c>
      <c r="D2675" s="5">
        <v>8.6200000000000007E-7</v>
      </c>
      <c r="E2675" s="5">
        <v>1.0901899999999999E-6</v>
      </c>
      <c r="F2675" s="5">
        <v>1.5200000000000001E-7</v>
      </c>
      <c r="G2675" s="6">
        <v>2.5399999999999997E-7</v>
      </c>
      <c r="H2675" s="7">
        <v>2.3581899999999994E-6</v>
      </c>
      <c r="I2675" s="5"/>
    </row>
    <row r="2676" spans="1:9" x14ac:dyDescent="0.4">
      <c r="A2676" t="str">
        <f t="shared" si="41"/>
        <v>JojobasamenÄthiopien</v>
      </c>
      <c r="B2676" s="26" t="s">
        <v>301</v>
      </c>
      <c r="C2676" s="4" t="s">
        <v>369</v>
      </c>
      <c r="D2676" s="5">
        <v>1.53251E-6</v>
      </c>
      <c r="E2676" s="5">
        <v>1.9012399999999999E-6</v>
      </c>
      <c r="F2676" s="5">
        <v>3.0059099999999999E-7</v>
      </c>
      <c r="G2676" s="6">
        <v>5.37E-7</v>
      </c>
      <c r="H2676" s="7">
        <v>4.2713410000000006E-6</v>
      </c>
      <c r="I2676" s="5"/>
    </row>
    <row r="2677" spans="1:9" x14ac:dyDescent="0.4">
      <c r="A2677" t="str">
        <f t="shared" si="41"/>
        <v>Lauch, andere LauchgewächseÄthiopien</v>
      </c>
      <c r="B2677" s="26" t="s">
        <v>184</v>
      </c>
      <c r="C2677" s="4" t="s">
        <v>369</v>
      </c>
      <c r="D2677" s="5">
        <v>2.35791E-7</v>
      </c>
      <c r="E2677" s="5">
        <v>2.9629400000000002E-7</v>
      </c>
      <c r="F2677" s="5">
        <v>4.5800699999999998E-8</v>
      </c>
      <c r="G2677" s="6">
        <v>8.0400000000000005E-8</v>
      </c>
      <c r="H2677" s="7">
        <v>6.5828570000000002E-7</v>
      </c>
      <c r="I2677" s="5"/>
    </row>
    <row r="2678" spans="1:9" x14ac:dyDescent="0.4">
      <c r="A2678" t="str">
        <f t="shared" si="41"/>
        <v>LinsenÄthiopien</v>
      </c>
      <c r="B2678" s="26" t="s">
        <v>247</v>
      </c>
      <c r="C2678" s="4" t="s">
        <v>369</v>
      </c>
      <c r="D2678" s="5">
        <v>1.10605E-6</v>
      </c>
      <c r="E2678" s="5">
        <v>1.3892799999999999E-6</v>
      </c>
      <c r="F2678" s="5">
        <v>2.1713299999999999E-7</v>
      </c>
      <c r="G2678" s="6">
        <v>3.8099999999999998E-7</v>
      </c>
      <c r="H2678" s="7">
        <v>3.0934629999999993E-6</v>
      </c>
      <c r="I2678" s="5"/>
    </row>
    <row r="2679" spans="1:9" x14ac:dyDescent="0.4">
      <c r="A2679" t="str">
        <f t="shared" si="41"/>
        <v>LeinsamenÄthiopien</v>
      </c>
      <c r="B2679" s="26" t="s">
        <v>281</v>
      </c>
      <c r="C2679" s="4" t="s">
        <v>369</v>
      </c>
      <c r="D2679" s="5">
        <v>1.3246200000000001E-6</v>
      </c>
      <c r="E2679" s="5">
        <v>1.67275E-6</v>
      </c>
      <c r="F2679" s="5">
        <v>2.5289500000000002E-7</v>
      </c>
      <c r="G2679" s="6">
        <v>4.2099999999999997E-7</v>
      </c>
      <c r="H2679" s="7">
        <v>3.671265E-6</v>
      </c>
      <c r="I2679" s="5"/>
    </row>
    <row r="2680" spans="1:9" x14ac:dyDescent="0.4">
      <c r="A2680" t="str">
        <f t="shared" si="41"/>
        <v>MaisÄthiopien</v>
      </c>
      <c r="B2680" s="26" t="s">
        <v>185</v>
      </c>
      <c r="C2680" s="4" t="s">
        <v>369</v>
      </c>
      <c r="D2680" s="5">
        <v>3.24407E-7</v>
      </c>
      <c r="E2680" s="5">
        <v>4.0892800000000005E-7</v>
      </c>
      <c r="F2680" s="5">
        <v>6.4481999999999995E-8</v>
      </c>
      <c r="G2680" s="6">
        <v>1.11E-7</v>
      </c>
      <c r="H2680" s="7">
        <v>9.0881700000000014E-7</v>
      </c>
      <c r="I2680" s="5"/>
    </row>
    <row r="2681" spans="1:9" x14ac:dyDescent="0.4">
      <c r="A2681" t="str">
        <f t="shared" si="41"/>
        <v>Mango, GuaveÄthiopien</v>
      </c>
      <c r="B2681" s="26" t="s">
        <v>248</v>
      </c>
      <c r="C2681" s="4" t="s">
        <v>369</v>
      </c>
      <c r="D2681" s="5">
        <v>8.3371699999999997E-8</v>
      </c>
      <c r="E2681" s="5">
        <v>1.20684E-7</v>
      </c>
      <c r="F2681" s="5">
        <v>1.5922000000000002E-8</v>
      </c>
      <c r="G2681" s="6">
        <v>2.3799999999999998E-8</v>
      </c>
      <c r="H2681" s="7">
        <v>2.437777E-7</v>
      </c>
      <c r="I2681" s="5"/>
    </row>
    <row r="2682" spans="1:9" x14ac:dyDescent="0.4">
      <c r="A2682" t="str">
        <f t="shared" si="41"/>
        <v>HirseÄthiopien</v>
      </c>
      <c r="B2682" s="26" t="s">
        <v>250</v>
      </c>
      <c r="C2682" s="4" t="s">
        <v>369</v>
      </c>
      <c r="D2682" s="5">
        <v>5.0883399999999999E-7</v>
      </c>
      <c r="E2682" s="5">
        <v>6.5534399999999994E-7</v>
      </c>
      <c r="F2682" s="5">
        <v>9.9472400000000001E-8</v>
      </c>
      <c r="G2682" s="6">
        <v>1.66E-7</v>
      </c>
      <c r="H2682" s="7">
        <v>1.4296503999999999E-6</v>
      </c>
      <c r="I2682" s="5"/>
    </row>
    <row r="2683" spans="1:9" x14ac:dyDescent="0.4">
      <c r="A2683" t="str">
        <f t="shared" si="41"/>
        <v>NüsseÄthiopien</v>
      </c>
      <c r="B2683" s="26" t="s">
        <v>271</v>
      </c>
      <c r="C2683" s="4" t="s">
        <v>369</v>
      </c>
      <c r="D2683" s="5">
        <v>8.6794999999999999E-7</v>
      </c>
      <c r="E2683" s="5">
        <v>1.1345000000000001E-6</v>
      </c>
      <c r="F2683" s="5">
        <v>1.71363E-7</v>
      </c>
      <c r="G2683" s="6">
        <v>2.79E-7</v>
      </c>
      <c r="H2683" s="7">
        <v>2.4528130000000002E-6</v>
      </c>
      <c r="I2683" s="5"/>
    </row>
    <row r="2684" spans="1:9" x14ac:dyDescent="0.4">
      <c r="A2684" t="str">
        <f t="shared" si="41"/>
        <v>HaferÄthiopien</v>
      </c>
      <c r="B2684" s="26" t="s">
        <v>272</v>
      </c>
      <c r="C2684" s="4" t="s">
        <v>369</v>
      </c>
      <c r="D2684" s="5">
        <v>5.5700000000000002E-7</v>
      </c>
      <c r="E2684" s="5">
        <v>7.4551200000000001E-7</v>
      </c>
      <c r="F2684" s="5">
        <v>1.12E-7</v>
      </c>
      <c r="G2684" s="6">
        <v>1.68E-7</v>
      </c>
      <c r="H2684" s="7">
        <v>1.5825119999999998E-6</v>
      </c>
      <c r="I2684" s="5"/>
    </row>
    <row r="2685" spans="1:9" x14ac:dyDescent="0.4">
      <c r="A2685" t="str">
        <f t="shared" si="41"/>
        <v>ÖlsamenÄthiopien</v>
      </c>
      <c r="B2685" s="26" t="s">
        <v>303</v>
      </c>
      <c r="C2685" s="4" t="s">
        <v>369</v>
      </c>
      <c r="D2685" s="5">
        <v>1.53251E-6</v>
      </c>
      <c r="E2685" s="5">
        <v>1.9012399999999999E-6</v>
      </c>
      <c r="F2685" s="5">
        <v>3.0059099999999999E-7</v>
      </c>
      <c r="G2685" s="6">
        <v>5.37E-7</v>
      </c>
      <c r="H2685" s="7">
        <v>4.2713410000000006E-6</v>
      </c>
      <c r="I2685" s="5"/>
    </row>
    <row r="2686" spans="1:9" x14ac:dyDescent="0.4">
      <c r="A2686" t="str">
        <f t="shared" si="41"/>
        <v>Zwiebel, getr.Äthiopien</v>
      </c>
      <c r="B2686" s="26" t="s">
        <v>251</v>
      </c>
      <c r="C2686" s="4" t="s">
        <v>369</v>
      </c>
      <c r="D2686" s="5">
        <v>8.5399999999999997E-8</v>
      </c>
      <c r="E2686" s="5">
        <v>1.2448699999999999E-7</v>
      </c>
      <c r="F2686" s="5">
        <v>1.6700000000000001E-8</v>
      </c>
      <c r="G2686" s="6">
        <v>2.3400000000000001E-8</v>
      </c>
      <c r="H2686" s="7">
        <v>2.49987E-7</v>
      </c>
      <c r="I2686" s="5"/>
    </row>
    <row r="2687" spans="1:9" x14ac:dyDescent="0.4">
      <c r="A2687" t="str">
        <f t="shared" si="41"/>
        <v>PapayaÄthiopien</v>
      </c>
      <c r="B2687" s="26" t="s">
        <v>294</v>
      </c>
      <c r="C2687" s="4" t="s">
        <v>369</v>
      </c>
      <c r="D2687" s="5">
        <v>5.6719599999999999E-8</v>
      </c>
      <c r="E2687" s="5">
        <v>8.2669800000000001E-8</v>
      </c>
      <c r="F2687" s="5">
        <v>1.0605600000000001E-8</v>
      </c>
      <c r="G2687" s="6">
        <v>1.6199999999999999E-8</v>
      </c>
      <c r="H2687" s="7">
        <v>1.6619500000000001E-7</v>
      </c>
      <c r="I2687" s="5"/>
    </row>
    <row r="2688" spans="1:9" x14ac:dyDescent="0.4">
      <c r="A2688" t="str">
        <f t="shared" si="41"/>
        <v>Erbsen, trockenÄthiopien</v>
      </c>
      <c r="B2688" s="26" t="s">
        <v>173</v>
      </c>
      <c r="C2688" s="4" t="s">
        <v>369</v>
      </c>
      <c r="D2688" s="5">
        <v>6.1761900000000002E-7</v>
      </c>
      <c r="E2688" s="5">
        <v>7.5623400000000005E-7</v>
      </c>
      <c r="F2688" s="5">
        <v>1.18979E-7</v>
      </c>
      <c r="G2688" s="6">
        <v>2.0699999999999999E-7</v>
      </c>
      <c r="H2688" s="7">
        <v>1.6998319999999998E-6</v>
      </c>
      <c r="I2688" s="5"/>
    </row>
    <row r="2689" spans="1:9" x14ac:dyDescent="0.4">
      <c r="A2689" t="str">
        <f t="shared" si="41"/>
        <v>StraucherbseÄthiopien</v>
      </c>
      <c r="B2689" s="26" t="s">
        <v>191</v>
      </c>
      <c r="C2689" s="4" t="s">
        <v>369</v>
      </c>
      <c r="D2689" s="5">
        <v>4.0668599999999999E-7</v>
      </c>
      <c r="E2689" s="5">
        <v>2.7035799999999999E-7</v>
      </c>
      <c r="F2689" s="5">
        <v>1.59145E-8</v>
      </c>
      <c r="G2689" s="6">
        <v>1.42E-7</v>
      </c>
      <c r="H2689" s="7">
        <v>8.3495849999999997E-7</v>
      </c>
      <c r="I2689" s="5"/>
    </row>
    <row r="2690" spans="1:9" x14ac:dyDescent="0.4">
      <c r="A2690" t="str">
        <f t="shared" si="41"/>
        <v>KochbananeÄthiopien</v>
      </c>
      <c r="B2690" s="26" t="s">
        <v>180</v>
      </c>
      <c r="C2690" s="4" t="s">
        <v>369</v>
      </c>
      <c r="D2690" s="5">
        <v>1.7062799999999998E-8</v>
      </c>
      <c r="E2690" s="5">
        <v>1.13431E-8</v>
      </c>
      <c r="F2690" s="5">
        <v>6.6770600000000003E-10</v>
      </c>
      <c r="G2690" s="6">
        <v>5.9699999999999999E-9</v>
      </c>
      <c r="H2690" s="7">
        <v>3.5043605999999999E-8</v>
      </c>
      <c r="I2690" s="5"/>
    </row>
    <row r="2691" spans="1:9" x14ac:dyDescent="0.4">
      <c r="A2691" t="str">
        <f t="shared" si="41"/>
        <v>KartoffelÄthiopien</v>
      </c>
      <c r="B2691" s="26" t="s">
        <v>177</v>
      </c>
      <c r="C2691" s="4" t="s">
        <v>369</v>
      </c>
      <c r="D2691" s="5">
        <v>7.940000000000001E-8</v>
      </c>
      <c r="E2691" s="5">
        <v>1.01343E-7</v>
      </c>
      <c r="F2691" s="5">
        <v>1.5600000000000001E-8</v>
      </c>
      <c r="G2691" s="6">
        <v>2.66E-8</v>
      </c>
      <c r="H2691" s="7">
        <v>2.2294299999999999E-7</v>
      </c>
      <c r="I2691" s="5"/>
    </row>
    <row r="2692" spans="1:9" x14ac:dyDescent="0.4">
      <c r="A2692" t="str">
        <f t="shared" ref="A2692:A2755" si="42">B2692&amp;C2692</f>
        <v>Hülsenfrüchte (Linsen, Bohen, etc.)Äthiopien</v>
      </c>
      <c r="B2692" s="26" t="s">
        <v>255</v>
      </c>
      <c r="C2692" s="4" t="s">
        <v>369</v>
      </c>
      <c r="D2692" s="5">
        <v>1.0499999999999999E-6</v>
      </c>
      <c r="E2692" s="5">
        <v>1.3176100000000002E-6</v>
      </c>
      <c r="F2692" s="5">
        <v>2.11E-7</v>
      </c>
      <c r="G2692" s="6">
        <v>3.72E-7</v>
      </c>
      <c r="H2692" s="7">
        <v>2.9506099999999996E-6</v>
      </c>
      <c r="I2692" s="5"/>
    </row>
    <row r="2693" spans="1:9" x14ac:dyDescent="0.4">
      <c r="A2693" t="str">
        <f t="shared" si="42"/>
        <v>RapssamenÄthiopien</v>
      </c>
      <c r="B2693" s="26" t="s">
        <v>256</v>
      </c>
      <c r="C2693" s="4" t="s">
        <v>369</v>
      </c>
      <c r="D2693" s="5">
        <v>6.8400000000000004E-7</v>
      </c>
      <c r="E2693" s="5">
        <v>8.4710199999999996E-7</v>
      </c>
      <c r="F2693" s="5">
        <v>1.36E-7</v>
      </c>
      <c r="G2693" s="6">
        <v>2.4499999999999998E-7</v>
      </c>
      <c r="H2693" s="7">
        <v>1.9121019999999999E-6</v>
      </c>
      <c r="I2693" s="5"/>
    </row>
    <row r="2694" spans="1:9" x14ac:dyDescent="0.4">
      <c r="A2694" t="str">
        <f t="shared" si="42"/>
        <v>Knollengewächsen, WurzelknolleÄthiopien</v>
      </c>
      <c r="B2694" s="26" t="s">
        <v>179</v>
      </c>
      <c r="C2694" s="4" t="s">
        <v>369</v>
      </c>
      <c r="D2694" s="5">
        <v>5.8359500000000001E-8</v>
      </c>
      <c r="E2694" s="5">
        <v>7.2522999999999994E-8</v>
      </c>
      <c r="F2694" s="5">
        <v>1.1230600000000001E-8</v>
      </c>
      <c r="G2694" s="6">
        <v>2.03E-8</v>
      </c>
      <c r="H2694" s="7">
        <v>1.6241310000000001E-7</v>
      </c>
      <c r="I2694" s="5"/>
    </row>
    <row r="2695" spans="1:9" x14ac:dyDescent="0.4">
      <c r="A2695" t="str">
        <f t="shared" si="42"/>
        <v>ÖldistelsamenÄthiopien</v>
      </c>
      <c r="B2695" s="26" t="s">
        <v>295</v>
      </c>
      <c r="C2695" s="4" t="s">
        <v>369</v>
      </c>
      <c r="D2695" s="5">
        <v>1.5822099999999999E-6</v>
      </c>
      <c r="E2695" s="5">
        <v>2.0286000000000004E-6</v>
      </c>
      <c r="F2695" s="5">
        <v>3.10309E-7</v>
      </c>
      <c r="G2695" s="6">
        <v>5.2600000000000002E-7</v>
      </c>
      <c r="H2695" s="7">
        <v>4.4471189999999996E-6</v>
      </c>
      <c r="I2695" s="5"/>
    </row>
    <row r="2696" spans="1:9" x14ac:dyDescent="0.4">
      <c r="A2696" t="str">
        <f t="shared" si="42"/>
        <v>BaumwolleÄthiopien</v>
      </c>
      <c r="B2696" s="26" t="s">
        <v>257</v>
      </c>
      <c r="C2696" s="4" t="s">
        <v>369</v>
      </c>
      <c r="D2696" s="5">
        <v>8.1884399999999994E-7</v>
      </c>
      <c r="E2696" s="5">
        <v>1.0588299999999999E-6</v>
      </c>
      <c r="F2696" s="5">
        <v>1.6128799999999998E-7</v>
      </c>
      <c r="G2696" s="6">
        <v>2.6800000000000002E-7</v>
      </c>
      <c r="H2696" s="7">
        <v>2.3069619999999999E-6</v>
      </c>
      <c r="I2696" s="5"/>
    </row>
    <row r="2697" spans="1:9" x14ac:dyDescent="0.4">
      <c r="A2697" t="str">
        <f t="shared" si="42"/>
        <v>SesamÄthiopien</v>
      </c>
      <c r="B2697" s="26" t="s">
        <v>258</v>
      </c>
      <c r="C2697" s="4" t="s">
        <v>369</v>
      </c>
      <c r="D2697" s="5">
        <v>1.06E-6</v>
      </c>
      <c r="E2697" s="5">
        <v>1.328E-6</v>
      </c>
      <c r="F2697" s="5">
        <v>2.05E-7</v>
      </c>
      <c r="G2697" s="6">
        <v>3.6000000000000005E-7</v>
      </c>
      <c r="H2697" s="7">
        <v>2.9529999999999999E-6</v>
      </c>
      <c r="I2697" s="5"/>
    </row>
    <row r="2698" spans="1:9" x14ac:dyDescent="0.4">
      <c r="A2698" t="str">
        <f t="shared" si="42"/>
        <v>SisalhanfÄthiopien</v>
      </c>
      <c r="B2698" s="26" t="s">
        <v>332</v>
      </c>
      <c r="C2698" s="4" t="s">
        <v>369</v>
      </c>
      <c r="D2698" s="5">
        <v>2.5394600000000002E-7</v>
      </c>
      <c r="E2698" s="5">
        <v>1.6881900000000002E-7</v>
      </c>
      <c r="F2698" s="5">
        <v>9.9374499999999994E-9</v>
      </c>
      <c r="G2698" s="6">
        <v>8.8900000000000009E-8</v>
      </c>
      <c r="H2698" s="7">
        <v>5.2160245000000011E-7</v>
      </c>
      <c r="I2698" s="5"/>
    </row>
    <row r="2699" spans="1:9" x14ac:dyDescent="0.4">
      <c r="A2699" t="str">
        <f t="shared" si="42"/>
        <v>SorghumÄthiopien</v>
      </c>
      <c r="B2699" s="26" t="s">
        <v>282</v>
      </c>
      <c r="C2699" s="4" t="s">
        <v>369</v>
      </c>
      <c r="D2699" s="5">
        <v>4.3176299999999997E-7</v>
      </c>
      <c r="E2699" s="5">
        <v>5.2175400000000003E-7</v>
      </c>
      <c r="F2699" s="5">
        <v>8.4009299999999998E-8</v>
      </c>
      <c r="G2699" s="6">
        <v>1.55E-7</v>
      </c>
      <c r="H2699" s="7">
        <v>1.1925263000000001E-6</v>
      </c>
      <c r="I2699" s="5"/>
    </row>
    <row r="2700" spans="1:9" x14ac:dyDescent="0.4">
      <c r="A2700" t="str">
        <f t="shared" si="42"/>
        <v>SojabohnenÄthiopien</v>
      </c>
      <c r="B2700" s="26" t="s">
        <v>259</v>
      </c>
      <c r="C2700" s="4" t="s">
        <v>369</v>
      </c>
      <c r="D2700" s="5">
        <v>8.7317200000000011E-8</v>
      </c>
      <c r="E2700" s="5">
        <v>1.17966E-7</v>
      </c>
      <c r="F2700" s="5">
        <v>1.6746099999999999E-8</v>
      </c>
      <c r="G2700" s="6">
        <v>3.0400000000000001E-8</v>
      </c>
      <c r="H2700" s="7">
        <v>2.5242930000000005E-7</v>
      </c>
      <c r="I2700" s="5"/>
    </row>
    <row r="2701" spans="1:9" x14ac:dyDescent="0.4">
      <c r="A2701" t="str">
        <f t="shared" si="42"/>
        <v>GewürzeÄthiopien</v>
      </c>
      <c r="B2701" s="26" t="s">
        <v>275</v>
      </c>
      <c r="C2701" s="4" t="s">
        <v>369</v>
      </c>
      <c r="D2701" s="5">
        <v>1.86E-7</v>
      </c>
      <c r="E2701" s="5">
        <v>1.2546299999999999E-7</v>
      </c>
      <c r="F2701" s="5">
        <v>7.2E-9</v>
      </c>
      <c r="G2701" s="6">
        <v>6.1999999999999999E-8</v>
      </c>
      <c r="H2701" s="7">
        <v>3.80663E-7</v>
      </c>
      <c r="I2701" s="5"/>
    </row>
    <row r="2702" spans="1:9" x14ac:dyDescent="0.4">
      <c r="A2702" t="str">
        <f t="shared" si="42"/>
        <v>RohrzuckerÄthiopien</v>
      </c>
      <c r="B2702" s="26" t="s">
        <v>260</v>
      </c>
      <c r="C2702" s="4" t="s">
        <v>369</v>
      </c>
      <c r="D2702" s="5">
        <v>1.0344599999999999E-8</v>
      </c>
      <c r="E2702" s="5">
        <v>1.3941099999999999E-8</v>
      </c>
      <c r="F2702" s="5">
        <v>2.0413399999999999E-9</v>
      </c>
      <c r="G2702" s="6">
        <v>3.22E-9</v>
      </c>
      <c r="H2702" s="7">
        <v>2.9547039999999996E-8</v>
      </c>
      <c r="I2702" s="5"/>
    </row>
    <row r="2703" spans="1:9" x14ac:dyDescent="0.4">
      <c r="A2703" t="str">
        <f t="shared" si="42"/>
        <v>SonnenblumenkerneÄthiopien</v>
      </c>
      <c r="B2703" s="26" t="s">
        <v>261</v>
      </c>
      <c r="C2703" s="4" t="s">
        <v>369</v>
      </c>
      <c r="D2703" s="5">
        <v>3.9500000000000003E-7</v>
      </c>
      <c r="E2703" s="5">
        <v>2.7179199999999998E-7</v>
      </c>
      <c r="F2703" s="5">
        <v>2.3099999999999998E-8</v>
      </c>
      <c r="G2703" s="6">
        <v>8.3399999999999992E-8</v>
      </c>
      <c r="H2703" s="7">
        <v>7.7329199999999996E-7</v>
      </c>
      <c r="I2703" s="5"/>
    </row>
    <row r="2704" spans="1:9" x14ac:dyDescent="0.4">
      <c r="A2704" t="str">
        <f t="shared" si="42"/>
        <v>SüßkartofelnÄthiopien</v>
      </c>
      <c r="B2704" s="26" t="s">
        <v>192</v>
      </c>
      <c r="C2704" s="4" t="s">
        <v>369</v>
      </c>
      <c r="D2704" s="5">
        <v>6.9499999999999994E-8</v>
      </c>
      <c r="E2704" s="5">
        <v>8.9530499999999996E-8</v>
      </c>
      <c r="F2704" s="5">
        <v>1.3699999999999999E-8</v>
      </c>
      <c r="G2704" s="6">
        <v>2.33E-8</v>
      </c>
      <c r="H2704" s="7">
        <v>1.960305E-7</v>
      </c>
      <c r="I2704" s="5"/>
    </row>
    <row r="2705" spans="1:9" x14ac:dyDescent="0.4">
      <c r="A2705" t="str">
        <f t="shared" si="42"/>
        <v>Tallowtree seedÄthiopien</v>
      </c>
      <c r="B2705" s="26" t="s">
        <v>304</v>
      </c>
      <c r="C2705" s="4" t="s">
        <v>369</v>
      </c>
      <c r="D2705" s="5">
        <v>1.53251E-6</v>
      </c>
      <c r="E2705" s="5">
        <v>1.9012399999999999E-6</v>
      </c>
      <c r="F2705" s="5">
        <v>3.0059099999999999E-7</v>
      </c>
      <c r="G2705" s="6">
        <v>5.37E-7</v>
      </c>
      <c r="H2705" s="7">
        <v>4.2713410000000006E-6</v>
      </c>
      <c r="I2705" s="5"/>
    </row>
    <row r="2706" spans="1:9" x14ac:dyDescent="0.4">
      <c r="A2706" t="str">
        <f t="shared" si="42"/>
        <v>TeeÄthiopien</v>
      </c>
      <c r="B2706" s="26" t="s">
        <v>262</v>
      </c>
      <c r="C2706" s="4" t="s">
        <v>369</v>
      </c>
      <c r="D2706" s="5">
        <v>1.2055899999999999E-7</v>
      </c>
      <c r="E2706" s="5">
        <v>8.0145699999999992E-8</v>
      </c>
      <c r="F2706" s="5">
        <v>4.7177500000000002E-9</v>
      </c>
      <c r="G2706" s="6">
        <v>4.2200000000000001E-8</v>
      </c>
      <c r="H2706" s="7">
        <v>2.4762244999999998E-7</v>
      </c>
      <c r="I2706" s="5"/>
    </row>
    <row r="2707" spans="1:9" x14ac:dyDescent="0.4">
      <c r="A2707" t="str">
        <f t="shared" si="42"/>
        <v>TomatenÄthiopien</v>
      </c>
      <c r="B2707" s="26" t="s">
        <v>86</v>
      </c>
      <c r="C2707" s="4" t="s">
        <v>369</v>
      </c>
      <c r="D2707" s="5">
        <v>1.9999099999999998E-8</v>
      </c>
      <c r="E2707" s="5">
        <v>1.37714E-8</v>
      </c>
      <c r="F2707" s="5">
        <v>1.1702199999999999E-9</v>
      </c>
      <c r="G2707" s="6">
        <v>4.2300000000000005E-9</v>
      </c>
      <c r="H2707" s="7">
        <v>3.9170719999999997E-8</v>
      </c>
      <c r="I2707" s="5"/>
    </row>
    <row r="2708" spans="1:9" x14ac:dyDescent="0.4">
      <c r="A2708" t="str">
        <f t="shared" si="42"/>
        <v>Gemüse, frischÄthiopien</v>
      </c>
      <c r="B2708" s="26" t="s">
        <v>174</v>
      </c>
      <c r="C2708" s="4" t="s">
        <v>369</v>
      </c>
      <c r="D2708" s="5">
        <v>2.35791E-7</v>
      </c>
      <c r="E2708" s="5">
        <v>2.9629400000000002E-7</v>
      </c>
      <c r="F2708" s="5">
        <v>4.5800699999999998E-8</v>
      </c>
      <c r="G2708" s="6">
        <v>8.0400000000000005E-8</v>
      </c>
      <c r="H2708" s="7">
        <v>6.5828570000000002E-7</v>
      </c>
      <c r="I2708" s="5"/>
    </row>
    <row r="2709" spans="1:9" x14ac:dyDescent="0.4">
      <c r="A2709" t="str">
        <f t="shared" si="42"/>
        <v>WickeÄthiopien</v>
      </c>
      <c r="B2709" s="26" t="s">
        <v>276</v>
      </c>
      <c r="C2709" s="4" t="s">
        <v>369</v>
      </c>
      <c r="D2709" s="5">
        <v>3.84E-7</v>
      </c>
      <c r="E2709" s="5">
        <v>4.4808599999999998E-7</v>
      </c>
      <c r="F2709" s="5">
        <v>7.2299999999999992E-8</v>
      </c>
      <c r="G2709" s="6">
        <v>1.3799999999999999E-7</v>
      </c>
      <c r="H2709" s="7">
        <v>1.042386E-6</v>
      </c>
      <c r="I2709" s="5"/>
    </row>
    <row r="2710" spans="1:9" x14ac:dyDescent="0.4">
      <c r="A2710" t="str">
        <f t="shared" si="42"/>
        <v>WeizenÄthiopien</v>
      </c>
      <c r="B2710" s="26" t="s">
        <v>60</v>
      </c>
      <c r="C2710" s="4" t="s">
        <v>369</v>
      </c>
      <c r="D2710" s="5">
        <v>3.8280399999999996E-7</v>
      </c>
      <c r="E2710" s="5">
        <v>4.6989100000000001E-7</v>
      </c>
      <c r="F2710" s="5">
        <v>7.49751E-8</v>
      </c>
      <c r="G2710" s="6">
        <v>1.3300000000000001E-7</v>
      </c>
      <c r="H2710" s="7">
        <v>1.0606701000000002E-6</v>
      </c>
      <c r="I2710" s="5"/>
    </row>
    <row r="2711" spans="1:9" x14ac:dyDescent="0.4">
      <c r="A2711" t="str">
        <f t="shared" si="42"/>
        <v>YamswurzelÄthiopien</v>
      </c>
      <c r="B2711" s="26" t="s">
        <v>291</v>
      </c>
      <c r="C2711" s="4" t="s">
        <v>369</v>
      </c>
      <c r="D2711" s="5">
        <v>1.1471500000000001E-7</v>
      </c>
      <c r="E2711" s="5">
        <v>1.4345200000000001E-7</v>
      </c>
      <c r="F2711" s="5">
        <v>2.2224700000000002E-8</v>
      </c>
      <c r="G2711" s="6">
        <v>3.9700000000000005E-8</v>
      </c>
      <c r="H2711" s="7">
        <v>3.2009170000000003E-7</v>
      </c>
      <c r="I2711" s="5"/>
    </row>
    <row r="2712" spans="1:9" x14ac:dyDescent="0.4">
      <c r="A2712" t="str">
        <f t="shared" si="42"/>
        <v>BananenÄthiopien PDR</v>
      </c>
      <c r="B2712" s="26" t="s">
        <v>197</v>
      </c>
      <c r="C2712" s="4" t="s">
        <v>370</v>
      </c>
      <c r="D2712" s="5">
        <v>1.7062799999999998E-8</v>
      </c>
      <c r="E2712" s="5">
        <v>1.13431E-8</v>
      </c>
      <c r="F2712" s="5">
        <v>6.6770600000000003E-10</v>
      </c>
      <c r="G2712" s="6">
        <v>5.9699999999999999E-9</v>
      </c>
      <c r="H2712" s="7">
        <v>3.5043605999999999E-8</v>
      </c>
      <c r="I2712" s="5"/>
    </row>
    <row r="2713" spans="1:9" x14ac:dyDescent="0.4">
      <c r="A2713" t="str">
        <f t="shared" si="42"/>
        <v>GersteÄthiopien PDR</v>
      </c>
      <c r="B2713" s="26" t="s">
        <v>240</v>
      </c>
      <c r="C2713" s="4" t="s">
        <v>370</v>
      </c>
      <c r="D2713" s="5">
        <v>4.6748599999999996E-7</v>
      </c>
      <c r="E2713" s="5">
        <v>5.7989399999999999E-7</v>
      </c>
      <c r="F2713" s="5">
        <v>9.2138199999999998E-8</v>
      </c>
      <c r="G2713" s="6">
        <v>1.6199999999999999E-7</v>
      </c>
      <c r="H2713" s="7">
        <v>1.3015181999999999E-6</v>
      </c>
      <c r="I2713" s="5"/>
    </row>
    <row r="2714" spans="1:9" x14ac:dyDescent="0.4">
      <c r="A2714" t="str">
        <f t="shared" si="42"/>
        <v>Bohen, trockenÄthiopien PDR</v>
      </c>
      <c r="B2714" s="26" t="s">
        <v>170</v>
      </c>
      <c r="C2714" s="4" t="s">
        <v>370</v>
      </c>
      <c r="D2714" s="5">
        <v>5.14956E-7</v>
      </c>
      <c r="E2714" s="5">
        <v>6.3556599999999991E-7</v>
      </c>
      <c r="F2714" s="5">
        <v>9.0648800000000009E-8</v>
      </c>
      <c r="G2714" s="6">
        <v>1.7499999999999999E-7</v>
      </c>
      <c r="H2714" s="7">
        <v>1.4161708000000001E-6</v>
      </c>
      <c r="I2714" s="5"/>
    </row>
    <row r="2715" spans="1:9" x14ac:dyDescent="0.4">
      <c r="A2715" t="str">
        <f t="shared" si="42"/>
        <v>Ackerbohne, trockenÄthiopien PDR</v>
      </c>
      <c r="B2715" s="26" t="s">
        <v>163</v>
      </c>
      <c r="C2715" s="4" t="s">
        <v>370</v>
      </c>
      <c r="D2715" s="5">
        <v>4.24315E-7</v>
      </c>
      <c r="E2715" s="5">
        <v>5.30644E-7</v>
      </c>
      <c r="F2715" s="5">
        <v>8.3050299999999996E-8</v>
      </c>
      <c r="G2715" s="6">
        <v>1.43E-7</v>
      </c>
      <c r="H2715" s="7">
        <v>1.1810092999999999E-6</v>
      </c>
      <c r="I2715" s="5"/>
    </row>
    <row r="2716" spans="1:9" x14ac:dyDescent="0.4">
      <c r="A2716" t="str">
        <f t="shared" si="42"/>
        <v>Kohl und andere KohlgewächseÄthiopien PDR</v>
      </c>
      <c r="B2716" s="26" t="s">
        <v>181</v>
      </c>
      <c r="C2716" s="4" t="s">
        <v>370</v>
      </c>
      <c r="D2716" s="5">
        <v>8.0999999999999997E-8</v>
      </c>
      <c r="E2716" s="5">
        <v>1.0900000000000001E-7</v>
      </c>
      <c r="F2716" s="5">
        <v>1.5999999999999998E-8</v>
      </c>
      <c r="G2716" s="6">
        <v>2.5299999999999998E-8</v>
      </c>
      <c r="H2716" s="7">
        <v>2.3130000000000001E-7</v>
      </c>
      <c r="I2716" s="5"/>
    </row>
    <row r="2717" spans="1:9" x14ac:dyDescent="0.4">
      <c r="A2717" t="str">
        <f t="shared" si="42"/>
        <v>ManiokÄthiopien PDR</v>
      </c>
      <c r="B2717" s="26" t="s">
        <v>187</v>
      </c>
      <c r="C2717" s="4" t="s">
        <v>370</v>
      </c>
      <c r="D2717" s="5">
        <v>2.89695E-8</v>
      </c>
      <c r="E2717" s="5">
        <v>1.92585E-8</v>
      </c>
      <c r="F2717" s="5">
        <v>1.13364E-9</v>
      </c>
      <c r="G2717" s="6">
        <v>1.0099999999999999E-8</v>
      </c>
      <c r="H2717" s="7">
        <v>5.9461640000000004E-8</v>
      </c>
      <c r="I2717" s="5"/>
    </row>
    <row r="2718" spans="1:9" x14ac:dyDescent="0.4">
      <c r="A2718" t="str">
        <f t="shared" si="42"/>
        <v>Rizinusöl-SamenÄthiopien PDR</v>
      </c>
      <c r="B2718" s="26" t="s">
        <v>285</v>
      </c>
      <c r="C2718" s="4" t="s">
        <v>370</v>
      </c>
      <c r="D2718" s="5">
        <v>1.02837E-6</v>
      </c>
      <c r="E2718" s="5">
        <v>1.42545E-6</v>
      </c>
      <c r="F2718" s="5">
        <v>2.03022E-7</v>
      </c>
      <c r="G2718" s="6">
        <v>3.0499999999999999E-7</v>
      </c>
      <c r="H2718" s="7">
        <v>2.9618420000000001E-6</v>
      </c>
      <c r="I2718" s="5"/>
    </row>
    <row r="2719" spans="1:9" x14ac:dyDescent="0.4">
      <c r="A2719" t="str">
        <f t="shared" si="42"/>
        <v>GetreideÄthiopien PDR</v>
      </c>
      <c r="B2719" s="26" t="s">
        <v>278</v>
      </c>
      <c r="C2719" s="4" t="s">
        <v>370</v>
      </c>
      <c r="D2719" s="5">
        <v>4.9587199999999996E-7</v>
      </c>
      <c r="E2719" s="5">
        <v>6.0291199999999999E-7</v>
      </c>
      <c r="F2719" s="5">
        <v>9.5607099999999996E-8</v>
      </c>
      <c r="G2719" s="6">
        <v>1.74E-7</v>
      </c>
      <c r="H2719" s="7">
        <v>1.3683911E-6</v>
      </c>
      <c r="I2719" s="5"/>
    </row>
    <row r="2720" spans="1:9" x14ac:dyDescent="0.4">
      <c r="A2720" t="str">
        <f t="shared" si="42"/>
        <v>KichererbsenÄthiopien PDR</v>
      </c>
      <c r="B2720" s="26" t="s">
        <v>178</v>
      </c>
      <c r="C2720" s="4" t="s">
        <v>370</v>
      </c>
      <c r="D2720" s="5">
        <v>4.4606099999999999E-7</v>
      </c>
      <c r="E2720" s="5">
        <v>5.1710299999999997E-7</v>
      </c>
      <c r="F2720" s="5">
        <v>8.7709799999999998E-8</v>
      </c>
      <c r="G2720" s="6">
        <v>1.67E-7</v>
      </c>
      <c r="H2720" s="7">
        <v>1.2178738000000001E-6</v>
      </c>
      <c r="I2720" s="5"/>
    </row>
    <row r="2721" spans="1:9" x14ac:dyDescent="0.4">
      <c r="A2721" t="str">
        <f t="shared" si="42"/>
        <v>Kaffee, grünÄthiopien PDR</v>
      </c>
      <c r="B2721" s="26" t="s">
        <v>287</v>
      </c>
      <c r="C2721" s="4" t="s">
        <v>370</v>
      </c>
      <c r="D2721" s="5">
        <v>1.1406899999999999E-6</v>
      </c>
      <c r="E2721" s="5">
        <v>1.4808000000000001E-6</v>
      </c>
      <c r="F2721" s="5">
        <v>2.2366300000000001E-7</v>
      </c>
      <c r="G2721" s="6">
        <v>3.6900000000000004E-7</v>
      </c>
      <c r="H2721" s="7">
        <v>3.2141529999999994E-6</v>
      </c>
      <c r="I2721" s="5"/>
    </row>
    <row r="2722" spans="1:9" x14ac:dyDescent="0.4">
      <c r="A2722" t="str">
        <f t="shared" si="42"/>
        <v>BaumwollsamenÄthiopien PDR</v>
      </c>
      <c r="B2722" s="26" t="s">
        <v>241</v>
      </c>
      <c r="C2722" s="4" t="s">
        <v>370</v>
      </c>
      <c r="D2722" s="5">
        <v>8.1884399999999994E-7</v>
      </c>
      <c r="E2722" s="5">
        <v>1.0588299999999999E-6</v>
      </c>
      <c r="F2722" s="5">
        <v>1.6128799999999998E-7</v>
      </c>
      <c r="G2722" s="6">
        <v>2.6800000000000002E-7</v>
      </c>
      <c r="H2722" s="7">
        <v>2.3069619999999999E-6</v>
      </c>
      <c r="I2722" s="5"/>
    </row>
    <row r="2723" spans="1:9" x14ac:dyDescent="0.4">
      <c r="A2723" t="str">
        <f t="shared" si="42"/>
        <v>Kuhbohnen, trockenÄthiopien PDR</v>
      </c>
      <c r="B2723" s="26" t="s">
        <v>182</v>
      </c>
      <c r="C2723" s="4" t="s">
        <v>370</v>
      </c>
      <c r="D2723" s="5">
        <v>5.2160100000000004E-7</v>
      </c>
      <c r="E2723" s="5">
        <v>3.4675199999999995E-7</v>
      </c>
      <c r="F2723" s="5">
        <v>2.0411399999999998E-8</v>
      </c>
      <c r="G2723" s="6">
        <v>1.8300000000000001E-7</v>
      </c>
      <c r="H2723" s="7">
        <v>1.0717643999999999E-6</v>
      </c>
      <c r="I2723" s="5"/>
    </row>
    <row r="2724" spans="1:9" x14ac:dyDescent="0.4">
      <c r="A2724" t="str">
        <f t="shared" si="42"/>
        <v>DattelÄthiopien PDR</v>
      </c>
      <c r="B2724" s="26" t="s">
        <v>202</v>
      </c>
      <c r="C2724" s="4" t="s">
        <v>370</v>
      </c>
      <c r="D2724" s="5">
        <v>3.0377199999999999E-8</v>
      </c>
      <c r="E2724" s="5">
        <v>2.0917899999999997E-8</v>
      </c>
      <c r="F2724" s="5">
        <v>1.77749E-9</v>
      </c>
      <c r="G2724" s="6">
        <v>6.4200000000000006E-9</v>
      </c>
      <c r="H2724" s="7">
        <v>5.9492589999999997E-8</v>
      </c>
      <c r="I2724" s="5"/>
    </row>
    <row r="2725" spans="1:9" x14ac:dyDescent="0.4">
      <c r="A2725" t="str">
        <f t="shared" si="42"/>
        <v>Bast-PflanzenÄthiopien PDR</v>
      </c>
      <c r="B2725" s="26" t="s">
        <v>338</v>
      </c>
      <c r="C2725" s="4" t="s">
        <v>370</v>
      </c>
      <c r="D2725" s="5">
        <v>1.25754E-5</v>
      </c>
      <c r="E2725" s="5">
        <v>1.6146599999999999E-5</v>
      </c>
      <c r="F2725" s="5">
        <v>2.4587099999999997E-6</v>
      </c>
      <c r="G2725" s="6">
        <v>4.1500000000000001E-6</v>
      </c>
      <c r="H2725" s="7">
        <v>3.5330710000000004E-5</v>
      </c>
      <c r="I2725" s="5"/>
    </row>
    <row r="2726" spans="1:9" x14ac:dyDescent="0.4">
      <c r="A2726" t="str">
        <f t="shared" si="42"/>
        <v>FuttermittelpflanzenÄthiopien PDR</v>
      </c>
      <c r="B2726" s="26" t="s">
        <v>242</v>
      </c>
      <c r="C2726" s="4" t="s">
        <v>370</v>
      </c>
      <c r="D2726" s="5">
        <v>2.94559E-8</v>
      </c>
      <c r="E2726" s="5">
        <v>2.0519200000000001E-8</v>
      </c>
      <c r="F2726" s="5">
        <v>1.1755199999999999E-9</v>
      </c>
      <c r="G2726" s="6">
        <v>5.2700000000000002E-9</v>
      </c>
      <c r="H2726" s="7">
        <v>5.6420620000000004E-8</v>
      </c>
      <c r="I2726" s="5"/>
    </row>
    <row r="2727" spans="1:9" x14ac:dyDescent="0.4">
      <c r="A2727" t="str">
        <f t="shared" si="42"/>
        <v>Früchte, frischÄthiopien PDR</v>
      </c>
      <c r="B2727" s="26" t="s">
        <v>205</v>
      </c>
      <c r="C2727" s="4" t="s">
        <v>370</v>
      </c>
      <c r="D2727" s="5">
        <v>5.8437700000000001E-8</v>
      </c>
      <c r="E2727" s="5">
        <v>7.6658100000000003E-8</v>
      </c>
      <c r="F2727" s="5">
        <v>1.06009E-8</v>
      </c>
      <c r="G2727" s="6">
        <v>1.9700000000000001E-8</v>
      </c>
      <c r="H2727" s="7">
        <v>1.6539670000000001E-7</v>
      </c>
      <c r="I2727" s="5"/>
    </row>
    <row r="2728" spans="1:9" x14ac:dyDescent="0.4">
      <c r="A2728" t="str">
        <f t="shared" si="42"/>
        <v>KernobstÄthiopien PDR</v>
      </c>
      <c r="B2728" s="26" t="s">
        <v>208</v>
      </c>
      <c r="C2728" s="4" t="s">
        <v>370</v>
      </c>
      <c r="D2728" s="5">
        <v>5.84E-8</v>
      </c>
      <c r="E2728" s="5">
        <v>7.6699999999999992E-8</v>
      </c>
      <c r="F2728" s="5">
        <v>1.0600000000000001E-8</v>
      </c>
      <c r="G2728" s="6">
        <v>1.9700000000000001E-8</v>
      </c>
      <c r="H2728" s="7">
        <v>1.6540000000000001E-7</v>
      </c>
      <c r="I2728" s="5"/>
    </row>
    <row r="2729" spans="1:9" x14ac:dyDescent="0.4">
      <c r="A2729" t="str">
        <f t="shared" si="42"/>
        <v>ErdnussÄthiopien PDR</v>
      </c>
      <c r="B2729" s="26" t="s">
        <v>280</v>
      </c>
      <c r="C2729" s="4" t="s">
        <v>370</v>
      </c>
      <c r="D2729" s="5">
        <v>8.6191000000000002E-7</v>
      </c>
      <c r="E2729" s="5">
        <v>1.0901899999999999E-6</v>
      </c>
      <c r="F2729" s="5">
        <v>1.5169700000000001E-7</v>
      </c>
      <c r="G2729" s="6">
        <v>2.5399999999999997E-7</v>
      </c>
      <c r="H2729" s="7">
        <v>2.3577969999999998E-6</v>
      </c>
      <c r="I2729" s="5"/>
    </row>
    <row r="2730" spans="1:9" x14ac:dyDescent="0.4">
      <c r="A2730" t="str">
        <f t="shared" si="42"/>
        <v>JojobasamenÄthiopien PDR</v>
      </c>
      <c r="B2730" s="26" t="s">
        <v>301</v>
      </c>
      <c r="C2730" s="4" t="s">
        <v>370</v>
      </c>
      <c r="D2730" s="5">
        <v>1.53251E-6</v>
      </c>
      <c r="E2730" s="5">
        <v>1.9012399999999999E-6</v>
      </c>
      <c r="F2730" s="5">
        <v>3.0059099999999999E-7</v>
      </c>
      <c r="G2730" s="6">
        <v>5.37E-7</v>
      </c>
      <c r="H2730" s="7">
        <v>4.2713410000000006E-6</v>
      </c>
      <c r="I2730" s="5"/>
    </row>
    <row r="2731" spans="1:9" x14ac:dyDescent="0.4">
      <c r="A2731" t="str">
        <f t="shared" si="42"/>
        <v>Lauch, andere LauchgewächseÄthiopien PDR</v>
      </c>
      <c r="B2731" s="26" t="s">
        <v>184</v>
      </c>
      <c r="C2731" s="4" t="s">
        <v>370</v>
      </c>
      <c r="D2731" s="5">
        <v>2.35791E-7</v>
      </c>
      <c r="E2731" s="5">
        <v>2.9629400000000002E-7</v>
      </c>
      <c r="F2731" s="5">
        <v>4.5800699999999998E-8</v>
      </c>
      <c r="G2731" s="6">
        <v>8.0400000000000005E-8</v>
      </c>
      <c r="H2731" s="7">
        <v>6.5828570000000002E-7</v>
      </c>
      <c r="I2731" s="5"/>
    </row>
    <row r="2732" spans="1:9" x14ac:dyDescent="0.4">
      <c r="A2732" t="str">
        <f t="shared" si="42"/>
        <v>LinsenÄthiopien PDR</v>
      </c>
      <c r="B2732" s="26" t="s">
        <v>247</v>
      </c>
      <c r="C2732" s="4" t="s">
        <v>370</v>
      </c>
      <c r="D2732" s="5">
        <v>1.10605E-6</v>
      </c>
      <c r="E2732" s="5">
        <v>1.3892799999999999E-6</v>
      </c>
      <c r="F2732" s="5">
        <v>2.1713299999999999E-7</v>
      </c>
      <c r="G2732" s="6">
        <v>3.8099999999999998E-7</v>
      </c>
      <c r="H2732" s="7">
        <v>3.0934629999999993E-6</v>
      </c>
      <c r="I2732" s="5"/>
    </row>
    <row r="2733" spans="1:9" x14ac:dyDescent="0.4">
      <c r="A2733" t="str">
        <f t="shared" si="42"/>
        <v>LeinsamenÄthiopien PDR</v>
      </c>
      <c r="B2733" s="26" t="s">
        <v>281</v>
      </c>
      <c r="C2733" s="4" t="s">
        <v>370</v>
      </c>
      <c r="D2733" s="5">
        <v>1.3246200000000001E-6</v>
      </c>
      <c r="E2733" s="5">
        <v>1.67275E-6</v>
      </c>
      <c r="F2733" s="5">
        <v>2.5289500000000002E-7</v>
      </c>
      <c r="G2733" s="6">
        <v>4.2099999999999997E-7</v>
      </c>
      <c r="H2733" s="7">
        <v>3.671265E-6</v>
      </c>
      <c r="I2733" s="5"/>
    </row>
    <row r="2734" spans="1:9" x14ac:dyDescent="0.4">
      <c r="A2734" t="str">
        <f t="shared" si="42"/>
        <v>MaisÄthiopien PDR</v>
      </c>
      <c r="B2734" s="26" t="s">
        <v>185</v>
      </c>
      <c r="C2734" s="4" t="s">
        <v>370</v>
      </c>
      <c r="D2734" s="5">
        <v>3.24407E-7</v>
      </c>
      <c r="E2734" s="5">
        <v>4.0892800000000005E-7</v>
      </c>
      <c r="F2734" s="5">
        <v>6.4481999999999995E-8</v>
      </c>
      <c r="G2734" s="6">
        <v>1.11E-7</v>
      </c>
      <c r="H2734" s="7">
        <v>9.0881700000000014E-7</v>
      </c>
      <c r="I2734" s="5"/>
    </row>
    <row r="2735" spans="1:9" x14ac:dyDescent="0.4">
      <c r="A2735" t="str">
        <f t="shared" si="42"/>
        <v>Mango, GuaveÄthiopien PDR</v>
      </c>
      <c r="B2735" s="26" t="s">
        <v>248</v>
      </c>
      <c r="C2735" s="4" t="s">
        <v>370</v>
      </c>
      <c r="D2735" s="5">
        <v>8.3371699999999997E-8</v>
      </c>
      <c r="E2735" s="5">
        <v>1.20684E-7</v>
      </c>
      <c r="F2735" s="5">
        <v>1.5922000000000002E-8</v>
      </c>
      <c r="G2735" s="6">
        <v>2.3799999999999998E-8</v>
      </c>
      <c r="H2735" s="7">
        <v>2.437777E-7</v>
      </c>
      <c r="I2735" s="5"/>
    </row>
    <row r="2736" spans="1:9" x14ac:dyDescent="0.4">
      <c r="A2736" t="str">
        <f t="shared" si="42"/>
        <v>HirseÄthiopien PDR</v>
      </c>
      <c r="B2736" s="26" t="s">
        <v>250</v>
      </c>
      <c r="C2736" s="4" t="s">
        <v>370</v>
      </c>
      <c r="D2736" s="5">
        <v>5.0883399999999999E-7</v>
      </c>
      <c r="E2736" s="5">
        <v>6.5534399999999994E-7</v>
      </c>
      <c r="F2736" s="5">
        <v>9.9472400000000001E-8</v>
      </c>
      <c r="G2736" s="6">
        <v>1.66E-7</v>
      </c>
      <c r="H2736" s="7">
        <v>1.4296503999999999E-6</v>
      </c>
      <c r="I2736" s="5"/>
    </row>
    <row r="2737" spans="1:9" x14ac:dyDescent="0.4">
      <c r="A2737" t="str">
        <f t="shared" si="42"/>
        <v>NüsseÄthiopien PDR</v>
      </c>
      <c r="B2737" s="26" t="s">
        <v>271</v>
      </c>
      <c r="C2737" s="4" t="s">
        <v>370</v>
      </c>
      <c r="D2737" s="5">
        <v>8.6794999999999999E-7</v>
      </c>
      <c r="E2737" s="5">
        <v>1.1345000000000001E-6</v>
      </c>
      <c r="F2737" s="5">
        <v>1.71363E-7</v>
      </c>
      <c r="G2737" s="6">
        <v>2.79E-7</v>
      </c>
      <c r="H2737" s="7">
        <v>2.4528130000000002E-6</v>
      </c>
      <c r="I2737" s="5"/>
    </row>
    <row r="2738" spans="1:9" x14ac:dyDescent="0.4">
      <c r="A2738" t="str">
        <f t="shared" si="42"/>
        <v>HaferÄthiopien PDR</v>
      </c>
      <c r="B2738" s="26" t="s">
        <v>272</v>
      </c>
      <c r="C2738" s="4" t="s">
        <v>370</v>
      </c>
      <c r="D2738" s="5">
        <v>5.5700000000000002E-7</v>
      </c>
      <c r="E2738" s="5">
        <v>7.4600000000000004E-7</v>
      </c>
      <c r="F2738" s="5">
        <v>1.12E-7</v>
      </c>
      <c r="G2738" s="6">
        <v>1.68E-7</v>
      </c>
      <c r="H2738" s="7">
        <v>1.5829999999999997E-6</v>
      </c>
      <c r="I2738" s="5"/>
    </row>
    <row r="2739" spans="1:9" x14ac:dyDescent="0.4">
      <c r="A2739" t="str">
        <f t="shared" si="42"/>
        <v>ÖlsamenÄthiopien PDR</v>
      </c>
      <c r="B2739" s="26" t="s">
        <v>303</v>
      </c>
      <c r="C2739" s="4" t="s">
        <v>370</v>
      </c>
      <c r="D2739" s="5">
        <v>1.53251E-6</v>
      </c>
      <c r="E2739" s="5">
        <v>1.9012399999999999E-6</v>
      </c>
      <c r="F2739" s="5">
        <v>3.0059099999999999E-7</v>
      </c>
      <c r="G2739" s="6">
        <v>5.37E-7</v>
      </c>
      <c r="H2739" s="7">
        <v>4.2713410000000006E-6</v>
      </c>
      <c r="I2739" s="5"/>
    </row>
    <row r="2740" spans="1:9" x14ac:dyDescent="0.4">
      <c r="A2740" t="str">
        <f t="shared" si="42"/>
        <v>Zwiebel, getr.Äthiopien PDR</v>
      </c>
      <c r="B2740" s="26" t="s">
        <v>251</v>
      </c>
      <c r="C2740" s="4" t="s">
        <v>370</v>
      </c>
      <c r="D2740" s="5">
        <v>8.5399999999999997E-8</v>
      </c>
      <c r="E2740" s="5">
        <v>1.24E-7</v>
      </c>
      <c r="F2740" s="5">
        <v>1.6700000000000001E-8</v>
      </c>
      <c r="G2740" s="6">
        <v>2.3400000000000001E-8</v>
      </c>
      <c r="H2740" s="7">
        <v>2.495E-7</v>
      </c>
      <c r="I2740" s="5"/>
    </row>
    <row r="2741" spans="1:9" x14ac:dyDescent="0.4">
      <c r="A2741" t="str">
        <f t="shared" si="42"/>
        <v>PapayaÄthiopien PDR</v>
      </c>
      <c r="B2741" s="26" t="s">
        <v>294</v>
      </c>
      <c r="C2741" s="4" t="s">
        <v>370</v>
      </c>
      <c r="D2741" s="5">
        <v>5.6719599999999999E-8</v>
      </c>
      <c r="E2741" s="5">
        <v>8.2669800000000001E-8</v>
      </c>
      <c r="F2741" s="5">
        <v>1.0605600000000001E-8</v>
      </c>
      <c r="G2741" s="6">
        <v>1.6199999999999999E-8</v>
      </c>
      <c r="H2741" s="7">
        <v>1.6619500000000001E-7</v>
      </c>
      <c r="I2741" s="5"/>
    </row>
    <row r="2742" spans="1:9" x14ac:dyDescent="0.4">
      <c r="A2742" t="str">
        <f t="shared" si="42"/>
        <v>Erbsen, trockenÄthiopien PDR</v>
      </c>
      <c r="B2742" s="26" t="s">
        <v>173</v>
      </c>
      <c r="C2742" s="4" t="s">
        <v>370</v>
      </c>
      <c r="D2742" s="5">
        <v>6.1761900000000002E-7</v>
      </c>
      <c r="E2742" s="5">
        <v>7.5623400000000005E-7</v>
      </c>
      <c r="F2742" s="5">
        <v>1.18979E-7</v>
      </c>
      <c r="G2742" s="6">
        <v>2.0699999999999999E-7</v>
      </c>
      <c r="H2742" s="7">
        <v>1.6998319999999998E-6</v>
      </c>
      <c r="I2742" s="5"/>
    </row>
    <row r="2743" spans="1:9" x14ac:dyDescent="0.4">
      <c r="A2743" t="str">
        <f t="shared" si="42"/>
        <v>StraucherbseÄthiopien PDR</v>
      </c>
      <c r="B2743" s="26" t="s">
        <v>191</v>
      </c>
      <c r="C2743" s="4" t="s">
        <v>370</v>
      </c>
      <c r="D2743" s="5">
        <v>4.0668599999999999E-7</v>
      </c>
      <c r="E2743" s="5">
        <v>2.7035799999999999E-7</v>
      </c>
      <c r="F2743" s="5">
        <v>1.59145E-8</v>
      </c>
      <c r="G2743" s="6">
        <v>1.42E-7</v>
      </c>
      <c r="H2743" s="7">
        <v>8.3495849999999997E-7</v>
      </c>
      <c r="I2743" s="5"/>
    </row>
    <row r="2744" spans="1:9" x14ac:dyDescent="0.4">
      <c r="A2744" t="str">
        <f t="shared" si="42"/>
        <v>KochbananeÄthiopien PDR</v>
      </c>
      <c r="B2744" s="26" t="s">
        <v>180</v>
      </c>
      <c r="C2744" s="4" t="s">
        <v>370</v>
      </c>
      <c r="D2744" s="5">
        <v>1.7062799999999998E-8</v>
      </c>
      <c r="E2744" s="5">
        <v>1.13431E-8</v>
      </c>
      <c r="F2744" s="5">
        <v>6.6770600000000003E-10</v>
      </c>
      <c r="G2744" s="6">
        <v>5.9699999999999999E-9</v>
      </c>
      <c r="H2744" s="7">
        <v>3.5043605999999999E-8</v>
      </c>
      <c r="I2744" s="5"/>
    </row>
    <row r="2745" spans="1:9" x14ac:dyDescent="0.4">
      <c r="A2745" t="str">
        <f t="shared" si="42"/>
        <v>KartoffelÄthiopien PDR</v>
      </c>
      <c r="B2745" s="26" t="s">
        <v>177</v>
      </c>
      <c r="C2745" s="4" t="s">
        <v>370</v>
      </c>
      <c r="D2745" s="5">
        <v>7.940000000000001E-8</v>
      </c>
      <c r="E2745" s="5">
        <v>1.01E-7</v>
      </c>
      <c r="F2745" s="5">
        <v>1.5600000000000001E-8</v>
      </c>
      <c r="G2745" s="6">
        <v>2.66E-8</v>
      </c>
      <c r="H2745" s="7">
        <v>2.2259999999999999E-7</v>
      </c>
      <c r="I2745" s="5"/>
    </row>
    <row r="2746" spans="1:9" x14ac:dyDescent="0.4">
      <c r="A2746" t="str">
        <f t="shared" si="42"/>
        <v>Hülsenfrüchte (Linsen, Bohen, etc.)Äthiopien PDR</v>
      </c>
      <c r="B2746" s="26" t="s">
        <v>255</v>
      </c>
      <c r="C2746" s="4" t="s">
        <v>370</v>
      </c>
      <c r="D2746" s="5">
        <v>1.05321E-6</v>
      </c>
      <c r="E2746" s="5">
        <v>1.3176100000000002E-6</v>
      </c>
      <c r="F2746" s="5">
        <v>2.1080000000000001E-7</v>
      </c>
      <c r="G2746" s="6">
        <v>3.72E-7</v>
      </c>
      <c r="H2746" s="7">
        <v>2.9536200000000001E-6</v>
      </c>
      <c r="I2746" s="5"/>
    </row>
    <row r="2747" spans="1:9" x14ac:dyDescent="0.4">
      <c r="A2747" t="str">
        <f t="shared" si="42"/>
        <v>RapssamenÄthiopien PDR</v>
      </c>
      <c r="B2747" s="26" t="s">
        <v>256</v>
      </c>
      <c r="C2747" s="4" t="s">
        <v>370</v>
      </c>
      <c r="D2747" s="5">
        <v>6.8400000000000004E-7</v>
      </c>
      <c r="E2747" s="5">
        <v>8.47E-7</v>
      </c>
      <c r="F2747" s="5">
        <v>1.36E-7</v>
      </c>
      <c r="G2747" s="6">
        <v>2.4499999999999998E-7</v>
      </c>
      <c r="H2747" s="7">
        <v>1.9120000000000001E-6</v>
      </c>
      <c r="I2747" s="5"/>
    </row>
    <row r="2748" spans="1:9" x14ac:dyDescent="0.4">
      <c r="A2748" t="str">
        <f t="shared" si="42"/>
        <v>Knollengewächsen, WurzelknolleÄthiopien PDR</v>
      </c>
      <c r="B2748" s="26" t="s">
        <v>179</v>
      </c>
      <c r="C2748" s="4" t="s">
        <v>370</v>
      </c>
      <c r="D2748" s="5">
        <v>5.84E-8</v>
      </c>
      <c r="E2748" s="5">
        <v>7.2499999999999994E-8</v>
      </c>
      <c r="F2748" s="5">
        <v>1.1199999999999999E-8</v>
      </c>
      <c r="G2748" s="6">
        <v>2.03E-8</v>
      </c>
      <c r="H2748" s="7">
        <v>1.6240000000000002E-7</v>
      </c>
      <c r="I2748" s="5"/>
    </row>
    <row r="2749" spans="1:9" x14ac:dyDescent="0.4">
      <c r="A2749" t="str">
        <f t="shared" si="42"/>
        <v>ÖldistelsamenÄthiopien PDR</v>
      </c>
      <c r="B2749" s="26" t="s">
        <v>295</v>
      </c>
      <c r="C2749" s="4" t="s">
        <v>370</v>
      </c>
      <c r="D2749" s="5">
        <v>1.5822099999999999E-6</v>
      </c>
      <c r="E2749" s="5">
        <v>2.0286000000000004E-6</v>
      </c>
      <c r="F2749" s="5">
        <v>3.10309E-7</v>
      </c>
      <c r="G2749" s="6">
        <v>5.2600000000000002E-7</v>
      </c>
      <c r="H2749" s="7">
        <v>4.4471189999999996E-6</v>
      </c>
      <c r="I2749" s="5"/>
    </row>
    <row r="2750" spans="1:9" x14ac:dyDescent="0.4">
      <c r="A2750" t="str">
        <f t="shared" si="42"/>
        <v>BaumwolleÄthiopien PDR</v>
      </c>
      <c r="B2750" s="26" t="s">
        <v>257</v>
      </c>
      <c r="C2750" s="4" t="s">
        <v>370</v>
      </c>
      <c r="D2750" s="5">
        <v>8.1884399999999994E-7</v>
      </c>
      <c r="E2750" s="5">
        <v>1.0588299999999999E-6</v>
      </c>
      <c r="F2750" s="5">
        <v>1.6128799999999998E-7</v>
      </c>
      <c r="G2750" s="6">
        <v>2.6800000000000002E-7</v>
      </c>
      <c r="H2750" s="7">
        <v>2.3069619999999999E-6</v>
      </c>
      <c r="I2750" s="5"/>
    </row>
    <row r="2751" spans="1:9" x14ac:dyDescent="0.4">
      <c r="A2751" t="str">
        <f t="shared" si="42"/>
        <v>SesamÄthiopien PDR</v>
      </c>
      <c r="B2751" s="26" t="s">
        <v>258</v>
      </c>
      <c r="C2751" s="4" t="s">
        <v>370</v>
      </c>
      <c r="D2751" s="5">
        <v>1.06349E-6</v>
      </c>
      <c r="E2751" s="5">
        <v>1.328E-6</v>
      </c>
      <c r="F2751" s="5">
        <v>2.0506300000000001E-7</v>
      </c>
      <c r="G2751" s="6">
        <v>3.6000000000000005E-7</v>
      </c>
      <c r="H2751" s="7">
        <v>2.9565530000000004E-6</v>
      </c>
      <c r="I2751" s="5"/>
    </row>
    <row r="2752" spans="1:9" x14ac:dyDescent="0.4">
      <c r="A2752" t="str">
        <f t="shared" si="42"/>
        <v>SisalhanfÄthiopien PDR</v>
      </c>
      <c r="B2752" s="26" t="s">
        <v>332</v>
      </c>
      <c r="C2752" s="4" t="s">
        <v>370</v>
      </c>
      <c r="D2752" s="5">
        <v>2.5394600000000002E-7</v>
      </c>
      <c r="E2752" s="5">
        <v>1.6881900000000002E-7</v>
      </c>
      <c r="F2752" s="5">
        <v>9.9374499999999994E-9</v>
      </c>
      <c r="G2752" s="6">
        <v>8.8900000000000009E-8</v>
      </c>
      <c r="H2752" s="7">
        <v>5.2160245000000011E-7</v>
      </c>
      <c r="I2752" s="5"/>
    </row>
    <row r="2753" spans="1:9" x14ac:dyDescent="0.4">
      <c r="A2753" t="str">
        <f t="shared" si="42"/>
        <v>SorghumÄthiopien PDR</v>
      </c>
      <c r="B2753" s="26" t="s">
        <v>282</v>
      </c>
      <c r="C2753" s="4" t="s">
        <v>370</v>
      </c>
      <c r="D2753" s="5">
        <v>4.3176299999999997E-7</v>
      </c>
      <c r="E2753" s="5">
        <v>5.2175400000000003E-7</v>
      </c>
      <c r="F2753" s="5">
        <v>8.4009299999999998E-8</v>
      </c>
      <c r="G2753" s="6">
        <v>1.55E-7</v>
      </c>
      <c r="H2753" s="7">
        <v>1.1925263000000001E-6</v>
      </c>
      <c r="I2753" s="5"/>
    </row>
    <row r="2754" spans="1:9" x14ac:dyDescent="0.4">
      <c r="A2754" t="str">
        <f t="shared" si="42"/>
        <v>SojabohnenÄthiopien PDR</v>
      </c>
      <c r="B2754" s="26" t="s">
        <v>259</v>
      </c>
      <c r="C2754" s="4" t="s">
        <v>370</v>
      </c>
      <c r="D2754" s="5">
        <v>8.7317200000000011E-8</v>
      </c>
      <c r="E2754" s="5">
        <v>1.17966E-7</v>
      </c>
      <c r="F2754" s="5">
        <v>1.6746099999999999E-8</v>
      </c>
      <c r="G2754" s="6">
        <v>3.0400000000000001E-8</v>
      </c>
      <c r="H2754" s="7">
        <v>2.5242930000000005E-7</v>
      </c>
      <c r="I2754" s="5"/>
    </row>
    <row r="2755" spans="1:9" x14ac:dyDescent="0.4">
      <c r="A2755" t="str">
        <f t="shared" si="42"/>
        <v>GewürzeÄthiopien PDR</v>
      </c>
      <c r="B2755" s="26" t="s">
        <v>275</v>
      </c>
      <c r="C2755" s="4" t="s">
        <v>370</v>
      </c>
      <c r="D2755" s="5">
        <v>1.85558E-7</v>
      </c>
      <c r="E2755" s="5">
        <v>1.2546299999999999E-7</v>
      </c>
      <c r="F2755" s="5">
        <v>7.2009699999999998E-9</v>
      </c>
      <c r="G2755" s="6">
        <v>6.1999999999999999E-8</v>
      </c>
      <c r="H2755" s="7">
        <v>3.8022196999999995E-7</v>
      </c>
      <c r="I2755" s="5"/>
    </row>
    <row r="2756" spans="1:9" x14ac:dyDescent="0.4">
      <c r="A2756" t="str">
        <f t="shared" ref="A2756:A2819" si="43">B2756&amp;C2756</f>
        <v>RohrzuckerÄthiopien PDR</v>
      </c>
      <c r="B2756" s="26" t="s">
        <v>260</v>
      </c>
      <c r="C2756" s="4" t="s">
        <v>370</v>
      </c>
      <c r="D2756" s="5">
        <v>1.0344599999999999E-8</v>
      </c>
      <c r="E2756" s="5">
        <v>1.3941099999999999E-8</v>
      </c>
      <c r="F2756" s="5">
        <v>2.0413399999999999E-9</v>
      </c>
      <c r="G2756" s="6">
        <v>3.22E-9</v>
      </c>
      <c r="H2756" s="7">
        <v>2.9547039999999996E-8</v>
      </c>
      <c r="I2756" s="5"/>
    </row>
    <row r="2757" spans="1:9" x14ac:dyDescent="0.4">
      <c r="A2757" t="str">
        <f t="shared" si="43"/>
        <v>SonnenblumenkerneÄthiopien PDR</v>
      </c>
      <c r="B2757" s="26" t="s">
        <v>261</v>
      </c>
      <c r="C2757" s="4" t="s">
        <v>370</v>
      </c>
      <c r="D2757" s="5">
        <v>3.9470000000000001E-7</v>
      </c>
      <c r="E2757" s="5">
        <v>2.7179199999999998E-7</v>
      </c>
      <c r="F2757" s="5">
        <v>2.30955E-8</v>
      </c>
      <c r="G2757" s="6">
        <v>8.3399999999999992E-8</v>
      </c>
      <c r="H2757" s="7">
        <v>7.7298749999999992E-7</v>
      </c>
      <c r="I2757" s="5"/>
    </row>
    <row r="2758" spans="1:9" x14ac:dyDescent="0.4">
      <c r="A2758" t="str">
        <f t="shared" si="43"/>
        <v>SüßkartofelnÄthiopien PDR</v>
      </c>
      <c r="B2758" s="26" t="s">
        <v>192</v>
      </c>
      <c r="C2758" s="4" t="s">
        <v>370</v>
      </c>
      <c r="D2758" s="5">
        <v>6.9516800000000002E-8</v>
      </c>
      <c r="E2758" s="5">
        <v>8.9530499999999996E-8</v>
      </c>
      <c r="F2758" s="5">
        <v>1.36518E-8</v>
      </c>
      <c r="G2758" s="6">
        <v>2.33E-8</v>
      </c>
      <c r="H2758" s="7">
        <v>1.9599909999999997E-7</v>
      </c>
      <c r="I2758" s="5"/>
    </row>
    <row r="2759" spans="1:9" x14ac:dyDescent="0.4">
      <c r="A2759" t="str">
        <f t="shared" si="43"/>
        <v>Tallowtree seedÄthiopien PDR</v>
      </c>
      <c r="B2759" s="26" t="s">
        <v>304</v>
      </c>
      <c r="C2759" s="4" t="s">
        <v>370</v>
      </c>
      <c r="D2759" s="5">
        <v>1.53251E-6</v>
      </c>
      <c r="E2759" s="5">
        <v>1.9012399999999999E-6</v>
      </c>
      <c r="F2759" s="5">
        <v>3.0059099999999999E-7</v>
      </c>
      <c r="G2759" s="6">
        <v>5.37E-7</v>
      </c>
      <c r="H2759" s="7">
        <v>4.2713410000000006E-6</v>
      </c>
      <c r="I2759" s="5"/>
    </row>
    <row r="2760" spans="1:9" x14ac:dyDescent="0.4">
      <c r="A2760" t="str">
        <f t="shared" si="43"/>
        <v>TeeÄthiopien PDR</v>
      </c>
      <c r="B2760" s="26" t="s">
        <v>262</v>
      </c>
      <c r="C2760" s="4" t="s">
        <v>370</v>
      </c>
      <c r="D2760" s="5">
        <v>1.2055899999999999E-7</v>
      </c>
      <c r="E2760" s="5">
        <v>8.0145699999999992E-8</v>
      </c>
      <c r="F2760" s="5">
        <v>4.7177500000000002E-9</v>
      </c>
      <c r="G2760" s="6">
        <v>4.2200000000000001E-8</v>
      </c>
      <c r="H2760" s="7">
        <v>2.4762244999999998E-7</v>
      </c>
      <c r="I2760" s="5"/>
    </row>
    <row r="2761" spans="1:9" x14ac:dyDescent="0.4">
      <c r="A2761" t="str">
        <f t="shared" si="43"/>
        <v>TomatenÄthiopien PDR</v>
      </c>
      <c r="B2761" s="26" t="s">
        <v>86</v>
      </c>
      <c r="C2761" s="4" t="s">
        <v>370</v>
      </c>
      <c r="D2761" s="5">
        <v>1.9999099999999998E-8</v>
      </c>
      <c r="E2761" s="5">
        <v>1.37714E-8</v>
      </c>
      <c r="F2761" s="5">
        <v>1.1702199999999999E-9</v>
      </c>
      <c r="G2761" s="6">
        <v>4.2300000000000005E-9</v>
      </c>
      <c r="H2761" s="7">
        <v>3.9170719999999997E-8</v>
      </c>
      <c r="I2761" s="5"/>
    </row>
    <row r="2762" spans="1:9" x14ac:dyDescent="0.4">
      <c r="A2762" t="str">
        <f t="shared" si="43"/>
        <v>Gemüse, frischÄthiopien PDR</v>
      </c>
      <c r="B2762" s="26" t="s">
        <v>174</v>
      </c>
      <c r="C2762" s="4" t="s">
        <v>370</v>
      </c>
      <c r="D2762" s="5">
        <v>2.36E-7</v>
      </c>
      <c r="E2762" s="5">
        <v>2.96E-7</v>
      </c>
      <c r="F2762" s="5">
        <v>4.58E-8</v>
      </c>
      <c r="G2762" s="6">
        <v>8.0400000000000005E-8</v>
      </c>
      <c r="H2762" s="7">
        <v>6.582E-7</v>
      </c>
      <c r="I2762" s="5"/>
    </row>
    <row r="2763" spans="1:9" x14ac:dyDescent="0.4">
      <c r="A2763" t="str">
        <f t="shared" si="43"/>
        <v>WickeÄthiopien PDR</v>
      </c>
      <c r="B2763" s="26" t="s">
        <v>276</v>
      </c>
      <c r="C2763" s="4" t="s">
        <v>370</v>
      </c>
      <c r="D2763" s="5">
        <v>3.8390199999999999E-7</v>
      </c>
      <c r="E2763" s="5">
        <v>4.4808599999999998E-7</v>
      </c>
      <c r="F2763" s="5">
        <v>7.2312900000000002E-8</v>
      </c>
      <c r="G2763" s="6">
        <v>1.3799999999999999E-7</v>
      </c>
      <c r="H2763" s="7">
        <v>1.0423009E-6</v>
      </c>
      <c r="I2763" s="5"/>
    </row>
    <row r="2764" spans="1:9" x14ac:dyDescent="0.4">
      <c r="A2764" t="str">
        <f t="shared" si="43"/>
        <v>WeizenÄthiopien PDR</v>
      </c>
      <c r="B2764" s="26" t="s">
        <v>60</v>
      </c>
      <c r="C2764" s="4" t="s">
        <v>370</v>
      </c>
      <c r="D2764" s="5">
        <v>3.8280399999999996E-7</v>
      </c>
      <c r="E2764" s="5">
        <v>4.6989100000000001E-7</v>
      </c>
      <c r="F2764" s="5">
        <v>7.49751E-8</v>
      </c>
      <c r="G2764" s="6">
        <v>1.3300000000000001E-7</v>
      </c>
      <c r="H2764" s="7">
        <v>1.0606701000000002E-6</v>
      </c>
      <c r="I2764" s="5"/>
    </row>
    <row r="2765" spans="1:9" x14ac:dyDescent="0.4">
      <c r="A2765" t="str">
        <f t="shared" si="43"/>
        <v>YamswurzelÄthiopien PDR</v>
      </c>
      <c r="B2765" s="26" t="s">
        <v>291</v>
      </c>
      <c r="C2765" s="4" t="s">
        <v>370</v>
      </c>
      <c r="D2765" s="5">
        <v>1.1471500000000001E-7</v>
      </c>
      <c r="E2765" s="5">
        <v>1.4345200000000001E-7</v>
      </c>
      <c r="F2765" s="5">
        <v>2.2224700000000002E-8</v>
      </c>
      <c r="G2765" s="6">
        <v>3.9700000000000005E-8</v>
      </c>
      <c r="H2765" s="7">
        <v>3.2009170000000003E-7</v>
      </c>
      <c r="I2765" s="5"/>
    </row>
    <row r="2766" spans="1:9" x14ac:dyDescent="0.4">
      <c r="A2766" t="str">
        <f t="shared" si="43"/>
        <v>GersteFinnland</v>
      </c>
      <c r="B2766" s="26" t="s">
        <v>240</v>
      </c>
      <c r="C2766" s="4" t="s">
        <v>371</v>
      </c>
      <c r="D2766" s="5">
        <v>2.3864000000000001E-8</v>
      </c>
      <c r="E2766" s="5">
        <v>1.1542E-7</v>
      </c>
      <c r="F2766" s="5">
        <v>4.4044100000000001E-9</v>
      </c>
      <c r="G2766" s="6">
        <v>2.3800000000000001E-9</v>
      </c>
      <c r="H2766" s="7">
        <v>1.4606840999999996E-7</v>
      </c>
      <c r="I2766" s="5"/>
    </row>
    <row r="2767" spans="1:9" x14ac:dyDescent="0.4">
      <c r="A2767" t="str">
        <f t="shared" si="43"/>
        <v>Kohl und andere KohlgewächseFinnland</v>
      </c>
      <c r="B2767" s="26" t="s">
        <v>181</v>
      </c>
      <c r="C2767" s="4" t="s">
        <v>371</v>
      </c>
      <c r="D2767" s="5">
        <v>2.9331899999999999E-9</v>
      </c>
      <c r="E2767" s="5">
        <v>1.41029E-8</v>
      </c>
      <c r="F2767" s="5">
        <v>5.4143700000000002E-10</v>
      </c>
      <c r="G2767" s="6">
        <v>2.9200000000000003E-10</v>
      </c>
      <c r="H2767" s="7">
        <v>1.7869526999999999E-8</v>
      </c>
      <c r="I2767" s="5"/>
    </row>
    <row r="2768" spans="1:9" x14ac:dyDescent="0.4">
      <c r="A2768" t="str">
        <f t="shared" si="43"/>
        <v>Karotten und RübenFinnland</v>
      </c>
      <c r="B2768" s="26" t="s">
        <v>176</v>
      </c>
      <c r="C2768" s="4" t="s">
        <v>371</v>
      </c>
      <c r="D2768" s="5">
        <v>1.9222399999999998E-9</v>
      </c>
      <c r="E2768" s="5">
        <v>9.2109300000000014E-9</v>
      </c>
      <c r="F2768" s="5">
        <v>3.5485500000000001E-10</v>
      </c>
      <c r="G2768" s="6">
        <v>1.9100000000000001E-10</v>
      </c>
      <c r="H2768" s="7">
        <v>1.1679025000000001E-8</v>
      </c>
      <c r="I2768" s="5"/>
    </row>
    <row r="2769" spans="1:9" x14ac:dyDescent="0.4">
      <c r="A2769" t="str">
        <f t="shared" si="43"/>
        <v>KorintheFinnland</v>
      </c>
      <c r="B2769" s="26" t="s">
        <v>212</v>
      </c>
      <c r="C2769" s="4" t="s">
        <v>371</v>
      </c>
      <c r="D2769" s="5">
        <v>4.7363300000000002E-8</v>
      </c>
      <c r="E2769" s="5">
        <v>2.2878399999999999E-7</v>
      </c>
      <c r="F2769" s="5">
        <v>8.7417699999999993E-9</v>
      </c>
      <c r="G2769" s="6">
        <v>4.73E-9</v>
      </c>
      <c r="H2769" s="7">
        <v>2.8961907000000004E-7</v>
      </c>
      <c r="I2769" s="5"/>
    </row>
    <row r="2770" spans="1:9" x14ac:dyDescent="0.4">
      <c r="A2770" t="str">
        <f t="shared" si="43"/>
        <v>FuttermittelpflanzenFinnland</v>
      </c>
      <c r="B2770" s="26" t="s">
        <v>242</v>
      </c>
      <c r="C2770" s="4" t="s">
        <v>371</v>
      </c>
      <c r="D2770" s="5">
        <v>2.8377800000000001E-9</v>
      </c>
      <c r="E2770" s="5">
        <v>1.3916399999999999E-8</v>
      </c>
      <c r="F2770" s="5">
        <v>5.2356699999999996E-10</v>
      </c>
      <c r="G2770" s="6">
        <v>2.8599999999999999E-10</v>
      </c>
      <c r="H2770" s="7">
        <v>1.7563746999999996E-8</v>
      </c>
      <c r="I2770" s="5"/>
    </row>
    <row r="2771" spans="1:9" x14ac:dyDescent="0.4">
      <c r="A2771" t="str">
        <f t="shared" si="43"/>
        <v>Getreide, gemischtFinnland</v>
      </c>
      <c r="B2771" s="26" t="s">
        <v>300</v>
      </c>
      <c r="C2771" s="4" t="s">
        <v>371</v>
      </c>
      <c r="D2771" s="5">
        <v>1.82206E-8</v>
      </c>
      <c r="E2771" s="5">
        <v>8.8145600000000005E-8</v>
      </c>
      <c r="F2771" s="5">
        <v>3.3628300000000001E-9</v>
      </c>
      <c r="G2771" s="6">
        <v>1.8199999999999999E-9</v>
      </c>
      <c r="H2771" s="7">
        <v>1.1154903000000002E-7</v>
      </c>
      <c r="I2771" s="5"/>
    </row>
    <row r="2772" spans="1:9" x14ac:dyDescent="0.4">
      <c r="A2772" t="str">
        <f t="shared" si="43"/>
        <v>Lauch, andere LauchgewächseFinnland</v>
      </c>
      <c r="B2772" s="26" t="s">
        <v>184</v>
      </c>
      <c r="C2772" s="4" t="s">
        <v>371</v>
      </c>
      <c r="D2772" s="5">
        <v>2.8709299999999997E-9</v>
      </c>
      <c r="E2772" s="5">
        <v>1.3818900000000001E-8</v>
      </c>
      <c r="F2772" s="5">
        <v>5.2992999999999995E-10</v>
      </c>
      <c r="G2772" s="6">
        <v>2.8599999999999999E-10</v>
      </c>
      <c r="H2772" s="7">
        <v>1.7505759999999998E-8</v>
      </c>
      <c r="I2772" s="5"/>
    </row>
    <row r="2773" spans="1:9" x14ac:dyDescent="0.4">
      <c r="A2773" t="str">
        <f t="shared" si="43"/>
        <v>MaisFinnland</v>
      </c>
      <c r="B2773" s="26" t="s">
        <v>185</v>
      </c>
      <c r="C2773" s="4" t="s">
        <v>371</v>
      </c>
      <c r="D2773" s="5">
        <v>2.43645E-8</v>
      </c>
      <c r="E2773" s="5">
        <v>1.1948299999999999E-7</v>
      </c>
      <c r="F2773" s="5">
        <v>4.4952300000000004E-9</v>
      </c>
      <c r="G2773" s="6">
        <v>2.45E-9</v>
      </c>
      <c r="H2773" s="7">
        <v>1.5079272999999999E-7</v>
      </c>
      <c r="I2773" s="5"/>
    </row>
    <row r="2774" spans="1:9" x14ac:dyDescent="0.4">
      <c r="A2774" t="str">
        <f t="shared" si="43"/>
        <v>HaferFinnland</v>
      </c>
      <c r="B2774" s="26" t="s">
        <v>272</v>
      </c>
      <c r="C2774" s="4" t="s">
        <v>371</v>
      </c>
      <c r="D2774" s="5">
        <v>2.1990899999999999E-8</v>
      </c>
      <c r="E2774" s="5">
        <v>1.06361E-7</v>
      </c>
      <c r="F2774" s="5">
        <v>4.0586799999999999E-9</v>
      </c>
      <c r="G2774" s="6">
        <v>2.2000000000000003E-9</v>
      </c>
      <c r="H2774" s="7">
        <v>1.3461058E-7</v>
      </c>
      <c r="I2774" s="5"/>
    </row>
    <row r="2775" spans="1:9" x14ac:dyDescent="0.4">
      <c r="A2775" t="str">
        <f t="shared" si="43"/>
        <v>Erbsen, trockenFinnland</v>
      </c>
      <c r="B2775" s="26" t="s">
        <v>173</v>
      </c>
      <c r="C2775" s="4" t="s">
        <v>371</v>
      </c>
      <c r="D2775" s="5">
        <v>2.17519E-8</v>
      </c>
      <c r="E2775" s="5">
        <v>1.05155E-7</v>
      </c>
      <c r="F2775" s="5">
        <v>4.0146300000000002E-9</v>
      </c>
      <c r="G2775" s="6">
        <v>2.1700000000000002E-9</v>
      </c>
      <c r="H2775" s="7">
        <v>1.3309153E-7</v>
      </c>
      <c r="I2775" s="5"/>
    </row>
    <row r="2776" spans="1:9" x14ac:dyDescent="0.4">
      <c r="A2776" t="str">
        <f t="shared" si="43"/>
        <v>Erbsen, grünFinnland</v>
      </c>
      <c r="B2776" s="26" t="s">
        <v>172</v>
      </c>
      <c r="C2776" s="4" t="s">
        <v>371</v>
      </c>
      <c r="D2776" s="5">
        <v>1.34163E-8</v>
      </c>
      <c r="E2776" s="5">
        <v>6.4822399999999992E-8</v>
      </c>
      <c r="F2776" s="5">
        <v>2.4762100000000001E-9</v>
      </c>
      <c r="G2776" s="6">
        <v>1.3400000000000001E-9</v>
      </c>
      <c r="H2776" s="7">
        <v>8.2054909999999994E-8</v>
      </c>
      <c r="I2776" s="5"/>
    </row>
    <row r="2777" spans="1:9" x14ac:dyDescent="0.4">
      <c r="A2777" t="str">
        <f t="shared" si="43"/>
        <v>KartoffelFinnland</v>
      </c>
      <c r="B2777" s="26" t="s">
        <v>177</v>
      </c>
      <c r="C2777" s="4" t="s">
        <v>371</v>
      </c>
      <c r="D2777" s="5">
        <v>2.9216099999999998E-9</v>
      </c>
      <c r="E2777" s="5">
        <v>1.41658E-8</v>
      </c>
      <c r="F2777" s="5">
        <v>5.3918700000000005E-10</v>
      </c>
      <c r="G2777" s="6">
        <v>2.9200000000000003E-10</v>
      </c>
      <c r="H2777" s="7">
        <v>1.7918597000000004E-8</v>
      </c>
      <c r="I2777" s="5"/>
    </row>
    <row r="2778" spans="1:9" x14ac:dyDescent="0.4">
      <c r="A2778" t="str">
        <f t="shared" si="43"/>
        <v>RapssamenFinnland</v>
      </c>
      <c r="B2778" s="26" t="s">
        <v>256</v>
      </c>
      <c r="C2778" s="4" t="s">
        <v>371</v>
      </c>
      <c r="D2778" s="5">
        <v>4.9885300000000003E-8</v>
      </c>
      <c r="E2778" s="5">
        <v>2.4126500000000001E-7</v>
      </c>
      <c r="F2778" s="5">
        <v>9.2069600000000015E-9</v>
      </c>
      <c r="G2778" s="6">
        <v>4.9799999999999998E-9</v>
      </c>
      <c r="H2778" s="7">
        <v>3.0533726000000002E-7</v>
      </c>
      <c r="I2778" s="5"/>
    </row>
    <row r="2779" spans="1:9" x14ac:dyDescent="0.4">
      <c r="A2779" t="str">
        <f t="shared" si="43"/>
        <v>RoggenFinnland</v>
      </c>
      <c r="B2779" s="26" t="s">
        <v>274</v>
      </c>
      <c r="C2779" s="4" t="s">
        <v>371</v>
      </c>
      <c r="D2779" s="5">
        <v>3.0579599999999998E-8</v>
      </c>
      <c r="E2779" s="5">
        <v>1.4830999999999998E-7</v>
      </c>
      <c r="F2779" s="5">
        <v>5.6434699999999997E-9</v>
      </c>
      <c r="G2779" s="6">
        <v>3.0599999999999998E-9</v>
      </c>
      <c r="H2779" s="7">
        <v>1.8759306999999997E-7</v>
      </c>
      <c r="I2779" s="5"/>
    </row>
    <row r="2780" spans="1:9" x14ac:dyDescent="0.4">
      <c r="A2780" t="str">
        <f t="shared" si="43"/>
        <v>SojabohnenFinnland</v>
      </c>
      <c r="B2780" s="26" t="s">
        <v>259</v>
      </c>
      <c r="C2780" s="4" t="s">
        <v>371</v>
      </c>
      <c r="D2780" s="5">
        <v>6.1948099999999999E-8</v>
      </c>
      <c r="E2780" s="5">
        <v>3.03792E-7</v>
      </c>
      <c r="F2780" s="5">
        <v>1.1429399999999999E-8</v>
      </c>
      <c r="G2780" s="6">
        <v>6.2299999999999994E-9</v>
      </c>
      <c r="H2780" s="7">
        <v>3.8339950000000004E-7</v>
      </c>
      <c r="I2780" s="5"/>
    </row>
    <row r="2781" spans="1:9" x14ac:dyDescent="0.4">
      <c r="A2781" t="str">
        <f t="shared" si="43"/>
        <v>ErdbeereFinnland</v>
      </c>
      <c r="B2781" s="26" t="s">
        <v>203</v>
      </c>
      <c r="C2781" s="4" t="s">
        <v>371</v>
      </c>
      <c r="D2781" s="5">
        <v>2.6143500000000002E-8</v>
      </c>
      <c r="E2781" s="5">
        <v>1.2616200000000001E-7</v>
      </c>
      <c r="F2781" s="5">
        <v>4.8253899999999996E-9</v>
      </c>
      <c r="G2781" s="6">
        <v>2.6099999999999999E-9</v>
      </c>
      <c r="H2781" s="7">
        <v>1.5974089E-7</v>
      </c>
      <c r="I2781" s="5"/>
    </row>
    <row r="2782" spans="1:9" x14ac:dyDescent="0.4">
      <c r="A2782" t="str">
        <f t="shared" si="43"/>
        <v>Gemüse, frischFinnland</v>
      </c>
      <c r="B2782" s="26" t="s">
        <v>174</v>
      </c>
      <c r="C2782" s="4" t="s">
        <v>371</v>
      </c>
      <c r="D2782" s="5">
        <v>2.8709299999999997E-9</v>
      </c>
      <c r="E2782" s="5">
        <v>1.3818900000000001E-8</v>
      </c>
      <c r="F2782" s="5">
        <v>5.2992999999999995E-10</v>
      </c>
      <c r="G2782" s="6">
        <v>2.8599999999999999E-10</v>
      </c>
      <c r="H2782" s="7">
        <v>1.7505759999999998E-8</v>
      </c>
      <c r="I2782" s="5"/>
    </row>
    <row r="2783" spans="1:9" x14ac:dyDescent="0.4">
      <c r="A2783" t="str">
        <f t="shared" si="43"/>
        <v>WeizenFinnland</v>
      </c>
      <c r="B2783" s="26" t="s">
        <v>60</v>
      </c>
      <c r="C2783" s="4" t="s">
        <v>371</v>
      </c>
      <c r="D2783" s="5">
        <v>2.2614400000000002E-8</v>
      </c>
      <c r="E2783" s="5">
        <v>1.09375E-7</v>
      </c>
      <c r="F2783" s="5">
        <v>4.17378E-9</v>
      </c>
      <c r="G2783" s="6">
        <v>2.2600000000000001E-9</v>
      </c>
      <c r="H2783" s="7">
        <v>1.3842317999999999E-7</v>
      </c>
      <c r="I2783" s="5"/>
    </row>
    <row r="2784" spans="1:9" x14ac:dyDescent="0.4">
      <c r="A2784" t="str">
        <f t="shared" si="43"/>
        <v>MandelnFrankreich</v>
      </c>
      <c r="B2784" s="26" t="s">
        <v>237</v>
      </c>
      <c r="C2784" s="4" t="s">
        <v>137</v>
      </c>
      <c r="D2784" s="5">
        <v>3.5848999999999998E-6</v>
      </c>
      <c r="E2784" s="5">
        <v>8.1231199999999999E-6</v>
      </c>
      <c r="F2784" s="5">
        <v>8.6889300000000008E-7</v>
      </c>
      <c r="G2784" s="6">
        <v>1.3400000000000001E-6</v>
      </c>
      <c r="H2784" s="7">
        <v>1.3916912999999999E-5</v>
      </c>
      <c r="I2784" s="5"/>
    </row>
    <row r="2785" spans="1:9" x14ac:dyDescent="0.4">
      <c r="A2785" t="str">
        <f t="shared" si="43"/>
        <v>ApfelFrankreich</v>
      </c>
      <c r="B2785" s="26" t="s">
        <v>195</v>
      </c>
      <c r="C2785" s="4" t="s">
        <v>137</v>
      </c>
      <c r="D2785" s="5">
        <v>5.23789E-9</v>
      </c>
      <c r="E2785" s="5">
        <v>1.6136099999999998E-8</v>
      </c>
      <c r="F2785" s="5">
        <v>1.5833200000000001E-9</v>
      </c>
      <c r="G2785" s="6">
        <v>1.51E-9</v>
      </c>
      <c r="H2785" s="7">
        <v>2.446731E-8</v>
      </c>
      <c r="I2785" s="5"/>
    </row>
    <row r="2786" spans="1:9" x14ac:dyDescent="0.4">
      <c r="A2786" t="str">
        <f t="shared" si="43"/>
        <v>AprikosenFrankreich</v>
      </c>
      <c r="B2786" s="26" t="s">
        <v>196</v>
      </c>
      <c r="C2786" s="4" t="s">
        <v>137</v>
      </c>
      <c r="D2786" s="5">
        <v>1.7308000000000002E-8</v>
      </c>
      <c r="E2786" s="5">
        <v>5.37846E-8</v>
      </c>
      <c r="F2786" s="5">
        <v>5.2449000000000004E-9</v>
      </c>
      <c r="G2786" s="6">
        <v>4.49E-9</v>
      </c>
      <c r="H2786" s="7">
        <v>8.0827500000000014E-8</v>
      </c>
      <c r="I2786" s="5"/>
    </row>
    <row r="2787" spans="1:9" x14ac:dyDescent="0.4">
      <c r="A2787" t="str">
        <f t="shared" si="43"/>
        <v>ArtischockeFrankreich</v>
      </c>
      <c r="B2787" s="26" t="s">
        <v>164</v>
      </c>
      <c r="C2787" s="4" t="s">
        <v>137</v>
      </c>
      <c r="D2787" s="5">
        <v>2.6724199999999999E-8</v>
      </c>
      <c r="E2787" s="5">
        <v>8.0560899999999997E-8</v>
      </c>
      <c r="F2787" s="5">
        <v>7.903850000000001E-9</v>
      </c>
      <c r="G2787" s="6">
        <v>6.9099999999999995E-9</v>
      </c>
      <c r="H2787" s="7">
        <v>1.2209895000000002E-7</v>
      </c>
      <c r="I2787" s="5"/>
    </row>
    <row r="2788" spans="1:9" x14ac:dyDescent="0.4">
      <c r="A2788" t="str">
        <f t="shared" si="43"/>
        <v>SpargelFrankreich</v>
      </c>
      <c r="B2788" s="26" t="s">
        <v>190</v>
      </c>
      <c r="C2788" s="4" t="s">
        <v>137</v>
      </c>
      <c r="D2788" s="5">
        <v>2.9708399999999999E-8</v>
      </c>
      <c r="E2788" s="5">
        <v>7.5472000000000002E-8</v>
      </c>
      <c r="F2788" s="5">
        <v>7.71308E-9</v>
      </c>
      <c r="G2788" s="6">
        <v>5.9600000000000001E-9</v>
      </c>
      <c r="H2788" s="7">
        <v>1.1885348000000001E-7</v>
      </c>
      <c r="I2788" s="5"/>
    </row>
    <row r="2789" spans="1:9" x14ac:dyDescent="0.4">
      <c r="A2789" t="str">
        <f t="shared" si="43"/>
        <v>GersteFrankreich</v>
      </c>
      <c r="B2789" s="26" t="s">
        <v>240</v>
      </c>
      <c r="C2789" s="4" t="s">
        <v>137</v>
      </c>
      <c r="D2789" s="5">
        <v>2.1375499999999998E-8</v>
      </c>
      <c r="E2789" s="5">
        <v>6.2883499999999995E-8</v>
      </c>
      <c r="F2789" s="5">
        <v>6.22619E-9</v>
      </c>
      <c r="G2789" s="6">
        <v>5.1599999999999996E-9</v>
      </c>
      <c r="H2789" s="7">
        <v>9.5645189999999995E-8</v>
      </c>
      <c r="I2789" s="5"/>
    </row>
    <row r="2790" spans="1:9" x14ac:dyDescent="0.4">
      <c r="A2790" t="str">
        <f t="shared" si="43"/>
        <v>Bohen, grünFrankreich</v>
      </c>
      <c r="B2790" s="26" t="s">
        <v>169</v>
      </c>
      <c r="C2790" s="4" t="s">
        <v>137</v>
      </c>
      <c r="D2790" s="5">
        <v>4.1828500000000003E-9</v>
      </c>
      <c r="E2790" s="5">
        <v>1.32243E-8</v>
      </c>
      <c r="F2790" s="5">
        <v>1.29218E-9</v>
      </c>
      <c r="G2790" s="6">
        <v>8.99E-10</v>
      </c>
      <c r="H2790" s="7">
        <v>1.9598330000000001E-8</v>
      </c>
      <c r="I2790" s="5"/>
    </row>
    <row r="2791" spans="1:9" x14ac:dyDescent="0.4">
      <c r="A2791" t="str">
        <f t="shared" si="43"/>
        <v>Ackerbohne, trockenFrankreich</v>
      </c>
      <c r="B2791" s="26" t="s">
        <v>163</v>
      </c>
      <c r="C2791" s="4" t="s">
        <v>137</v>
      </c>
      <c r="D2791" s="5">
        <v>1.53912E-8</v>
      </c>
      <c r="E2791" s="5">
        <v>4.7643800000000002E-8</v>
      </c>
      <c r="F2791" s="5">
        <v>4.6686800000000001E-9</v>
      </c>
      <c r="G2791" s="6">
        <v>4.5299999999999999E-9</v>
      </c>
      <c r="H2791" s="7">
        <v>7.2233679999999987E-8</v>
      </c>
      <c r="I2791" s="5"/>
    </row>
    <row r="2792" spans="1:9" x14ac:dyDescent="0.4">
      <c r="A2792" t="str">
        <f t="shared" si="43"/>
        <v>BuchweizenFrankreich</v>
      </c>
      <c r="B2792" s="26" t="s">
        <v>147</v>
      </c>
      <c r="C2792" s="4" t="s">
        <v>137</v>
      </c>
      <c r="D2792" s="5">
        <v>2.01146E-8</v>
      </c>
      <c r="E2792" s="5">
        <v>6.2817300000000002E-8</v>
      </c>
      <c r="F2792" s="5">
        <v>6.1191900000000002E-9</v>
      </c>
      <c r="G2792" s="6">
        <v>5.2900000000000006E-9</v>
      </c>
      <c r="H2792" s="7">
        <v>9.4341089999999993E-8</v>
      </c>
      <c r="I2792" s="5"/>
    </row>
    <row r="2793" spans="1:9" x14ac:dyDescent="0.4">
      <c r="A2793" t="str">
        <f t="shared" si="43"/>
        <v>Kohl und andere KohlgewächseFrankreich</v>
      </c>
      <c r="B2793" s="26" t="s">
        <v>181</v>
      </c>
      <c r="C2793" s="4" t="s">
        <v>137</v>
      </c>
      <c r="D2793" s="5">
        <v>3.3797699999999998E-9</v>
      </c>
      <c r="E2793" s="5">
        <v>9.7445099999999999E-9</v>
      </c>
      <c r="F2793" s="5">
        <v>9.6802599999999998E-10</v>
      </c>
      <c r="G2793" s="6">
        <v>8.0200000000000002E-10</v>
      </c>
      <c r="H2793" s="7">
        <v>1.4894306000000001E-8</v>
      </c>
      <c r="I2793" s="5"/>
    </row>
    <row r="2794" spans="1:9" x14ac:dyDescent="0.4">
      <c r="A2794" t="str">
        <f t="shared" si="43"/>
        <v>Johannisbrotbaum (Carobs)Frankreich</v>
      </c>
      <c r="B2794" s="26" t="s">
        <v>267</v>
      </c>
      <c r="C2794" s="4" t="s">
        <v>137</v>
      </c>
      <c r="D2794" s="5">
        <v>1.2681199999999999E-6</v>
      </c>
      <c r="E2794" s="5">
        <v>2.8827399999999998E-6</v>
      </c>
      <c r="F2794" s="5">
        <v>3.1092499999999996E-7</v>
      </c>
      <c r="G2794" s="6">
        <v>4.8599999999999998E-7</v>
      </c>
      <c r="H2794" s="7">
        <v>4.9477850000000009E-6</v>
      </c>
      <c r="I2794" s="5"/>
    </row>
    <row r="2795" spans="1:9" x14ac:dyDescent="0.4">
      <c r="A2795" t="str">
        <f t="shared" si="43"/>
        <v>Karotten und RübenFrankreich</v>
      </c>
      <c r="B2795" s="26" t="s">
        <v>176</v>
      </c>
      <c r="C2795" s="4" t="s">
        <v>137</v>
      </c>
      <c r="D2795" s="5">
        <v>2.04082E-9</v>
      </c>
      <c r="E2795" s="5">
        <v>6.35552E-9</v>
      </c>
      <c r="F2795" s="5">
        <v>6.1949500000000004E-10</v>
      </c>
      <c r="G2795" s="6">
        <v>5.3300000000000002E-10</v>
      </c>
      <c r="H2795" s="7">
        <v>9.5488350000000004E-9</v>
      </c>
      <c r="I2795" s="5"/>
    </row>
    <row r="2796" spans="1:9" x14ac:dyDescent="0.4">
      <c r="A2796" t="str">
        <f t="shared" si="43"/>
        <v>Blumenkohl und BrokkoliFrankreich</v>
      </c>
      <c r="B2796" s="26" t="s">
        <v>168</v>
      </c>
      <c r="C2796" s="4" t="s">
        <v>137</v>
      </c>
      <c r="D2796" s="5">
        <v>5.5824600000000002E-9</v>
      </c>
      <c r="E2796" s="5">
        <v>1.70831E-8</v>
      </c>
      <c r="F2796" s="5">
        <v>1.6807399999999999E-9</v>
      </c>
      <c r="G2796" s="6">
        <v>1.5200000000000001E-9</v>
      </c>
      <c r="H2796" s="7">
        <v>2.5866299999999998E-8</v>
      </c>
      <c r="I2796" s="5"/>
    </row>
    <row r="2797" spans="1:9" x14ac:dyDescent="0.4">
      <c r="A2797" t="str">
        <f t="shared" si="43"/>
        <v>Kirschen, sauerFrankreich</v>
      </c>
      <c r="B2797" s="26" t="s">
        <v>210</v>
      </c>
      <c r="C2797" s="4" t="s">
        <v>137</v>
      </c>
      <c r="D2797" s="5">
        <v>1.6182299999999999E-8</v>
      </c>
      <c r="E2797" s="5">
        <v>4.1109899999999997E-8</v>
      </c>
      <c r="F2797" s="5">
        <v>4.2013499999999998E-9</v>
      </c>
      <c r="G2797" s="6">
        <v>3.2499999999999997E-9</v>
      </c>
      <c r="H2797" s="7">
        <v>6.4743549999999996E-8</v>
      </c>
      <c r="I2797" s="5"/>
    </row>
    <row r="2798" spans="1:9" x14ac:dyDescent="0.4">
      <c r="A2798" t="str">
        <f t="shared" si="43"/>
        <v>KirschenFrankreich</v>
      </c>
      <c r="B2798" s="26" t="s">
        <v>209</v>
      </c>
      <c r="C2798" s="4" t="s">
        <v>137</v>
      </c>
      <c r="D2798" s="5">
        <v>3.1586799999999999E-8</v>
      </c>
      <c r="E2798" s="5">
        <v>9.5181900000000006E-8</v>
      </c>
      <c r="F2798" s="5">
        <v>9.3378099999999996E-9</v>
      </c>
      <c r="G2798" s="6">
        <v>8.1899999999999992E-9</v>
      </c>
      <c r="H2798" s="7">
        <v>1.4429651000000001E-7</v>
      </c>
      <c r="I2798" s="5"/>
    </row>
    <row r="2799" spans="1:9" x14ac:dyDescent="0.4">
      <c r="A2799" t="str">
        <f t="shared" si="43"/>
        <v>KichererbsenFrankreich</v>
      </c>
      <c r="B2799" s="26" t="s">
        <v>178</v>
      </c>
      <c r="C2799" s="4" t="s">
        <v>137</v>
      </c>
      <c r="D2799" s="5">
        <v>1.1359099999999999E-6</v>
      </c>
      <c r="E2799" s="5">
        <v>2.5822E-6</v>
      </c>
      <c r="F2799" s="5">
        <v>2.7850900000000005E-7</v>
      </c>
      <c r="G2799" s="6">
        <v>4.3500000000000002E-7</v>
      </c>
      <c r="H2799" s="7">
        <v>4.4316189999999995E-6</v>
      </c>
      <c r="I2799" s="5"/>
    </row>
    <row r="2800" spans="1:9" x14ac:dyDescent="0.4">
      <c r="A2800" t="str">
        <f t="shared" si="43"/>
        <v>KorintheFrankreich</v>
      </c>
      <c r="B2800" s="26" t="s">
        <v>212</v>
      </c>
      <c r="C2800" s="4" t="s">
        <v>137</v>
      </c>
      <c r="D2800" s="5">
        <v>8.7321999999999993E-9</v>
      </c>
      <c r="E2800" s="5">
        <v>2.2183499999999998E-8</v>
      </c>
      <c r="F2800" s="5">
        <v>2.26711E-9</v>
      </c>
      <c r="G2800" s="6">
        <v>1.75E-9</v>
      </c>
      <c r="H2800" s="7">
        <v>3.4932809999999998E-8</v>
      </c>
      <c r="I2800" s="5"/>
    </row>
    <row r="2801" spans="1:9" x14ac:dyDescent="0.4">
      <c r="A2801" t="str">
        <f t="shared" si="43"/>
        <v>FlaxfasernFrankreich</v>
      </c>
      <c r="B2801" s="26" t="s">
        <v>318</v>
      </c>
      <c r="C2801" s="4" t="s">
        <v>137</v>
      </c>
      <c r="D2801" s="5">
        <v>8.8446199999999994E-8</v>
      </c>
      <c r="E2801" s="5">
        <v>2.7781399999999998E-7</v>
      </c>
      <c r="F2801" s="5">
        <v>2.7178700000000002E-8</v>
      </c>
      <c r="G2801" s="6">
        <v>1.9000000000000001E-8</v>
      </c>
      <c r="H2801" s="7">
        <v>4.1243889999999999E-7</v>
      </c>
      <c r="I2801" s="5"/>
    </row>
    <row r="2802" spans="1:9" x14ac:dyDescent="0.4">
      <c r="A2802" t="str">
        <f t="shared" si="43"/>
        <v>FuttermittelpflanzenFrankreich</v>
      </c>
      <c r="B2802" s="26" t="s">
        <v>242</v>
      </c>
      <c r="C2802" s="4" t="s">
        <v>137</v>
      </c>
      <c r="D2802" s="5">
        <v>1.8712699999999999E-9</v>
      </c>
      <c r="E2802" s="5">
        <v>4.1565400000000002E-9</v>
      </c>
      <c r="F2802" s="5">
        <v>4.0972699999999996E-10</v>
      </c>
      <c r="G2802" s="6">
        <v>3.2099999999999998E-10</v>
      </c>
      <c r="H2802" s="7">
        <v>6.758537E-9</v>
      </c>
      <c r="I2802" s="5"/>
    </row>
    <row r="2803" spans="1:9" x14ac:dyDescent="0.4">
      <c r="A2803" t="str">
        <f t="shared" si="43"/>
        <v>StachelbeereFrankreich</v>
      </c>
      <c r="B2803" s="26" t="s">
        <v>360</v>
      </c>
      <c r="C2803" s="4" t="s">
        <v>137</v>
      </c>
      <c r="D2803" s="5">
        <v>1.8763200000000002E-8</v>
      </c>
      <c r="E2803" s="5">
        <v>4.7666499999999999E-8</v>
      </c>
      <c r="F2803" s="5">
        <v>4.8714200000000001E-9</v>
      </c>
      <c r="G2803" s="6">
        <v>3.7600000000000003E-9</v>
      </c>
      <c r="H2803" s="7">
        <v>7.5061120000000011E-8</v>
      </c>
      <c r="I2803" s="5"/>
    </row>
    <row r="2804" spans="1:9" x14ac:dyDescent="0.4">
      <c r="A2804" t="str">
        <f t="shared" si="43"/>
        <v>Getreide, gemischtFrankreich</v>
      </c>
      <c r="B2804" s="26" t="s">
        <v>300</v>
      </c>
      <c r="C2804" s="4" t="s">
        <v>137</v>
      </c>
      <c r="D2804" s="5">
        <v>2.11629E-8</v>
      </c>
      <c r="E2804" s="5">
        <v>6.4928699999999996E-8</v>
      </c>
      <c r="F2804" s="5">
        <v>6.3893099999999997E-9</v>
      </c>
      <c r="G2804" s="6">
        <v>6.1E-9</v>
      </c>
      <c r="H2804" s="7">
        <v>9.8580909999999992E-8</v>
      </c>
      <c r="I2804" s="5"/>
    </row>
    <row r="2805" spans="1:9" x14ac:dyDescent="0.4">
      <c r="A2805" t="str">
        <f t="shared" si="43"/>
        <v>TraubenFrankreich</v>
      </c>
      <c r="B2805" s="26" t="s">
        <v>245</v>
      </c>
      <c r="C2805" s="4" t="s">
        <v>137</v>
      </c>
      <c r="D2805" s="5">
        <v>6.0509099999999995E-8</v>
      </c>
      <c r="E2805" s="5">
        <v>1.85164E-7</v>
      </c>
      <c r="F2805" s="5">
        <v>1.86179E-8</v>
      </c>
      <c r="G2805" s="6">
        <v>2.3900000000000002E-8</v>
      </c>
      <c r="H2805" s="7">
        <v>2.8819099999999996E-7</v>
      </c>
      <c r="I2805" s="5"/>
    </row>
    <row r="2806" spans="1:9" x14ac:dyDescent="0.4">
      <c r="A2806" t="str">
        <f t="shared" si="43"/>
        <v>HaselnussFrankreich</v>
      </c>
      <c r="B2806" s="26" t="s">
        <v>269</v>
      </c>
      <c r="C2806" s="4" t="s">
        <v>137</v>
      </c>
      <c r="D2806" s="5">
        <v>5.6141199999999995E-7</v>
      </c>
      <c r="E2806" s="5">
        <v>7.6135099999999995E-7</v>
      </c>
      <c r="F2806" s="5">
        <v>6.1679599999999999E-8</v>
      </c>
      <c r="G2806" s="6">
        <v>4.6299999999999998E-8</v>
      </c>
      <c r="H2806" s="7">
        <v>1.4307425999999999E-6</v>
      </c>
      <c r="I2806" s="5"/>
    </row>
    <row r="2807" spans="1:9" x14ac:dyDescent="0.4">
      <c r="A2807" t="str">
        <f t="shared" si="43"/>
        <v>HopfenFrankreich</v>
      </c>
      <c r="B2807" s="26" t="s">
        <v>270</v>
      </c>
      <c r="C2807" s="4" t="s">
        <v>137</v>
      </c>
      <c r="D2807" s="5">
        <v>4.6432299999999998E-8</v>
      </c>
      <c r="E2807" s="5">
        <v>1.17958E-7</v>
      </c>
      <c r="F2807" s="5">
        <v>1.2055000000000001E-8</v>
      </c>
      <c r="G2807" s="6">
        <v>9.3200000000000001E-9</v>
      </c>
      <c r="H2807" s="7">
        <v>1.8576529999999997E-7</v>
      </c>
      <c r="I2807" s="5"/>
    </row>
    <row r="2808" spans="1:9" x14ac:dyDescent="0.4">
      <c r="A2808" t="str">
        <f t="shared" si="43"/>
        <v>Lauch, andere LauchgewächseFrankreich</v>
      </c>
      <c r="B2808" s="26" t="s">
        <v>184</v>
      </c>
      <c r="C2808" s="4" t="s">
        <v>137</v>
      </c>
      <c r="D2808" s="5">
        <v>7.1755299999999999E-9</v>
      </c>
      <c r="E2808" s="5">
        <v>2.1472899999999998E-8</v>
      </c>
      <c r="F2808" s="5">
        <v>2.13857E-9</v>
      </c>
      <c r="G2808" s="6">
        <v>2.09E-9</v>
      </c>
      <c r="H2808" s="7">
        <v>3.2876999999999997E-8</v>
      </c>
      <c r="I2808" s="5"/>
    </row>
    <row r="2809" spans="1:9" x14ac:dyDescent="0.4">
      <c r="A2809" t="str">
        <f t="shared" si="43"/>
        <v>Zitorne, LimetteFrankreich</v>
      </c>
      <c r="B2809" s="26" t="s">
        <v>246</v>
      </c>
      <c r="C2809" s="4" t="s">
        <v>137</v>
      </c>
      <c r="D2809" s="5">
        <v>8.1478199999999994E-8</v>
      </c>
      <c r="E2809" s="5">
        <v>1.8521999999999999E-7</v>
      </c>
      <c r="F2809" s="5">
        <v>1.99773E-8</v>
      </c>
      <c r="G2809" s="6">
        <v>3.1200000000000001E-8</v>
      </c>
      <c r="H2809" s="7">
        <v>3.1787549999999997E-7</v>
      </c>
      <c r="I2809" s="5"/>
    </row>
    <row r="2810" spans="1:9" x14ac:dyDescent="0.4">
      <c r="A2810" t="str">
        <f t="shared" si="43"/>
        <v>Kopfsalat und ChicoréeFrankreich</v>
      </c>
      <c r="B2810" s="26" t="s">
        <v>95</v>
      </c>
      <c r="C2810" s="4" t="s">
        <v>137</v>
      </c>
      <c r="D2810" s="5">
        <v>2.5142299999999999E-9</v>
      </c>
      <c r="E2810" s="5">
        <v>7.7924199999999994E-9</v>
      </c>
      <c r="F2810" s="5">
        <v>7.6100999999999994E-10</v>
      </c>
      <c r="G2810" s="6">
        <v>6.3900000000000007E-10</v>
      </c>
      <c r="H2810" s="7">
        <v>1.1706660000000001E-8</v>
      </c>
      <c r="I2810" s="5"/>
    </row>
    <row r="2811" spans="1:9" x14ac:dyDescent="0.4">
      <c r="A2811" t="str">
        <f t="shared" si="43"/>
        <v>LeinsamenFrankreich</v>
      </c>
      <c r="B2811" s="26" t="s">
        <v>281</v>
      </c>
      <c r="C2811" s="4" t="s">
        <v>137</v>
      </c>
      <c r="D2811" s="5">
        <v>1.5748699999999999E-7</v>
      </c>
      <c r="E2811" s="5">
        <v>4.8383500000000004E-7</v>
      </c>
      <c r="F2811" s="5">
        <v>4.7552800000000005E-8</v>
      </c>
      <c r="G2811" s="6">
        <v>4.5500000000000004E-8</v>
      </c>
      <c r="H2811" s="7">
        <v>7.3437479999999997E-7</v>
      </c>
      <c r="I2811" s="5"/>
    </row>
    <row r="2812" spans="1:9" x14ac:dyDescent="0.4">
      <c r="A2812" t="str">
        <f t="shared" si="43"/>
        <v>Mais, greenFrankreich</v>
      </c>
      <c r="B2812" s="26" t="s">
        <v>218</v>
      </c>
      <c r="C2812" s="4" t="s">
        <v>137</v>
      </c>
      <c r="D2812" s="5">
        <v>5.08429E-9</v>
      </c>
      <c r="E2812" s="5">
        <v>1.5735799999999999E-8</v>
      </c>
      <c r="F2812" s="5">
        <v>1.54547E-9</v>
      </c>
      <c r="G2812" s="6">
        <v>1.44E-9</v>
      </c>
      <c r="H2812" s="7">
        <v>2.3805559999999997E-8</v>
      </c>
      <c r="I2812" s="5"/>
    </row>
    <row r="2813" spans="1:9" x14ac:dyDescent="0.4">
      <c r="A2813" t="str">
        <f t="shared" si="43"/>
        <v>MaisFrankreich</v>
      </c>
      <c r="B2813" s="26" t="s">
        <v>185</v>
      </c>
      <c r="C2813" s="4" t="s">
        <v>137</v>
      </c>
      <c r="D2813" s="5">
        <v>1.0894299999999999E-8</v>
      </c>
      <c r="E2813" s="5">
        <v>3.2108900000000001E-8</v>
      </c>
      <c r="F2813" s="5">
        <v>3.1811599999999998E-9</v>
      </c>
      <c r="G2813" s="6">
        <v>2.93E-9</v>
      </c>
      <c r="H2813" s="7">
        <v>4.9114360000000001E-8</v>
      </c>
      <c r="I2813" s="5"/>
    </row>
    <row r="2814" spans="1:9" x14ac:dyDescent="0.4">
      <c r="A2814" t="str">
        <f t="shared" si="43"/>
        <v>Melonen (inkl.  Cantaloup-Melone)Frankreich</v>
      </c>
      <c r="B2814" s="26" t="s">
        <v>249</v>
      </c>
      <c r="C2814" s="4" t="s">
        <v>137</v>
      </c>
      <c r="D2814" s="5">
        <v>3.7524800000000003E-9</v>
      </c>
      <c r="E2814" s="5">
        <v>1.1665400000000001E-8</v>
      </c>
      <c r="F2814" s="5">
        <v>1.1378699999999999E-9</v>
      </c>
      <c r="G2814" s="6">
        <v>9.8100000000000002E-10</v>
      </c>
      <c r="H2814" s="7">
        <v>1.7536749999999997E-8</v>
      </c>
      <c r="I2814" s="5"/>
    </row>
    <row r="2815" spans="1:9" x14ac:dyDescent="0.4">
      <c r="A2815" t="str">
        <f t="shared" si="43"/>
        <v>HaferFrankreich</v>
      </c>
      <c r="B2815" s="26" t="s">
        <v>272</v>
      </c>
      <c r="C2815" s="4" t="s">
        <v>137</v>
      </c>
      <c r="D2815" s="5">
        <v>3.39688E-8</v>
      </c>
      <c r="E2815" s="5">
        <v>1.01742E-7</v>
      </c>
      <c r="F2815" s="5">
        <v>1.0124900000000001E-8</v>
      </c>
      <c r="G2815" s="6">
        <v>9.5800000000000004E-9</v>
      </c>
      <c r="H2815" s="7">
        <v>1.5541569999999999E-7</v>
      </c>
      <c r="I2815" s="5"/>
    </row>
    <row r="2816" spans="1:9" x14ac:dyDescent="0.4">
      <c r="A2816" t="str">
        <f t="shared" si="43"/>
        <v>OlivenFrankreich</v>
      </c>
      <c r="B2816" s="26" t="s">
        <v>189</v>
      </c>
      <c r="C2816" s="4" t="s">
        <v>137</v>
      </c>
      <c r="D2816" s="5">
        <v>1.1582500000000001E-6</v>
      </c>
      <c r="E2816" s="5">
        <v>2.6687500000000001E-6</v>
      </c>
      <c r="F2816" s="5">
        <v>3.3324500000000002E-7</v>
      </c>
      <c r="G2816" s="6">
        <v>4.3800000000000003E-7</v>
      </c>
      <c r="H2816" s="7">
        <v>4.5982450000000001E-6</v>
      </c>
      <c r="I2816" s="5"/>
    </row>
    <row r="2817" spans="1:9" x14ac:dyDescent="0.4">
      <c r="A2817" t="str">
        <f t="shared" si="43"/>
        <v>Zwiebel, getr.Frankreich</v>
      </c>
      <c r="B2817" s="26" t="s">
        <v>251</v>
      </c>
      <c r="C2817" s="4" t="s">
        <v>137</v>
      </c>
      <c r="D2817" s="5">
        <v>2.6755899999999999E-9</v>
      </c>
      <c r="E2817" s="5">
        <v>7.8495100000000001E-9</v>
      </c>
      <c r="F2817" s="5">
        <v>7.7412599999999996E-10</v>
      </c>
      <c r="G2817" s="6">
        <v>6.7100000000000006E-10</v>
      </c>
      <c r="H2817" s="7">
        <v>1.1970226E-8</v>
      </c>
      <c r="I2817" s="5"/>
    </row>
    <row r="2818" spans="1:9" x14ac:dyDescent="0.4">
      <c r="A2818" t="str">
        <f t="shared" si="43"/>
        <v>OrangeFrankreich</v>
      </c>
      <c r="B2818" s="26" t="s">
        <v>252</v>
      </c>
      <c r="C2818" s="4" t="s">
        <v>137</v>
      </c>
      <c r="D2818" s="5">
        <v>7.5099300000000006E-8</v>
      </c>
      <c r="E2818" s="5">
        <v>1.5902799999999999E-7</v>
      </c>
      <c r="F2818" s="5">
        <v>1.6688200000000001E-8</v>
      </c>
      <c r="G2818" s="6">
        <v>2.4899999999999998E-8</v>
      </c>
      <c r="H2818" s="7">
        <v>2.7571550000000002E-7</v>
      </c>
      <c r="I2818" s="5"/>
    </row>
    <row r="2819" spans="1:9" x14ac:dyDescent="0.4">
      <c r="A2819" t="str">
        <f t="shared" si="43"/>
        <v>Pfirsich, NektarineFrankreich</v>
      </c>
      <c r="B2819" s="26" t="s">
        <v>253</v>
      </c>
      <c r="C2819" s="4" t="s">
        <v>137</v>
      </c>
      <c r="D2819" s="5">
        <v>8.2771200000000005E-9</v>
      </c>
      <c r="E2819" s="5">
        <v>2.5771E-8</v>
      </c>
      <c r="F2819" s="5">
        <v>2.5086699999999998E-9</v>
      </c>
      <c r="G2819" s="6">
        <v>2.2199999999999998E-9</v>
      </c>
      <c r="H2819" s="7">
        <v>3.877679000000001E-8</v>
      </c>
      <c r="I2819" s="5"/>
    </row>
    <row r="2820" spans="1:9" x14ac:dyDescent="0.4">
      <c r="A2820" t="str">
        <f t="shared" ref="A2820:A2883" si="44">B2820&amp;C2820</f>
        <v>BirneFrankreich</v>
      </c>
      <c r="B2820" s="26" t="s">
        <v>199</v>
      </c>
      <c r="C2820" s="4" t="s">
        <v>137</v>
      </c>
      <c r="D2820" s="5">
        <v>7.5698099999999999E-9</v>
      </c>
      <c r="E2820" s="5">
        <v>2.2825800000000001E-8</v>
      </c>
      <c r="F2820" s="5">
        <v>2.2395100000000003E-9</v>
      </c>
      <c r="G2820" s="6">
        <v>1.99E-9</v>
      </c>
      <c r="H2820" s="7">
        <v>3.4625120000000006E-8</v>
      </c>
      <c r="I2820" s="5"/>
    </row>
    <row r="2821" spans="1:9" x14ac:dyDescent="0.4">
      <c r="A2821" t="str">
        <f t="shared" si="44"/>
        <v>Erbsen, trockenFrankreich</v>
      </c>
      <c r="B2821" s="26" t="s">
        <v>173</v>
      </c>
      <c r="C2821" s="4" t="s">
        <v>137</v>
      </c>
      <c r="D2821" s="5">
        <v>1.5742299999999999E-8</v>
      </c>
      <c r="E2821" s="5">
        <v>4.6905100000000001E-8</v>
      </c>
      <c r="F2821" s="5">
        <v>4.6747999999999996E-9</v>
      </c>
      <c r="G2821" s="6">
        <v>4.5499999999999994E-9</v>
      </c>
      <c r="H2821" s="7">
        <v>7.1872200000000007E-8</v>
      </c>
      <c r="I2821" s="5"/>
    </row>
    <row r="2822" spans="1:9" x14ac:dyDescent="0.4">
      <c r="A2822" t="str">
        <f t="shared" si="44"/>
        <v>Erbsen, grünFrankreich</v>
      </c>
      <c r="B2822" s="26" t="s">
        <v>172</v>
      </c>
      <c r="C2822" s="4" t="s">
        <v>137</v>
      </c>
      <c r="D2822" s="5">
        <v>4.6020899999999994E-9</v>
      </c>
      <c r="E2822" s="5">
        <v>1.4134299999999999E-8</v>
      </c>
      <c r="F2822" s="5">
        <v>1.3883500000000001E-9</v>
      </c>
      <c r="G2822" s="6">
        <v>1.3000000000000001E-9</v>
      </c>
      <c r="H2822" s="7">
        <v>2.1424739999999998E-8</v>
      </c>
      <c r="I2822" s="5"/>
    </row>
    <row r="2823" spans="1:9" x14ac:dyDescent="0.4">
      <c r="A2823" t="str">
        <f t="shared" si="44"/>
        <v>Pflaume, SchleheFrankreich</v>
      </c>
      <c r="B2823" s="26" t="s">
        <v>254</v>
      </c>
      <c r="C2823" s="4" t="s">
        <v>137</v>
      </c>
      <c r="D2823" s="5">
        <v>1.37037E-8</v>
      </c>
      <c r="E2823" s="5">
        <v>4.2764599999999998E-8</v>
      </c>
      <c r="F2823" s="5">
        <v>4.1666299999999997E-9</v>
      </c>
      <c r="G2823" s="6">
        <v>3.5899999999999998E-9</v>
      </c>
      <c r="H2823" s="7">
        <v>6.4224929999999992E-8</v>
      </c>
      <c r="I2823" s="5"/>
    </row>
    <row r="2824" spans="1:9" x14ac:dyDescent="0.4">
      <c r="A2824" t="str">
        <f t="shared" si="44"/>
        <v>MohnFrankreich</v>
      </c>
      <c r="B2824" s="26" t="s">
        <v>297</v>
      </c>
      <c r="C2824" s="4" t="s">
        <v>137</v>
      </c>
      <c r="D2824" s="5">
        <v>1.5674699999999999E-7</v>
      </c>
      <c r="E2824" s="5">
        <v>4.68178E-7</v>
      </c>
      <c r="F2824" s="5">
        <v>4.6024399999999998E-8</v>
      </c>
      <c r="G2824" s="6">
        <v>4.0399999999999998E-8</v>
      </c>
      <c r="H2824" s="7">
        <v>7.1134939999999992E-7</v>
      </c>
      <c r="I2824" s="5"/>
    </row>
    <row r="2825" spans="1:9" x14ac:dyDescent="0.4">
      <c r="A2825" t="str">
        <f t="shared" si="44"/>
        <v>KartoffelFrankreich</v>
      </c>
      <c r="B2825" s="26" t="s">
        <v>177</v>
      </c>
      <c r="C2825" s="4" t="s">
        <v>137</v>
      </c>
      <c r="D2825" s="5">
        <v>2.0099999999999999E-9</v>
      </c>
      <c r="E2825" s="5">
        <v>6.2700000000000001E-9</v>
      </c>
      <c r="F2825" s="5">
        <v>6.1600000000000004E-10</v>
      </c>
      <c r="G2825" s="6">
        <v>5.08E-10</v>
      </c>
      <c r="H2825" s="7">
        <v>9.4039999999999994E-9</v>
      </c>
      <c r="I2825" s="5"/>
    </row>
    <row r="2826" spans="1:9" x14ac:dyDescent="0.4">
      <c r="A2826" t="str">
        <f t="shared" si="44"/>
        <v>Hülsenfrüchte (Linsen, Bohen, etc.)Frankreich</v>
      </c>
      <c r="B2826" s="26" t="s">
        <v>255</v>
      </c>
      <c r="C2826" s="4" t="s">
        <v>137</v>
      </c>
      <c r="D2826" s="5">
        <v>1.2899999999999999E-6</v>
      </c>
      <c r="E2826" s="5">
        <v>2.9299999999999999E-6</v>
      </c>
      <c r="F2826" s="5">
        <v>3.1599999999999997E-7</v>
      </c>
      <c r="G2826" s="6">
        <v>4.9399999999999995E-7</v>
      </c>
      <c r="H2826" s="7">
        <v>5.0300000000000001E-6</v>
      </c>
      <c r="I2826" s="5"/>
    </row>
    <row r="2827" spans="1:9" x14ac:dyDescent="0.4">
      <c r="A2827" t="str">
        <f t="shared" si="44"/>
        <v>RapssamenFrankreich</v>
      </c>
      <c r="B2827" s="26" t="s">
        <v>256</v>
      </c>
      <c r="C2827" s="4" t="s">
        <v>137</v>
      </c>
      <c r="D2827" s="5">
        <v>2.9809699999999997E-8</v>
      </c>
      <c r="E2827" s="5">
        <v>8.7742499999999993E-8</v>
      </c>
      <c r="F2827" s="5">
        <v>8.6586199999999996E-9</v>
      </c>
      <c r="G2827" s="6">
        <v>6.8700000000000005E-9</v>
      </c>
      <c r="H2827" s="7">
        <v>1.3308082000000001E-7</v>
      </c>
      <c r="I2827" s="5"/>
    </row>
    <row r="2828" spans="1:9" x14ac:dyDescent="0.4">
      <c r="A2828" t="str">
        <f t="shared" si="44"/>
        <v>ReisFrankreich</v>
      </c>
      <c r="B2828" s="26" t="s">
        <v>160</v>
      </c>
      <c r="C2828" s="4" t="s">
        <v>137</v>
      </c>
      <c r="D2828" s="5">
        <v>1.15035E-7</v>
      </c>
      <c r="E2828" s="5">
        <v>3.7814000000000002E-7</v>
      </c>
      <c r="F2828" s="5">
        <v>3.5322700000000002E-8</v>
      </c>
      <c r="G2828" s="6">
        <v>4.7800000000000005E-8</v>
      </c>
      <c r="H2828" s="7">
        <v>5.7629769999999991E-7</v>
      </c>
      <c r="I2828" s="5"/>
    </row>
    <row r="2829" spans="1:9" x14ac:dyDescent="0.4">
      <c r="A2829" t="str">
        <f t="shared" si="44"/>
        <v>RoggenFrankreich</v>
      </c>
      <c r="B2829" s="26" t="s">
        <v>274</v>
      </c>
      <c r="C2829" s="4" t="s">
        <v>137</v>
      </c>
      <c r="D2829" s="5">
        <v>3.1685899999999998E-8</v>
      </c>
      <c r="E2829" s="5">
        <v>9.7371900000000001E-8</v>
      </c>
      <c r="F2829" s="5">
        <v>9.4408400000000003E-9</v>
      </c>
      <c r="G2829" s="6">
        <v>9.7699999999999991E-9</v>
      </c>
      <c r="H2829" s="7">
        <v>1.4826864000000001E-7</v>
      </c>
      <c r="I2829" s="5"/>
    </row>
    <row r="2830" spans="1:9" x14ac:dyDescent="0.4">
      <c r="A2830" t="str">
        <f t="shared" si="44"/>
        <v>SorghumFrankreich</v>
      </c>
      <c r="B2830" s="26" t="s">
        <v>282</v>
      </c>
      <c r="C2830" s="4" t="s">
        <v>137</v>
      </c>
      <c r="D2830" s="5">
        <v>1.45728E-8</v>
      </c>
      <c r="E2830" s="5">
        <v>4.4850600000000001E-8</v>
      </c>
      <c r="F2830" s="5">
        <v>4.4027700000000001E-9</v>
      </c>
      <c r="G2830" s="6">
        <v>4.2400000000000002E-9</v>
      </c>
      <c r="H2830" s="7">
        <v>6.8066170000000003E-8</v>
      </c>
      <c r="I2830" s="5"/>
    </row>
    <row r="2831" spans="1:9" x14ac:dyDescent="0.4">
      <c r="A2831" t="str">
        <f t="shared" si="44"/>
        <v>SojabohnenFrankreich</v>
      </c>
      <c r="B2831" s="26" t="s">
        <v>259</v>
      </c>
      <c r="C2831" s="4" t="s">
        <v>137</v>
      </c>
      <c r="D2831" s="5">
        <v>3.98699E-8</v>
      </c>
      <c r="E2831" s="5">
        <v>1.1687E-7</v>
      </c>
      <c r="F2831" s="5">
        <v>1.1506799999999999E-8</v>
      </c>
      <c r="G2831" s="6">
        <v>1.2099999999999999E-8</v>
      </c>
      <c r="H2831" s="7">
        <v>1.8034670000000002E-7</v>
      </c>
      <c r="I2831" s="5"/>
    </row>
    <row r="2832" spans="1:9" x14ac:dyDescent="0.4">
      <c r="A2832" t="str">
        <f t="shared" si="44"/>
        <v>SpinatFrankreich</v>
      </c>
      <c r="B2832" s="26" t="s">
        <v>156</v>
      </c>
      <c r="C2832" s="4" t="s">
        <v>137</v>
      </c>
      <c r="D2832" s="5">
        <v>1.97407E-9</v>
      </c>
      <c r="E2832" s="5">
        <v>6.0694599999999998E-9</v>
      </c>
      <c r="F2832" s="5">
        <v>5.9620999999999995E-10</v>
      </c>
      <c r="G2832" s="6">
        <v>4.2E-10</v>
      </c>
      <c r="H2832" s="7">
        <v>9.0597399999999996E-9</v>
      </c>
      <c r="I2832" s="5"/>
    </row>
    <row r="2833" spans="1:9" x14ac:dyDescent="0.4">
      <c r="A2833" t="str">
        <f t="shared" si="44"/>
        <v>ErdbeereFrankreich</v>
      </c>
      <c r="B2833" s="26" t="s">
        <v>203</v>
      </c>
      <c r="C2833" s="4" t="s">
        <v>137</v>
      </c>
      <c r="D2833" s="5">
        <v>7.0750900000000002E-9</v>
      </c>
      <c r="E2833" s="5">
        <v>2.14402E-8</v>
      </c>
      <c r="F2833" s="5">
        <v>2.1119899999999999E-9</v>
      </c>
      <c r="G2833" s="6">
        <v>1.5E-9</v>
      </c>
      <c r="H2833" s="7">
        <v>3.2127280000000004E-8</v>
      </c>
      <c r="I2833" s="5"/>
    </row>
    <row r="2834" spans="1:9" x14ac:dyDescent="0.4">
      <c r="A2834" t="str">
        <f t="shared" si="44"/>
        <v>BrechbohnenFrankreich</v>
      </c>
      <c r="B2834" s="26" t="s">
        <v>171</v>
      </c>
      <c r="C2834" s="4" t="s">
        <v>137</v>
      </c>
      <c r="D2834" s="5">
        <v>6.2371300000000008E-9</v>
      </c>
      <c r="E2834" s="5">
        <v>1.9219799999999999E-8</v>
      </c>
      <c r="F2834" s="5">
        <v>1.8857100000000001E-9</v>
      </c>
      <c r="G2834" s="6">
        <v>1.79E-9</v>
      </c>
      <c r="H2834" s="7">
        <v>2.9132639999999998E-8</v>
      </c>
      <c r="I2834" s="5"/>
    </row>
    <row r="2835" spans="1:9" x14ac:dyDescent="0.4">
      <c r="A2835" t="str">
        <f t="shared" si="44"/>
        <v>SonnenblumenkerneFrankreich</v>
      </c>
      <c r="B2835" s="26" t="s">
        <v>261</v>
      </c>
      <c r="C2835" s="4" t="s">
        <v>137</v>
      </c>
      <c r="D2835" s="5">
        <v>4.0603399999999998E-8</v>
      </c>
      <c r="E2835" s="5">
        <v>1.24115E-7</v>
      </c>
      <c r="F2835" s="5">
        <v>1.20895E-8</v>
      </c>
      <c r="G2835" s="6">
        <v>1.1899999999999999E-8</v>
      </c>
      <c r="H2835" s="7">
        <v>1.8870789999999998E-7</v>
      </c>
      <c r="I2835" s="5"/>
    </row>
    <row r="2836" spans="1:9" x14ac:dyDescent="0.4">
      <c r="A2836" t="str">
        <f t="shared" si="44"/>
        <v>Manderine, ClementineFrankreich</v>
      </c>
      <c r="B2836" s="26" t="s">
        <v>213</v>
      </c>
      <c r="C2836" s="4" t="s">
        <v>137</v>
      </c>
      <c r="D2836" s="5">
        <v>9.6764200000000003E-8</v>
      </c>
      <c r="E2836" s="5">
        <v>2.19968E-7</v>
      </c>
      <c r="F2836" s="5">
        <v>2.37252E-8</v>
      </c>
      <c r="G2836" s="6">
        <v>3.7100000000000001E-8</v>
      </c>
      <c r="H2836" s="7">
        <v>3.7755739999999994E-7</v>
      </c>
      <c r="I2836" s="5"/>
    </row>
    <row r="2837" spans="1:9" x14ac:dyDescent="0.4">
      <c r="A2837" t="str">
        <f t="shared" si="44"/>
        <v>Tabak, unverarbeitetFrankreich</v>
      </c>
      <c r="B2837" s="26" t="s">
        <v>263</v>
      </c>
      <c r="C2837" s="4" t="s">
        <v>137</v>
      </c>
      <c r="D2837" s="5">
        <v>2.2198999999999999E-8</v>
      </c>
      <c r="E2837" s="5">
        <v>6.6606799999999998E-8</v>
      </c>
      <c r="F2837" s="5">
        <v>6.5431299999999995E-9</v>
      </c>
      <c r="G2837" s="6">
        <v>5.93E-9</v>
      </c>
      <c r="H2837" s="7">
        <v>1.0127893E-7</v>
      </c>
      <c r="I2837" s="5"/>
    </row>
    <row r="2838" spans="1:9" x14ac:dyDescent="0.4">
      <c r="A2838" t="str">
        <f t="shared" si="44"/>
        <v>TomatenFrankreich</v>
      </c>
      <c r="B2838" s="26" t="s">
        <v>86</v>
      </c>
      <c r="C2838" s="4" t="s">
        <v>137</v>
      </c>
      <c r="D2838" s="5">
        <v>1.3891199999999999E-8</v>
      </c>
      <c r="E2838" s="5">
        <v>2.8343000000000001E-8</v>
      </c>
      <c r="F2838" s="5">
        <v>2.9285800000000002E-9</v>
      </c>
      <c r="G2838" s="6">
        <v>4.2599999999999998E-9</v>
      </c>
      <c r="H2838" s="7">
        <v>4.9422780000000001E-8</v>
      </c>
      <c r="I2838" s="5"/>
    </row>
    <row r="2839" spans="1:9" x14ac:dyDescent="0.4">
      <c r="A2839" t="str">
        <f t="shared" si="44"/>
        <v>TriticaleFrankreich</v>
      </c>
      <c r="B2839" s="26" t="s">
        <v>283</v>
      </c>
      <c r="C2839" s="4" t="s">
        <v>137</v>
      </c>
      <c r="D2839" s="5">
        <v>1.8999500000000001E-8</v>
      </c>
      <c r="E2839" s="5">
        <v>5.64144E-8</v>
      </c>
      <c r="F2839" s="5">
        <v>5.6521700000000003E-9</v>
      </c>
      <c r="G2839" s="6">
        <v>5.5500000000000001E-9</v>
      </c>
      <c r="H2839" s="7">
        <v>8.6616070000000002E-8</v>
      </c>
      <c r="I2839" s="5"/>
    </row>
    <row r="2840" spans="1:9" x14ac:dyDescent="0.4">
      <c r="A2840" t="str">
        <f t="shared" si="44"/>
        <v>Gemüse, frischFrankreich</v>
      </c>
      <c r="B2840" s="26" t="s">
        <v>174</v>
      </c>
      <c r="C2840" s="4" t="s">
        <v>137</v>
      </c>
      <c r="D2840" s="5">
        <v>7.1755299999999999E-9</v>
      </c>
      <c r="E2840" s="5">
        <v>2.1472899999999998E-8</v>
      </c>
      <c r="F2840" s="5">
        <v>2.13857E-9</v>
      </c>
      <c r="G2840" s="6">
        <v>2.09E-9</v>
      </c>
      <c r="H2840" s="7">
        <v>3.2876999999999997E-8</v>
      </c>
      <c r="I2840" s="5"/>
    </row>
    <row r="2841" spans="1:9" x14ac:dyDescent="0.4">
      <c r="A2841" t="str">
        <f t="shared" si="44"/>
        <v>HülsenfrüchteFrankreich</v>
      </c>
      <c r="B2841" s="26" t="s">
        <v>175</v>
      </c>
      <c r="C2841" s="4" t="s">
        <v>137</v>
      </c>
      <c r="D2841" s="5">
        <v>1.8877600000000001E-9</v>
      </c>
      <c r="E2841" s="5">
        <v>5.7762099999999998E-9</v>
      </c>
      <c r="F2841" s="5">
        <v>5.67469E-10</v>
      </c>
      <c r="G2841" s="6">
        <v>5.3700000000000001E-10</v>
      </c>
      <c r="H2841" s="7">
        <v>8.7684389999999988E-9</v>
      </c>
      <c r="I2841" s="5"/>
    </row>
    <row r="2842" spans="1:9" x14ac:dyDescent="0.4">
      <c r="A2842" t="str">
        <f t="shared" si="44"/>
        <v>WickeFrankreich</v>
      </c>
      <c r="B2842" s="26" t="s">
        <v>276</v>
      </c>
      <c r="C2842" s="4" t="s">
        <v>137</v>
      </c>
      <c r="D2842" s="5">
        <v>1.10217E-6</v>
      </c>
      <c r="E2842" s="5">
        <v>2.5055099999999998E-6</v>
      </c>
      <c r="F2842" s="5">
        <v>2.7023699999999999E-7</v>
      </c>
      <c r="G2842" s="6">
        <v>4.2199999999999999E-7</v>
      </c>
      <c r="H2842" s="7">
        <v>4.2999169999999991E-6</v>
      </c>
      <c r="I2842" s="5"/>
    </row>
    <row r="2843" spans="1:9" x14ac:dyDescent="0.4">
      <c r="A2843" t="str">
        <f t="shared" si="44"/>
        <v>WalnussFrankreich</v>
      </c>
      <c r="B2843" s="26" t="s">
        <v>264</v>
      </c>
      <c r="C2843" s="4" t="s">
        <v>137</v>
      </c>
      <c r="D2843" s="5">
        <v>7.9888299999999997E-8</v>
      </c>
      <c r="E2843" s="5">
        <v>2.4554800000000002E-7</v>
      </c>
      <c r="F2843" s="5">
        <v>2.3980400000000002E-8</v>
      </c>
      <c r="G2843" s="6">
        <v>2.1200000000000001E-8</v>
      </c>
      <c r="H2843" s="7">
        <v>3.7061670000000007E-7</v>
      </c>
      <c r="I2843" s="5"/>
    </row>
    <row r="2844" spans="1:9" x14ac:dyDescent="0.4">
      <c r="A2844" t="str">
        <f t="shared" si="44"/>
        <v>WeizenFrankreich</v>
      </c>
      <c r="B2844" s="26" t="s">
        <v>60</v>
      </c>
      <c r="C2844" s="4" t="s">
        <v>137</v>
      </c>
      <c r="D2844" s="5">
        <v>1.9503600000000002E-8</v>
      </c>
      <c r="E2844" s="5">
        <v>5.9437600000000004E-8</v>
      </c>
      <c r="F2844" s="5">
        <v>5.8102300000000001E-9</v>
      </c>
      <c r="G2844" s="6">
        <v>4.9899999999999995E-9</v>
      </c>
      <c r="H2844" s="7">
        <v>8.9741430000000007E-8</v>
      </c>
      <c r="I2844" s="5"/>
    </row>
    <row r="2845" spans="1:9" x14ac:dyDescent="0.4">
      <c r="A2845" t="str">
        <f t="shared" si="44"/>
        <v>BananenFranzösisch-Guayana</v>
      </c>
      <c r="B2845" s="26" t="s">
        <v>197</v>
      </c>
      <c r="C2845" s="4" t="s">
        <v>372</v>
      </c>
      <c r="D2845" s="5">
        <v>1.3256100000000001E-6</v>
      </c>
      <c r="E2845" s="5">
        <v>4.3446899999999997E-7</v>
      </c>
      <c r="F2845" s="5">
        <v>1.0683699999999999E-7</v>
      </c>
      <c r="G2845" s="6">
        <v>1.9499999999999999E-7</v>
      </c>
      <c r="H2845" s="7">
        <v>2.0619160000000001E-6</v>
      </c>
      <c r="I2845" s="5"/>
    </row>
    <row r="2846" spans="1:9" x14ac:dyDescent="0.4">
      <c r="A2846" t="str">
        <f t="shared" si="44"/>
        <v>Bohen, grünFranzösisch-Guayana</v>
      </c>
      <c r="B2846" s="26" t="s">
        <v>169</v>
      </c>
      <c r="C2846" s="4" t="s">
        <v>372</v>
      </c>
      <c r="D2846" s="5">
        <v>1.8800199999999999E-7</v>
      </c>
      <c r="E2846" s="5">
        <v>5.8250100000000001E-8</v>
      </c>
      <c r="F2846" s="5">
        <v>1.1840200000000001E-8</v>
      </c>
      <c r="G2846" s="6">
        <v>2.33E-8</v>
      </c>
      <c r="H2846" s="7">
        <v>2.8139230000000004E-7</v>
      </c>
      <c r="I2846" s="5"/>
    </row>
    <row r="2847" spans="1:9" x14ac:dyDescent="0.4">
      <c r="A2847" t="str">
        <f t="shared" si="44"/>
        <v>Kohl und andere KohlgewächseFranzösisch-Guayana</v>
      </c>
      <c r="B2847" s="26" t="s">
        <v>181</v>
      </c>
      <c r="C2847" s="4" t="s">
        <v>372</v>
      </c>
      <c r="D2847" s="5">
        <v>2.1801500000000001E-7</v>
      </c>
      <c r="E2847" s="5">
        <v>7.0239699999999996E-8</v>
      </c>
      <c r="F2847" s="5">
        <v>1.6376000000000001E-8</v>
      </c>
      <c r="G2847" s="6">
        <v>3.0500000000000002E-8</v>
      </c>
      <c r="H2847" s="7">
        <v>3.3513070000000001E-7</v>
      </c>
      <c r="I2847" s="5"/>
    </row>
    <row r="2848" spans="1:9" x14ac:dyDescent="0.4">
      <c r="A2848" t="str">
        <f t="shared" si="44"/>
        <v>ManiokFranzösisch-Guayana</v>
      </c>
      <c r="B2848" s="26" t="s">
        <v>187</v>
      </c>
      <c r="C2848" s="4" t="s">
        <v>372</v>
      </c>
      <c r="D2848" s="5">
        <v>4.7569000000000005E-7</v>
      </c>
      <c r="E2848" s="5">
        <v>1.7012200000000002E-7</v>
      </c>
      <c r="F2848" s="5">
        <v>5.2315999999999997E-8</v>
      </c>
      <c r="G2848" s="6">
        <v>8.8300000000000003E-8</v>
      </c>
      <c r="H2848" s="7">
        <v>7.8642800000000003E-7</v>
      </c>
      <c r="I2848" s="5"/>
    </row>
    <row r="2849" spans="1:9" x14ac:dyDescent="0.4">
      <c r="A2849" t="str">
        <f t="shared" si="44"/>
        <v>Gurken und GewürzgurkenFranzösisch-Guayana</v>
      </c>
      <c r="B2849" s="26" t="s">
        <v>99</v>
      </c>
      <c r="C2849" s="4" t="s">
        <v>372</v>
      </c>
      <c r="D2849" s="5">
        <v>1.1778299999999999E-7</v>
      </c>
      <c r="E2849" s="5">
        <v>3.7671199999999998E-8</v>
      </c>
      <c r="F2849" s="5">
        <v>8.5758999999999997E-9</v>
      </c>
      <c r="G2849" s="6">
        <v>1.6099999999999999E-8</v>
      </c>
      <c r="H2849" s="7">
        <v>1.801301E-7</v>
      </c>
      <c r="I2849" s="5"/>
    </row>
    <row r="2850" spans="1:9" x14ac:dyDescent="0.4">
      <c r="A2850" t="str">
        <f t="shared" si="44"/>
        <v>Lauch, andere LauchgewächseFranzösisch-Guayana</v>
      </c>
      <c r="B2850" s="26" t="s">
        <v>184</v>
      </c>
      <c r="C2850" s="4" t="s">
        <v>372</v>
      </c>
      <c r="D2850" s="5">
        <v>1.4639199999999998E-7</v>
      </c>
      <c r="E2850" s="5">
        <v>4.7164300000000001E-8</v>
      </c>
      <c r="F2850" s="5">
        <v>1.09961E-8</v>
      </c>
      <c r="G2850" s="6">
        <v>2.0500000000000002E-8</v>
      </c>
      <c r="H2850" s="7">
        <v>2.2505239999999999E-7</v>
      </c>
      <c r="I2850" s="5"/>
    </row>
    <row r="2851" spans="1:9" x14ac:dyDescent="0.4">
      <c r="A2851" t="str">
        <f t="shared" si="44"/>
        <v>Zitorne, LimetteFranzösisch-Guayana</v>
      </c>
      <c r="B2851" s="26" t="s">
        <v>246</v>
      </c>
      <c r="C2851" s="4" t="s">
        <v>372</v>
      </c>
      <c r="D2851" s="5">
        <v>2.0928000000000001E-6</v>
      </c>
      <c r="E2851" s="5">
        <v>6.7560899999999997E-7</v>
      </c>
      <c r="F2851" s="5">
        <v>1.5853199999999998E-7</v>
      </c>
      <c r="G2851" s="6">
        <v>2.9500000000000003E-7</v>
      </c>
      <c r="H2851" s="7">
        <v>3.2219410000000001E-6</v>
      </c>
      <c r="I2851" s="5"/>
    </row>
    <row r="2852" spans="1:9" x14ac:dyDescent="0.4">
      <c r="A2852" t="str">
        <f t="shared" si="44"/>
        <v>OrangeFranzösisch-Guayana</v>
      </c>
      <c r="B2852" s="26" t="s">
        <v>252</v>
      </c>
      <c r="C2852" s="4" t="s">
        <v>372</v>
      </c>
      <c r="D2852" s="5">
        <v>5.2812700000000002E-6</v>
      </c>
      <c r="E2852" s="5">
        <v>1.6391400000000002E-6</v>
      </c>
      <c r="F2852" s="5">
        <v>3.3536599999999996E-7</v>
      </c>
      <c r="G2852" s="6">
        <v>6.5899999999999996E-7</v>
      </c>
      <c r="H2852" s="7">
        <v>7.9147760000000002E-6</v>
      </c>
      <c r="I2852" s="5"/>
    </row>
    <row r="2853" spans="1:9" x14ac:dyDescent="0.4">
      <c r="A2853" t="str">
        <f t="shared" si="44"/>
        <v>AnanasFranzösisch-Guayana</v>
      </c>
      <c r="B2853" s="26" t="s">
        <v>194</v>
      </c>
      <c r="C2853" s="4" t="s">
        <v>372</v>
      </c>
      <c r="D2853" s="5">
        <v>4.26444E-7</v>
      </c>
      <c r="E2853" s="5">
        <v>1.39598E-7</v>
      </c>
      <c r="F2853" s="5">
        <v>3.42023E-8</v>
      </c>
      <c r="G2853" s="6">
        <v>6.2499999999999997E-8</v>
      </c>
      <c r="H2853" s="7">
        <v>6.6274429999999989E-7</v>
      </c>
      <c r="I2853" s="5"/>
    </row>
    <row r="2854" spans="1:9" x14ac:dyDescent="0.4">
      <c r="A2854" t="str">
        <f t="shared" si="44"/>
        <v>KochbananeFranzösisch-Guayana</v>
      </c>
      <c r="B2854" s="26" t="s">
        <v>180</v>
      </c>
      <c r="C2854" s="4" t="s">
        <v>372</v>
      </c>
      <c r="D2854" s="5">
        <v>8.7043300000000002E-7</v>
      </c>
      <c r="E2854" s="5">
        <v>2.84936E-7</v>
      </c>
      <c r="F2854" s="5">
        <v>6.9809100000000005E-8</v>
      </c>
      <c r="G2854" s="6">
        <v>1.2799999999999998E-7</v>
      </c>
      <c r="H2854" s="7">
        <v>1.3531781E-6</v>
      </c>
      <c r="I2854" s="5"/>
    </row>
    <row r="2855" spans="1:9" x14ac:dyDescent="0.4">
      <c r="A2855" t="str">
        <f t="shared" si="44"/>
        <v>ReisFranzösisch-Guayana</v>
      </c>
      <c r="B2855" s="26" t="s">
        <v>160</v>
      </c>
      <c r="C2855" s="4" t="s">
        <v>372</v>
      </c>
      <c r="D2855" s="5">
        <v>6.1353899999999995E-7</v>
      </c>
      <c r="E2855" s="5">
        <v>2.4315200000000001E-7</v>
      </c>
      <c r="F2855" s="5">
        <v>9.0776799999999995E-8</v>
      </c>
      <c r="G2855" s="6">
        <v>1.4399999999999999E-7</v>
      </c>
      <c r="H2855" s="7">
        <v>1.0914677999999999E-6</v>
      </c>
      <c r="I2855" s="5"/>
    </row>
    <row r="2856" spans="1:9" x14ac:dyDescent="0.4">
      <c r="A2856" t="str">
        <f t="shared" si="44"/>
        <v>RohrzuckerFranzösisch-Guayana</v>
      </c>
      <c r="B2856" s="26" t="s">
        <v>260</v>
      </c>
      <c r="C2856" s="4" t="s">
        <v>372</v>
      </c>
      <c r="D2856" s="5">
        <v>1.55448E-8</v>
      </c>
      <c r="E2856" s="5">
        <v>1.31217E-8</v>
      </c>
      <c r="F2856" s="5">
        <v>9.1464299999999994E-9</v>
      </c>
      <c r="G2856" s="6">
        <v>1.26E-8</v>
      </c>
      <c r="H2856" s="7">
        <v>5.041293E-8</v>
      </c>
      <c r="I2856" s="5"/>
    </row>
    <row r="2857" spans="1:9" x14ac:dyDescent="0.4">
      <c r="A2857" t="str">
        <f t="shared" si="44"/>
        <v>Taro (cocoyam)Französisch-Guayana</v>
      </c>
      <c r="B2857" s="26" t="s">
        <v>325</v>
      </c>
      <c r="C2857" s="4" t="s">
        <v>372</v>
      </c>
      <c r="D2857" s="5">
        <v>6.3183399999999991E-7</v>
      </c>
      <c r="E2857" s="5">
        <v>2.1720699999999999E-7</v>
      </c>
      <c r="F2857" s="5">
        <v>6.0876900000000004E-8</v>
      </c>
      <c r="G2857" s="6">
        <v>1.06E-7</v>
      </c>
      <c r="H2857" s="7">
        <v>1.0159179E-6</v>
      </c>
      <c r="I2857" s="5"/>
    </row>
    <row r="2858" spans="1:9" x14ac:dyDescent="0.4">
      <c r="A2858" t="str">
        <f t="shared" si="44"/>
        <v>TomatenFranzösisch-Guayana</v>
      </c>
      <c r="B2858" s="26" t="s">
        <v>86</v>
      </c>
      <c r="C2858" s="4" t="s">
        <v>372</v>
      </c>
      <c r="D2858" s="5">
        <v>2.0928999999999999E-7</v>
      </c>
      <c r="E2858" s="5">
        <v>6.3090500000000005E-8</v>
      </c>
      <c r="F2858" s="5">
        <v>1.1454600000000001E-8</v>
      </c>
      <c r="G2858" s="6">
        <v>2.37E-8</v>
      </c>
      <c r="H2858" s="7">
        <v>3.0753509999999992E-7</v>
      </c>
      <c r="I2858" s="5"/>
    </row>
    <row r="2859" spans="1:9" x14ac:dyDescent="0.4">
      <c r="A2859" t="str">
        <f t="shared" si="44"/>
        <v>Gemüse, frischFranzösisch-Guayana</v>
      </c>
      <c r="B2859" s="26" t="s">
        <v>174</v>
      </c>
      <c r="C2859" s="4" t="s">
        <v>372</v>
      </c>
      <c r="D2859" s="5">
        <v>1.4639199999999998E-7</v>
      </c>
      <c r="E2859" s="5">
        <v>4.7164300000000001E-8</v>
      </c>
      <c r="F2859" s="5">
        <v>1.09961E-8</v>
      </c>
      <c r="G2859" s="6">
        <v>2.0500000000000002E-8</v>
      </c>
      <c r="H2859" s="7">
        <v>2.2505239999999999E-7</v>
      </c>
      <c r="I2859" s="5"/>
    </row>
    <row r="2860" spans="1:9" x14ac:dyDescent="0.4">
      <c r="A2860" t="str">
        <f t="shared" si="44"/>
        <v>AvocadosGabun</v>
      </c>
      <c r="B2860" s="26" t="s">
        <v>166</v>
      </c>
      <c r="C2860" s="4" t="s">
        <v>373</v>
      </c>
      <c r="D2860" s="5">
        <v>8.1287099999999997E-8</v>
      </c>
      <c r="E2860" s="5">
        <v>5.3070199999999996E-8</v>
      </c>
      <c r="F2860" s="5">
        <v>5.2472000000000007E-9</v>
      </c>
      <c r="G2860" s="6">
        <v>1.8600000000000001E-8</v>
      </c>
      <c r="H2860" s="7">
        <v>1.5820450000000002E-7</v>
      </c>
      <c r="I2860" s="5"/>
    </row>
    <row r="2861" spans="1:9" x14ac:dyDescent="0.4">
      <c r="A2861" t="str">
        <f t="shared" si="44"/>
        <v>BananenGabun</v>
      </c>
      <c r="B2861" s="26" t="s">
        <v>197</v>
      </c>
      <c r="C2861" s="4" t="s">
        <v>373</v>
      </c>
      <c r="D2861" s="5">
        <v>2.1500000000000001E-7</v>
      </c>
      <c r="E2861" s="5">
        <v>3.5199999999999998E-7</v>
      </c>
      <c r="F2861" s="5">
        <v>6.4099999999999998E-8</v>
      </c>
      <c r="G2861" s="6">
        <v>9.2999999999999999E-8</v>
      </c>
      <c r="H2861" s="7">
        <v>7.2409999999999998E-7</v>
      </c>
      <c r="I2861" s="5"/>
    </row>
    <row r="2862" spans="1:9" x14ac:dyDescent="0.4">
      <c r="A2862" t="str">
        <f t="shared" si="44"/>
        <v>Bohen, trockenGabun</v>
      </c>
      <c r="B2862" s="26" t="s">
        <v>170</v>
      </c>
      <c r="C2862" s="4" t="s">
        <v>373</v>
      </c>
      <c r="D2862" s="5">
        <v>2.9141199999999999E-7</v>
      </c>
      <c r="E2862" s="5">
        <v>1.9025499999999998E-7</v>
      </c>
      <c r="F2862" s="5">
        <v>1.8811100000000001E-8</v>
      </c>
      <c r="G2862" s="6">
        <v>6.6699999999999995E-8</v>
      </c>
      <c r="H2862" s="7">
        <v>5.6717810000000002E-7</v>
      </c>
      <c r="I2862" s="5"/>
    </row>
    <row r="2863" spans="1:9" x14ac:dyDescent="0.4">
      <c r="A2863" t="str">
        <f t="shared" si="44"/>
        <v>ManiokGabun</v>
      </c>
      <c r="B2863" s="26" t="s">
        <v>187</v>
      </c>
      <c r="C2863" s="4" t="s">
        <v>373</v>
      </c>
      <c r="D2863" s="5">
        <v>1.5280199999999999E-7</v>
      </c>
      <c r="E2863" s="5">
        <v>2.1979399999999999E-7</v>
      </c>
      <c r="F2863" s="5">
        <v>5.4003200000000001E-8</v>
      </c>
      <c r="G2863" s="6">
        <v>7.3399999999999996E-8</v>
      </c>
      <c r="H2863" s="7">
        <v>4.9999919999999993E-7</v>
      </c>
      <c r="I2863" s="5"/>
    </row>
    <row r="2864" spans="1:9" x14ac:dyDescent="0.4">
      <c r="A2864" t="str">
        <f t="shared" si="44"/>
        <v>KakaobohneGabun</v>
      </c>
      <c r="B2864" s="26" t="s">
        <v>286</v>
      </c>
      <c r="C2864" s="4" t="s">
        <v>373</v>
      </c>
      <c r="D2864" s="5">
        <v>1.67914E-5</v>
      </c>
      <c r="E2864" s="5">
        <v>2.3900000000000002E-5</v>
      </c>
      <c r="F2864" s="5">
        <v>5.8900000000000004E-6</v>
      </c>
      <c r="G2864" s="6">
        <v>8.0400000000000009E-6</v>
      </c>
      <c r="H2864" s="7">
        <v>5.4621399999999999E-5</v>
      </c>
      <c r="I2864" s="5"/>
    </row>
    <row r="2865" spans="1:9" x14ac:dyDescent="0.4">
      <c r="A2865" t="str">
        <f t="shared" si="44"/>
        <v>KokosnussGabun</v>
      </c>
      <c r="B2865" s="26" t="s">
        <v>310</v>
      </c>
      <c r="C2865" s="4" t="s">
        <v>373</v>
      </c>
      <c r="D2865" s="5">
        <v>1.7799999999999998E-7</v>
      </c>
      <c r="E2865" s="5">
        <v>1.1600000000000001E-7</v>
      </c>
      <c r="F2865" s="5">
        <v>1.15E-8</v>
      </c>
      <c r="G2865" s="6">
        <v>4.07E-8</v>
      </c>
      <c r="H2865" s="7">
        <v>3.4620000000000002E-7</v>
      </c>
      <c r="I2865" s="5"/>
    </row>
    <row r="2866" spans="1:9" x14ac:dyDescent="0.4">
      <c r="A2866" t="str">
        <f t="shared" si="44"/>
        <v>Kaffee, grünGabun</v>
      </c>
      <c r="B2866" s="26" t="s">
        <v>287</v>
      </c>
      <c r="C2866" s="4" t="s">
        <v>373</v>
      </c>
      <c r="D2866" s="5">
        <v>3.3428800000000001E-6</v>
      </c>
      <c r="E2866" s="5">
        <v>4.29514E-6</v>
      </c>
      <c r="F2866" s="5">
        <v>7.8801799999999998E-7</v>
      </c>
      <c r="G2866" s="6">
        <v>1.2500000000000001E-6</v>
      </c>
      <c r="H2866" s="7">
        <v>9.6760379999999991E-6</v>
      </c>
      <c r="I2866" s="5"/>
    </row>
    <row r="2867" spans="1:9" x14ac:dyDescent="0.4">
      <c r="A2867" t="str">
        <f t="shared" si="44"/>
        <v>KokosbastGabun</v>
      </c>
      <c r="B2867" s="26" t="s">
        <v>311</v>
      </c>
      <c r="C2867" s="4" t="s">
        <v>373</v>
      </c>
      <c r="D2867" s="5">
        <v>1.78014E-7</v>
      </c>
      <c r="E2867" s="5">
        <v>1.1622099999999999E-7</v>
      </c>
      <c r="F2867" s="5">
        <v>1.1491100000000001E-8</v>
      </c>
      <c r="G2867" s="6">
        <v>4.07E-8</v>
      </c>
      <c r="H2867" s="7">
        <v>3.4642610000000005E-7</v>
      </c>
      <c r="I2867" s="5"/>
    </row>
    <row r="2868" spans="1:9" x14ac:dyDescent="0.4">
      <c r="A2868" t="str">
        <f t="shared" si="44"/>
        <v>BaumwollsamenGabun</v>
      </c>
      <c r="B2868" s="26" t="s">
        <v>241</v>
      </c>
      <c r="C2868" s="4" t="s">
        <v>373</v>
      </c>
      <c r="D2868" s="5">
        <v>8.52508E-7</v>
      </c>
      <c r="E2868" s="5">
        <v>5.8731699999999991E-7</v>
      </c>
      <c r="F2868" s="5">
        <v>3.2961E-7</v>
      </c>
      <c r="G2868" s="6">
        <v>5.0999999999999999E-7</v>
      </c>
      <c r="H2868" s="7">
        <v>2.2794349999999996E-6</v>
      </c>
      <c r="I2868" s="5"/>
    </row>
    <row r="2869" spans="1:9" x14ac:dyDescent="0.4">
      <c r="A2869" t="str">
        <f t="shared" si="44"/>
        <v>Gurken und GewürzgurkenGabun</v>
      </c>
      <c r="B2869" s="26" t="s">
        <v>99</v>
      </c>
      <c r="C2869" s="4" t="s">
        <v>373</v>
      </c>
      <c r="D2869" s="5">
        <v>2.3830300000000001E-7</v>
      </c>
      <c r="E2869" s="5">
        <v>1.64174E-7</v>
      </c>
      <c r="F2869" s="5">
        <v>9.2136600000000005E-8</v>
      </c>
      <c r="G2869" s="6">
        <v>1.43E-7</v>
      </c>
      <c r="H2869" s="7">
        <v>6.3761360000000004E-7</v>
      </c>
      <c r="I2869" s="5"/>
    </row>
    <row r="2870" spans="1:9" x14ac:dyDescent="0.4">
      <c r="A2870" t="str">
        <f t="shared" si="44"/>
        <v>Früchte, frischGabun</v>
      </c>
      <c r="B2870" s="26" t="s">
        <v>205</v>
      </c>
      <c r="C2870" s="4" t="s">
        <v>373</v>
      </c>
      <c r="D2870" s="5">
        <v>8.6384799999999994E-7</v>
      </c>
      <c r="E2870" s="5">
        <v>1.2132000000000001E-6</v>
      </c>
      <c r="F2870" s="5">
        <v>3.0826600000000004E-7</v>
      </c>
      <c r="G2870" s="6">
        <v>4.1800000000000001E-7</v>
      </c>
      <c r="H2870" s="7">
        <v>2.8033139999999999E-6</v>
      </c>
      <c r="I2870" s="5"/>
    </row>
    <row r="2871" spans="1:9" x14ac:dyDescent="0.4">
      <c r="A2871" t="str">
        <f t="shared" si="44"/>
        <v>KernobstGabun</v>
      </c>
      <c r="B2871" s="26" t="s">
        <v>208</v>
      </c>
      <c r="C2871" s="4" t="s">
        <v>373</v>
      </c>
      <c r="D2871" s="5">
        <v>8.6384799999999994E-7</v>
      </c>
      <c r="E2871" s="5">
        <v>1.2099999999999998E-6</v>
      </c>
      <c r="F2871" s="5">
        <v>3.0800000000000001E-7</v>
      </c>
      <c r="G2871" s="6">
        <v>4.1800000000000001E-7</v>
      </c>
      <c r="H2871" s="7">
        <v>2.7998479999999999E-6</v>
      </c>
      <c r="I2871" s="5"/>
    </row>
    <row r="2872" spans="1:9" x14ac:dyDescent="0.4">
      <c r="A2872" t="str">
        <f t="shared" si="44"/>
        <v>ErdnussGabun</v>
      </c>
      <c r="B2872" s="26" t="s">
        <v>280</v>
      </c>
      <c r="C2872" s="4" t="s">
        <v>373</v>
      </c>
      <c r="D2872" s="5">
        <v>5.4100999999999995E-7</v>
      </c>
      <c r="E2872" s="5">
        <v>7.8487100000000004E-7</v>
      </c>
      <c r="F2872" s="5">
        <v>1.9068399999999999E-7</v>
      </c>
      <c r="G2872" s="6">
        <v>2.5900000000000003E-7</v>
      </c>
      <c r="H2872" s="7">
        <v>1.7755650000000003E-6</v>
      </c>
      <c r="I2872" s="5"/>
    </row>
    <row r="2873" spans="1:9" x14ac:dyDescent="0.4">
      <c r="A2873" t="str">
        <f t="shared" si="44"/>
        <v>KolanussGabun</v>
      </c>
      <c r="B2873" s="26" t="s">
        <v>324</v>
      </c>
      <c r="C2873" s="4" t="s">
        <v>373</v>
      </c>
      <c r="D2873" s="5">
        <v>2.5747199999999998E-6</v>
      </c>
      <c r="E2873" s="5">
        <v>1.7738000000000001E-6</v>
      </c>
      <c r="F2873" s="5">
        <v>9.9547799999999986E-7</v>
      </c>
      <c r="G2873" s="6">
        <v>1.5399999999999999E-6</v>
      </c>
      <c r="H2873" s="7">
        <v>6.883998E-6</v>
      </c>
      <c r="I2873" s="5"/>
    </row>
    <row r="2874" spans="1:9" x14ac:dyDescent="0.4">
      <c r="A2874" t="str">
        <f t="shared" si="44"/>
        <v>Lauch, andere LauchgewächseGabun</v>
      </c>
      <c r="B2874" s="26" t="s">
        <v>184</v>
      </c>
      <c r="C2874" s="4" t="s">
        <v>373</v>
      </c>
      <c r="D2874" s="5">
        <v>7.9448400000000006E-8</v>
      </c>
      <c r="E2874" s="5">
        <v>1.18668E-7</v>
      </c>
      <c r="F2874" s="5">
        <v>2.7364399999999998E-8</v>
      </c>
      <c r="G2874" s="6">
        <v>3.7499999999999998E-8</v>
      </c>
      <c r="H2874" s="7">
        <v>2.6298080000000003E-7</v>
      </c>
      <c r="I2874" s="5"/>
    </row>
    <row r="2875" spans="1:9" x14ac:dyDescent="0.4">
      <c r="A2875" t="str">
        <f t="shared" si="44"/>
        <v>MaisGabun</v>
      </c>
      <c r="B2875" s="26" t="s">
        <v>185</v>
      </c>
      <c r="C2875" s="4" t="s">
        <v>373</v>
      </c>
      <c r="D2875" s="5">
        <v>4.7599099999999999E-7</v>
      </c>
      <c r="E2875" s="5">
        <v>6.9487700000000001E-7</v>
      </c>
      <c r="F2875" s="5">
        <v>1.66811E-7</v>
      </c>
      <c r="G2875" s="6">
        <v>2.2699999999999998E-7</v>
      </c>
      <c r="H2875" s="7">
        <v>1.5646790000000001E-6</v>
      </c>
      <c r="I2875" s="5"/>
    </row>
    <row r="2876" spans="1:9" x14ac:dyDescent="0.4">
      <c r="A2876" t="str">
        <f t="shared" si="44"/>
        <v>Mango, GuaveGabun</v>
      </c>
      <c r="B2876" s="26" t="s">
        <v>248</v>
      </c>
      <c r="C2876" s="4" t="s">
        <v>373</v>
      </c>
      <c r="D2876" s="5">
        <v>6.6040500000000002E-8</v>
      </c>
      <c r="E2876" s="5">
        <v>4.3099999999999996E-8</v>
      </c>
      <c r="F2876" s="5">
        <v>4.2599999999999998E-9</v>
      </c>
      <c r="G2876" s="6">
        <v>1.51E-8</v>
      </c>
      <c r="H2876" s="7">
        <v>1.2850050000000001E-7</v>
      </c>
      <c r="I2876" s="5"/>
    </row>
    <row r="2877" spans="1:9" x14ac:dyDescent="0.4">
      <c r="A2877" t="str">
        <f t="shared" si="44"/>
        <v>MelonensamenGabun</v>
      </c>
      <c r="B2877" s="26" t="s">
        <v>288</v>
      </c>
      <c r="C2877" s="4" t="s">
        <v>373</v>
      </c>
      <c r="D2877" s="5">
        <v>5.0283099999999998E-7</v>
      </c>
      <c r="E2877" s="5">
        <v>3.2976799999999997E-7</v>
      </c>
      <c r="F2877" s="5">
        <v>4.5696899999999997E-8</v>
      </c>
      <c r="G2877" s="6">
        <v>1.3E-7</v>
      </c>
      <c r="H2877" s="7">
        <v>1.0082959000000001E-6</v>
      </c>
      <c r="I2877" s="5"/>
    </row>
    <row r="2878" spans="1:9" x14ac:dyDescent="0.4">
      <c r="A2878" t="str">
        <f t="shared" si="44"/>
        <v>Palmfrucht (Ölpalme)Gabun</v>
      </c>
      <c r="B2878" s="26" t="s">
        <v>289</v>
      </c>
      <c r="C2878" s="4" t="s">
        <v>373</v>
      </c>
      <c r="D2878" s="5">
        <v>1.48954E-7</v>
      </c>
      <c r="E2878" s="5">
        <v>2.2776E-7</v>
      </c>
      <c r="F2878" s="5">
        <v>4.8494800000000001E-8</v>
      </c>
      <c r="G2878" s="6">
        <v>6.8E-8</v>
      </c>
      <c r="H2878" s="7">
        <v>4.9320880000000005E-7</v>
      </c>
      <c r="I2878" s="5"/>
    </row>
    <row r="2879" spans="1:9" x14ac:dyDescent="0.4">
      <c r="A2879" t="str">
        <f t="shared" si="44"/>
        <v>Erbsen, trockenGabun</v>
      </c>
      <c r="B2879" s="26" t="s">
        <v>173</v>
      </c>
      <c r="C2879" s="4" t="s">
        <v>373</v>
      </c>
      <c r="D2879" s="5">
        <v>2.4417299999999997E-7</v>
      </c>
      <c r="E2879" s="5">
        <v>1.59414E-7</v>
      </c>
      <c r="F2879" s="5">
        <v>1.5761699999999999E-8</v>
      </c>
      <c r="G2879" s="6">
        <v>5.5899999999999998E-8</v>
      </c>
      <c r="H2879" s="7">
        <v>4.7524869999999997E-7</v>
      </c>
      <c r="I2879" s="5"/>
    </row>
    <row r="2880" spans="1:9" x14ac:dyDescent="0.4">
      <c r="A2880" t="str">
        <f t="shared" si="44"/>
        <v>AnanasGabun</v>
      </c>
      <c r="B2880" s="26" t="s">
        <v>194</v>
      </c>
      <c r="C2880" s="4" t="s">
        <v>373</v>
      </c>
      <c r="D2880" s="5">
        <v>1.82083E-7</v>
      </c>
      <c r="E2880" s="5">
        <v>1.1900000000000001E-7</v>
      </c>
      <c r="F2880" s="5">
        <v>1.18E-8</v>
      </c>
      <c r="G2880" s="6">
        <v>4.1699999999999996E-8</v>
      </c>
      <c r="H2880" s="7">
        <v>3.5458300000000002E-7</v>
      </c>
      <c r="I2880" s="5"/>
    </row>
    <row r="2881" spans="1:9" x14ac:dyDescent="0.4">
      <c r="A2881" t="str">
        <f t="shared" si="44"/>
        <v>KochbananeGabun</v>
      </c>
      <c r="B2881" s="26" t="s">
        <v>180</v>
      </c>
      <c r="C2881" s="4" t="s">
        <v>373</v>
      </c>
      <c r="D2881" s="5">
        <v>2.5096400000000002E-7</v>
      </c>
      <c r="E2881" s="5">
        <v>3.6244199999999996E-7</v>
      </c>
      <c r="F2881" s="5">
        <v>8.7400100000000007E-8</v>
      </c>
      <c r="G2881" s="6">
        <v>1.2000000000000002E-7</v>
      </c>
      <c r="H2881" s="7">
        <v>8.2080609999999994E-7</v>
      </c>
      <c r="I2881" s="5"/>
    </row>
    <row r="2882" spans="1:9" x14ac:dyDescent="0.4">
      <c r="A2882" t="str">
        <f t="shared" si="44"/>
        <v>Hülsenfrüchte (Linsen, Bohen, etc.)Gabun</v>
      </c>
      <c r="B2882" s="26" t="s">
        <v>255</v>
      </c>
      <c r="C2882" s="4" t="s">
        <v>373</v>
      </c>
      <c r="D2882" s="5">
        <v>9.7738199999999988E-7</v>
      </c>
      <c r="E2882" s="5">
        <v>7.2462400000000004E-7</v>
      </c>
      <c r="F2882" s="5">
        <v>5.20886E-7</v>
      </c>
      <c r="G2882" s="6">
        <v>6.1600000000000001E-7</v>
      </c>
      <c r="H2882" s="7">
        <v>2.8388919999999998E-6</v>
      </c>
      <c r="I2882" s="5"/>
    </row>
    <row r="2883" spans="1:9" x14ac:dyDescent="0.4">
      <c r="A2883" t="str">
        <f t="shared" si="44"/>
        <v>KürbisGabun</v>
      </c>
      <c r="B2883" s="26" t="s">
        <v>183</v>
      </c>
      <c r="C2883" s="4" t="s">
        <v>373</v>
      </c>
      <c r="D2883" s="5">
        <v>2.17E-7</v>
      </c>
      <c r="E2883" s="5">
        <v>1.4999999999999999E-7</v>
      </c>
      <c r="F2883" s="5">
        <v>8.4099999999999992E-8</v>
      </c>
      <c r="G2883" s="6">
        <v>1.3E-7</v>
      </c>
      <c r="H2883" s="7">
        <v>5.8109999999999993E-7</v>
      </c>
      <c r="I2883" s="5"/>
    </row>
    <row r="2884" spans="1:9" x14ac:dyDescent="0.4">
      <c r="A2884" t="str">
        <f t="shared" ref="A2884:A2947" si="45">B2884&amp;C2884</f>
        <v>ReisGabun</v>
      </c>
      <c r="B2884" s="26" t="s">
        <v>160</v>
      </c>
      <c r="C2884" s="4" t="s">
        <v>373</v>
      </c>
      <c r="D2884" s="5">
        <v>4.4637700000000003E-7</v>
      </c>
      <c r="E2884" s="5">
        <v>1.1026700000000001E-6</v>
      </c>
      <c r="F2884" s="5">
        <v>1.10031E-7</v>
      </c>
      <c r="G2884" s="6">
        <v>1.7000000000000001E-7</v>
      </c>
      <c r="H2884" s="7">
        <v>1.829078E-6</v>
      </c>
      <c r="I2884" s="5"/>
    </row>
    <row r="2885" spans="1:9" x14ac:dyDescent="0.4">
      <c r="A2885" t="str">
        <f t="shared" si="45"/>
        <v>Knollengewächsen, WurzelknolleGabun</v>
      </c>
      <c r="B2885" s="26" t="s">
        <v>179</v>
      </c>
      <c r="C2885" s="4" t="s">
        <v>373</v>
      </c>
      <c r="D2885" s="5">
        <v>2.0599999999999999E-8</v>
      </c>
      <c r="E2885" s="5">
        <v>1.35E-8</v>
      </c>
      <c r="F2885" s="5">
        <v>1.33E-9</v>
      </c>
      <c r="G2885" s="6">
        <v>4.7199999999999994E-9</v>
      </c>
      <c r="H2885" s="7">
        <v>4.0150000000000005E-8</v>
      </c>
      <c r="I2885" s="5"/>
    </row>
    <row r="2886" spans="1:9" x14ac:dyDescent="0.4">
      <c r="A2886" t="str">
        <f t="shared" si="45"/>
        <v>GummiGabun</v>
      </c>
      <c r="B2886" s="26" t="s">
        <v>290</v>
      </c>
      <c r="C2886" s="4" t="s">
        <v>373</v>
      </c>
      <c r="D2886" s="5">
        <v>1.3048599999999999E-6</v>
      </c>
      <c r="E2886" s="5">
        <v>1.8899999999999999E-6</v>
      </c>
      <c r="F2886" s="5">
        <v>4.5499999999999998E-7</v>
      </c>
      <c r="G2886" s="6">
        <v>6.2200000000000004E-7</v>
      </c>
      <c r="H2886" s="7">
        <v>4.2718599999999994E-6</v>
      </c>
      <c r="I2886" s="5"/>
    </row>
    <row r="2887" spans="1:9" x14ac:dyDescent="0.4">
      <c r="A2887" t="str">
        <f t="shared" si="45"/>
        <v>BaumwolleGabun</v>
      </c>
      <c r="B2887" s="26" t="s">
        <v>257</v>
      </c>
      <c r="C2887" s="4" t="s">
        <v>373</v>
      </c>
      <c r="D2887" s="5">
        <v>8.52508E-7</v>
      </c>
      <c r="E2887" s="5">
        <v>5.8731699999999991E-7</v>
      </c>
      <c r="F2887" s="5">
        <v>3.2961E-7</v>
      </c>
      <c r="G2887" s="6">
        <v>5.0999999999999999E-7</v>
      </c>
      <c r="H2887" s="7">
        <v>2.2794349999999996E-6</v>
      </c>
      <c r="I2887" s="5"/>
    </row>
    <row r="2888" spans="1:9" x14ac:dyDescent="0.4">
      <c r="A2888" t="str">
        <f t="shared" si="45"/>
        <v>SorghumGabun</v>
      </c>
      <c r="B2888" s="26" t="s">
        <v>282</v>
      </c>
      <c r="C2888" s="4" t="s">
        <v>373</v>
      </c>
      <c r="D2888" s="5">
        <v>2.8871499999999998E-7</v>
      </c>
      <c r="E2888" s="5">
        <v>1.9890399999999999E-7</v>
      </c>
      <c r="F2888" s="5">
        <v>1.11628E-7</v>
      </c>
      <c r="G2888" s="6">
        <v>1.73E-7</v>
      </c>
      <c r="H2888" s="7">
        <v>7.7224700000000002E-7</v>
      </c>
      <c r="I2888" s="5"/>
    </row>
    <row r="2889" spans="1:9" x14ac:dyDescent="0.4">
      <c r="A2889" t="str">
        <f t="shared" si="45"/>
        <v>SojabohnenGabun</v>
      </c>
      <c r="B2889" s="26" t="s">
        <v>259</v>
      </c>
      <c r="C2889" s="4" t="s">
        <v>373</v>
      </c>
      <c r="D2889" s="5">
        <v>3.7474900000000002E-7</v>
      </c>
      <c r="E2889" s="5">
        <v>6.1025599999999996E-7</v>
      </c>
      <c r="F2889" s="5">
        <v>1.2146999999999999E-7</v>
      </c>
      <c r="G2889" s="6">
        <v>1.7000000000000001E-7</v>
      </c>
      <c r="H2889" s="7">
        <v>1.2764749999999999E-6</v>
      </c>
      <c r="I2889" s="5"/>
    </row>
    <row r="2890" spans="1:9" x14ac:dyDescent="0.4">
      <c r="A2890" t="str">
        <f t="shared" si="45"/>
        <v>RohrzuckerGabun</v>
      </c>
      <c r="B2890" s="26" t="s">
        <v>260</v>
      </c>
      <c r="C2890" s="4" t="s">
        <v>373</v>
      </c>
      <c r="D2890" s="5">
        <v>2.22367E-8</v>
      </c>
      <c r="E2890" s="5">
        <v>3.35713E-8</v>
      </c>
      <c r="F2890" s="5">
        <v>7.28353E-9</v>
      </c>
      <c r="G2890" s="6">
        <v>1.02E-8</v>
      </c>
      <c r="H2890" s="7">
        <v>7.3291530000000008E-8</v>
      </c>
      <c r="I2890" s="5"/>
    </row>
    <row r="2891" spans="1:9" x14ac:dyDescent="0.4">
      <c r="A2891" t="str">
        <f t="shared" si="45"/>
        <v>SüßkartofelnGabun</v>
      </c>
      <c r="B2891" s="26" t="s">
        <v>192</v>
      </c>
      <c r="C2891" s="4" t="s">
        <v>373</v>
      </c>
      <c r="D2891" s="5">
        <v>2.1745099999999998E-7</v>
      </c>
      <c r="E2891" s="5">
        <v>3.7694600000000005E-7</v>
      </c>
      <c r="F2891" s="5">
        <v>6.7817800000000008E-8</v>
      </c>
      <c r="G2891" s="6">
        <v>9.6400000000000003E-8</v>
      </c>
      <c r="H2891" s="7">
        <v>7.5861479999999993E-7</v>
      </c>
      <c r="I2891" s="5"/>
    </row>
    <row r="2892" spans="1:9" x14ac:dyDescent="0.4">
      <c r="A2892" t="str">
        <f t="shared" si="45"/>
        <v>Taro (cocoyam)Gabun</v>
      </c>
      <c r="B2892" s="26" t="s">
        <v>325</v>
      </c>
      <c r="C2892" s="4" t="s">
        <v>373</v>
      </c>
      <c r="D2892" s="5">
        <v>1.43124E-7</v>
      </c>
      <c r="E2892" s="5">
        <v>2.0696899999999998E-7</v>
      </c>
      <c r="F2892" s="5">
        <v>5.0892600000000003E-8</v>
      </c>
      <c r="G2892" s="6">
        <v>6.8999999999999996E-8</v>
      </c>
      <c r="H2892" s="7">
        <v>4.6998560000000002E-7</v>
      </c>
      <c r="I2892" s="5"/>
    </row>
    <row r="2893" spans="1:9" x14ac:dyDescent="0.4">
      <c r="A2893" t="str">
        <f t="shared" si="45"/>
        <v>Gemüse, frischGabun</v>
      </c>
      <c r="B2893" s="26" t="s">
        <v>174</v>
      </c>
      <c r="C2893" s="4" t="s">
        <v>373</v>
      </c>
      <c r="D2893" s="5">
        <v>7.940000000000001E-8</v>
      </c>
      <c r="E2893" s="5">
        <v>1.1900000000000001E-7</v>
      </c>
      <c r="F2893" s="5">
        <v>2.7399999999999997E-8</v>
      </c>
      <c r="G2893" s="6">
        <v>3.7499999999999998E-8</v>
      </c>
      <c r="H2893" s="7">
        <v>2.6329999999999998E-7</v>
      </c>
      <c r="I2893" s="5"/>
    </row>
    <row r="2894" spans="1:9" x14ac:dyDescent="0.4">
      <c r="A2894" t="str">
        <f t="shared" si="45"/>
        <v>YamswurzelGabun</v>
      </c>
      <c r="B2894" s="26" t="s">
        <v>291</v>
      </c>
      <c r="C2894" s="4" t="s">
        <v>373</v>
      </c>
      <c r="D2894" s="5">
        <v>5.2640299999999997E-8</v>
      </c>
      <c r="E2894" s="5">
        <v>7.5844099999999993E-8</v>
      </c>
      <c r="F2894" s="5">
        <v>1.8731200000000002E-8</v>
      </c>
      <c r="G2894" s="6">
        <v>2.5399999999999999E-8</v>
      </c>
      <c r="H2894" s="7">
        <v>1.7261559999999999E-7</v>
      </c>
      <c r="I2894" s="5"/>
    </row>
    <row r="2895" spans="1:9" x14ac:dyDescent="0.4">
      <c r="A2895" t="str">
        <f t="shared" si="45"/>
        <v>CashewnüsseGambia</v>
      </c>
      <c r="B2895" s="26" t="s">
        <v>309</v>
      </c>
      <c r="C2895" s="4" t="s">
        <v>374</v>
      </c>
      <c r="D2895" s="5">
        <v>1.5979500000000001E-6</v>
      </c>
      <c r="E2895" s="5">
        <v>8.4676099999999997E-7</v>
      </c>
      <c r="F2895" s="5">
        <v>8.4213199999999999E-8</v>
      </c>
      <c r="G2895" s="6">
        <v>2.9700000000000003E-7</v>
      </c>
      <c r="H2895" s="7">
        <v>2.8259242E-6</v>
      </c>
      <c r="I2895" s="5"/>
    </row>
    <row r="2896" spans="1:9" x14ac:dyDescent="0.4">
      <c r="A2896" t="str">
        <f t="shared" si="45"/>
        <v>ManiokGambia</v>
      </c>
      <c r="B2896" s="26" t="s">
        <v>187</v>
      </c>
      <c r="C2896" s="4" t="s">
        <v>374</v>
      </c>
      <c r="D2896" s="5">
        <v>1.9248400000000002E-7</v>
      </c>
      <c r="E2896" s="5">
        <v>5.3787100000000001E-7</v>
      </c>
      <c r="F2896" s="5">
        <v>1.03326E-8</v>
      </c>
      <c r="G2896" s="6">
        <v>3.7799999999999994E-8</v>
      </c>
      <c r="H2896" s="7">
        <v>7.7848759999999995E-7</v>
      </c>
      <c r="I2896" s="5"/>
    </row>
    <row r="2897" spans="1:9" x14ac:dyDescent="0.4">
      <c r="A2897" t="str">
        <f t="shared" si="45"/>
        <v>GetreideGambia</v>
      </c>
      <c r="B2897" s="26" t="s">
        <v>278</v>
      </c>
      <c r="C2897" s="4" t="s">
        <v>374</v>
      </c>
      <c r="D2897" s="5">
        <v>5.6104300000000003E-7</v>
      </c>
      <c r="E2897" s="5">
        <v>2.9422299999999997E-7</v>
      </c>
      <c r="F2897" s="5">
        <v>2.97999E-8</v>
      </c>
      <c r="G2897" s="6">
        <v>1.03E-7</v>
      </c>
      <c r="H2897" s="7">
        <v>9.8806589999999988E-7</v>
      </c>
      <c r="I2897" s="5"/>
    </row>
    <row r="2898" spans="1:9" x14ac:dyDescent="0.4">
      <c r="A2898" t="str">
        <f t="shared" si="45"/>
        <v>BaumwollsamenGambia</v>
      </c>
      <c r="B2898" s="26" t="s">
        <v>241</v>
      </c>
      <c r="C2898" s="4" t="s">
        <v>374</v>
      </c>
      <c r="D2898" s="5">
        <v>3.6783600000000004E-7</v>
      </c>
      <c r="E2898" s="5">
        <v>2.2441299999999999E-7</v>
      </c>
      <c r="F2898" s="5">
        <v>1.71572E-8</v>
      </c>
      <c r="G2898" s="6">
        <v>8.2399999999999997E-8</v>
      </c>
      <c r="H2898" s="7">
        <v>6.9180619999999993E-7</v>
      </c>
      <c r="I2898" s="5"/>
    </row>
    <row r="2899" spans="1:9" x14ac:dyDescent="0.4">
      <c r="A2899" t="str">
        <f t="shared" si="45"/>
        <v>Kuhbohnen, trockenGambia</v>
      </c>
      <c r="B2899" s="26" t="s">
        <v>182</v>
      </c>
      <c r="C2899" s="4" t="s">
        <v>374</v>
      </c>
      <c r="D2899" s="5">
        <v>3.9199999999999996E-7</v>
      </c>
      <c r="E2899" s="5">
        <v>2.3900000000000001E-7</v>
      </c>
      <c r="F2899" s="5">
        <v>1.8300000000000002E-8</v>
      </c>
      <c r="G2899" s="6">
        <v>8.79E-8</v>
      </c>
      <c r="H2899" s="7">
        <v>7.3720000000000001E-7</v>
      </c>
      <c r="I2899" s="5"/>
    </row>
    <row r="2900" spans="1:9" x14ac:dyDescent="0.4">
      <c r="A2900" t="str">
        <f t="shared" si="45"/>
        <v>Früchte, frischGambia</v>
      </c>
      <c r="B2900" s="26" t="s">
        <v>205</v>
      </c>
      <c r="C2900" s="4" t="s">
        <v>374</v>
      </c>
      <c r="D2900" s="5">
        <v>1.6840799999999998E-7</v>
      </c>
      <c r="E2900" s="5">
        <v>4.9937799999999996E-7</v>
      </c>
      <c r="F2900" s="5">
        <v>9.189119999999999E-9</v>
      </c>
      <c r="G2900" s="6">
        <v>3.2299999999999998E-8</v>
      </c>
      <c r="H2900" s="7">
        <v>7.0927511999999999E-7</v>
      </c>
      <c r="I2900" s="5"/>
    </row>
    <row r="2901" spans="1:9" x14ac:dyDescent="0.4">
      <c r="A2901" t="str">
        <f t="shared" si="45"/>
        <v>KernobstGambia</v>
      </c>
      <c r="B2901" s="26" t="s">
        <v>208</v>
      </c>
      <c r="C2901" s="4" t="s">
        <v>374</v>
      </c>
      <c r="D2901" s="5">
        <v>1.68E-7</v>
      </c>
      <c r="E2901" s="5">
        <v>4.9900000000000001E-7</v>
      </c>
      <c r="F2901" s="5">
        <v>9.1899999999999999E-9</v>
      </c>
      <c r="G2901" s="6">
        <v>3.2299999999999998E-8</v>
      </c>
      <c r="H2901" s="7">
        <v>7.0848999999999991E-7</v>
      </c>
      <c r="I2901" s="5"/>
    </row>
    <row r="2902" spans="1:9" x14ac:dyDescent="0.4">
      <c r="A2902" t="str">
        <f t="shared" si="45"/>
        <v>ErdnussGambia</v>
      </c>
      <c r="B2902" s="26" t="s">
        <v>280</v>
      </c>
      <c r="C2902" s="4" t="s">
        <v>374</v>
      </c>
      <c r="D2902" s="5">
        <v>4.5378799999999999E-7</v>
      </c>
      <c r="E2902" s="5">
        <v>1.1426699999999999E-6</v>
      </c>
      <c r="F2902" s="5">
        <v>2.41706E-8</v>
      </c>
      <c r="G2902" s="6">
        <v>8.9299999999999999E-8</v>
      </c>
      <c r="H2902" s="7">
        <v>1.7099285999999999E-6</v>
      </c>
      <c r="I2902" s="5"/>
    </row>
    <row r="2903" spans="1:9" x14ac:dyDescent="0.4">
      <c r="A2903" t="str">
        <f t="shared" si="45"/>
        <v>Lauch, andere LauchgewächseGambia</v>
      </c>
      <c r="B2903" s="26" t="s">
        <v>184</v>
      </c>
      <c r="C2903" s="4" t="s">
        <v>374</v>
      </c>
      <c r="D2903" s="5">
        <v>9.3419700000000009E-8</v>
      </c>
      <c r="E2903" s="5">
        <v>2.5408199999999996E-7</v>
      </c>
      <c r="F2903" s="5">
        <v>5.0120200000000002E-9</v>
      </c>
      <c r="G2903" s="6">
        <v>1.8300000000000002E-8</v>
      </c>
      <c r="H2903" s="7">
        <v>3.7081372000000002E-7</v>
      </c>
      <c r="I2903" s="5"/>
    </row>
    <row r="2904" spans="1:9" x14ac:dyDescent="0.4">
      <c r="A2904" t="str">
        <f t="shared" si="45"/>
        <v>MaisGambia</v>
      </c>
      <c r="B2904" s="26" t="s">
        <v>185</v>
      </c>
      <c r="C2904" s="4" t="s">
        <v>374</v>
      </c>
      <c r="D2904" s="5">
        <v>2.1007400000000001E-7</v>
      </c>
      <c r="E2904" s="5">
        <v>4.3475700000000003E-7</v>
      </c>
      <c r="F2904" s="5">
        <v>1.0941500000000001E-8</v>
      </c>
      <c r="G2904" s="6">
        <v>4.2200000000000001E-8</v>
      </c>
      <c r="H2904" s="7">
        <v>6.9797250000000012E-7</v>
      </c>
      <c r="I2904" s="5"/>
    </row>
    <row r="2905" spans="1:9" x14ac:dyDescent="0.4">
      <c r="A2905" t="str">
        <f t="shared" si="45"/>
        <v>Mango, GuaveGambia</v>
      </c>
      <c r="B2905" s="26" t="s">
        <v>248</v>
      </c>
      <c r="C2905" s="4" t="s">
        <v>374</v>
      </c>
      <c r="D2905" s="5">
        <v>1.3799999999999999E-7</v>
      </c>
      <c r="E2905" s="5">
        <v>3.3700000000000001E-7</v>
      </c>
      <c r="F2905" s="5">
        <v>7.4799999999999998E-9</v>
      </c>
      <c r="G2905" s="6">
        <v>2.5999999999999998E-8</v>
      </c>
      <c r="H2905" s="7">
        <v>5.0847999999999996E-7</v>
      </c>
      <c r="I2905" s="5"/>
    </row>
    <row r="2906" spans="1:9" x14ac:dyDescent="0.4">
      <c r="A2906" t="str">
        <f t="shared" si="45"/>
        <v>MelonensamenGambia</v>
      </c>
      <c r="B2906" s="26" t="s">
        <v>288</v>
      </c>
      <c r="C2906" s="4" t="s">
        <v>374</v>
      </c>
      <c r="D2906" s="5">
        <v>1.7687899999999998E-6</v>
      </c>
      <c r="E2906" s="5">
        <v>9.36736E-7</v>
      </c>
      <c r="F2906" s="5">
        <v>9.3258399999999996E-8</v>
      </c>
      <c r="G2906" s="6">
        <v>3.2899999999999999E-7</v>
      </c>
      <c r="H2906" s="7">
        <v>3.1277843999999997E-6</v>
      </c>
      <c r="I2906" s="5"/>
    </row>
    <row r="2907" spans="1:9" x14ac:dyDescent="0.4">
      <c r="A2907" t="str">
        <f t="shared" si="45"/>
        <v>HirseGambia</v>
      </c>
      <c r="B2907" s="26" t="s">
        <v>250</v>
      </c>
      <c r="C2907" s="4" t="s">
        <v>374</v>
      </c>
      <c r="D2907" s="5">
        <v>3.17681E-7</v>
      </c>
      <c r="E2907" s="5">
        <v>7.6532700000000001E-7</v>
      </c>
      <c r="F2907" s="5">
        <v>1.68463E-8</v>
      </c>
      <c r="G2907" s="6">
        <v>6.2700000000000012E-8</v>
      </c>
      <c r="H2907" s="7">
        <v>1.1625542999999997E-6</v>
      </c>
      <c r="I2907" s="5"/>
    </row>
    <row r="2908" spans="1:9" x14ac:dyDescent="0.4">
      <c r="A2908" t="str">
        <f t="shared" si="45"/>
        <v>NüsseGambia</v>
      </c>
      <c r="B2908" s="26" t="s">
        <v>271</v>
      </c>
      <c r="C2908" s="4" t="s">
        <v>374</v>
      </c>
      <c r="D2908" s="5">
        <v>3.8542399999999997E-7</v>
      </c>
      <c r="E2908" s="5">
        <v>2.0212499999999999E-7</v>
      </c>
      <c r="F2908" s="5">
        <v>2.0471799999999999E-8</v>
      </c>
      <c r="G2908" s="6">
        <v>7.0699999999999991E-8</v>
      </c>
      <c r="H2908" s="7">
        <v>6.7872080000000002E-7</v>
      </c>
      <c r="I2908" s="5"/>
    </row>
    <row r="2909" spans="1:9" x14ac:dyDescent="0.4">
      <c r="A2909" t="str">
        <f t="shared" si="45"/>
        <v>Palmfrucht (Ölpalme)Gambia</v>
      </c>
      <c r="B2909" s="26" t="s">
        <v>289</v>
      </c>
      <c r="C2909" s="4" t="s">
        <v>374</v>
      </c>
      <c r="D2909" s="5">
        <v>5.6857300000000001E-8</v>
      </c>
      <c r="E2909" s="5">
        <v>1.46666E-7</v>
      </c>
      <c r="F2909" s="5">
        <v>3.0513200000000002E-9</v>
      </c>
      <c r="G2909" s="6">
        <v>1.11E-8</v>
      </c>
      <c r="H2909" s="7">
        <v>2.1767461999999999E-7</v>
      </c>
      <c r="I2909" s="5"/>
    </row>
    <row r="2910" spans="1:9" x14ac:dyDescent="0.4">
      <c r="A2910" t="str">
        <f t="shared" si="45"/>
        <v>Zwiebel, getr.Gambia</v>
      </c>
      <c r="B2910" s="26" t="s">
        <v>251</v>
      </c>
      <c r="C2910" s="4" t="s">
        <v>374</v>
      </c>
      <c r="D2910" s="5">
        <v>2.3575799999999998E-8</v>
      </c>
      <c r="E2910" s="5">
        <v>1.24607E-8</v>
      </c>
      <c r="F2910" s="5">
        <v>1.2448999999999999E-9</v>
      </c>
      <c r="G2910" s="6">
        <v>4.3699999999999996E-9</v>
      </c>
      <c r="H2910" s="7">
        <v>4.1651400000000002E-8</v>
      </c>
      <c r="I2910" s="5"/>
    </row>
    <row r="2911" spans="1:9" x14ac:dyDescent="0.4">
      <c r="A2911" t="str">
        <f t="shared" si="45"/>
        <v>Hülsenfrüchte (Linsen, Bohen, etc.)Gambia</v>
      </c>
      <c r="B2911" s="26" t="s">
        <v>255</v>
      </c>
      <c r="C2911" s="4" t="s">
        <v>374</v>
      </c>
      <c r="D2911" s="5">
        <v>1.84653E-6</v>
      </c>
      <c r="E2911" s="5">
        <v>5.3273900000000002E-6</v>
      </c>
      <c r="F2911" s="5">
        <v>9.9680799999999994E-8</v>
      </c>
      <c r="G2911" s="6">
        <v>3.6000000000000005E-7</v>
      </c>
      <c r="H2911" s="7">
        <v>7.6336008000000004E-6</v>
      </c>
      <c r="I2911" s="5"/>
    </row>
    <row r="2912" spans="1:9" x14ac:dyDescent="0.4">
      <c r="A2912" t="str">
        <f t="shared" si="45"/>
        <v>ReisGambia</v>
      </c>
      <c r="B2912" s="26" t="s">
        <v>160</v>
      </c>
      <c r="C2912" s="4" t="s">
        <v>374</v>
      </c>
      <c r="D2912" s="5">
        <v>3.6335500000000001E-7</v>
      </c>
      <c r="E2912" s="5">
        <v>9.4177300000000003E-7</v>
      </c>
      <c r="F2912" s="5">
        <v>1.9631600000000002E-8</v>
      </c>
      <c r="G2912" s="6">
        <v>6.9999999999999992E-8</v>
      </c>
      <c r="H2912" s="7">
        <v>1.3947596E-6</v>
      </c>
      <c r="I2912" s="5"/>
    </row>
    <row r="2913" spans="1:9" x14ac:dyDescent="0.4">
      <c r="A2913" t="str">
        <f t="shared" si="45"/>
        <v>BaumwolleGambia</v>
      </c>
      <c r="B2913" s="26" t="s">
        <v>257</v>
      </c>
      <c r="C2913" s="4" t="s">
        <v>374</v>
      </c>
      <c r="D2913" s="5">
        <v>3.6783600000000004E-7</v>
      </c>
      <c r="E2913" s="5">
        <v>2.2441299999999999E-7</v>
      </c>
      <c r="F2913" s="5">
        <v>1.71572E-8</v>
      </c>
      <c r="G2913" s="6">
        <v>8.2399999999999997E-8</v>
      </c>
      <c r="H2913" s="7">
        <v>6.9180619999999993E-7</v>
      </c>
      <c r="I2913" s="5"/>
    </row>
    <row r="2914" spans="1:9" x14ac:dyDescent="0.4">
      <c r="A2914" t="str">
        <f t="shared" si="45"/>
        <v>SesamGambia</v>
      </c>
      <c r="B2914" s="26" t="s">
        <v>258</v>
      </c>
      <c r="C2914" s="4" t="s">
        <v>374</v>
      </c>
      <c r="D2914" s="5">
        <v>1.53E-6</v>
      </c>
      <c r="E2914" s="5">
        <v>4.3899999999999995E-6</v>
      </c>
      <c r="F2914" s="5">
        <v>8.2500000000000004E-8</v>
      </c>
      <c r="G2914" s="6">
        <v>2.9999999999999999E-7</v>
      </c>
      <c r="H2914" s="7">
        <v>6.3025000000000002E-6</v>
      </c>
      <c r="I2914" s="5"/>
    </row>
    <row r="2915" spans="1:9" x14ac:dyDescent="0.4">
      <c r="A2915" t="str">
        <f t="shared" si="45"/>
        <v>SorghumGambia</v>
      </c>
      <c r="B2915" s="26" t="s">
        <v>282</v>
      </c>
      <c r="C2915" s="4" t="s">
        <v>374</v>
      </c>
      <c r="D2915" s="5">
        <v>3.1397100000000003E-7</v>
      </c>
      <c r="E2915" s="5">
        <v>6.6350899999999991E-7</v>
      </c>
      <c r="F2915" s="5">
        <v>1.6412000000000002E-8</v>
      </c>
      <c r="G2915" s="6">
        <v>6.2799999999999993E-8</v>
      </c>
      <c r="H2915" s="7">
        <v>1.056692E-6</v>
      </c>
      <c r="I2915" s="5"/>
    </row>
    <row r="2916" spans="1:9" x14ac:dyDescent="0.4">
      <c r="A2916" t="str">
        <f t="shared" si="45"/>
        <v>RohrzuckerGambia</v>
      </c>
      <c r="B2916" s="26" t="s">
        <v>260</v>
      </c>
      <c r="C2916" s="4" t="s">
        <v>374</v>
      </c>
      <c r="D2916" s="5">
        <v>1.54291E-9</v>
      </c>
      <c r="E2916" s="5">
        <v>9.4131199999999994E-10</v>
      </c>
      <c r="F2916" s="5">
        <v>7.1966999999999998E-11</v>
      </c>
      <c r="G2916" s="6">
        <v>3.45E-10</v>
      </c>
      <c r="H2916" s="7">
        <v>2.9011890000000001E-9</v>
      </c>
      <c r="I2916" s="5"/>
    </row>
    <row r="2917" spans="1:9" x14ac:dyDescent="0.4">
      <c r="A2917" t="str">
        <f t="shared" si="45"/>
        <v>Gemüse, frischGambia</v>
      </c>
      <c r="B2917" s="26" t="s">
        <v>174</v>
      </c>
      <c r="C2917" s="4" t="s">
        <v>374</v>
      </c>
      <c r="D2917" s="5">
        <v>9.3399999999999989E-8</v>
      </c>
      <c r="E2917" s="5">
        <v>2.5399999999999997E-7</v>
      </c>
      <c r="F2917" s="5">
        <v>5.0100000000000007E-9</v>
      </c>
      <c r="G2917" s="6">
        <v>1.8300000000000002E-8</v>
      </c>
      <c r="H2917" s="7">
        <v>3.7071000000000002E-7</v>
      </c>
      <c r="I2917" s="5"/>
    </row>
    <row r="2918" spans="1:9" x14ac:dyDescent="0.4">
      <c r="A2918" t="str">
        <f t="shared" si="45"/>
        <v>MandelnGeorgien</v>
      </c>
      <c r="B2918" s="26" t="s">
        <v>237</v>
      </c>
      <c r="C2918" s="4" t="s">
        <v>375</v>
      </c>
      <c r="D2918" s="5">
        <v>4.37109E-7</v>
      </c>
      <c r="E2918" s="5">
        <v>9.0137300000000006E-7</v>
      </c>
      <c r="F2918" s="5">
        <v>6.47577E-8</v>
      </c>
      <c r="G2918" s="6">
        <v>2.6400000000000003E-7</v>
      </c>
      <c r="H2918" s="7">
        <v>1.6672396999999999E-6</v>
      </c>
      <c r="I2918" s="5"/>
    </row>
    <row r="2919" spans="1:9" x14ac:dyDescent="0.4">
      <c r="A2919" t="str">
        <f t="shared" si="45"/>
        <v>ApfelGeorgien</v>
      </c>
      <c r="B2919" s="26" t="s">
        <v>195</v>
      </c>
      <c r="C2919" s="4" t="s">
        <v>375</v>
      </c>
      <c r="D2919" s="5">
        <v>2.8299999999999998E-7</v>
      </c>
      <c r="E2919" s="5">
        <v>6.4959800000000004E-7</v>
      </c>
      <c r="F2919" s="5">
        <v>3.99E-8</v>
      </c>
      <c r="G2919" s="6">
        <v>1.5799999999999999E-7</v>
      </c>
      <c r="H2919" s="7">
        <v>1.130498E-6</v>
      </c>
      <c r="I2919" s="5"/>
    </row>
    <row r="2920" spans="1:9" x14ac:dyDescent="0.4">
      <c r="A2920" t="str">
        <f t="shared" si="45"/>
        <v>AprikosenGeorgien</v>
      </c>
      <c r="B2920" s="26" t="s">
        <v>196</v>
      </c>
      <c r="C2920" s="4" t="s">
        <v>375</v>
      </c>
      <c r="D2920" s="5">
        <v>5.5400000000000001E-7</v>
      </c>
      <c r="E2920" s="5">
        <v>1.2700000000000001E-6</v>
      </c>
      <c r="F2920" s="5">
        <v>8.0000000000000002E-8</v>
      </c>
      <c r="G2920" s="6">
        <v>3.1399999999999998E-7</v>
      </c>
      <c r="H2920" s="7">
        <v>2.2179999999999998E-6</v>
      </c>
      <c r="I2920" s="5"/>
    </row>
    <row r="2921" spans="1:9" x14ac:dyDescent="0.4">
      <c r="A2921" t="str">
        <f t="shared" si="45"/>
        <v>GersteGeorgien</v>
      </c>
      <c r="B2921" s="26" t="s">
        <v>240</v>
      </c>
      <c r="C2921" s="4" t="s">
        <v>375</v>
      </c>
      <c r="D2921" s="5">
        <v>4.8142900000000002E-7</v>
      </c>
      <c r="E2921" s="5">
        <v>1.1115700000000001E-6</v>
      </c>
      <c r="F2921" s="5">
        <v>6.7258400000000001E-8</v>
      </c>
      <c r="G2921" s="6">
        <v>2.7300000000000002E-7</v>
      </c>
      <c r="H2921" s="7">
        <v>1.9332574000000002E-6</v>
      </c>
      <c r="I2921" s="5"/>
    </row>
    <row r="2922" spans="1:9" x14ac:dyDescent="0.4">
      <c r="A2922" t="str">
        <f t="shared" si="45"/>
        <v>Bohen, trockenGeorgien</v>
      </c>
      <c r="B2922" s="26" t="s">
        <v>170</v>
      </c>
      <c r="C2922" s="4" t="s">
        <v>375</v>
      </c>
      <c r="D2922" s="5">
        <v>4.1024499999999998E-7</v>
      </c>
      <c r="E2922" s="5">
        <v>9.5591199999999994E-7</v>
      </c>
      <c r="F2922" s="5">
        <v>5.73304E-8</v>
      </c>
      <c r="G2922" s="6">
        <v>2.3100000000000002E-7</v>
      </c>
      <c r="H2922" s="7">
        <v>1.6544874000000002E-6</v>
      </c>
      <c r="I2922" s="5"/>
    </row>
    <row r="2923" spans="1:9" x14ac:dyDescent="0.4">
      <c r="A2923" t="str">
        <f t="shared" si="45"/>
        <v>Bohen, grünGeorgien</v>
      </c>
      <c r="B2923" s="26" t="s">
        <v>169</v>
      </c>
      <c r="C2923" s="4" t="s">
        <v>375</v>
      </c>
      <c r="D2923" s="5">
        <v>2.5061100000000001E-8</v>
      </c>
      <c r="E2923" s="5">
        <v>5.4626600000000002E-8</v>
      </c>
      <c r="F2923" s="5">
        <v>3.7068499999999999E-9</v>
      </c>
      <c r="G2923" s="6">
        <v>1.6799999999999998E-8</v>
      </c>
      <c r="H2923" s="7">
        <v>1.0019455000000001E-7</v>
      </c>
      <c r="I2923" s="5"/>
    </row>
    <row r="2924" spans="1:9" x14ac:dyDescent="0.4">
      <c r="A2924" t="str">
        <f t="shared" si="45"/>
        <v>BeerenGeorgien</v>
      </c>
      <c r="B2924" s="26" t="s">
        <v>198</v>
      </c>
      <c r="C2924" s="4" t="s">
        <v>375</v>
      </c>
      <c r="D2924" s="5">
        <v>2.6867799999999999E-7</v>
      </c>
      <c r="E2924" s="5">
        <v>5.4927700000000008E-7</v>
      </c>
      <c r="F2924" s="5">
        <v>3.9470600000000001E-8</v>
      </c>
      <c r="G2924" s="6">
        <v>1.6400000000000001E-7</v>
      </c>
      <c r="H2924" s="7">
        <v>1.0214256E-6</v>
      </c>
      <c r="I2924" s="5"/>
    </row>
    <row r="2925" spans="1:9" x14ac:dyDescent="0.4">
      <c r="A2925" t="str">
        <f t="shared" si="45"/>
        <v>BuchweizenGeorgien</v>
      </c>
      <c r="B2925" s="26" t="s">
        <v>147</v>
      </c>
      <c r="C2925" s="4" t="s">
        <v>375</v>
      </c>
      <c r="D2925" s="5">
        <v>1.06155E-6</v>
      </c>
      <c r="E2925" s="5">
        <v>1.94345E-6</v>
      </c>
      <c r="F2925" s="5">
        <v>1.46297E-7</v>
      </c>
      <c r="G2925" s="6">
        <v>6.44E-7</v>
      </c>
      <c r="H2925" s="7">
        <v>3.795297E-6</v>
      </c>
      <c r="I2925" s="5"/>
    </row>
    <row r="2926" spans="1:9" x14ac:dyDescent="0.4">
      <c r="A2926" t="str">
        <f t="shared" si="45"/>
        <v>Kohl und andere KohlgewächseGeorgien</v>
      </c>
      <c r="B2926" s="26" t="s">
        <v>181</v>
      </c>
      <c r="C2926" s="4" t="s">
        <v>375</v>
      </c>
      <c r="D2926" s="5">
        <v>7.4099999999999995E-8</v>
      </c>
      <c r="E2926" s="5">
        <v>1.7227099999999999E-7</v>
      </c>
      <c r="F2926" s="5">
        <v>1.03E-8</v>
      </c>
      <c r="G2926" s="6">
        <v>4.1900000000000005E-8</v>
      </c>
      <c r="H2926" s="7">
        <v>2.9857099999999998E-7</v>
      </c>
      <c r="I2926" s="5"/>
    </row>
    <row r="2927" spans="1:9" x14ac:dyDescent="0.4">
      <c r="A2927" t="str">
        <f t="shared" si="45"/>
        <v>Karotten und RübenGeorgien</v>
      </c>
      <c r="B2927" s="26" t="s">
        <v>176</v>
      </c>
      <c r="C2927" s="4" t="s">
        <v>375</v>
      </c>
      <c r="D2927" s="5">
        <v>6.0806900000000004E-8</v>
      </c>
      <c r="E2927" s="5">
        <v>1.30238E-7</v>
      </c>
      <c r="F2927" s="5">
        <v>8.8264499999999986E-9</v>
      </c>
      <c r="G2927" s="6">
        <v>3.6300000000000001E-8</v>
      </c>
      <c r="H2927" s="7">
        <v>2.3617134999999998E-7</v>
      </c>
      <c r="I2927" s="5"/>
    </row>
    <row r="2928" spans="1:9" x14ac:dyDescent="0.4">
      <c r="A2928" t="str">
        <f t="shared" si="45"/>
        <v>GetreideGeorgien</v>
      </c>
      <c r="B2928" s="26" t="s">
        <v>278</v>
      </c>
      <c r="C2928" s="4" t="s">
        <v>375</v>
      </c>
      <c r="D2928" s="5">
        <v>1.6745000000000001E-7</v>
      </c>
      <c r="E2928" s="5">
        <v>3.5898299999999998E-7</v>
      </c>
      <c r="F2928" s="5">
        <v>2.45939E-8</v>
      </c>
      <c r="G2928" s="6">
        <v>1.11E-7</v>
      </c>
      <c r="H2928" s="7">
        <v>6.6202690000000004E-7</v>
      </c>
      <c r="I2928" s="5"/>
    </row>
    <row r="2929" spans="1:9" x14ac:dyDescent="0.4">
      <c r="A2929" t="str">
        <f t="shared" si="45"/>
        <v>Kirschen, sauerGeorgien</v>
      </c>
      <c r="B2929" s="26" t="s">
        <v>210</v>
      </c>
      <c r="C2929" s="4" t="s">
        <v>375</v>
      </c>
      <c r="D2929" s="5">
        <v>1.97E-7</v>
      </c>
      <c r="E2929" s="5">
        <v>4.5708800000000002E-7</v>
      </c>
      <c r="F2929" s="5">
        <v>2.7900000000000002E-8</v>
      </c>
      <c r="G2929" s="6">
        <v>1.1000000000000001E-7</v>
      </c>
      <c r="H2929" s="7">
        <v>7.9198799999999998E-7</v>
      </c>
      <c r="I2929" s="5"/>
    </row>
    <row r="2930" spans="1:9" x14ac:dyDescent="0.4">
      <c r="A2930" t="str">
        <f t="shared" si="45"/>
        <v>KirschenGeorgien</v>
      </c>
      <c r="B2930" s="26" t="s">
        <v>209</v>
      </c>
      <c r="C2930" s="4" t="s">
        <v>375</v>
      </c>
      <c r="D2930" s="5">
        <v>2.4656299999999998E-7</v>
      </c>
      <c r="E2930" s="5">
        <v>5.7480599999999994E-7</v>
      </c>
      <c r="F2930" s="5">
        <v>3.4829800000000004E-8</v>
      </c>
      <c r="G2930" s="6">
        <v>1.37E-7</v>
      </c>
      <c r="H2930" s="7">
        <v>9.9319879999999996E-7</v>
      </c>
      <c r="I2930" s="5"/>
    </row>
    <row r="2931" spans="1:9" x14ac:dyDescent="0.4">
      <c r="A2931" t="str">
        <f t="shared" si="45"/>
        <v>Esskastanie, MaronenGeorgien</v>
      </c>
      <c r="B2931" s="26" t="s">
        <v>268</v>
      </c>
      <c r="C2931" s="4" t="s">
        <v>375</v>
      </c>
      <c r="D2931" s="5">
        <v>3.3700000000000001E-7</v>
      </c>
      <c r="E2931" s="5">
        <v>6.1721200000000001E-7</v>
      </c>
      <c r="F2931" s="5">
        <v>4.6499999999999999E-8</v>
      </c>
      <c r="G2931" s="6">
        <v>2.04E-7</v>
      </c>
      <c r="H2931" s="7">
        <v>1.2047120000000002E-6</v>
      </c>
      <c r="I2931" s="5"/>
    </row>
    <row r="2932" spans="1:9" x14ac:dyDescent="0.4">
      <c r="A2932" t="str">
        <f t="shared" si="45"/>
        <v>Paprika-/ChillipulverGeorgien</v>
      </c>
      <c r="B2932" s="26" t="s">
        <v>90</v>
      </c>
      <c r="C2932" s="4" t="s">
        <v>375</v>
      </c>
      <c r="D2932" s="5">
        <v>1.5699999999999998E-8</v>
      </c>
      <c r="E2932" s="5">
        <v>3.4279300000000002E-8</v>
      </c>
      <c r="F2932" s="5">
        <v>2.33E-9</v>
      </c>
      <c r="G2932" s="6">
        <v>1.05E-8</v>
      </c>
      <c r="H2932" s="7">
        <v>6.2809299999999993E-8</v>
      </c>
      <c r="I2932" s="5"/>
    </row>
    <row r="2933" spans="1:9" x14ac:dyDescent="0.4">
      <c r="A2933" t="str">
        <f t="shared" si="45"/>
        <v>Paprika und Chillies, grünGeorgien</v>
      </c>
      <c r="B2933" s="26" t="s">
        <v>79</v>
      </c>
      <c r="C2933" s="4" t="s">
        <v>375</v>
      </c>
      <c r="D2933" s="5">
        <v>1.57264E-8</v>
      </c>
      <c r="E2933" s="5">
        <v>3.4279300000000002E-8</v>
      </c>
      <c r="F2933" s="5">
        <v>2.3261200000000002E-9</v>
      </c>
      <c r="G2933" s="6">
        <v>1.05E-8</v>
      </c>
      <c r="H2933" s="7">
        <v>6.2831819999999999E-8</v>
      </c>
      <c r="I2933" s="5"/>
    </row>
    <row r="2934" spans="1:9" x14ac:dyDescent="0.4">
      <c r="A2934" t="str">
        <f t="shared" si="45"/>
        <v>Paprika und Chillies, grünGeorgien</v>
      </c>
      <c r="B2934" s="26" t="s">
        <v>79</v>
      </c>
      <c r="C2934" s="4" t="s">
        <v>375</v>
      </c>
      <c r="D2934" s="5">
        <v>1.5699999999999998E-8</v>
      </c>
      <c r="E2934" s="5">
        <v>3.4279300000000002E-8</v>
      </c>
      <c r="F2934" s="5">
        <v>2.33E-9</v>
      </c>
      <c r="G2934" s="6">
        <v>1.05E-8</v>
      </c>
      <c r="H2934" s="7">
        <v>6.2809299999999993E-8</v>
      </c>
      <c r="I2934" s="5"/>
    </row>
    <row r="2935" spans="1:9" x14ac:dyDescent="0.4">
      <c r="A2935" t="str">
        <f t="shared" si="45"/>
        <v>BaumwollsamenGeorgien</v>
      </c>
      <c r="B2935" s="26" t="s">
        <v>241</v>
      </c>
      <c r="C2935" s="4" t="s">
        <v>375</v>
      </c>
      <c r="D2935" s="5">
        <v>8.4598199999999996E-7</v>
      </c>
      <c r="E2935" s="5">
        <v>1.9358800000000003E-6</v>
      </c>
      <c r="F2935" s="5">
        <v>1.1284800000000001E-7</v>
      </c>
      <c r="G2935" s="6">
        <v>4.6900000000000003E-7</v>
      </c>
      <c r="H2935" s="7">
        <v>3.3637099999999999E-6</v>
      </c>
      <c r="I2935" s="5"/>
    </row>
    <row r="2936" spans="1:9" x14ac:dyDescent="0.4">
      <c r="A2936" t="str">
        <f t="shared" si="45"/>
        <v>Gurken und GewürzgurkenGeorgien</v>
      </c>
      <c r="B2936" s="26" t="s">
        <v>99</v>
      </c>
      <c r="C2936" s="4" t="s">
        <v>375</v>
      </c>
      <c r="D2936" s="5">
        <v>4.7700000000000004E-8</v>
      </c>
      <c r="E2936" s="5">
        <v>1.1167099999999999E-7</v>
      </c>
      <c r="F2936" s="5">
        <v>6.65E-9</v>
      </c>
      <c r="G2936" s="6">
        <v>2.7E-8</v>
      </c>
      <c r="H2936" s="7">
        <v>1.9302100000000002E-7</v>
      </c>
      <c r="I2936" s="5"/>
    </row>
    <row r="2937" spans="1:9" x14ac:dyDescent="0.4">
      <c r="A2937" t="str">
        <f t="shared" si="45"/>
        <v>KorintheGeorgien</v>
      </c>
      <c r="B2937" s="26" t="s">
        <v>212</v>
      </c>
      <c r="C2937" s="4" t="s">
        <v>375</v>
      </c>
      <c r="D2937" s="5">
        <v>6.1400000000000007E-8</v>
      </c>
      <c r="E2937" s="5">
        <v>1.1245400000000001E-7</v>
      </c>
      <c r="F2937" s="5">
        <v>8.4700000000000007E-9</v>
      </c>
      <c r="G2937" s="6">
        <v>3.7200000000000002E-8</v>
      </c>
      <c r="H2937" s="7">
        <v>2.1952400000000003E-7</v>
      </c>
      <c r="I2937" s="5"/>
    </row>
    <row r="2938" spans="1:9" x14ac:dyDescent="0.4">
      <c r="A2938" t="str">
        <f t="shared" si="45"/>
        <v>AubergineGeorgien</v>
      </c>
      <c r="B2938" s="26" t="s">
        <v>214</v>
      </c>
      <c r="C2938" s="4" t="s">
        <v>375</v>
      </c>
      <c r="D2938" s="5">
        <v>1.2444499999999999E-8</v>
      </c>
      <c r="E2938" s="5">
        <v>2.2782899999999997E-8</v>
      </c>
      <c r="F2938" s="5">
        <v>1.71503E-9</v>
      </c>
      <c r="G2938" s="6">
        <v>7.5499999999999998E-9</v>
      </c>
      <c r="H2938" s="7">
        <v>4.4492429999999997E-8</v>
      </c>
      <c r="I2938" s="5"/>
    </row>
    <row r="2939" spans="1:9" x14ac:dyDescent="0.4">
      <c r="A2939" t="str">
        <f t="shared" si="45"/>
        <v>FeigeGeorgien</v>
      </c>
      <c r="B2939" s="26" t="s">
        <v>204</v>
      </c>
      <c r="C2939" s="4" t="s">
        <v>375</v>
      </c>
      <c r="D2939" s="5">
        <v>1.0763400000000001E-7</v>
      </c>
      <c r="E2939" s="5">
        <v>2.30869E-7</v>
      </c>
      <c r="F2939" s="5">
        <v>1.5812100000000002E-8</v>
      </c>
      <c r="G2939" s="6">
        <v>7.1299999999999997E-8</v>
      </c>
      <c r="H2939" s="7">
        <v>4.2561509999999998E-7</v>
      </c>
      <c r="I2939" s="5"/>
    </row>
    <row r="2940" spans="1:9" x14ac:dyDescent="0.4">
      <c r="A2940" t="str">
        <f t="shared" si="45"/>
        <v>FuttermittelpflanzenGeorgien</v>
      </c>
      <c r="B2940" s="26" t="s">
        <v>242</v>
      </c>
      <c r="C2940" s="4" t="s">
        <v>375</v>
      </c>
      <c r="D2940" s="5">
        <v>1.0267000000000001E-7</v>
      </c>
      <c r="E2940" s="5">
        <v>2.3811200000000001E-7</v>
      </c>
      <c r="F2940" s="5">
        <v>1.43337E-8</v>
      </c>
      <c r="G2940" s="6">
        <v>5.8199999999999998E-8</v>
      </c>
      <c r="H2940" s="7">
        <v>4.1331570000000007E-7</v>
      </c>
      <c r="I2940" s="5"/>
    </row>
    <row r="2941" spans="1:9" x14ac:dyDescent="0.4">
      <c r="A2941" t="str">
        <f t="shared" si="45"/>
        <v>Früchte, frischGeorgien</v>
      </c>
      <c r="B2941" s="26" t="s">
        <v>205</v>
      </c>
      <c r="C2941" s="4" t="s">
        <v>375</v>
      </c>
      <c r="D2941" s="5">
        <v>1.0305699999999999E-7</v>
      </c>
      <c r="E2941" s="5">
        <v>2.3823200000000001E-7</v>
      </c>
      <c r="F2941" s="5">
        <v>1.4567799999999999E-8</v>
      </c>
      <c r="G2941" s="6">
        <v>5.7499999999999999E-8</v>
      </c>
      <c r="H2941" s="7">
        <v>4.1335679999999998E-7</v>
      </c>
      <c r="I2941" s="5"/>
    </row>
    <row r="2942" spans="1:9" x14ac:dyDescent="0.4">
      <c r="A2942" t="str">
        <f t="shared" si="45"/>
        <v>KernobstGeorgien</v>
      </c>
      <c r="B2942" s="26" t="s">
        <v>208</v>
      </c>
      <c r="C2942" s="4" t="s">
        <v>375</v>
      </c>
      <c r="D2942" s="5">
        <v>1.03E-7</v>
      </c>
      <c r="E2942" s="5">
        <v>2.3823200000000001E-7</v>
      </c>
      <c r="F2942" s="5">
        <v>1.46E-8</v>
      </c>
      <c r="G2942" s="6">
        <v>5.7499999999999999E-8</v>
      </c>
      <c r="H2942" s="7">
        <v>4.1333199999999996E-7</v>
      </c>
      <c r="I2942" s="5"/>
    </row>
    <row r="2943" spans="1:9" x14ac:dyDescent="0.4">
      <c r="A2943" t="str">
        <f t="shared" si="45"/>
        <v>TraubenGeorgien</v>
      </c>
      <c r="B2943" s="26" t="s">
        <v>245</v>
      </c>
      <c r="C2943" s="4" t="s">
        <v>375</v>
      </c>
      <c r="D2943" s="5">
        <v>2.4061799999999999E-7</v>
      </c>
      <c r="E2943" s="5">
        <v>5.5474800000000001E-7</v>
      </c>
      <c r="F2943" s="5">
        <v>3.3698100000000001E-8</v>
      </c>
      <c r="G2943" s="6">
        <v>1.36E-7</v>
      </c>
      <c r="H2943" s="7">
        <v>9.6506410000000009E-7</v>
      </c>
      <c r="I2943" s="5"/>
    </row>
    <row r="2944" spans="1:9" x14ac:dyDescent="0.4">
      <c r="A2944" t="str">
        <f t="shared" si="45"/>
        <v>HaselnussGeorgien</v>
      </c>
      <c r="B2944" s="26" t="s">
        <v>269</v>
      </c>
      <c r="C2944" s="4" t="s">
        <v>375</v>
      </c>
      <c r="D2944" s="5">
        <v>4.5130799999999998E-7</v>
      </c>
      <c r="E2944" s="5">
        <v>1.0399599999999999E-6</v>
      </c>
      <c r="F2944" s="5">
        <v>6.3723100000000013E-8</v>
      </c>
      <c r="G2944" s="6">
        <v>2.5199999999999998E-7</v>
      </c>
      <c r="H2944" s="7">
        <v>1.8069910999999999E-6</v>
      </c>
      <c r="I2944" s="5"/>
    </row>
    <row r="2945" spans="1:9" x14ac:dyDescent="0.4">
      <c r="A2945" t="str">
        <f t="shared" si="45"/>
        <v>Lauch, andere LauchgewächseGeorgien</v>
      </c>
      <c r="B2945" s="26" t="s">
        <v>184</v>
      </c>
      <c r="C2945" s="4" t="s">
        <v>375</v>
      </c>
      <c r="D2945" s="5">
        <v>1.8067000000000002E-8</v>
      </c>
      <c r="E2945" s="5">
        <v>4.1221399999999997E-8</v>
      </c>
      <c r="F2945" s="5">
        <v>2.6028599999999998E-9</v>
      </c>
      <c r="G2945" s="6">
        <v>1.0600000000000001E-8</v>
      </c>
      <c r="H2945" s="7">
        <v>7.2491260000000001E-8</v>
      </c>
      <c r="I2945" s="5"/>
    </row>
    <row r="2946" spans="1:9" x14ac:dyDescent="0.4">
      <c r="A2946" t="str">
        <f t="shared" si="45"/>
        <v>MaisGeorgien</v>
      </c>
      <c r="B2946" s="26" t="s">
        <v>185</v>
      </c>
      <c r="C2946" s="4" t="s">
        <v>375</v>
      </c>
      <c r="D2946" s="5">
        <v>2.6728500000000003E-7</v>
      </c>
      <c r="E2946" s="5">
        <v>6.2034200000000001E-7</v>
      </c>
      <c r="F2946" s="5">
        <v>3.7283500000000004E-8</v>
      </c>
      <c r="G2946" s="6">
        <v>1.5100000000000002E-7</v>
      </c>
      <c r="H2946" s="7">
        <v>1.0759104999999999E-6</v>
      </c>
      <c r="I2946" s="5"/>
    </row>
    <row r="2947" spans="1:9" x14ac:dyDescent="0.4">
      <c r="A2947" t="str">
        <f t="shared" si="45"/>
        <v>Melonen (inkl.  Cantaloup-Melone)Georgien</v>
      </c>
      <c r="B2947" s="26" t="s">
        <v>249</v>
      </c>
      <c r="C2947" s="4" t="s">
        <v>375</v>
      </c>
      <c r="D2947" s="5">
        <v>1.69579E-8</v>
      </c>
      <c r="E2947" s="5">
        <v>3.5487800000000002E-8</v>
      </c>
      <c r="F2947" s="5">
        <v>2.4655800000000001E-9</v>
      </c>
      <c r="G2947" s="6">
        <v>1.11E-8</v>
      </c>
      <c r="H2947" s="7">
        <v>6.6011279999999991E-8</v>
      </c>
      <c r="I2947" s="5"/>
    </row>
    <row r="2948" spans="1:9" x14ac:dyDescent="0.4">
      <c r="A2948" t="str">
        <f t="shared" ref="A2948:A3011" si="46">B2948&amp;C2948</f>
        <v>HaferGeorgien</v>
      </c>
      <c r="B2948" s="26" t="s">
        <v>272</v>
      </c>
      <c r="C2948" s="4" t="s">
        <v>375</v>
      </c>
      <c r="D2948" s="5">
        <v>6.6000000000000003E-7</v>
      </c>
      <c r="E2948" s="5">
        <v>1.53E-6</v>
      </c>
      <c r="F2948" s="5">
        <v>9.2099999999999998E-8</v>
      </c>
      <c r="G2948" s="6">
        <v>3.7300000000000002E-7</v>
      </c>
      <c r="H2948" s="7">
        <v>2.6551000000000002E-6</v>
      </c>
      <c r="I2948" s="5"/>
    </row>
    <row r="2949" spans="1:9" x14ac:dyDescent="0.4">
      <c r="A2949" t="str">
        <f t="shared" si="46"/>
        <v>OlivenGeorgien</v>
      </c>
      <c r="B2949" s="26" t="s">
        <v>189</v>
      </c>
      <c r="C2949" s="4" t="s">
        <v>375</v>
      </c>
      <c r="D2949" s="5">
        <v>2.41E-7</v>
      </c>
      <c r="E2949" s="5">
        <v>4.9442500000000003E-7</v>
      </c>
      <c r="F2949" s="5">
        <v>3.4700000000000006E-8</v>
      </c>
      <c r="G2949" s="6">
        <v>1.5599999999999999E-7</v>
      </c>
      <c r="H2949" s="7">
        <v>9.2612500000000007E-7</v>
      </c>
      <c r="I2949" s="5"/>
    </row>
    <row r="2950" spans="1:9" x14ac:dyDescent="0.4">
      <c r="A2950" t="str">
        <f t="shared" si="46"/>
        <v>Zwiebel, getr.Georgien</v>
      </c>
      <c r="B2950" s="26" t="s">
        <v>251</v>
      </c>
      <c r="C2950" s="4" t="s">
        <v>375</v>
      </c>
      <c r="D2950" s="5">
        <v>5.99E-8</v>
      </c>
      <c r="E2950" s="5">
        <v>1.4105000000000001E-7</v>
      </c>
      <c r="F2950" s="5">
        <v>8.3699999999999998E-9</v>
      </c>
      <c r="G2950" s="6">
        <v>3.3500000000000002E-8</v>
      </c>
      <c r="H2950" s="7">
        <v>2.4282E-7</v>
      </c>
      <c r="I2950" s="5"/>
    </row>
    <row r="2951" spans="1:9" x14ac:dyDescent="0.4">
      <c r="A2951" t="str">
        <f t="shared" si="46"/>
        <v>OrangeGeorgien</v>
      </c>
      <c r="B2951" s="26" t="s">
        <v>252</v>
      </c>
      <c r="C2951" s="4" t="s">
        <v>375</v>
      </c>
      <c r="D2951" s="5">
        <v>1.9399999999999999E-7</v>
      </c>
      <c r="E2951" s="5">
        <v>4.4538999999999999E-7</v>
      </c>
      <c r="F2951" s="5">
        <v>2.7399999999999997E-8</v>
      </c>
      <c r="G2951" s="6">
        <v>1.08E-7</v>
      </c>
      <c r="H2951" s="7">
        <v>7.7479000000000002E-7</v>
      </c>
      <c r="I2951" s="5"/>
    </row>
    <row r="2952" spans="1:9" x14ac:dyDescent="0.4">
      <c r="A2952" t="str">
        <f t="shared" si="46"/>
        <v>Pfirsich, NektarineGeorgien</v>
      </c>
      <c r="B2952" s="26" t="s">
        <v>253</v>
      </c>
      <c r="C2952" s="4" t="s">
        <v>375</v>
      </c>
      <c r="D2952" s="5">
        <v>1.9000000000000001E-7</v>
      </c>
      <c r="E2952" s="5">
        <v>4.4685599999999996E-7</v>
      </c>
      <c r="F2952" s="5">
        <v>2.6800000000000002E-8</v>
      </c>
      <c r="G2952" s="6">
        <v>1.05E-7</v>
      </c>
      <c r="H2952" s="7">
        <v>7.6865599999999989E-7</v>
      </c>
      <c r="I2952" s="5"/>
    </row>
    <row r="2953" spans="1:9" x14ac:dyDescent="0.4">
      <c r="A2953" t="str">
        <f t="shared" si="46"/>
        <v>BirneGeorgien</v>
      </c>
      <c r="B2953" s="26" t="s">
        <v>199</v>
      </c>
      <c r="C2953" s="4" t="s">
        <v>375</v>
      </c>
      <c r="D2953" s="5">
        <v>1.2799999999999998E-7</v>
      </c>
      <c r="E2953" s="5">
        <v>2.9651E-7</v>
      </c>
      <c r="F2953" s="5">
        <v>1.81E-8</v>
      </c>
      <c r="G2953" s="6">
        <v>7.1200000000000002E-8</v>
      </c>
      <c r="H2953" s="7">
        <v>5.1380999999999991E-7</v>
      </c>
      <c r="I2953" s="5"/>
    </row>
    <row r="2954" spans="1:9" x14ac:dyDescent="0.4">
      <c r="A2954" t="str">
        <f t="shared" si="46"/>
        <v>Erbsen, trockenGeorgien</v>
      </c>
      <c r="B2954" s="26" t="s">
        <v>173</v>
      </c>
      <c r="C2954" s="4" t="s">
        <v>375</v>
      </c>
      <c r="D2954" s="5">
        <v>4.7903000000000007E-7</v>
      </c>
      <c r="E2954" s="5">
        <v>8.7698699999999999E-7</v>
      </c>
      <c r="F2954" s="5">
        <v>6.6017099999999994E-8</v>
      </c>
      <c r="G2954" s="6">
        <v>2.8999999999999998E-7</v>
      </c>
      <c r="H2954" s="7">
        <v>1.7120340999999999E-6</v>
      </c>
      <c r="I2954" s="5"/>
    </row>
    <row r="2955" spans="1:9" x14ac:dyDescent="0.4">
      <c r="A2955" t="str">
        <f t="shared" si="46"/>
        <v>PistazienGeorgien</v>
      </c>
      <c r="B2955" s="26" t="s">
        <v>273</v>
      </c>
      <c r="C2955" s="4" t="s">
        <v>375</v>
      </c>
      <c r="D2955" s="5">
        <v>3.2499999999999996E-7</v>
      </c>
      <c r="E2955" s="5">
        <v>5.9578099999999998E-7</v>
      </c>
      <c r="F2955" s="5">
        <v>4.4799999999999997E-8</v>
      </c>
      <c r="G2955" s="6">
        <v>1.97E-7</v>
      </c>
      <c r="H2955" s="7">
        <v>1.162581E-6</v>
      </c>
      <c r="I2955" s="5"/>
    </row>
    <row r="2956" spans="1:9" x14ac:dyDescent="0.4">
      <c r="A2956" t="str">
        <f t="shared" si="46"/>
        <v>Pflaume, SchleheGeorgien</v>
      </c>
      <c r="B2956" s="26" t="s">
        <v>254</v>
      </c>
      <c r="C2956" s="4" t="s">
        <v>375</v>
      </c>
      <c r="D2956" s="5">
        <v>1.8951600000000001E-7</v>
      </c>
      <c r="E2956" s="5">
        <v>4.4039199999999999E-7</v>
      </c>
      <c r="F2956" s="5">
        <v>2.6803200000000003E-8</v>
      </c>
      <c r="G2956" s="6">
        <v>1.06E-7</v>
      </c>
      <c r="H2956" s="7">
        <v>7.6271119999999999E-7</v>
      </c>
      <c r="I2956" s="5"/>
    </row>
    <row r="2957" spans="1:9" x14ac:dyDescent="0.4">
      <c r="A2957" t="str">
        <f t="shared" si="46"/>
        <v>MohnGeorgien</v>
      </c>
      <c r="B2957" s="26" t="s">
        <v>297</v>
      </c>
      <c r="C2957" s="4" t="s">
        <v>375</v>
      </c>
      <c r="D2957" s="5">
        <v>6.8204500000000007E-7</v>
      </c>
      <c r="E2957" s="5">
        <v>1.24866E-6</v>
      </c>
      <c r="F2957" s="5">
        <v>9.3995500000000003E-8</v>
      </c>
      <c r="G2957" s="6">
        <v>4.1399999999999997E-7</v>
      </c>
      <c r="H2957" s="7">
        <v>2.4387005000000002E-6</v>
      </c>
      <c r="I2957" s="5"/>
    </row>
    <row r="2958" spans="1:9" x14ac:dyDescent="0.4">
      <c r="A2958" t="str">
        <f t="shared" si="46"/>
        <v>KartoffelGeorgien</v>
      </c>
      <c r="B2958" s="26" t="s">
        <v>177</v>
      </c>
      <c r="C2958" s="4" t="s">
        <v>375</v>
      </c>
      <c r="D2958" s="5">
        <v>4.3499999999999999E-8</v>
      </c>
      <c r="E2958" s="5">
        <v>1.01027E-7</v>
      </c>
      <c r="F2958" s="5">
        <v>6.0699999999999999E-9</v>
      </c>
      <c r="G2958" s="6">
        <v>2.4600000000000002E-8</v>
      </c>
      <c r="H2958" s="7">
        <v>1.7519699999999998E-7</v>
      </c>
      <c r="I2958" s="5"/>
    </row>
    <row r="2959" spans="1:9" x14ac:dyDescent="0.4">
      <c r="A2959" t="str">
        <f t="shared" si="46"/>
        <v>ReisGeorgien</v>
      </c>
      <c r="B2959" s="26" t="s">
        <v>160</v>
      </c>
      <c r="C2959" s="4" t="s">
        <v>375</v>
      </c>
      <c r="D2959" s="5">
        <v>1.4924099999999998E-7</v>
      </c>
      <c r="E2959" s="5">
        <v>2.7322400000000001E-7</v>
      </c>
      <c r="F2959" s="5">
        <v>2.0567600000000001E-8</v>
      </c>
      <c r="G2959" s="6">
        <v>9.050000000000001E-8</v>
      </c>
      <c r="H2959" s="7">
        <v>5.3353260000000005E-7</v>
      </c>
      <c r="I2959" s="5"/>
    </row>
    <row r="2960" spans="1:9" x14ac:dyDescent="0.4">
      <c r="A2960" t="str">
        <f t="shared" si="46"/>
        <v>RoggenGeorgien</v>
      </c>
      <c r="B2960" s="26" t="s">
        <v>274</v>
      </c>
      <c r="C2960" s="4" t="s">
        <v>375</v>
      </c>
      <c r="D2960" s="5">
        <v>3.6695300000000002E-7</v>
      </c>
      <c r="E2960" s="5">
        <v>6.7180200000000002E-7</v>
      </c>
      <c r="F2960" s="5">
        <v>5.0571399999999998E-8</v>
      </c>
      <c r="G2960" s="6">
        <v>2.23E-7</v>
      </c>
      <c r="H2960" s="7">
        <v>1.3123264000000002E-6</v>
      </c>
      <c r="I2960" s="5"/>
    </row>
    <row r="2961" spans="1:9" x14ac:dyDescent="0.4">
      <c r="A2961" t="str">
        <f t="shared" si="46"/>
        <v>BaumwolleGeorgien</v>
      </c>
      <c r="B2961" s="26" t="s">
        <v>257</v>
      </c>
      <c r="C2961" s="4" t="s">
        <v>375</v>
      </c>
      <c r="D2961" s="5">
        <v>8.4598199999999996E-7</v>
      </c>
      <c r="E2961" s="5">
        <v>1.9358800000000003E-6</v>
      </c>
      <c r="F2961" s="5">
        <v>1.1284800000000001E-7</v>
      </c>
      <c r="G2961" s="6">
        <v>4.6900000000000003E-7</v>
      </c>
      <c r="H2961" s="7">
        <v>3.3637099999999999E-6</v>
      </c>
      <c r="I2961" s="5"/>
    </row>
    <row r="2962" spans="1:9" x14ac:dyDescent="0.4">
      <c r="A2962" t="str">
        <f t="shared" si="46"/>
        <v>SesamGeorgien</v>
      </c>
      <c r="B2962" s="26" t="s">
        <v>258</v>
      </c>
      <c r="C2962" s="4" t="s">
        <v>375</v>
      </c>
      <c r="D2962" s="5">
        <v>5.4000000000000002E-7</v>
      </c>
      <c r="E2962" s="5">
        <v>9.8911800000000006E-7</v>
      </c>
      <c r="F2962" s="5">
        <v>7.4499999999999999E-8</v>
      </c>
      <c r="G2962" s="6">
        <v>3.2800000000000003E-7</v>
      </c>
      <c r="H2962" s="7">
        <v>1.9316179999999999E-6</v>
      </c>
      <c r="I2962" s="5"/>
    </row>
    <row r="2963" spans="1:9" x14ac:dyDescent="0.4">
      <c r="A2963" t="str">
        <f t="shared" si="46"/>
        <v>SojabohnenGeorgien</v>
      </c>
      <c r="B2963" s="26" t="s">
        <v>259</v>
      </c>
      <c r="C2963" s="4" t="s">
        <v>375</v>
      </c>
      <c r="D2963" s="5">
        <v>3.6000000000000005E-7</v>
      </c>
      <c r="E2963" s="5">
        <v>8.4336500000000003E-7</v>
      </c>
      <c r="F2963" s="5">
        <v>5.0599999999999996E-8</v>
      </c>
      <c r="G2963" s="6">
        <v>2.05E-7</v>
      </c>
      <c r="H2963" s="7">
        <v>1.458965E-6</v>
      </c>
      <c r="I2963" s="5"/>
    </row>
    <row r="2964" spans="1:9" x14ac:dyDescent="0.4">
      <c r="A2964" t="str">
        <f t="shared" si="46"/>
        <v>GewürzeGeorgien</v>
      </c>
      <c r="B2964" s="26" t="s">
        <v>275</v>
      </c>
      <c r="C2964" s="4" t="s">
        <v>375</v>
      </c>
      <c r="D2964" s="5">
        <v>5.4703499999999992E-7</v>
      </c>
      <c r="E2964" s="5">
        <v>1.2779300000000001E-6</v>
      </c>
      <c r="F2964" s="5">
        <v>7.6331999999999998E-8</v>
      </c>
      <c r="G2964" s="6">
        <v>3.0899999999999997E-7</v>
      </c>
      <c r="H2964" s="7">
        <v>2.210297E-6</v>
      </c>
      <c r="I2964" s="5"/>
    </row>
    <row r="2965" spans="1:9" x14ac:dyDescent="0.4">
      <c r="A2965" t="str">
        <f t="shared" si="46"/>
        <v>SonnenblumenkerneGeorgien</v>
      </c>
      <c r="B2965" s="26" t="s">
        <v>261</v>
      </c>
      <c r="C2965" s="4" t="s">
        <v>375</v>
      </c>
      <c r="D2965" s="5">
        <v>7.9400000000000004E-7</v>
      </c>
      <c r="E2965" s="5">
        <v>1.8437700000000001E-6</v>
      </c>
      <c r="F2965" s="5">
        <v>1.11E-7</v>
      </c>
      <c r="G2965" s="6">
        <v>4.4900000000000001E-7</v>
      </c>
      <c r="H2965" s="7">
        <v>3.1977700000000006E-6</v>
      </c>
      <c r="I2965" s="5"/>
    </row>
    <row r="2966" spans="1:9" x14ac:dyDescent="0.4">
      <c r="A2966" t="str">
        <f t="shared" si="46"/>
        <v>TeeGeorgien</v>
      </c>
      <c r="B2966" s="26" t="s">
        <v>262</v>
      </c>
      <c r="C2966" s="4" t="s">
        <v>375</v>
      </c>
      <c r="D2966" s="5">
        <v>6.0704299999999999E-7</v>
      </c>
      <c r="E2966" s="5">
        <v>1.39524E-6</v>
      </c>
      <c r="F2966" s="5">
        <v>8.5677899999999989E-8</v>
      </c>
      <c r="G2966" s="6">
        <v>3.39E-7</v>
      </c>
      <c r="H2966" s="7">
        <v>2.4269608999999998E-6</v>
      </c>
      <c r="I2966" s="5"/>
    </row>
    <row r="2967" spans="1:9" x14ac:dyDescent="0.4">
      <c r="A2967" t="str">
        <f t="shared" si="46"/>
        <v>Tabak, unverarbeitetGeorgien</v>
      </c>
      <c r="B2967" s="26" t="s">
        <v>263</v>
      </c>
      <c r="C2967" s="4" t="s">
        <v>375</v>
      </c>
      <c r="D2967" s="5">
        <v>2.5980799999999999E-7</v>
      </c>
      <c r="E2967" s="5">
        <v>6.024789999999999E-7</v>
      </c>
      <c r="F2967" s="5">
        <v>3.6969800000000002E-8</v>
      </c>
      <c r="G2967" s="6">
        <v>1.49E-7</v>
      </c>
      <c r="H2967" s="7">
        <v>1.0482568E-6</v>
      </c>
      <c r="I2967" s="5"/>
    </row>
    <row r="2968" spans="1:9" x14ac:dyDescent="0.4">
      <c r="A2968" t="str">
        <f t="shared" si="46"/>
        <v>TomatenGeorgien</v>
      </c>
      <c r="B2968" s="26" t="s">
        <v>86</v>
      </c>
      <c r="C2968" s="4" t="s">
        <v>375</v>
      </c>
      <c r="D2968" s="5">
        <v>4.9291400000000003E-8</v>
      </c>
      <c r="E2968" s="5">
        <v>1.14642E-7</v>
      </c>
      <c r="F2968" s="5">
        <v>6.86115E-9</v>
      </c>
      <c r="G2968" s="6">
        <v>2.7900000000000002E-8</v>
      </c>
      <c r="H2968" s="7">
        <v>1.9869455000000003E-7</v>
      </c>
      <c r="I2968" s="5"/>
    </row>
    <row r="2969" spans="1:9" x14ac:dyDescent="0.4">
      <c r="A2969" t="str">
        <f t="shared" si="46"/>
        <v>Gemüse, frischGeorgien</v>
      </c>
      <c r="B2969" s="26" t="s">
        <v>174</v>
      </c>
      <c r="C2969" s="4" t="s">
        <v>375</v>
      </c>
      <c r="D2969" s="5">
        <v>1.81E-8</v>
      </c>
      <c r="E2969" s="5">
        <v>4.1199999999999998E-8</v>
      </c>
      <c r="F2969" s="5">
        <v>2.6000000000000001E-9</v>
      </c>
      <c r="G2969" s="6">
        <v>1.0600000000000001E-8</v>
      </c>
      <c r="H2969" s="7">
        <v>7.2499999999999994E-8</v>
      </c>
      <c r="I2969" s="5"/>
    </row>
    <row r="2970" spans="1:9" x14ac:dyDescent="0.4">
      <c r="A2970" t="str">
        <f t="shared" si="46"/>
        <v>HülsenfrüchteGeorgien</v>
      </c>
      <c r="B2970" s="26" t="s">
        <v>175</v>
      </c>
      <c r="C2970" s="4" t="s">
        <v>375</v>
      </c>
      <c r="D2970" s="5">
        <v>1.38756E-8</v>
      </c>
      <c r="E2970" s="5">
        <v>2.8634100000000002E-8</v>
      </c>
      <c r="F2970" s="5">
        <v>2.0057499999999996E-9</v>
      </c>
      <c r="G2970" s="6">
        <v>8.9899999999999998E-9</v>
      </c>
      <c r="H2970" s="7">
        <v>5.350545E-8</v>
      </c>
      <c r="I2970" s="5"/>
    </row>
    <row r="2971" spans="1:9" x14ac:dyDescent="0.4">
      <c r="A2971" t="str">
        <f t="shared" si="46"/>
        <v>WickeGeorgien</v>
      </c>
      <c r="B2971" s="26" t="s">
        <v>276</v>
      </c>
      <c r="C2971" s="4" t="s">
        <v>375</v>
      </c>
      <c r="D2971" s="5">
        <v>4.0499999999999999E-7</v>
      </c>
      <c r="E2971" s="5">
        <v>8.3641599999999996E-7</v>
      </c>
      <c r="F2971" s="5">
        <v>5.8600000000000002E-8</v>
      </c>
      <c r="G2971" s="6">
        <v>2.6300000000000001E-7</v>
      </c>
      <c r="H2971" s="7">
        <v>1.5630159999999999E-6</v>
      </c>
      <c r="I2971" s="5"/>
    </row>
    <row r="2972" spans="1:9" x14ac:dyDescent="0.4">
      <c r="A2972" t="str">
        <f t="shared" si="46"/>
        <v>WalnussGeorgien</v>
      </c>
      <c r="B2972" s="26" t="s">
        <v>264</v>
      </c>
      <c r="C2972" s="4" t="s">
        <v>375</v>
      </c>
      <c r="D2972" s="5">
        <v>4.1599999999999997E-7</v>
      </c>
      <c r="E2972" s="5">
        <v>9.5940500000000001E-7</v>
      </c>
      <c r="F2972" s="5">
        <v>5.8799999999999997E-8</v>
      </c>
      <c r="G2972" s="6">
        <v>2.3200000000000001E-7</v>
      </c>
      <c r="H2972" s="7">
        <v>1.6662049999999997E-6</v>
      </c>
      <c r="I2972" s="5"/>
    </row>
    <row r="2973" spans="1:9" x14ac:dyDescent="0.4">
      <c r="A2973" t="str">
        <f t="shared" si="46"/>
        <v>WassermeloneGeorgien</v>
      </c>
      <c r="B2973" s="26" t="s">
        <v>265</v>
      </c>
      <c r="C2973" s="4" t="s">
        <v>375</v>
      </c>
      <c r="D2973" s="5">
        <v>3.7100600000000001E-8</v>
      </c>
      <c r="E2973" s="5">
        <v>8.6509499999999998E-8</v>
      </c>
      <c r="F2973" s="5">
        <v>5.1726000000000001E-9</v>
      </c>
      <c r="G2973" s="6">
        <v>2.0899999999999999E-8</v>
      </c>
      <c r="H2973" s="7">
        <v>1.496827E-7</v>
      </c>
      <c r="I2973" s="5"/>
    </row>
    <row r="2974" spans="1:9" x14ac:dyDescent="0.4">
      <c r="A2974" t="str">
        <f t="shared" si="46"/>
        <v>WeizenGeorgien</v>
      </c>
      <c r="B2974" s="26" t="s">
        <v>60</v>
      </c>
      <c r="C2974" s="4" t="s">
        <v>375</v>
      </c>
      <c r="D2974" s="5">
        <v>3.8299999999999998E-7</v>
      </c>
      <c r="E2974" s="5">
        <v>8.87263E-7</v>
      </c>
      <c r="F2974" s="5">
        <v>5.3500000000000003E-8</v>
      </c>
      <c r="G2974" s="6">
        <v>2.17E-7</v>
      </c>
      <c r="H2974" s="7">
        <v>1.540763E-6</v>
      </c>
      <c r="I2974" s="5"/>
    </row>
    <row r="2975" spans="1:9" x14ac:dyDescent="0.4">
      <c r="A2975" t="str">
        <f t="shared" si="46"/>
        <v>ApfelDeutschland</v>
      </c>
      <c r="B2975" s="26" t="s">
        <v>195</v>
      </c>
      <c r="C2975" s="4" t="s">
        <v>61</v>
      </c>
      <c r="D2975" s="5">
        <v>5.1099999999999999E-9</v>
      </c>
      <c r="E2975" s="5">
        <v>1.5600000000000001E-8</v>
      </c>
      <c r="F2975" s="5">
        <v>1.38E-9</v>
      </c>
      <c r="G2975" s="6">
        <v>8.5499999999999994E-10</v>
      </c>
      <c r="H2975" s="7">
        <v>2.2945000000000001E-8</v>
      </c>
      <c r="I2975" s="5"/>
    </row>
    <row r="2976" spans="1:9" x14ac:dyDescent="0.4">
      <c r="A2976" t="str">
        <f t="shared" si="46"/>
        <v>SpargelDeutschland</v>
      </c>
      <c r="B2976" s="26" t="s">
        <v>190</v>
      </c>
      <c r="C2976" s="4" t="s">
        <v>61</v>
      </c>
      <c r="D2976" s="5">
        <v>3.71515E-8</v>
      </c>
      <c r="E2976" s="5">
        <v>1.1790099999999999E-7</v>
      </c>
      <c r="F2976" s="5">
        <v>1.0020899999999999E-8</v>
      </c>
      <c r="G2976" s="6">
        <v>5.7799999999999995E-9</v>
      </c>
      <c r="H2976" s="7">
        <v>1.7085339999999997E-7</v>
      </c>
      <c r="I2976" s="5"/>
    </row>
    <row r="2977" spans="1:9" x14ac:dyDescent="0.4">
      <c r="A2977" t="str">
        <f t="shared" si="46"/>
        <v>GersteDeutschland</v>
      </c>
      <c r="B2977" s="26" t="s">
        <v>240</v>
      </c>
      <c r="C2977" s="4" t="s">
        <v>61</v>
      </c>
      <c r="D2977" s="5">
        <v>2.3045400000000001E-8</v>
      </c>
      <c r="E2977" s="5">
        <v>6.7951999999999999E-8</v>
      </c>
      <c r="F2977" s="5">
        <v>6.2002199999999999E-9</v>
      </c>
      <c r="G2977" s="6">
        <v>4.0600000000000005E-9</v>
      </c>
      <c r="H2977" s="7">
        <v>1.0125762E-7</v>
      </c>
      <c r="I2977" s="5"/>
    </row>
    <row r="2978" spans="1:9" x14ac:dyDescent="0.4">
      <c r="A2978" t="str">
        <f t="shared" si="46"/>
        <v>Bohen, trockenDeutschland</v>
      </c>
      <c r="B2978" s="26" t="s">
        <v>170</v>
      </c>
      <c r="C2978" s="4" t="s">
        <v>61</v>
      </c>
      <c r="D2978" s="5">
        <v>1.7454600000000001E-8</v>
      </c>
      <c r="E2978" s="5">
        <v>5.3227199999999995E-8</v>
      </c>
      <c r="F2978" s="5">
        <v>5.1070400000000002E-9</v>
      </c>
      <c r="G2978" s="6">
        <v>3.5599999999999997E-9</v>
      </c>
      <c r="H2978" s="7">
        <v>7.9348840000000007E-8</v>
      </c>
      <c r="I2978" s="5"/>
    </row>
    <row r="2979" spans="1:9" x14ac:dyDescent="0.4">
      <c r="A2979" t="str">
        <f t="shared" si="46"/>
        <v>Bohen, grünDeutschland</v>
      </c>
      <c r="B2979" s="26" t="s">
        <v>169</v>
      </c>
      <c r="C2979" s="4" t="s">
        <v>61</v>
      </c>
      <c r="D2979" s="5">
        <v>3.6378E-9</v>
      </c>
      <c r="E2979" s="5">
        <v>1.13048E-8</v>
      </c>
      <c r="F2979" s="5">
        <v>1.1082199999999999E-9</v>
      </c>
      <c r="G2979" s="6">
        <v>7.7700000000000001E-10</v>
      </c>
      <c r="H2979" s="7">
        <v>1.6827819999999999E-8</v>
      </c>
      <c r="I2979" s="5"/>
    </row>
    <row r="2980" spans="1:9" x14ac:dyDescent="0.4">
      <c r="A2980" t="str">
        <f t="shared" si="46"/>
        <v>BlaubeerenDeutschland</v>
      </c>
      <c r="B2980" s="26" t="s">
        <v>200</v>
      </c>
      <c r="C2980" s="4" t="s">
        <v>61</v>
      </c>
      <c r="D2980" s="5">
        <v>1.6100900000000001E-8</v>
      </c>
      <c r="E2980" s="5">
        <v>5.0903999999999997E-8</v>
      </c>
      <c r="F2980" s="5">
        <v>4.9739400000000003E-9</v>
      </c>
      <c r="G2980" s="6">
        <v>3.46E-9</v>
      </c>
      <c r="H2980" s="7">
        <v>7.5438839999999993E-8</v>
      </c>
      <c r="I2980" s="5"/>
    </row>
    <row r="2981" spans="1:9" x14ac:dyDescent="0.4">
      <c r="A2981" t="str">
        <f t="shared" si="46"/>
        <v>Ackerbohne, trockenDeutschland</v>
      </c>
      <c r="B2981" s="26" t="s">
        <v>163</v>
      </c>
      <c r="C2981" s="4" t="s">
        <v>61</v>
      </c>
      <c r="D2981" s="5">
        <v>1.34195E-8</v>
      </c>
      <c r="E2981" s="5">
        <v>4.1084300000000002E-8</v>
      </c>
      <c r="F2981" s="5">
        <v>3.6079399999999998E-9</v>
      </c>
      <c r="G2981" s="6">
        <v>2.2199999999999998E-9</v>
      </c>
      <c r="H2981" s="7">
        <v>6.033174000000001E-8</v>
      </c>
      <c r="I2981" s="5"/>
    </row>
    <row r="2982" spans="1:9" x14ac:dyDescent="0.4">
      <c r="A2982" t="str">
        <f t="shared" si="46"/>
        <v>BuchweizenDeutschland</v>
      </c>
      <c r="B2982" s="26" t="s">
        <v>147</v>
      </c>
      <c r="C2982" s="4" t="s">
        <v>61</v>
      </c>
      <c r="D2982" s="5">
        <v>2.91297E-8</v>
      </c>
      <c r="E2982" s="5">
        <v>6.8213200000000001E-8</v>
      </c>
      <c r="F2982" s="5">
        <v>5.5191199999999999E-9</v>
      </c>
      <c r="G2982" s="6">
        <v>3.9899999999999997E-9</v>
      </c>
      <c r="H2982" s="7">
        <v>1.0685201999999999E-7</v>
      </c>
      <c r="I2982" s="5"/>
    </row>
    <row r="2983" spans="1:9" x14ac:dyDescent="0.4">
      <c r="A2983" t="str">
        <f t="shared" si="46"/>
        <v>Kohl und andere KohlgewächseDeutschland</v>
      </c>
      <c r="B2983" s="26" t="s">
        <v>181</v>
      </c>
      <c r="C2983" s="4" t="s">
        <v>61</v>
      </c>
      <c r="D2983" s="5">
        <v>2.0300000000000002E-9</v>
      </c>
      <c r="E2983" s="5">
        <v>6.3899999999999996E-9</v>
      </c>
      <c r="F2983" s="5">
        <v>5.4699999999999997E-10</v>
      </c>
      <c r="G2983" s="6">
        <v>3.1899999999999998E-10</v>
      </c>
      <c r="H2983" s="7">
        <v>9.2860000000000012E-9</v>
      </c>
      <c r="I2983" s="5"/>
    </row>
    <row r="2984" spans="1:9" x14ac:dyDescent="0.4">
      <c r="A2984" t="str">
        <f t="shared" si="46"/>
        <v>Karotten und RübenDeutschland</v>
      </c>
      <c r="B2984" s="26" t="s">
        <v>176</v>
      </c>
      <c r="C2984" s="4" t="s">
        <v>61</v>
      </c>
      <c r="D2984" s="5">
        <v>1.9000000000000001E-9</v>
      </c>
      <c r="E2984" s="5">
        <v>5.7699999999999997E-9</v>
      </c>
      <c r="F2984" s="5">
        <v>5.09E-10</v>
      </c>
      <c r="G2984" s="6">
        <v>3.1699999999999999E-10</v>
      </c>
      <c r="H2984" s="7">
        <v>8.4960000000000004E-9</v>
      </c>
      <c r="I2984" s="5"/>
    </row>
    <row r="2985" spans="1:9" x14ac:dyDescent="0.4">
      <c r="A2985" t="str">
        <f t="shared" si="46"/>
        <v>Blumenkohl und BrokkoliDeutschland</v>
      </c>
      <c r="B2985" s="26" t="s">
        <v>168</v>
      </c>
      <c r="C2985" s="4" t="s">
        <v>61</v>
      </c>
      <c r="D2985" s="5">
        <v>4.3049299999999995E-9</v>
      </c>
      <c r="E2985" s="5">
        <v>1.2546499999999999E-8</v>
      </c>
      <c r="F2985" s="5">
        <v>1.24546E-9</v>
      </c>
      <c r="G2985" s="6">
        <v>9.0099999999999999E-10</v>
      </c>
      <c r="H2985" s="7">
        <v>1.899789E-8</v>
      </c>
      <c r="I2985" s="5"/>
    </row>
    <row r="2986" spans="1:9" x14ac:dyDescent="0.4">
      <c r="A2986" t="str">
        <f t="shared" si="46"/>
        <v>Kirschen, sauerDeutschland</v>
      </c>
      <c r="B2986" s="26" t="s">
        <v>210</v>
      </c>
      <c r="C2986" s="4" t="s">
        <v>61</v>
      </c>
      <c r="D2986" s="5">
        <v>2.03E-8</v>
      </c>
      <c r="E2986" s="5">
        <v>6.4500000000000002E-8</v>
      </c>
      <c r="F2986" s="5">
        <v>5.4600000000000006E-9</v>
      </c>
      <c r="G2986" s="6">
        <v>3.1300000000000002E-9</v>
      </c>
      <c r="H2986" s="7">
        <v>9.3390000000000018E-8</v>
      </c>
      <c r="I2986" s="5"/>
    </row>
    <row r="2987" spans="1:9" x14ac:dyDescent="0.4">
      <c r="A2987" t="str">
        <f t="shared" si="46"/>
        <v>KirschenDeutschland</v>
      </c>
      <c r="B2987" s="26" t="s">
        <v>209</v>
      </c>
      <c r="C2987" s="4" t="s">
        <v>61</v>
      </c>
      <c r="D2987" s="5">
        <v>3.5258100000000003E-8</v>
      </c>
      <c r="E2987" s="5">
        <v>1.07472E-7</v>
      </c>
      <c r="F2987" s="5">
        <v>9.5012800000000001E-9</v>
      </c>
      <c r="G2987" s="6">
        <v>5.8999999999999999E-9</v>
      </c>
      <c r="H2987" s="7">
        <v>1.5813138000000003E-7</v>
      </c>
      <c r="I2987" s="5"/>
    </row>
    <row r="2988" spans="1:9" x14ac:dyDescent="0.4">
      <c r="A2988" t="str">
        <f t="shared" si="46"/>
        <v>Paprika-/ChillipulverDeutschland</v>
      </c>
      <c r="B2988" s="26" t="s">
        <v>90</v>
      </c>
      <c r="C2988" s="4" t="s">
        <v>61</v>
      </c>
      <c r="D2988" s="5">
        <v>2.6199999999999997E-10</v>
      </c>
      <c r="E2988" s="5">
        <v>8.2900000000000003E-10</v>
      </c>
      <c r="F2988" s="5">
        <v>8.0999999999999992E-11</v>
      </c>
      <c r="G2988" s="6">
        <v>5.6300000000000002E-11</v>
      </c>
      <c r="H2988" s="7">
        <v>1.2283E-9</v>
      </c>
      <c r="I2988" s="5"/>
    </row>
    <row r="2989" spans="1:9" x14ac:dyDescent="0.4">
      <c r="A2989" t="str">
        <f t="shared" si="46"/>
        <v>Paprika und Chillies, grünDeutschland</v>
      </c>
      <c r="B2989" s="26" t="s">
        <v>79</v>
      </c>
      <c r="C2989" s="4" t="s">
        <v>61</v>
      </c>
      <c r="D2989" s="5">
        <v>2.6212699999999998E-10</v>
      </c>
      <c r="E2989" s="5">
        <v>8.28731E-10</v>
      </c>
      <c r="F2989" s="5">
        <v>8.0977100000000007E-11</v>
      </c>
      <c r="G2989" s="6">
        <v>5.6300000000000002E-11</v>
      </c>
      <c r="H2989" s="7">
        <v>1.2281351000000002E-9</v>
      </c>
      <c r="I2989" s="5"/>
    </row>
    <row r="2990" spans="1:9" x14ac:dyDescent="0.4">
      <c r="A2990" t="str">
        <f t="shared" si="46"/>
        <v>Paprika und Chillies, grünDeutschland</v>
      </c>
      <c r="B2990" s="26" t="s">
        <v>79</v>
      </c>
      <c r="C2990" s="4" t="s">
        <v>61</v>
      </c>
      <c r="D2990" s="5">
        <v>2.6212699999999998E-10</v>
      </c>
      <c r="E2990" s="5">
        <v>8.28731E-10</v>
      </c>
      <c r="F2990" s="5">
        <v>8.0977100000000007E-11</v>
      </c>
      <c r="G2990" s="6">
        <v>5.6300000000000002E-11</v>
      </c>
      <c r="H2990" s="7">
        <v>1.2281351000000002E-9</v>
      </c>
      <c r="I2990" s="5"/>
    </row>
    <row r="2991" spans="1:9" x14ac:dyDescent="0.4">
      <c r="A2991" t="str">
        <f t="shared" si="46"/>
        <v>Gurken und GewürzgurkenDeutschland</v>
      </c>
      <c r="B2991" s="26" t="s">
        <v>99</v>
      </c>
      <c r="C2991" s="4" t="s">
        <v>61</v>
      </c>
      <c r="D2991" s="5">
        <v>3.6723299999999999E-9</v>
      </c>
      <c r="E2991" s="5">
        <v>8.5995200000000001E-9</v>
      </c>
      <c r="F2991" s="5">
        <v>6.95786E-10</v>
      </c>
      <c r="G2991" s="6">
        <v>5.0300000000000002E-10</v>
      </c>
      <c r="H2991" s="7">
        <v>1.3470636E-8</v>
      </c>
      <c r="I2991" s="5"/>
    </row>
    <row r="2992" spans="1:9" x14ac:dyDescent="0.4">
      <c r="A2992" t="str">
        <f t="shared" si="46"/>
        <v>KorintheDeutschland</v>
      </c>
      <c r="B2992" s="26" t="s">
        <v>212</v>
      </c>
      <c r="C2992" s="4" t="s">
        <v>61</v>
      </c>
      <c r="D2992" s="5">
        <v>1.09987E-8</v>
      </c>
      <c r="E2992" s="5">
        <v>3.3844499999999996E-8</v>
      </c>
      <c r="F2992" s="5">
        <v>2.95758E-9</v>
      </c>
      <c r="G2992" s="6">
        <v>1.8E-9</v>
      </c>
      <c r="H2992" s="7">
        <v>4.9600779999999998E-8</v>
      </c>
      <c r="I2992" s="5"/>
    </row>
    <row r="2993" spans="1:9" x14ac:dyDescent="0.4">
      <c r="A2993" t="str">
        <f t="shared" si="46"/>
        <v>FlaxfasernDeutschland</v>
      </c>
      <c r="B2993" s="26" t="s">
        <v>318</v>
      </c>
      <c r="C2993" s="4" t="s">
        <v>61</v>
      </c>
      <c r="D2993" s="5">
        <v>9.34604E-8</v>
      </c>
      <c r="E2993" s="5">
        <v>2.4899699999999999E-7</v>
      </c>
      <c r="F2993" s="5">
        <v>2.5182899999999999E-8</v>
      </c>
      <c r="G2993" s="6">
        <v>1.9000000000000001E-8</v>
      </c>
      <c r="H2993" s="7">
        <v>3.8664029999999995E-7</v>
      </c>
      <c r="I2993" s="5"/>
    </row>
    <row r="2994" spans="1:9" x14ac:dyDescent="0.4">
      <c r="A2994" t="str">
        <f t="shared" si="46"/>
        <v>FuttermittelpflanzenDeutschland</v>
      </c>
      <c r="B2994" s="26" t="s">
        <v>242</v>
      </c>
      <c r="C2994" s="4" t="s">
        <v>61</v>
      </c>
      <c r="D2994" s="5">
        <v>1.14788E-9</v>
      </c>
      <c r="E2994" s="5">
        <v>3.4889799999999997E-9</v>
      </c>
      <c r="F2994" s="5">
        <v>3.0789600000000001E-10</v>
      </c>
      <c r="G2994" s="6">
        <v>1.9100000000000001E-10</v>
      </c>
      <c r="H2994" s="7">
        <v>5.1357560000000004E-9</v>
      </c>
      <c r="I2994" s="5"/>
    </row>
    <row r="2995" spans="1:9" x14ac:dyDescent="0.4">
      <c r="A2995" t="str">
        <f t="shared" si="46"/>
        <v>StachelbeereDeutschland</v>
      </c>
      <c r="B2995" s="26" t="s">
        <v>360</v>
      </c>
      <c r="C2995" s="4" t="s">
        <v>61</v>
      </c>
      <c r="D2995" s="5">
        <v>2.33E-8</v>
      </c>
      <c r="E2995" s="5">
        <v>7.4299999999999997E-8</v>
      </c>
      <c r="F2995" s="5">
        <v>6.2899999999999996E-9</v>
      </c>
      <c r="G2995" s="6">
        <v>3.6100000000000001E-9</v>
      </c>
      <c r="H2995" s="7">
        <v>1.075E-7</v>
      </c>
      <c r="I2995" s="5"/>
    </row>
    <row r="2996" spans="1:9" x14ac:dyDescent="0.4">
      <c r="A2996" t="str">
        <f t="shared" si="46"/>
        <v>Getreide, gemischtDeutschland</v>
      </c>
      <c r="B2996" s="26" t="s">
        <v>300</v>
      </c>
      <c r="C2996" s="4" t="s">
        <v>61</v>
      </c>
      <c r="D2996" s="5">
        <v>1.69308E-8</v>
      </c>
      <c r="E2996" s="5">
        <v>5.1612900000000002E-8</v>
      </c>
      <c r="F2996" s="5">
        <v>4.5384100000000007E-9</v>
      </c>
      <c r="G2996" s="6">
        <v>2.7999999999999998E-9</v>
      </c>
      <c r="H2996" s="7">
        <v>7.5882110000000006E-8</v>
      </c>
      <c r="I2996" s="5"/>
    </row>
    <row r="2997" spans="1:9" x14ac:dyDescent="0.4">
      <c r="A2997" t="str">
        <f t="shared" si="46"/>
        <v>TraubenDeutschland</v>
      </c>
      <c r="B2997" s="26" t="s">
        <v>245</v>
      </c>
      <c r="C2997" s="4" t="s">
        <v>61</v>
      </c>
      <c r="D2997" s="5">
        <v>7.8599999999999989E-9</v>
      </c>
      <c r="E2997" s="5">
        <v>2E-8</v>
      </c>
      <c r="F2997" s="5">
        <v>2.04E-9</v>
      </c>
      <c r="G2997" s="6">
        <v>1.57E-9</v>
      </c>
      <c r="H2997" s="7">
        <v>3.1470000000000003E-8</v>
      </c>
      <c r="I2997" s="5"/>
    </row>
    <row r="2998" spans="1:9" x14ac:dyDescent="0.4">
      <c r="A2998" t="str">
        <f t="shared" si="46"/>
        <v>HopfenDeutschland</v>
      </c>
      <c r="B2998" s="26" t="s">
        <v>270</v>
      </c>
      <c r="C2998" s="4" t="s">
        <v>61</v>
      </c>
      <c r="D2998" s="5">
        <v>5.86002E-8</v>
      </c>
      <c r="E2998" s="5">
        <v>1.80465E-7</v>
      </c>
      <c r="F2998" s="5">
        <v>1.5758000000000001E-8</v>
      </c>
      <c r="G2998" s="6">
        <v>9.5900000000000002E-9</v>
      </c>
      <c r="H2998" s="7">
        <v>2.6441320000000004E-7</v>
      </c>
      <c r="I2998" s="5"/>
    </row>
    <row r="2999" spans="1:9" x14ac:dyDescent="0.4">
      <c r="A2999" t="str">
        <f t="shared" si="46"/>
        <v>JojobasamenDeutschland</v>
      </c>
      <c r="B2999" s="26" t="s">
        <v>301</v>
      </c>
      <c r="C2999" s="4" t="s">
        <v>61</v>
      </c>
      <c r="D2999" s="5">
        <v>3.9530000000000004E-8</v>
      </c>
      <c r="E2999" s="5">
        <v>9.9291100000000004E-8</v>
      </c>
      <c r="F2999" s="5">
        <v>9.8633900000000006E-9</v>
      </c>
      <c r="G2999" s="6">
        <v>7.5700000000000009E-9</v>
      </c>
      <c r="H2999" s="7">
        <v>1.5625448999999999E-7</v>
      </c>
      <c r="I2999" s="5"/>
    </row>
    <row r="3000" spans="1:9" x14ac:dyDescent="0.4">
      <c r="A3000" t="str">
        <f t="shared" si="46"/>
        <v>Lauch, andere LauchgewächseDeutschland</v>
      </c>
      <c r="B3000" s="26" t="s">
        <v>184</v>
      </c>
      <c r="C3000" s="4" t="s">
        <v>61</v>
      </c>
      <c r="D3000" s="5">
        <v>1.9588799999999998E-9</v>
      </c>
      <c r="E3000" s="5">
        <v>5.9761500000000007E-9</v>
      </c>
      <c r="F3000" s="5">
        <v>5.2653000000000004E-10</v>
      </c>
      <c r="G3000" s="6">
        <v>3.2599999999999996E-10</v>
      </c>
      <c r="H3000" s="7">
        <v>8.7875599999999994E-9</v>
      </c>
      <c r="I3000" s="5"/>
    </row>
    <row r="3001" spans="1:9" x14ac:dyDescent="0.4">
      <c r="A3001" t="str">
        <f t="shared" si="46"/>
        <v>Kopfsalat und ChicoréeDeutschland</v>
      </c>
      <c r="B3001" s="26" t="s">
        <v>95</v>
      </c>
      <c r="C3001" s="4" t="s">
        <v>61</v>
      </c>
      <c r="D3001" s="5">
        <v>3.3076799999999999E-9</v>
      </c>
      <c r="E3001" s="5">
        <v>9.8070699999999989E-9</v>
      </c>
      <c r="F3001" s="5">
        <v>8.7069100000000003E-10</v>
      </c>
      <c r="G3001" s="6">
        <v>5.5300000000000005E-10</v>
      </c>
      <c r="H3001" s="7">
        <v>1.4538440999999999E-8</v>
      </c>
      <c r="I3001" s="5"/>
    </row>
    <row r="3002" spans="1:9" x14ac:dyDescent="0.4">
      <c r="A3002" t="str">
        <f t="shared" si="46"/>
        <v>LeinsamenDeutschland</v>
      </c>
      <c r="B3002" s="26" t="s">
        <v>281</v>
      </c>
      <c r="C3002" s="4" t="s">
        <v>61</v>
      </c>
      <c r="D3002" s="5">
        <v>8.3280899999999998E-8</v>
      </c>
      <c r="E3002" s="5">
        <v>2.53349E-7</v>
      </c>
      <c r="F3002" s="5">
        <v>2.23496E-8</v>
      </c>
      <c r="G3002" s="6">
        <v>1.39E-8</v>
      </c>
      <c r="H3002" s="7">
        <v>3.7287950000000003E-7</v>
      </c>
      <c r="I3002" s="5"/>
    </row>
    <row r="3003" spans="1:9" x14ac:dyDescent="0.4">
      <c r="A3003" t="str">
        <f t="shared" si="46"/>
        <v>LupinenDeutschland</v>
      </c>
      <c r="B3003" s="26" t="s">
        <v>299</v>
      </c>
      <c r="C3003" s="4" t="s">
        <v>61</v>
      </c>
      <c r="D3003" s="5">
        <v>2.8716000000000001E-8</v>
      </c>
      <c r="E3003" s="5">
        <v>6.7244399999999998E-8</v>
      </c>
      <c r="F3003" s="5">
        <v>5.4407399999999996E-9</v>
      </c>
      <c r="G3003" s="6">
        <v>3.9299999999999995E-9</v>
      </c>
      <c r="H3003" s="7">
        <v>1.0533114E-7</v>
      </c>
      <c r="I3003" s="5"/>
    </row>
    <row r="3004" spans="1:9" x14ac:dyDescent="0.4">
      <c r="A3004" t="str">
        <f t="shared" si="46"/>
        <v>Mais, greenDeutschland</v>
      </c>
      <c r="B3004" s="26" t="s">
        <v>218</v>
      </c>
      <c r="C3004" s="4" t="s">
        <v>61</v>
      </c>
      <c r="D3004" s="5">
        <v>3.3541600000000003E-9</v>
      </c>
      <c r="E3004" s="5">
        <v>8.5210099999999989E-9</v>
      </c>
      <c r="F3004" s="5">
        <v>8.7082900000000007E-10</v>
      </c>
      <c r="G3004" s="6">
        <v>6.7299999999999995E-10</v>
      </c>
      <c r="H3004" s="7">
        <v>1.3418998999999999E-8</v>
      </c>
      <c r="I3004" s="5"/>
    </row>
    <row r="3005" spans="1:9" x14ac:dyDescent="0.4">
      <c r="A3005" t="str">
        <f t="shared" si="46"/>
        <v>MaisDeutschland</v>
      </c>
      <c r="B3005" s="26" t="s">
        <v>185</v>
      </c>
      <c r="C3005" s="4" t="s">
        <v>61</v>
      </c>
      <c r="D3005" s="5">
        <v>8.8016399999999994E-9</v>
      </c>
      <c r="E3005" s="5">
        <v>2.4775499999999999E-8</v>
      </c>
      <c r="F3005" s="5">
        <v>2.42731E-9</v>
      </c>
      <c r="G3005" s="6">
        <v>1.7600000000000001E-9</v>
      </c>
      <c r="H3005" s="7">
        <v>3.7764450000000004E-8</v>
      </c>
      <c r="I3005" s="5"/>
    </row>
    <row r="3006" spans="1:9" x14ac:dyDescent="0.4">
      <c r="A3006" t="str">
        <f t="shared" si="46"/>
        <v>SenfkörnerDeutschland</v>
      </c>
      <c r="B3006" s="26" t="s">
        <v>302</v>
      </c>
      <c r="C3006" s="4" t="s">
        <v>61</v>
      </c>
      <c r="D3006" s="5">
        <v>3.0627399999999995E-8</v>
      </c>
      <c r="E3006" s="5">
        <v>7.7806799999999992E-8</v>
      </c>
      <c r="F3006" s="5">
        <v>7.9516899999999995E-9</v>
      </c>
      <c r="G3006" s="6">
        <v>6.1399999999999999E-9</v>
      </c>
      <c r="H3006" s="7">
        <v>1.2252588999999997E-7</v>
      </c>
      <c r="I3006" s="5"/>
    </row>
    <row r="3007" spans="1:9" x14ac:dyDescent="0.4">
      <c r="A3007" t="str">
        <f t="shared" si="46"/>
        <v>HaferDeutschland</v>
      </c>
      <c r="B3007" s="26" t="s">
        <v>272</v>
      </c>
      <c r="C3007" s="4" t="s">
        <v>61</v>
      </c>
      <c r="D3007" s="5">
        <v>2.9000000000000002E-8</v>
      </c>
      <c r="E3007" s="5">
        <v>8.8300000000000003E-8</v>
      </c>
      <c r="F3007" s="5">
        <v>7.8100000000000001E-9</v>
      </c>
      <c r="G3007" s="6">
        <v>4.8500000000000004E-9</v>
      </c>
      <c r="H3007" s="7">
        <v>1.2996000000000001E-7</v>
      </c>
      <c r="I3007" s="5"/>
    </row>
    <row r="3008" spans="1:9" x14ac:dyDescent="0.4">
      <c r="A3008" t="str">
        <f t="shared" si="46"/>
        <v>ÖlsamenDeutschland</v>
      </c>
      <c r="B3008" s="26" t="s">
        <v>303</v>
      </c>
      <c r="C3008" s="4" t="s">
        <v>61</v>
      </c>
      <c r="D3008" s="5">
        <v>3.9530000000000004E-8</v>
      </c>
      <c r="E3008" s="5">
        <v>9.9291100000000004E-8</v>
      </c>
      <c r="F3008" s="5">
        <v>9.8633900000000006E-9</v>
      </c>
      <c r="G3008" s="6">
        <v>7.5700000000000009E-9</v>
      </c>
      <c r="H3008" s="7">
        <v>1.5625448999999999E-7</v>
      </c>
      <c r="I3008" s="5"/>
    </row>
    <row r="3009" spans="1:9" x14ac:dyDescent="0.4">
      <c r="A3009" t="str">
        <f t="shared" si="46"/>
        <v>Zwiebel, getr.Deutschland</v>
      </c>
      <c r="B3009" s="26" t="s">
        <v>251</v>
      </c>
      <c r="C3009" s="4" t="s">
        <v>61</v>
      </c>
      <c r="D3009" s="5">
        <v>2.1700000000000002E-9</v>
      </c>
      <c r="E3009" s="5">
        <v>6.3000000000000002E-9</v>
      </c>
      <c r="F3009" s="5">
        <v>6.1399999999999995E-10</v>
      </c>
      <c r="G3009" s="6">
        <v>4.4099999999999998E-10</v>
      </c>
      <c r="H3009" s="7">
        <v>9.5249999999999993E-9</v>
      </c>
      <c r="I3009" s="5"/>
    </row>
    <row r="3010" spans="1:9" x14ac:dyDescent="0.4">
      <c r="A3010" t="str">
        <f t="shared" si="46"/>
        <v>Pfirsich, NektarineDeutschland</v>
      </c>
      <c r="B3010" s="26" t="s">
        <v>253</v>
      </c>
      <c r="C3010" s="4" t="s">
        <v>61</v>
      </c>
      <c r="D3010" s="5">
        <v>4.5532699999999998E-8</v>
      </c>
      <c r="E3010" s="5">
        <v>1.2567700000000002E-7</v>
      </c>
      <c r="F3010" s="5">
        <v>1.15253E-8</v>
      </c>
      <c r="G3010" s="6">
        <v>7.8900000000000015E-9</v>
      </c>
      <c r="H3010" s="7">
        <v>1.90625E-7</v>
      </c>
      <c r="I3010" s="5"/>
    </row>
    <row r="3011" spans="1:9" x14ac:dyDescent="0.4">
      <c r="A3011" t="str">
        <f t="shared" si="46"/>
        <v>BirneDeutschland</v>
      </c>
      <c r="B3011" s="26" t="s">
        <v>199</v>
      </c>
      <c r="C3011" s="4" t="s">
        <v>61</v>
      </c>
      <c r="D3011" s="5">
        <v>8.8602000000000005E-9</v>
      </c>
      <c r="E3011" s="5">
        <v>2.70099E-8</v>
      </c>
      <c r="F3011" s="5">
        <v>2.3912100000000001E-9</v>
      </c>
      <c r="G3011" s="6">
        <v>1.49E-9</v>
      </c>
      <c r="H3011" s="7">
        <v>3.9751310000000003E-8</v>
      </c>
      <c r="I3011" s="5"/>
    </row>
    <row r="3012" spans="1:9" x14ac:dyDescent="0.4">
      <c r="A3012" t="str">
        <f t="shared" ref="A3012:A3075" si="47">B3012&amp;C3012</f>
        <v>Erbsen, trockenDeutschland</v>
      </c>
      <c r="B3012" s="26" t="s">
        <v>173</v>
      </c>
      <c r="C3012" s="4" t="s">
        <v>61</v>
      </c>
      <c r="D3012" s="5">
        <v>2.0311799999999999E-8</v>
      </c>
      <c r="E3012" s="5">
        <v>6.17085E-8</v>
      </c>
      <c r="F3012" s="5">
        <v>5.4474499999999994E-9</v>
      </c>
      <c r="G3012" s="6">
        <v>3.3799999999999999E-9</v>
      </c>
      <c r="H3012" s="7">
        <v>9.0847749999999987E-8</v>
      </c>
      <c r="I3012" s="5"/>
    </row>
    <row r="3013" spans="1:9" x14ac:dyDescent="0.4">
      <c r="A3013" t="str">
        <f t="shared" si="47"/>
        <v>Erbsen, grünDeutschland</v>
      </c>
      <c r="B3013" s="26" t="s">
        <v>172</v>
      </c>
      <c r="C3013" s="4" t="s">
        <v>61</v>
      </c>
      <c r="D3013" s="5">
        <v>3.6993500000000001E-9</v>
      </c>
      <c r="E3013" s="5">
        <v>1.1000799999999999E-8</v>
      </c>
      <c r="F3013" s="5">
        <v>1.0876599999999999E-9</v>
      </c>
      <c r="G3013" s="6">
        <v>7.79E-10</v>
      </c>
      <c r="H3013" s="7">
        <v>1.6566809999999998E-8</v>
      </c>
      <c r="I3013" s="5"/>
    </row>
    <row r="3014" spans="1:9" x14ac:dyDescent="0.4">
      <c r="A3014" t="str">
        <f t="shared" si="47"/>
        <v>Pflaume, SchleheDeutschland</v>
      </c>
      <c r="B3014" s="26" t="s">
        <v>254</v>
      </c>
      <c r="C3014" s="4" t="s">
        <v>61</v>
      </c>
      <c r="D3014" s="5">
        <v>2.1886300000000001E-8</v>
      </c>
      <c r="E3014" s="5">
        <v>6.6696200000000001E-8</v>
      </c>
      <c r="F3014" s="5">
        <v>5.8945700000000003E-9</v>
      </c>
      <c r="G3014" s="6">
        <v>3.6600000000000002E-9</v>
      </c>
      <c r="H3014" s="7">
        <v>9.8137070000000003E-8</v>
      </c>
      <c r="I3014" s="5"/>
    </row>
    <row r="3015" spans="1:9" x14ac:dyDescent="0.4">
      <c r="A3015" t="str">
        <f t="shared" si="47"/>
        <v>MohnDeutschland</v>
      </c>
      <c r="B3015" s="26" t="s">
        <v>297</v>
      </c>
      <c r="C3015" s="4" t="s">
        <v>61</v>
      </c>
      <c r="D3015" s="5">
        <v>1.13168E-7</v>
      </c>
      <c r="E3015" s="5">
        <v>2.89955E-7</v>
      </c>
      <c r="F3015" s="5">
        <v>2.9576600000000002E-8</v>
      </c>
      <c r="G3015" s="6">
        <v>2.2799999999999999E-8</v>
      </c>
      <c r="H3015" s="7">
        <v>4.5549960000000005E-7</v>
      </c>
      <c r="I3015" s="5"/>
    </row>
    <row r="3016" spans="1:9" x14ac:dyDescent="0.4">
      <c r="A3016" t="str">
        <f t="shared" si="47"/>
        <v>KartoffelDeutschland</v>
      </c>
      <c r="B3016" s="26" t="s">
        <v>177</v>
      </c>
      <c r="C3016" s="4" t="s">
        <v>61</v>
      </c>
      <c r="D3016" s="5">
        <v>2.0099999999999999E-9</v>
      </c>
      <c r="E3016" s="5">
        <v>6.0800000000000005E-9</v>
      </c>
      <c r="F3016" s="5">
        <v>5.6500000000000001E-10</v>
      </c>
      <c r="G3016" s="6">
        <v>3.75E-10</v>
      </c>
      <c r="H3016" s="7">
        <v>9.0300000000000021E-9</v>
      </c>
      <c r="I3016" s="5"/>
    </row>
    <row r="3017" spans="1:9" x14ac:dyDescent="0.4">
      <c r="A3017" t="str">
        <f t="shared" si="47"/>
        <v>Hülsenfrüchte (Linsen, Bohen, etc.)Deutschland</v>
      </c>
      <c r="B3017" s="26" t="s">
        <v>255</v>
      </c>
      <c r="C3017" s="4" t="s">
        <v>61</v>
      </c>
      <c r="D3017" s="5">
        <v>3.0386700000000003E-8</v>
      </c>
      <c r="E3017" s="5">
        <v>9.7180600000000007E-8</v>
      </c>
      <c r="F3017" s="5">
        <v>7.2771199999999998E-9</v>
      </c>
      <c r="G3017" s="6">
        <v>3.46E-9</v>
      </c>
      <c r="H3017" s="7">
        <v>1.3830442000000001E-7</v>
      </c>
      <c r="I3017" s="5"/>
    </row>
    <row r="3018" spans="1:9" x14ac:dyDescent="0.4">
      <c r="A3018" t="str">
        <f t="shared" si="47"/>
        <v>RapssamenDeutschland</v>
      </c>
      <c r="B3018" s="26" t="s">
        <v>256</v>
      </c>
      <c r="C3018" s="4" t="s">
        <v>61</v>
      </c>
      <c r="D3018" s="5">
        <v>3.5954400000000001E-8</v>
      </c>
      <c r="E3018" s="5">
        <v>1.1347499999999999E-7</v>
      </c>
      <c r="F3018" s="5">
        <v>9.5980200000000007E-9</v>
      </c>
      <c r="G3018" s="6">
        <v>5.4899999999999999E-9</v>
      </c>
      <c r="H3018" s="7">
        <v>1.6451742E-7</v>
      </c>
      <c r="I3018" s="5"/>
    </row>
    <row r="3019" spans="1:9" x14ac:dyDescent="0.4">
      <c r="A3019" t="str">
        <f t="shared" si="47"/>
        <v>RoggenDeutschland</v>
      </c>
      <c r="B3019" s="26" t="s">
        <v>274</v>
      </c>
      <c r="C3019" s="4" t="s">
        <v>61</v>
      </c>
      <c r="D3019" s="5">
        <v>2.5358600000000001E-8</v>
      </c>
      <c r="E3019" s="5">
        <v>8.2046099999999998E-8</v>
      </c>
      <c r="F3019" s="5">
        <v>6.7375299999999996E-9</v>
      </c>
      <c r="G3019" s="6">
        <v>3.6699999999999999E-9</v>
      </c>
      <c r="H3019" s="7">
        <v>1.1781223E-7</v>
      </c>
      <c r="I3019" s="5"/>
    </row>
    <row r="3020" spans="1:9" x14ac:dyDescent="0.4">
      <c r="A3020" t="str">
        <f t="shared" si="47"/>
        <v>SorghumDeutschland</v>
      </c>
      <c r="B3020" s="26" t="s">
        <v>282</v>
      </c>
      <c r="C3020" s="4" t="s">
        <v>61</v>
      </c>
      <c r="D3020" s="5">
        <v>9.6810100000000007E-9</v>
      </c>
      <c r="E3020" s="5">
        <v>2.45939E-8</v>
      </c>
      <c r="F3020" s="5">
        <v>2.5134500000000002E-9</v>
      </c>
      <c r="G3020" s="6">
        <v>1.9399999999999999E-9</v>
      </c>
      <c r="H3020" s="7">
        <v>3.8728359999999997E-8</v>
      </c>
      <c r="I3020" s="5"/>
    </row>
    <row r="3021" spans="1:9" x14ac:dyDescent="0.4">
      <c r="A3021" t="str">
        <f t="shared" si="47"/>
        <v>SojabohnenDeutschland</v>
      </c>
      <c r="B3021" s="26" t="s">
        <v>259</v>
      </c>
      <c r="C3021" s="4" t="s">
        <v>61</v>
      </c>
      <c r="D3021" s="5">
        <v>2.8260899999999999E-8</v>
      </c>
      <c r="E3021" s="5">
        <v>7.1794800000000004E-8</v>
      </c>
      <c r="F3021" s="5">
        <v>7.3372699999999998E-9</v>
      </c>
      <c r="G3021" s="6">
        <v>5.6699999999999997E-9</v>
      </c>
      <c r="H3021" s="7">
        <v>1.1306297E-7</v>
      </c>
      <c r="I3021" s="5"/>
    </row>
    <row r="3022" spans="1:9" x14ac:dyDescent="0.4">
      <c r="A3022" t="str">
        <f t="shared" si="47"/>
        <v>SpinatDeutschland</v>
      </c>
      <c r="B3022" s="26" t="s">
        <v>156</v>
      </c>
      <c r="C3022" s="4" t="s">
        <v>61</v>
      </c>
      <c r="D3022" s="5">
        <v>1.63022E-9</v>
      </c>
      <c r="E3022" s="5">
        <v>4.9925099999999998E-9</v>
      </c>
      <c r="F3022" s="5">
        <v>4.9079300000000004E-10</v>
      </c>
      <c r="G3022" s="6">
        <v>3.4700000000000004E-10</v>
      </c>
      <c r="H3022" s="7">
        <v>7.4605229999999999E-9</v>
      </c>
      <c r="I3022" s="5"/>
    </row>
    <row r="3023" spans="1:9" x14ac:dyDescent="0.4">
      <c r="A3023" t="str">
        <f t="shared" si="47"/>
        <v>ErdbeereDeutschland</v>
      </c>
      <c r="B3023" s="26" t="s">
        <v>203</v>
      </c>
      <c r="C3023" s="4" t="s">
        <v>61</v>
      </c>
      <c r="D3023" s="5">
        <v>1.3303E-8</v>
      </c>
      <c r="E3023" s="5">
        <v>4.1097899999999996E-8</v>
      </c>
      <c r="F3023" s="5">
        <v>3.52915E-9</v>
      </c>
      <c r="G3023" s="6">
        <v>2.0999999999999998E-9</v>
      </c>
      <c r="H3023" s="7">
        <v>6.0030049999999998E-8</v>
      </c>
      <c r="I3023" s="5"/>
    </row>
    <row r="3024" spans="1:9" x14ac:dyDescent="0.4">
      <c r="A3024" t="str">
        <f t="shared" si="47"/>
        <v>BrechbohnenDeutschland</v>
      </c>
      <c r="B3024" s="26" t="s">
        <v>171</v>
      </c>
      <c r="C3024" s="4" t="s">
        <v>61</v>
      </c>
      <c r="D3024" s="5">
        <v>4.2846799999999997E-9</v>
      </c>
      <c r="E3024" s="5">
        <v>1.0884899999999999E-8</v>
      </c>
      <c r="F3024" s="5">
        <v>1.1124100000000001E-9</v>
      </c>
      <c r="G3024" s="6">
        <v>8.6000000000000003E-10</v>
      </c>
      <c r="H3024" s="7">
        <v>1.7141989999999999E-8</v>
      </c>
      <c r="I3024" s="5"/>
    </row>
    <row r="3025" spans="1:9" x14ac:dyDescent="0.4">
      <c r="A3025" t="str">
        <f t="shared" si="47"/>
        <v>SonnenblumenkerneDeutschland</v>
      </c>
      <c r="B3025" s="26" t="s">
        <v>261</v>
      </c>
      <c r="C3025" s="4" t="s">
        <v>61</v>
      </c>
      <c r="D3025" s="5">
        <v>3.09759E-8</v>
      </c>
      <c r="E3025" s="5">
        <v>8.7243200000000007E-8</v>
      </c>
      <c r="F3025" s="5">
        <v>7.7341200000000002E-9</v>
      </c>
      <c r="G3025" s="6">
        <v>5.0599999999999995E-9</v>
      </c>
      <c r="H3025" s="7">
        <v>1.3101322000000001E-7</v>
      </c>
      <c r="I3025" s="5"/>
    </row>
    <row r="3026" spans="1:9" x14ac:dyDescent="0.4">
      <c r="A3026" t="str">
        <f t="shared" si="47"/>
        <v>Tallowtree seedDeutschland</v>
      </c>
      <c r="B3026" s="26" t="s">
        <v>304</v>
      </c>
      <c r="C3026" s="4" t="s">
        <v>61</v>
      </c>
      <c r="D3026" s="5">
        <v>3.9530000000000004E-8</v>
      </c>
      <c r="E3026" s="5">
        <v>9.9291100000000004E-8</v>
      </c>
      <c r="F3026" s="5">
        <v>9.8633900000000006E-9</v>
      </c>
      <c r="G3026" s="6">
        <v>7.5700000000000009E-9</v>
      </c>
      <c r="H3026" s="7">
        <v>1.5625448999999999E-7</v>
      </c>
      <c r="I3026" s="5"/>
    </row>
    <row r="3027" spans="1:9" x14ac:dyDescent="0.4">
      <c r="A3027" t="str">
        <f t="shared" si="47"/>
        <v>Tabak, unverarbeitetDeutschland</v>
      </c>
      <c r="B3027" s="26" t="s">
        <v>263</v>
      </c>
      <c r="C3027" s="4" t="s">
        <v>61</v>
      </c>
      <c r="D3027" s="5">
        <v>2.0082800000000001E-8</v>
      </c>
      <c r="E3027" s="5">
        <v>5.1019100000000001E-8</v>
      </c>
      <c r="F3027" s="5">
        <v>5.2140399999999999E-9</v>
      </c>
      <c r="G3027" s="6">
        <v>4.0300000000000004E-9</v>
      </c>
      <c r="H3027" s="7">
        <v>8.0345940000000004E-8</v>
      </c>
      <c r="I3027" s="5"/>
    </row>
    <row r="3028" spans="1:9" x14ac:dyDescent="0.4">
      <c r="A3028" t="str">
        <f t="shared" si="47"/>
        <v>TomatenDeutschland</v>
      </c>
      <c r="B3028" s="26" t="s">
        <v>86</v>
      </c>
      <c r="C3028" s="4" t="s">
        <v>61</v>
      </c>
      <c r="D3028" s="5">
        <v>2.1433E-10</v>
      </c>
      <c r="E3028" s="5">
        <v>6.4057699999999995E-10</v>
      </c>
      <c r="F3028" s="5">
        <v>6.0814600000000001E-11</v>
      </c>
      <c r="G3028" s="6">
        <v>4.2499999999999995E-11</v>
      </c>
      <c r="H3028" s="7">
        <v>9.5822159999999992E-10</v>
      </c>
      <c r="I3028" s="5"/>
    </row>
    <row r="3029" spans="1:9" x14ac:dyDescent="0.4">
      <c r="A3029" t="str">
        <f t="shared" si="47"/>
        <v>TriticaleDeutschland</v>
      </c>
      <c r="B3029" s="26" t="s">
        <v>283</v>
      </c>
      <c r="C3029" s="4" t="s">
        <v>61</v>
      </c>
      <c r="D3029" s="5">
        <v>1.3367E-8</v>
      </c>
      <c r="E3029" s="5">
        <v>4.0620900000000005E-8</v>
      </c>
      <c r="F3029" s="5">
        <v>3.5846400000000001E-9</v>
      </c>
      <c r="G3029" s="6">
        <v>2.23E-9</v>
      </c>
      <c r="H3029" s="7">
        <v>5.9802540000000008E-8</v>
      </c>
      <c r="I3029" s="5"/>
    </row>
    <row r="3030" spans="1:9" x14ac:dyDescent="0.4">
      <c r="A3030" t="str">
        <f t="shared" si="47"/>
        <v>Gemüse, frischDeutschland</v>
      </c>
      <c r="B3030" s="26" t="s">
        <v>174</v>
      </c>
      <c r="C3030" s="4" t="s">
        <v>61</v>
      </c>
      <c r="D3030" s="5">
        <v>1.9599999999999998E-9</v>
      </c>
      <c r="E3030" s="5">
        <v>5.9800000000000004E-9</v>
      </c>
      <c r="F3030" s="5">
        <v>5.2700000000000004E-10</v>
      </c>
      <c r="G3030" s="6">
        <v>3.2599999999999996E-10</v>
      </c>
      <c r="H3030" s="7">
        <v>8.7929999999999997E-9</v>
      </c>
      <c r="I3030" s="5"/>
    </row>
    <row r="3031" spans="1:9" x14ac:dyDescent="0.4">
      <c r="A3031" t="str">
        <f t="shared" si="47"/>
        <v>HülsenfrüchteDeutschland</v>
      </c>
      <c r="B3031" s="26" t="s">
        <v>175</v>
      </c>
      <c r="C3031" s="4" t="s">
        <v>61</v>
      </c>
      <c r="D3031" s="5">
        <v>2.0700000000000001E-9</v>
      </c>
      <c r="E3031" s="5">
        <v>6.1099999999999998E-9</v>
      </c>
      <c r="F3031" s="5">
        <v>4.8499999999999998E-10</v>
      </c>
      <c r="G3031" s="6">
        <v>2.7199999999999999E-10</v>
      </c>
      <c r="H3031" s="7">
        <v>8.9369999999999992E-9</v>
      </c>
      <c r="I3031" s="5"/>
    </row>
    <row r="3032" spans="1:9" x14ac:dyDescent="0.4">
      <c r="A3032" t="str">
        <f t="shared" si="47"/>
        <v>WalnussDeutschland</v>
      </c>
      <c r="B3032" s="26" t="s">
        <v>264</v>
      </c>
      <c r="C3032" s="4" t="s">
        <v>61</v>
      </c>
      <c r="D3032" s="5">
        <v>4.6900000000000003E-8</v>
      </c>
      <c r="E3032" s="5">
        <v>1.1900000000000001E-7</v>
      </c>
      <c r="F3032" s="5">
        <v>1.22E-8</v>
      </c>
      <c r="G3032" s="6">
        <v>9.4099999999999996E-9</v>
      </c>
      <c r="H3032" s="7">
        <v>1.8751000000000002E-7</v>
      </c>
      <c r="I3032" s="5"/>
    </row>
    <row r="3033" spans="1:9" x14ac:dyDescent="0.4">
      <c r="A3033" t="str">
        <f t="shared" si="47"/>
        <v>WeizenDeutschland</v>
      </c>
      <c r="B3033" s="26" t="s">
        <v>60</v>
      </c>
      <c r="C3033" s="4" t="s">
        <v>61</v>
      </c>
      <c r="D3033" s="5">
        <v>1.9384E-8</v>
      </c>
      <c r="E3033" s="5">
        <v>5.9090399999999997E-8</v>
      </c>
      <c r="F3033" s="5">
        <v>5.1881700000000003E-9</v>
      </c>
      <c r="G3033" s="6">
        <v>3.1899999999999999E-9</v>
      </c>
      <c r="H3033" s="7">
        <v>8.6852570000000005E-8</v>
      </c>
      <c r="I3033" s="5"/>
    </row>
    <row r="3034" spans="1:9" s="20" customFormat="1" x14ac:dyDescent="0.4">
      <c r="A3034" s="20" t="str">
        <f t="shared" si="47"/>
        <v>Zwiebeln, Schalotten, grünDeutschland</v>
      </c>
      <c r="B3034" s="238" t="s">
        <v>71</v>
      </c>
      <c r="C3034" s="229" t="s">
        <v>61</v>
      </c>
      <c r="D3034" s="230">
        <v>1.54137E-9</v>
      </c>
      <c r="E3034" s="230">
        <v>4.8731300000000001E-9</v>
      </c>
      <c r="F3034" s="230">
        <v>4.7616399999999997E-10</v>
      </c>
      <c r="G3034" s="231">
        <v>3.3099999999999999E-10</v>
      </c>
      <c r="H3034" s="232">
        <v>7.2216639999999997E-9</v>
      </c>
      <c r="I3034" s="230"/>
    </row>
    <row r="3035" spans="1:9" x14ac:dyDescent="0.4">
      <c r="A3035" t="str">
        <f t="shared" si="47"/>
        <v>SpargelDeutschland Fr</v>
      </c>
      <c r="B3035" s="26" t="s">
        <v>190</v>
      </c>
      <c r="C3035" s="4" t="s">
        <v>376</v>
      </c>
      <c r="D3035" s="5">
        <v>3.71515E-8</v>
      </c>
      <c r="E3035" s="5">
        <v>1.1790099999999999E-7</v>
      </c>
      <c r="F3035" s="5">
        <v>1.0020899999999999E-8</v>
      </c>
      <c r="G3035" s="6">
        <v>5.7799999999999995E-9</v>
      </c>
      <c r="H3035" s="7">
        <v>1.7085339999999997E-7</v>
      </c>
      <c r="I3035" s="5"/>
    </row>
    <row r="3036" spans="1:9" x14ac:dyDescent="0.4">
      <c r="A3036" t="str">
        <f t="shared" si="47"/>
        <v>GersteDeutschland Fr</v>
      </c>
      <c r="B3036" s="26" t="s">
        <v>240</v>
      </c>
      <c r="C3036" s="4" t="s">
        <v>376</v>
      </c>
      <c r="D3036" s="5">
        <v>2.3045400000000001E-8</v>
      </c>
      <c r="E3036" s="5">
        <v>6.7951999999999999E-8</v>
      </c>
      <c r="F3036" s="5">
        <v>6.2002199999999999E-9</v>
      </c>
      <c r="G3036" s="6">
        <v>4.0600000000000005E-9</v>
      </c>
      <c r="H3036" s="7">
        <v>1.0125762E-7</v>
      </c>
      <c r="I3036" s="5"/>
    </row>
    <row r="3037" spans="1:9" x14ac:dyDescent="0.4">
      <c r="A3037" t="str">
        <f t="shared" si="47"/>
        <v>Bohen, trockenDeutschland Fr</v>
      </c>
      <c r="B3037" s="26" t="s">
        <v>170</v>
      </c>
      <c r="C3037" s="4" t="s">
        <v>376</v>
      </c>
      <c r="D3037" s="5">
        <v>1.7454600000000001E-8</v>
      </c>
      <c r="E3037" s="5">
        <v>5.3227199999999995E-8</v>
      </c>
      <c r="F3037" s="5">
        <v>5.1070400000000002E-9</v>
      </c>
      <c r="G3037" s="6">
        <v>3.5599999999999997E-9</v>
      </c>
      <c r="H3037" s="7">
        <v>7.9348840000000007E-8</v>
      </c>
      <c r="I3037" s="5"/>
    </row>
    <row r="3038" spans="1:9" x14ac:dyDescent="0.4">
      <c r="A3038" t="str">
        <f t="shared" si="47"/>
        <v>Bohen, grünDeutschland Fr</v>
      </c>
      <c r="B3038" s="26" t="s">
        <v>169</v>
      </c>
      <c r="C3038" s="4" t="s">
        <v>376</v>
      </c>
      <c r="D3038" s="5">
        <v>3.6378E-9</v>
      </c>
      <c r="E3038" s="5">
        <v>1.13048E-8</v>
      </c>
      <c r="F3038" s="5">
        <v>1.1082199999999999E-9</v>
      </c>
      <c r="G3038" s="6">
        <v>7.7700000000000001E-10</v>
      </c>
      <c r="H3038" s="7">
        <v>1.6827819999999999E-8</v>
      </c>
      <c r="I3038" s="5"/>
    </row>
    <row r="3039" spans="1:9" x14ac:dyDescent="0.4">
      <c r="A3039" t="str">
        <f t="shared" si="47"/>
        <v>BlaubeerenDeutschland Fr</v>
      </c>
      <c r="B3039" s="26" t="s">
        <v>200</v>
      </c>
      <c r="C3039" s="4" t="s">
        <v>376</v>
      </c>
      <c r="D3039" s="5">
        <v>1.6100900000000001E-8</v>
      </c>
      <c r="E3039" s="5">
        <v>5.0903999999999997E-8</v>
      </c>
      <c r="F3039" s="5">
        <v>4.9739400000000003E-9</v>
      </c>
      <c r="G3039" s="6">
        <v>3.46E-9</v>
      </c>
      <c r="H3039" s="7">
        <v>7.5438839999999993E-8</v>
      </c>
      <c r="I3039" s="5"/>
    </row>
    <row r="3040" spans="1:9" x14ac:dyDescent="0.4">
      <c r="A3040" t="str">
        <f t="shared" si="47"/>
        <v>Ackerbohne, trockenDeutschland Fr</v>
      </c>
      <c r="B3040" s="26" t="s">
        <v>163</v>
      </c>
      <c r="C3040" s="4" t="s">
        <v>376</v>
      </c>
      <c r="D3040" s="5">
        <v>1.34195E-8</v>
      </c>
      <c r="E3040" s="5">
        <v>4.1084300000000002E-8</v>
      </c>
      <c r="F3040" s="5">
        <v>3.6079399999999998E-9</v>
      </c>
      <c r="G3040" s="6">
        <v>2.2199999999999998E-9</v>
      </c>
      <c r="H3040" s="7">
        <v>6.033174000000001E-8</v>
      </c>
      <c r="I3040" s="5"/>
    </row>
    <row r="3041" spans="1:9" x14ac:dyDescent="0.4">
      <c r="A3041" t="str">
        <f t="shared" si="47"/>
        <v>BuchweizenDeutschland Fr</v>
      </c>
      <c r="B3041" s="26" t="s">
        <v>147</v>
      </c>
      <c r="C3041" s="4" t="s">
        <v>376</v>
      </c>
      <c r="D3041" s="5">
        <v>2.91297E-8</v>
      </c>
      <c r="E3041" s="5">
        <v>6.8213200000000001E-8</v>
      </c>
      <c r="F3041" s="5">
        <v>5.5191199999999999E-9</v>
      </c>
      <c r="G3041" s="6">
        <v>3.9899999999999997E-9</v>
      </c>
      <c r="H3041" s="7">
        <v>1.0685201999999999E-7</v>
      </c>
      <c r="I3041" s="5"/>
    </row>
    <row r="3042" spans="1:9" x14ac:dyDescent="0.4">
      <c r="A3042" t="str">
        <f t="shared" si="47"/>
        <v>Kohl und andere KohlgewächseDeutschland Fr</v>
      </c>
      <c r="B3042" s="26" t="s">
        <v>181</v>
      </c>
      <c r="C3042" s="4" t="s">
        <v>376</v>
      </c>
      <c r="D3042" s="5">
        <v>2.0305899999999997E-9</v>
      </c>
      <c r="E3042" s="5">
        <v>6.3926900000000002E-9</v>
      </c>
      <c r="F3042" s="5">
        <v>5.4650299999999995E-10</v>
      </c>
      <c r="G3042" s="6">
        <v>3.1899999999999998E-10</v>
      </c>
      <c r="H3042" s="7">
        <v>9.288783E-9</v>
      </c>
      <c r="I3042" s="5"/>
    </row>
    <row r="3043" spans="1:9" x14ac:dyDescent="0.4">
      <c r="A3043" t="str">
        <f t="shared" si="47"/>
        <v>Karotten und RübenDeutschland Fr</v>
      </c>
      <c r="B3043" s="26" t="s">
        <v>176</v>
      </c>
      <c r="C3043" s="4" t="s">
        <v>376</v>
      </c>
      <c r="D3043" s="5">
        <v>1.9000000000000001E-9</v>
      </c>
      <c r="E3043" s="5">
        <v>5.7699999999999997E-9</v>
      </c>
      <c r="F3043" s="5">
        <v>5.09E-10</v>
      </c>
      <c r="G3043" s="6">
        <v>3.1699999999999999E-10</v>
      </c>
      <c r="H3043" s="7">
        <v>8.4960000000000004E-9</v>
      </c>
      <c r="I3043" s="5"/>
    </row>
    <row r="3044" spans="1:9" x14ac:dyDescent="0.4">
      <c r="A3044" t="str">
        <f t="shared" si="47"/>
        <v>Blumenkohl und BrokkoliDeutschland Fr</v>
      </c>
      <c r="B3044" s="26" t="s">
        <v>168</v>
      </c>
      <c r="C3044" s="4" t="s">
        <v>376</v>
      </c>
      <c r="D3044" s="5">
        <v>4.3000000000000005E-9</v>
      </c>
      <c r="E3044" s="5">
        <v>1.2500000000000001E-8</v>
      </c>
      <c r="F3044" s="5">
        <v>1.24546E-9</v>
      </c>
      <c r="G3044" s="6">
        <v>9.0099999999999999E-10</v>
      </c>
      <c r="H3044" s="7">
        <v>1.8946460000000004E-8</v>
      </c>
      <c r="I3044" s="5"/>
    </row>
    <row r="3045" spans="1:9" x14ac:dyDescent="0.4">
      <c r="A3045" t="str">
        <f t="shared" si="47"/>
        <v>Kirschen, sauerDeutschland Fr</v>
      </c>
      <c r="B3045" s="26" t="s">
        <v>210</v>
      </c>
      <c r="C3045" s="4" t="s">
        <v>376</v>
      </c>
      <c r="D3045" s="5">
        <v>2.03E-8</v>
      </c>
      <c r="E3045" s="5">
        <v>6.4500000000000002E-8</v>
      </c>
      <c r="F3045" s="5">
        <v>5.4622699999999996E-9</v>
      </c>
      <c r="G3045" s="6">
        <v>3.1300000000000002E-9</v>
      </c>
      <c r="H3045" s="7">
        <v>9.3392270000000007E-8</v>
      </c>
      <c r="I3045" s="5"/>
    </row>
    <row r="3046" spans="1:9" x14ac:dyDescent="0.4">
      <c r="A3046" t="str">
        <f t="shared" si="47"/>
        <v>KirschenDeutschland Fr</v>
      </c>
      <c r="B3046" s="26" t="s">
        <v>209</v>
      </c>
      <c r="C3046" s="4" t="s">
        <v>376</v>
      </c>
      <c r="D3046" s="5">
        <v>3.5299999999999998E-8</v>
      </c>
      <c r="E3046" s="5">
        <v>1.0700000000000001E-7</v>
      </c>
      <c r="F3046" s="5">
        <v>9.5000000000000007E-9</v>
      </c>
      <c r="G3046" s="6">
        <v>5.8999999999999999E-9</v>
      </c>
      <c r="H3046" s="7">
        <v>1.5770000000000002E-7</v>
      </c>
      <c r="I3046" s="5"/>
    </row>
    <row r="3047" spans="1:9" x14ac:dyDescent="0.4">
      <c r="A3047" t="str">
        <f t="shared" si="47"/>
        <v>Paprika-/ChillipulverDeutschland Fr</v>
      </c>
      <c r="B3047" s="26" t="s">
        <v>90</v>
      </c>
      <c r="C3047" s="4" t="s">
        <v>376</v>
      </c>
      <c r="D3047" s="5">
        <v>2.6212699999999998E-10</v>
      </c>
      <c r="E3047" s="5">
        <v>8.28731E-10</v>
      </c>
      <c r="F3047" s="5">
        <v>8.0977100000000007E-11</v>
      </c>
      <c r="G3047" s="6">
        <v>5.6300000000000002E-11</v>
      </c>
      <c r="H3047" s="7">
        <v>1.2281351000000002E-9</v>
      </c>
      <c r="I3047" s="5"/>
    </row>
    <row r="3048" spans="1:9" x14ac:dyDescent="0.4">
      <c r="A3048" t="str">
        <f t="shared" si="47"/>
        <v>Paprika und Chillies, grünDeutschland Fr</v>
      </c>
      <c r="B3048" s="26" t="s">
        <v>79</v>
      </c>
      <c r="C3048" s="4" t="s">
        <v>376</v>
      </c>
      <c r="D3048" s="5">
        <v>2.6212699999999998E-10</v>
      </c>
      <c r="E3048" s="5">
        <v>8.28731E-10</v>
      </c>
      <c r="F3048" s="5">
        <v>8.0977100000000007E-11</v>
      </c>
      <c r="G3048" s="6">
        <v>5.6300000000000002E-11</v>
      </c>
      <c r="H3048" s="7">
        <v>1.2281351000000002E-9</v>
      </c>
      <c r="I3048" s="5"/>
    </row>
    <row r="3049" spans="1:9" x14ac:dyDescent="0.4">
      <c r="A3049" t="str">
        <f t="shared" si="47"/>
        <v>Paprika und Chillies, grünDeutschland Fr</v>
      </c>
      <c r="B3049" s="26" t="s">
        <v>79</v>
      </c>
      <c r="C3049" s="4" t="s">
        <v>376</v>
      </c>
      <c r="D3049" s="5">
        <v>2.6212699999999998E-10</v>
      </c>
      <c r="E3049" s="5">
        <v>8.28731E-10</v>
      </c>
      <c r="F3049" s="5">
        <v>8.0977100000000007E-11</v>
      </c>
      <c r="G3049" s="6">
        <v>5.6300000000000002E-11</v>
      </c>
      <c r="H3049" s="7">
        <v>1.2281351000000002E-9</v>
      </c>
      <c r="I3049" s="5"/>
    </row>
    <row r="3050" spans="1:9" x14ac:dyDescent="0.4">
      <c r="A3050" t="str">
        <f t="shared" si="47"/>
        <v>Gurken und GewürzgurkenDeutschland Fr</v>
      </c>
      <c r="B3050" s="26" t="s">
        <v>99</v>
      </c>
      <c r="C3050" s="4" t="s">
        <v>376</v>
      </c>
      <c r="D3050" s="5">
        <v>3.6723299999999999E-9</v>
      </c>
      <c r="E3050" s="5">
        <v>8.5995200000000001E-9</v>
      </c>
      <c r="F3050" s="5">
        <v>6.95786E-10</v>
      </c>
      <c r="G3050" s="6">
        <v>5.0300000000000002E-10</v>
      </c>
      <c r="H3050" s="7">
        <v>1.3470636E-8</v>
      </c>
      <c r="I3050" s="5"/>
    </row>
    <row r="3051" spans="1:9" x14ac:dyDescent="0.4">
      <c r="A3051" t="str">
        <f t="shared" si="47"/>
        <v>KorintheDeutschland Fr</v>
      </c>
      <c r="B3051" s="26" t="s">
        <v>212</v>
      </c>
      <c r="C3051" s="4" t="s">
        <v>376</v>
      </c>
      <c r="D3051" s="5">
        <v>1.09987E-8</v>
      </c>
      <c r="E3051" s="5">
        <v>3.3844499999999996E-8</v>
      </c>
      <c r="F3051" s="5">
        <v>2.95758E-9</v>
      </c>
      <c r="G3051" s="6">
        <v>1.8E-9</v>
      </c>
      <c r="H3051" s="7">
        <v>4.9600779999999998E-8</v>
      </c>
      <c r="I3051" s="5"/>
    </row>
    <row r="3052" spans="1:9" x14ac:dyDescent="0.4">
      <c r="A3052" t="str">
        <f t="shared" si="47"/>
        <v>FlaxfasernDeutschland Fr</v>
      </c>
      <c r="B3052" s="26" t="s">
        <v>318</v>
      </c>
      <c r="C3052" s="4" t="s">
        <v>376</v>
      </c>
      <c r="D3052" s="5">
        <v>9.34604E-8</v>
      </c>
      <c r="E3052" s="5">
        <v>2.4899699999999999E-7</v>
      </c>
      <c r="F3052" s="5">
        <v>2.5182899999999999E-8</v>
      </c>
      <c r="G3052" s="6">
        <v>1.9000000000000001E-8</v>
      </c>
      <c r="H3052" s="7">
        <v>3.8664029999999995E-7</v>
      </c>
      <c r="I3052" s="5"/>
    </row>
    <row r="3053" spans="1:9" x14ac:dyDescent="0.4">
      <c r="A3053" t="str">
        <f t="shared" si="47"/>
        <v>FuttermittelpflanzenDeutschland Fr</v>
      </c>
      <c r="B3053" s="26" t="s">
        <v>242</v>
      </c>
      <c r="C3053" s="4" t="s">
        <v>376</v>
      </c>
      <c r="D3053" s="5">
        <v>1.14788E-9</v>
      </c>
      <c r="E3053" s="5">
        <v>3.4889799999999997E-9</v>
      </c>
      <c r="F3053" s="5">
        <v>3.0789600000000001E-10</v>
      </c>
      <c r="G3053" s="6">
        <v>1.9100000000000001E-10</v>
      </c>
      <c r="H3053" s="7">
        <v>5.1357560000000004E-9</v>
      </c>
      <c r="I3053" s="5"/>
    </row>
    <row r="3054" spans="1:9" x14ac:dyDescent="0.4">
      <c r="A3054" t="str">
        <f t="shared" si="47"/>
        <v>StachelbeereDeutschland Fr</v>
      </c>
      <c r="B3054" s="26" t="s">
        <v>360</v>
      </c>
      <c r="C3054" s="4" t="s">
        <v>376</v>
      </c>
      <c r="D3054" s="5">
        <v>2.33E-8</v>
      </c>
      <c r="E3054" s="5">
        <v>7.4299999999999997E-8</v>
      </c>
      <c r="F3054" s="5">
        <v>6.2929600000000002E-9</v>
      </c>
      <c r="G3054" s="6">
        <v>3.6100000000000001E-9</v>
      </c>
      <c r="H3054" s="7">
        <v>1.0750296000000001E-7</v>
      </c>
      <c r="I3054" s="5"/>
    </row>
    <row r="3055" spans="1:9" x14ac:dyDescent="0.4">
      <c r="A3055" t="str">
        <f t="shared" si="47"/>
        <v>Getreide, gemischtDeutschland Fr</v>
      </c>
      <c r="B3055" s="26" t="s">
        <v>300</v>
      </c>
      <c r="C3055" s="4" t="s">
        <v>376</v>
      </c>
      <c r="D3055" s="5">
        <v>1.6900000000000002E-8</v>
      </c>
      <c r="E3055" s="5">
        <v>5.1599999999999999E-8</v>
      </c>
      <c r="F3055" s="5">
        <v>4.5384100000000007E-9</v>
      </c>
      <c r="G3055" s="6">
        <v>2.7999999999999998E-9</v>
      </c>
      <c r="H3055" s="7">
        <v>7.5838409999999999E-8</v>
      </c>
      <c r="I3055" s="5"/>
    </row>
    <row r="3056" spans="1:9" x14ac:dyDescent="0.4">
      <c r="A3056" t="str">
        <f t="shared" si="47"/>
        <v>TraubenDeutschland Fr</v>
      </c>
      <c r="B3056" s="26" t="s">
        <v>245</v>
      </c>
      <c r="C3056" s="4" t="s">
        <v>376</v>
      </c>
      <c r="D3056" s="5">
        <v>7.8599999999999989E-9</v>
      </c>
      <c r="E3056" s="5">
        <v>2E-8</v>
      </c>
      <c r="F3056" s="5">
        <v>2.04E-9</v>
      </c>
      <c r="G3056" s="6">
        <v>1.57E-9</v>
      </c>
      <c r="H3056" s="7">
        <v>3.1470000000000003E-8</v>
      </c>
      <c r="I3056" s="5"/>
    </row>
    <row r="3057" spans="1:9" x14ac:dyDescent="0.4">
      <c r="A3057" t="str">
        <f t="shared" si="47"/>
        <v>HopfenDeutschland Fr</v>
      </c>
      <c r="B3057" s="26" t="s">
        <v>270</v>
      </c>
      <c r="C3057" s="4" t="s">
        <v>376</v>
      </c>
      <c r="D3057" s="5">
        <v>5.86002E-8</v>
      </c>
      <c r="E3057" s="5">
        <v>1.80465E-7</v>
      </c>
      <c r="F3057" s="5">
        <v>1.5758000000000001E-8</v>
      </c>
      <c r="G3057" s="6">
        <v>9.5900000000000002E-9</v>
      </c>
      <c r="H3057" s="7">
        <v>2.6441320000000004E-7</v>
      </c>
      <c r="I3057" s="5"/>
    </row>
    <row r="3058" spans="1:9" x14ac:dyDescent="0.4">
      <c r="A3058" t="str">
        <f t="shared" si="47"/>
        <v>JojobasamenDeutschland Fr</v>
      </c>
      <c r="B3058" s="26" t="s">
        <v>301</v>
      </c>
      <c r="C3058" s="4" t="s">
        <v>376</v>
      </c>
      <c r="D3058" s="5">
        <v>3.9530000000000004E-8</v>
      </c>
      <c r="E3058" s="5">
        <v>9.9291100000000004E-8</v>
      </c>
      <c r="F3058" s="5">
        <v>9.8633900000000006E-9</v>
      </c>
      <c r="G3058" s="6">
        <v>7.5700000000000009E-9</v>
      </c>
      <c r="H3058" s="7">
        <v>1.5625448999999999E-7</v>
      </c>
      <c r="I3058" s="5"/>
    </row>
    <row r="3059" spans="1:9" x14ac:dyDescent="0.4">
      <c r="A3059" t="str">
        <f t="shared" si="47"/>
        <v>Lauch, andere LauchgewächseDeutschland Fr</v>
      </c>
      <c r="B3059" s="26" t="s">
        <v>184</v>
      </c>
      <c r="C3059" s="4" t="s">
        <v>376</v>
      </c>
      <c r="D3059" s="5">
        <v>1.9588799999999998E-9</v>
      </c>
      <c r="E3059" s="5">
        <v>5.9761500000000007E-9</v>
      </c>
      <c r="F3059" s="5">
        <v>5.2653000000000004E-10</v>
      </c>
      <c r="G3059" s="6">
        <v>3.2599999999999996E-10</v>
      </c>
      <c r="H3059" s="7">
        <v>8.7875599999999994E-9</v>
      </c>
      <c r="I3059" s="5"/>
    </row>
    <row r="3060" spans="1:9" x14ac:dyDescent="0.4">
      <c r="A3060" t="str">
        <f t="shared" si="47"/>
        <v>Kopfsalat und ChicoréeDeutschland Fr</v>
      </c>
      <c r="B3060" s="26" t="s">
        <v>95</v>
      </c>
      <c r="C3060" s="4" t="s">
        <v>376</v>
      </c>
      <c r="D3060" s="5">
        <v>3.3076799999999999E-9</v>
      </c>
      <c r="E3060" s="5">
        <v>9.8070699999999989E-9</v>
      </c>
      <c r="F3060" s="5">
        <v>8.7069100000000003E-10</v>
      </c>
      <c r="G3060" s="6">
        <v>5.5300000000000005E-10</v>
      </c>
      <c r="H3060" s="7">
        <v>1.4538440999999999E-8</v>
      </c>
      <c r="I3060" s="5"/>
    </row>
    <row r="3061" spans="1:9" x14ac:dyDescent="0.4">
      <c r="A3061" t="str">
        <f t="shared" si="47"/>
        <v>LeinsamenDeutschland Fr</v>
      </c>
      <c r="B3061" s="26" t="s">
        <v>281</v>
      </c>
      <c r="C3061" s="4" t="s">
        <v>376</v>
      </c>
      <c r="D3061" s="5">
        <v>8.3280899999999998E-8</v>
      </c>
      <c r="E3061" s="5">
        <v>2.53349E-7</v>
      </c>
      <c r="F3061" s="5">
        <v>2.23496E-8</v>
      </c>
      <c r="G3061" s="6">
        <v>1.39E-8</v>
      </c>
      <c r="H3061" s="7">
        <v>3.7287950000000003E-7</v>
      </c>
      <c r="I3061" s="5"/>
    </row>
    <row r="3062" spans="1:9" x14ac:dyDescent="0.4">
      <c r="A3062" t="str">
        <f t="shared" si="47"/>
        <v>LupinenDeutschland Fr</v>
      </c>
      <c r="B3062" s="26" t="s">
        <v>299</v>
      </c>
      <c r="C3062" s="4" t="s">
        <v>376</v>
      </c>
      <c r="D3062" s="5">
        <v>2.8716000000000001E-8</v>
      </c>
      <c r="E3062" s="5">
        <v>6.7244399999999998E-8</v>
      </c>
      <c r="F3062" s="5">
        <v>5.4407399999999996E-9</v>
      </c>
      <c r="G3062" s="6">
        <v>3.9299999999999995E-9</v>
      </c>
      <c r="H3062" s="7">
        <v>1.0533114E-7</v>
      </c>
      <c r="I3062" s="5"/>
    </row>
    <row r="3063" spans="1:9" x14ac:dyDescent="0.4">
      <c r="A3063" t="str">
        <f t="shared" si="47"/>
        <v>Mais, greenDeutschland Fr</v>
      </c>
      <c r="B3063" s="26" t="s">
        <v>218</v>
      </c>
      <c r="C3063" s="4" t="s">
        <v>376</v>
      </c>
      <c r="D3063" s="5">
        <v>3.3541600000000003E-9</v>
      </c>
      <c r="E3063" s="5">
        <v>8.5210099999999989E-9</v>
      </c>
      <c r="F3063" s="5">
        <v>8.7082900000000007E-10</v>
      </c>
      <c r="G3063" s="6">
        <v>6.7299999999999995E-10</v>
      </c>
      <c r="H3063" s="7">
        <v>1.3418998999999999E-8</v>
      </c>
      <c r="I3063" s="5"/>
    </row>
    <row r="3064" spans="1:9" x14ac:dyDescent="0.4">
      <c r="A3064" t="str">
        <f t="shared" si="47"/>
        <v>MaisDeutschland Fr</v>
      </c>
      <c r="B3064" s="26" t="s">
        <v>185</v>
      </c>
      <c r="C3064" s="4" t="s">
        <v>376</v>
      </c>
      <c r="D3064" s="5">
        <v>8.8016399999999994E-9</v>
      </c>
      <c r="E3064" s="5">
        <v>2.4775499999999999E-8</v>
      </c>
      <c r="F3064" s="5">
        <v>2.42731E-9</v>
      </c>
      <c r="G3064" s="6">
        <v>1.7600000000000001E-9</v>
      </c>
      <c r="H3064" s="7">
        <v>3.7764450000000004E-8</v>
      </c>
      <c r="I3064" s="5"/>
    </row>
    <row r="3065" spans="1:9" x14ac:dyDescent="0.4">
      <c r="A3065" t="str">
        <f t="shared" si="47"/>
        <v>SenfkörnerDeutschland Fr</v>
      </c>
      <c r="B3065" s="26" t="s">
        <v>302</v>
      </c>
      <c r="C3065" s="4" t="s">
        <v>376</v>
      </c>
      <c r="D3065" s="5">
        <v>3.0627399999999995E-8</v>
      </c>
      <c r="E3065" s="5">
        <v>7.7806799999999992E-8</v>
      </c>
      <c r="F3065" s="5">
        <v>7.9516899999999995E-9</v>
      </c>
      <c r="G3065" s="6">
        <v>6.1399999999999999E-9</v>
      </c>
      <c r="H3065" s="7">
        <v>1.2252588999999997E-7</v>
      </c>
      <c r="I3065" s="5"/>
    </row>
    <row r="3066" spans="1:9" x14ac:dyDescent="0.4">
      <c r="A3066" t="str">
        <f t="shared" si="47"/>
        <v>HaferDeutschland Fr</v>
      </c>
      <c r="B3066" s="26" t="s">
        <v>272</v>
      </c>
      <c r="C3066" s="4" t="s">
        <v>376</v>
      </c>
      <c r="D3066" s="5">
        <v>2.9005699999999999E-8</v>
      </c>
      <c r="E3066" s="5">
        <v>8.8296499999999999E-8</v>
      </c>
      <c r="F3066" s="5">
        <v>7.8069100000000011E-9</v>
      </c>
      <c r="G3066" s="6">
        <v>4.8500000000000004E-9</v>
      </c>
      <c r="H3066" s="7">
        <v>1.2995911000000001E-7</v>
      </c>
      <c r="I3066" s="5"/>
    </row>
    <row r="3067" spans="1:9" x14ac:dyDescent="0.4">
      <c r="A3067" t="str">
        <f t="shared" si="47"/>
        <v>ÖlsamenDeutschland Fr</v>
      </c>
      <c r="B3067" s="26" t="s">
        <v>303</v>
      </c>
      <c r="C3067" s="4" t="s">
        <v>376</v>
      </c>
      <c r="D3067" s="5">
        <v>3.9530000000000004E-8</v>
      </c>
      <c r="E3067" s="5">
        <v>9.9291100000000004E-8</v>
      </c>
      <c r="F3067" s="5">
        <v>9.8633900000000006E-9</v>
      </c>
      <c r="G3067" s="6">
        <v>7.5700000000000009E-9</v>
      </c>
      <c r="H3067" s="7">
        <v>1.5625448999999999E-7</v>
      </c>
      <c r="I3067" s="5"/>
    </row>
    <row r="3068" spans="1:9" x14ac:dyDescent="0.4">
      <c r="A3068" t="str">
        <f t="shared" si="47"/>
        <v>Zwiebel, getr.Deutschland Fr</v>
      </c>
      <c r="B3068" s="26" t="s">
        <v>251</v>
      </c>
      <c r="C3068" s="4" t="s">
        <v>376</v>
      </c>
      <c r="D3068" s="5">
        <v>2.17042E-9</v>
      </c>
      <c r="E3068" s="5">
        <v>6.2994799999999998E-9</v>
      </c>
      <c r="F3068" s="5">
        <v>6.14102E-10</v>
      </c>
      <c r="G3068" s="6">
        <v>4.4099999999999998E-10</v>
      </c>
      <c r="H3068" s="7">
        <v>9.5250019999999999E-9</v>
      </c>
      <c r="I3068" s="5"/>
    </row>
    <row r="3069" spans="1:9" x14ac:dyDescent="0.4">
      <c r="A3069" t="str">
        <f t="shared" si="47"/>
        <v>Pfirsich, NektarineDeutschland Fr</v>
      </c>
      <c r="B3069" s="26" t="s">
        <v>253</v>
      </c>
      <c r="C3069" s="4" t="s">
        <v>376</v>
      </c>
      <c r="D3069" s="5">
        <v>4.5532699999999998E-8</v>
      </c>
      <c r="E3069" s="5">
        <v>1.2567700000000002E-7</v>
      </c>
      <c r="F3069" s="5">
        <v>1.15253E-8</v>
      </c>
      <c r="G3069" s="6">
        <v>7.8900000000000015E-9</v>
      </c>
      <c r="H3069" s="7">
        <v>1.90625E-7</v>
      </c>
      <c r="I3069" s="5"/>
    </row>
    <row r="3070" spans="1:9" x14ac:dyDescent="0.4">
      <c r="A3070" t="str">
        <f t="shared" si="47"/>
        <v>BirneDeutschland Fr</v>
      </c>
      <c r="B3070" s="26" t="s">
        <v>199</v>
      </c>
      <c r="C3070" s="4" t="s">
        <v>376</v>
      </c>
      <c r="D3070" s="5">
        <v>8.8602000000000005E-9</v>
      </c>
      <c r="E3070" s="5">
        <v>2.70099E-8</v>
      </c>
      <c r="F3070" s="5">
        <v>2.3912100000000001E-9</v>
      </c>
      <c r="G3070" s="6">
        <v>1.49E-9</v>
      </c>
      <c r="H3070" s="7">
        <v>3.9751310000000003E-8</v>
      </c>
      <c r="I3070" s="5"/>
    </row>
    <row r="3071" spans="1:9" x14ac:dyDescent="0.4">
      <c r="A3071" t="str">
        <f t="shared" si="47"/>
        <v>Erbsen, trockenDeutschland Fr</v>
      </c>
      <c r="B3071" s="26" t="s">
        <v>173</v>
      </c>
      <c r="C3071" s="4" t="s">
        <v>376</v>
      </c>
      <c r="D3071" s="5">
        <v>2.0311799999999999E-8</v>
      </c>
      <c r="E3071" s="5">
        <v>6.17085E-8</v>
      </c>
      <c r="F3071" s="5">
        <v>5.4474499999999994E-9</v>
      </c>
      <c r="G3071" s="6">
        <v>3.3799999999999999E-9</v>
      </c>
      <c r="H3071" s="7">
        <v>9.0847749999999987E-8</v>
      </c>
      <c r="I3071" s="5"/>
    </row>
    <row r="3072" spans="1:9" x14ac:dyDescent="0.4">
      <c r="A3072" t="str">
        <f t="shared" si="47"/>
        <v>Erbsen, grünDeutschland Fr</v>
      </c>
      <c r="B3072" s="26" t="s">
        <v>172</v>
      </c>
      <c r="C3072" s="4" t="s">
        <v>376</v>
      </c>
      <c r="D3072" s="5">
        <v>3.6993500000000001E-9</v>
      </c>
      <c r="E3072" s="5">
        <v>1.1000799999999999E-8</v>
      </c>
      <c r="F3072" s="5">
        <v>1.0876599999999999E-9</v>
      </c>
      <c r="G3072" s="6">
        <v>7.79E-10</v>
      </c>
      <c r="H3072" s="7">
        <v>1.6566809999999998E-8</v>
      </c>
      <c r="I3072" s="5"/>
    </row>
    <row r="3073" spans="1:9" x14ac:dyDescent="0.4">
      <c r="A3073" t="str">
        <f t="shared" si="47"/>
        <v>Pflaume, SchleheDeutschland Fr</v>
      </c>
      <c r="B3073" s="26" t="s">
        <v>254</v>
      </c>
      <c r="C3073" s="4" t="s">
        <v>376</v>
      </c>
      <c r="D3073" s="5">
        <v>2.1886300000000001E-8</v>
      </c>
      <c r="E3073" s="5">
        <v>6.6696200000000001E-8</v>
      </c>
      <c r="F3073" s="5">
        <v>5.8945700000000003E-9</v>
      </c>
      <c r="G3073" s="6">
        <v>3.6600000000000002E-9</v>
      </c>
      <c r="H3073" s="7">
        <v>9.8137070000000003E-8</v>
      </c>
      <c r="I3073" s="5"/>
    </row>
    <row r="3074" spans="1:9" x14ac:dyDescent="0.4">
      <c r="A3074" t="str">
        <f t="shared" si="47"/>
        <v>MohnDeutschland Fr</v>
      </c>
      <c r="B3074" s="26" t="s">
        <v>297</v>
      </c>
      <c r="C3074" s="4" t="s">
        <v>376</v>
      </c>
      <c r="D3074" s="5">
        <v>1.13168E-7</v>
      </c>
      <c r="E3074" s="5">
        <v>2.89955E-7</v>
      </c>
      <c r="F3074" s="5">
        <v>2.9576600000000002E-8</v>
      </c>
      <c r="G3074" s="6">
        <v>2.2799999999999999E-8</v>
      </c>
      <c r="H3074" s="7">
        <v>4.5549960000000005E-7</v>
      </c>
      <c r="I3074" s="5"/>
    </row>
    <row r="3075" spans="1:9" x14ac:dyDescent="0.4">
      <c r="A3075" t="str">
        <f t="shared" si="47"/>
        <v>KartoffelDeutschland Fr</v>
      </c>
      <c r="B3075" s="26" t="s">
        <v>177</v>
      </c>
      <c r="C3075" s="4" t="s">
        <v>376</v>
      </c>
      <c r="D3075" s="5">
        <v>2.0099999999999999E-9</v>
      </c>
      <c r="E3075" s="5">
        <v>6.0800000000000005E-9</v>
      </c>
      <c r="F3075" s="5">
        <v>5.6467099999999998E-10</v>
      </c>
      <c r="G3075" s="6">
        <v>3.75E-10</v>
      </c>
      <c r="H3075" s="7">
        <v>9.0296710000000015E-9</v>
      </c>
      <c r="I3075" s="5"/>
    </row>
    <row r="3076" spans="1:9" x14ac:dyDescent="0.4">
      <c r="A3076" t="str">
        <f t="shared" ref="A3076:A3139" si="48">B3076&amp;C3076</f>
        <v>Hülsenfrüchte (Linsen, Bohen, etc.)Deutschland Fr</v>
      </c>
      <c r="B3076" s="26" t="s">
        <v>255</v>
      </c>
      <c r="C3076" s="4" t="s">
        <v>376</v>
      </c>
      <c r="D3076" s="5">
        <v>3.0386700000000003E-8</v>
      </c>
      <c r="E3076" s="5">
        <v>9.7180600000000007E-8</v>
      </c>
      <c r="F3076" s="5">
        <v>7.2771199999999998E-9</v>
      </c>
      <c r="G3076" s="6">
        <v>3.46E-9</v>
      </c>
      <c r="H3076" s="7">
        <v>1.3830442000000001E-7</v>
      </c>
      <c r="I3076" s="5"/>
    </row>
    <row r="3077" spans="1:9" x14ac:dyDescent="0.4">
      <c r="A3077" t="str">
        <f t="shared" si="48"/>
        <v>RapssamenDeutschland Fr</v>
      </c>
      <c r="B3077" s="26" t="s">
        <v>256</v>
      </c>
      <c r="C3077" s="4" t="s">
        <v>376</v>
      </c>
      <c r="D3077" s="5">
        <v>3.5954400000000001E-8</v>
      </c>
      <c r="E3077" s="5">
        <v>1.1347499999999999E-7</v>
      </c>
      <c r="F3077" s="5">
        <v>9.5980200000000007E-9</v>
      </c>
      <c r="G3077" s="6">
        <v>5.4899999999999999E-9</v>
      </c>
      <c r="H3077" s="7">
        <v>1.6451742E-7</v>
      </c>
      <c r="I3077" s="5"/>
    </row>
    <row r="3078" spans="1:9" x14ac:dyDescent="0.4">
      <c r="A3078" t="str">
        <f t="shared" si="48"/>
        <v>RoggenDeutschland Fr</v>
      </c>
      <c r="B3078" s="26" t="s">
        <v>274</v>
      </c>
      <c r="C3078" s="4" t="s">
        <v>376</v>
      </c>
      <c r="D3078" s="5">
        <v>2.5358600000000001E-8</v>
      </c>
      <c r="E3078" s="5">
        <v>8.2046099999999998E-8</v>
      </c>
      <c r="F3078" s="5">
        <v>6.7375299999999996E-9</v>
      </c>
      <c r="G3078" s="6">
        <v>3.6699999999999999E-9</v>
      </c>
      <c r="H3078" s="7">
        <v>1.1781223E-7</v>
      </c>
      <c r="I3078" s="5"/>
    </row>
    <row r="3079" spans="1:9" x14ac:dyDescent="0.4">
      <c r="A3079" t="str">
        <f t="shared" si="48"/>
        <v>SorghumDeutschland Fr</v>
      </c>
      <c r="B3079" s="26" t="s">
        <v>282</v>
      </c>
      <c r="C3079" s="4" t="s">
        <v>376</v>
      </c>
      <c r="D3079" s="5">
        <v>9.6810100000000007E-9</v>
      </c>
      <c r="E3079" s="5">
        <v>2.45939E-8</v>
      </c>
      <c r="F3079" s="5">
        <v>2.5134500000000002E-9</v>
      </c>
      <c r="G3079" s="6">
        <v>1.9399999999999999E-9</v>
      </c>
      <c r="H3079" s="7">
        <v>3.8728359999999997E-8</v>
      </c>
      <c r="I3079" s="5"/>
    </row>
    <row r="3080" spans="1:9" x14ac:dyDescent="0.4">
      <c r="A3080" t="str">
        <f t="shared" si="48"/>
        <v>SojabohnenDeutschland Fr</v>
      </c>
      <c r="B3080" s="26" t="s">
        <v>259</v>
      </c>
      <c r="C3080" s="4" t="s">
        <v>376</v>
      </c>
      <c r="D3080" s="5">
        <v>2.8260899999999999E-8</v>
      </c>
      <c r="E3080" s="5">
        <v>7.1794800000000004E-8</v>
      </c>
      <c r="F3080" s="5">
        <v>7.3372699999999998E-9</v>
      </c>
      <c r="G3080" s="6">
        <v>5.6699999999999997E-9</v>
      </c>
      <c r="H3080" s="7">
        <v>1.1306297E-7</v>
      </c>
      <c r="I3080" s="5"/>
    </row>
    <row r="3081" spans="1:9" x14ac:dyDescent="0.4">
      <c r="A3081" t="str">
        <f t="shared" si="48"/>
        <v>SpinatDeutschland Fr</v>
      </c>
      <c r="B3081" s="26" t="s">
        <v>156</v>
      </c>
      <c r="C3081" s="4" t="s">
        <v>376</v>
      </c>
      <c r="D3081" s="5">
        <v>1.63022E-9</v>
      </c>
      <c r="E3081" s="5">
        <v>4.9925099999999998E-9</v>
      </c>
      <c r="F3081" s="5">
        <v>4.9079300000000004E-10</v>
      </c>
      <c r="G3081" s="6">
        <v>3.4700000000000004E-10</v>
      </c>
      <c r="H3081" s="7">
        <v>7.4605229999999999E-9</v>
      </c>
      <c r="I3081" s="5"/>
    </row>
    <row r="3082" spans="1:9" x14ac:dyDescent="0.4">
      <c r="A3082" t="str">
        <f t="shared" si="48"/>
        <v>ErdbeereDeutschland Fr</v>
      </c>
      <c r="B3082" s="26" t="s">
        <v>203</v>
      </c>
      <c r="C3082" s="4" t="s">
        <v>376</v>
      </c>
      <c r="D3082" s="5">
        <v>1.3303E-8</v>
      </c>
      <c r="E3082" s="5">
        <v>4.1097899999999996E-8</v>
      </c>
      <c r="F3082" s="5">
        <v>3.52915E-9</v>
      </c>
      <c r="G3082" s="6">
        <v>2.0999999999999998E-9</v>
      </c>
      <c r="H3082" s="7">
        <v>6.0030049999999998E-8</v>
      </c>
      <c r="I3082" s="5"/>
    </row>
    <row r="3083" spans="1:9" x14ac:dyDescent="0.4">
      <c r="A3083" t="str">
        <f t="shared" si="48"/>
        <v>BrechbohnenDeutschland Fr</v>
      </c>
      <c r="B3083" s="26" t="s">
        <v>171</v>
      </c>
      <c r="C3083" s="4" t="s">
        <v>376</v>
      </c>
      <c r="D3083" s="5">
        <v>4.2846799999999997E-9</v>
      </c>
      <c r="E3083" s="5">
        <v>1.0884899999999999E-8</v>
      </c>
      <c r="F3083" s="5">
        <v>1.1124100000000001E-9</v>
      </c>
      <c r="G3083" s="6">
        <v>8.6000000000000003E-10</v>
      </c>
      <c r="H3083" s="7">
        <v>1.7141989999999999E-8</v>
      </c>
      <c r="I3083" s="5"/>
    </row>
    <row r="3084" spans="1:9" x14ac:dyDescent="0.4">
      <c r="A3084" t="str">
        <f t="shared" si="48"/>
        <v>SonnenblumenkerneDeutschland Fr</v>
      </c>
      <c r="B3084" s="26" t="s">
        <v>261</v>
      </c>
      <c r="C3084" s="4" t="s">
        <v>376</v>
      </c>
      <c r="D3084" s="5">
        <v>3.09759E-8</v>
      </c>
      <c r="E3084" s="5">
        <v>8.7243200000000007E-8</v>
      </c>
      <c r="F3084" s="5">
        <v>7.7341200000000002E-9</v>
      </c>
      <c r="G3084" s="6">
        <v>5.0599999999999995E-9</v>
      </c>
      <c r="H3084" s="7">
        <v>1.3101322000000001E-7</v>
      </c>
      <c r="I3084" s="5"/>
    </row>
    <row r="3085" spans="1:9" x14ac:dyDescent="0.4">
      <c r="A3085" t="str">
        <f t="shared" si="48"/>
        <v>Tallowtree seedDeutschland Fr</v>
      </c>
      <c r="B3085" s="26" t="s">
        <v>304</v>
      </c>
      <c r="C3085" s="4" t="s">
        <v>376</v>
      </c>
      <c r="D3085" s="5">
        <v>3.9530000000000004E-8</v>
      </c>
      <c r="E3085" s="5">
        <v>9.9291100000000004E-8</v>
      </c>
      <c r="F3085" s="5">
        <v>9.8633900000000006E-9</v>
      </c>
      <c r="G3085" s="6">
        <v>7.5700000000000009E-9</v>
      </c>
      <c r="H3085" s="7">
        <v>1.5625448999999999E-7</v>
      </c>
      <c r="I3085" s="5"/>
    </row>
    <row r="3086" spans="1:9" x14ac:dyDescent="0.4">
      <c r="A3086" t="str">
        <f t="shared" si="48"/>
        <v>Tabak, unverarbeitetDeutschland Fr</v>
      </c>
      <c r="B3086" s="26" t="s">
        <v>263</v>
      </c>
      <c r="C3086" s="4" t="s">
        <v>376</v>
      </c>
      <c r="D3086" s="5">
        <v>2.0082800000000001E-8</v>
      </c>
      <c r="E3086" s="5">
        <v>5.1019100000000001E-8</v>
      </c>
      <c r="F3086" s="5">
        <v>5.2140399999999999E-9</v>
      </c>
      <c r="G3086" s="6">
        <v>4.0300000000000004E-9</v>
      </c>
      <c r="H3086" s="7">
        <v>8.0345940000000004E-8</v>
      </c>
      <c r="I3086" s="5"/>
    </row>
    <row r="3087" spans="1:9" x14ac:dyDescent="0.4">
      <c r="A3087" t="str">
        <f t="shared" si="48"/>
        <v>TomatenDeutschland Fr</v>
      </c>
      <c r="B3087" s="26" t="s">
        <v>86</v>
      </c>
      <c r="C3087" s="4" t="s">
        <v>376</v>
      </c>
      <c r="D3087" s="5">
        <v>2.1433E-10</v>
      </c>
      <c r="E3087" s="5">
        <v>6.4057699999999995E-10</v>
      </c>
      <c r="F3087" s="5">
        <v>6.0814600000000001E-11</v>
      </c>
      <c r="G3087" s="6">
        <v>4.2499999999999995E-11</v>
      </c>
      <c r="H3087" s="7">
        <v>9.5822159999999992E-10</v>
      </c>
      <c r="I3087" s="5"/>
    </row>
    <row r="3088" spans="1:9" x14ac:dyDescent="0.4">
      <c r="A3088" t="str">
        <f t="shared" si="48"/>
        <v>TriticaleDeutschland Fr</v>
      </c>
      <c r="B3088" s="26" t="s">
        <v>283</v>
      </c>
      <c r="C3088" s="4" t="s">
        <v>376</v>
      </c>
      <c r="D3088" s="5">
        <v>1.3367E-8</v>
      </c>
      <c r="E3088" s="5">
        <v>4.0620900000000005E-8</v>
      </c>
      <c r="F3088" s="5">
        <v>3.5846400000000001E-9</v>
      </c>
      <c r="G3088" s="6">
        <v>2.23E-9</v>
      </c>
      <c r="H3088" s="7">
        <v>5.9802540000000008E-8</v>
      </c>
      <c r="I3088" s="5"/>
    </row>
    <row r="3089" spans="1:9" x14ac:dyDescent="0.4">
      <c r="A3089" t="str">
        <f t="shared" si="48"/>
        <v>Gemüse, frischDeutschland Fr</v>
      </c>
      <c r="B3089" s="26" t="s">
        <v>174</v>
      </c>
      <c r="C3089" s="4" t="s">
        <v>376</v>
      </c>
      <c r="D3089" s="5">
        <v>1.9588799999999998E-9</v>
      </c>
      <c r="E3089" s="5">
        <v>5.9761500000000007E-9</v>
      </c>
      <c r="F3089" s="5">
        <v>5.2653000000000004E-10</v>
      </c>
      <c r="G3089" s="6">
        <v>3.2599999999999996E-10</v>
      </c>
      <c r="H3089" s="7">
        <v>8.7875599999999994E-9</v>
      </c>
      <c r="I3089" s="5"/>
    </row>
    <row r="3090" spans="1:9" x14ac:dyDescent="0.4">
      <c r="A3090" t="str">
        <f t="shared" si="48"/>
        <v>HülsenfrüchteDeutschland Fr</v>
      </c>
      <c r="B3090" s="26" t="s">
        <v>175</v>
      </c>
      <c r="C3090" s="4" t="s">
        <v>376</v>
      </c>
      <c r="D3090" s="5">
        <v>2.0719399999999998E-9</v>
      </c>
      <c r="E3090" s="5">
        <v>6.1102699999999998E-9</v>
      </c>
      <c r="F3090" s="5">
        <v>4.8452E-10</v>
      </c>
      <c r="G3090" s="6">
        <v>2.7199999999999999E-10</v>
      </c>
      <c r="H3090" s="7">
        <v>8.9387299999999998E-9</v>
      </c>
      <c r="I3090" s="5"/>
    </row>
    <row r="3091" spans="1:9" x14ac:dyDescent="0.4">
      <c r="A3091" t="str">
        <f t="shared" si="48"/>
        <v>WalnussDeutschland Fr</v>
      </c>
      <c r="B3091" s="26" t="s">
        <v>264</v>
      </c>
      <c r="C3091" s="4" t="s">
        <v>376</v>
      </c>
      <c r="D3091" s="5">
        <v>4.6885699999999997E-8</v>
      </c>
      <c r="E3091" s="5">
        <v>1.1911E-7</v>
      </c>
      <c r="F3091" s="5">
        <v>1.21728E-8</v>
      </c>
      <c r="G3091" s="6">
        <v>9.4099999999999996E-9</v>
      </c>
      <c r="H3091" s="7">
        <v>1.875785E-7</v>
      </c>
      <c r="I3091" s="5"/>
    </row>
    <row r="3092" spans="1:9" x14ac:dyDescent="0.4">
      <c r="A3092" t="str">
        <f t="shared" si="48"/>
        <v>WeizenDeutschland Fr</v>
      </c>
      <c r="B3092" s="26" t="s">
        <v>60</v>
      </c>
      <c r="C3092" s="4" t="s">
        <v>376</v>
      </c>
      <c r="D3092" s="5">
        <v>1.9384E-8</v>
      </c>
      <c r="E3092" s="5">
        <v>5.9090399999999997E-8</v>
      </c>
      <c r="F3092" s="5">
        <v>5.1881700000000003E-9</v>
      </c>
      <c r="G3092" s="6">
        <v>3.1899999999999999E-9</v>
      </c>
      <c r="H3092" s="7">
        <v>8.6852570000000005E-8</v>
      </c>
      <c r="I3092" s="5"/>
    </row>
    <row r="3093" spans="1:9" x14ac:dyDescent="0.4">
      <c r="A3093" t="str">
        <f t="shared" si="48"/>
        <v>ApfelDeutschland NI</v>
      </c>
      <c r="B3093" s="26" t="s">
        <v>195</v>
      </c>
      <c r="C3093" s="4" t="s">
        <v>377</v>
      </c>
      <c r="D3093" s="5">
        <v>5.1101600000000005E-9</v>
      </c>
      <c r="E3093" s="5">
        <v>1.55667E-8</v>
      </c>
      <c r="F3093" s="5">
        <v>1.3760899999999999E-9</v>
      </c>
      <c r="G3093" s="6">
        <v>8.5499999999999994E-10</v>
      </c>
      <c r="H3093" s="7">
        <v>2.2907950000000006E-8</v>
      </c>
      <c r="I3093" s="5"/>
    </row>
    <row r="3094" spans="1:9" x14ac:dyDescent="0.4">
      <c r="A3094" t="str">
        <f t="shared" si="48"/>
        <v>SpargelDeutschland NI</v>
      </c>
      <c r="B3094" s="26" t="s">
        <v>190</v>
      </c>
      <c r="C3094" s="4" t="s">
        <v>377</v>
      </c>
      <c r="D3094" s="5">
        <v>3.71515E-8</v>
      </c>
      <c r="E3094" s="5">
        <v>1.1790099999999999E-7</v>
      </c>
      <c r="F3094" s="5">
        <v>1.0020899999999999E-8</v>
      </c>
      <c r="G3094" s="6">
        <v>5.7799999999999995E-9</v>
      </c>
      <c r="H3094" s="7">
        <v>1.7085339999999997E-7</v>
      </c>
      <c r="I3094" s="5"/>
    </row>
    <row r="3095" spans="1:9" x14ac:dyDescent="0.4">
      <c r="A3095" t="str">
        <f t="shared" si="48"/>
        <v>GersteDeutschland NI</v>
      </c>
      <c r="B3095" s="26" t="s">
        <v>240</v>
      </c>
      <c r="C3095" s="4" t="s">
        <v>377</v>
      </c>
      <c r="D3095" s="5">
        <v>2.3045400000000001E-8</v>
      </c>
      <c r="E3095" s="5">
        <v>6.7951999999999999E-8</v>
      </c>
      <c r="F3095" s="5">
        <v>6.2002199999999999E-9</v>
      </c>
      <c r="G3095" s="6">
        <v>4.0600000000000005E-9</v>
      </c>
      <c r="H3095" s="7">
        <v>1.0125762E-7</v>
      </c>
      <c r="I3095" s="5"/>
    </row>
    <row r="3096" spans="1:9" x14ac:dyDescent="0.4">
      <c r="A3096" t="str">
        <f t="shared" si="48"/>
        <v>Bohen, trockenDeutschland NI</v>
      </c>
      <c r="B3096" s="26" t="s">
        <v>170</v>
      </c>
      <c r="C3096" s="4" t="s">
        <v>377</v>
      </c>
      <c r="D3096" s="5">
        <v>1.7454600000000001E-8</v>
      </c>
      <c r="E3096" s="5">
        <v>5.3227199999999995E-8</v>
      </c>
      <c r="F3096" s="5">
        <v>5.1070400000000002E-9</v>
      </c>
      <c r="G3096" s="6">
        <v>3.5599999999999997E-9</v>
      </c>
      <c r="H3096" s="7">
        <v>7.9348840000000007E-8</v>
      </c>
      <c r="I3096" s="5"/>
    </row>
    <row r="3097" spans="1:9" x14ac:dyDescent="0.4">
      <c r="A3097" t="str">
        <f t="shared" si="48"/>
        <v>Bohen, grünDeutschland NI</v>
      </c>
      <c r="B3097" s="26" t="s">
        <v>169</v>
      </c>
      <c r="C3097" s="4" t="s">
        <v>377</v>
      </c>
      <c r="D3097" s="5">
        <v>3.6378E-9</v>
      </c>
      <c r="E3097" s="5">
        <v>1.13048E-8</v>
      </c>
      <c r="F3097" s="5">
        <v>1.1082199999999999E-9</v>
      </c>
      <c r="G3097" s="6">
        <v>7.7700000000000001E-10</v>
      </c>
      <c r="H3097" s="7">
        <v>1.6827819999999999E-8</v>
      </c>
      <c r="I3097" s="5"/>
    </row>
    <row r="3098" spans="1:9" x14ac:dyDescent="0.4">
      <c r="A3098" t="str">
        <f t="shared" si="48"/>
        <v>BlaubeerenDeutschland NI</v>
      </c>
      <c r="B3098" s="26" t="s">
        <v>200</v>
      </c>
      <c r="C3098" s="4" t="s">
        <v>377</v>
      </c>
      <c r="D3098" s="5">
        <v>1.6100900000000001E-8</v>
      </c>
      <c r="E3098" s="5">
        <v>5.0903999999999997E-8</v>
      </c>
      <c r="F3098" s="5">
        <v>4.9739400000000003E-9</v>
      </c>
      <c r="G3098" s="6">
        <v>3.46E-9</v>
      </c>
      <c r="H3098" s="7">
        <v>7.5438839999999993E-8</v>
      </c>
      <c r="I3098" s="5"/>
    </row>
    <row r="3099" spans="1:9" x14ac:dyDescent="0.4">
      <c r="A3099" t="str">
        <f t="shared" si="48"/>
        <v>Ackerbohne, trockenDeutschland NI</v>
      </c>
      <c r="B3099" s="26" t="s">
        <v>163</v>
      </c>
      <c r="C3099" s="4" t="s">
        <v>377</v>
      </c>
      <c r="D3099" s="5">
        <v>1.34195E-8</v>
      </c>
      <c r="E3099" s="5">
        <v>4.1084300000000002E-8</v>
      </c>
      <c r="F3099" s="5">
        <v>3.6079399999999998E-9</v>
      </c>
      <c r="G3099" s="6">
        <v>2.2199999999999998E-9</v>
      </c>
      <c r="H3099" s="7">
        <v>6.033174000000001E-8</v>
      </c>
      <c r="I3099" s="5"/>
    </row>
    <row r="3100" spans="1:9" x14ac:dyDescent="0.4">
      <c r="A3100" t="str">
        <f t="shared" si="48"/>
        <v>BuchweizenDeutschland NI</v>
      </c>
      <c r="B3100" s="26" t="s">
        <v>147</v>
      </c>
      <c r="C3100" s="4" t="s">
        <v>377</v>
      </c>
      <c r="D3100" s="5">
        <v>2.9099999999999999E-8</v>
      </c>
      <c r="E3100" s="5">
        <v>6.8200000000000002E-8</v>
      </c>
      <c r="F3100" s="5">
        <v>5.52E-9</v>
      </c>
      <c r="G3100" s="6">
        <v>3.9899999999999997E-9</v>
      </c>
      <c r="H3100" s="7">
        <v>1.0681E-7</v>
      </c>
      <c r="I3100" s="5"/>
    </row>
    <row r="3101" spans="1:9" x14ac:dyDescent="0.4">
      <c r="A3101" t="str">
        <f t="shared" si="48"/>
        <v>Kohl und andere KohlgewächseDeutschland NI</v>
      </c>
      <c r="B3101" s="26" t="s">
        <v>181</v>
      </c>
      <c r="C3101" s="4" t="s">
        <v>377</v>
      </c>
      <c r="D3101" s="5">
        <v>2.0300000000000002E-9</v>
      </c>
      <c r="E3101" s="5">
        <v>6.3899999999999996E-9</v>
      </c>
      <c r="F3101" s="5">
        <v>5.4699999999999997E-10</v>
      </c>
      <c r="G3101" s="6">
        <v>3.1899999999999998E-10</v>
      </c>
      <c r="H3101" s="7">
        <v>9.2860000000000012E-9</v>
      </c>
      <c r="I3101" s="5"/>
    </row>
    <row r="3102" spans="1:9" x14ac:dyDescent="0.4">
      <c r="A3102" t="str">
        <f t="shared" si="48"/>
        <v>Karotten und RübenDeutschland NI</v>
      </c>
      <c r="B3102" s="26" t="s">
        <v>176</v>
      </c>
      <c r="C3102" s="4" t="s">
        <v>377</v>
      </c>
      <c r="D3102" s="5">
        <v>1.9003899999999999E-9</v>
      </c>
      <c r="E3102" s="5">
        <v>5.7705299999999999E-9</v>
      </c>
      <c r="F3102" s="5">
        <v>5.0866099999999999E-10</v>
      </c>
      <c r="G3102" s="6">
        <v>3.1699999999999999E-10</v>
      </c>
      <c r="H3102" s="7">
        <v>8.4965810000000004E-9</v>
      </c>
      <c r="I3102" s="5"/>
    </row>
    <row r="3103" spans="1:9" x14ac:dyDescent="0.4">
      <c r="A3103" t="str">
        <f t="shared" si="48"/>
        <v>Blumenkohl und BrokkoliDeutschland NI</v>
      </c>
      <c r="B3103" s="26" t="s">
        <v>168</v>
      </c>
      <c r="C3103" s="4" t="s">
        <v>377</v>
      </c>
      <c r="D3103" s="5">
        <v>4.3000000000000005E-9</v>
      </c>
      <c r="E3103" s="5">
        <v>1.2500000000000001E-8</v>
      </c>
      <c r="F3103" s="5">
        <v>1.25E-9</v>
      </c>
      <c r="G3103" s="6">
        <v>9.0099999999999999E-10</v>
      </c>
      <c r="H3103" s="7">
        <v>1.8951000000000002E-8</v>
      </c>
      <c r="I3103" s="5"/>
    </row>
    <row r="3104" spans="1:9" x14ac:dyDescent="0.4">
      <c r="A3104" t="str">
        <f t="shared" si="48"/>
        <v>Kirschen, sauerDeutschland NI</v>
      </c>
      <c r="B3104" s="26" t="s">
        <v>210</v>
      </c>
      <c r="C3104" s="4" t="s">
        <v>377</v>
      </c>
      <c r="D3104" s="5">
        <v>2.03E-8</v>
      </c>
      <c r="E3104" s="5">
        <v>6.4500000000000002E-8</v>
      </c>
      <c r="F3104" s="5">
        <v>5.4600000000000006E-9</v>
      </c>
      <c r="G3104" s="6">
        <v>3.1300000000000002E-9</v>
      </c>
      <c r="H3104" s="7">
        <v>9.3390000000000018E-8</v>
      </c>
      <c r="I3104" s="5"/>
    </row>
    <row r="3105" spans="1:9" x14ac:dyDescent="0.4">
      <c r="A3105" t="str">
        <f t="shared" si="48"/>
        <v>KirschenDeutschland NI</v>
      </c>
      <c r="B3105" s="26" t="s">
        <v>209</v>
      </c>
      <c r="C3105" s="4" t="s">
        <v>377</v>
      </c>
      <c r="D3105" s="5">
        <v>3.5299999999999998E-8</v>
      </c>
      <c r="E3105" s="5">
        <v>1.0700000000000001E-7</v>
      </c>
      <c r="F3105" s="5">
        <v>9.5000000000000007E-9</v>
      </c>
      <c r="G3105" s="6">
        <v>5.8999999999999999E-9</v>
      </c>
      <c r="H3105" s="7">
        <v>1.5770000000000002E-7</v>
      </c>
      <c r="I3105" s="5"/>
    </row>
    <row r="3106" spans="1:9" x14ac:dyDescent="0.4">
      <c r="A3106" t="str">
        <f t="shared" si="48"/>
        <v>Paprika-/ChillipulverDeutschland NI</v>
      </c>
      <c r="B3106" s="26" t="s">
        <v>90</v>
      </c>
      <c r="C3106" s="4" t="s">
        <v>377</v>
      </c>
      <c r="D3106" s="5">
        <v>2.6199999999999997E-10</v>
      </c>
      <c r="E3106" s="5">
        <v>8.2900000000000003E-10</v>
      </c>
      <c r="F3106" s="5">
        <v>8.0999999999999992E-11</v>
      </c>
      <c r="G3106" s="6">
        <v>5.6300000000000002E-11</v>
      </c>
      <c r="H3106" s="7">
        <v>1.2283E-9</v>
      </c>
      <c r="I3106" s="5"/>
    </row>
    <row r="3107" spans="1:9" x14ac:dyDescent="0.4">
      <c r="A3107" t="str">
        <f t="shared" si="48"/>
        <v>Paprika und Chillies, grünDeutschland NI</v>
      </c>
      <c r="B3107" s="26" t="s">
        <v>79</v>
      </c>
      <c r="C3107" s="4" t="s">
        <v>377</v>
      </c>
      <c r="D3107" s="5">
        <v>2.6199999999999997E-10</v>
      </c>
      <c r="E3107" s="5">
        <v>8.2900000000000003E-10</v>
      </c>
      <c r="F3107" s="5">
        <v>8.0999999999999992E-11</v>
      </c>
      <c r="G3107" s="6">
        <v>5.6300000000000002E-11</v>
      </c>
      <c r="H3107" s="7">
        <v>1.2283E-9</v>
      </c>
      <c r="I3107" s="5"/>
    </row>
    <row r="3108" spans="1:9" x14ac:dyDescent="0.4">
      <c r="A3108" t="str">
        <f t="shared" si="48"/>
        <v>Paprika und Chillies, grünDeutschland NI</v>
      </c>
      <c r="B3108" s="26" t="s">
        <v>79</v>
      </c>
      <c r="C3108" s="4" t="s">
        <v>377</v>
      </c>
      <c r="D3108" s="5">
        <v>2.6199999999999997E-10</v>
      </c>
      <c r="E3108" s="5">
        <v>8.2900000000000003E-10</v>
      </c>
      <c r="F3108" s="5">
        <v>8.0999999999999992E-11</v>
      </c>
      <c r="G3108" s="6">
        <v>5.6300000000000002E-11</v>
      </c>
      <c r="H3108" s="7">
        <v>1.2283E-9</v>
      </c>
      <c r="I3108" s="5"/>
    </row>
    <row r="3109" spans="1:9" x14ac:dyDescent="0.4">
      <c r="A3109" t="str">
        <f t="shared" si="48"/>
        <v>Gurken und GewürzgurkenDeutschland NI</v>
      </c>
      <c r="B3109" s="26" t="s">
        <v>99</v>
      </c>
      <c r="C3109" s="4" t="s">
        <v>377</v>
      </c>
      <c r="D3109" s="5">
        <v>3.6723299999999999E-9</v>
      </c>
      <c r="E3109" s="5">
        <v>8.5995200000000001E-9</v>
      </c>
      <c r="F3109" s="5">
        <v>6.95786E-10</v>
      </c>
      <c r="G3109" s="6">
        <v>5.0300000000000002E-10</v>
      </c>
      <c r="H3109" s="7">
        <v>1.3470636E-8</v>
      </c>
      <c r="I3109" s="5"/>
    </row>
    <row r="3110" spans="1:9" x14ac:dyDescent="0.4">
      <c r="A3110" t="str">
        <f t="shared" si="48"/>
        <v>KorintheDeutschland NI</v>
      </c>
      <c r="B3110" s="26" t="s">
        <v>212</v>
      </c>
      <c r="C3110" s="4" t="s">
        <v>377</v>
      </c>
      <c r="D3110" s="5">
        <v>1.0999999999999999E-8</v>
      </c>
      <c r="E3110" s="5">
        <v>3.3800000000000005E-8</v>
      </c>
      <c r="F3110" s="5">
        <v>2.9600000000000001E-9</v>
      </c>
      <c r="G3110" s="6">
        <v>1.8E-9</v>
      </c>
      <c r="H3110" s="7">
        <v>4.9560000000000008E-8</v>
      </c>
      <c r="I3110" s="5"/>
    </row>
    <row r="3111" spans="1:9" x14ac:dyDescent="0.4">
      <c r="A3111" t="str">
        <f t="shared" si="48"/>
        <v>FlaxfasernDeutschland NI</v>
      </c>
      <c r="B3111" s="26" t="s">
        <v>318</v>
      </c>
      <c r="C3111" s="4" t="s">
        <v>377</v>
      </c>
      <c r="D3111" s="5">
        <v>9.34604E-8</v>
      </c>
      <c r="E3111" s="5">
        <v>2.4899699999999999E-7</v>
      </c>
      <c r="F3111" s="5">
        <v>2.5182899999999999E-8</v>
      </c>
      <c r="G3111" s="6">
        <v>1.9000000000000001E-8</v>
      </c>
      <c r="H3111" s="7">
        <v>3.8664029999999995E-7</v>
      </c>
      <c r="I3111" s="5"/>
    </row>
    <row r="3112" spans="1:9" x14ac:dyDescent="0.4">
      <c r="A3112" t="str">
        <f t="shared" si="48"/>
        <v>FuttermittelpflanzenDeutschland NI</v>
      </c>
      <c r="B3112" s="26" t="s">
        <v>242</v>
      </c>
      <c r="C3112" s="4" t="s">
        <v>377</v>
      </c>
      <c r="D3112" s="5">
        <v>1.14788E-9</v>
      </c>
      <c r="E3112" s="5">
        <v>3.4889799999999997E-9</v>
      </c>
      <c r="F3112" s="5">
        <v>3.0789600000000001E-10</v>
      </c>
      <c r="G3112" s="6">
        <v>1.9100000000000001E-10</v>
      </c>
      <c r="H3112" s="7">
        <v>5.1357560000000004E-9</v>
      </c>
      <c r="I3112" s="5"/>
    </row>
    <row r="3113" spans="1:9" x14ac:dyDescent="0.4">
      <c r="A3113" t="str">
        <f t="shared" si="48"/>
        <v>StachelbeereDeutschland NI</v>
      </c>
      <c r="B3113" s="26" t="s">
        <v>360</v>
      </c>
      <c r="C3113" s="4" t="s">
        <v>377</v>
      </c>
      <c r="D3113" s="5">
        <v>2.33446E-8</v>
      </c>
      <c r="E3113" s="5">
        <v>7.42724E-8</v>
      </c>
      <c r="F3113" s="5">
        <v>6.2929600000000002E-9</v>
      </c>
      <c r="G3113" s="6">
        <v>3.6100000000000001E-9</v>
      </c>
      <c r="H3113" s="7">
        <v>1.0751996E-7</v>
      </c>
      <c r="I3113" s="5"/>
    </row>
    <row r="3114" spans="1:9" x14ac:dyDescent="0.4">
      <c r="A3114" t="str">
        <f t="shared" si="48"/>
        <v>Getreide, gemischtDeutschland NI</v>
      </c>
      <c r="B3114" s="26" t="s">
        <v>300</v>
      </c>
      <c r="C3114" s="4" t="s">
        <v>377</v>
      </c>
      <c r="D3114" s="5">
        <v>1.6900000000000002E-8</v>
      </c>
      <c r="E3114" s="5">
        <v>5.1599999999999999E-8</v>
      </c>
      <c r="F3114" s="5">
        <v>4.5399999999999996E-9</v>
      </c>
      <c r="G3114" s="6">
        <v>2.7999999999999998E-9</v>
      </c>
      <c r="H3114" s="7">
        <v>7.5839999999999996E-8</v>
      </c>
      <c r="I3114" s="5"/>
    </row>
    <row r="3115" spans="1:9" x14ac:dyDescent="0.4">
      <c r="A3115" t="str">
        <f t="shared" si="48"/>
        <v>TraubenDeutschland NI</v>
      </c>
      <c r="B3115" s="26" t="s">
        <v>245</v>
      </c>
      <c r="C3115" s="4" t="s">
        <v>377</v>
      </c>
      <c r="D3115" s="5">
        <v>7.8609299999999992E-9</v>
      </c>
      <c r="E3115" s="5">
        <v>1.9963199999999999E-8</v>
      </c>
      <c r="F3115" s="5">
        <v>2.0384599999999996E-9</v>
      </c>
      <c r="G3115" s="6">
        <v>1.57E-9</v>
      </c>
      <c r="H3115" s="7">
        <v>3.1432590000000003E-8</v>
      </c>
      <c r="I3115" s="5"/>
    </row>
    <row r="3116" spans="1:9" x14ac:dyDescent="0.4">
      <c r="A3116" t="str">
        <f t="shared" si="48"/>
        <v>HopfenDeutschland NI</v>
      </c>
      <c r="B3116" s="26" t="s">
        <v>270</v>
      </c>
      <c r="C3116" s="4" t="s">
        <v>377</v>
      </c>
      <c r="D3116" s="5">
        <v>5.86002E-8</v>
      </c>
      <c r="E3116" s="5">
        <v>1.80465E-7</v>
      </c>
      <c r="F3116" s="5">
        <v>1.5758000000000001E-8</v>
      </c>
      <c r="G3116" s="6">
        <v>9.5900000000000002E-9</v>
      </c>
      <c r="H3116" s="7">
        <v>2.6441320000000004E-7</v>
      </c>
      <c r="I3116" s="5"/>
    </row>
    <row r="3117" spans="1:9" x14ac:dyDescent="0.4">
      <c r="A3117" t="str">
        <f t="shared" si="48"/>
        <v>JojobasamenDeutschland NI</v>
      </c>
      <c r="B3117" s="26" t="s">
        <v>301</v>
      </c>
      <c r="C3117" s="4" t="s">
        <v>377</v>
      </c>
      <c r="D3117" s="5">
        <v>3.9530000000000004E-8</v>
      </c>
      <c r="E3117" s="5">
        <v>9.9291100000000004E-8</v>
      </c>
      <c r="F3117" s="5">
        <v>9.8633900000000006E-9</v>
      </c>
      <c r="G3117" s="6">
        <v>7.5700000000000009E-9</v>
      </c>
      <c r="H3117" s="7">
        <v>1.5625448999999999E-7</v>
      </c>
      <c r="I3117" s="5"/>
    </row>
    <row r="3118" spans="1:9" x14ac:dyDescent="0.4">
      <c r="A3118" t="str">
        <f t="shared" si="48"/>
        <v>Lauch, andere LauchgewächseDeutschland NI</v>
      </c>
      <c r="B3118" s="26" t="s">
        <v>184</v>
      </c>
      <c r="C3118" s="4" t="s">
        <v>377</v>
      </c>
      <c r="D3118" s="5">
        <v>1.9599999999999998E-9</v>
      </c>
      <c r="E3118" s="5">
        <v>5.9800000000000004E-9</v>
      </c>
      <c r="F3118" s="5">
        <v>5.2700000000000004E-10</v>
      </c>
      <c r="G3118" s="6">
        <v>3.2599999999999996E-10</v>
      </c>
      <c r="H3118" s="7">
        <v>8.7929999999999997E-9</v>
      </c>
      <c r="I3118" s="5"/>
    </row>
    <row r="3119" spans="1:9" x14ac:dyDescent="0.4">
      <c r="A3119" t="str">
        <f t="shared" si="48"/>
        <v>Kopfsalat und ChicoréeDeutschland NI</v>
      </c>
      <c r="B3119" s="26" t="s">
        <v>95</v>
      </c>
      <c r="C3119" s="4" t="s">
        <v>377</v>
      </c>
      <c r="D3119" s="5">
        <v>3.3076799999999999E-9</v>
      </c>
      <c r="E3119" s="5">
        <v>9.8070699999999989E-9</v>
      </c>
      <c r="F3119" s="5">
        <v>8.7069100000000003E-10</v>
      </c>
      <c r="G3119" s="6">
        <v>5.5300000000000005E-10</v>
      </c>
      <c r="H3119" s="7">
        <v>1.4538440999999999E-8</v>
      </c>
      <c r="I3119" s="5"/>
    </row>
    <row r="3120" spans="1:9" x14ac:dyDescent="0.4">
      <c r="A3120" t="str">
        <f t="shared" si="48"/>
        <v>LeinsamenDeutschland NI</v>
      </c>
      <c r="B3120" s="26" t="s">
        <v>281</v>
      </c>
      <c r="C3120" s="4" t="s">
        <v>377</v>
      </c>
      <c r="D3120" s="5">
        <v>8.3280899999999998E-8</v>
      </c>
      <c r="E3120" s="5">
        <v>2.53349E-7</v>
      </c>
      <c r="F3120" s="5">
        <v>2.23496E-8</v>
      </c>
      <c r="G3120" s="6">
        <v>1.39E-8</v>
      </c>
      <c r="H3120" s="7">
        <v>3.7287950000000003E-7</v>
      </c>
      <c r="I3120" s="5"/>
    </row>
    <row r="3121" spans="1:9" x14ac:dyDescent="0.4">
      <c r="A3121" t="str">
        <f t="shared" si="48"/>
        <v>LupinenDeutschland NI</v>
      </c>
      <c r="B3121" s="26" t="s">
        <v>299</v>
      </c>
      <c r="C3121" s="4" t="s">
        <v>377</v>
      </c>
      <c r="D3121" s="5">
        <v>2.8716000000000001E-8</v>
      </c>
      <c r="E3121" s="5">
        <v>6.7244399999999998E-8</v>
      </c>
      <c r="F3121" s="5">
        <v>5.4407399999999996E-9</v>
      </c>
      <c r="G3121" s="6">
        <v>3.9299999999999995E-9</v>
      </c>
      <c r="H3121" s="7">
        <v>1.0533114E-7</v>
      </c>
      <c r="I3121" s="5"/>
    </row>
    <row r="3122" spans="1:9" x14ac:dyDescent="0.4">
      <c r="A3122" t="str">
        <f t="shared" si="48"/>
        <v>Mais, greenDeutschland NI</v>
      </c>
      <c r="B3122" s="26" t="s">
        <v>218</v>
      </c>
      <c r="C3122" s="4" t="s">
        <v>377</v>
      </c>
      <c r="D3122" s="5">
        <v>3.3541600000000003E-9</v>
      </c>
      <c r="E3122" s="5">
        <v>8.5210099999999989E-9</v>
      </c>
      <c r="F3122" s="5">
        <v>8.7082900000000007E-10</v>
      </c>
      <c r="G3122" s="6">
        <v>6.7299999999999995E-10</v>
      </c>
      <c r="H3122" s="7">
        <v>1.3418998999999999E-8</v>
      </c>
      <c r="I3122" s="5"/>
    </row>
    <row r="3123" spans="1:9" x14ac:dyDescent="0.4">
      <c r="A3123" t="str">
        <f t="shared" si="48"/>
        <v>MaisDeutschland NI</v>
      </c>
      <c r="B3123" s="26" t="s">
        <v>185</v>
      </c>
      <c r="C3123" s="4" t="s">
        <v>377</v>
      </c>
      <c r="D3123" s="5">
        <v>8.8016399999999994E-9</v>
      </c>
      <c r="E3123" s="5">
        <v>2.4775499999999999E-8</v>
      </c>
      <c r="F3123" s="5">
        <v>2.42731E-9</v>
      </c>
      <c r="G3123" s="6">
        <v>1.7600000000000001E-9</v>
      </c>
      <c r="H3123" s="7">
        <v>3.7764450000000004E-8</v>
      </c>
      <c r="I3123" s="5"/>
    </row>
    <row r="3124" spans="1:9" x14ac:dyDescent="0.4">
      <c r="A3124" t="str">
        <f t="shared" si="48"/>
        <v>SenfkörnerDeutschland NI</v>
      </c>
      <c r="B3124" s="26" t="s">
        <v>302</v>
      </c>
      <c r="C3124" s="4" t="s">
        <v>377</v>
      </c>
      <c r="D3124" s="5">
        <v>3.0627399999999995E-8</v>
      </c>
      <c r="E3124" s="5">
        <v>7.7806799999999992E-8</v>
      </c>
      <c r="F3124" s="5">
        <v>7.9516899999999995E-9</v>
      </c>
      <c r="G3124" s="6">
        <v>6.1399999999999999E-9</v>
      </c>
      <c r="H3124" s="7">
        <v>1.2252588999999997E-7</v>
      </c>
      <c r="I3124" s="5"/>
    </row>
    <row r="3125" spans="1:9" x14ac:dyDescent="0.4">
      <c r="A3125" t="str">
        <f t="shared" si="48"/>
        <v>HaferDeutschland NI</v>
      </c>
      <c r="B3125" s="26" t="s">
        <v>272</v>
      </c>
      <c r="C3125" s="4" t="s">
        <v>377</v>
      </c>
      <c r="D3125" s="5">
        <v>2.9005699999999999E-8</v>
      </c>
      <c r="E3125" s="5">
        <v>8.8296499999999999E-8</v>
      </c>
      <c r="F3125" s="5">
        <v>7.8069100000000011E-9</v>
      </c>
      <c r="G3125" s="6">
        <v>4.8500000000000004E-9</v>
      </c>
      <c r="H3125" s="7">
        <v>1.2995911000000001E-7</v>
      </c>
      <c r="I3125" s="5"/>
    </row>
    <row r="3126" spans="1:9" x14ac:dyDescent="0.4">
      <c r="A3126" t="str">
        <f t="shared" si="48"/>
        <v>ÖlsamenDeutschland NI</v>
      </c>
      <c r="B3126" s="26" t="s">
        <v>303</v>
      </c>
      <c r="C3126" s="4" t="s">
        <v>377</v>
      </c>
      <c r="D3126" s="5">
        <v>3.9530000000000004E-8</v>
      </c>
      <c r="E3126" s="5">
        <v>9.9291100000000004E-8</v>
      </c>
      <c r="F3126" s="5">
        <v>9.8633900000000006E-9</v>
      </c>
      <c r="G3126" s="6">
        <v>7.5700000000000009E-9</v>
      </c>
      <c r="H3126" s="7">
        <v>1.5625448999999999E-7</v>
      </c>
      <c r="I3126" s="5"/>
    </row>
    <row r="3127" spans="1:9" x14ac:dyDescent="0.4">
      <c r="A3127" t="str">
        <f t="shared" si="48"/>
        <v>Zwiebel, getr.Deutschland NI</v>
      </c>
      <c r="B3127" s="26" t="s">
        <v>251</v>
      </c>
      <c r="C3127" s="4" t="s">
        <v>377</v>
      </c>
      <c r="D3127" s="5">
        <v>2.17042E-9</v>
      </c>
      <c r="E3127" s="5">
        <v>6.2994799999999998E-9</v>
      </c>
      <c r="F3127" s="5">
        <v>6.14102E-10</v>
      </c>
      <c r="G3127" s="6">
        <v>4.4099999999999998E-10</v>
      </c>
      <c r="H3127" s="7">
        <v>9.5250019999999999E-9</v>
      </c>
      <c r="I3127" s="5"/>
    </row>
    <row r="3128" spans="1:9" x14ac:dyDescent="0.4">
      <c r="A3128" t="str">
        <f t="shared" si="48"/>
        <v>Pfirsich, NektarineDeutschland NI</v>
      </c>
      <c r="B3128" s="26" t="s">
        <v>253</v>
      </c>
      <c r="C3128" s="4" t="s">
        <v>377</v>
      </c>
      <c r="D3128" s="5">
        <v>4.5532699999999998E-8</v>
      </c>
      <c r="E3128" s="5">
        <v>1.2567700000000002E-7</v>
      </c>
      <c r="F3128" s="5">
        <v>1.15253E-8</v>
      </c>
      <c r="G3128" s="6">
        <v>7.8900000000000015E-9</v>
      </c>
      <c r="H3128" s="7">
        <v>1.90625E-7</v>
      </c>
      <c r="I3128" s="5"/>
    </row>
    <row r="3129" spans="1:9" x14ac:dyDescent="0.4">
      <c r="A3129" t="str">
        <f t="shared" si="48"/>
        <v>BirneDeutschland NI</v>
      </c>
      <c r="B3129" s="26" t="s">
        <v>199</v>
      </c>
      <c r="C3129" s="4" t="s">
        <v>377</v>
      </c>
      <c r="D3129" s="5">
        <v>8.8602000000000005E-9</v>
      </c>
      <c r="E3129" s="5">
        <v>2.70099E-8</v>
      </c>
      <c r="F3129" s="5">
        <v>2.3912100000000001E-9</v>
      </c>
      <c r="G3129" s="6">
        <v>1.49E-9</v>
      </c>
      <c r="H3129" s="7">
        <v>3.9751310000000003E-8</v>
      </c>
      <c r="I3129" s="5"/>
    </row>
    <row r="3130" spans="1:9" x14ac:dyDescent="0.4">
      <c r="A3130" t="str">
        <f t="shared" si="48"/>
        <v>Erbsen, trockenDeutschland NI</v>
      </c>
      <c r="B3130" s="26" t="s">
        <v>173</v>
      </c>
      <c r="C3130" s="4" t="s">
        <v>377</v>
      </c>
      <c r="D3130" s="5">
        <v>2.0311799999999999E-8</v>
      </c>
      <c r="E3130" s="5">
        <v>6.17085E-8</v>
      </c>
      <c r="F3130" s="5">
        <v>5.4474499999999994E-9</v>
      </c>
      <c r="G3130" s="6">
        <v>3.3799999999999999E-9</v>
      </c>
      <c r="H3130" s="7">
        <v>9.0847749999999987E-8</v>
      </c>
      <c r="I3130" s="5"/>
    </row>
    <row r="3131" spans="1:9" x14ac:dyDescent="0.4">
      <c r="A3131" t="str">
        <f t="shared" si="48"/>
        <v>Erbsen, grünDeutschland NI</v>
      </c>
      <c r="B3131" s="26" t="s">
        <v>172</v>
      </c>
      <c r="C3131" s="4" t="s">
        <v>377</v>
      </c>
      <c r="D3131" s="5">
        <v>3.6993500000000001E-9</v>
      </c>
      <c r="E3131" s="5">
        <v>1.1000799999999999E-8</v>
      </c>
      <c r="F3131" s="5">
        <v>1.0876599999999999E-9</v>
      </c>
      <c r="G3131" s="6">
        <v>7.79E-10</v>
      </c>
      <c r="H3131" s="7">
        <v>1.6566809999999998E-8</v>
      </c>
      <c r="I3131" s="5"/>
    </row>
    <row r="3132" spans="1:9" x14ac:dyDescent="0.4">
      <c r="A3132" t="str">
        <f t="shared" si="48"/>
        <v>Pflaume, SchleheDeutschland NI</v>
      </c>
      <c r="B3132" s="26" t="s">
        <v>254</v>
      </c>
      <c r="C3132" s="4" t="s">
        <v>377</v>
      </c>
      <c r="D3132" s="5">
        <v>2.1886300000000001E-8</v>
      </c>
      <c r="E3132" s="5">
        <v>6.6696200000000001E-8</v>
      </c>
      <c r="F3132" s="5">
        <v>5.8945700000000003E-9</v>
      </c>
      <c r="G3132" s="6">
        <v>3.6600000000000002E-9</v>
      </c>
      <c r="H3132" s="7">
        <v>9.8137070000000003E-8</v>
      </c>
      <c r="I3132" s="5"/>
    </row>
    <row r="3133" spans="1:9" x14ac:dyDescent="0.4">
      <c r="A3133" t="str">
        <f t="shared" si="48"/>
        <v>MohnDeutschland NI</v>
      </c>
      <c r="B3133" s="26" t="s">
        <v>297</v>
      </c>
      <c r="C3133" s="4" t="s">
        <v>377</v>
      </c>
      <c r="D3133" s="5">
        <v>1.13168E-7</v>
      </c>
      <c r="E3133" s="5">
        <v>2.89955E-7</v>
      </c>
      <c r="F3133" s="5">
        <v>2.9576600000000002E-8</v>
      </c>
      <c r="G3133" s="6">
        <v>2.2799999999999999E-8</v>
      </c>
      <c r="H3133" s="7">
        <v>4.5549960000000005E-7</v>
      </c>
      <c r="I3133" s="5"/>
    </row>
    <row r="3134" spans="1:9" x14ac:dyDescent="0.4">
      <c r="A3134" t="str">
        <f t="shared" si="48"/>
        <v>KartoffelDeutschland NI</v>
      </c>
      <c r="B3134" s="26" t="s">
        <v>177</v>
      </c>
      <c r="C3134" s="4" t="s">
        <v>377</v>
      </c>
      <c r="D3134" s="5">
        <v>2.0099999999999999E-9</v>
      </c>
      <c r="E3134" s="5">
        <v>6.0800000000000005E-9</v>
      </c>
      <c r="F3134" s="5">
        <v>5.6500000000000001E-10</v>
      </c>
      <c r="G3134" s="6">
        <v>3.75E-10</v>
      </c>
      <c r="H3134" s="7">
        <v>9.0300000000000021E-9</v>
      </c>
      <c r="I3134" s="5"/>
    </row>
    <row r="3135" spans="1:9" x14ac:dyDescent="0.4">
      <c r="A3135" t="str">
        <f t="shared" si="48"/>
        <v>Hülsenfrüchte (Linsen, Bohen, etc.)Deutschland NI</v>
      </c>
      <c r="B3135" s="26" t="s">
        <v>255</v>
      </c>
      <c r="C3135" s="4" t="s">
        <v>377</v>
      </c>
      <c r="D3135" s="5">
        <v>3.0400000000000001E-8</v>
      </c>
      <c r="E3135" s="5">
        <v>9.720000000000001E-8</v>
      </c>
      <c r="F3135" s="5">
        <v>7.2799999999999997E-9</v>
      </c>
      <c r="G3135" s="6">
        <v>3.46E-9</v>
      </c>
      <c r="H3135" s="7">
        <v>1.3834000000000001E-7</v>
      </c>
      <c r="I3135" s="5"/>
    </row>
    <row r="3136" spans="1:9" x14ac:dyDescent="0.4">
      <c r="A3136" t="str">
        <f t="shared" si="48"/>
        <v>RapssamenDeutschland NI</v>
      </c>
      <c r="B3136" s="26" t="s">
        <v>256</v>
      </c>
      <c r="C3136" s="4" t="s">
        <v>377</v>
      </c>
      <c r="D3136" s="5">
        <v>3.5954400000000001E-8</v>
      </c>
      <c r="E3136" s="5">
        <v>1.1347499999999999E-7</v>
      </c>
      <c r="F3136" s="5">
        <v>9.5980200000000007E-9</v>
      </c>
      <c r="G3136" s="6">
        <v>5.4899999999999999E-9</v>
      </c>
      <c r="H3136" s="7">
        <v>1.6451742E-7</v>
      </c>
      <c r="I3136" s="5"/>
    </row>
    <row r="3137" spans="1:9" x14ac:dyDescent="0.4">
      <c r="A3137" t="str">
        <f t="shared" si="48"/>
        <v>RoggenDeutschland NI</v>
      </c>
      <c r="B3137" s="26" t="s">
        <v>274</v>
      </c>
      <c r="C3137" s="4" t="s">
        <v>377</v>
      </c>
      <c r="D3137" s="5">
        <v>2.5358600000000001E-8</v>
      </c>
      <c r="E3137" s="5">
        <v>8.2046099999999998E-8</v>
      </c>
      <c r="F3137" s="5">
        <v>6.7375299999999996E-9</v>
      </c>
      <c r="G3137" s="6">
        <v>3.6699999999999999E-9</v>
      </c>
      <c r="H3137" s="7">
        <v>1.1781223E-7</v>
      </c>
      <c r="I3137" s="5"/>
    </row>
    <row r="3138" spans="1:9" x14ac:dyDescent="0.4">
      <c r="A3138" t="str">
        <f t="shared" si="48"/>
        <v>SorghumDeutschland NI</v>
      </c>
      <c r="B3138" s="26" t="s">
        <v>282</v>
      </c>
      <c r="C3138" s="4" t="s">
        <v>377</v>
      </c>
      <c r="D3138" s="5">
        <v>9.6810100000000007E-9</v>
      </c>
      <c r="E3138" s="5">
        <v>2.45939E-8</v>
      </c>
      <c r="F3138" s="5">
        <v>2.5134500000000002E-9</v>
      </c>
      <c r="G3138" s="6">
        <v>1.9399999999999999E-9</v>
      </c>
      <c r="H3138" s="7">
        <v>3.8728359999999997E-8</v>
      </c>
      <c r="I3138" s="5"/>
    </row>
    <row r="3139" spans="1:9" x14ac:dyDescent="0.4">
      <c r="A3139" t="str">
        <f t="shared" si="48"/>
        <v>SojabohnenDeutschland NI</v>
      </c>
      <c r="B3139" s="26" t="s">
        <v>259</v>
      </c>
      <c r="C3139" s="4" t="s">
        <v>377</v>
      </c>
      <c r="D3139" s="5">
        <v>2.8260899999999999E-8</v>
      </c>
      <c r="E3139" s="5">
        <v>7.1794800000000004E-8</v>
      </c>
      <c r="F3139" s="5">
        <v>7.3372699999999998E-9</v>
      </c>
      <c r="G3139" s="6">
        <v>5.6699999999999997E-9</v>
      </c>
      <c r="H3139" s="7">
        <v>1.1306297E-7</v>
      </c>
      <c r="I3139" s="5"/>
    </row>
    <row r="3140" spans="1:9" x14ac:dyDescent="0.4">
      <c r="A3140" t="str">
        <f t="shared" ref="A3140:A3203" si="49">B3140&amp;C3140</f>
        <v>SpinatDeutschland NI</v>
      </c>
      <c r="B3140" s="26" t="s">
        <v>156</v>
      </c>
      <c r="C3140" s="4" t="s">
        <v>377</v>
      </c>
      <c r="D3140" s="5">
        <v>1.63022E-9</v>
      </c>
      <c r="E3140" s="5">
        <v>4.9925099999999998E-9</v>
      </c>
      <c r="F3140" s="5">
        <v>4.9079300000000004E-10</v>
      </c>
      <c r="G3140" s="6">
        <v>3.4700000000000004E-10</v>
      </c>
      <c r="H3140" s="7">
        <v>7.4605229999999999E-9</v>
      </c>
      <c r="I3140" s="5"/>
    </row>
    <row r="3141" spans="1:9" x14ac:dyDescent="0.4">
      <c r="A3141" t="str">
        <f t="shared" si="49"/>
        <v>ErdbeereDeutschland NI</v>
      </c>
      <c r="B3141" s="26" t="s">
        <v>203</v>
      </c>
      <c r="C3141" s="4" t="s">
        <v>377</v>
      </c>
      <c r="D3141" s="5">
        <v>1.3303E-8</v>
      </c>
      <c r="E3141" s="5">
        <v>4.1097899999999996E-8</v>
      </c>
      <c r="F3141" s="5">
        <v>3.52915E-9</v>
      </c>
      <c r="G3141" s="6">
        <v>2.0999999999999998E-9</v>
      </c>
      <c r="H3141" s="7">
        <v>6.0030049999999998E-8</v>
      </c>
      <c r="I3141" s="5"/>
    </row>
    <row r="3142" spans="1:9" x14ac:dyDescent="0.4">
      <c r="A3142" t="str">
        <f t="shared" si="49"/>
        <v>BrechbohnenDeutschland NI</v>
      </c>
      <c r="B3142" s="26" t="s">
        <v>171</v>
      </c>
      <c r="C3142" s="4" t="s">
        <v>377</v>
      </c>
      <c r="D3142" s="5">
        <v>4.2846799999999997E-9</v>
      </c>
      <c r="E3142" s="5">
        <v>1.0884899999999999E-8</v>
      </c>
      <c r="F3142" s="5">
        <v>1.1124100000000001E-9</v>
      </c>
      <c r="G3142" s="6">
        <v>8.6000000000000003E-10</v>
      </c>
      <c r="H3142" s="7">
        <v>1.7141989999999999E-8</v>
      </c>
      <c r="I3142" s="5"/>
    </row>
    <row r="3143" spans="1:9" x14ac:dyDescent="0.4">
      <c r="A3143" t="str">
        <f t="shared" si="49"/>
        <v>SonnenblumenkerneDeutschland NI</v>
      </c>
      <c r="B3143" s="26" t="s">
        <v>261</v>
      </c>
      <c r="C3143" s="4" t="s">
        <v>377</v>
      </c>
      <c r="D3143" s="5">
        <v>3.09759E-8</v>
      </c>
      <c r="E3143" s="5">
        <v>8.7243200000000007E-8</v>
      </c>
      <c r="F3143" s="5">
        <v>7.7341200000000002E-9</v>
      </c>
      <c r="G3143" s="6">
        <v>5.0599999999999995E-9</v>
      </c>
      <c r="H3143" s="7">
        <v>1.3101322000000001E-7</v>
      </c>
      <c r="I3143" s="5"/>
    </row>
    <row r="3144" spans="1:9" x14ac:dyDescent="0.4">
      <c r="A3144" t="str">
        <f t="shared" si="49"/>
        <v>Tallowtree seedDeutschland NI</v>
      </c>
      <c r="B3144" s="26" t="s">
        <v>304</v>
      </c>
      <c r="C3144" s="4" t="s">
        <v>377</v>
      </c>
      <c r="D3144" s="5">
        <v>3.9530000000000004E-8</v>
      </c>
      <c r="E3144" s="5">
        <v>9.9291100000000004E-8</v>
      </c>
      <c r="F3144" s="5">
        <v>9.8633900000000006E-9</v>
      </c>
      <c r="G3144" s="6">
        <v>7.5700000000000009E-9</v>
      </c>
      <c r="H3144" s="7">
        <v>1.5625448999999999E-7</v>
      </c>
      <c r="I3144" s="5"/>
    </row>
    <row r="3145" spans="1:9" x14ac:dyDescent="0.4">
      <c r="A3145" t="str">
        <f t="shared" si="49"/>
        <v>Tabak, unverarbeitetDeutschland NI</v>
      </c>
      <c r="B3145" s="26" t="s">
        <v>263</v>
      </c>
      <c r="C3145" s="4" t="s">
        <v>377</v>
      </c>
      <c r="D3145" s="5">
        <v>2.0082800000000001E-8</v>
      </c>
      <c r="E3145" s="5">
        <v>5.1019100000000001E-8</v>
      </c>
      <c r="F3145" s="5">
        <v>5.2140399999999999E-9</v>
      </c>
      <c r="G3145" s="6">
        <v>4.0300000000000004E-9</v>
      </c>
      <c r="H3145" s="7">
        <v>8.0345940000000004E-8</v>
      </c>
      <c r="I3145" s="5"/>
    </row>
    <row r="3146" spans="1:9" x14ac:dyDescent="0.4">
      <c r="A3146" t="str">
        <f t="shared" si="49"/>
        <v>TomatenDeutschland NI</v>
      </c>
      <c r="B3146" s="26" t="s">
        <v>86</v>
      </c>
      <c r="C3146" s="4" t="s">
        <v>377</v>
      </c>
      <c r="D3146" s="5">
        <v>2.1433E-10</v>
      </c>
      <c r="E3146" s="5">
        <v>6.4057699999999995E-10</v>
      </c>
      <c r="F3146" s="5">
        <v>6.0814600000000001E-11</v>
      </c>
      <c r="G3146" s="6">
        <v>4.2499999999999995E-11</v>
      </c>
      <c r="H3146" s="7">
        <v>9.5822159999999992E-10</v>
      </c>
      <c r="I3146" s="5"/>
    </row>
    <row r="3147" spans="1:9" x14ac:dyDescent="0.4">
      <c r="A3147" t="str">
        <f t="shared" si="49"/>
        <v>TriticaleDeutschland NI</v>
      </c>
      <c r="B3147" s="26" t="s">
        <v>283</v>
      </c>
      <c r="C3147" s="4" t="s">
        <v>377</v>
      </c>
      <c r="D3147" s="5">
        <v>1.3367E-8</v>
      </c>
      <c r="E3147" s="5">
        <v>4.0620900000000005E-8</v>
      </c>
      <c r="F3147" s="5">
        <v>3.5846400000000001E-9</v>
      </c>
      <c r="G3147" s="6">
        <v>2.23E-9</v>
      </c>
      <c r="H3147" s="7">
        <v>5.9802540000000008E-8</v>
      </c>
      <c r="I3147" s="5"/>
    </row>
    <row r="3148" spans="1:9" x14ac:dyDescent="0.4">
      <c r="A3148" t="str">
        <f t="shared" si="49"/>
        <v>Gemüse, frischDeutschland NI</v>
      </c>
      <c r="B3148" s="26" t="s">
        <v>174</v>
      </c>
      <c r="C3148" s="4" t="s">
        <v>377</v>
      </c>
      <c r="D3148" s="5">
        <v>1.9588799999999998E-9</v>
      </c>
      <c r="E3148" s="5">
        <v>5.9761500000000007E-9</v>
      </c>
      <c r="F3148" s="5">
        <v>5.2653000000000004E-10</v>
      </c>
      <c r="G3148" s="6">
        <v>3.2599999999999996E-10</v>
      </c>
      <c r="H3148" s="7">
        <v>8.7875599999999994E-9</v>
      </c>
      <c r="I3148" s="5"/>
    </row>
    <row r="3149" spans="1:9" x14ac:dyDescent="0.4">
      <c r="A3149" t="str">
        <f t="shared" si="49"/>
        <v>HülsenfrüchteDeutschland NI</v>
      </c>
      <c r="B3149" s="26" t="s">
        <v>175</v>
      </c>
      <c r="C3149" s="4" t="s">
        <v>377</v>
      </c>
      <c r="D3149" s="5">
        <v>2.0719399999999998E-9</v>
      </c>
      <c r="E3149" s="5">
        <v>6.1102699999999998E-9</v>
      </c>
      <c r="F3149" s="5">
        <v>4.8452E-10</v>
      </c>
      <c r="G3149" s="6">
        <v>2.7199999999999999E-10</v>
      </c>
      <c r="H3149" s="7">
        <v>8.9387299999999998E-9</v>
      </c>
      <c r="I3149" s="5"/>
    </row>
    <row r="3150" spans="1:9" x14ac:dyDescent="0.4">
      <c r="A3150" t="str">
        <f t="shared" si="49"/>
        <v>WalnussDeutschland NI</v>
      </c>
      <c r="B3150" s="26" t="s">
        <v>264</v>
      </c>
      <c r="C3150" s="4" t="s">
        <v>377</v>
      </c>
      <c r="D3150" s="5">
        <v>4.6885699999999997E-8</v>
      </c>
      <c r="E3150" s="5">
        <v>1.1911E-7</v>
      </c>
      <c r="F3150" s="5">
        <v>1.21728E-8</v>
      </c>
      <c r="G3150" s="6">
        <v>9.4099999999999996E-9</v>
      </c>
      <c r="H3150" s="7">
        <v>1.875785E-7</v>
      </c>
      <c r="I3150" s="5"/>
    </row>
    <row r="3151" spans="1:9" x14ac:dyDescent="0.4">
      <c r="A3151" t="str">
        <f t="shared" si="49"/>
        <v>WeizenDeutschland NI</v>
      </c>
      <c r="B3151" s="26" t="s">
        <v>60</v>
      </c>
      <c r="C3151" s="4" t="s">
        <v>377</v>
      </c>
      <c r="D3151" s="5">
        <v>1.9384E-8</v>
      </c>
      <c r="E3151" s="5">
        <v>5.9090399999999997E-8</v>
      </c>
      <c r="F3151" s="5">
        <v>5.1881700000000003E-9</v>
      </c>
      <c r="G3151" s="6">
        <v>3.1899999999999999E-9</v>
      </c>
      <c r="H3151" s="7">
        <v>8.6852570000000005E-8</v>
      </c>
      <c r="I3151" s="5"/>
    </row>
    <row r="3152" spans="1:9" x14ac:dyDescent="0.4">
      <c r="A3152" t="str">
        <f t="shared" si="49"/>
        <v>AvocadosGhana</v>
      </c>
      <c r="B3152" s="26" t="s">
        <v>166</v>
      </c>
      <c r="C3152" s="4" t="s">
        <v>216</v>
      </c>
      <c r="D3152" s="5">
        <v>2.1810600000000001E-7</v>
      </c>
      <c r="E3152" s="5">
        <v>3.5551400000000004E-7</v>
      </c>
      <c r="F3152" s="5">
        <v>3.9673799999999998E-8</v>
      </c>
      <c r="G3152" s="6">
        <v>6.760000000000001E-8</v>
      </c>
      <c r="H3152" s="7">
        <v>6.8089380000000008E-7</v>
      </c>
      <c r="I3152" s="5"/>
    </row>
    <row r="3153" spans="1:9" x14ac:dyDescent="0.4">
      <c r="A3153" t="str">
        <f t="shared" si="49"/>
        <v>Bambara-BohnenGhana</v>
      </c>
      <c r="B3153" s="26" t="s">
        <v>167</v>
      </c>
      <c r="C3153" s="4" t="s">
        <v>216</v>
      </c>
      <c r="D3153" s="5">
        <v>3.8523799999999997E-8</v>
      </c>
      <c r="E3153" s="5">
        <v>2.3502999999999999E-8</v>
      </c>
      <c r="F3153" s="5">
        <v>1.79689E-9</v>
      </c>
      <c r="G3153" s="6">
        <v>8.6300000000000002E-9</v>
      </c>
      <c r="H3153" s="7">
        <v>7.2453689999999995E-8</v>
      </c>
      <c r="I3153" s="5"/>
    </row>
    <row r="3154" spans="1:9" x14ac:dyDescent="0.4">
      <c r="A3154" t="str">
        <f t="shared" si="49"/>
        <v>BananenGhana</v>
      </c>
      <c r="B3154" s="26" t="s">
        <v>197</v>
      </c>
      <c r="C3154" s="4" t="s">
        <v>216</v>
      </c>
      <c r="D3154" s="5">
        <v>2.6620399999999999E-7</v>
      </c>
      <c r="E3154" s="5">
        <v>1.97676E-7</v>
      </c>
      <c r="F3154" s="5">
        <v>5.7264500000000003E-8</v>
      </c>
      <c r="G3154" s="6">
        <v>8.9799999999999997E-8</v>
      </c>
      <c r="H3154" s="7">
        <v>6.109444999999999E-7</v>
      </c>
      <c r="I3154" s="5"/>
    </row>
    <row r="3155" spans="1:9" x14ac:dyDescent="0.4">
      <c r="A3155" t="str">
        <f t="shared" si="49"/>
        <v>Bohen, trockenGhana</v>
      </c>
      <c r="B3155" s="26" t="s">
        <v>170</v>
      </c>
      <c r="C3155" s="4" t="s">
        <v>216</v>
      </c>
      <c r="D3155" s="5">
        <v>2.84166E-6</v>
      </c>
      <c r="E3155" s="5">
        <v>1.7365499999999999E-6</v>
      </c>
      <c r="F3155" s="5">
        <v>9.2266699999999991E-7</v>
      </c>
      <c r="G3155" s="6">
        <v>1.2500000000000001E-6</v>
      </c>
      <c r="H3155" s="7">
        <v>6.7508770000000005E-6</v>
      </c>
      <c r="I3155" s="5"/>
    </row>
    <row r="3156" spans="1:9" x14ac:dyDescent="0.4">
      <c r="A3156" t="str">
        <f t="shared" si="49"/>
        <v>CashewnüsseGhana</v>
      </c>
      <c r="B3156" s="26" t="s">
        <v>309</v>
      </c>
      <c r="C3156" s="4" t="s">
        <v>216</v>
      </c>
      <c r="D3156" s="5">
        <v>1.6416300000000001E-6</v>
      </c>
      <c r="E3156" s="5">
        <v>1.08748E-6</v>
      </c>
      <c r="F3156" s="5">
        <v>4.0025199999999995E-7</v>
      </c>
      <c r="G3156" s="6">
        <v>5.99E-7</v>
      </c>
      <c r="H3156" s="7">
        <v>3.728362E-6</v>
      </c>
      <c r="I3156" s="5"/>
    </row>
    <row r="3157" spans="1:9" x14ac:dyDescent="0.4">
      <c r="A3157" t="str">
        <f t="shared" si="49"/>
        <v>ManiokGhana</v>
      </c>
      <c r="B3157" s="26" t="s">
        <v>187</v>
      </c>
      <c r="C3157" s="4" t="s">
        <v>216</v>
      </c>
      <c r="D3157" s="5">
        <v>8.8963199999999998E-8</v>
      </c>
      <c r="E3157" s="5">
        <v>5.6478300000000001E-8</v>
      </c>
      <c r="F3157" s="5">
        <v>2.5491200000000001E-8</v>
      </c>
      <c r="G3157" s="6">
        <v>3.5899999999999997E-8</v>
      </c>
      <c r="H3157" s="7">
        <v>2.0683270000000001E-7</v>
      </c>
      <c r="I3157" s="5"/>
    </row>
    <row r="3158" spans="1:9" x14ac:dyDescent="0.4">
      <c r="A3158" t="str">
        <f t="shared" si="49"/>
        <v>GetreideGhana</v>
      </c>
      <c r="B3158" s="26" t="s">
        <v>278</v>
      </c>
      <c r="C3158" s="4" t="s">
        <v>216</v>
      </c>
      <c r="D3158" s="5">
        <v>5.8477800000000002E-7</v>
      </c>
      <c r="E3158" s="5">
        <v>3.5747900000000002E-7</v>
      </c>
      <c r="F3158" s="5">
        <v>1.8888200000000001E-7</v>
      </c>
      <c r="G3158" s="6">
        <v>2.5599999999999996E-7</v>
      </c>
      <c r="H3158" s="7">
        <v>1.3871389999999998E-6</v>
      </c>
      <c r="I3158" s="5"/>
    </row>
    <row r="3159" spans="1:9" x14ac:dyDescent="0.4">
      <c r="A3159" t="str">
        <f t="shared" si="49"/>
        <v>Paprika-/ChillipulverGhana</v>
      </c>
      <c r="B3159" s="26" t="s">
        <v>90</v>
      </c>
      <c r="C3159" s="4" t="s">
        <v>216</v>
      </c>
      <c r="D3159" s="5">
        <v>1.9077300000000001E-7</v>
      </c>
      <c r="E3159" s="5">
        <v>1.2993E-7</v>
      </c>
      <c r="F3159" s="5">
        <v>5.29173E-8</v>
      </c>
      <c r="G3159" s="6">
        <v>7.5199999999999998E-8</v>
      </c>
      <c r="H3159" s="7">
        <v>4.4882029999999994E-7</v>
      </c>
      <c r="I3159" s="5"/>
    </row>
    <row r="3160" spans="1:9" x14ac:dyDescent="0.4">
      <c r="A3160" t="str">
        <f t="shared" si="49"/>
        <v>Paprika und Chillies, grünGhana</v>
      </c>
      <c r="B3160" s="26" t="s">
        <v>79</v>
      </c>
      <c r="C3160" s="4" t="s">
        <v>216</v>
      </c>
      <c r="D3160" s="5">
        <v>1.9077300000000001E-7</v>
      </c>
      <c r="E3160" s="5">
        <v>1.2993E-7</v>
      </c>
      <c r="F3160" s="5">
        <v>5.29173E-8</v>
      </c>
      <c r="G3160" s="6">
        <v>7.5199999999999998E-8</v>
      </c>
      <c r="H3160" s="7">
        <v>4.4882029999999994E-7</v>
      </c>
      <c r="I3160" s="5"/>
    </row>
    <row r="3161" spans="1:9" x14ac:dyDescent="0.4">
      <c r="A3161" t="str">
        <f t="shared" si="49"/>
        <v>Paprika und Chillies, grünGhana</v>
      </c>
      <c r="B3161" s="26" t="s">
        <v>79</v>
      </c>
      <c r="C3161" s="4" t="s">
        <v>216</v>
      </c>
      <c r="D3161" s="5">
        <v>1.9077300000000001E-7</v>
      </c>
      <c r="E3161" s="5">
        <v>1.2993E-7</v>
      </c>
      <c r="F3161" s="5">
        <v>5.29173E-8</v>
      </c>
      <c r="G3161" s="6">
        <v>7.5199999999999998E-8</v>
      </c>
      <c r="H3161" s="7">
        <v>4.4882029999999994E-7</v>
      </c>
      <c r="I3161" s="5"/>
    </row>
    <row r="3162" spans="1:9" x14ac:dyDescent="0.4">
      <c r="A3162" t="str">
        <f t="shared" si="49"/>
        <v>KakaobohneGhana</v>
      </c>
      <c r="B3162" s="26" t="s">
        <v>286</v>
      </c>
      <c r="C3162" s="4" t="s">
        <v>216</v>
      </c>
      <c r="D3162" s="5">
        <v>3.1613199999999998E-6</v>
      </c>
      <c r="E3162" s="5">
        <v>2.07121E-6</v>
      </c>
      <c r="F3162" s="5">
        <v>7.9195700000000008E-7</v>
      </c>
      <c r="G3162" s="6">
        <v>1.17E-6</v>
      </c>
      <c r="H3162" s="7">
        <v>7.1944870000000006E-6</v>
      </c>
      <c r="I3162" s="5"/>
    </row>
    <row r="3163" spans="1:9" x14ac:dyDescent="0.4">
      <c r="A3163" t="str">
        <f t="shared" si="49"/>
        <v>KokosnussGhana</v>
      </c>
      <c r="B3163" s="26" t="s">
        <v>310</v>
      </c>
      <c r="C3163" s="4" t="s">
        <v>216</v>
      </c>
      <c r="D3163" s="5">
        <v>1.4441399999999999E-7</v>
      </c>
      <c r="E3163" s="5">
        <v>9.4877999999999998E-8</v>
      </c>
      <c r="F3163" s="5">
        <v>3.6122399999999999E-8</v>
      </c>
      <c r="G3163" s="6">
        <v>5.3600000000000004E-8</v>
      </c>
      <c r="H3163" s="7">
        <v>3.2901439999999998E-7</v>
      </c>
      <c r="I3163" s="5"/>
    </row>
    <row r="3164" spans="1:9" x14ac:dyDescent="0.4">
      <c r="A3164" t="str">
        <f t="shared" si="49"/>
        <v>Kaffee, grünGhana</v>
      </c>
      <c r="B3164" s="26" t="s">
        <v>287</v>
      </c>
      <c r="C3164" s="4" t="s">
        <v>216</v>
      </c>
      <c r="D3164" s="5">
        <v>5.4215899999999992E-6</v>
      </c>
      <c r="E3164" s="5">
        <v>3.3095499999999999E-6</v>
      </c>
      <c r="F3164" s="5">
        <v>1.4539E-6</v>
      </c>
      <c r="G3164" s="6">
        <v>2.0899999999999999E-6</v>
      </c>
      <c r="H3164" s="7">
        <v>1.227504E-5</v>
      </c>
      <c r="I3164" s="5"/>
    </row>
    <row r="3165" spans="1:9" x14ac:dyDescent="0.4">
      <c r="A3165" t="str">
        <f t="shared" si="49"/>
        <v>KokosbastGhana</v>
      </c>
      <c r="B3165" s="26" t="s">
        <v>311</v>
      </c>
      <c r="C3165" s="4" t="s">
        <v>216</v>
      </c>
      <c r="D3165" s="5">
        <v>1.4441399999999999E-7</v>
      </c>
      <c r="E3165" s="5">
        <v>9.4877999999999998E-8</v>
      </c>
      <c r="F3165" s="5">
        <v>3.6122399999999999E-8</v>
      </c>
      <c r="G3165" s="6">
        <v>5.3600000000000004E-8</v>
      </c>
      <c r="H3165" s="7">
        <v>3.2901439999999998E-7</v>
      </c>
      <c r="I3165" s="5"/>
    </row>
    <row r="3166" spans="1:9" x14ac:dyDescent="0.4">
      <c r="A3166" t="str">
        <f t="shared" si="49"/>
        <v>BaumwollsamenGhana</v>
      </c>
      <c r="B3166" s="26" t="s">
        <v>241</v>
      </c>
      <c r="C3166" s="4" t="s">
        <v>216</v>
      </c>
      <c r="D3166" s="5">
        <v>8.5108299999999995E-7</v>
      </c>
      <c r="E3166" s="5">
        <v>5.7059799999999993E-7</v>
      </c>
      <c r="F3166" s="5">
        <v>2.0704999999999999E-7</v>
      </c>
      <c r="G3166" s="6">
        <v>3.1100000000000002E-7</v>
      </c>
      <c r="H3166" s="7">
        <v>1.939731E-6</v>
      </c>
      <c r="I3166" s="5"/>
    </row>
    <row r="3167" spans="1:9" x14ac:dyDescent="0.4">
      <c r="A3167" t="str">
        <f t="shared" si="49"/>
        <v>Kuhbohnen, trockenGhana</v>
      </c>
      <c r="B3167" s="26" t="s">
        <v>182</v>
      </c>
      <c r="C3167" s="4" t="s">
        <v>216</v>
      </c>
      <c r="D3167" s="5">
        <v>1.78904E-7</v>
      </c>
      <c r="E3167" s="5">
        <v>1.09147E-7</v>
      </c>
      <c r="F3167" s="5">
        <v>8.3447299999999996E-9</v>
      </c>
      <c r="G3167" s="6">
        <v>4.0100000000000002E-8</v>
      </c>
      <c r="H3167" s="7">
        <v>3.3649573E-7</v>
      </c>
      <c r="I3167" s="5"/>
    </row>
    <row r="3168" spans="1:9" x14ac:dyDescent="0.4">
      <c r="A3168" t="str">
        <f t="shared" si="49"/>
        <v>FoniohirseGhana</v>
      </c>
      <c r="B3168" s="26" t="s">
        <v>323</v>
      </c>
      <c r="C3168" s="4" t="s">
        <v>216</v>
      </c>
      <c r="D3168" s="5">
        <v>1.3363099999999999E-7</v>
      </c>
      <c r="E3168" s="5">
        <v>8.1526799999999989E-8</v>
      </c>
      <c r="F3168" s="5">
        <v>6.2330399999999998E-9</v>
      </c>
      <c r="G3168" s="6">
        <v>2.9899999999999996E-8</v>
      </c>
      <c r="H3168" s="7">
        <v>2.5129084E-7</v>
      </c>
      <c r="I3168" s="5"/>
    </row>
    <row r="3169" spans="1:9" x14ac:dyDescent="0.4">
      <c r="A3169" t="str">
        <f t="shared" si="49"/>
        <v>Früchte, frischGhana</v>
      </c>
      <c r="B3169" s="26" t="s">
        <v>205</v>
      </c>
      <c r="C3169" s="4" t="s">
        <v>216</v>
      </c>
      <c r="D3169" s="5">
        <v>4.1607500000000002E-7</v>
      </c>
      <c r="E3169" s="5">
        <v>3.31737E-7</v>
      </c>
      <c r="F3169" s="5">
        <v>1.11264E-7</v>
      </c>
      <c r="G3169" s="6">
        <v>1.61E-7</v>
      </c>
      <c r="H3169" s="7">
        <v>1.020076E-6</v>
      </c>
      <c r="I3169" s="5"/>
    </row>
    <row r="3170" spans="1:9" x14ac:dyDescent="0.4">
      <c r="A3170" t="str">
        <f t="shared" si="49"/>
        <v>KernobstGhana</v>
      </c>
      <c r="B3170" s="26" t="s">
        <v>208</v>
      </c>
      <c r="C3170" s="4" t="s">
        <v>216</v>
      </c>
      <c r="D3170" s="5">
        <v>4.1607500000000002E-7</v>
      </c>
      <c r="E3170" s="5">
        <v>3.31737E-7</v>
      </c>
      <c r="F3170" s="5">
        <v>1.11264E-7</v>
      </c>
      <c r="G3170" s="6">
        <v>1.61E-7</v>
      </c>
      <c r="H3170" s="7">
        <v>1.020076E-6</v>
      </c>
      <c r="I3170" s="5"/>
    </row>
    <row r="3171" spans="1:9" x14ac:dyDescent="0.4">
      <c r="A3171" t="str">
        <f t="shared" si="49"/>
        <v>ErdnussGhana</v>
      </c>
      <c r="B3171" s="26" t="s">
        <v>280</v>
      </c>
      <c r="C3171" s="4" t="s">
        <v>216</v>
      </c>
      <c r="D3171" s="5">
        <v>1.9229100000000001E-7</v>
      </c>
      <c r="E3171" s="5">
        <v>1.1367299999999999E-7</v>
      </c>
      <c r="F3171" s="5">
        <v>2.6326399999999999E-8</v>
      </c>
      <c r="G3171" s="6">
        <v>5.4299999999999997E-8</v>
      </c>
      <c r="H3171" s="7">
        <v>3.8659039999999999E-7</v>
      </c>
      <c r="I3171" s="5"/>
    </row>
    <row r="3172" spans="1:9" x14ac:dyDescent="0.4">
      <c r="A3172" t="str">
        <f t="shared" si="49"/>
        <v>KolanussGhana</v>
      </c>
      <c r="B3172" s="26" t="s">
        <v>324</v>
      </c>
      <c r="C3172" s="4" t="s">
        <v>216</v>
      </c>
      <c r="D3172" s="5">
        <v>3.3968599999999998E-6</v>
      </c>
      <c r="E3172" s="5">
        <v>2.2264400000000002E-6</v>
      </c>
      <c r="F3172" s="5">
        <v>8.5170999999999999E-7</v>
      </c>
      <c r="G3172" s="6">
        <v>1.26E-6</v>
      </c>
      <c r="H3172" s="7">
        <v>7.7350100000000003E-6</v>
      </c>
      <c r="I3172" s="5"/>
    </row>
    <row r="3173" spans="1:9" x14ac:dyDescent="0.4">
      <c r="A3173" t="str">
        <f t="shared" si="49"/>
        <v>Lauch, andere LauchgewächseGhana</v>
      </c>
      <c r="B3173" s="26" t="s">
        <v>184</v>
      </c>
      <c r="C3173" s="4" t="s">
        <v>216</v>
      </c>
      <c r="D3173" s="5">
        <v>2.0141E-7</v>
      </c>
      <c r="E3173" s="5">
        <v>1.22973E-7</v>
      </c>
      <c r="F3173" s="5">
        <v>6.4728199999999993E-8</v>
      </c>
      <c r="G3173" s="6">
        <v>8.7800000000000005E-8</v>
      </c>
      <c r="H3173" s="7">
        <v>4.7691120000000001E-7</v>
      </c>
      <c r="I3173" s="5"/>
    </row>
    <row r="3174" spans="1:9" x14ac:dyDescent="0.4">
      <c r="A3174" t="str">
        <f t="shared" si="49"/>
        <v>Zitorne, LimetteGhana</v>
      </c>
      <c r="B3174" s="26" t="s">
        <v>246</v>
      </c>
      <c r="C3174" s="4" t="s">
        <v>216</v>
      </c>
      <c r="D3174" s="5">
        <v>2.4442600000000002E-7</v>
      </c>
      <c r="E3174" s="5">
        <v>2.0104800000000001E-7</v>
      </c>
      <c r="F3174" s="5">
        <v>6.6537000000000009E-8</v>
      </c>
      <c r="G3174" s="6">
        <v>9.5400000000000007E-8</v>
      </c>
      <c r="H3174" s="7">
        <v>6.0741100000000009E-7</v>
      </c>
      <c r="I3174" s="5"/>
    </row>
    <row r="3175" spans="1:9" x14ac:dyDescent="0.4">
      <c r="A3175" t="str">
        <f t="shared" si="49"/>
        <v>Mais, greenGhana</v>
      </c>
      <c r="B3175" s="26" t="s">
        <v>218</v>
      </c>
      <c r="C3175" s="4" t="s">
        <v>216</v>
      </c>
      <c r="D3175" s="5">
        <v>1.1421099999999999E-7</v>
      </c>
      <c r="E3175" s="5">
        <v>6.71568E-8</v>
      </c>
      <c r="F3175" s="5">
        <v>2.7361000000000003E-8</v>
      </c>
      <c r="G3175" s="6">
        <v>4.1199999999999998E-8</v>
      </c>
      <c r="H3175" s="7">
        <v>2.499288E-7</v>
      </c>
      <c r="I3175" s="5"/>
    </row>
    <row r="3176" spans="1:9" x14ac:dyDescent="0.4">
      <c r="A3176" t="str">
        <f t="shared" si="49"/>
        <v>MaisGhana</v>
      </c>
      <c r="B3176" s="26" t="s">
        <v>185</v>
      </c>
      <c r="C3176" s="4" t="s">
        <v>216</v>
      </c>
      <c r="D3176" s="5">
        <v>3.6591199999999997E-7</v>
      </c>
      <c r="E3176" s="5">
        <v>2.32428E-7</v>
      </c>
      <c r="F3176" s="5">
        <v>1.00007E-7</v>
      </c>
      <c r="G3176" s="6">
        <v>1.43E-7</v>
      </c>
      <c r="H3176" s="7">
        <v>8.4134700000000002E-7</v>
      </c>
      <c r="I3176" s="5"/>
    </row>
    <row r="3177" spans="1:9" x14ac:dyDescent="0.4">
      <c r="A3177" t="str">
        <f t="shared" si="49"/>
        <v>HirseGhana</v>
      </c>
      <c r="B3177" s="26" t="s">
        <v>250</v>
      </c>
      <c r="C3177" s="4" t="s">
        <v>216</v>
      </c>
      <c r="D3177" s="5">
        <v>1.5953E-7</v>
      </c>
      <c r="E3177" s="5">
        <v>9.5152000000000004E-8</v>
      </c>
      <c r="F3177" s="5">
        <v>2.0652099999999997E-8</v>
      </c>
      <c r="G3177" s="6">
        <v>4.4799999999999997E-8</v>
      </c>
      <c r="H3177" s="7">
        <v>3.2013409999999999E-7</v>
      </c>
      <c r="I3177" s="5"/>
    </row>
    <row r="3178" spans="1:9" x14ac:dyDescent="0.4">
      <c r="A3178" t="str">
        <f t="shared" si="49"/>
        <v>NüsseGhana</v>
      </c>
      <c r="B3178" s="26" t="s">
        <v>271</v>
      </c>
      <c r="C3178" s="4" t="s">
        <v>216</v>
      </c>
      <c r="D3178" s="5">
        <v>6.7797100000000003E-6</v>
      </c>
      <c r="E3178" s="5">
        <v>4.4179400000000008E-6</v>
      </c>
      <c r="F3178" s="5">
        <v>1.56947E-6</v>
      </c>
      <c r="G3178" s="6">
        <v>2.39E-6</v>
      </c>
      <c r="H3178" s="7">
        <v>1.5157119999999999E-5</v>
      </c>
      <c r="I3178" s="5"/>
    </row>
    <row r="3179" spans="1:9" x14ac:dyDescent="0.4">
      <c r="A3179" t="str">
        <f t="shared" si="49"/>
        <v>Palmfrucht (Ölpalme)Ghana</v>
      </c>
      <c r="B3179" s="26" t="s">
        <v>289</v>
      </c>
      <c r="C3179" s="4" t="s">
        <v>216</v>
      </c>
      <c r="D3179" s="5">
        <v>2.0653199999999999E-7</v>
      </c>
      <c r="E3179" s="5">
        <v>1.32308E-7</v>
      </c>
      <c r="F3179" s="5">
        <v>6.3845100000000006E-8</v>
      </c>
      <c r="G3179" s="6">
        <v>8.7499999999999996E-8</v>
      </c>
      <c r="H3179" s="7">
        <v>4.9018510000000004E-7</v>
      </c>
      <c r="I3179" s="5"/>
    </row>
    <row r="3180" spans="1:9" x14ac:dyDescent="0.4">
      <c r="A3180" t="str">
        <f t="shared" si="49"/>
        <v>OkraGhana</v>
      </c>
      <c r="B3180" s="26" t="s">
        <v>188</v>
      </c>
      <c r="C3180" s="4" t="s">
        <v>216</v>
      </c>
      <c r="D3180" s="5">
        <v>5.73413E-8</v>
      </c>
      <c r="E3180" s="5">
        <v>3.8291499999999996E-8</v>
      </c>
      <c r="F3180" s="5">
        <v>1.3722900000000001E-8</v>
      </c>
      <c r="G3180" s="6">
        <v>2.0699999999999997E-8</v>
      </c>
      <c r="H3180" s="7">
        <v>1.3005569999999998E-7</v>
      </c>
      <c r="I3180" s="5"/>
    </row>
    <row r="3181" spans="1:9" x14ac:dyDescent="0.4">
      <c r="A3181" t="str">
        <f t="shared" si="49"/>
        <v>Zwiebel, getr.Ghana</v>
      </c>
      <c r="B3181" s="26" t="s">
        <v>251</v>
      </c>
      <c r="C3181" s="4" t="s">
        <v>216</v>
      </c>
      <c r="D3181" s="5">
        <v>7.9596200000000004E-8</v>
      </c>
      <c r="E3181" s="5">
        <v>5.7746400000000002E-8</v>
      </c>
      <c r="F3181" s="5">
        <v>1.6088800000000002E-8</v>
      </c>
      <c r="G3181" s="6">
        <v>2.59E-8</v>
      </c>
      <c r="H3181" s="7">
        <v>1.7933140000000003E-7</v>
      </c>
      <c r="I3181" s="5"/>
    </row>
    <row r="3182" spans="1:9" x14ac:dyDescent="0.4">
      <c r="A3182" t="str">
        <f t="shared" si="49"/>
        <v>OrangeGhana</v>
      </c>
      <c r="B3182" s="26" t="s">
        <v>252</v>
      </c>
      <c r="C3182" s="4" t="s">
        <v>216</v>
      </c>
      <c r="D3182" s="5">
        <v>1.7929099999999999E-7</v>
      </c>
      <c r="E3182" s="5">
        <v>1.3640399999999998E-7</v>
      </c>
      <c r="F3182" s="5">
        <v>4.8159500000000002E-8</v>
      </c>
      <c r="G3182" s="6">
        <v>6.9400000000000013E-8</v>
      </c>
      <c r="H3182" s="7">
        <v>4.3325449999999996E-7</v>
      </c>
      <c r="I3182" s="5"/>
    </row>
    <row r="3183" spans="1:9" x14ac:dyDescent="0.4">
      <c r="A3183" t="str">
        <f t="shared" si="49"/>
        <v>PapayaGhana</v>
      </c>
      <c r="B3183" s="26" t="s">
        <v>294</v>
      </c>
      <c r="C3183" s="4" t="s">
        <v>216</v>
      </c>
      <c r="D3183" s="5">
        <v>5.6613400000000001E-8</v>
      </c>
      <c r="E3183" s="5">
        <v>2.9689300000000002E-8</v>
      </c>
      <c r="F3183" s="5">
        <v>3.0070300000000001E-9</v>
      </c>
      <c r="G3183" s="6">
        <v>1.04E-8</v>
      </c>
      <c r="H3183" s="7">
        <v>9.9709729999999997E-8</v>
      </c>
      <c r="I3183" s="5"/>
    </row>
    <row r="3184" spans="1:9" x14ac:dyDescent="0.4">
      <c r="A3184" t="str">
        <f t="shared" si="49"/>
        <v>PfefferGhana</v>
      </c>
      <c r="B3184" s="26" t="s">
        <v>154</v>
      </c>
      <c r="C3184" s="4" t="s">
        <v>216</v>
      </c>
      <c r="D3184" s="5">
        <v>7.6186600000000008E-7</v>
      </c>
      <c r="E3184" s="5">
        <v>7.2453199999999994E-7</v>
      </c>
      <c r="F3184" s="5">
        <v>1.6266800000000001E-7</v>
      </c>
      <c r="G3184" s="6">
        <v>2.5700000000000004E-7</v>
      </c>
      <c r="H3184" s="7">
        <v>1.906066E-6</v>
      </c>
      <c r="I3184" s="5"/>
    </row>
    <row r="3185" spans="1:9" x14ac:dyDescent="0.4">
      <c r="A3185" t="str">
        <f t="shared" si="49"/>
        <v>AnanasGhana</v>
      </c>
      <c r="B3185" s="26" t="s">
        <v>194</v>
      </c>
      <c r="C3185" s="4" t="s">
        <v>216</v>
      </c>
      <c r="D3185" s="5">
        <v>2.5541500000000001E-7</v>
      </c>
      <c r="E3185" s="5">
        <v>2.0517400000000001E-7</v>
      </c>
      <c r="F3185" s="5">
        <v>7.0712099999999997E-8</v>
      </c>
      <c r="G3185" s="6">
        <v>1.01E-7</v>
      </c>
      <c r="H3185" s="7">
        <v>6.3230109999999993E-7</v>
      </c>
      <c r="I3185" s="5"/>
    </row>
    <row r="3186" spans="1:9" x14ac:dyDescent="0.4">
      <c r="A3186" t="str">
        <f t="shared" si="49"/>
        <v>KochbananeGhana</v>
      </c>
      <c r="B3186" s="26" t="s">
        <v>180</v>
      </c>
      <c r="C3186" s="4" t="s">
        <v>216</v>
      </c>
      <c r="D3186" s="5">
        <v>2.0431200000000001E-7</v>
      </c>
      <c r="E3186" s="5">
        <v>1.2791599999999999E-7</v>
      </c>
      <c r="F3186" s="5">
        <v>5.9973700000000002E-8</v>
      </c>
      <c r="G3186" s="6">
        <v>8.3599999999999994E-8</v>
      </c>
      <c r="H3186" s="7">
        <v>4.7580169999999998E-7</v>
      </c>
      <c r="I3186" s="5"/>
    </row>
    <row r="3187" spans="1:9" x14ac:dyDescent="0.4">
      <c r="A3187" t="str">
        <f t="shared" si="49"/>
        <v>Hülsenfrüchte (Linsen, Bohen, etc.)Ghana</v>
      </c>
      <c r="B3187" s="26" t="s">
        <v>255</v>
      </c>
      <c r="C3187" s="4" t="s">
        <v>216</v>
      </c>
      <c r="D3187" s="5">
        <v>1.3312400000000001E-6</v>
      </c>
      <c r="E3187" s="5">
        <v>7.9200800000000001E-7</v>
      </c>
      <c r="F3187" s="5">
        <v>1.4702E-7</v>
      </c>
      <c r="G3187" s="6">
        <v>3.53E-7</v>
      </c>
      <c r="H3187" s="7">
        <v>2.6232679999999999E-6</v>
      </c>
      <c r="I3187" s="5"/>
    </row>
    <row r="3188" spans="1:9" x14ac:dyDescent="0.4">
      <c r="A3188" t="str">
        <f t="shared" si="49"/>
        <v>ReisGhana</v>
      </c>
      <c r="B3188" s="26" t="s">
        <v>160</v>
      </c>
      <c r="C3188" s="4" t="s">
        <v>216</v>
      </c>
      <c r="D3188" s="5">
        <v>2.6094600000000001E-7</v>
      </c>
      <c r="E3188" s="5">
        <v>1.5636299999999998E-7</v>
      </c>
      <c r="F3188" s="5">
        <v>6.2918900000000004E-8</v>
      </c>
      <c r="G3188" s="6">
        <v>9.5600000000000009E-8</v>
      </c>
      <c r="H3188" s="7">
        <v>5.7582790000000005E-7</v>
      </c>
      <c r="I3188" s="5"/>
    </row>
    <row r="3189" spans="1:9" x14ac:dyDescent="0.4">
      <c r="A3189" t="str">
        <f t="shared" si="49"/>
        <v>GummiGhana</v>
      </c>
      <c r="B3189" s="26" t="s">
        <v>290</v>
      </c>
      <c r="C3189" s="4" t="s">
        <v>216</v>
      </c>
      <c r="D3189" s="5">
        <v>1.3552499999999999E-6</v>
      </c>
      <c r="E3189" s="5">
        <v>8.8569500000000002E-7</v>
      </c>
      <c r="F3189" s="5">
        <v>3.3268900000000002E-7</v>
      </c>
      <c r="G3189" s="6">
        <v>4.9700000000000007E-7</v>
      </c>
      <c r="H3189" s="7">
        <v>3.070634E-6</v>
      </c>
      <c r="I3189" s="5"/>
    </row>
    <row r="3190" spans="1:9" x14ac:dyDescent="0.4">
      <c r="A3190" t="str">
        <f t="shared" si="49"/>
        <v>BaumwolleGhana</v>
      </c>
      <c r="B3190" s="26" t="s">
        <v>257</v>
      </c>
      <c r="C3190" s="4" t="s">
        <v>216</v>
      </c>
      <c r="D3190" s="5">
        <v>8.5108299999999995E-7</v>
      </c>
      <c r="E3190" s="5">
        <v>5.7059799999999993E-7</v>
      </c>
      <c r="F3190" s="5">
        <v>2.0704999999999999E-7</v>
      </c>
      <c r="G3190" s="6">
        <v>3.1100000000000002E-7</v>
      </c>
      <c r="H3190" s="7">
        <v>1.939731E-6</v>
      </c>
      <c r="I3190" s="5"/>
    </row>
    <row r="3191" spans="1:9" x14ac:dyDescent="0.4">
      <c r="A3191" t="str">
        <f t="shared" si="49"/>
        <v>SesamGhana</v>
      </c>
      <c r="B3191" s="26" t="s">
        <v>258</v>
      </c>
      <c r="C3191" s="4" t="s">
        <v>216</v>
      </c>
      <c r="D3191" s="5">
        <v>2.07934E-6</v>
      </c>
      <c r="E3191" s="5">
        <v>1.27107E-6</v>
      </c>
      <c r="F3191" s="5">
        <v>6.6046400000000003E-7</v>
      </c>
      <c r="G3191" s="6">
        <v>9.02E-7</v>
      </c>
      <c r="H3191" s="7">
        <v>4.9128740000000006E-6</v>
      </c>
      <c r="I3191" s="5"/>
    </row>
    <row r="3192" spans="1:9" x14ac:dyDescent="0.4">
      <c r="A3192" t="str">
        <f t="shared" si="49"/>
        <v>SorghumGhana</v>
      </c>
      <c r="B3192" s="26" t="s">
        <v>282</v>
      </c>
      <c r="C3192" s="4" t="s">
        <v>216</v>
      </c>
      <c r="D3192" s="5">
        <v>1.5100199999999999E-7</v>
      </c>
      <c r="E3192" s="5">
        <v>9.0333400000000001E-8</v>
      </c>
      <c r="F3192" s="5">
        <v>1.9330800000000002E-8</v>
      </c>
      <c r="G3192" s="6">
        <v>4.2299999999999995E-8</v>
      </c>
      <c r="H3192" s="7">
        <v>3.029662E-7</v>
      </c>
      <c r="I3192" s="5"/>
    </row>
    <row r="3193" spans="1:9" x14ac:dyDescent="0.4">
      <c r="A3193" t="str">
        <f t="shared" si="49"/>
        <v>RohrzuckerGhana</v>
      </c>
      <c r="B3193" s="26" t="s">
        <v>260</v>
      </c>
      <c r="C3193" s="4" t="s">
        <v>216</v>
      </c>
      <c r="D3193" s="5">
        <v>8.4803100000000001E-8</v>
      </c>
      <c r="E3193" s="5">
        <v>5.1583599999999999E-8</v>
      </c>
      <c r="F3193" s="5">
        <v>2.7094800000000001E-8</v>
      </c>
      <c r="G3193" s="6">
        <v>3.6799999999999999E-8</v>
      </c>
      <c r="H3193" s="7">
        <v>2.0028150000000001E-7</v>
      </c>
      <c r="I3193" s="5"/>
    </row>
    <row r="3194" spans="1:9" x14ac:dyDescent="0.4">
      <c r="A3194" t="str">
        <f t="shared" si="49"/>
        <v>SüßkartofelnGhana</v>
      </c>
      <c r="B3194" s="26" t="s">
        <v>192</v>
      </c>
      <c r="C3194" s="4" t="s">
        <v>216</v>
      </c>
      <c r="D3194" s="5">
        <v>3.0433199999999998E-7</v>
      </c>
      <c r="E3194" s="5">
        <v>2.0404200000000002E-7</v>
      </c>
      <c r="F3194" s="5">
        <v>7.3466399999999999E-8</v>
      </c>
      <c r="G3194" s="6">
        <v>1.11E-7</v>
      </c>
      <c r="H3194" s="7">
        <v>6.9284040000000008E-7</v>
      </c>
      <c r="I3194" s="5"/>
    </row>
    <row r="3195" spans="1:9" x14ac:dyDescent="0.4">
      <c r="A3195" t="str">
        <f t="shared" si="49"/>
        <v>Taro (cocoyam)Ghana</v>
      </c>
      <c r="B3195" s="26" t="s">
        <v>325</v>
      </c>
      <c r="C3195" s="4" t="s">
        <v>216</v>
      </c>
      <c r="D3195" s="5">
        <v>1.6129400000000001E-7</v>
      </c>
      <c r="E3195" s="5">
        <v>1.1957200000000001E-7</v>
      </c>
      <c r="F3195" s="5">
        <v>4.4996500000000002E-8</v>
      </c>
      <c r="G3195" s="6">
        <v>6.3899999999999996E-8</v>
      </c>
      <c r="H3195" s="7">
        <v>3.8976249999999998E-7</v>
      </c>
      <c r="I3195" s="5"/>
    </row>
    <row r="3196" spans="1:9" x14ac:dyDescent="0.4">
      <c r="A3196" t="str">
        <f t="shared" si="49"/>
        <v>Tabak, unverarbeitetGhana</v>
      </c>
      <c r="B3196" s="26" t="s">
        <v>263</v>
      </c>
      <c r="C3196" s="4" t="s">
        <v>216</v>
      </c>
      <c r="D3196" s="5">
        <v>1.02669E-6</v>
      </c>
      <c r="E3196" s="5">
        <v>8.79139E-7</v>
      </c>
      <c r="F3196" s="5">
        <v>2.4779999999999998E-7</v>
      </c>
      <c r="G3196" s="6">
        <v>3.72E-7</v>
      </c>
      <c r="H3196" s="7">
        <v>2.5256289999999998E-6</v>
      </c>
      <c r="I3196" s="5"/>
    </row>
    <row r="3197" spans="1:9" x14ac:dyDescent="0.4">
      <c r="A3197" t="str">
        <f t="shared" si="49"/>
        <v>TomatenGhana</v>
      </c>
      <c r="B3197" s="26" t="s">
        <v>86</v>
      </c>
      <c r="C3197" s="4" t="s">
        <v>216</v>
      </c>
      <c r="D3197" s="5">
        <v>6.4290100000000007E-8</v>
      </c>
      <c r="E3197" s="5">
        <v>4.2910700000000003E-8</v>
      </c>
      <c r="F3197" s="5">
        <v>1.52949E-8</v>
      </c>
      <c r="G3197" s="6">
        <v>2.3200000000000003E-8</v>
      </c>
      <c r="H3197" s="7">
        <v>1.4569569999999998E-7</v>
      </c>
      <c r="I3197" s="5"/>
    </row>
    <row r="3198" spans="1:9" x14ac:dyDescent="0.4">
      <c r="A3198" t="str">
        <f t="shared" si="49"/>
        <v>Gemüse, frischGhana</v>
      </c>
      <c r="B3198" s="26" t="s">
        <v>174</v>
      </c>
      <c r="C3198" s="4" t="s">
        <v>216</v>
      </c>
      <c r="D3198" s="5">
        <v>2.0141E-7</v>
      </c>
      <c r="E3198" s="5">
        <v>1.22973E-7</v>
      </c>
      <c r="F3198" s="5">
        <v>6.4728199999999993E-8</v>
      </c>
      <c r="G3198" s="6">
        <v>8.7800000000000005E-8</v>
      </c>
      <c r="H3198" s="7">
        <v>4.7691120000000001E-7</v>
      </c>
      <c r="I3198" s="5"/>
    </row>
    <row r="3199" spans="1:9" x14ac:dyDescent="0.4">
      <c r="A3199" t="str">
        <f t="shared" si="49"/>
        <v>YamswurzelGhana</v>
      </c>
      <c r="B3199" s="26" t="s">
        <v>291</v>
      </c>
      <c r="C3199" s="4" t="s">
        <v>216</v>
      </c>
      <c r="D3199" s="5">
        <v>3.1401600000000004E-8</v>
      </c>
      <c r="E3199" s="5">
        <v>2.04304E-8</v>
      </c>
      <c r="F3199" s="5">
        <v>8.5718399999999992E-9</v>
      </c>
      <c r="G3199" s="6">
        <v>1.2300000000000001E-8</v>
      </c>
      <c r="H3199" s="7">
        <v>7.2703840000000002E-8</v>
      </c>
      <c r="I3199" s="5"/>
    </row>
    <row r="3200" spans="1:9" x14ac:dyDescent="0.4">
      <c r="A3200" t="str">
        <f t="shared" si="49"/>
        <v>MandelnGriechenland</v>
      </c>
      <c r="B3200" s="26" t="s">
        <v>237</v>
      </c>
      <c r="C3200" s="4" t="s">
        <v>378</v>
      </c>
      <c r="D3200" s="5">
        <v>1.2884499999999999E-6</v>
      </c>
      <c r="E3200" s="5">
        <v>3.0406000000000002E-6</v>
      </c>
      <c r="F3200" s="5">
        <v>2.8172199999999996E-7</v>
      </c>
      <c r="G3200" s="6">
        <v>6.3599999999999992E-7</v>
      </c>
      <c r="H3200" s="7">
        <v>5.2467720000000004E-6</v>
      </c>
      <c r="I3200" s="5"/>
    </row>
    <row r="3201" spans="1:9" x14ac:dyDescent="0.4">
      <c r="A3201" t="str">
        <f t="shared" si="49"/>
        <v>Anise, Fenchel, KorrianderGriechenland</v>
      </c>
      <c r="B3201" s="26" t="s">
        <v>239</v>
      </c>
      <c r="C3201" s="4" t="s">
        <v>378</v>
      </c>
      <c r="D3201" s="5">
        <v>2.2399999999999999E-7</v>
      </c>
      <c r="E3201" s="5">
        <v>6.2900000000000003E-7</v>
      </c>
      <c r="F3201" s="5">
        <v>4.6699999999999995E-8</v>
      </c>
      <c r="G3201" s="6">
        <v>8.5500000000000005E-8</v>
      </c>
      <c r="H3201" s="7">
        <v>9.8520000000000011E-7</v>
      </c>
      <c r="I3201" s="5"/>
    </row>
    <row r="3202" spans="1:9" x14ac:dyDescent="0.4">
      <c r="A3202" t="str">
        <f t="shared" si="49"/>
        <v>ApfelGriechenland</v>
      </c>
      <c r="B3202" s="26" t="s">
        <v>195</v>
      </c>
      <c r="C3202" s="4" t="s">
        <v>378</v>
      </c>
      <c r="D3202" s="5">
        <v>7.7762700000000003E-8</v>
      </c>
      <c r="E3202" s="5">
        <v>1.8404800000000001E-7</v>
      </c>
      <c r="F3202" s="5">
        <v>1.6987499999999999E-8</v>
      </c>
      <c r="G3202" s="6">
        <v>3.84E-8</v>
      </c>
      <c r="H3202" s="7">
        <v>3.1719819999999999E-7</v>
      </c>
      <c r="I3202" s="5"/>
    </row>
    <row r="3203" spans="1:9" x14ac:dyDescent="0.4">
      <c r="A3203" t="str">
        <f t="shared" si="49"/>
        <v>AprikosenGriechenland</v>
      </c>
      <c r="B3203" s="26" t="s">
        <v>196</v>
      </c>
      <c r="C3203" s="4" t="s">
        <v>378</v>
      </c>
      <c r="D3203" s="5">
        <v>1.11E-7</v>
      </c>
      <c r="E3203" s="5">
        <v>2.6800000000000002E-7</v>
      </c>
      <c r="F3203" s="5">
        <v>2.4300000000000003E-8</v>
      </c>
      <c r="G3203" s="6">
        <v>5.4200000000000002E-8</v>
      </c>
      <c r="H3203" s="7">
        <v>4.5750000000000001E-7</v>
      </c>
      <c r="I3203" s="5"/>
    </row>
    <row r="3204" spans="1:9" x14ac:dyDescent="0.4">
      <c r="A3204" t="str">
        <f t="shared" ref="A3204:A3267" si="50">B3204&amp;C3204</f>
        <v>ArtischockeGriechenland</v>
      </c>
      <c r="B3204" s="26" t="s">
        <v>164</v>
      </c>
      <c r="C3204" s="4" t="s">
        <v>378</v>
      </c>
      <c r="D3204" s="5">
        <v>1.6400000000000001E-7</v>
      </c>
      <c r="E3204" s="5">
        <v>3.6400000000000003E-7</v>
      </c>
      <c r="F3204" s="5">
        <v>3.62E-8</v>
      </c>
      <c r="G3204" s="6">
        <v>8.3000000000000002E-8</v>
      </c>
      <c r="H3204" s="7">
        <v>6.4720000000000002E-7</v>
      </c>
      <c r="I3204" s="5"/>
    </row>
    <row r="3205" spans="1:9" x14ac:dyDescent="0.4">
      <c r="A3205" t="str">
        <f t="shared" si="50"/>
        <v>SpargelGriechenland</v>
      </c>
      <c r="B3205" s="26" t="s">
        <v>190</v>
      </c>
      <c r="C3205" s="4" t="s">
        <v>378</v>
      </c>
      <c r="D3205" s="5">
        <v>3.8523799999999997E-7</v>
      </c>
      <c r="E3205" s="5">
        <v>9.14347E-7</v>
      </c>
      <c r="F3205" s="5">
        <v>8.4442400000000004E-8</v>
      </c>
      <c r="G3205" s="6">
        <v>1.9000000000000001E-7</v>
      </c>
      <c r="H3205" s="7">
        <v>1.5740274000000002E-6</v>
      </c>
      <c r="I3205" s="5"/>
    </row>
    <row r="3206" spans="1:9" x14ac:dyDescent="0.4">
      <c r="A3206" t="str">
        <f t="shared" si="50"/>
        <v>GersteGriechenland</v>
      </c>
      <c r="B3206" s="26" t="s">
        <v>240</v>
      </c>
      <c r="C3206" s="4" t="s">
        <v>378</v>
      </c>
      <c r="D3206" s="5">
        <v>4.6729E-7</v>
      </c>
      <c r="E3206" s="5">
        <v>1.3108499999999999E-6</v>
      </c>
      <c r="F3206" s="5">
        <v>9.6577799999999995E-8</v>
      </c>
      <c r="G3206" s="6">
        <v>2.0599999999999999E-7</v>
      </c>
      <c r="H3206" s="7">
        <v>2.0807178E-6</v>
      </c>
      <c r="I3206" s="5"/>
    </row>
    <row r="3207" spans="1:9" x14ac:dyDescent="0.4">
      <c r="A3207" t="str">
        <f t="shared" si="50"/>
        <v>Bohen, trockenGriechenland</v>
      </c>
      <c r="B3207" s="26" t="s">
        <v>170</v>
      </c>
      <c r="C3207" s="4" t="s">
        <v>378</v>
      </c>
      <c r="D3207" s="5">
        <v>4.5598299999999996E-7</v>
      </c>
      <c r="E3207" s="5">
        <v>1.09571E-6</v>
      </c>
      <c r="F3207" s="5">
        <v>9.9031499999999996E-8</v>
      </c>
      <c r="G3207" s="6">
        <v>2.22E-7</v>
      </c>
      <c r="H3207" s="7">
        <v>1.8727244999999998E-6</v>
      </c>
      <c r="I3207" s="5"/>
    </row>
    <row r="3208" spans="1:9" x14ac:dyDescent="0.4">
      <c r="A3208" t="str">
        <f t="shared" si="50"/>
        <v>Bohen, grünGriechenland</v>
      </c>
      <c r="B3208" s="26" t="s">
        <v>169</v>
      </c>
      <c r="C3208" s="4" t="s">
        <v>378</v>
      </c>
      <c r="D3208" s="5">
        <v>6.5460299999999995E-8</v>
      </c>
      <c r="E3208" s="5">
        <v>1.5736299999999998E-7</v>
      </c>
      <c r="F3208" s="5">
        <v>1.4229199999999999E-8</v>
      </c>
      <c r="G3208" s="6">
        <v>3.1999999999999995E-8</v>
      </c>
      <c r="H3208" s="7">
        <v>2.6905250000000001E-7</v>
      </c>
      <c r="I3208" s="5"/>
    </row>
    <row r="3209" spans="1:9" x14ac:dyDescent="0.4">
      <c r="A3209" t="str">
        <f t="shared" si="50"/>
        <v>Ackerbohne, trockenGriechenland</v>
      </c>
      <c r="B3209" s="26" t="s">
        <v>163</v>
      </c>
      <c r="C3209" s="4" t="s">
        <v>378</v>
      </c>
      <c r="D3209" s="5">
        <v>5.3280799999999991E-7</v>
      </c>
      <c r="E3209" s="5">
        <v>1.17823E-6</v>
      </c>
      <c r="F3209" s="5">
        <v>1.1793100000000001E-7</v>
      </c>
      <c r="G3209" s="6">
        <v>2.7000000000000001E-7</v>
      </c>
      <c r="H3209" s="7">
        <v>2.0989689999999995E-6</v>
      </c>
      <c r="I3209" s="5"/>
    </row>
    <row r="3210" spans="1:9" x14ac:dyDescent="0.4">
      <c r="A3210" t="str">
        <f t="shared" si="50"/>
        <v>Kohl und andere KohlgewächseGriechenland</v>
      </c>
      <c r="B3210" s="26" t="s">
        <v>181</v>
      </c>
      <c r="C3210" s="4" t="s">
        <v>378</v>
      </c>
      <c r="D3210" s="5">
        <v>5.69E-8</v>
      </c>
      <c r="E3210" s="5">
        <v>1.35E-7</v>
      </c>
      <c r="F3210" s="5">
        <v>1.24E-8</v>
      </c>
      <c r="G3210" s="6">
        <v>2.7900000000000002E-8</v>
      </c>
      <c r="H3210" s="7">
        <v>2.322E-7</v>
      </c>
      <c r="I3210" s="5"/>
    </row>
    <row r="3211" spans="1:9" x14ac:dyDescent="0.4">
      <c r="A3211" t="str">
        <f t="shared" si="50"/>
        <v>Johannisbrotbaum (Carobs)Griechenland</v>
      </c>
      <c r="B3211" s="26" t="s">
        <v>267</v>
      </c>
      <c r="C3211" s="4" t="s">
        <v>378</v>
      </c>
      <c r="D3211" s="5">
        <v>9.9510100000000004E-7</v>
      </c>
      <c r="E3211" s="5">
        <v>2.3309799999999997E-6</v>
      </c>
      <c r="F3211" s="5">
        <v>2.1791E-7</v>
      </c>
      <c r="G3211" s="6">
        <v>4.9299999999999998E-7</v>
      </c>
      <c r="H3211" s="7">
        <v>4.036991E-6</v>
      </c>
      <c r="I3211" s="5"/>
    </row>
    <row r="3212" spans="1:9" x14ac:dyDescent="0.4">
      <c r="A3212" t="str">
        <f t="shared" si="50"/>
        <v>Blumenkohl und BrokkoliGriechenland</v>
      </c>
      <c r="B3212" s="26" t="s">
        <v>168</v>
      </c>
      <c r="C3212" s="4" t="s">
        <v>378</v>
      </c>
      <c r="D3212" s="5">
        <v>4.29E-8</v>
      </c>
      <c r="E3212" s="5">
        <v>1.03E-7</v>
      </c>
      <c r="F3212" s="5">
        <v>9.3399999999999996E-9</v>
      </c>
      <c r="G3212" s="6">
        <v>2.0899999999999999E-8</v>
      </c>
      <c r="H3212" s="7">
        <v>1.7613999999999999E-7</v>
      </c>
      <c r="I3212" s="5"/>
    </row>
    <row r="3213" spans="1:9" x14ac:dyDescent="0.4">
      <c r="A3213" t="str">
        <f t="shared" si="50"/>
        <v>GetreideGriechenland</v>
      </c>
      <c r="B3213" s="26" t="s">
        <v>278</v>
      </c>
      <c r="C3213" s="4" t="s">
        <v>378</v>
      </c>
      <c r="D3213" s="5">
        <v>7.7184399999999993E-8</v>
      </c>
      <c r="E3213" s="5">
        <v>2.1677700000000001E-7</v>
      </c>
      <c r="F3213" s="5">
        <v>1.6080900000000001E-8</v>
      </c>
      <c r="G3213" s="6">
        <v>2.9499999999999999E-8</v>
      </c>
      <c r="H3213" s="7">
        <v>3.3954230000000001E-7</v>
      </c>
      <c r="I3213" s="5"/>
    </row>
    <row r="3214" spans="1:9" x14ac:dyDescent="0.4">
      <c r="A3214" t="str">
        <f t="shared" si="50"/>
        <v>Kirschen, sauerGriechenland</v>
      </c>
      <c r="B3214" s="26" t="s">
        <v>210</v>
      </c>
      <c r="C3214" s="4" t="s">
        <v>378</v>
      </c>
      <c r="D3214" s="5">
        <v>5.6599999999999996E-7</v>
      </c>
      <c r="E3214" s="5">
        <v>1.7099999999999999E-6</v>
      </c>
      <c r="F3214" s="5">
        <v>1.15E-7</v>
      </c>
      <c r="G3214" s="6">
        <v>2.2599999999999999E-7</v>
      </c>
      <c r="H3214" s="7">
        <v>2.6170000000000001E-6</v>
      </c>
      <c r="I3214" s="5"/>
    </row>
    <row r="3215" spans="1:9" x14ac:dyDescent="0.4">
      <c r="A3215" t="str">
        <f t="shared" si="50"/>
        <v>KirschenGriechenland</v>
      </c>
      <c r="B3215" s="26" t="s">
        <v>209</v>
      </c>
      <c r="C3215" s="4" t="s">
        <v>378</v>
      </c>
      <c r="D3215" s="5">
        <v>2.9700000000000003E-7</v>
      </c>
      <c r="E3215" s="5">
        <v>6.9599999999999999E-7</v>
      </c>
      <c r="F3215" s="5">
        <v>6.4900000000000005E-8</v>
      </c>
      <c r="G3215" s="6">
        <v>1.4700000000000001E-7</v>
      </c>
      <c r="H3215" s="7">
        <v>1.2049000000000001E-6</v>
      </c>
      <c r="I3215" s="5"/>
    </row>
    <row r="3216" spans="1:9" x14ac:dyDescent="0.4">
      <c r="A3216" t="str">
        <f t="shared" si="50"/>
        <v>Esskastanie, MaronenGriechenland</v>
      </c>
      <c r="B3216" s="26" t="s">
        <v>268</v>
      </c>
      <c r="C3216" s="4" t="s">
        <v>378</v>
      </c>
      <c r="D3216" s="5">
        <v>8.9524399999999997E-7</v>
      </c>
      <c r="E3216" s="5">
        <v>2.1188499999999996E-6</v>
      </c>
      <c r="F3216" s="5">
        <v>1.9610499999999999E-7</v>
      </c>
      <c r="G3216" s="6">
        <v>4.4200000000000001E-7</v>
      </c>
      <c r="H3216" s="7">
        <v>3.6521989999999997E-6</v>
      </c>
      <c r="I3216" s="5"/>
    </row>
    <row r="3217" spans="1:9" x14ac:dyDescent="0.4">
      <c r="A3217" t="str">
        <f t="shared" si="50"/>
        <v>KichererbsenGriechenland</v>
      </c>
      <c r="B3217" s="26" t="s">
        <v>178</v>
      </c>
      <c r="C3217" s="4" t="s">
        <v>378</v>
      </c>
      <c r="D3217" s="5">
        <v>5.7433699999999991E-7</v>
      </c>
      <c r="E3217" s="5">
        <v>1.4172E-6</v>
      </c>
      <c r="F3217" s="5">
        <v>1.2819599999999999E-7</v>
      </c>
      <c r="G3217" s="6">
        <v>2.7799999999999997E-7</v>
      </c>
      <c r="H3217" s="7">
        <v>2.3977329999999998E-6</v>
      </c>
      <c r="I3217" s="5"/>
    </row>
    <row r="3218" spans="1:9" x14ac:dyDescent="0.4">
      <c r="A3218" t="str">
        <f t="shared" si="50"/>
        <v>Paprika-/ChillipulverGriechenland</v>
      </c>
      <c r="B3218" s="26" t="s">
        <v>90</v>
      </c>
      <c r="C3218" s="4" t="s">
        <v>378</v>
      </c>
      <c r="D3218" s="5">
        <v>4.0899999999999996E-8</v>
      </c>
      <c r="E3218" s="5">
        <v>9.6400000000000003E-8</v>
      </c>
      <c r="F3218" s="5">
        <v>8.9299999999999996E-9</v>
      </c>
      <c r="G3218" s="6">
        <v>2.0100000000000001E-8</v>
      </c>
      <c r="H3218" s="7">
        <v>1.6633000000000001E-7</v>
      </c>
      <c r="I3218" s="5"/>
    </row>
    <row r="3219" spans="1:9" x14ac:dyDescent="0.4">
      <c r="A3219" t="str">
        <f t="shared" si="50"/>
        <v>Paprika und Chillies, grünGriechenland</v>
      </c>
      <c r="B3219" s="26" t="s">
        <v>79</v>
      </c>
      <c r="C3219" s="4" t="s">
        <v>378</v>
      </c>
      <c r="D3219" s="5">
        <v>4.0899999999999996E-8</v>
      </c>
      <c r="E3219" s="5">
        <v>9.6400000000000003E-8</v>
      </c>
      <c r="F3219" s="5">
        <v>8.9299999999999996E-9</v>
      </c>
      <c r="G3219" s="6">
        <v>2.0100000000000001E-8</v>
      </c>
      <c r="H3219" s="7">
        <v>1.6633000000000001E-7</v>
      </c>
      <c r="I3219" s="5"/>
    </row>
    <row r="3220" spans="1:9" x14ac:dyDescent="0.4">
      <c r="A3220" t="str">
        <f t="shared" si="50"/>
        <v>Paprika und Chillies, grünGriechenland</v>
      </c>
      <c r="B3220" s="26" t="s">
        <v>79</v>
      </c>
      <c r="C3220" s="4" t="s">
        <v>378</v>
      </c>
      <c r="D3220" s="5">
        <v>4.0899999999999996E-8</v>
      </c>
      <c r="E3220" s="5">
        <v>9.6400000000000003E-8</v>
      </c>
      <c r="F3220" s="5">
        <v>8.9299999999999996E-9</v>
      </c>
      <c r="G3220" s="6">
        <v>2.0100000000000001E-8</v>
      </c>
      <c r="H3220" s="7">
        <v>1.6633000000000001E-7</v>
      </c>
      <c r="I3220" s="5"/>
    </row>
    <row r="3221" spans="1:9" x14ac:dyDescent="0.4">
      <c r="A3221" t="str">
        <f t="shared" si="50"/>
        <v>BaumwollsamenGriechenland</v>
      </c>
      <c r="B3221" s="26" t="s">
        <v>241</v>
      </c>
      <c r="C3221" s="4" t="s">
        <v>378</v>
      </c>
      <c r="D3221" s="5">
        <v>2.7000199999999996E-7</v>
      </c>
      <c r="E3221" s="5">
        <v>7.84367E-7</v>
      </c>
      <c r="F3221" s="5">
        <v>5.5785600000000006E-8</v>
      </c>
      <c r="G3221" s="6">
        <v>1.2100000000000001E-7</v>
      </c>
      <c r="H3221" s="7">
        <v>1.2311546E-6</v>
      </c>
      <c r="I3221" s="5"/>
    </row>
    <row r="3222" spans="1:9" x14ac:dyDescent="0.4">
      <c r="A3222" t="str">
        <f t="shared" si="50"/>
        <v>Kuhbohnen, trockenGriechenland</v>
      </c>
      <c r="B3222" s="26" t="s">
        <v>182</v>
      </c>
      <c r="C3222" s="4" t="s">
        <v>378</v>
      </c>
      <c r="D3222" s="5">
        <v>9.2981700000000002E-8</v>
      </c>
      <c r="E3222" s="5">
        <v>2.6419399999999999E-7</v>
      </c>
      <c r="F3222" s="5">
        <v>1.93392E-8</v>
      </c>
      <c r="G3222" s="6">
        <v>4.2299999999999995E-8</v>
      </c>
      <c r="H3222" s="7">
        <v>4.1881489999999996E-7</v>
      </c>
      <c r="I3222" s="5"/>
    </row>
    <row r="3223" spans="1:9" x14ac:dyDescent="0.4">
      <c r="A3223" t="str">
        <f t="shared" si="50"/>
        <v>Gurken und GewürzgurkenGriechenland</v>
      </c>
      <c r="B3223" s="26" t="s">
        <v>99</v>
      </c>
      <c r="C3223" s="4" t="s">
        <v>378</v>
      </c>
      <c r="D3223" s="5">
        <v>1.0949400000000001E-8</v>
      </c>
      <c r="E3223" s="5">
        <v>2.4645899999999999E-8</v>
      </c>
      <c r="F3223" s="5">
        <v>2.43025E-9</v>
      </c>
      <c r="G3223" s="6">
        <v>5.52E-9</v>
      </c>
      <c r="H3223" s="7">
        <v>4.354555E-8</v>
      </c>
      <c r="I3223" s="5"/>
    </row>
    <row r="3224" spans="1:9" x14ac:dyDescent="0.4">
      <c r="A3224" t="str">
        <f t="shared" si="50"/>
        <v>AubergineGriechenland</v>
      </c>
      <c r="B3224" s="26" t="s">
        <v>214</v>
      </c>
      <c r="C3224" s="4" t="s">
        <v>378</v>
      </c>
      <c r="D3224" s="5">
        <v>4.8609100000000001E-8</v>
      </c>
      <c r="E3224" s="5">
        <v>1.1074E-7</v>
      </c>
      <c r="F3224" s="5">
        <v>1.0671100000000001E-8</v>
      </c>
      <c r="G3224" s="6">
        <v>2.4300000000000003E-8</v>
      </c>
      <c r="H3224" s="7">
        <v>1.9432020000000002E-7</v>
      </c>
      <c r="I3224" s="5"/>
    </row>
    <row r="3225" spans="1:9" x14ac:dyDescent="0.4">
      <c r="A3225" t="str">
        <f t="shared" si="50"/>
        <v>FeigeGriechenland</v>
      </c>
      <c r="B3225" s="26" t="s">
        <v>204</v>
      </c>
      <c r="C3225" s="4" t="s">
        <v>378</v>
      </c>
      <c r="D3225" s="5">
        <v>2.8753399999999999E-7</v>
      </c>
      <c r="E3225" s="5">
        <v>6.8040900000000001E-7</v>
      </c>
      <c r="F3225" s="5">
        <v>6.2813600000000001E-8</v>
      </c>
      <c r="G3225" s="6">
        <v>1.42E-7</v>
      </c>
      <c r="H3225" s="7">
        <v>1.1727566000000001E-6</v>
      </c>
      <c r="I3225" s="5"/>
    </row>
    <row r="3226" spans="1:9" x14ac:dyDescent="0.4">
      <c r="A3226" t="str">
        <f t="shared" si="50"/>
        <v>Früchte, frischGriechenland</v>
      </c>
      <c r="B3226" s="26" t="s">
        <v>205</v>
      </c>
      <c r="C3226" s="4" t="s">
        <v>378</v>
      </c>
      <c r="D3226" s="5">
        <v>3.4619499999999998E-7</v>
      </c>
      <c r="E3226" s="5">
        <v>8.2089299999999996E-7</v>
      </c>
      <c r="F3226" s="5">
        <v>7.60437E-8</v>
      </c>
      <c r="G3226" s="6">
        <v>1.7100000000000001E-7</v>
      </c>
      <c r="H3226" s="7">
        <v>1.4141316999999999E-6</v>
      </c>
      <c r="I3226" s="5"/>
    </row>
    <row r="3227" spans="1:9" x14ac:dyDescent="0.4">
      <c r="A3227" t="str">
        <f t="shared" si="50"/>
        <v>KernobstGriechenland</v>
      </c>
      <c r="B3227" s="26" t="s">
        <v>208</v>
      </c>
      <c r="C3227" s="4" t="s">
        <v>378</v>
      </c>
      <c r="D3227" s="5">
        <v>3.46E-7</v>
      </c>
      <c r="E3227" s="5">
        <v>8.2100000000000006E-7</v>
      </c>
      <c r="F3227" s="5">
        <v>7.6000000000000006E-8</v>
      </c>
      <c r="G3227" s="6">
        <v>1.7100000000000001E-7</v>
      </c>
      <c r="H3227" s="7">
        <v>1.4140000000000001E-6</v>
      </c>
      <c r="I3227" s="5"/>
    </row>
    <row r="3228" spans="1:9" x14ac:dyDescent="0.4">
      <c r="A3228" t="str">
        <f t="shared" si="50"/>
        <v>KnoblauchGriechenland</v>
      </c>
      <c r="B3228" s="26" t="s">
        <v>38</v>
      </c>
      <c r="C3228" s="4" t="s">
        <v>378</v>
      </c>
      <c r="D3228" s="5">
        <v>2.30569E-7</v>
      </c>
      <c r="E3228" s="5">
        <v>5.1823099999999998E-7</v>
      </c>
      <c r="F3228" s="5">
        <v>5.1354299999999994E-8</v>
      </c>
      <c r="G3228" s="6">
        <v>1.17E-7</v>
      </c>
      <c r="H3228" s="7">
        <v>9.1715430000000001E-7</v>
      </c>
      <c r="I3228" s="5"/>
    </row>
    <row r="3229" spans="1:9" x14ac:dyDescent="0.4">
      <c r="A3229" t="str">
        <f t="shared" si="50"/>
        <v>TraubenGriechenland</v>
      </c>
      <c r="B3229" s="26" t="s">
        <v>245</v>
      </c>
      <c r="C3229" s="4" t="s">
        <v>378</v>
      </c>
      <c r="D3229" s="5">
        <v>2.1701000000000001E-7</v>
      </c>
      <c r="E3229" s="5">
        <v>3.5006099999999997E-7</v>
      </c>
      <c r="F3229" s="5">
        <v>4.7961199999999999E-8</v>
      </c>
      <c r="G3229" s="6">
        <v>1.2499999999999999E-7</v>
      </c>
      <c r="H3229" s="7">
        <v>7.4003219999999992E-7</v>
      </c>
      <c r="I3229" s="5"/>
    </row>
    <row r="3230" spans="1:9" x14ac:dyDescent="0.4">
      <c r="A3230" t="str">
        <f t="shared" si="50"/>
        <v>ErdnussGriechenland</v>
      </c>
      <c r="B3230" s="26" t="s">
        <v>280</v>
      </c>
      <c r="C3230" s="4" t="s">
        <v>378</v>
      </c>
      <c r="D3230" s="5">
        <v>2.6414199999999998E-7</v>
      </c>
      <c r="E3230" s="5">
        <v>7.4186E-7</v>
      </c>
      <c r="F3230" s="5">
        <v>5.50325E-8</v>
      </c>
      <c r="G3230" s="6">
        <v>1.01E-7</v>
      </c>
      <c r="H3230" s="7">
        <v>1.1620344999999998E-6</v>
      </c>
      <c r="I3230" s="5"/>
    </row>
    <row r="3231" spans="1:9" x14ac:dyDescent="0.4">
      <c r="A3231" t="str">
        <f t="shared" si="50"/>
        <v>HaselnussGriechenland</v>
      </c>
      <c r="B3231" s="26" t="s">
        <v>269</v>
      </c>
      <c r="C3231" s="4" t="s">
        <v>378</v>
      </c>
      <c r="D3231" s="5">
        <v>1.21358E-6</v>
      </c>
      <c r="E3231" s="5">
        <v>2.8061900000000001E-6</v>
      </c>
      <c r="F3231" s="5">
        <v>2.7079099999999998E-7</v>
      </c>
      <c r="G3231" s="6">
        <v>6.06E-7</v>
      </c>
      <c r="H3231" s="7">
        <v>4.8965609999999998E-6</v>
      </c>
      <c r="I3231" s="5"/>
    </row>
    <row r="3232" spans="1:9" x14ac:dyDescent="0.4">
      <c r="A3232" t="str">
        <f t="shared" si="50"/>
        <v>KiwiGriechenland</v>
      </c>
      <c r="B3232" s="26" t="s">
        <v>211</v>
      </c>
      <c r="C3232" s="4" t="s">
        <v>378</v>
      </c>
      <c r="D3232" s="5">
        <v>1.3418800000000001E-7</v>
      </c>
      <c r="E3232" s="5">
        <v>3.1202099999999999E-7</v>
      </c>
      <c r="F3232" s="5">
        <v>2.9516300000000001E-8</v>
      </c>
      <c r="G3232" s="6">
        <v>6.6699999999999995E-8</v>
      </c>
      <c r="H3232" s="7">
        <v>5.4242530000000007E-7</v>
      </c>
      <c r="I3232" s="5"/>
    </row>
    <row r="3233" spans="1:9" x14ac:dyDescent="0.4">
      <c r="A3233" t="str">
        <f t="shared" si="50"/>
        <v>Lauch, andere LauchgewächseGriechenland</v>
      </c>
      <c r="B3233" s="26" t="s">
        <v>184</v>
      </c>
      <c r="C3233" s="4" t="s">
        <v>378</v>
      </c>
      <c r="D3233" s="5">
        <v>5.4400000000000004E-8</v>
      </c>
      <c r="E3233" s="5">
        <v>1.29E-7</v>
      </c>
      <c r="F3233" s="5">
        <v>1.18E-8</v>
      </c>
      <c r="G3233" s="6">
        <v>2.6400000000000001E-8</v>
      </c>
      <c r="H3233" s="7">
        <v>2.2159999999999997E-7</v>
      </c>
      <c r="I3233" s="5"/>
    </row>
    <row r="3234" spans="1:9" x14ac:dyDescent="0.4">
      <c r="A3234" t="str">
        <f t="shared" si="50"/>
        <v>Zitorne, LimetteGriechenland</v>
      </c>
      <c r="B3234" s="26" t="s">
        <v>246</v>
      </c>
      <c r="C3234" s="4" t="s">
        <v>378</v>
      </c>
      <c r="D3234" s="5">
        <v>1.14E-7</v>
      </c>
      <c r="E3234" s="5">
        <v>2.7000000000000001E-7</v>
      </c>
      <c r="F3234" s="5">
        <v>2.5000000000000002E-8</v>
      </c>
      <c r="G3234" s="6">
        <v>5.6499999999999996E-8</v>
      </c>
      <c r="H3234" s="7">
        <v>4.6550000000000003E-7</v>
      </c>
      <c r="I3234" s="5"/>
    </row>
    <row r="3235" spans="1:9" x14ac:dyDescent="0.4">
      <c r="A3235" t="str">
        <f t="shared" si="50"/>
        <v>Kopfsalat und ChicoréeGriechenland</v>
      </c>
      <c r="B3235" s="26" t="s">
        <v>95</v>
      </c>
      <c r="C3235" s="4" t="s">
        <v>378</v>
      </c>
      <c r="D3235" s="5">
        <v>4.1079E-8</v>
      </c>
      <c r="E3235" s="5">
        <v>9.8946799999999995E-8</v>
      </c>
      <c r="F3235" s="5">
        <v>8.9672499999999988E-9</v>
      </c>
      <c r="G3235" s="6">
        <v>2E-8</v>
      </c>
      <c r="H3235" s="7">
        <v>1.6899305000000001E-7</v>
      </c>
      <c r="I3235" s="5"/>
    </row>
    <row r="3236" spans="1:9" x14ac:dyDescent="0.4">
      <c r="A3236" t="str">
        <f t="shared" si="50"/>
        <v>MaisGriechenland</v>
      </c>
      <c r="B3236" s="26" t="s">
        <v>185</v>
      </c>
      <c r="C3236" s="4" t="s">
        <v>378</v>
      </c>
      <c r="D3236" s="5">
        <v>7.5583700000000007E-8</v>
      </c>
      <c r="E3236" s="5">
        <v>2.2289700000000001E-7</v>
      </c>
      <c r="F3236" s="5">
        <v>1.5967500000000001E-8</v>
      </c>
      <c r="G3236" s="6">
        <v>3.2600000000000001E-8</v>
      </c>
      <c r="H3236" s="7">
        <v>3.4704820000000001E-7</v>
      </c>
      <c r="I3236" s="5"/>
    </row>
    <row r="3237" spans="1:9" x14ac:dyDescent="0.4">
      <c r="A3237" t="str">
        <f t="shared" si="50"/>
        <v>Melonen (inkl.  Cantaloup-Melone)Griechenland</v>
      </c>
      <c r="B3237" s="26" t="s">
        <v>249</v>
      </c>
      <c r="C3237" s="4" t="s">
        <v>378</v>
      </c>
      <c r="D3237" s="5">
        <v>4.51E-8</v>
      </c>
      <c r="E3237" s="5">
        <v>1.0700000000000001E-7</v>
      </c>
      <c r="F3237" s="5">
        <v>9.8099999999999998E-9</v>
      </c>
      <c r="G3237" s="6">
        <v>2.22E-8</v>
      </c>
      <c r="H3237" s="7">
        <v>1.8411E-7</v>
      </c>
      <c r="I3237" s="5"/>
    </row>
    <row r="3238" spans="1:9" x14ac:dyDescent="0.4">
      <c r="A3238" t="str">
        <f t="shared" si="50"/>
        <v>MelonensamenGriechenland</v>
      </c>
      <c r="B3238" s="26" t="s">
        <v>288</v>
      </c>
      <c r="C3238" s="4" t="s">
        <v>378</v>
      </c>
      <c r="D3238" s="5">
        <v>3.4335700000000005E-7</v>
      </c>
      <c r="E3238" s="5">
        <v>8.4554300000000002E-7</v>
      </c>
      <c r="F3238" s="5">
        <v>7.6707900000000009E-8</v>
      </c>
      <c r="G3238" s="6">
        <v>1.66E-7</v>
      </c>
      <c r="H3238" s="7">
        <v>1.4316079000000001E-6</v>
      </c>
      <c r="I3238" s="5"/>
    </row>
    <row r="3239" spans="1:9" x14ac:dyDescent="0.4">
      <c r="A3239" t="str">
        <f t="shared" si="50"/>
        <v>NüsseGriechenland</v>
      </c>
      <c r="B3239" s="26" t="s">
        <v>271</v>
      </c>
      <c r="C3239" s="4" t="s">
        <v>378</v>
      </c>
      <c r="D3239" s="5">
        <v>1.8384700000000001E-6</v>
      </c>
      <c r="E3239" s="5">
        <v>5.6071999999999994E-6</v>
      </c>
      <c r="F3239" s="5">
        <v>3.7068599999999999E-7</v>
      </c>
      <c r="G3239" s="6">
        <v>7.1500000000000004E-7</v>
      </c>
      <c r="H3239" s="7">
        <v>8.5313560000000007E-6</v>
      </c>
      <c r="I3239" s="5"/>
    </row>
    <row r="3240" spans="1:9" x14ac:dyDescent="0.4">
      <c r="A3240" t="str">
        <f t="shared" si="50"/>
        <v>HaferGriechenland</v>
      </c>
      <c r="B3240" s="26" t="s">
        <v>272</v>
      </c>
      <c r="C3240" s="4" t="s">
        <v>378</v>
      </c>
      <c r="D3240" s="5">
        <v>6.8099999999999992E-7</v>
      </c>
      <c r="E3240" s="5">
        <v>1.6299999999999999E-6</v>
      </c>
      <c r="F3240" s="5">
        <v>1.48E-7</v>
      </c>
      <c r="G3240" s="6">
        <v>3.34E-7</v>
      </c>
      <c r="H3240" s="7">
        <v>2.7929999999999998E-6</v>
      </c>
      <c r="I3240" s="5"/>
    </row>
    <row r="3241" spans="1:9" x14ac:dyDescent="0.4">
      <c r="A3241" t="str">
        <f t="shared" si="50"/>
        <v>OlivenGriechenland</v>
      </c>
      <c r="B3241" s="26" t="s">
        <v>189</v>
      </c>
      <c r="C3241" s="4" t="s">
        <v>378</v>
      </c>
      <c r="D3241" s="5">
        <v>6.8988499999999996E-7</v>
      </c>
      <c r="E3241" s="5">
        <v>1.1159500000000001E-6</v>
      </c>
      <c r="F3241" s="5">
        <v>1.5320000000000002E-7</v>
      </c>
      <c r="G3241" s="6">
        <v>3.9900000000000001E-7</v>
      </c>
      <c r="H3241" s="7">
        <v>2.358035E-6</v>
      </c>
      <c r="I3241" s="5"/>
    </row>
    <row r="3242" spans="1:9" x14ac:dyDescent="0.4">
      <c r="A3242" t="str">
        <f t="shared" si="50"/>
        <v>Zwiebel, getr.Griechenland</v>
      </c>
      <c r="B3242" s="26" t="s">
        <v>251</v>
      </c>
      <c r="C3242" s="4" t="s">
        <v>378</v>
      </c>
      <c r="D3242" s="5">
        <v>5.7955499999999999E-8</v>
      </c>
      <c r="E3242" s="5">
        <v>1.36562E-7</v>
      </c>
      <c r="F3242" s="5">
        <v>1.2659700000000001E-8</v>
      </c>
      <c r="G3242" s="6">
        <v>2.8600000000000001E-8</v>
      </c>
      <c r="H3242" s="7">
        <v>2.3577720000000002E-7</v>
      </c>
      <c r="I3242" s="5"/>
    </row>
    <row r="3243" spans="1:9" x14ac:dyDescent="0.4">
      <c r="A3243" t="str">
        <f t="shared" si="50"/>
        <v>OrangeGriechenland</v>
      </c>
      <c r="B3243" s="26" t="s">
        <v>252</v>
      </c>
      <c r="C3243" s="4" t="s">
        <v>378</v>
      </c>
      <c r="D3243" s="5">
        <v>5.9194999999999995E-8</v>
      </c>
      <c r="E3243" s="5">
        <v>1.3981999999999999E-7</v>
      </c>
      <c r="F3243" s="5">
        <v>1.29403E-8</v>
      </c>
      <c r="G3243" s="6">
        <v>2.92E-8</v>
      </c>
      <c r="H3243" s="7">
        <v>2.4115530000000002E-7</v>
      </c>
      <c r="I3243" s="5"/>
    </row>
    <row r="3244" spans="1:9" x14ac:dyDescent="0.4">
      <c r="A3244" t="str">
        <f t="shared" si="50"/>
        <v>Pfirsich, NektarineGriechenland</v>
      </c>
      <c r="B3244" s="26" t="s">
        <v>253</v>
      </c>
      <c r="C3244" s="4" t="s">
        <v>378</v>
      </c>
      <c r="D3244" s="5">
        <v>9.5900000000000005E-8</v>
      </c>
      <c r="E3244" s="5">
        <v>2.2699999999999998E-7</v>
      </c>
      <c r="F3244" s="5">
        <v>2.0999999999999999E-8</v>
      </c>
      <c r="G3244" s="6">
        <v>4.73E-8</v>
      </c>
      <c r="H3244" s="7">
        <v>3.9120000000000001E-7</v>
      </c>
      <c r="I3244" s="5"/>
    </row>
    <row r="3245" spans="1:9" x14ac:dyDescent="0.4">
      <c r="A3245" t="str">
        <f t="shared" si="50"/>
        <v>BirneGriechenland</v>
      </c>
      <c r="B3245" s="26" t="s">
        <v>199</v>
      </c>
      <c r="C3245" s="4" t="s">
        <v>378</v>
      </c>
      <c r="D3245" s="5">
        <v>1.8440399999999999E-7</v>
      </c>
      <c r="E3245" s="5">
        <v>4.32366E-7</v>
      </c>
      <c r="F3245" s="5">
        <v>4.03473E-8</v>
      </c>
      <c r="G3245" s="6">
        <v>9.129999999999999E-8</v>
      </c>
      <c r="H3245" s="7">
        <v>7.4841729999999997E-7</v>
      </c>
      <c r="I3245" s="5"/>
    </row>
    <row r="3246" spans="1:9" x14ac:dyDescent="0.4">
      <c r="A3246" t="str">
        <f t="shared" si="50"/>
        <v>Erbsen, trockenGriechenland</v>
      </c>
      <c r="B3246" s="26" t="s">
        <v>173</v>
      </c>
      <c r="C3246" s="4" t="s">
        <v>378</v>
      </c>
      <c r="D3246" s="5">
        <v>1.9462900000000002E-7</v>
      </c>
      <c r="E3246" s="5">
        <v>5.5537700000000001E-7</v>
      </c>
      <c r="F3246" s="5">
        <v>4.0455199999999998E-8</v>
      </c>
      <c r="G3246" s="6">
        <v>9.3699999999999999E-8</v>
      </c>
      <c r="H3246" s="7">
        <v>8.841611999999999E-7</v>
      </c>
      <c r="I3246" s="5"/>
    </row>
    <row r="3247" spans="1:9" x14ac:dyDescent="0.4">
      <c r="A3247" t="str">
        <f t="shared" si="50"/>
        <v>Erbsen, grünGriechenland</v>
      </c>
      <c r="B3247" s="26" t="s">
        <v>172</v>
      </c>
      <c r="C3247" s="4" t="s">
        <v>378</v>
      </c>
      <c r="D3247" s="5">
        <v>1.3671000000000001E-7</v>
      </c>
      <c r="E3247" s="5">
        <v>3.2283700000000002E-7</v>
      </c>
      <c r="F3247" s="5">
        <v>3.0598700000000005E-8</v>
      </c>
      <c r="G3247" s="6">
        <v>6.7700000000000004E-8</v>
      </c>
      <c r="H3247" s="7">
        <v>5.5784569999999995E-7</v>
      </c>
      <c r="I3247" s="5"/>
    </row>
    <row r="3248" spans="1:9" x14ac:dyDescent="0.4">
      <c r="A3248" t="str">
        <f t="shared" si="50"/>
        <v>PistazienGriechenland</v>
      </c>
      <c r="B3248" s="26" t="s">
        <v>273</v>
      </c>
      <c r="C3248" s="4" t="s">
        <v>378</v>
      </c>
      <c r="D3248" s="5">
        <v>8.7607500000000001E-7</v>
      </c>
      <c r="E3248" s="5">
        <v>2.1023900000000001E-6</v>
      </c>
      <c r="F3248" s="5">
        <v>1.91717E-7</v>
      </c>
      <c r="G3248" s="6">
        <v>4.3000000000000001E-7</v>
      </c>
      <c r="H3248" s="7">
        <v>3.6001819999999998E-6</v>
      </c>
      <c r="I3248" s="5"/>
    </row>
    <row r="3249" spans="1:9" x14ac:dyDescent="0.4">
      <c r="A3249" t="str">
        <f t="shared" si="50"/>
        <v>Pflaume, SchleheGriechenland</v>
      </c>
      <c r="B3249" s="26" t="s">
        <v>254</v>
      </c>
      <c r="C3249" s="4" t="s">
        <v>378</v>
      </c>
      <c r="D3249" s="5">
        <v>1.21665E-7</v>
      </c>
      <c r="E3249" s="5">
        <v>3.5859599999999999E-7</v>
      </c>
      <c r="F3249" s="5">
        <v>2.4898900000000001E-8</v>
      </c>
      <c r="G3249" s="6">
        <v>4.9600000000000001E-8</v>
      </c>
      <c r="H3249" s="7">
        <v>5.5475989999999987E-7</v>
      </c>
      <c r="I3249" s="5"/>
    </row>
    <row r="3250" spans="1:9" x14ac:dyDescent="0.4">
      <c r="A3250" t="str">
        <f t="shared" si="50"/>
        <v>KartoffelGriechenland</v>
      </c>
      <c r="B3250" s="26" t="s">
        <v>177</v>
      </c>
      <c r="C3250" s="4" t="s">
        <v>378</v>
      </c>
      <c r="D3250" s="5">
        <v>5.03E-8</v>
      </c>
      <c r="E3250" s="5">
        <v>1.02E-7</v>
      </c>
      <c r="F3250" s="5">
        <v>1.0999999999999999E-8</v>
      </c>
      <c r="G3250" s="6">
        <v>2.6699999999999998E-8</v>
      </c>
      <c r="H3250" s="7">
        <v>1.9000000000000001E-7</v>
      </c>
      <c r="I3250" s="5"/>
    </row>
    <row r="3251" spans="1:9" x14ac:dyDescent="0.4">
      <c r="A3251" t="str">
        <f t="shared" si="50"/>
        <v>Hülsenfrüchte (Linsen, Bohen, etc.)Griechenland</v>
      </c>
      <c r="B3251" s="26" t="s">
        <v>255</v>
      </c>
      <c r="C3251" s="4" t="s">
        <v>378</v>
      </c>
      <c r="D3251" s="5">
        <v>7.2800000000000006E-7</v>
      </c>
      <c r="E3251" s="5">
        <v>1.6500000000000001E-6</v>
      </c>
      <c r="F3251" s="5">
        <v>1.61E-7</v>
      </c>
      <c r="G3251" s="6">
        <v>3.6400000000000003E-7</v>
      </c>
      <c r="H3251" s="7">
        <v>2.903E-6</v>
      </c>
      <c r="I3251" s="5"/>
    </row>
    <row r="3252" spans="1:9" x14ac:dyDescent="0.4">
      <c r="A3252" t="str">
        <f t="shared" si="50"/>
        <v>KürbisGriechenland</v>
      </c>
      <c r="B3252" s="26" t="s">
        <v>183</v>
      </c>
      <c r="C3252" s="4" t="s">
        <v>378</v>
      </c>
      <c r="D3252" s="5">
        <v>3.77E-8</v>
      </c>
      <c r="E3252" s="5">
        <v>8.8900000000000009E-8</v>
      </c>
      <c r="F3252" s="5">
        <v>8.2400000000000013E-9</v>
      </c>
      <c r="G3252" s="6">
        <v>1.85E-8</v>
      </c>
      <c r="H3252" s="7">
        <v>1.5334E-7</v>
      </c>
      <c r="I3252" s="5"/>
    </row>
    <row r="3253" spans="1:9" x14ac:dyDescent="0.4">
      <c r="A3253" t="str">
        <f t="shared" si="50"/>
        <v>RapssamenGriechenland</v>
      </c>
      <c r="B3253" s="26" t="s">
        <v>256</v>
      </c>
      <c r="C3253" s="4" t="s">
        <v>378</v>
      </c>
      <c r="D3253" s="5">
        <v>3.5361700000000004E-7</v>
      </c>
      <c r="E3253" s="5">
        <v>1.00143E-6</v>
      </c>
      <c r="F3253" s="5">
        <v>7.3584599999999998E-8</v>
      </c>
      <c r="G3253" s="6">
        <v>1.5300000000000001E-7</v>
      </c>
      <c r="H3253" s="7">
        <v>1.5816316000000001E-6</v>
      </c>
      <c r="I3253" s="5"/>
    </row>
    <row r="3254" spans="1:9" x14ac:dyDescent="0.4">
      <c r="A3254" t="str">
        <f t="shared" si="50"/>
        <v>ReisGriechenland</v>
      </c>
      <c r="B3254" s="26" t="s">
        <v>160</v>
      </c>
      <c r="C3254" s="4" t="s">
        <v>378</v>
      </c>
      <c r="D3254" s="5">
        <v>9.1887299999999997E-8</v>
      </c>
      <c r="E3254" s="5">
        <v>2.6462499999999998E-7</v>
      </c>
      <c r="F3254" s="5">
        <v>1.9015600000000001E-8</v>
      </c>
      <c r="G3254" s="6">
        <v>4.2200000000000001E-8</v>
      </c>
      <c r="H3254" s="7">
        <v>4.1772789999999997E-7</v>
      </c>
      <c r="I3254" s="5"/>
    </row>
    <row r="3255" spans="1:9" x14ac:dyDescent="0.4">
      <c r="A3255" t="str">
        <f t="shared" si="50"/>
        <v>RoggenGriechenland</v>
      </c>
      <c r="B3255" s="26" t="s">
        <v>274</v>
      </c>
      <c r="C3255" s="4" t="s">
        <v>378</v>
      </c>
      <c r="D3255" s="5">
        <v>5.2587599999999999E-7</v>
      </c>
      <c r="E3255" s="5">
        <v>1.5925900000000002E-6</v>
      </c>
      <c r="F3255" s="5">
        <v>1.08466E-7</v>
      </c>
      <c r="G3255" s="6">
        <v>2.1E-7</v>
      </c>
      <c r="H3255" s="7">
        <v>2.4369320000000008E-6</v>
      </c>
      <c r="I3255" s="5"/>
    </row>
    <row r="3256" spans="1:9" x14ac:dyDescent="0.4">
      <c r="A3256" t="str">
        <f t="shared" si="50"/>
        <v>BaumwolleGriechenland</v>
      </c>
      <c r="B3256" s="26" t="s">
        <v>257</v>
      </c>
      <c r="C3256" s="4" t="s">
        <v>378</v>
      </c>
      <c r="D3256" s="5">
        <v>2.7000199999999996E-7</v>
      </c>
      <c r="E3256" s="5">
        <v>7.84367E-7</v>
      </c>
      <c r="F3256" s="5">
        <v>5.5785600000000006E-8</v>
      </c>
      <c r="G3256" s="6">
        <v>1.2100000000000001E-7</v>
      </c>
      <c r="H3256" s="7">
        <v>1.2311546E-6</v>
      </c>
      <c r="I3256" s="5"/>
    </row>
    <row r="3257" spans="1:9" x14ac:dyDescent="0.4">
      <c r="A3257" t="str">
        <f t="shared" si="50"/>
        <v>SojabohnenGriechenland</v>
      </c>
      <c r="B3257" s="26" t="s">
        <v>259</v>
      </c>
      <c r="C3257" s="4" t="s">
        <v>378</v>
      </c>
      <c r="D3257" s="5">
        <v>7.2569099999999996E-7</v>
      </c>
      <c r="E3257" s="5">
        <v>1.61417E-6</v>
      </c>
      <c r="F3257" s="5">
        <v>1.61049E-7</v>
      </c>
      <c r="G3257" s="6">
        <v>3.6800000000000001E-7</v>
      </c>
      <c r="H3257" s="7">
        <v>2.8689099999999996E-6</v>
      </c>
      <c r="I3257" s="5"/>
    </row>
    <row r="3258" spans="1:9" x14ac:dyDescent="0.4">
      <c r="A3258" t="str">
        <f t="shared" si="50"/>
        <v>SpinatGriechenland</v>
      </c>
      <c r="B3258" s="26" t="s">
        <v>156</v>
      </c>
      <c r="C3258" s="4" t="s">
        <v>378</v>
      </c>
      <c r="D3258" s="5">
        <v>6.7926299999999999E-8</v>
      </c>
      <c r="E3258" s="5">
        <v>1.5323600000000001E-7</v>
      </c>
      <c r="F3258" s="5">
        <v>1.4949200000000001E-8</v>
      </c>
      <c r="G3258" s="6">
        <v>3.4100000000000001E-8</v>
      </c>
      <c r="H3258" s="7">
        <v>2.7021150000000002E-7</v>
      </c>
      <c r="I3258" s="5"/>
    </row>
    <row r="3259" spans="1:9" x14ac:dyDescent="0.4">
      <c r="A3259" t="str">
        <f t="shared" si="50"/>
        <v>SonnenblumenkerneGriechenland</v>
      </c>
      <c r="B3259" s="26" t="s">
        <v>261</v>
      </c>
      <c r="C3259" s="4" t="s">
        <v>378</v>
      </c>
      <c r="D3259" s="5">
        <v>3.0464699999999999E-7</v>
      </c>
      <c r="E3259" s="5">
        <v>8.7112700000000002E-7</v>
      </c>
      <c r="F3259" s="5">
        <v>6.318800000000001E-8</v>
      </c>
      <c r="G3259" s="6">
        <v>1.3300000000000001E-7</v>
      </c>
      <c r="H3259" s="7">
        <v>1.3719620000000002E-6</v>
      </c>
      <c r="I3259" s="5"/>
    </row>
    <row r="3260" spans="1:9" x14ac:dyDescent="0.4">
      <c r="A3260" t="str">
        <f t="shared" si="50"/>
        <v>Manderine, ClementineGriechenland</v>
      </c>
      <c r="B3260" s="26" t="s">
        <v>213</v>
      </c>
      <c r="C3260" s="4" t="s">
        <v>378</v>
      </c>
      <c r="D3260" s="5">
        <v>8.7321299999999995E-8</v>
      </c>
      <c r="E3260" s="5">
        <v>2.07408E-7</v>
      </c>
      <c r="F3260" s="5">
        <v>1.9100400000000001E-8</v>
      </c>
      <c r="G3260" s="6">
        <v>4.3099999999999996E-8</v>
      </c>
      <c r="H3260" s="7">
        <v>3.5692969999999998E-7</v>
      </c>
      <c r="I3260" s="5"/>
    </row>
    <row r="3261" spans="1:9" x14ac:dyDescent="0.4">
      <c r="A3261" t="str">
        <f t="shared" si="50"/>
        <v>Tabak, unverarbeitetGriechenland</v>
      </c>
      <c r="B3261" s="26" t="s">
        <v>263</v>
      </c>
      <c r="C3261" s="4" t="s">
        <v>378</v>
      </c>
      <c r="D3261" s="5">
        <v>2.2478000000000001E-7</v>
      </c>
      <c r="E3261" s="5">
        <v>6.5434799999999998E-7</v>
      </c>
      <c r="F3261" s="5">
        <v>4.6398899999999999E-8</v>
      </c>
      <c r="G3261" s="6">
        <v>9.9799999999999994E-8</v>
      </c>
      <c r="H3261" s="7">
        <v>1.0253269000000001E-6</v>
      </c>
      <c r="I3261" s="5"/>
    </row>
    <row r="3262" spans="1:9" x14ac:dyDescent="0.4">
      <c r="A3262" t="str">
        <f t="shared" si="50"/>
        <v>TomatenGriechenland</v>
      </c>
      <c r="B3262" s="26" t="s">
        <v>86</v>
      </c>
      <c r="C3262" s="4" t="s">
        <v>378</v>
      </c>
      <c r="D3262" s="5">
        <v>2.1348999999999998E-8</v>
      </c>
      <c r="E3262" s="5">
        <v>5.1301799999999994E-8</v>
      </c>
      <c r="F3262" s="5">
        <v>4.63232E-9</v>
      </c>
      <c r="G3262" s="6">
        <v>1.04E-8</v>
      </c>
      <c r="H3262" s="7">
        <v>8.768311999999999E-8</v>
      </c>
      <c r="I3262" s="5"/>
    </row>
    <row r="3263" spans="1:9" x14ac:dyDescent="0.4">
      <c r="A3263" t="str">
        <f t="shared" si="50"/>
        <v>TriticaleGriechenland</v>
      </c>
      <c r="B3263" s="26" t="s">
        <v>283</v>
      </c>
      <c r="C3263" s="4" t="s">
        <v>378</v>
      </c>
      <c r="D3263" s="5">
        <v>7.7251900000000004E-8</v>
      </c>
      <c r="E3263" s="5">
        <v>2.1696700000000001E-7</v>
      </c>
      <c r="F3263" s="5">
        <v>1.6095E-8</v>
      </c>
      <c r="G3263" s="6">
        <v>2.9499999999999999E-8</v>
      </c>
      <c r="H3263" s="7">
        <v>3.3981390000000004E-7</v>
      </c>
      <c r="I3263" s="5"/>
    </row>
    <row r="3264" spans="1:9" x14ac:dyDescent="0.4">
      <c r="A3264" t="str">
        <f t="shared" si="50"/>
        <v>Gemüse, frischGriechenland</v>
      </c>
      <c r="B3264" s="26" t="s">
        <v>174</v>
      </c>
      <c r="C3264" s="4" t="s">
        <v>378</v>
      </c>
      <c r="D3264" s="5">
        <v>5.4389099999999997E-8</v>
      </c>
      <c r="E3264" s="5">
        <v>1.2884499999999999E-7</v>
      </c>
      <c r="F3264" s="5">
        <v>1.1813299999999999E-8</v>
      </c>
      <c r="G3264" s="6">
        <v>2.6400000000000001E-8</v>
      </c>
      <c r="H3264" s="7">
        <v>2.2144739999999998E-7</v>
      </c>
      <c r="I3264" s="5"/>
    </row>
    <row r="3265" spans="1:9" x14ac:dyDescent="0.4">
      <c r="A3265" t="str">
        <f t="shared" si="50"/>
        <v>HülsenfrüchteGriechenland</v>
      </c>
      <c r="B3265" s="26" t="s">
        <v>175</v>
      </c>
      <c r="C3265" s="4" t="s">
        <v>378</v>
      </c>
      <c r="D3265" s="5">
        <v>1.44723E-8</v>
      </c>
      <c r="E3265" s="5">
        <v>3.4642799999999997E-8</v>
      </c>
      <c r="F3265" s="5">
        <v>3.14293E-9</v>
      </c>
      <c r="G3265" s="6">
        <v>7.0699999999999998E-9</v>
      </c>
      <c r="H3265" s="7">
        <v>5.9328030000000003E-8</v>
      </c>
      <c r="I3265" s="5"/>
    </row>
    <row r="3266" spans="1:9" x14ac:dyDescent="0.4">
      <c r="A3266" t="str">
        <f t="shared" si="50"/>
        <v>WickeGriechenland</v>
      </c>
      <c r="B3266" s="26" t="s">
        <v>276</v>
      </c>
      <c r="C3266" s="4" t="s">
        <v>378</v>
      </c>
      <c r="D3266" s="5">
        <v>6.0178699999999996E-7</v>
      </c>
      <c r="E3266" s="5">
        <v>1.4668000000000001E-6</v>
      </c>
      <c r="F3266" s="5">
        <v>1.3061700000000001E-7</v>
      </c>
      <c r="G3266" s="6">
        <v>2.9200000000000002E-7</v>
      </c>
      <c r="H3266" s="7">
        <v>2.4912040000000005E-6</v>
      </c>
      <c r="I3266" s="5"/>
    </row>
    <row r="3267" spans="1:9" x14ac:dyDescent="0.4">
      <c r="A3267" t="str">
        <f t="shared" si="50"/>
        <v>WalnussGriechenland</v>
      </c>
      <c r="B3267" s="26" t="s">
        <v>264</v>
      </c>
      <c r="C3267" s="4" t="s">
        <v>378</v>
      </c>
      <c r="D3267" s="5">
        <v>1.06E-6</v>
      </c>
      <c r="E3267" s="5">
        <v>2.5000000000000002E-6</v>
      </c>
      <c r="F3267" s="5">
        <v>2.3100000000000002E-7</v>
      </c>
      <c r="G3267" s="6">
        <v>5.2200000000000004E-7</v>
      </c>
      <c r="H3267" s="7">
        <v>4.313E-6</v>
      </c>
      <c r="I3267" s="5"/>
    </row>
    <row r="3268" spans="1:9" x14ac:dyDescent="0.4">
      <c r="A3268" t="str">
        <f t="shared" ref="A3268:A3331" si="51">B3268&amp;C3268</f>
        <v>WassermeloneGriechenland</v>
      </c>
      <c r="B3268" s="26" t="s">
        <v>265</v>
      </c>
      <c r="C3268" s="4" t="s">
        <v>378</v>
      </c>
      <c r="D3268" s="5">
        <v>2.14336E-8</v>
      </c>
      <c r="E3268" s="5">
        <v>5.1243599999999997E-8</v>
      </c>
      <c r="F3268" s="5">
        <v>4.6559300000000005E-9</v>
      </c>
      <c r="G3268" s="6">
        <v>1.05E-8</v>
      </c>
      <c r="H3268" s="7">
        <v>8.7833129999999998E-8</v>
      </c>
      <c r="I3268" s="5"/>
    </row>
    <row r="3269" spans="1:9" x14ac:dyDescent="0.4">
      <c r="A3269" t="str">
        <f t="shared" si="51"/>
        <v>WeizenGriechenland</v>
      </c>
      <c r="B3269" s="26" t="s">
        <v>60</v>
      </c>
      <c r="C3269" s="4" t="s">
        <v>378</v>
      </c>
      <c r="D3269" s="5">
        <v>3.89E-7</v>
      </c>
      <c r="E3269" s="5">
        <v>1.13E-6</v>
      </c>
      <c r="F3269" s="5">
        <v>7.9900000000000007E-8</v>
      </c>
      <c r="G3269" s="6">
        <v>1.6899999999999999E-7</v>
      </c>
      <c r="H3269" s="7">
        <v>1.7678999999999998E-6</v>
      </c>
      <c r="I3269" s="5"/>
    </row>
    <row r="3270" spans="1:9" x14ac:dyDescent="0.4">
      <c r="A3270" t="str">
        <f t="shared" si="51"/>
        <v>AgavenfasernGuatemala</v>
      </c>
      <c r="B3270" s="26" t="s">
        <v>193</v>
      </c>
      <c r="C3270" s="4" t="s">
        <v>379</v>
      </c>
      <c r="D3270" s="5">
        <v>9.2257399999999999E-6</v>
      </c>
      <c r="E3270" s="5">
        <v>4.7701299999999998E-6</v>
      </c>
      <c r="F3270" s="5">
        <v>4.4668399999999996E-6</v>
      </c>
      <c r="G3270" s="6">
        <v>9.5300000000000002E-6</v>
      </c>
      <c r="H3270" s="7">
        <v>2.7992710000000001E-5</v>
      </c>
      <c r="I3270" s="5"/>
    </row>
    <row r="3271" spans="1:9" x14ac:dyDescent="0.4">
      <c r="A3271" t="str">
        <f t="shared" si="51"/>
        <v>ApfelGuatemala</v>
      </c>
      <c r="B3271" s="26" t="s">
        <v>195</v>
      </c>
      <c r="C3271" s="4" t="s">
        <v>379</v>
      </c>
      <c r="D3271" s="5">
        <v>1.5881099999999999E-6</v>
      </c>
      <c r="E3271" s="5">
        <v>9.5173999999999997E-7</v>
      </c>
      <c r="F3271" s="5">
        <v>6.1160599999999995E-7</v>
      </c>
      <c r="G3271" s="6">
        <v>1.59E-6</v>
      </c>
      <c r="H3271" s="7">
        <v>4.7414559999999999E-6</v>
      </c>
      <c r="I3271" s="5"/>
    </row>
    <row r="3272" spans="1:9" x14ac:dyDescent="0.4">
      <c r="A3272" t="str">
        <f t="shared" si="51"/>
        <v>AvocadosGuatemala</v>
      </c>
      <c r="B3272" s="26" t="s">
        <v>166</v>
      </c>
      <c r="C3272" s="4" t="s">
        <v>379</v>
      </c>
      <c r="D3272" s="5">
        <v>1.79576E-6</v>
      </c>
      <c r="E3272" s="5">
        <v>1.0686700000000001E-6</v>
      </c>
      <c r="F3272" s="5">
        <v>6.93446E-7</v>
      </c>
      <c r="G3272" s="6">
        <v>1.79E-6</v>
      </c>
      <c r="H3272" s="7">
        <v>5.3478759999999994E-6</v>
      </c>
      <c r="I3272" s="5"/>
    </row>
    <row r="3273" spans="1:9" x14ac:dyDescent="0.4">
      <c r="A3273" t="str">
        <f t="shared" si="51"/>
        <v>BananenGuatemala</v>
      </c>
      <c r="B3273" s="26" t="s">
        <v>197</v>
      </c>
      <c r="C3273" s="4" t="s">
        <v>379</v>
      </c>
      <c r="D3273" s="5">
        <v>2.9304199999999998E-7</v>
      </c>
      <c r="E3273" s="5">
        <v>1.6839900000000002E-7</v>
      </c>
      <c r="F3273" s="5">
        <v>1.15689E-7</v>
      </c>
      <c r="G3273" s="6">
        <v>2.8499999999999997E-7</v>
      </c>
      <c r="H3273" s="7">
        <v>8.6213000000000006E-7</v>
      </c>
      <c r="I3273" s="5"/>
    </row>
    <row r="3274" spans="1:9" x14ac:dyDescent="0.4">
      <c r="A3274" t="str">
        <f t="shared" si="51"/>
        <v>GersteGuatemala</v>
      </c>
      <c r="B3274" s="26" t="s">
        <v>240</v>
      </c>
      <c r="C3274" s="4" t="s">
        <v>379</v>
      </c>
      <c r="D3274" s="5">
        <v>6.4504500000000002E-6</v>
      </c>
      <c r="E3274" s="5">
        <v>3.8908099999999999E-6</v>
      </c>
      <c r="F3274" s="5">
        <v>2.2568499999999998E-6</v>
      </c>
      <c r="G3274" s="6">
        <v>6.1700000000000002E-6</v>
      </c>
      <c r="H3274" s="7">
        <v>1.8768109999999998E-5</v>
      </c>
      <c r="I3274" s="5"/>
    </row>
    <row r="3275" spans="1:9" x14ac:dyDescent="0.4">
      <c r="A3275" t="str">
        <f t="shared" si="51"/>
        <v>Bohen, trockenGuatemala</v>
      </c>
      <c r="B3275" s="26" t="s">
        <v>170</v>
      </c>
      <c r="C3275" s="4" t="s">
        <v>379</v>
      </c>
      <c r="D3275" s="5">
        <v>4.6354100000000004E-6</v>
      </c>
      <c r="E3275" s="5">
        <v>2.3805299999999999E-6</v>
      </c>
      <c r="F3275" s="5">
        <v>2.0865100000000001E-6</v>
      </c>
      <c r="G3275" s="6">
        <v>4.4799999999999995E-6</v>
      </c>
      <c r="H3275" s="7">
        <v>1.3582449999999999E-5</v>
      </c>
      <c r="I3275" s="5"/>
    </row>
    <row r="3276" spans="1:9" x14ac:dyDescent="0.4">
      <c r="A3276" t="str">
        <f t="shared" si="51"/>
        <v>Ackerbohne, trockenGuatemala</v>
      </c>
      <c r="B3276" s="26" t="s">
        <v>163</v>
      </c>
      <c r="C3276" s="4" t="s">
        <v>379</v>
      </c>
      <c r="D3276" s="5">
        <v>6.2698399999999999E-6</v>
      </c>
      <c r="E3276" s="5">
        <v>3.5690200000000002E-6</v>
      </c>
      <c r="F3276" s="5">
        <v>2.4725500000000002E-6</v>
      </c>
      <c r="G3276" s="6">
        <v>6.0499999999999997E-6</v>
      </c>
      <c r="H3276" s="7">
        <v>1.8361410000000001E-5</v>
      </c>
      <c r="I3276" s="5"/>
    </row>
    <row r="3277" spans="1:9" x14ac:dyDescent="0.4">
      <c r="A3277" t="str">
        <f t="shared" si="51"/>
        <v>Kohl und andere KohlgewächseGuatemala</v>
      </c>
      <c r="B3277" s="26" t="s">
        <v>181</v>
      </c>
      <c r="C3277" s="4" t="s">
        <v>379</v>
      </c>
      <c r="D3277" s="5">
        <v>6.4373000000000006E-7</v>
      </c>
      <c r="E3277" s="5">
        <v>3.6713599999999999E-7</v>
      </c>
      <c r="F3277" s="5">
        <v>2.4761999999999999E-7</v>
      </c>
      <c r="G3277" s="6">
        <v>6.1799999999999995E-7</v>
      </c>
      <c r="H3277" s="7">
        <v>1.8764860000000002E-6</v>
      </c>
      <c r="I3277" s="5"/>
    </row>
    <row r="3278" spans="1:9" x14ac:dyDescent="0.4">
      <c r="A3278" t="str">
        <f t="shared" si="51"/>
        <v>Karotten und RübenGuatemala</v>
      </c>
      <c r="B3278" s="26" t="s">
        <v>176</v>
      </c>
      <c r="C3278" s="4" t="s">
        <v>379</v>
      </c>
      <c r="D3278" s="5">
        <v>2.1204000000000001E-7</v>
      </c>
      <c r="E3278" s="5">
        <v>1.2391600000000001E-7</v>
      </c>
      <c r="F3278" s="5">
        <v>8.2158399999999995E-8</v>
      </c>
      <c r="G3278" s="6">
        <v>2.11E-7</v>
      </c>
      <c r="H3278" s="7">
        <v>6.2911439999999997E-7</v>
      </c>
      <c r="I3278" s="5"/>
    </row>
    <row r="3279" spans="1:9" x14ac:dyDescent="0.4">
      <c r="A3279" t="str">
        <f t="shared" si="51"/>
        <v>CashewnüsseGuatemala</v>
      </c>
      <c r="B3279" s="26" t="s">
        <v>309</v>
      </c>
      <c r="C3279" s="4" t="s">
        <v>379</v>
      </c>
      <c r="D3279" s="5">
        <v>1.0961900000000001E-5</v>
      </c>
      <c r="E3279" s="5">
        <v>5.5957800000000001E-6</v>
      </c>
      <c r="F3279" s="5">
        <v>5.0202500000000008E-6</v>
      </c>
      <c r="G3279" s="6">
        <v>1.0900000000000001E-5</v>
      </c>
      <c r="H3279" s="7">
        <v>3.2477930000000005E-5</v>
      </c>
      <c r="I3279" s="5"/>
    </row>
    <row r="3280" spans="1:9" x14ac:dyDescent="0.4">
      <c r="A3280" t="str">
        <f t="shared" si="51"/>
        <v>ManiokGuatemala</v>
      </c>
      <c r="B3280" s="26" t="s">
        <v>187</v>
      </c>
      <c r="C3280" s="4" t="s">
        <v>379</v>
      </c>
      <c r="D3280" s="5">
        <v>4.1182199999999995E-6</v>
      </c>
      <c r="E3280" s="5">
        <v>2.3440100000000002E-6</v>
      </c>
      <c r="F3280" s="5">
        <v>1.61767E-6</v>
      </c>
      <c r="G3280" s="6">
        <v>3.98E-6</v>
      </c>
      <c r="H3280" s="7">
        <v>1.2059899999999998E-5</v>
      </c>
      <c r="I3280" s="5"/>
    </row>
    <row r="3281" spans="1:9" x14ac:dyDescent="0.4">
      <c r="A3281" t="str">
        <f t="shared" si="51"/>
        <v>Blumenkohl und BrokkoliGuatemala</v>
      </c>
      <c r="B3281" s="26" t="s">
        <v>168</v>
      </c>
      <c r="C3281" s="4" t="s">
        <v>379</v>
      </c>
      <c r="D3281" s="5">
        <v>3.9876899999999999E-7</v>
      </c>
      <c r="E3281" s="5">
        <v>2.3041399999999999E-7</v>
      </c>
      <c r="F3281" s="5">
        <v>1.51618E-7</v>
      </c>
      <c r="G3281" s="6">
        <v>3.8499999999999997E-7</v>
      </c>
      <c r="H3281" s="7">
        <v>1.1658009999999999E-6</v>
      </c>
      <c r="I3281" s="5"/>
    </row>
    <row r="3282" spans="1:9" x14ac:dyDescent="0.4">
      <c r="A3282" t="str">
        <f t="shared" si="51"/>
        <v>Paprika-/ChillipulverGuatemala</v>
      </c>
      <c r="B3282" s="26" t="s">
        <v>90</v>
      </c>
      <c r="C3282" s="4" t="s">
        <v>379</v>
      </c>
      <c r="D3282" s="5">
        <v>1.32968E-6</v>
      </c>
      <c r="E3282" s="5">
        <v>7.8120100000000006E-7</v>
      </c>
      <c r="F3282" s="5">
        <v>5.0848400000000007E-7</v>
      </c>
      <c r="G3282" s="6">
        <v>1.31E-6</v>
      </c>
      <c r="H3282" s="7">
        <v>3.929365000000001E-6</v>
      </c>
      <c r="I3282" s="5"/>
    </row>
    <row r="3283" spans="1:9" x14ac:dyDescent="0.4">
      <c r="A3283" t="str">
        <f t="shared" si="51"/>
        <v>Paprika und Chillies, grünGuatemala</v>
      </c>
      <c r="B3283" s="26" t="s">
        <v>79</v>
      </c>
      <c r="C3283" s="4" t="s">
        <v>379</v>
      </c>
      <c r="D3283" s="5">
        <v>1.32968E-6</v>
      </c>
      <c r="E3283" s="5">
        <v>7.8120100000000006E-7</v>
      </c>
      <c r="F3283" s="5">
        <v>5.0848400000000007E-7</v>
      </c>
      <c r="G3283" s="6">
        <v>1.31E-6</v>
      </c>
      <c r="H3283" s="7">
        <v>3.929365000000001E-6</v>
      </c>
      <c r="I3283" s="5"/>
    </row>
    <row r="3284" spans="1:9" x14ac:dyDescent="0.4">
      <c r="A3284" t="str">
        <f t="shared" si="51"/>
        <v>Paprika und Chillies, grünGuatemala</v>
      </c>
      <c r="B3284" s="26" t="s">
        <v>79</v>
      </c>
      <c r="C3284" s="4" t="s">
        <v>379</v>
      </c>
      <c r="D3284" s="5">
        <v>1.32968E-6</v>
      </c>
      <c r="E3284" s="5">
        <v>7.8120100000000006E-7</v>
      </c>
      <c r="F3284" s="5">
        <v>5.0848400000000007E-7</v>
      </c>
      <c r="G3284" s="6">
        <v>1.31E-6</v>
      </c>
      <c r="H3284" s="7">
        <v>3.929365000000001E-6</v>
      </c>
      <c r="I3284" s="5"/>
    </row>
    <row r="3285" spans="1:9" x14ac:dyDescent="0.4">
      <c r="A3285" t="str">
        <f t="shared" si="51"/>
        <v>KakaobohneGuatemala</v>
      </c>
      <c r="B3285" s="26" t="s">
        <v>286</v>
      </c>
      <c r="C3285" s="4" t="s">
        <v>379</v>
      </c>
      <c r="D3285" s="5">
        <v>2.7614599999999998E-5</v>
      </c>
      <c r="E3285" s="5">
        <v>1.6115100000000001E-5</v>
      </c>
      <c r="F3285" s="5">
        <v>1.0621500000000002E-5</v>
      </c>
      <c r="G3285" s="6">
        <v>2.6999999999999999E-5</v>
      </c>
      <c r="H3285" s="7">
        <v>8.1351200000000001E-5</v>
      </c>
      <c r="I3285" s="5"/>
    </row>
    <row r="3286" spans="1:9" x14ac:dyDescent="0.4">
      <c r="A3286" t="str">
        <f t="shared" si="51"/>
        <v>KokosnussGuatemala</v>
      </c>
      <c r="B3286" s="26" t="s">
        <v>310</v>
      </c>
      <c r="C3286" s="4" t="s">
        <v>379</v>
      </c>
      <c r="D3286" s="5">
        <v>3.6706299999999996E-6</v>
      </c>
      <c r="E3286" s="5">
        <v>2.1210600000000001E-6</v>
      </c>
      <c r="F3286" s="5">
        <v>1.4554399999999999E-6</v>
      </c>
      <c r="G3286" s="6">
        <v>3.5899999999999999E-6</v>
      </c>
      <c r="H3286" s="7">
        <v>1.083713E-5</v>
      </c>
      <c r="I3286" s="5"/>
    </row>
    <row r="3287" spans="1:9" x14ac:dyDescent="0.4">
      <c r="A3287" t="str">
        <f t="shared" si="51"/>
        <v>Kaffee, grünGuatemala</v>
      </c>
      <c r="B3287" s="26" t="s">
        <v>287</v>
      </c>
      <c r="C3287" s="4" t="s">
        <v>379</v>
      </c>
      <c r="D3287" s="5">
        <v>1.44105E-5</v>
      </c>
      <c r="E3287" s="5">
        <v>8.2753299999999989E-6</v>
      </c>
      <c r="F3287" s="5">
        <v>5.7482700000000001E-6</v>
      </c>
      <c r="G3287" s="6">
        <v>1.4100000000000001E-5</v>
      </c>
      <c r="H3287" s="7">
        <v>4.2534099999999997E-5</v>
      </c>
      <c r="I3287" s="5"/>
    </row>
    <row r="3288" spans="1:9" x14ac:dyDescent="0.4">
      <c r="A3288" t="str">
        <f t="shared" si="51"/>
        <v>KokosbastGuatemala</v>
      </c>
      <c r="B3288" s="26" t="s">
        <v>311</v>
      </c>
      <c r="C3288" s="4" t="s">
        <v>379</v>
      </c>
      <c r="D3288" s="5">
        <v>3.6706299999999996E-6</v>
      </c>
      <c r="E3288" s="5">
        <v>2.1210600000000001E-6</v>
      </c>
      <c r="F3288" s="5">
        <v>1.4554399999999999E-6</v>
      </c>
      <c r="G3288" s="6">
        <v>3.5899999999999999E-6</v>
      </c>
      <c r="H3288" s="7">
        <v>1.083713E-5</v>
      </c>
      <c r="I3288" s="5"/>
    </row>
    <row r="3289" spans="1:9" x14ac:dyDescent="0.4">
      <c r="A3289" t="str">
        <f t="shared" si="51"/>
        <v>BaumwollsamenGuatemala</v>
      </c>
      <c r="B3289" s="26" t="s">
        <v>241</v>
      </c>
      <c r="C3289" s="4" t="s">
        <v>379</v>
      </c>
      <c r="D3289" s="5">
        <v>3.35262E-6</v>
      </c>
      <c r="E3289" s="5">
        <v>1.9789299999999998E-6</v>
      </c>
      <c r="F3289" s="5">
        <v>1.3187200000000001E-6</v>
      </c>
      <c r="G3289" s="6">
        <v>3.3700000000000003E-6</v>
      </c>
      <c r="H3289" s="7">
        <v>1.0020269999999999E-5</v>
      </c>
      <c r="I3289" s="5"/>
    </row>
    <row r="3290" spans="1:9" x14ac:dyDescent="0.4">
      <c r="A3290" t="str">
        <f t="shared" si="51"/>
        <v>Gurken und GewürzgurkenGuatemala</v>
      </c>
      <c r="B3290" s="26" t="s">
        <v>99</v>
      </c>
      <c r="C3290" s="4" t="s">
        <v>379</v>
      </c>
      <c r="D3290" s="5">
        <v>1.3948800000000001E-7</v>
      </c>
      <c r="E3290" s="5">
        <v>7.5541000000000001E-8</v>
      </c>
      <c r="F3290" s="5">
        <v>9.9224399999999997E-8</v>
      </c>
      <c r="G3290" s="6">
        <v>1.8900000000000001E-7</v>
      </c>
      <c r="H3290" s="7">
        <v>5.0325339999999996E-7</v>
      </c>
      <c r="I3290" s="5"/>
    </row>
    <row r="3291" spans="1:9" x14ac:dyDescent="0.4">
      <c r="A3291" t="str">
        <f t="shared" si="51"/>
        <v>Früchte, frischGuatemala</v>
      </c>
      <c r="B3291" s="26" t="s">
        <v>205</v>
      </c>
      <c r="C3291" s="4" t="s">
        <v>379</v>
      </c>
      <c r="D3291" s="5">
        <v>2.16948E-6</v>
      </c>
      <c r="E3291" s="5">
        <v>1.24698E-6</v>
      </c>
      <c r="F3291" s="5">
        <v>8.6583299999999999E-7</v>
      </c>
      <c r="G3291" s="6">
        <v>2.12E-6</v>
      </c>
      <c r="H3291" s="7">
        <v>6.4022929999999997E-6</v>
      </c>
      <c r="I3291" s="5"/>
    </row>
    <row r="3292" spans="1:9" x14ac:dyDescent="0.4">
      <c r="A3292" t="str">
        <f t="shared" si="51"/>
        <v>KernobstGuatemala</v>
      </c>
      <c r="B3292" s="26" t="s">
        <v>208</v>
      </c>
      <c r="C3292" s="4" t="s">
        <v>379</v>
      </c>
      <c r="D3292" s="5">
        <v>2.16948E-6</v>
      </c>
      <c r="E3292" s="5">
        <v>1.24698E-6</v>
      </c>
      <c r="F3292" s="5">
        <v>8.6583299999999999E-7</v>
      </c>
      <c r="G3292" s="6">
        <v>2.12E-6</v>
      </c>
      <c r="H3292" s="7">
        <v>6.4022929999999997E-6</v>
      </c>
      <c r="I3292" s="5"/>
    </row>
    <row r="3293" spans="1:9" x14ac:dyDescent="0.4">
      <c r="A3293" t="str">
        <f t="shared" si="51"/>
        <v>Grapefruit, PomeloGuatemala</v>
      </c>
      <c r="B3293" s="26" t="s">
        <v>206</v>
      </c>
      <c r="C3293" s="4" t="s">
        <v>379</v>
      </c>
      <c r="D3293" s="5">
        <v>2.1365699999999999E-7</v>
      </c>
      <c r="E3293" s="5">
        <v>1.68655E-7</v>
      </c>
      <c r="F3293" s="5">
        <v>3.3540600000000001E-7</v>
      </c>
      <c r="G3293" s="6">
        <v>5.99E-7</v>
      </c>
      <c r="H3293" s="7">
        <v>1.3167180000000001E-6</v>
      </c>
      <c r="I3293" s="5"/>
    </row>
    <row r="3294" spans="1:9" x14ac:dyDescent="0.4">
      <c r="A3294" t="str">
        <f t="shared" si="51"/>
        <v>TraubenGuatemala</v>
      </c>
      <c r="B3294" s="26" t="s">
        <v>245</v>
      </c>
      <c r="C3294" s="4" t="s">
        <v>379</v>
      </c>
      <c r="D3294" s="5">
        <v>1.54668E-6</v>
      </c>
      <c r="E3294" s="5">
        <v>9.3198900000000005E-7</v>
      </c>
      <c r="F3294" s="5">
        <v>6.1793799999999993E-7</v>
      </c>
      <c r="G3294" s="6">
        <v>1.5800000000000001E-6</v>
      </c>
      <c r="H3294" s="7">
        <v>4.6766070000000002E-6</v>
      </c>
      <c r="I3294" s="5"/>
    </row>
    <row r="3295" spans="1:9" x14ac:dyDescent="0.4">
      <c r="A3295" t="str">
        <f t="shared" si="51"/>
        <v>ErdnussGuatemala</v>
      </c>
      <c r="B3295" s="26" t="s">
        <v>280</v>
      </c>
      <c r="C3295" s="4" t="s">
        <v>379</v>
      </c>
      <c r="D3295" s="5">
        <v>5.84023E-6</v>
      </c>
      <c r="E3295" s="5">
        <v>3.3450600000000001E-6</v>
      </c>
      <c r="F3295" s="5">
        <v>2.1840599999999997E-6</v>
      </c>
      <c r="G3295" s="6">
        <v>5.6400000000000002E-6</v>
      </c>
      <c r="H3295" s="7">
        <v>1.700935E-5</v>
      </c>
      <c r="I3295" s="5"/>
    </row>
    <row r="3296" spans="1:9" x14ac:dyDescent="0.4">
      <c r="A3296" t="str">
        <f t="shared" si="51"/>
        <v>Lauch, andere LauchgewächseGuatemala</v>
      </c>
      <c r="B3296" s="26" t="s">
        <v>184</v>
      </c>
      <c r="C3296" s="4" t="s">
        <v>379</v>
      </c>
      <c r="D3296" s="5">
        <v>6.6116600000000003E-7</v>
      </c>
      <c r="E3296" s="5">
        <v>3.7594199999999997E-7</v>
      </c>
      <c r="F3296" s="5">
        <v>2.6107499999999997E-7</v>
      </c>
      <c r="G3296" s="6">
        <v>6.3799999999999997E-7</v>
      </c>
      <c r="H3296" s="7">
        <v>1.9361830000000004E-6</v>
      </c>
      <c r="I3296" s="5"/>
    </row>
    <row r="3297" spans="1:9" x14ac:dyDescent="0.4">
      <c r="A3297" t="str">
        <f t="shared" si="51"/>
        <v>Zitorne, LimetteGuatemala</v>
      </c>
      <c r="B3297" s="26" t="s">
        <v>246</v>
      </c>
      <c r="C3297" s="4" t="s">
        <v>379</v>
      </c>
      <c r="D3297" s="5">
        <v>5.2212600000000003E-7</v>
      </c>
      <c r="E3297" s="5">
        <v>3.0016500000000004E-7</v>
      </c>
      <c r="F3297" s="5">
        <v>2.03273E-7</v>
      </c>
      <c r="G3297" s="6">
        <v>5.0799999999999994E-7</v>
      </c>
      <c r="H3297" s="7">
        <v>1.5335640000000001E-6</v>
      </c>
      <c r="I3297" s="5"/>
    </row>
    <row r="3298" spans="1:9" x14ac:dyDescent="0.4">
      <c r="A3298" t="str">
        <f t="shared" si="51"/>
        <v>Kopfsalat und ChicoréeGuatemala</v>
      </c>
      <c r="B3298" s="26" t="s">
        <v>95</v>
      </c>
      <c r="C3298" s="4" t="s">
        <v>379</v>
      </c>
      <c r="D3298" s="5">
        <v>2.0242400000000001E-7</v>
      </c>
      <c r="E3298" s="5">
        <v>1.17357E-7</v>
      </c>
      <c r="F3298" s="5">
        <v>7.8958699999999996E-8</v>
      </c>
      <c r="G3298" s="6">
        <v>2.0100000000000001E-7</v>
      </c>
      <c r="H3298" s="7">
        <v>5.9973969999999997E-7</v>
      </c>
      <c r="I3298" s="5"/>
    </row>
    <row r="3299" spans="1:9" x14ac:dyDescent="0.4">
      <c r="A3299" t="str">
        <f t="shared" si="51"/>
        <v>MaisGuatemala</v>
      </c>
      <c r="B3299" s="26" t="s">
        <v>185</v>
      </c>
      <c r="C3299" s="4" t="s">
        <v>379</v>
      </c>
      <c r="D3299" s="5">
        <v>2.7746699999999999E-6</v>
      </c>
      <c r="E3299" s="5">
        <v>1.3845800000000001E-6</v>
      </c>
      <c r="F3299" s="5">
        <v>1.15086E-6</v>
      </c>
      <c r="G3299" s="6">
        <v>2.5100000000000001E-6</v>
      </c>
      <c r="H3299" s="7">
        <v>7.8201100000000006E-6</v>
      </c>
      <c r="I3299" s="5"/>
    </row>
    <row r="3300" spans="1:9" x14ac:dyDescent="0.4">
      <c r="A3300" t="str">
        <f t="shared" si="51"/>
        <v>Mango, GuaveGuatemala</v>
      </c>
      <c r="B3300" s="26" t="s">
        <v>248</v>
      </c>
      <c r="C3300" s="4" t="s">
        <v>379</v>
      </c>
      <c r="D3300" s="5">
        <v>5.0792700000000005E-7</v>
      </c>
      <c r="E3300" s="5">
        <v>2.91725E-7</v>
      </c>
      <c r="F3300" s="5">
        <v>2.0017599999999998E-7</v>
      </c>
      <c r="G3300" s="6">
        <v>4.9399999999999995E-7</v>
      </c>
      <c r="H3300" s="7">
        <v>1.4938279999999999E-6</v>
      </c>
      <c r="I3300" s="5"/>
    </row>
    <row r="3301" spans="1:9" x14ac:dyDescent="0.4">
      <c r="A3301" t="str">
        <f t="shared" si="51"/>
        <v>Melonen (inkl.  Cantaloup-Melone)Guatemala</v>
      </c>
      <c r="B3301" s="26" t="s">
        <v>249</v>
      </c>
      <c r="C3301" s="4" t="s">
        <v>379</v>
      </c>
      <c r="D3301" s="5">
        <v>1.9364100000000001E-7</v>
      </c>
      <c r="E3301" s="5">
        <v>1.10011E-7</v>
      </c>
      <c r="F3301" s="5">
        <v>7.5053399999999999E-8</v>
      </c>
      <c r="G3301" s="6">
        <v>1.86E-7</v>
      </c>
      <c r="H3301" s="7">
        <v>5.6470539999999997E-7</v>
      </c>
      <c r="I3301" s="5"/>
    </row>
    <row r="3302" spans="1:9" x14ac:dyDescent="0.4">
      <c r="A3302" t="str">
        <f t="shared" si="51"/>
        <v>Muskatnuss, Kardamom Guatemala</v>
      </c>
      <c r="B3302" s="26" t="s">
        <v>314</v>
      </c>
      <c r="C3302" s="4" t="s">
        <v>379</v>
      </c>
      <c r="D3302" s="5">
        <v>3.6317599999999999E-5</v>
      </c>
      <c r="E3302" s="5">
        <v>2.0867099999999999E-5</v>
      </c>
      <c r="F3302" s="5">
        <v>1.4432499999999999E-5</v>
      </c>
      <c r="G3302" s="6">
        <v>3.54E-5</v>
      </c>
      <c r="H3302" s="7">
        <v>1.070172E-4</v>
      </c>
      <c r="I3302" s="5"/>
    </row>
    <row r="3303" spans="1:9" x14ac:dyDescent="0.4">
      <c r="A3303" t="str">
        <f t="shared" si="51"/>
        <v>NüsseGuatemala</v>
      </c>
      <c r="B3303" s="26" t="s">
        <v>271</v>
      </c>
      <c r="C3303" s="4" t="s">
        <v>379</v>
      </c>
      <c r="D3303" s="5">
        <v>2.8210599999999997E-6</v>
      </c>
      <c r="E3303" s="5">
        <v>1.6354799999999999E-6</v>
      </c>
      <c r="F3303" s="5">
        <v>1.08797E-6</v>
      </c>
      <c r="G3303" s="6">
        <v>2.7499999999999999E-6</v>
      </c>
      <c r="H3303" s="7">
        <v>8.294509999999999E-6</v>
      </c>
      <c r="I3303" s="5"/>
    </row>
    <row r="3304" spans="1:9" x14ac:dyDescent="0.4">
      <c r="A3304" t="str">
        <f t="shared" si="51"/>
        <v>Palmfrucht (Ölpalme)Guatemala</v>
      </c>
      <c r="B3304" s="26" t="s">
        <v>289</v>
      </c>
      <c r="C3304" s="4" t="s">
        <v>379</v>
      </c>
      <c r="D3304" s="5">
        <v>6.4872899999999999E-7</v>
      </c>
      <c r="E3304" s="5">
        <v>3.7341700000000004E-7</v>
      </c>
      <c r="F3304" s="5">
        <v>2.5877199999999998E-7</v>
      </c>
      <c r="G3304" s="6">
        <v>6.3399999999999999E-7</v>
      </c>
      <c r="H3304" s="7">
        <v>1.9149180000000002E-6</v>
      </c>
      <c r="I3304" s="5"/>
    </row>
    <row r="3305" spans="1:9" x14ac:dyDescent="0.4">
      <c r="A3305" t="str">
        <f t="shared" si="51"/>
        <v>OlivenGuatemala</v>
      </c>
      <c r="B3305" s="26" t="s">
        <v>189</v>
      </c>
      <c r="C3305" s="4" t="s">
        <v>379</v>
      </c>
      <c r="D3305" s="5">
        <v>9.7607900000000008E-6</v>
      </c>
      <c r="E3305" s="5">
        <v>5.0066399999999999E-6</v>
      </c>
      <c r="F3305" s="5">
        <v>4.7261700000000002E-6</v>
      </c>
      <c r="G3305" s="6">
        <v>1.0000000000000001E-5</v>
      </c>
      <c r="H3305" s="7">
        <v>2.9493600000000002E-5</v>
      </c>
      <c r="I3305" s="5"/>
    </row>
    <row r="3306" spans="1:9" x14ac:dyDescent="0.4">
      <c r="A3306" t="str">
        <f t="shared" si="51"/>
        <v>Zwiebel, getr.Guatemala</v>
      </c>
      <c r="B3306" s="26" t="s">
        <v>251</v>
      </c>
      <c r="C3306" s="4" t="s">
        <v>379</v>
      </c>
      <c r="D3306" s="5">
        <v>4.8561100000000005E-7</v>
      </c>
      <c r="E3306" s="5">
        <v>2.7568500000000002E-7</v>
      </c>
      <c r="F3306" s="5">
        <v>1.87288E-7</v>
      </c>
      <c r="G3306" s="6">
        <v>4.6600000000000002E-7</v>
      </c>
      <c r="H3306" s="7">
        <v>1.414584E-6</v>
      </c>
      <c r="I3306" s="5"/>
    </row>
    <row r="3307" spans="1:9" x14ac:dyDescent="0.4">
      <c r="A3307" t="str">
        <f t="shared" si="51"/>
        <v>Zwiebeln, Schalotten, grünGuatemala</v>
      </c>
      <c r="B3307" s="26" t="s">
        <v>71</v>
      </c>
      <c r="C3307" s="4" t="s">
        <v>379</v>
      </c>
      <c r="D3307" s="5">
        <v>6.6744300000000008E-8</v>
      </c>
      <c r="E3307" s="5">
        <v>2.6166999999999999E-8</v>
      </c>
      <c r="F3307" s="5">
        <v>1.29097E-8</v>
      </c>
      <c r="G3307" s="6">
        <v>3.1900000000000001E-8</v>
      </c>
      <c r="H3307" s="7">
        <v>1.3772099999999999E-7</v>
      </c>
      <c r="I3307" s="5"/>
    </row>
    <row r="3308" spans="1:9" x14ac:dyDescent="0.4">
      <c r="A3308" t="str">
        <f t="shared" si="51"/>
        <v>OrangeGuatemala</v>
      </c>
      <c r="B3308" s="26" t="s">
        <v>252</v>
      </c>
      <c r="C3308" s="4" t="s">
        <v>379</v>
      </c>
      <c r="D3308" s="5">
        <v>5.9271599999999997E-7</v>
      </c>
      <c r="E3308" s="5">
        <v>3.4974099999999998E-7</v>
      </c>
      <c r="F3308" s="5">
        <v>2.3013999999999999E-7</v>
      </c>
      <c r="G3308" s="6">
        <v>5.8699999999999995E-7</v>
      </c>
      <c r="H3308" s="7">
        <v>1.759597E-6</v>
      </c>
      <c r="I3308" s="5"/>
    </row>
    <row r="3309" spans="1:9" x14ac:dyDescent="0.4">
      <c r="A3309" t="str">
        <f t="shared" si="51"/>
        <v>PapayaGuatemala</v>
      </c>
      <c r="B3309" s="26" t="s">
        <v>294</v>
      </c>
      <c r="C3309" s="4" t="s">
        <v>379</v>
      </c>
      <c r="D3309" s="5">
        <v>4.9220400000000002E-8</v>
      </c>
      <c r="E3309" s="5">
        <v>1.92968E-8</v>
      </c>
      <c r="F3309" s="5">
        <v>9.5202499999999988E-9</v>
      </c>
      <c r="G3309" s="6">
        <v>2.3499999999999999E-8</v>
      </c>
      <c r="H3309" s="7">
        <v>1.0153745E-7</v>
      </c>
      <c r="I3309" s="5"/>
    </row>
    <row r="3310" spans="1:9" x14ac:dyDescent="0.4">
      <c r="A3310" t="str">
        <f t="shared" si="51"/>
        <v>AnanasGuatemala</v>
      </c>
      <c r="B3310" s="26" t="s">
        <v>194</v>
      </c>
      <c r="C3310" s="4" t="s">
        <v>379</v>
      </c>
      <c r="D3310" s="5">
        <v>8.0109100000000001E-7</v>
      </c>
      <c r="E3310" s="5">
        <v>4.73598E-7</v>
      </c>
      <c r="F3310" s="5">
        <v>3.08272E-7</v>
      </c>
      <c r="G3310" s="6">
        <v>7.9000000000000006E-7</v>
      </c>
      <c r="H3310" s="7">
        <v>2.372961E-6</v>
      </c>
      <c r="I3310" s="5"/>
    </row>
    <row r="3311" spans="1:9" x14ac:dyDescent="0.4">
      <c r="A3311" t="str">
        <f t="shared" si="51"/>
        <v>KochbananeGuatemala</v>
      </c>
      <c r="B3311" s="26" t="s">
        <v>180</v>
      </c>
      <c r="C3311" s="4" t="s">
        <v>379</v>
      </c>
      <c r="D3311" s="5">
        <v>3.4473099999999997E-7</v>
      </c>
      <c r="E3311" s="5">
        <v>1.98608E-7</v>
      </c>
      <c r="F3311" s="5">
        <v>1.3727199999999999E-7</v>
      </c>
      <c r="G3311" s="6">
        <v>3.3799999999999998E-7</v>
      </c>
      <c r="H3311" s="7">
        <v>1.018611E-6</v>
      </c>
      <c r="I3311" s="5"/>
    </row>
    <row r="3312" spans="1:9" x14ac:dyDescent="0.4">
      <c r="A3312" t="str">
        <f t="shared" si="51"/>
        <v>KartoffelGuatemala</v>
      </c>
      <c r="B3312" s="26" t="s">
        <v>177</v>
      </c>
      <c r="C3312" s="4" t="s">
        <v>379</v>
      </c>
      <c r="D3312" s="5">
        <v>2.7170100000000001E-7</v>
      </c>
      <c r="E3312" s="5">
        <v>1.5531900000000002E-7</v>
      </c>
      <c r="F3312" s="5">
        <v>1.06731E-7</v>
      </c>
      <c r="G3312" s="6">
        <v>2.6300000000000001E-7</v>
      </c>
      <c r="H3312" s="7">
        <v>7.9675100000000006E-7</v>
      </c>
      <c r="I3312" s="5"/>
    </row>
    <row r="3313" spans="1:9" x14ac:dyDescent="0.4">
      <c r="A3313" t="str">
        <f t="shared" si="51"/>
        <v>Hülsenfrüchte (Linsen, Bohen, etc.)Guatemala</v>
      </c>
      <c r="B3313" s="26" t="s">
        <v>255</v>
      </c>
      <c r="C3313" s="4" t="s">
        <v>379</v>
      </c>
      <c r="D3313" s="5">
        <v>8.4553700000000006E-7</v>
      </c>
      <c r="E3313" s="5">
        <v>4.9659400000000009E-7</v>
      </c>
      <c r="F3313" s="5">
        <v>3.2152599999999999E-7</v>
      </c>
      <c r="G3313" s="6">
        <v>8.2500000000000004E-7</v>
      </c>
      <c r="H3313" s="7">
        <v>2.4886569999999999E-6</v>
      </c>
      <c r="I3313" s="5"/>
    </row>
    <row r="3314" spans="1:9" x14ac:dyDescent="0.4">
      <c r="A3314" t="str">
        <f t="shared" si="51"/>
        <v>KürbisGuatemala</v>
      </c>
      <c r="B3314" s="26" t="s">
        <v>183</v>
      </c>
      <c r="C3314" s="4" t="s">
        <v>379</v>
      </c>
      <c r="D3314" s="5">
        <v>1.19889E-7</v>
      </c>
      <c r="E3314" s="5">
        <v>4.70025E-8</v>
      </c>
      <c r="F3314" s="5">
        <v>2.3189100000000002E-8</v>
      </c>
      <c r="G3314" s="6">
        <v>5.7299999999999997E-8</v>
      </c>
      <c r="H3314" s="7">
        <v>2.4738059999999999E-7</v>
      </c>
      <c r="I3314" s="5"/>
    </row>
    <row r="3315" spans="1:9" x14ac:dyDescent="0.4">
      <c r="A3315" t="str">
        <f t="shared" si="51"/>
        <v>ReisGuatemala</v>
      </c>
      <c r="B3315" s="26" t="s">
        <v>160</v>
      </c>
      <c r="C3315" s="4" t="s">
        <v>379</v>
      </c>
      <c r="D3315" s="5">
        <v>2.8614700000000001E-6</v>
      </c>
      <c r="E3315" s="5">
        <v>1.62709E-6</v>
      </c>
      <c r="F3315" s="5">
        <v>1.1396799999999999E-6</v>
      </c>
      <c r="G3315" s="6">
        <v>2.7800000000000001E-6</v>
      </c>
      <c r="H3315" s="7">
        <v>8.4082399999999996E-6</v>
      </c>
      <c r="I3315" s="5"/>
    </row>
    <row r="3316" spans="1:9" x14ac:dyDescent="0.4">
      <c r="A3316" t="str">
        <f t="shared" si="51"/>
        <v>GummiGuatemala</v>
      </c>
      <c r="B3316" s="26" t="s">
        <v>290</v>
      </c>
      <c r="C3316" s="4" t="s">
        <v>379</v>
      </c>
      <c r="D3316" s="5">
        <v>1.1826700000000001E-5</v>
      </c>
      <c r="E3316" s="5">
        <v>6.7973000000000001E-6</v>
      </c>
      <c r="F3316" s="5">
        <v>4.7016699999999998E-6</v>
      </c>
      <c r="G3316" s="6">
        <v>1.15E-5</v>
      </c>
      <c r="H3316" s="7">
        <v>3.4825670000000006E-5</v>
      </c>
      <c r="I3316" s="5"/>
    </row>
    <row r="3317" spans="1:9" x14ac:dyDescent="0.4">
      <c r="A3317" t="str">
        <f t="shared" si="51"/>
        <v>BaumwolleGuatemala</v>
      </c>
      <c r="B3317" s="26" t="s">
        <v>257</v>
      </c>
      <c r="C3317" s="4" t="s">
        <v>379</v>
      </c>
      <c r="D3317" s="5">
        <v>3.35262E-6</v>
      </c>
      <c r="E3317" s="5">
        <v>1.9789299999999998E-6</v>
      </c>
      <c r="F3317" s="5">
        <v>1.3187200000000001E-6</v>
      </c>
      <c r="G3317" s="6">
        <v>3.3700000000000003E-6</v>
      </c>
      <c r="H3317" s="7">
        <v>1.0020269999999999E-5</v>
      </c>
      <c r="I3317" s="5"/>
    </row>
    <row r="3318" spans="1:9" x14ac:dyDescent="0.4">
      <c r="A3318" t="str">
        <f t="shared" si="51"/>
        <v>SesamGuatemala</v>
      </c>
      <c r="B3318" s="26" t="s">
        <v>258</v>
      </c>
      <c r="C3318" s="4" t="s">
        <v>379</v>
      </c>
      <c r="D3318" s="5">
        <v>7.8728099999999993E-6</v>
      </c>
      <c r="E3318" s="5">
        <v>4.4703499999999995E-6</v>
      </c>
      <c r="F3318" s="5">
        <v>3.1047399999999999E-6</v>
      </c>
      <c r="G3318" s="6">
        <v>7.5800000000000003E-6</v>
      </c>
      <c r="H3318" s="7">
        <v>2.3027899999999997E-5</v>
      </c>
      <c r="I3318" s="5"/>
    </row>
    <row r="3319" spans="1:9" x14ac:dyDescent="0.4">
      <c r="A3319" t="str">
        <f t="shared" si="51"/>
        <v>SisalhanfGuatemala</v>
      </c>
      <c r="B3319" s="26" t="s">
        <v>332</v>
      </c>
      <c r="C3319" s="4" t="s">
        <v>379</v>
      </c>
      <c r="D3319" s="5">
        <v>5.1518600000000003E-6</v>
      </c>
      <c r="E3319" s="5">
        <v>2.01978E-6</v>
      </c>
      <c r="F3319" s="5">
        <v>9.9647600000000009E-7</v>
      </c>
      <c r="G3319" s="6">
        <v>2.4599999999999997E-6</v>
      </c>
      <c r="H3319" s="7">
        <v>1.0628116E-5</v>
      </c>
      <c r="I3319" s="5"/>
    </row>
    <row r="3320" spans="1:9" x14ac:dyDescent="0.4">
      <c r="A3320" t="str">
        <f t="shared" si="51"/>
        <v>SorghumGuatemala</v>
      </c>
      <c r="B3320" s="26" t="s">
        <v>282</v>
      </c>
      <c r="C3320" s="4" t="s">
        <v>379</v>
      </c>
      <c r="D3320" s="5">
        <v>4.0133800000000007E-6</v>
      </c>
      <c r="E3320" s="5">
        <v>2.1730500000000003E-6</v>
      </c>
      <c r="F3320" s="5">
        <v>1.7187199999999999E-6</v>
      </c>
      <c r="G3320" s="6">
        <v>3.9500000000000003E-6</v>
      </c>
      <c r="H3320" s="7">
        <v>1.1855149999999999E-5</v>
      </c>
      <c r="I3320" s="5"/>
    </row>
    <row r="3321" spans="1:9" x14ac:dyDescent="0.4">
      <c r="A3321" t="str">
        <f t="shared" si="51"/>
        <v>SojabohnenGuatemala</v>
      </c>
      <c r="B3321" s="26" t="s">
        <v>259</v>
      </c>
      <c r="C3321" s="4" t="s">
        <v>379</v>
      </c>
      <c r="D3321" s="5">
        <v>1.22076E-6</v>
      </c>
      <c r="E3321" s="5">
        <v>6.9181300000000003E-7</v>
      </c>
      <c r="F3321" s="5">
        <v>4.8352899999999996E-7</v>
      </c>
      <c r="G3321" s="6">
        <v>1.1800000000000001E-6</v>
      </c>
      <c r="H3321" s="7">
        <v>3.576102E-6</v>
      </c>
      <c r="I3321" s="5"/>
    </row>
    <row r="3322" spans="1:9" x14ac:dyDescent="0.4">
      <c r="A3322" t="str">
        <f t="shared" si="51"/>
        <v>RohrzuckerGuatemala</v>
      </c>
      <c r="B3322" s="26" t="s">
        <v>260</v>
      </c>
      <c r="C3322" s="4" t="s">
        <v>379</v>
      </c>
      <c r="D3322" s="5">
        <v>1.35977E-7</v>
      </c>
      <c r="E3322" s="5">
        <v>7.8251899999999999E-8</v>
      </c>
      <c r="F3322" s="5">
        <v>5.4071600000000001E-8</v>
      </c>
      <c r="G3322" s="6">
        <v>1.3300000000000001E-7</v>
      </c>
      <c r="H3322" s="7">
        <v>4.0130049999999999E-7</v>
      </c>
      <c r="I3322" s="5"/>
    </row>
    <row r="3323" spans="1:9" x14ac:dyDescent="0.4">
      <c r="A3323" t="str">
        <f t="shared" si="51"/>
        <v>Tabak, unverarbeitetGuatemala</v>
      </c>
      <c r="B3323" s="26" t="s">
        <v>263</v>
      </c>
      <c r="C3323" s="4" t="s">
        <v>379</v>
      </c>
      <c r="D3323" s="5">
        <v>2.1395199999999997E-6</v>
      </c>
      <c r="E3323" s="5">
        <v>1.21148E-6</v>
      </c>
      <c r="F3323" s="5">
        <v>8.4155000000000001E-7</v>
      </c>
      <c r="G3323" s="6">
        <v>2.0500000000000003E-6</v>
      </c>
      <c r="H3323" s="7">
        <v>6.2425499999999992E-6</v>
      </c>
      <c r="I3323" s="5"/>
    </row>
    <row r="3324" spans="1:9" x14ac:dyDescent="0.4">
      <c r="A3324" t="str">
        <f t="shared" si="51"/>
        <v>TomatenGuatemala</v>
      </c>
      <c r="B3324" s="26" t="s">
        <v>86</v>
      </c>
      <c r="C3324" s="4" t="s">
        <v>379</v>
      </c>
      <c r="D3324" s="5">
        <v>2.8728000000000002E-7</v>
      </c>
      <c r="E3324" s="5">
        <v>1.63545E-7</v>
      </c>
      <c r="F3324" s="5">
        <v>1.12657E-7</v>
      </c>
      <c r="G3324" s="6">
        <v>2.7700000000000001E-7</v>
      </c>
      <c r="H3324" s="7">
        <v>8.4048199999999997E-7</v>
      </c>
      <c r="I3324" s="5"/>
    </row>
    <row r="3325" spans="1:9" x14ac:dyDescent="0.4">
      <c r="A3325" t="str">
        <f t="shared" si="51"/>
        <v>Gemüse, frischGuatemala</v>
      </c>
      <c r="B3325" s="26" t="s">
        <v>174</v>
      </c>
      <c r="C3325" s="4" t="s">
        <v>379</v>
      </c>
      <c r="D3325" s="5">
        <v>6.6116600000000003E-7</v>
      </c>
      <c r="E3325" s="5">
        <v>3.7594199999999997E-7</v>
      </c>
      <c r="F3325" s="5">
        <v>2.6107499999999997E-7</v>
      </c>
      <c r="G3325" s="6">
        <v>6.3799999999999997E-7</v>
      </c>
      <c r="H3325" s="7">
        <v>1.9361830000000004E-6</v>
      </c>
      <c r="I3325" s="5"/>
    </row>
    <row r="3326" spans="1:9" x14ac:dyDescent="0.4">
      <c r="A3326" t="str">
        <f t="shared" si="51"/>
        <v>WassermeloneGuatemala</v>
      </c>
      <c r="B3326" s="26" t="s">
        <v>265</v>
      </c>
      <c r="C3326" s="4" t="s">
        <v>379</v>
      </c>
      <c r="D3326" s="5">
        <v>2.7479499999999997E-7</v>
      </c>
      <c r="E3326" s="5">
        <v>1.5699499999999998E-7</v>
      </c>
      <c r="F3326" s="5">
        <v>1.0581099999999999E-7</v>
      </c>
      <c r="G3326" s="6">
        <v>2.65E-7</v>
      </c>
      <c r="H3326" s="7">
        <v>8.0260099999999997E-7</v>
      </c>
      <c r="I3326" s="5"/>
    </row>
    <row r="3327" spans="1:9" x14ac:dyDescent="0.4">
      <c r="A3327" t="str">
        <f t="shared" si="51"/>
        <v>WeizenGuatemala</v>
      </c>
      <c r="B3327" s="26" t="s">
        <v>60</v>
      </c>
      <c r="C3327" s="4" t="s">
        <v>379</v>
      </c>
      <c r="D3327" s="5">
        <v>2.6909200000000001E-6</v>
      </c>
      <c r="E3327" s="5">
        <v>1.5345599999999998E-6</v>
      </c>
      <c r="F3327" s="5">
        <v>1.05364E-6</v>
      </c>
      <c r="G3327" s="6">
        <v>2.5999999999999997E-6</v>
      </c>
      <c r="H3327" s="7">
        <v>7.8791200000000002E-6</v>
      </c>
      <c r="I3327" s="5"/>
    </row>
    <row r="3328" spans="1:9" x14ac:dyDescent="0.4">
      <c r="A3328" t="str">
        <f t="shared" si="51"/>
        <v>Yautia (cocoyam)Guatemala</v>
      </c>
      <c r="B3328" s="26" t="s">
        <v>322</v>
      </c>
      <c r="C3328" s="4" t="s">
        <v>379</v>
      </c>
      <c r="D3328" s="5">
        <v>2.9211900000000002E-7</v>
      </c>
      <c r="E3328" s="5">
        <v>1.4805800000000001E-7</v>
      </c>
      <c r="F3328" s="5">
        <v>1.38359E-7</v>
      </c>
      <c r="G3328" s="6">
        <v>2.9300000000000004E-7</v>
      </c>
      <c r="H3328" s="7">
        <v>8.7153599999999998E-7</v>
      </c>
      <c r="I3328" s="5"/>
    </row>
    <row r="3329" spans="1:9" x14ac:dyDescent="0.4">
      <c r="A3329" t="str">
        <f t="shared" si="51"/>
        <v>BananenGuinea</v>
      </c>
      <c r="B3329" s="26" t="s">
        <v>197</v>
      </c>
      <c r="C3329" s="4" t="s">
        <v>380</v>
      </c>
      <c r="D3329" s="5">
        <v>4.2087700000000002E-7</v>
      </c>
      <c r="E3329" s="5">
        <v>3.1022500000000001E-7</v>
      </c>
      <c r="F3329" s="5">
        <v>8.4536799999999987E-8</v>
      </c>
      <c r="G3329" s="6">
        <v>1.92E-7</v>
      </c>
      <c r="H3329" s="7">
        <v>1.0076388E-6</v>
      </c>
      <c r="I3329" s="5"/>
    </row>
    <row r="3330" spans="1:9" x14ac:dyDescent="0.4">
      <c r="A3330" t="str">
        <f t="shared" si="51"/>
        <v>CashewnüsseGuinea</v>
      </c>
      <c r="B3330" s="26" t="s">
        <v>309</v>
      </c>
      <c r="C3330" s="4" t="s">
        <v>380</v>
      </c>
      <c r="D3330" s="5">
        <v>1.15438E-6</v>
      </c>
      <c r="E3330" s="5">
        <v>6.0682599999999993E-7</v>
      </c>
      <c r="F3330" s="5">
        <v>6.1205999999999999E-8</v>
      </c>
      <c r="G3330" s="6">
        <v>2.1199999999999999E-7</v>
      </c>
      <c r="H3330" s="7">
        <v>2.0344120000000003E-6</v>
      </c>
      <c r="I3330" s="5"/>
    </row>
    <row r="3331" spans="1:9" x14ac:dyDescent="0.4">
      <c r="A3331" t="str">
        <f t="shared" si="51"/>
        <v>ManiokGuinea</v>
      </c>
      <c r="B3331" s="26" t="s">
        <v>187</v>
      </c>
      <c r="C3331" s="4" t="s">
        <v>380</v>
      </c>
      <c r="D3331" s="5">
        <v>2.8589599999999998E-7</v>
      </c>
      <c r="E3331" s="5">
        <v>2.0812900000000002E-7</v>
      </c>
      <c r="F3331" s="5">
        <v>5.8659999999999997E-8</v>
      </c>
      <c r="G3331" s="6">
        <v>1.35E-7</v>
      </c>
      <c r="H3331" s="7">
        <v>6.8768500000000001E-7</v>
      </c>
      <c r="I3331" s="5"/>
    </row>
    <row r="3332" spans="1:9" x14ac:dyDescent="0.4">
      <c r="A3332" t="str">
        <f t="shared" ref="A3332:A3395" si="52">B3332&amp;C3332</f>
        <v>GetreideGuinea</v>
      </c>
      <c r="B3332" s="26" t="s">
        <v>278</v>
      </c>
      <c r="C3332" s="4" t="s">
        <v>380</v>
      </c>
      <c r="D3332" s="5">
        <v>3.0847300000000004E-7</v>
      </c>
      <c r="E3332" s="5">
        <v>1.6177E-7</v>
      </c>
      <c r="F3332" s="5">
        <v>1.6384599999999999E-8</v>
      </c>
      <c r="G3332" s="6">
        <v>5.6599999999999997E-8</v>
      </c>
      <c r="H3332" s="7">
        <v>5.432276E-7</v>
      </c>
      <c r="I3332" s="5"/>
    </row>
    <row r="3333" spans="1:9" x14ac:dyDescent="0.4">
      <c r="A3333" t="str">
        <f t="shared" si="52"/>
        <v>KakaobohneGuinea</v>
      </c>
      <c r="B3333" s="26" t="s">
        <v>286</v>
      </c>
      <c r="C3333" s="4" t="s">
        <v>380</v>
      </c>
      <c r="D3333" s="5">
        <v>3.1830399999999997E-6</v>
      </c>
      <c r="E3333" s="5">
        <v>2.1686900000000002E-6</v>
      </c>
      <c r="F3333" s="5">
        <v>5.4184299999999996E-7</v>
      </c>
      <c r="G3333" s="6">
        <v>1.2500000000000001E-6</v>
      </c>
      <c r="H3333" s="7">
        <v>7.143573E-6</v>
      </c>
      <c r="I3333" s="5"/>
    </row>
    <row r="3334" spans="1:9" x14ac:dyDescent="0.4">
      <c r="A3334" t="str">
        <f t="shared" si="52"/>
        <v>KokosnussGuinea</v>
      </c>
      <c r="B3334" s="26" t="s">
        <v>310</v>
      </c>
      <c r="C3334" s="4" t="s">
        <v>380</v>
      </c>
      <c r="D3334" s="5">
        <v>3.3668100000000005E-7</v>
      </c>
      <c r="E3334" s="5">
        <v>2.4833E-7</v>
      </c>
      <c r="F3334" s="5">
        <v>6.92977E-8</v>
      </c>
      <c r="G3334" s="6">
        <v>1.5200000000000001E-7</v>
      </c>
      <c r="H3334" s="7">
        <v>8.0630870000000002E-7</v>
      </c>
      <c r="I3334" s="5"/>
    </row>
    <row r="3335" spans="1:9" x14ac:dyDescent="0.4">
      <c r="A3335" t="str">
        <f t="shared" si="52"/>
        <v>Kaffee, grünGuinea</v>
      </c>
      <c r="B3335" s="26" t="s">
        <v>287</v>
      </c>
      <c r="C3335" s="4" t="s">
        <v>380</v>
      </c>
      <c r="D3335" s="5">
        <v>4.8687599999999996E-6</v>
      </c>
      <c r="E3335" s="5">
        <v>3.3492099999999999E-6</v>
      </c>
      <c r="F3335" s="5">
        <v>1.1264700000000002E-6</v>
      </c>
      <c r="G3335" s="6">
        <v>2.3199999999999998E-6</v>
      </c>
      <c r="H3335" s="7">
        <v>1.1664439999999997E-5</v>
      </c>
      <c r="I3335" s="5"/>
    </row>
    <row r="3336" spans="1:9" x14ac:dyDescent="0.4">
      <c r="A3336" t="str">
        <f t="shared" si="52"/>
        <v>KokosbastGuinea</v>
      </c>
      <c r="B3336" s="26" t="s">
        <v>311</v>
      </c>
      <c r="C3336" s="4" t="s">
        <v>380</v>
      </c>
      <c r="D3336" s="5">
        <v>3.3668100000000005E-7</v>
      </c>
      <c r="E3336" s="5">
        <v>2.4833E-7</v>
      </c>
      <c r="F3336" s="5">
        <v>6.92977E-8</v>
      </c>
      <c r="G3336" s="6">
        <v>1.5200000000000001E-7</v>
      </c>
      <c r="H3336" s="7">
        <v>8.0630870000000002E-7</v>
      </c>
      <c r="I3336" s="5"/>
    </row>
    <row r="3337" spans="1:9" x14ac:dyDescent="0.4">
      <c r="A3337" t="str">
        <f t="shared" si="52"/>
        <v>BaumwollsamenGuinea</v>
      </c>
      <c r="B3337" s="26" t="s">
        <v>241</v>
      </c>
      <c r="C3337" s="4" t="s">
        <v>380</v>
      </c>
      <c r="D3337" s="5">
        <v>9.8564599999999993E-7</v>
      </c>
      <c r="E3337" s="5">
        <v>7.3174499999999999E-7</v>
      </c>
      <c r="F3337" s="5">
        <v>1.92306E-7</v>
      </c>
      <c r="G3337" s="6">
        <v>4.4299999999999998E-7</v>
      </c>
      <c r="H3337" s="7">
        <v>2.3526970000000001E-6</v>
      </c>
      <c r="I3337" s="5"/>
    </row>
    <row r="3338" spans="1:9" x14ac:dyDescent="0.4">
      <c r="A3338" t="str">
        <f t="shared" si="52"/>
        <v>Kuhbohnen, trockenGuinea</v>
      </c>
      <c r="B3338" s="26" t="s">
        <v>182</v>
      </c>
      <c r="C3338" s="4" t="s">
        <v>380</v>
      </c>
      <c r="D3338" s="5">
        <v>2.13035E-7</v>
      </c>
      <c r="E3338" s="5">
        <v>1.2997099999999999E-7</v>
      </c>
      <c r="F3338" s="5">
        <v>9.9367599999999995E-9</v>
      </c>
      <c r="G3338" s="6">
        <v>4.7700000000000004E-8</v>
      </c>
      <c r="H3338" s="7">
        <v>4.0064275999999997E-7</v>
      </c>
      <c r="I3338" s="5"/>
    </row>
    <row r="3339" spans="1:9" x14ac:dyDescent="0.4">
      <c r="A3339" t="str">
        <f t="shared" si="52"/>
        <v>FoniohirseGuinea</v>
      </c>
      <c r="B3339" s="26" t="s">
        <v>323</v>
      </c>
      <c r="C3339" s="4" t="s">
        <v>380</v>
      </c>
      <c r="D3339" s="5">
        <v>1.4513900000000001E-6</v>
      </c>
      <c r="E3339" s="5">
        <v>1.0950399999999999E-6</v>
      </c>
      <c r="F3339" s="5">
        <v>2.97024E-7</v>
      </c>
      <c r="G3339" s="6">
        <v>7.0799999999999993E-7</v>
      </c>
      <c r="H3339" s="7">
        <v>3.5514539999999998E-6</v>
      </c>
      <c r="I3339" s="5"/>
    </row>
    <row r="3340" spans="1:9" x14ac:dyDescent="0.4">
      <c r="A3340" t="str">
        <f t="shared" si="52"/>
        <v>ZitrusfrüchteGuinea</v>
      </c>
      <c r="B3340" s="26" t="s">
        <v>279</v>
      </c>
      <c r="C3340" s="4" t="s">
        <v>380</v>
      </c>
      <c r="D3340" s="5">
        <v>3.47237E-7</v>
      </c>
      <c r="E3340" s="5">
        <v>2.5218700000000001E-7</v>
      </c>
      <c r="F3340" s="5">
        <v>7.640649999999999E-8</v>
      </c>
      <c r="G3340" s="6">
        <v>1.67E-7</v>
      </c>
      <c r="H3340" s="7">
        <v>8.428305000000001E-7</v>
      </c>
      <c r="I3340" s="5"/>
    </row>
    <row r="3341" spans="1:9" x14ac:dyDescent="0.4">
      <c r="A3341" t="str">
        <f t="shared" si="52"/>
        <v>Früchte, frischGuinea</v>
      </c>
      <c r="B3341" s="26" t="s">
        <v>205</v>
      </c>
      <c r="C3341" s="4" t="s">
        <v>380</v>
      </c>
      <c r="D3341" s="5">
        <v>4.10752E-7</v>
      </c>
      <c r="E3341" s="5">
        <v>2.6211899999999999E-7</v>
      </c>
      <c r="F3341" s="5">
        <v>1.4052399999999999E-7</v>
      </c>
      <c r="G3341" s="6">
        <v>1.9599999999999998E-7</v>
      </c>
      <c r="H3341" s="7">
        <v>1.0093949999999999E-6</v>
      </c>
      <c r="I3341" s="5"/>
    </row>
    <row r="3342" spans="1:9" x14ac:dyDescent="0.4">
      <c r="A3342" t="str">
        <f t="shared" si="52"/>
        <v>KernobstGuinea</v>
      </c>
      <c r="B3342" s="26" t="s">
        <v>208</v>
      </c>
      <c r="C3342" s="4" t="s">
        <v>380</v>
      </c>
      <c r="D3342" s="5">
        <v>4.10752E-7</v>
      </c>
      <c r="E3342" s="5">
        <v>2.6211899999999999E-7</v>
      </c>
      <c r="F3342" s="5">
        <v>1.4052399999999999E-7</v>
      </c>
      <c r="G3342" s="6">
        <v>1.9599999999999998E-7</v>
      </c>
      <c r="H3342" s="7">
        <v>1.0093949999999999E-6</v>
      </c>
      <c r="I3342" s="5"/>
    </row>
    <row r="3343" spans="1:9" x14ac:dyDescent="0.4">
      <c r="A3343" t="str">
        <f t="shared" si="52"/>
        <v>SüdfrüchteGuinea</v>
      </c>
      <c r="B3343" s="26" t="s">
        <v>244</v>
      </c>
      <c r="C3343" s="4" t="s">
        <v>380</v>
      </c>
      <c r="D3343" s="5">
        <v>4.3758399999999998E-7</v>
      </c>
      <c r="E3343" s="5">
        <v>3.0638600000000003E-7</v>
      </c>
      <c r="F3343" s="5">
        <v>1.0313900000000001E-7</v>
      </c>
      <c r="G3343" s="6">
        <v>2.16E-7</v>
      </c>
      <c r="H3343" s="7">
        <v>1.0631090000000001E-6</v>
      </c>
      <c r="I3343" s="5"/>
    </row>
    <row r="3344" spans="1:9" x14ac:dyDescent="0.4">
      <c r="A3344" t="str">
        <f t="shared" si="52"/>
        <v>ErdnussGuinea</v>
      </c>
      <c r="B3344" s="26" t="s">
        <v>280</v>
      </c>
      <c r="C3344" s="4" t="s">
        <v>380</v>
      </c>
      <c r="D3344" s="5">
        <v>9.1168300000000005E-7</v>
      </c>
      <c r="E3344" s="5">
        <v>7.0778699999999998E-7</v>
      </c>
      <c r="F3344" s="5">
        <v>1.7770300000000001E-7</v>
      </c>
      <c r="G3344" s="6">
        <v>4.15E-7</v>
      </c>
      <c r="H3344" s="7">
        <v>2.2121730000000001E-6</v>
      </c>
      <c r="I3344" s="5"/>
    </row>
    <row r="3345" spans="1:9" x14ac:dyDescent="0.4">
      <c r="A3345" t="str">
        <f t="shared" si="52"/>
        <v>KolanussGuinea</v>
      </c>
      <c r="B3345" s="26" t="s">
        <v>324</v>
      </c>
      <c r="C3345" s="4" t="s">
        <v>380</v>
      </c>
      <c r="D3345" s="5">
        <v>9.1413700000000003E-7</v>
      </c>
      <c r="E3345" s="5">
        <v>5.1624200000000002E-7</v>
      </c>
      <c r="F3345" s="5">
        <v>1.2823599999999998E-7</v>
      </c>
      <c r="G3345" s="6">
        <v>2.5199999999999998E-7</v>
      </c>
      <c r="H3345" s="7">
        <v>1.8106149999999999E-6</v>
      </c>
      <c r="I3345" s="5"/>
    </row>
    <row r="3346" spans="1:9" x14ac:dyDescent="0.4">
      <c r="A3346" t="str">
        <f t="shared" si="52"/>
        <v>Lauch, andere LauchgewächseGuinea</v>
      </c>
      <c r="B3346" s="26" t="s">
        <v>184</v>
      </c>
      <c r="C3346" s="4" t="s">
        <v>380</v>
      </c>
      <c r="D3346" s="5">
        <v>2.1442100000000001E-7</v>
      </c>
      <c r="E3346" s="5">
        <v>1.5997599999999998E-7</v>
      </c>
      <c r="F3346" s="5">
        <v>4.2262599999999998E-8</v>
      </c>
      <c r="G3346" s="6">
        <v>9.6799999999999993E-8</v>
      </c>
      <c r="H3346" s="7">
        <v>5.1345959999999992E-7</v>
      </c>
      <c r="I3346" s="5"/>
    </row>
    <row r="3347" spans="1:9" x14ac:dyDescent="0.4">
      <c r="A3347" t="str">
        <f t="shared" si="52"/>
        <v>Mais, greenGuinea</v>
      </c>
      <c r="B3347" s="26" t="s">
        <v>218</v>
      </c>
      <c r="C3347" s="4" t="s">
        <v>380</v>
      </c>
      <c r="D3347" s="5">
        <v>3.2273799999999999E-7</v>
      </c>
      <c r="E3347" s="5">
        <v>2.4120800000000002E-7</v>
      </c>
      <c r="F3347" s="5">
        <v>6.3463000000000004E-8</v>
      </c>
      <c r="G3347" s="6">
        <v>1.4600000000000001E-7</v>
      </c>
      <c r="H3347" s="7">
        <v>7.7340900000000001E-7</v>
      </c>
      <c r="I3347" s="5"/>
    </row>
    <row r="3348" spans="1:9" x14ac:dyDescent="0.4">
      <c r="A3348" t="str">
        <f t="shared" si="52"/>
        <v>MaisGuinea</v>
      </c>
      <c r="B3348" s="26" t="s">
        <v>185</v>
      </c>
      <c r="C3348" s="4" t="s">
        <v>380</v>
      </c>
      <c r="D3348" s="5">
        <v>1.1203700000000001E-6</v>
      </c>
      <c r="E3348" s="5">
        <v>7.9692600000000003E-7</v>
      </c>
      <c r="F3348" s="5">
        <v>2.4715199999999999E-7</v>
      </c>
      <c r="G3348" s="6">
        <v>5.5900000000000007E-7</v>
      </c>
      <c r="H3348" s="7">
        <v>2.7234480000000001E-6</v>
      </c>
      <c r="I3348" s="5"/>
    </row>
    <row r="3349" spans="1:9" x14ac:dyDescent="0.4">
      <c r="A3349" t="str">
        <f t="shared" si="52"/>
        <v>Mango, GuaveGuinea</v>
      </c>
      <c r="B3349" s="26" t="s">
        <v>248</v>
      </c>
      <c r="C3349" s="4" t="s">
        <v>380</v>
      </c>
      <c r="D3349" s="5">
        <v>9.2111199999999997E-7</v>
      </c>
      <c r="E3349" s="5">
        <v>6.6828999999999996E-7</v>
      </c>
      <c r="F3349" s="5">
        <v>2.02246E-7</v>
      </c>
      <c r="G3349" s="6">
        <v>4.4200000000000001E-7</v>
      </c>
      <c r="H3349" s="7">
        <v>2.2336480000000001E-6</v>
      </c>
      <c r="I3349" s="5"/>
    </row>
    <row r="3350" spans="1:9" x14ac:dyDescent="0.4">
      <c r="A3350" t="str">
        <f t="shared" si="52"/>
        <v>HirseGuinea</v>
      </c>
      <c r="B3350" s="26" t="s">
        <v>250</v>
      </c>
      <c r="C3350" s="4" t="s">
        <v>380</v>
      </c>
      <c r="D3350" s="5">
        <v>6.2724799999999995E-7</v>
      </c>
      <c r="E3350" s="5">
        <v>4.52093E-7</v>
      </c>
      <c r="F3350" s="5">
        <v>1.1749E-7</v>
      </c>
      <c r="G3350" s="6">
        <v>2.72E-7</v>
      </c>
      <c r="H3350" s="7">
        <v>1.4688309999999998E-6</v>
      </c>
      <c r="I3350" s="5"/>
    </row>
    <row r="3351" spans="1:9" x14ac:dyDescent="0.4">
      <c r="A3351" t="str">
        <f t="shared" si="52"/>
        <v>Palmfrucht (Ölpalme)Guinea</v>
      </c>
      <c r="B3351" s="26" t="s">
        <v>289</v>
      </c>
      <c r="C3351" s="4" t="s">
        <v>380</v>
      </c>
      <c r="D3351" s="5">
        <v>5.9994800000000002E-7</v>
      </c>
      <c r="E3351" s="5">
        <v>4.4375900000000002E-7</v>
      </c>
      <c r="F3351" s="5">
        <v>1.2053599999999999E-7</v>
      </c>
      <c r="G3351" s="6">
        <v>2.7399999999999999E-7</v>
      </c>
      <c r="H3351" s="7">
        <v>1.438243E-6</v>
      </c>
      <c r="I3351" s="5"/>
    </row>
    <row r="3352" spans="1:9" x14ac:dyDescent="0.4">
      <c r="A3352" t="str">
        <f t="shared" si="52"/>
        <v>OrangeGuinea</v>
      </c>
      <c r="B3352" s="26" t="s">
        <v>252</v>
      </c>
      <c r="C3352" s="4" t="s">
        <v>380</v>
      </c>
      <c r="D3352" s="5">
        <v>5.3621199999999996E-7</v>
      </c>
      <c r="E3352" s="5">
        <v>3.4378000000000003E-7</v>
      </c>
      <c r="F3352" s="5">
        <v>1.8750900000000001E-7</v>
      </c>
      <c r="G3352" s="6">
        <v>2.6E-7</v>
      </c>
      <c r="H3352" s="7">
        <v>1.327501E-6</v>
      </c>
      <c r="I3352" s="5"/>
    </row>
    <row r="3353" spans="1:9" x14ac:dyDescent="0.4">
      <c r="A3353" t="str">
        <f t="shared" si="52"/>
        <v>AnanasGuinea</v>
      </c>
      <c r="B3353" s="26" t="s">
        <v>194</v>
      </c>
      <c r="C3353" s="4" t="s">
        <v>380</v>
      </c>
      <c r="D3353" s="5">
        <v>4.7096399999999998E-7</v>
      </c>
      <c r="E3353" s="5">
        <v>3.3584799999999998E-7</v>
      </c>
      <c r="F3353" s="5">
        <v>1.0472900000000001E-7</v>
      </c>
      <c r="G3353" s="6">
        <v>2.28E-7</v>
      </c>
      <c r="H3353" s="7">
        <v>1.1395409999999999E-6</v>
      </c>
      <c r="I3353" s="5"/>
    </row>
    <row r="3354" spans="1:9" x14ac:dyDescent="0.4">
      <c r="A3354" t="str">
        <f t="shared" si="52"/>
        <v>KochbananeGuinea</v>
      </c>
      <c r="B3354" s="26" t="s">
        <v>180</v>
      </c>
      <c r="C3354" s="4" t="s">
        <v>380</v>
      </c>
      <c r="D3354" s="5">
        <v>3.1096399999999998E-7</v>
      </c>
      <c r="E3354" s="5">
        <v>2.3057199999999998E-7</v>
      </c>
      <c r="F3354" s="5">
        <v>6.2497400000000002E-8</v>
      </c>
      <c r="G3354" s="6">
        <v>1.42E-7</v>
      </c>
      <c r="H3354" s="7">
        <v>7.4603340000000007E-7</v>
      </c>
      <c r="I3354" s="5"/>
    </row>
    <row r="3355" spans="1:9" x14ac:dyDescent="0.4">
      <c r="A3355" t="str">
        <f t="shared" si="52"/>
        <v>Hülsenfrüchte (Linsen, Bohen, etc.)Guinea</v>
      </c>
      <c r="B3355" s="26" t="s">
        <v>255</v>
      </c>
      <c r="C3355" s="4" t="s">
        <v>380</v>
      </c>
      <c r="D3355" s="5">
        <v>8.8338000000000007E-7</v>
      </c>
      <c r="E3355" s="5">
        <v>6.1633100000000004E-7</v>
      </c>
      <c r="F3355" s="5">
        <v>1.7777599999999999E-7</v>
      </c>
      <c r="G3355" s="6">
        <v>4.1300000000000001E-7</v>
      </c>
      <c r="H3355" s="7">
        <v>2.090487E-6</v>
      </c>
      <c r="I3355" s="5"/>
    </row>
    <row r="3356" spans="1:9" x14ac:dyDescent="0.4">
      <c r="A3356" t="str">
        <f t="shared" si="52"/>
        <v>ReisGuinea</v>
      </c>
      <c r="B3356" s="26" t="s">
        <v>160</v>
      </c>
      <c r="C3356" s="4" t="s">
        <v>380</v>
      </c>
      <c r="D3356" s="5">
        <v>7.8229300000000003E-7</v>
      </c>
      <c r="E3356" s="5">
        <v>5.8089399999999996E-7</v>
      </c>
      <c r="F3356" s="5">
        <v>1.7025300000000001E-7</v>
      </c>
      <c r="G3356" s="6">
        <v>3.5899999999999997E-7</v>
      </c>
      <c r="H3356" s="7">
        <v>1.8924399999999999E-6</v>
      </c>
      <c r="I3356" s="5"/>
    </row>
    <row r="3357" spans="1:9" x14ac:dyDescent="0.4">
      <c r="A3357" t="str">
        <f t="shared" si="52"/>
        <v>Knollengewächsen, WurzelknolleGuinea</v>
      </c>
      <c r="B3357" s="26" t="s">
        <v>179</v>
      </c>
      <c r="C3357" s="4" t="s">
        <v>380</v>
      </c>
      <c r="D3357" s="5">
        <v>3.4451199999999999E-8</v>
      </c>
      <c r="E3357" s="5">
        <v>1.80669E-8</v>
      </c>
      <c r="F3357" s="5">
        <v>1.8298799999999999E-9</v>
      </c>
      <c r="G3357" s="6">
        <v>6.3199999999999997E-9</v>
      </c>
      <c r="H3357" s="7">
        <v>6.0667980000000005E-8</v>
      </c>
      <c r="I3357" s="5"/>
    </row>
    <row r="3358" spans="1:9" x14ac:dyDescent="0.4">
      <c r="A3358" t="str">
        <f t="shared" si="52"/>
        <v>GummiGuinea</v>
      </c>
      <c r="B3358" s="26" t="s">
        <v>290</v>
      </c>
      <c r="C3358" s="4" t="s">
        <v>380</v>
      </c>
      <c r="D3358" s="5">
        <v>1.8309299999999999E-6</v>
      </c>
      <c r="E3358" s="5">
        <v>1.3041200000000001E-6</v>
      </c>
      <c r="F3358" s="5">
        <v>4.09444E-7</v>
      </c>
      <c r="G3358" s="6">
        <v>8.2900000000000002E-7</v>
      </c>
      <c r="H3358" s="7">
        <v>4.373494E-6</v>
      </c>
      <c r="I3358" s="5"/>
    </row>
    <row r="3359" spans="1:9" x14ac:dyDescent="0.4">
      <c r="A3359" t="str">
        <f t="shared" si="52"/>
        <v>BaumwolleGuinea</v>
      </c>
      <c r="B3359" s="26" t="s">
        <v>257</v>
      </c>
      <c r="C3359" s="4" t="s">
        <v>380</v>
      </c>
      <c r="D3359" s="5">
        <v>9.8564599999999993E-7</v>
      </c>
      <c r="E3359" s="5">
        <v>7.3174499999999999E-7</v>
      </c>
      <c r="F3359" s="5">
        <v>1.92306E-7</v>
      </c>
      <c r="G3359" s="6">
        <v>4.4299999999999998E-7</v>
      </c>
      <c r="H3359" s="7">
        <v>2.3526970000000001E-6</v>
      </c>
      <c r="I3359" s="5"/>
    </row>
    <row r="3360" spans="1:9" x14ac:dyDescent="0.4">
      <c r="A3360" t="str">
        <f t="shared" si="52"/>
        <v>SesamGuinea</v>
      </c>
      <c r="B3360" s="26" t="s">
        <v>258</v>
      </c>
      <c r="C3360" s="4" t="s">
        <v>380</v>
      </c>
      <c r="D3360" s="5">
        <v>3.68562E-6</v>
      </c>
      <c r="E3360" s="5">
        <v>2.4101399999999998E-6</v>
      </c>
      <c r="F3360" s="5">
        <v>1.00073E-6</v>
      </c>
      <c r="G3360" s="6">
        <v>1.6900000000000001E-6</v>
      </c>
      <c r="H3360" s="7">
        <v>8.7864900000000006E-6</v>
      </c>
      <c r="I3360" s="5"/>
    </row>
    <row r="3361" spans="1:9" x14ac:dyDescent="0.4">
      <c r="A3361" t="str">
        <f t="shared" si="52"/>
        <v>SorghumGuinea</v>
      </c>
      <c r="B3361" s="26" t="s">
        <v>282</v>
      </c>
      <c r="C3361" s="4" t="s">
        <v>380</v>
      </c>
      <c r="D3361" s="5">
        <v>5.7926600000000002E-7</v>
      </c>
      <c r="E3361" s="5">
        <v>3.8314300000000001E-7</v>
      </c>
      <c r="F3361" s="5">
        <v>9.3283599999999995E-8</v>
      </c>
      <c r="G3361" s="6">
        <v>2.3200000000000001E-7</v>
      </c>
      <c r="H3361" s="7">
        <v>1.2876926E-6</v>
      </c>
      <c r="I3361" s="5"/>
    </row>
    <row r="3362" spans="1:9" x14ac:dyDescent="0.4">
      <c r="A3362" t="str">
        <f t="shared" si="52"/>
        <v>SojabohnenGuinea</v>
      </c>
      <c r="B3362" s="26" t="s">
        <v>259</v>
      </c>
      <c r="C3362" s="4" t="s">
        <v>380</v>
      </c>
      <c r="D3362" s="5">
        <v>1.2965E-6</v>
      </c>
      <c r="E3362" s="5">
        <v>8.3122100000000003E-7</v>
      </c>
      <c r="F3362" s="5">
        <v>4.5337500000000002E-7</v>
      </c>
      <c r="G3362" s="6">
        <v>6.2799999999999996E-7</v>
      </c>
      <c r="H3362" s="7">
        <v>3.2090959999999998E-6</v>
      </c>
      <c r="I3362" s="5"/>
    </row>
    <row r="3363" spans="1:9" x14ac:dyDescent="0.4">
      <c r="A3363" t="str">
        <f t="shared" si="52"/>
        <v>RohrzuckerGuinea</v>
      </c>
      <c r="B3363" s="26" t="s">
        <v>260</v>
      </c>
      <c r="C3363" s="4" t="s">
        <v>380</v>
      </c>
      <c r="D3363" s="5">
        <v>4.8272100000000002E-8</v>
      </c>
      <c r="E3363" s="5">
        <v>3.3757500000000003E-8</v>
      </c>
      <c r="F3363" s="5">
        <v>1.19181E-8</v>
      </c>
      <c r="G3363" s="6">
        <v>2.4100000000000001E-8</v>
      </c>
      <c r="H3363" s="7">
        <v>1.180477E-7</v>
      </c>
      <c r="I3363" s="5"/>
    </row>
    <row r="3364" spans="1:9" x14ac:dyDescent="0.4">
      <c r="A3364" t="str">
        <f t="shared" si="52"/>
        <v>SüßkartofelnGuinea</v>
      </c>
      <c r="B3364" s="26" t="s">
        <v>192</v>
      </c>
      <c r="C3364" s="4" t="s">
        <v>380</v>
      </c>
      <c r="D3364" s="5">
        <v>1.3133900000000001E-7</v>
      </c>
      <c r="E3364" s="5">
        <v>9.90399E-8</v>
      </c>
      <c r="F3364" s="5">
        <v>2.57633E-8</v>
      </c>
      <c r="G3364" s="6">
        <v>5.91E-8</v>
      </c>
      <c r="H3364" s="7">
        <v>3.1524220000000005E-7</v>
      </c>
      <c r="I3364" s="5"/>
    </row>
    <row r="3365" spans="1:9" x14ac:dyDescent="0.4">
      <c r="A3365" t="str">
        <f t="shared" si="52"/>
        <v>Taro (cocoyam)Guinea</v>
      </c>
      <c r="B3365" s="26" t="s">
        <v>325</v>
      </c>
      <c r="C3365" s="4" t="s">
        <v>380</v>
      </c>
      <c r="D3365" s="5">
        <v>1.76036E-7</v>
      </c>
      <c r="E3365" s="5">
        <v>1.2126499999999999E-7</v>
      </c>
      <c r="F3365" s="5">
        <v>3.5743600000000004E-8</v>
      </c>
      <c r="G3365" s="6">
        <v>8.0999999999999997E-8</v>
      </c>
      <c r="H3365" s="7">
        <v>4.1404460000000003E-7</v>
      </c>
      <c r="I3365" s="5"/>
    </row>
    <row r="3366" spans="1:9" x14ac:dyDescent="0.4">
      <c r="A3366" t="str">
        <f t="shared" si="52"/>
        <v>Tabak, unverarbeitetGuinea</v>
      </c>
      <c r="B3366" s="26" t="s">
        <v>263</v>
      </c>
      <c r="C3366" s="4" t="s">
        <v>380</v>
      </c>
      <c r="D3366" s="5">
        <v>1.9663800000000002E-6</v>
      </c>
      <c r="E3366" s="5">
        <v>1.4242799999999999E-6</v>
      </c>
      <c r="F3366" s="5">
        <v>4.5649500000000001E-7</v>
      </c>
      <c r="G3366" s="6">
        <v>1.0300000000000001E-6</v>
      </c>
      <c r="H3366" s="7">
        <v>4.8771549999999999E-6</v>
      </c>
      <c r="I3366" s="5"/>
    </row>
    <row r="3367" spans="1:9" x14ac:dyDescent="0.4">
      <c r="A3367" t="str">
        <f t="shared" si="52"/>
        <v>TomatenGuinea</v>
      </c>
      <c r="B3367" s="26" t="s">
        <v>86</v>
      </c>
      <c r="C3367" s="4" t="s">
        <v>380</v>
      </c>
      <c r="D3367" s="5">
        <v>2.94075E-8</v>
      </c>
      <c r="E3367" s="5">
        <v>1.7459000000000001E-8</v>
      </c>
      <c r="F3367" s="5">
        <v>6.1243599999999997E-9</v>
      </c>
      <c r="G3367" s="6">
        <v>1.02E-8</v>
      </c>
      <c r="H3367" s="7">
        <v>6.3190860000000008E-8</v>
      </c>
      <c r="I3367" s="5"/>
    </row>
    <row r="3368" spans="1:9" x14ac:dyDescent="0.4">
      <c r="A3368" t="str">
        <f t="shared" si="52"/>
        <v>Gemüse, frischGuinea</v>
      </c>
      <c r="B3368" s="26" t="s">
        <v>174</v>
      </c>
      <c r="C3368" s="4" t="s">
        <v>380</v>
      </c>
      <c r="D3368" s="5">
        <v>2.1442100000000001E-7</v>
      </c>
      <c r="E3368" s="5">
        <v>1.5997599999999998E-7</v>
      </c>
      <c r="F3368" s="5">
        <v>4.2262599999999998E-8</v>
      </c>
      <c r="G3368" s="6">
        <v>9.6799999999999993E-8</v>
      </c>
      <c r="H3368" s="7">
        <v>5.1345959999999992E-7</v>
      </c>
      <c r="I3368" s="5"/>
    </row>
    <row r="3369" spans="1:9" x14ac:dyDescent="0.4">
      <c r="A3369" t="str">
        <f t="shared" si="52"/>
        <v>YamswurzelGuinea</v>
      </c>
      <c r="B3369" s="26" t="s">
        <v>291</v>
      </c>
      <c r="C3369" s="4" t="s">
        <v>380</v>
      </c>
      <c r="D3369" s="5">
        <v>3.9961200000000001E-8</v>
      </c>
      <c r="E3369" s="5">
        <v>2.7694400000000001E-8</v>
      </c>
      <c r="F3369" s="5">
        <v>8.2829699999999992E-9</v>
      </c>
      <c r="G3369" s="6">
        <v>1.8700000000000002E-8</v>
      </c>
      <c r="H3369" s="7">
        <v>9.4638569999999993E-8</v>
      </c>
      <c r="I3369" s="5"/>
    </row>
    <row r="3370" spans="1:9" x14ac:dyDescent="0.4">
      <c r="A3370" t="str">
        <f t="shared" si="52"/>
        <v>BananenGuinea-Bissau</v>
      </c>
      <c r="B3370" s="26" t="s">
        <v>197</v>
      </c>
      <c r="C3370" s="4" t="s">
        <v>381</v>
      </c>
      <c r="D3370" s="5">
        <v>1.2778799999999998E-7</v>
      </c>
      <c r="E3370" s="5">
        <v>6.7014799999999997E-8</v>
      </c>
      <c r="F3370" s="5">
        <v>6.7874799999999998E-9</v>
      </c>
      <c r="G3370" s="6">
        <v>2.3400000000000001E-8</v>
      </c>
      <c r="H3370" s="7">
        <v>2.2499027999999999E-7</v>
      </c>
      <c r="I3370" s="5"/>
    </row>
    <row r="3371" spans="1:9" x14ac:dyDescent="0.4">
      <c r="A3371" t="str">
        <f t="shared" si="52"/>
        <v>CashewnüsseGuinea-Bissau</v>
      </c>
      <c r="B3371" s="26" t="s">
        <v>309</v>
      </c>
      <c r="C3371" s="4" t="s">
        <v>381</v>
      </c>
      <c r="D3371" s="5">
        <v>1.9678400000000003E-6</v>
      </c>
      <c r="E3371" s="5">
        <v>4.7718099999999996E-6</v>
      </c>
      <c r="F3371" s="5">
        <v>1.07054E-7</v>
      </c>
      <c r="G3371" s="6">
        <v>3.72E-7</v>
      </c>
      <c r="H3371" s="7">
        <v>7.2187039999999993E-6</v>
      </c>
      <c r="I3371" s="5"/>
    </row>
    <row r="3372" spans="1:9" x14ac:dyDescent="0.4">
      <c r="A3372" t="str">
        <f t="shared" si="52"/>
        <v>ManiokGuinea-Bissau</v>
      </c>
      <c r="B3372" s="26" t="s">
        <v>187</v>
      </c>
      <c r="C3372" s="4" t="s">
        <v>381</v>
      </c>
      <c r="D3372" s="5">
        <v>4.7503200000000003E-8</v>
      </c>
      <c r="E3372" s="5">
        <v>9.5483900000000004E-8</v>
      </c>
      <c r="F3372" s="5">
        <v>2.5709200000000001E-9</v>
      </c>
      <c r="G3372" s="6">
        <v>8.9199999999999998E-9</v>
      </c>
      <c r="H3372" s="7">
        <v>1.5447802000000001E-7</v>
      </c>
      <c r="I3372" s="5"/>
    </row>
    <row r="3373" spans="1:9" x14ac:dyDescent="0.4">
      <c r="A3373" t="str">
        <f t="shared" si="52"/>
        <v>GetreideGuinea-Bissau</v>
      </c>
      <c r="B3373" s="26" t="s">
        <v>278</v>
      </c>
      <c r="C3373" s="4" t="s">
        <v>381</v>
      </c>
      <c r="D3373" s="5">
        <v>2.2705999999999999E-6</v>
      </c>
      <c r="E3373" s="5">
        <v>5.3115200000000004E-6</v>
      </c>
      <c r="F3373" s="5">
        <v>1.23393E-7</v>
      </c>
      <c r="G3373" s="6">
        <v>4.2900000000000004E-7</v>
      </c>
      <c r="H3373" s="7">
        <v>8.1345129999999987E-6</v>
      </c>
      <c r="I3373" s="5"/>
    </row>
    <row r="3374" spans="1:9" x14ac:dyDescent="0.4">
      <c r="A3374" t="str">
        <f t="shared" si="52"/>
        <v>KakaobohneGuinea-Bissau</v>
      </c>
      <c r="B3374" s="26" t="s">
        <v>286</v>
      </c>
      <c r="C3374" s="4" t="s">
        <v>381</v>
      </c>
      <c r="D3374" s="5">
        <v>6.2568900000000001E-7</v>
      </c>
      <c r="E3374" s="5">
        <v>3.2812500000000003E-7</v>
      </c>
      <c r="F3374" s="5">
        <v>3.3233499999999998E-8</v>
      </c>
      <c r="G3374" s="6">
        <v>1.15E-7</v>
      </c>
      <c r="H3374" s="7">
        <v>1.1020475000000004E-6</v>
      </c>
      <c r="I3374" s="5"/>
    </row>
    <row r="3375" spans="1:9" x14ac:dyDescent="0.4">
      <c r="A3375" t="str">
        <f t="shared" si="52"/>
        <v>KokosnussGuinea-Bissau</v>
      </c>
      <c r="B3375" s="26" t="s">
        <v>310</v>
      </c>
      <c r="C3375" s="4" t="s">
        <v>381</v>
      </c>
      <c r="D3375" s="5">
        <v>1.48813E-7</v>
      </c>
      <c r="E3375" s="5">
        <v>3.5788200000000003E-7</v>
      </c>
      <c r="F3375" s="5">
        <v>8.09369E-9</v>
      </c>
      <c r="G3375" s="6">
        <v>2.81E-8</v>
      </c>
      <c r="H3375" s="7">
        <v>5.4288868999999997E-7</v>
      </c>
      <c r="I3375" s="5"/>
    </row>
    <row r="3376" spans="1:9" x14ac:dyDescent="0.4">
      <c r="A3376" t="str">
        <f t="shared" si="52"/>
        <v>KokosbastGuinea-Bissau</v>
      </c>
      <c r="B3376" s="26" t="s">
        <v>311</v>
      </c>
      <c r="C3376" s="4" t="s">
        <v>381</v>
      </c>
      <c r="D3376" s="5">
        <v>1.48813E-7</v>
      </c>
      <c r="E3376" s="5">
        <v>3.5788200000000003E-7</v>
      </c>
      <c r="F3376" s="5">
        <v>8.09369E-9</v>
      </c>
      <c r="G3376" s="6">
        <v>2.81E-8</v>
      </c>
      <c r="H3376" s="7">
        <v>5.4288868999999997E-7</v>
      </c>
      <c r="I3376" s="5"/>
    </row>
    <row r="3377" spans="1:9" x14ac:dyDescent="0.4">
      <c r="A3377" t="str">
        <f t="shared" si="52"/>
        <v>BaumwollsamenGuinea-Bissau</v>
      </c>
      <c r="B3377" s="26" t="s">
        <v>241</v>
      </c>
      <c r="C3377" s="4" t="s">
        <v>381</v>
      </c>
      <c r="D3377" s="5">
        <v>3.9773699999999998E-7</v>
      </c>
      <c r="E3377" s="5">
        <v>3.2619599999999999E-7</v>
      </c>
      <c r="F3377" s="5">
        <v>2.1205399999999999E-8</v>
      </c>
      <c r="G3377" s="6">
        <v>7.3300000000000001E-8</v>
      </c>
      <c r="H3377" s="7">
        <v>8.1843839999999993E-7</v>
      </c>
      <c r="I3377" s="5"/>
    </row>
    <row r="3378" spans="1:9" x14ac:dyDescent="0.4">
      <c r="A3378" t="str">
        <f t="shared" si="52"/>
        <v>Kuhbohnen, trockenGuinea-Bissau</v>
      </c>
      <c r="B3378" s="26" t="s">
        <v>182</v>
      </c>
      <c r="C3378" s="4" t="s">
        <v>381</v>
      </c>
      <c r="D3378" s="5">
        <v>9.2295100000000002E-7</v>
      </c>
      <c r="E3378" s="5">
        <v>4.8401500000000004E-7</v>
      </c>
      <c r="F3378" s="5">
        <v>4.90226E-8</v>
      </c>
      <c r="G3378" s="6">
        <v>1.6899999999999999E-7</v>
      </c>
      <c r="H3378" s="7">
        <v>1.6249885999999996E-6</v>
      </c>
      <c r="I3378" s="5"/>
    </row>
    <row r="3379" spans="1:9" x14ac:dyDescent="0.4">
      <c r="A3379" t="str">
        <f t="shared" si="52"/>
        <v>FoniohirseGuinea-Bissau</v>
      </c>
      <c r="B3379" s="26" t="s">
        <v>323</v>
      </c>
      <c r="C3379" s="4" t="s">
        <v>381</v>
      </c>
      <c r="D3379" s="5">
        <v>8.8985899999999997E-7</v>
      </c>
      <c r="E3379" s="5">
        <v>2.0767099999999998E-6</v>
      </c>
      <c r="F3379" s="5">
        <v>4.83549E-8</v>
      </c>
      <c r="G3379" s="6">
        <v>1.68E-7</v>
      </c>
      <c r="H3379" s="7">
        <v>3.1829238999999995E-6</v>
      </c>
      <c r="I3379" s="5"/>
    </row>
    <row r="3380" spans="1:9" x14ac:dyDescent="0.4">
      <c r="A3380" t="str">
        <f t="shared" si="52"/>
        <v>ZitrusfrüchteGuinea-Bissau</v>
      </c>
      <c r="B3380" s="26" t="s">
        <v>279</v>
      </c>
      <c r="C3380" s="4" t="s">
        <v>381</v>
      </c>
      <c r="D3380" s="5">
        <v>6.4755399999999995E-8</v>
      </c>
      <c r="E3380" s="5">
        <v>3.3959099999999999E-8</v>
      </c>
      <c r="F3380" s="5">
        <v>3.4394900000000001E-9</v>
      </c>
      <c r="G3380" s="6">
        <v>1.1899999999999999E-8</v>
      </c>
      <c r="H3380" s="7">
        <v>1.1405399E-7</v>
      </c>
      <c r="I3380" s="5"/>
    </row>
    <row r="3381" spans="1:9" x14ac:dyDescent="0.4">
      <c r="A3381" t="str">
        <f t="shared" si="52"/>
        <v>Früchte, frischGuinea-Bissau</v>
      </c>
      <c r="B3381" s="26" t="s">
        <v>205</v>
      </c>
      <c r="C3381" s="4" t="s">
        <v>381</v>
      </c>
      <c r="D3381" s="5">
        <v>1.5349400000000001E-7</v>
      </c>
      <c r="E3381" s="5">
        <v>5.1954900000000004E-7</v>
      </c>
      <c r="F3381" s="5">
        <v>8.4501099999999999E-9</v>
      </c>
      <c r="G3381" s="6">
        <v>2.9499999999999999E-8</v>
      </c>
      <c r="H3381" s="7">
        <v>7.1099311000000005E-7</v>
      </c>
      <c r="I3381" s="5"/>
    </row>
    <row r="3382" spans="1:9" x14ac:dyDescent="0.4">
      <c r="A3382" t="str">
        <f t="shared" si="52"/>
        <v>KernobstGuinea-Bissau</v>
      </c>
      <c r="B3382" s="26" t="s">
        <v>208</v>
      </c>
      <c r="C3382" s="4" t="s">
        <v>381</v>
      </c>
      <c r="D3382" s="5">
        <v>1.5349400000000001E-7</v>
      </c>
      <c r="E3382" s="5">
        <v>5.1954900000000004E-7</v>
      </c>
      <c r="F3382" s="5">
        <v>8.4501099999999999E-9</v>
      </c>
      <c r="G3382" s="6">
        <v>2.9499999999999999E-8</v>
      </c>
      <c r="H3382" s="7">
        <v>7.1099311000000005E-7</v>
      </c>
      <c r="I3382" s="5"/>
    </row>
    <row r="3383" spans="1:9" x14ac:dyDescent="0.4">
      <c r="A3383" t="str">
        <f t="shared" si="52"/>
        <v>SüdfrüchteGuinea-Bissau</v>
      </c>
      <c r="B3383" s="26" t="s">
        <v>244</v>
      </c>
      <c r="C3383" s="4" t="s">
        <v>381</v>
      </c>
      <c r="D3383" s="5">
        <v>5.2826800000000003E-8</v>
      </c>
      <c r="E3383" s="5">
        <v>2.7703500000000001E-8</v>
      </c>
      <c r="F3383" s="5">
        <v>2.8059E-9</v>
      </c>
      <c r="G3383" s="6">
        <v>9.6900000000000011E-9</v>
      </c>
      <c r="H3383" s="7">
        <v>9.30262E-8</v>
      </c>
      <c r="I3383" s="5"/>
    </row>
    <row r="3384" spans="1:9" x14ac:dyDescent="0.4">
      <c r="A3384" t="str">
        <f t="shared" si="52"/>
        <v>ErdnussGuinea-Bissau</v>
      </c>
      <c r="B3384" s="26" t="s">
        <v>280</v>
      </c>
      <c r="C3384" s="4" t="s">
        <v>381</v>
      </c>
      <c r="D3384" s="5">
        <v>4.9998499999999999E-7</v>
      </c>
      <c r="E3384" s="5">
        <v>1.3162499999999999E-6</v>
      </c>
      <c r="F3384" s="5">
        <v>2.7270299999999998E-8</v>
      </c>
      <c r="G3384" s="6">
        <v>9.4800000000000002E-8</v>
      </c>
      <c r="H3384" s="7">
        <v>1.9383052999999995E-6</v>
      </c>
      <c r="I3384" s="5"/>
    </row>
    <row r="3385" spans="1:9" x14ac:dyDescent="0.4">
      <c r="A3385" t="str">
        <f t="shared" si="52"/>
        <v>Lauch, andere LauchgewächseGuinea-Bissau</v>
      </c>
      <c r="B3385" s="26" t="s">
        <v>184</v>
      </c>
      <c r="C3385" s="4" t="s">
        <v>381</v>
      </c>
      <c r="D3385" s="5">
        <v>1.0102099999999999E-7</v>
      </c>
      <c r="E3385" s="5">
        <v>2.3673E-7</v>
      </c>
      <c r="F3385" s="5">
        <v>5.4901399999999998E-9</v>
      </c>
      <c r="G3385" s="6">
        <v>1.9099999999999999E-8</v>
      </c>
      <c r="H3385" s="7">
        <v>3.6234113999999995E-7</v>
      </c>
      <c r="I3385" s="5"/>
    </row>
    <row r="3386" spans="1:9" x14ac:dyDescent="0.4">
      <c r="A3386" t="str">
        <f t="shared" si="52"/>
        <v>Zitorne, LimetteGuinea-Bissau</v>
      </c>
      <c r="B3386" s="26" t="s">
        <v>246</v>
      </c>
      <c r="C3386" s="4" t="s">
        <v>381</v>
      </c>
      <c r="D3386" s="5">
        <v>4.3831300000000004E-7</v>
      </c>
      <c r="E3386" s="5">
        <v>2.1077600000000001E-6</v>
      </c>
      <c r="F3386" s="5">
        <v>2.4552399999999999E-8</v>
      </c>
      <c r="G3386" s="6">
        <v>8.5899999999999995E-8</v>
      </c>
      <c r="H3386" s="7">
        <v>2.6565254000000001E-6</v>
      </c>
      <c r="I3386" s="5"/>
    </row>
    <row r="3387" spans="1:9" x14ac:dyDescent="0.4">
      <c r="A3387" t="str">
        <f t="shared" si="52"/>
        <v>Mais, greenGuinea-Bissau</v>
      </c>
      <c r="B3387" s="26" t="s">
        <v>218</v>
      </c>
      <c r="C3387" s="4" t="s">
        <v>381</v>
      </c>
      <c r="D3387" s="5">
        <v>1.2118500000000001E-7</v>
      </c>
      <c r="E3387" s="5">
        <v>6.355220000000001E-8</v>
      </c>
      <c r="F3387" s="5">
        <v>6.4367700000000003E-9</v>
      </c>
      <c r="G3387" s="6">
        <v>2.22E-8</v>
      </c>
      <c r="H3387" s="7">
        <v>2.1337396999999999E-7</v>
      </c>
      <c r="I3387" s="5"/>
    </row>
    <row r="3388" spans="1:9" x14ac:dyDescent="0.4">
      <c r="A3388" t="str">
        <f t="shared" si="52"/>
        <v>MaisGuinea-Bissau</v>
      </c>
      <c r="B3388" s="26" t="s">
        <v>185</v>
      </c>
      <c r="C3388" s="4" t="s">
        <v>381</v>
      </c>
      <c r="D3388" s="5">
        <v>4.3796399999999999E-7</v>
      </c>
      <c r="E3388" s="5">
        <v>1.11765E-6</v>
      </c>
      <c r="F3388" s="5">
        <v>2.3863700000000001E-8</v>
      </c>
      <c r="G3388" s="6">
        <v>8.3000000000000002E-8</v>
      </c>
      <c r="H3388" s="7">
        <v>1.6624777E-6</v>
      </c>
      <c r="I3388" s="5"/>
    </row>
    <row r="3389" spans="1:9" x14ac:dyDescent="0.4">
      <c r="A3389" t="str">
        <f t="shared" si="52"/>
        <v>Mango, GuaveGuinea-Bissau</v>
      </c>
      <c r="B3389" s="26" t="s">
        <v>248</v>
      </c>
      <c r="C3389" s="4" t="s">
        <v>381</v>
      </c>
      <c r="D3389" s="5">
        <v>2.3499400000000002E-7</v>
      </c>
      <c r="E3389" s="5">
        <v>7.1855300000000007E-7</v>
      </c>
      <c r="F3389" s="5">
        <v>1.2884700000000001E-8</v>
      </c>
      <c r="G3389" s="6">
        <v>4.4899999999999998E-8</v>
      </c>
      <c r="H3389" s="7">
        <v>1.0113317000000002E-6</v>
      </c>
      <c r="I3389" s="5"/>
    </row>
    <row r="3390" spans="1:9" x14ac:dyDescent="0.4">
      <c r="A3390" t="str">
        <f t="shared" si="52"/>
        <v>MelonensamenGuinea-Bissau</v>
      </c>
      <c r="B3390" s="26" t="s">
        <v>288</v>
      </c>
      <c r="C3390" s="4" t="s">
        <v>381</v>
      </c>
      <c r="D3390" s="5">
        <v>1.6361399999999999E-6</v>
      </c>
      <c r="E3390" s="5">
        <v>8.5802699999999998E-7</v>
      </c>
      <c r="F3390" s="5">
        <v>8.6903700000000005E-8</v>
      </c>
      <c r="G3390" s="6">
        <v>2.9999999999999999E-7</v>
      </c>
      <c r="H3390" s="7">
        <v>2.8810706999999998E-6</v>
      </c>
      <c r="I3390" s="5"/>
    </row>
    <row r="3391" spans="1:9" x14ac:dyDescent="0.4">
      <c r="A3391" t="str">
        <f t="shared" si="52"/>
        <v>HirseGuinea-Bissau</v>
      </c>
      <c r="B3391" s="26" t="s">
        <v>250</v>
      </c>
      <c r="C3391" s="4" t="s">
        <v>381</v>
      </c>
      <c r="D3391" s="5">
        <v>7.1744099999999997E-7</v>
      </c>
      <c r="E3391" s="5">
        <v>2.19705E-6</v>
      </c>
      <c r="F3391" s="5">
        <v>3.9339599999999998E-8</v>
      </c>
      <c r="G3391" s="6">
        <v>1.37E-7</v>
      </c>
      <c r="H3391" s="7">
        <v>3.0908305999999997E-6</v>
      </c>
      <c r="I3391" s="5"/>
    </row>
    <row r="3392" spans="1:9" x14ac:dyDescent="0.4">
      <c r="A3392" t="str">
        <f t="shared" si="52"/>
        <v>Palmfrucht (Ölpalme)Guinea-Bissau</v>
      </c>
      <c r="B3392" s="26" t="s">
        <v>289</v>
      </c>
      <c r="C3392" s="4" t="s">
        <v>381</v>
      </c>
      <c r="D3392" s="5">
        <v>1.6715499999999999E-7</v>
      </c>
      <c r="E3392" s="5">
        <v>6.4921499999999995E-7</v>
      </c>
      <c r="F3392" s="5">
        <v>9.25862E-9</v>
      </c>
      <c r="G3392" s="6">
        <v>3.2299999999999998E-8</v>
      </c>
      <c r="H3392" s="7">
        <v>8.5792861999999992E-7</v>
      </c>
      <c r="I3392" s="5"/>
    </row>
    <row r="3393" spans="1:9" x14ac:dyDescent="0.4">
      <c r="A3393" t="str">
        <f t="shared" si="52"/>
        <v>OrangeGuinea-Bissau</v>
      </c>
      <c r="B3393" s="26" t="s">
        <v>252</v>
      </c>
      <c r="C3393" s="4" t="s">
        <v>381</v>
      </c>
      <c r="D3393" s="5">
        <v>4.3581700000000002E-7</v>
      </c>
      <c r="E3393" s="5">
        <v>2.0207900000000003E-6</v>
      </c>
      <c r="F3393" s="5">
        <v>2.4361800000000002E-8</v>
      </c>
      <c r="G3393" s="6">
        <v>8.5199999999999995E-8</v>
      </c>
      <c r="H3393" s="7">
        <v>2.5661688000000004E-6</v>
      </c>
      <c r="I3393" s="5"/>
    </row>
    <row r="3394" spans="1:9" x14ac:dyDescent="0.4">
      <c r="A3394" t="str">
        <f t="shared" si="52"/>
        <v>AnanasGuinea-Bissau</v>
      </c>
      <c r="B3394" s="26" t="s">
        <v>194</v>
      </c>
      <c r="C3394" s="4" t="s">
        <v>381</v>
      </c>
      <c r="D3394" s="5">
        <v>8.2411900000000005E-8</v>
      </c>
      <c r="E3394" s="5">
        <v>4.3218600000000003E-8</v>
      </c>
      <c r="F3394" s="5">
        <v>4.3773200000000003E-9</v>
      </c>
      <c r="G3394" s="6">
        <v>1.51E-8</v>
      </c>
      <c r="H3394" s="7">
        <v>1.4510782000000001E-7</v>
      </c>
      <c r="I3394" s="5"/>
    </row>
    <row r="3395" spans="1:9" x14ac:dyDescent="0.4">
      <c r="A3395" t="str">
        <f t="shared" si="52"/>
        <v>KochbananeGuinea-Bissau</v>
      </c>
      <c r="B3395" s="26" t="s">
        <v>180</v>
      </c>
      <c r="C3395" s="4" t="s">
        <v>381</v>
      </c>
      <c r="D3395" s="5">
        <v>2.5047900000000003E-7</v>
      </c>
      <c r="E3395" s="5">
        <v>5.9887600000000007E-7</v>
      </c>
      <c r="F3395" s="5">
        <v>1.36207E-8</v>
      </c>
      <c r="G3395" s="6">
        <v>4.73E-8</v>
      </c>
      <c r="H3395" s="7">
        <v>9.1027570000000004E-7</v>
      </c>
      <c r="I3395" s="5"/>
    </row>
    <row r="3396" spans="1:9" x14ac:dyDescent="0.4">
      <c r="A3396" t="str">
        <f t="shared" ref="A3396:A3459" si="53">B3396&amp;C3396</f>
        <v>Hülsenfrüchte (Linsen, Bohen, etc.)Guinea-Bissau</v>
      </c>
      <c r="B3396" s="26" t="s">
        <v>255</v>
      </c>
      <c r="C3396" s="4" t="s">
        <v>381</v>
      </c>
      <c r="D3396" s="5">
        <v>1.01365E-6</v>
      </c>
      <c r="E3396" s="5">
        <v>3.4822299999999999E-6</v>
      </c>
      <c r="F3396" s="5">
        <v>5.5837800000000003E-8</v>
      </c>
      <c r="G3396" s="6">
        <v>1.9499999999999999E-7</v>
      </c>
      <c r="H3396" s="7">
        <v>4.7467177999999991E-6</v>
      </c>
      <c r="I3396" s="5"/>
    </row>
    <row r="3397" spans="1:9" x14ac:dyDescent="0.4">
      <c r="A3397" t="str">
        <f t="shared" si="53"/>
        <v>ReisGuinea-Bissau</v>
      </c>
      <c r="B3397" s="26" t="s">
        <v>160</v>
      </c>
      <c r="C3397" s="4" t="s">
        <v>381</v>
      </c>
      <c r="D3397" s="5">
        <v>7.0795000000000004E-7</v>
      </c>
      <c r="E3397" s="5">
        <v>2.45372E-6</v>
      </c>
      <c r="F3397" s="5">
        <v>3.9012599999999998E-8</v>
      </c>
      <c r="G3397" s="6">
        <v>1.36E-7</v>
      </c>
      <c r="H3397" s="7">
        <v>3.3366825999999997E-6</v>
      </c>
      <c r="I3397" s="5"/>
    </row>
    <row r="3398" spans="1:9" x14ac:dyDescent="0.4">
      <c r="A3398" t="str">
        <f t="shared" si="53"/>
        <v>Knollengewächsen, WurzelknolleGuinea-Bissau</v>
      </c>
      <c r="B3398" s="26" t="s">
        <v>179</v>
      </c>
      <c r="C3398" s="4" t="s">
        <v>381</v>
      </c>
      <c r="D3398" s="5">
        <v>5.7102800000000001E-8</v>
      </c>
      <c r="E3398" s="5">
        <v>1.40947E-7</v>
      </c>
      <c r="F3398" s="5">
        <v>3.10817E-9</v>
      </c>
      <c r="G3398" s="6">
        <v>1.0800000000000001E-8</v>
      </c>
      <c r="H3398" s="7">
        <v>2.1195796999999999E-7</v>
      </c>
      <c r="I3398" s="5"/>
    </row>
    <row r="3399" spans="1:9" x14ac:dyDescent="0.4">
      <c r="A3399" t="str">
        <f t="shared" si="53"/>
        <v>GummiGuinea-Bissau</v>
      </c>
      <c r="B3399" s="26" t="s">
        <v>290</v>
      </c>
      <c r="C3399" s="4" t="s">
        <v>381</v>
      </c>
      <c r="D3399" s="5">
        <v>7.8980399999999994E-7</v>
      </c>
      <c r="E3399" s="5">
        <v>4.1418999999999998E-7</v>
      </c>
      <c r="F3399" s="5">
        <v>4.1950499999999996E-8</v>
      </c>
      <c r="G3399" s="6">
        <v>1.4499999999999999E-7</v>
      </c>
      <c r="H3399" s="7">
        <v>1.3909444999999997E-6</v>
      </c>
      <c r="I3399" s="5"/>
    </row>
    <row r="3400" spans="1:9" x14ac:dyDescent="0.4">
      <c r="A3400" t="str">
        <f t="shared" si="53"/>
        <v>BaumwolleGuinea-Bissau</v>
      </c>
      <c r="B3400" s="26" t="s">
        <v>257</v>
      </c>
      <c r="C3400" s="4" t="s">
        <v>381</v>
      </c>
      <c r="D3400" s="5">
        <v>3.9773699999999998E-7</v>
      </c>
      <c r="E3400" s="5">
        <v>3.2619599999999999E-7</v>
      </c>
      <c r="F3400" s="5">
        <v>2.1205399999999999E-8</v>
      </c>
      <c r="G3400" s="6">
        <v>7.3300000000000001E-8</v>
      </c>
      <c r="H3400" s="7">
        <v>8.1843839999999993E-7</v>
      </c>
      <c r="I3400" s="5"/>
    </row>
    <row r="3401" spans="1:9" x14ac:dyDescent="0.4">
      <c r="A3401" t="str">
        <f t="shared" si="53"/>
        <v>SorghumGuinea-Bissau</v>
      </c>
      <c r="B3401" s="26" t="s">
        <v>282</v>
      </c>
      <c r="C3401" s="4" t="s">
        <v>381</v>
      </c>
      <c r="D3401" s="5">
        <v>5.7373500000000002E-7</v>
      </c>
      <c r="E3401" s="5">
        <v>1.4516399999999998E-6</v>
      </c>
      <c r="F3401" s="5">
        <v>3.1253100000000001E-8</v>
      </c>
      <c r="G3401" s="6">
        <v>1.0900000000000001E-7</v>
      </c>
      <c r="H3401" s="7">
        <v>2.1656281000000004E-6</v>
      </c>
      <c r="I3401" s="5"/>
    </row>
    <row r="3402" spans="1:9" x14ac:dyDescent="0.4">
      <c r="A3402" t="str">
        <f t="shared" si="53"/>
        <v>SüßkartofelnGuinea-Bissau</v>
      </c>
      <c r="B3402" s="26" t="s">
        <v>192</v>
      </c>
      <c r="C3402" s="4" t="s">
        <v>381</v>
      </c>
      <c r="D3402" s="5">
        <v>4.87131E-8</v>
      </c>
      <c r="E3402" s="5">
        <v>2.55462E-8</v>
      </c>
      <c r="F3402" s="5">
        <v>2.5874E-9</v>
      </c>
      <c r="G3402" s="6">
        <v>8.940000000000001E-9</v>
      </c>
      <c r="H3402" s="7">
        <v>8.5786700000000009E-8</v>
      </c>
      <c r="I3402" s="5"/>
    </row>
    <row r="3403" spans="1:9" x14ac:dyDescent="0.4">
      <c r="A3403" t="str">
        <f t="shared" si="53"/>
        <v>Gemüse, frischGuinea-Bissau</v>
      </c>
      <c r="B3403" s="26" t="s">
        <v>174</v>
      </c>
      <c r="C3403" s="4" t="s">
        <v>381</v>
      </c>
      <c r="D3403" s="5">
        <v>1.0102099999999999E-7</v>
      </c>
      <c r="E3403" s="5">
        <v>2.3673E-7</v>
      </c>
      <c r="F3403" s="5">
        <v>5.4901399999999998E-9</v>
      </c>
      <c r="G3403" s="6">
        <v>1.9099999999999999E-8</v>
      </c>
      <c r="H3403" s="7">
        <v>3.6234113999999995E-7</v>
      </c>
      <c r="I3403" s="5"/>
    </row>
    <row r="3404" spans="1:9" x14ac:dyDescent="0.4">
      <c r="A3404" t="str">
        <f t="shared" si="53"/>
        <v>BananenGuyana</v>
      </c>
      <c r="B3404" s="26" t="s">
        <v>197</v>
      </c>
      <c r="C3404" s="4" t="s">
        <v>382</v>
      </c>
      <c r="D3404" s="5">
        <v>1.08E-7</v>
      </c>
      <c r="E3404" s="5">
        <v>7.9199999999999995E-8</v>
      </c>
      <c r="F3404" s="5">
        <v>5.1199999999999995E-8</v>
      </c>
      <c r="G3404" s="6">
        <v>6.760000000000001E-8</v>
      </c>
      <c r="H3404" s="7">
        <v>3.0600000000000001E-7</v>
      </c>
      <c r="I3404" s="5"/>
    </row>
    <row r="3405" spans="1:9" x14ac:dyDescent="0.4">
      <c r="A3405" t="str">
        <f t="shared" si="53"/>
        <v>Bohen, grünGuyana</v>
      </c>
      <c r="B3405" s="26" t="s">
        <v>169</v>
      </c>
      <c r="C3405" s="4" t="s">
        <v>382</v>
      </c>
      <c r="D3405" s="5">
        <v>3.7232199999999996E-8</v>
      </c>
      <c r="E3405" s="5">
        <v>3.1428600000000001E-8</v>
      </c>
      <c r="F3405" s="5">
        <v>2.19072E-8</v>
      </c>
      <c r="G3405" s="6">
        <v>3.0199999999999999E-8</v>
      </c>
      <c r="H3405" s="7">
        <v>1.2076799999999999E-7</v>
      </c>
      <c r="I3405" s="5"/>
    </row>
    <row r="3406" spans="1:9" x14ac:dyDescent="0.4">
      <c r="A3406" t="str">
        <f t="shared" si="53"/>
        <v>Ackerbohne, trockenGuyana</v>
      </c>
      <c r="B3406" s="26" t="s">
        <v>163</v>
      </c>
      <c r="C3406" s="4" t="s">
        <v>382</v>
      </c>
      <c r="D3406" s="5">
        <v>7.4799999999999997E-7</v>
      </c>
      <c r="E3406" s="5">
        <v>6.3100000000000008E-7</v>
      </c>
      <c r="F3406" s="5">
        <v>4.4000000000000002E-7</v>
      </c>
      <c r="G3406" s="6">
        <v>6.06E-7</v>
      </c>
      <c r="H3406" s="7">
        <v>2.4250000000000001E-6</v>
      </c>
      <c r="I3406" s="5"/>
    </row>
    <row r="3407" spans="1:9" x14ac:dyDescent="0.4">
      <c r="A3407" t="str">
        <f t="shared" si="53"/>
        <v>ManiokGuyana</v>
      </c>
      <c r="B3407" s="26" t="s">
        <v>187</v>
      </c>
      <c r="C3407" s="4" t="s">
        <v>382</v>
      </c>
      <c r="D3407" s="5">
        <v>6.5040900000000001E-8</v>
      </c>
      <c r="E3407" s="5">
        <v>4.4747099999999996E-8</v>
      </c>
      <c r="F3407" s="5">
        <v>2.7627599999999999E-8</v>
      </c>
      <c r="G3407" s="6">
        <v>3.5099999999999997E-8</v>
      </c>
      <c r="H3407" s="7">
        <v>1.7251559999999996E-7</v>
      </c>
      <c r="I3407" s="5"/>
    </row>
    <row r="3408" spans="1:9" x14ac:dyDescent="0.4">
      <c r="A3408" t="str">
        <f t="shared" si="53"/>
        <v>Paprika-/ChillipulverGuyana</v>
      </c>
      <c r="B3408" s="26" t="s">
        <v>90</v>
      </c>
      <c r="C3408" s="4" t="s">
        <v>382</v>
      </c>
      <c r="D3408" s="5">
        <v>1.1451900000000001E-7</v>
      </c>
      <c r="E3408" s="5">
        <v>9.6668700000000001E-8</v>
      </c>
      <c r="F3408" s="5">
        <v>6.7382399999999996E-8</v>
      </c>
      <c r="G3408" s="6">
        <v>9.280000000000001E-8</v>
      </c>
      <c r="H3408" s="7">
        <v>3.7137010000000001E-7</v>
      </c>
      <c r="I3408" s="5"/>
    </row>
    <row r="3409" spans="1:9" x14ac:dyDescent="0.4">
      <c r="A3409" t="str">
        <f t="shared" si="53"/>
        <v>Paprika und Chillies, grünGuyana</v>
      </c>
      <c r="B3409" s="26" t="s">
        <v>79</v>
      </c>
      <c r="C3409" s="4" t="s">
        <v>382</v>
      </c>
      <c r="D3409" s="5">
        <v>1.15E-7</v>
      </c>
      <c r="E3409" s="5">
        <v>9.6700000000000012E-8</v>
      </c>
      <c r="F3409" s="5">
        <v>6.7399999999999995E-8</v>
      </c>
      <c r="G3409" s="6">
        <v>9.280000000000001E-8</v>
      </c>
      <c r="H3409" s="7">
        <v>3.7189999999999999E-7</v>
      </c>
      <c r="I3409" s="5"/>
    </row>
    <row r="3410" spans="1:9" x14ac:dyDescent="0.4">
      <c r="A3410" t="str">
        <f t="shared" si="53"/>
        <v>Paprika und Chillies, grünGuyana</v>
      </c>
      <c r="B3410" s="26" t="s">
        <v>79</v>
      </c>
      <c r="C3410" s="4" t="s">
        <v>382</v>
      </c>
      <c r="D3410" s="5">
        <v>1.15E-7</v>
      </c>
      <c r="E3410" s="5">
        <v>9.6700000000000012E-8</v>
      </c>
      <c r="F3410" s="5">
        <v>6.7399999999999995E-8</v>
      </c>
      <c r="G3410" s="6">
        <v>9.280000000000001E-8</v>
      </c>
      <c r="H3410" s="7">
        <v>3.7189999999999999E-7</v>
      </c>
      <c r="I3410" s="5"/>
    </row>
    <row r="3411" spans="1:9" x14ac:dyDescent="0.4">
      <c r="A3411" t="str">
        <f t="shared" si="53"/>
        <v>KakaobohneGuyana</v>
      </c>
      <c r="B3411" s="26" t="s">
        <v>286</v>
      </c>
      <c r="C3411" s="4" t="s">
        <v>382</v>
      </c>
      <c r="D3411" s="5">
        <v>6.2923600000000007E-6</v>
      </c>
      <c r="E3411" s="5">
        <v>4.33058E-6</v>
      </c>
      <c r="F3411" s="5">
        <v>2.7377199999999998E-6</v>
      </c>
      <c r="G3411" s="6">
        <v>3.8400000000000005E-6</v>
      </c>
      <c r="H3411" s="7">
        <v>1.720066E-5</v>
      </c>
      <c r="I3411" s="5"/>
    </row>
    <row r="3412" spans="1:9" x14ac:dyDescent="0.4">
      <c r="A3412" t="str">
        <f t="shared" si="53"/>
        <v>KokosnussGuyana</v>
      </c>
      <c r="B3412" s="26" t="s">
        <v>310</v>
      </c>
      <c r="C3412" s="4" t="s">
        <v>382</v>
      </c>
      <c r="D3412" s="5">
        <v>3.29589E-7</v>
      </c>
      <c r="E3412" s="5">
        <v>2.2107699999999999E-7</v>
      </c>
      <c r="F3412" s="5">
        <v>1.3065900000000001E-7</v>
      </c>
      <c r="G3412" s="6">
        <v>1.5699999999999999E-7</v>
      </c>
      <c r="H3412" s="7">
        <v>8.3832500000000004E-7</v>
      </c>
      <c r="I3412" s="5"/>
    </row>
    <row r="3413" spans="1:9" x14ac:dyDescent="0.4">
      <c r="A3413" t="str">
        <f t="shared" si="53"/>
        <v>Kaffee, grünGuyana</v>
      </c>
      <c r="B3413" s="26" t="s">
        <v>287</v>
      </c>
      <c r="C3413" s="4" t="s">
        <v>382</v>
      </c>
      <c r="D3413" s="5">
        <v>4.9506200000000002E-6</v>
      </c>
      <c r="E3413" s="5">
        <v>4.1789400000000002E-6</v>
      </c>
      <c r="F3413" s="5">
        <v>2.9129099999999999E-6</v>
      </c>
      <c r="G3413" s="6">
        <v>4.0099999999999997E-6</v>
      </c>
      <c r="H3413" s="7">
        <v>1.605247E-5</v>
      </c>
      <c r="I3413" s="5"/>
    </row>
    <row r="3414" spans="1:9" x14ac:dyDescent="0.4">
      <c r="A3414" t="str">
        <f t="shared" si="53"/>
        <v>KokosbastGuyana</v>
      </c>
      <c r="B3414" s="26" t="s">
        <v>311</v>
      </c>
      <c r="C3414" s="4" t="s">
        <v>382</v>
      </c>
      <c r="D3414" s="5">
        <v>3.3000000000000002E-7</v>
      </c>
      <c r="E3414" s="5">
        <v>2.2100000000000001E-7</v>
      </c>
      <c r="F3414" s="5">
        <v>1.3100000000000002E-7</v>
      </c>
      <c r="G3414" s="6">
        <v>1.5699999999999999E-7</v>
      </c>
      <c r="H3414" s="7">
        <v>8.3900000000000014E-7</v>
      </c>
      <c r="I3414" s="5"/>
    </row>
    <row r="3415" spans="1:9" x14ac:dyDescent="0.4">
      <c r="A3415" t="str">
        <f t="shared" si="53"/>
        <v>Gurken und GewürzgurkenGuyana</v>
      </c>
      <c r="B3415" s="26" t="s">
        <v>99</v>
      </c>
      <c r="C3415" s="4" t="s">
        <v>382</v>
      </c>
      <c r="D3415" s="5">
        <v>5.7091599999999998E-8</v>
      </c>
      <c r="E3415" s="5">
        <v>4.8192400000000001E-8</v>
      </c>
      <c r="F3415" s="5">
        <v>3.3592299999999997E-8</v>
      </c>
      <c r="G3415" s="6">
        <v>4.6299999999999998E-8</v>
      </c>
      <c r="H3415" s="7">
        <v>1.8517629999999999E-7</v>
      </c>
      <c r="I3415" s="5"/>
    </row>
    <row r="3416" spans="1:9" x14ac:dyDescent="0.4">
      <c r="A3416" t="str">
        <f t="shared" si="53"/>
        <v>ErdnussGuyana</v>
      </c>
      <c r="B3416" s="26" t="s">
        <v>280</v>
      </c>
      <c r="C3416" s="4" t="s">
        <v>382</v>
      </c>
      <c r="D3416" s="5">
        <v>5.8801700000000007E-7</v>
      </c>
      <c r="E3416" s="5">
        <v>3.9339E-7</v>
      </c>
      <c r="F3416" s="5">
        <v>2.3765299999999999E-7</v>
      </c>
      <c r="G3416" s="6">
        <v>2.96E-7</v>
      </c>
      <c r="H3416" s="7">
        <v>1.5150600000000001E-6</v>
      </c>
      <c r="I3416" s="5"/>
    </row>
    <row r="3417" spans="1:9" x14ac:dyDescent="0.4">
      <c r="A3417" t="str">
        <f t="shared" si="53"/>
        <v>Lauch, andere LauchgewächseGuyana</v>
      </c>
      <c r="B3417" s="26" t="s">
        <v>184</v>
      </c>
      <c r="C3417" s="4" t="s">
        <v>382</v>
      </c>
      <c r="D3417" s="5">
        <v>6.6252099999999995E-8</v>
      </c>
      <c r="E3417" s="5">
        <v>4.7985599999999995E-8</v>
      </c>
      <c r="F3417" s="5">
        <v>3.0895700000000004E-8</v>
      </c>
      <c r="G3417" s="6">
        <v>4.1399999999999994E-8</v>
      </c>
      <c r="H3417" s="7">
        <v>1.8653340000000002E-7</v>
      </c>
      <c r="I3417" s="5"/>
    </row>
    <row r="3418" spans="1:9" x14ac:dyDescent="0.4">
      <c r="A3418" t="str">
        <f t="shared" si="53"/>
        <v>MaisGuyana</v>
      </c>
      <c r="B3418" s="26" t="s">
        <v>185</v>
      </c>
      <c r="C3418" s="4" t="s">
        <v>382</v>
      </c>
      <c r="D3418" s="5">
        <v>2.6183499999999999E-7</v>
      </c>
      <c r="E3418" s="5">
        <v>1.8665899999999998E-7</v>
      </c>
      <c r="F3418" s="5">
        <v>1.1327899999999999E-7</v>
      </c>
      <c r="G3418" s="6">
        <v>1.48E-7</v>
      </c>
      <c r="H3418" s="7">
        <v>7.0977300000000007E-7</v>
      </c>
      <c r="I3418" s="5"/>
    </row>
    <row r="3419" spans="1:9" x14ac:dyDescent="0.4">
      <c r="A3419" t="str">
        <f t="shared" si="53"/>
        <v>Mango, GuaveGuyana</v>
      </c>
      <c r="B3419" s="26" t="s">
        <v>248</v>
      </c>
      <c r="C3419" s="4" t="s">
        <v>382</v>
      </c>
      <c r="D3419" s="5">
        <v>7.9417399999999998E-8</v>
      </c>
      <c r="E3419" s="5">
        <v>6.7038200000000005E-8</v>
      </c>
      <c r="F3419" s="5">
        <v>4.6728599999999999E-8</v>
      </c>
      <c r="G3419" s="6">
        <v>6.4399999999999994E-8</v>
      </c>
      <c r="H3419" s="7">
        <v>2.575842E-7</v>
      </c>
      <c r="I3419" s="5"/>
    </row>
    <row r="3420" spans="1:9" x14ac:dyDescent="0.4">
      <c r="A3420" t="str">
        <f t="shared" si="53"/>
        <v>OkraGuyana</v>
      </c>
      <c r="B3420" s="26" t="s">
        <v>188</v>
      </c>
      <c r="C3420" s="4" t="s">
        <v>382</v>
      </c>
      <c r="D3420" s="5">
        <v>5.8799999999999997E-8</v>
      </c>
      <c r="E3420" s="5">
        <v>4.9613000000000002E-8</v>
      </c>
      <c r="F3420" s="5">
        <v>3.4582500000000005E-8</v>
      </c>
      <c r="G3420" s="6">
        <v>4.7599999999999996E-8</v>
      </c>
      <c r="H3420" s="7">
        <v>1.9059549999999998E-7</v>
      </c>
      <c r="I3420" s="5"/>
    </row>
    <row r="3421" spans="1:9" x14ac:dyDescent="0.4">
      <c r="A3421" t="str">
        <f t="shared" si="53"/>
        <v>Zwiebeln, Schalotten, grünGuyana</v>
      </c>
      <c r="B3421" s="26" t="s">
        <v>71</v>
      </c>
      <c r="C3421" s="4" t="s">
        <v>382</v>
      </c>
      <c r="D3421" s="5">
        <v>7.7652399999999995E-8</v>
      </c>
      <c r="E3421" s="5">
        <v>6.5548300000000002E-8</v>
      </c>
      <c r="F3421" s="5">
        <v>4.5690199999999998E-8</v>
      </c>
      <c r="G3421" s="6">
        <v>6.2999999999999995E-8</v>
      </c>
      <c r="H3421" s="7">
        <v>2.518909E-7</v>
      </c>
      <c r="I3421" s="5"/>
    </row>
    <row r="3422" spans="1:9" x14ac:dyDescent="0.4">
      <c r="A3422" t="str">
        <f t="shared" si="53"/>
        <v>OrangeGuyana</v>
      </c>
      <c r="B3422" s="26" t="s">
        <v>252</v>
      </c>
      <c r="C3422" s="4" t="s">
        <v>382</v>
      </c>
      <c r="D3422" s="5">
        <v>2.0123000000000001E-7</v>
      </c>
      <c r="E3422" s="5">
        <v>1.6986299999999999E-7</v>
      </c>
      <c r="F3422" s="5">
        <v>1.1840199999999999E-7</v>
      </c>
      <c r="G3422" s="6">
        <v>1.6300000000000002E-7</v>
      </c>
      <c r="H3422" s="7">
        <v>6.5249499999999986E-7</v>
      </c>
      <c r="I3422" s="5"/>
    </row>
    <row r="3423" spans="1:9" x14ac:dyDescent="0.4">
      <c r="A3423" t="str">
        <f t="shared" si="53"/>
        <v>Erbsen, trockenGuyana</v>
      </c>
      <c r="B3423" s="26" t="s">
        <v>173</v>
      </c>
      <c r="C3423" s="4" t="s">
        <v>382</v>
      </c>
      <c r="D3423" s="5">
        <v>5.15033E-7</v>
      </c>
      <c r="E3423" s="5">
        <v>3.6978000000000002E-7</v>
      </c>
      <c r="F3423" s="5">
        <v>2.35932E-7</v>
      </c>
      <c r="G3423" s="6">
        <v>3.1199999999999999E-7</v>
      </c>
      <c r="H3423" s="7">
        <v>1.432745E-6</v>
      </c>
      <c r="I3423" s="5"/>
    </row>
    <row r="3424" spans="1:9" x14ac:dyDescent="0.4">
      <c r="A3424" t="str">
        <f t="shared" si="53"/>
        <v>AnanasGuyana</v>
      </c>
      <c r="B3424" s="26" t="s">
        <v>194</v>
      </c>
      <c r="C3424" s="4" t="s">
        <v>382</v>
      </c>
      <c r="D3424" s="5">
        <v>8.5000000000000007E-8</v>
      </c>
      <c r="E3424" s="5">
        <v>7.1751700000000003E-8</v>
      </c>
      <c r="F3424" s="5">
        <v>5.0000000000000004E-8</v>
      </c>
      <c r="G3424" s="6">
        <v>6.8899999999999988E-8</v>
      </c>
      <c r="H3424" s="7">
        <v>2.7565170000000004E-7</v>
      </c>
      <c r="I3424" s="5"/>
    </row>
    <row r="3425" spans="1:9" x14ac:dyDescent="0.4">
      <c r="A3425" t="str">
        <f t="shared" si="53"/>
        <v>KochbananeGuyana</v>
      </c>
      <c r="B3425" s="26" t="s">
        <v>180</v>
      </c>
      <c r="C3425" s="4" t="s">
        <v>382</v>
      </c>
      <c r="D3425" s="5">
        <v>4.8599999999999998E-7</v>
      </c>
      <c r="E3425" s="5">
        <v>3.27E-7</v>
      </c>
      <c r="F3425" s="5">
        <v>1.9900000000000002E-7</v>
      </c>
      <c r="G3425" s="6">
        <v>2.4899999999999997E-7</v>
      </c>
      <c r="H3425" s="7">
        <v>1.2609999999999999E-6</v>
      </c>
      <c r="I3425" s="5"/>
    </row>
    <row r="3426" spans="1:9" x14ac:dyDescent="0.4">
      <c r="A3426" t="str">
        <f t="shared" si="53"/>
        <v>KürbisGuyana</v>
      </c>
      <c r="B3426" s="26" t="s">
        <v>183</v>
      </c>
      <c r="C3426" s="4" t="s">
        <v>382</v>
      </c>
      <c r="D3426" s="5">
        <v>3.2029500000000002E-8</v>
      </c>
      <c r="E3426" s="5">
        <v>2.7036899999999997E-8</v>
      </c>
      <c r="F3426" s="5">
        <v>1.8845999999999999E-8</v>
      </c>
      <c r="G3426" s="6">
        <v>2.5999999999999998E-8</v>
      </c>
      <c r="H3426" s="7">
        <v>1.0391239999999999E-7</v>
      </c>
      <c r="I3426" s="5"/>
    </row>
    <row r="3427" spans="1:9" x14ac:dyDescent="0.4">
      <c r="A3427" t="str">
        <f t="shared" si="53"/>
        <v>ReisGuyana</v>
      </c>
      <c r="B3427" s="26" t="s">
        <v>160</v>
      </c>
      <c r="C3427" s="4" t="s">
        <v>382</v>
      </c>
      <c r="D3427" s="5">
        <v>1.5354400000000001E-7</v>
      </c>
      <c r="E3427" s="5">
        <v>1.04647E-7</v>
      </c>
      <c r="F3427" s="5">
        <v>6.4905300000000001E-8</v>
      </c>
      <c r="G3427" s="6">
        <v>8.6999999999999998E-8</v>
      </c>
      <c r="H3427" s="7">
        <v>4.1009630000000002E-7</v>
      </c>
      <c r="I3427" s="5"/>
    </row>
    <row r="3428" spans="1:9" x14ac:dyDescent="0.4">
      <c r="A3428" t="str">
        <f t="shared" si="53"/>
        <v>Knollengewächsen, WurzelknolleGuyana</v>
      </c>
      <c r="B3428" s="26" t="s">
        <v>179</v>
      </c>
      <c r="C3428" s="4" t="s">
        <v>382</v>
      </c>
      <c r="D3428" s="5">
        <v>7.8782999999999998E-8</v>
      </c>
      <c r="E3428" s="5">
        <v>5.7705699999999998E-8</v>
      </c>
      <c r="F3428" s="5">
        <v>3.7200000000000002E-8</v>
      </c>
      <c r="G3428" s="6">
        <v>4.8499999999999998E-8</v>
      </c>
      <c r="H3428" s="7">
        <v>2.2218870000000003E-7</v>
      </c>
      <c r="I3428" s="5"/>
    </row>
    <row r="3429" spans="1:9" x14ac:dyDescent="0.4">
      <c r="A3429" t="str">
        <f t="shared" si="53"/>
        <v>RohrzuckerGuyana</v>
      </c>
      <c r="B3429" s="26" t="s">
        <v>260</v>
      </c>
      <c r="C3429" s="4" t="s">
        <v>382</v>
      </c>
      <c r="D3429" s="5">
        <v>2.02152E-8</v>
      </c>
      <c r="E3429" s="5">
        <v>1.3536000000000001E-8</v>
      </c>
      <c r="F3429" s="5">
        <v>7.9885899999999996E-9</v>
      </c>
      <c r="G3429" s="6">
        <v>9.5999999999999999E-9</v>
      </c>
      <c r="H3429" s="7">
        <v>5.1339789999999994E-8</v>
      </c>
      <c r="I3429" s="5"/>
    </row>
    <row r="3430" spans="1:9" x14ac:dyDescent="0.4">
      <c r="A3430" t="str">
        <f t="shared" si="53"/>
        <v>SüßkartofelnGuyana</v>
      </c>
      <c r="B3430" s="26" t="s">
        <v>192</v>
      </c>
      <c r="C3430" s="4" t="s">
        <v>382</v>
      </c>
      <c r="D3430" s="5">
        <v>2.8748199999999998E-7</v>
      </c>
      <c r="E3430" s="5">
        <v>2.4267100000000002E-7</v>
      </c>
      <c r="F3430" s="5">
        <v>1.6915300000000001E-7</v>
      </c>
      <c r="G3430" s="6">
        <v>2.3300000000000001E-7</v>
      </c>
      <c r="H3430" s="7">
        <v>9.3230600000000001E-7</v>
      </c>
      <c r="I3430" s="5"/>
    </row>
    <row r="3431" spans="1:9" x14ac:dyDescent="0.4">
      <c r="A3431" t="str">
        <f t="shared" si="53"/>
        <v>Taro (cocoyam)Guyana</v>
      </c>
      <c r="B3431" s="26" t="s">
        <v>325</v>
      </c>
      <c r="C3431" s="4" t="s">
        <v>382</v>
      </c>
      <c r="D3431" s="5">
        <v>1.13932E-7</v>
      </c>
      <c r="E3431" s="5">
        <v>9.6172899999999992E-8</v>
      </c>
      <c r="F3431" s="5">
        <v>6.7036900000000001E-8</v>
      </c>
      <c r="G3431" s="6">
        <v>9.2399999999999994E-8</v>
      </c>
      <c r="H3431" s="7">
        <v>3.6954179999999998E-7</v>
      </c>
      <c r="I3431" s="5"/>
    </row>
    <row r="3432" spans="1:9" x14ac:dyDescent="0.4">
      <c r="A3432" t="str">
        <f t="shared" si="53"/>
        <v>TomatenGuyana</v>
      </c>
      <c r="B3432" s="26" t="s">
        <v>86</v>
      </c>
      <c r="C3432" s="4" t="s">
        <v>382</v>
      </c>
      <c r="D3432" s="5">
        <v>6.6204600000000008E-8</v>
      </c>
      <c r="E3432" s="5">
        <v>5.5884899999999995E-8</v>
      </c>
      <c r="F3432" s="5">
        <v>3.8954300000000002E-8</v>
      </c>
      <c r="G3432" s="6">
        <v>5.3699999999999998E-8</v>
      </c>
      <c r="H3432" s="7">
        <v>2.1474380000000002E-7</v>
      </c>
      <c r="I3432" s="5"/>
    </row>
    <row r="3433" spans="1:9" x14ac:dyDescent="0.4">
      <c r="A3433" t="str">
        <f t="shared" si="53"/>
        <v>Gemüse, frischGuyana</v>
      </c>
      <c r="B3433" s="26" t="s">
        <v>174</v>
      </c>
      <c r="C3433" s="4" t="s">
        <v>382</v>
      </c>
      <c r="D3433" s="5">
        <v>6.6300000000000005E-8</v>
      </c>
      <c r="E3433" s="5">
        <v>4.7985599999999995E-8</v>
      </c>
      <c r="F3433" s="5">
        <v>3.0899999999999999E-8</v>
      </c>
      <c r="G3433" s="6">
        <v>4.1399999999999994E-8</v>
      </c>
      <c r="H3433" s="7">
        <v>1.8658560000000001E-7</v>
      </c>
      <c r="I3433" s="5"/>
    </row>
    <row r="3434" spans="1:9" x14ac:dyDescent="0.4">
      <c r="A3434" t="str">
        <f t="shared" si="53"/>
        <v>AvocadosHaiti</v>
      </c>
      <c r="B3434" s="26" t="s">
        <v>166</v>
      </c>
      <c r="C3434" s="4" t="s">
        <v>383</v>
      </c>
      <c r="D3434" s="5">
        <v>6.7240699999999999E-7</v>
      </c>
      <c r="E3434" s="5">
        <v>2.3178500000000002E-6</v>
      </c>
      <c r="F3434" s="5">
        <v>1.1143699999999999E-6</v>
      </c>
      <c r="G3434" s="6">
        <v>3.4699999999999998E-6</v>
      </c>
      <c r="H3434" s="7">
        <v>7.574627E-6</v>
      </c>
      <c r="I3434" s="5"/>
    </row>
    <row r="3435" spans="1:9" x14ac:dyDescent="0.4">
      <c r="A3435" t="str">
        <f t="shared" si="53"/>
        <v>BananenHaiti</v>
      </c>
      <c r="B3435" s="26" t="s">
        <v>197</v>
      </c>
      <c r="C3435" s="4" t="s">
        <v>383</v>
      </c>
      <c r="D3435" s="5">
        <v>6.2167999999999999E-7</v>
      </c>
      <c r="E3435" s="5">
        <v>2.12928E-6</v>
      </c>
      <c r="F3435" s="5">
        <v>1.03994E-6</v>
      </c>
      <c r="G3435" s="6">
        <v>3.23E-6</v>
      </c>
      <c r="H3435" s="7">
        <v>7.0209E-6</v>
      </c>
      <c r="I3435" s="5"/>
    </row>
    <row r="3436" spans="1:9" x14ac:dyDescent="0.4">
      <c r="A3436" t="str">
        <f t="shared" si="53"/>
        <v>Bohen, trockenHaiti</v>
      </c>
      <c r="B3436" s="26" t="s">
        <v>170</v>
      </c>
      <c r="C3436" s="4" t="s">
        <v>383</v>
      </c>
      <c r="D3436" s="5">
        <v>2.0128799999999997E-6</v>
      </c>
      <c r="E3436" s="5">
        <v>6.7761499999999995E-6</v>
      </c>
      <c r="F3436" s="5">
        <v>3.3997700000000001E-6</v>
      </c>
      <c r="G3436" s="6">
        <v>1.06E-5</v>
      </c>
      <c r="H3436" s="7">
        <v>2.2788799999999998E-5</v>
      </c>
      <c r="I3436" s="5"/>
    </row>
    <row r="3437" spans="1:9" x14ac:dyDescent="0.4">
      <c r="A3437" t="str">
        <f t="shared" si="53"/>
        <v>Ackerbohne, trockenHaiti</v>
      </c>
      <c r="B3437" s="26" t="s">
        <v>163</v>
      </c>
      <c r="C3437" s="4" t="s">
        <v>383</v>
      </c>
      <c r="D3437" s="5">
        <v>6.7019200000000005E-7</v>
      </c>
      <c r="E3437" s="5">
        <v>1.6442500000000002E-6</v>
      </c>
      <c r="F3437" s="5">
        <v>1.64284E-6</v>
      </c>
      <c r="G3437" s="6">
        <v>4.5500000000000005E-6</v>
      </c>
      <c r="H3437" s="7">
        <v>8.5072819999999998E-6</v>
      </c>
      <c r="I3437" s="5"/>
    </row>
    <row r="3438" spans="1:9" x14ac:dyDescent="0.4">
      <c r="A3438" t="str">
        <f t="shared" si="53"/>
        <v>Kohl und andere KohlgewächseHaiti</v>
      </c>
      <c r="B3438" s="26" t="s">
        <v>181</v>
      </c>
      <c r="C3438" s="4" t="s">
        <v>383</v>
      </c>
      <c r="D3438" s="5">
        <v>3.4093799999999998E-7</v>
      </c>
      <c r="E3438" s="5">
        <v>1.1123400000000002E-6</v>
      </c>
      <c r="F3438" s="5">
        <v>6.2181300000000006E-7</v>
      </c>
      <c r="G3438" s="6">
        <v>1.8600000000000002E-6</v>
      </c>
      <c r="H3438" s="7">
        <v>3.9350910000000002E-6</v>
      </c>
      <c r="I3438" s="5"/>
    </row>
    <row r="3439" spans="1:9" x14ac:dyDescent="0.4">
      <c r="A3439" t="str">
        <f t="shared" si="53"/>
        <v>Karotten und RübenHaiti</v>
      </c>
      <c r="B3439" s="26" t="s">
        <v>176</v>
      </c>
      <c r="C3439" s="4" t="s">
        <v>383</v>
      </c>
      <c r="D3439" s="5">
        <v>4.6000000000000002E-8</v>
      </c>
      <c r="E3439" s="5">
        <v>1.12E-7</v>
      </c>
      <c r="F3439" s="5">
        <v>1.12E-7</v>
      </c>
      <c r="G3439" s="6">
        <v>2.72E-7</v>
      </c>
      <c r="H3439" s="7">
        <v>5.4199999999999996E-7</v>
      </c>
      <c r="I3439" s="5"/>
    </row>
    <row r="3440" spans="1:9" x14ac:dyDescent="0.4">
      <c r="A3440" t="str">
        <f t="shared" si="53"/>
        <v>CashewnüsseHaiti</v>
      </c>
      <c r="B3440" s="26" t="s">
        <v>309</v>
      </c>
      <c r="C3440" s="4" t="s">
        <v>383</v>
      </c>
      <c r="D3440" s="5">
        <v>1.63496E-5</v>
      </c>
      <c r="E3440" s="5">
        <v>4.0521500000000002E-5</v>
      </c>
      <c r="F3440" s="5">
        <v>4.08853E-5</v>
      </c>
      <c r="G3440" s="6">
        <v>1.15E-4</v>
      </c>
      <c r="H3440" s="7">
        <v>2.1275640000000001E-4</v>
      </c>
      <c r="I3440" s="5"/>
    </row>
    <row r="3441" spans="1:9" x14ac:dyDescent="0.4">
      <c r="A3441" t="str">
        <f t="shared" si="53"/>
        <v>ManiokHaiti</v>
      </c>
      <c r="B3441" s="26" t="s">
        <v>187</v>
      </c>
      <c r="C3441" s="4" t="s">
        <v>383</v>
      </c>
      <c r="D3441" s="5">
        <v>6.7899999999999998E-7</v>
      </c>
      <c r="E3441" s="5">
        <v>2.3E-6</v>
      </c>
      <c r="F3441" s="5">
        <v>1.1399999999999999E-6</v>
      </c>
      <c r="G3441" s="6">
        <v>3.5500000000000003E-6</v>
      </c>
      <c r="H3441" s="7">
        <v>7.6689999999999989E-6</v>
      </c>
      <c r="I3441" s="5"/>
    </row>
    <row r="3442" spans="1:9" x14ac:dyDescent="0.4">
      <c r="A3442" t="str">
        <f t="shared" si="53"/>
        <v>Rizinusöl-SamenHaiti</v>
      </c>
      <c r="B3442" s="26" t="s">
        <v>285</v>
      </c>
      <c r="C3442" s="4" t="s">
        <v>383</v>
      </c>
      <c r="D3442" s="5">
        <v>7.6525600000000008E-6</v>
      </c>
      <c r="E3442" s="5">
        <v>2.6954400000000001E-5</v>
      </c>
      <c r="F3442" s="5">
        <v>1.22223E-5</v>
      </c>
      <c r="G3442" s="6">
        <v>3.8500000000000001E-5</v>
      </c>
      <c r="H3442" s="7">
        <v>8.5329259999999987E-5</v>
      </c>
      <c r="I3442" s="5"/>
    </row>
    <row r="3443" spans="1:9" x14ac:dyDescent="0.4">
      <c r="A3443" t="str">
        <f t="shared" si="53"/>
        <v>Paprika-/ChillipulverHaiti</v>
      </c>
      <c r="B3443" s="26" t="s">
        <v>90</v>
      </c>
      <c r="C3443" s="4" t="s">
        <v>383</v>
      </c>
      <c r="D3443" s="5">
        <v>1.9118100000000002E-7</v>
      </c>
      <c r="E3443" s="5">
        <v>4.8016400000000004E-7</v>
      </c>
      <c r="F3443" s="5">
        <v>4.9154999999999998E-7</v>
      </c>
      <c r="G3443" s="6">
        <v>1.3400000000000001E-6</v>
      </c>
      <c r="H3443" s="7">
        <v>2.5028950000000003E-6</v>
      </c>
      <c r="I3443" s="5"/>
    </row>
    <row r="3444" spans="1:9" x14ac:dyDescent="0.4">
      <c r="A3444" t="str">
        <f t="shared" si="53"/>
        <v>Paprika und Chillies, grünHaiti</v>
      </c>
      <c r="B3444" s="26" t="s">
        <v>79</v>
      </c>
      <c r="C3444" s="4" t="s">
        <v>383</v>
      </c>
      <c r="D3444" s="5">
        <v>1.9118100000000002E-7</v>
      </c>
      <c r="E3444" s="5">
        <v>4.8016400000000004E-7</v>
      </c>
      <c r="F3444" s="5">
        <v>4.9154999999999998E-7</v>
      </c>
      <c r="G3444" s="6">
        <v>1.3400000000000001E-6</v>
      </c>
      <c r="H3444" s="7">
        <v>2.5028950000000003E-6</v>
      </c>
      <c r="I3444" s="5"/>
    </row>
    <row r="3445" spans="1:9" x14ac:dyDescent="0.4">
      <c r="A3445" t="str">
        <f t="shared" si="53"/>
        <v>Paprika und Chillies, grünHaiti</v>
      </c>
      <c r="B3445" s="26" t="s">
        <v>79</v>
      </c>
      <c r="C3445" s="4" t="s">
        <v>383</v>
      </c>
      <c r="D3445" s="5">
        <v>1.9118100000000002E-7</v>
      </c>
      <c r="E3445" s="5">
        <v>4.8016400000000004E-7</v>
      </c>
      <c r="F3445" s="5">
        <v>4.9154999999999998E-7</v>
      </c>
      <c r="G3445" s="6">
        <v>1.3400000000000001E-6</v>
      </c>
      <c r="H3445" s="7">
        <v>2.5028950000000003E-6</v>
      </c>
      <c r="I3445" s="5"/>
    </row>
    <row r="3446" spans="1:9" x14ac:dyDescent="0.4">
      <c r="A3446" t="str">
        <f t="shared" si="53"/>
        <v>KakaobohneHaiti</v>
      </c>
      <c r="B3446" s="26" t="s">
        <v>286</v>
      </c>
      <c r="C3446" s="4" t="s">
        <v>383</v>
      </c>
      <c r="D3446" s="5">
        <v>8.3355699999999999E-6</v>
      </c>
      <c r="E3446" s="5">
        <v>2.6747900000000002E-5</v>
      </c>
      <c r="F3446" s="5">
        <v>1.5594600000000001E-5</v>
      </c>
      <c r="G3446" s="6">
        <v>4.6699999999999997E-5</v>
      </c>
      <c r="H3446" s="7">
        <v>9.7378070000000007E-5</v>
      </c>
      <c r="I3446" s="5"/>
    </row>
    <row r="3447" spans="1:9" x14ac:dyDescent="0.4">
      <c r="A3447" t="str">
        <f t="shared" si="53"/>
        <v>KokosnussHaiti</v>
      </c>
      <c r="B3447" s="26" t="s">
        <v>310</v>
      </c>
      <c r="C3447" s="4" t="s">
        <v>383</v>
      </c>
      <c r="D3447" s="5">
        <v>1.33745E-6</v>
      </c>
      <c r="E3447" s="5">
        <v>4.5383400000000005E-6</v>
      </c>
      <c r="F3447" s="5">
        <v>2.2789099999999998E-6</v>
      </c>
      <c r="G3447" s="6">
        <v>7.0400000000000004E-6</v>
      </c>
      <c r="H3447" s="7">
        <v>1.5194700000000002E-5</v>
      </c>
      <c r="I3447" s="5"/>
    </row>
    <row r="3448" spans="1:9" x14ac:dyDescent="0.4">
      <c r="A3448" t="str">
        <f t="shared" si="53"/>
        <v>Kaffee, grünHaiti</v>
      </c>
      <c r="B3448" s="26" t="s">
        <v>287</v>
      </c>
      <c r="C3448" s="4" t="s">
        <v>383</v>
      </c>
      <c r="D3448" s="5">
        <v>8.1238100000000007E-6</v>
      </c>
      <c r="E3448" s="5">
        <v>2.7532E-5</v>
      </c>
      <c r="F3448" s="5">
        <v>1.38434E-5</v>
      </c>
      <c r="G3448" s="6">
        <v>4.2700000000000001E-5</v>
      </c>
      <c r="H3448" s="7">
        <v>9.2199210000000004E-5</v>
      </c>
      <c r="I3448" s="5"/>
    </row>
    <row r="3449" spans="1:9" x14ac:dyDescent="0.4">
      <c r="A3449" t="str">
        <f t="shared" si="53"/>
        <v>KokosbastHaiti</v>
      </c>
      <c r="B3449" s="26" t="s">
        <v>311</v>
      </c>
      <c r="C3449" s="4" t="s">
        <v>383</v>
      </c>
      <c r="D3449" s="5">
        <v>1.33745E-6</v>
      </c>
      <c r="E3449" s="5">
        <v>4.5383400000000005E-6</v>
      </c>
      <c r="F3449" s="5">
        <v>2.2789099999999998E-6</v>
      </c>
      <c r="G3449" s="6">
        <v>7.0400000000000004E-6</v>
      </c>
      <c r="H3449" s="7">
        <v>1.5194700000000002E-5</v>
      </c>
      <c r="I3449" s="5"/>
    </row>
    <row r="3450" spans="1:9" x14ac:dyDescent="0.4">
      <c r="A3450" t="str">
        <f t="shared" si="53"/>
        <v>BaumwollsamenHaiti</v>
      </c>
      <c r="B3450" s="26" t="s">
        <v>241</v>
      </c>
      <c r="C3450" s="4" t="s">
        <v>383</v>
      </c>
      <c r="D3450" s="5">
        <v>6.7741900000000004E-6</v>
      </c>
      <c r="E3450" s="5">
        <v>2.28626E-5</v>
      </c>
      <c r="F3450" s="5">
        <v>1.14854E-5</v>
      </c>
      <c r="G3450" s="6">
        <v>3.5599999999999998E-5</v>
      </c>
      <c r="H3450" s="7">
        <v>7.6722190000000001E-5</v>
      </c>
      <c r="I3450" s="5"/>
    </row>
    <row r="3451" spans="1:9" x14ac:dyDescent="0.4">
      <c r="A3451" t="str">
        <f t="shared" si="53"/>
        <v>Kuhbohnen, trockenHaiti</v>
      </c>
      <c r="B3451" s="26" t="s">
        <v>182</v>
      </c>
      <c r="C3451" s="4" t="s">
        <v>383</v>
      </c>
      <c r="D3451" s="5">
        <v>2.0671000000000001E-6</v>
      </c>
      <c r="E3451" s="5">
        <v>7.0199299999999999E-6</v>
      </c>
      <c r="F3451" s="5">
        <v>3.4390399999999999E-6</v>
      </c>
      <c r="G3451" s="6">
        <v>1.08E-5</v>
      </c>
      <c r="H3451" s="7">
        <v>2.3326070000000001E-5</v>
      </c>
      <c r="I3451" s="5"/>
    </row>
    <row r="3452" spans="1:9" x14ac:dyDescent="0.4">
      <c r="A3452" t="str">
        <f t="shared" si="53"/>
        <v>AubergineHaiti</v>
      </c>
      <c r="B3452" s="26" t="s">
        <v>214</v>
      </c>
      <c r="C3452" s="4" t="s">
        <v>383</v>
      </c>
      <c r="D3452" s="5">
        <v>2.5328999999999996E-7</v>
      </c>
      <c r="E3452" s="5">
        <v>5.8578499999999997E-7</v>
      </c>
      <c r="F3452" s="5">
        <v>5.4745399999999995E-7</v>
      </c>
      <c r="G3452" s="6">
        <v>1.5800000000000001E-6</v>
      </c>
      <c r="H3452" s="7">
        <v>2.9665290000000001E-6</v>
      </c>
      <c r="I3452" s="5"/>
    </row>
    <row r="3453" spans="1:9" x14ac:dyDescent="0.4">
      <c r="A3453" t="str">
        <f t="shared" si="53"/>
        <v>Früchte, frischHaiti</v>
      </c>
      <c r="B3453" s="26" t="s">
        <v>205</v>
      </c>
      <c r="C3453" s="4" t="s">
        <v>383</v>
      </c>
      <c r="D3453" s="5">
        <v>9.8400399999999992E-7</v>
      </c>
      <c r="E3453" s="5">
        <v>3.38961E-6</v>
      </c>
      <c r="F3453" s="5">
        <v>1.62867E-6</v>
      </c>
      <c r="G3453" s="6">
        <v>5.0800000000000005E-6</v>
      </c>
      <c r="H3453" s="7">
        <v>1.1082284000000002E-5</v>
      </c>
      <c r="I3453" s="5"/>
    </row>
    <row r="3454" spans="1:9" x14ac:dyDescent="0.4">
      <c r="A3454" t="str">
        <f t="shared" si="53"/>
        <v>KernobstHaiti</v>
      </c>
      <c r="B3454" s="26" t="s">
        <v>208</v>
      </c>
      <c r="C3454" s="4" t="s">
        <v>383</v>
      </c>
      <c r="D3454" s="5">
        <v>9.8400000000000002E-7</v>
      </c>
      <c r="E3454" s="5">
        <v>3.3899999999999997E-6</v>
      </c>
      <c r="F3454" s="5">
        <v>1.6299999999999999E-6</v>
      </c>
      <c r="G3454" s="6">
        <v>5.0800000000000005E-6</v>
      </c>
      <c r="H3454" s="7">
        <v>1.1084000000000001E-5</v>
      </c>
      <c r="I3454" s="5"/>
    </row>
    <row r="3455" spans="1:9" x14ac:dyDescent="0.4">
      <c r="A3455" t="str">
        <f t="shared" si="53"/>
        <v>Grapefruit, PomeloHaiti</v>
      </c>
      <c r="B3455" s="26" t="s">
        <v>206</v>
      </c>
      <c r="C3455" s="4" t="s">
        <v>383</v>
      </c>
      <c r="D3455" s="5">
        <v>4.8915000000000001E-7</v>
      </c>
      <c r="E3455" s="5">
        <v>1.63569E-6</v>
      </c>
      <c r="F3455" s="5">
        <v>8.7723100000000005E-7</v>
      </c>
      <c r="G3455" s="6">
        <v>2.6299999999999998E-6</v>
      </c>
      <c r="H3455" s="7">
        <v>5.6320710000000005E-6</v>
      </c>
      <c r="I3455" s="5"/>
    </row>
    <row r="3456" spans="1:9" x14ac:dyDescent="0.4">
      <c r="A3456" t="str">
        <f t="shared" si="53"/>
        <v>ErdnussHaiti</v>
      </c>
      <c r="B3456" s="26" t="s">
        <v>280</v>
      </c>
      <c r="C3456" s="4" t="s">
        <v>383</v>
      </c>
      <c r="D3456" s="5">
        <v>2.3914300000000001E-6</v>
      </c>
      <c r="E3456" s="5">
        <v>8.0570799999999998E-6</v>
      </c>
      <c r="F3456" s="5">
        <v>4.0289499999999998E-6</v>
      </c>
      <c r="G3456" s="6">
        <v>1.26E-5</v>
      </c>
      <c r="H3456" s="7">
        <v>2.7077459999999997E-5</v>
      </c>
      <c r="I3456" s="5"/>
    </row>
    <row r="3457" spans="1:9" x14ac:dyDescent="0.4">
      <c r="A3457" t="str">
        <f t="shared" si="53"/>
        <v>Lauch, andere LauchgewächseHaiti</v>
      </c>
      <c r="B3457" s="26" t="s">
        <v>184</v>
      </c>
      <c r="C3457" s="4" t="s">
        <v>383</v>
      </c>
      <c r="D3457" s="5">
        <v>3.2633500000000002E-7</v>
      </c>
      <c r="E3457" s="5">
        <v>1.1020199999999999E-6</v>
      </c>
      <c r="F3457" s="5">
        <v>5.4777700000000007E-7</v>
      </c>
      <c r="G3457" s="6">
        <v>1.7099999999999999E-6</v>
      </c>
      <c r="H3457" s="7">
        <v>3.6861319999999998E-6</v>
      </c>
      <c r="I3457" s="5"/>
    </row>
    <row r="3458" spans="1:9" x14ac:dyDescent="0.4">
      <c r="A3458" t="str">
        <f t="shared" si="53"/>
        <v>Zitorne, LimetteHaiti</v>
      </c>
      <c r="B3458" s="26" t="s">
        <v>246</v>
      </c>
      <c r="C3458" s="4" t="s">
        <v>383</v>
      </c>
      <c r="D3458" s="5">
        <v>8.4313100000000003E-7</v>
      </c>
      <c r="E3458" s="5">
        <v>2.86486E-6</v>
      </c>
      <c r="F3458" s="5">
        <v>1.4125100000000001E-6</v>
      </c>
      <c r="G3458" s="6">
        <v>4.3899999999999995E-6</v>
      </c>
      <c r="H3458" s="7">
        <v>9.5105009999999992E-6</v>
      </c>
      <c r="I3458" s="5"/>
    </row>
    <row r="3459" spans="1:9" x14ac:dyDescent="0.4">
      <c r="A3459" t="str">
        <f t="shared" si="53"/>
        <v>MaisHaiti</v>
      </c>
      <c r="B3459" s="26" t="s">
        <v>185</v>
      </c>
      <c r="C3459" s="4" t="s">
        <v>383</v>
      </c>
      <c r="D3459" s="5">
        <v>2.3246000000000002E-6</v>
      </c>
      <c r="E3459" s="5">
        <v>7.8661500000000009E-6</v>
      </c>
      <c r="F3459" s="5">
        <v>3.8904699999999999E-6</v>
      </c>
      <c r="G3459" s="6">
        <v>1.22E-5</v>
      </c>
      <c r="H3459" s="7">
        <v>2.628122E-5</v>
      </c>
      <c r="I3459" s="5"/>
    </row>
    <row r="3460" spans="1:9" x14ac:dyDescent="0.4">
      <c r="A3460" t="str">
        <f t="shared" ref="A3460:A3523" si="54">B3460&amp;C3460</f>
        <v>Mango, GuaveHaiti</v>
      </c>
      <c r="B3460" s="26" t="s">
        <v>248</v>
      </c>
      <c r="C3460" s="4" t="s">
        <v>383</v>
      </c>
      <c r="D3460" s="5">
        <v>5.5242099999999994E-7</v>
      </c>
      <c r="E3460" s="5">
        <v>1.88593E-6</v>
      </c>
      <c r="F3460" s="5">
        <v>9.2972599999999994E-7</v>
      </c>
      <c r="G3460" s="6">
        <v>2.8800000000000004E-6</v>
      </c>
      <c r="H3460" s="7">
        <v>6.2480769999999999E-6</v>
      </c>
      <c r="I3460" s="5"/>
    </row>
    <row r="3461" spans="1:9" x14ac:dyDescent="0.4">
      <c r="A3461" t="str">
        <f t="shared" si="54"/>
        <v>Melonen (inkl.  Cantaloup-Melone)Haiti</v>
      </c>
      <c r="B3461" s="26" t="s">
        <v>249</v>
      </c>
      <c r="C3461" s="4" t="s">
        <v>383</v>
      </c>
      <c r="D3461" s="5">
        <v>1.2294500000000002E-7</v>
      </c>
      <c r="E3461" s="5">
        <v>3.0934899999999997E-7</v>
      </c>
      <c r="F3461" s="5">
        <v>3.1712199999999997E-7</v>
      </c>
      <c r="G3461" s="6">
        <v>8.7499999999999999E-7</v>
      </c>
      <c r="H3461" s="7">
        <v>1.6244160000000001E-6</v>
      </c>
      <c r="I3461" s="5"/>
    </row>
    <row r="3462" spans="1:9" x14ac:dyDescent="0.4">
      <c r="A3462" t="str">
        <f t="shared" si="54"/>
        <v>Palmfrucht (Ölpalme)Haiti</v>
      </c>
      <c r="B3462" s="26" t="s">
        <v>289</v>
      </c>
      <c r="C3462" s="4" t="s">
        <v>383</v>
      </c>
      <c r="D3462" s="5">
        <v>1.7622499999999998E-7</v>
      </c>
      <c r="E3462" s="5">
        <v>4.3831399999999996E-7</v>
      </c>
      <c r="F3462" s="5">
        <v>4.4413500000000003E-7</v>
      </c>
      <c r="G3462" s="6">
        <v>1.2299999999999999E-6</v>
      </c>
      <c r="H3462" s="7">
        <v>2.2886739999999999E-6</v>
      </c>
      <c r="I3462" s="5"/>
    </row>
    <row r="3463" spans="1:9" x14ac:dyDescent="0.4">
      <c r="A3463" t="str">
        <f t="shared" si="54"/>
        <v>Zwiebel, getr.Haiti</v>
      </c>
      <c r="B3463" s="26" t="s">
        <v>251</v>
      </c>
      <c r="C3463" s="4" t="s">
        <v>383</v>
      </c>
      <c r="D3463" s="5">
        <v>5.75E-7</v>
      </c>
      <c r="E3463" s="5">
        <v>2.0500000000000003E-6</v>
      </c>
      <c r="F3463" s="5">
        <v>8.8299999999999995E-7</v>
      </c>
      <c r="G3463" s="6">
        <v>2.7699999999999997E-6</v>
      </c>
      <c r="H3463" s="7">
        <v>6.2780000000000007E-6</v>
      </c>
      <c r="I3463" s="5"/>
    </row>
    <row r="3464" spans="1:9" x14ac:dyDescent="0.4">
      <c r="A3464" t="str">
        <f t="shared" si="54"/>
        <v>OrangeHaiti</v>
      </c>
      <c r="B3464" s="26" t="s">
        <v>252</v>
      </c>
      <c r="C3464" s="4" t="s">
        <v>383</v>
      </c>
      <c r="D3464" s="5">
        <v>9.2109E-7</v>
      </c>
      <c r="E3464" s="5">
        <v>3.1861699999999997E-6</v>
      </c>
      <c r="F3464" s="5">
        <v>1.5216200000000001E-6</v>
      </c>
      <c r="G3464" s="6">
        <v>4.7500000000000003E-6</v>
      </c>
      <c r="H3464" s="7">
        <v>1.037888E-5</v>
      </c>
      <c r="I3464" s="5"/>
    </row>
    <row r="3465" spans="1:9" x14ac:dyDescent="0.4">
      <c r="A3465" t="str">
        <f t="shared" si="54"/>
        <v>PapayaHaiti</v>
      </c>
      <c r="B3465" s="26" t="s">
        <v>294</v>
      </c>
      <c r="C3465" s="4" t="s">
        <v>383</v>
      </c>
      <c r="D3465" s="5">
        <v>2.6675300000000001E-7</v>
      </c>
      <c r="E3465" s="5">
        <v>6.48396E-7</v>
      </c>
      <c r="F3465" s="5">
        <v>6.4076099999999995E-7</v>
      </c>
      <c r="G3465" s="6">
        <v>1.8300000000000001E-6</v>
      </c>
      <c r="H3465" s="7">
        <v>3.3859099999999999E-6</v>
      </c>
      <c r="I3465" s="5"/>
    </row>
    <row r="3466" spans="1:9" x14ac:dyDescent="0.4">
      <c r="A3466" t="str">
        <f t="shared" si="54"/>
        <v>StraucherbseHaiti</v>
      </c>
      <c r="B3466" s="26" t="s">
        <v>191</v>
      </c>
      <c r="C3466" s="4" t="s">
        <v>383</v>
      </c>
      <c r="D3466" s="5">
        <v>3.1876900000000001E-6</v>
      </c>
      <c r="E3466" s="5">
        <v>1.06525E-5</v>
      </c>
      <c r="F3466" s="5">
        <v>5.4705200000000001E-6</v>
      </c>
      <c r="G3466" s="6">
        <v>1.7E-5</v>
      </c>
      <c r="H3466" s="7">
        <v>3.6310710000000005E-5</v>
      </c>
      <c r="I3466" s="5"/>
    </row>
    <row r="3467" spans="1:9" x14ac:dyDescent="0.4">
      <c r="A3467" t="str">
        <f t="shared" si="54"/>
        <v>AnanasHaiti</v>
      </c>
      <c r="B3467" s="26" t="s">
        <v>194</v>
      </c>
      <c r="C3467" s="4" t="s">
        <v>383</v>
      </c>
      <c r="D3467" s="5">
        <v>1.42656E-7</v>
      </c>
      <c r="E3467" s="5">
        <v>3.5336299999999996E-7</v>
      </c>
      <c r="F3467" s="5">
        <v>3.5640500000000002E-7</v>
      </c>
      <c r="G3467" s="6">
        <v>9.9599999999999987E-7</v>
      </c>
      <c r="H3467" s="7">
        <v>1.848424E-6</v>
      </c>
      <c r="I3467" s="5"/>
    </row>
    <row r="3468" spans="1:9" x14ac:dyDescent="0.4">
      <c r="A3468" t="str">
        <f t="shared" si="54"/>
        <v>KochbananeHaiti</v>
      </c>
      <c r="B3468" s="26" t="s">
        <v>180</v>
      </c>
      <c r="C3468" s="4" t="s">
        <v>383</v>
      </c>
      <c r="D3468" s="5">
        <v>6.2120399999999998E-7</v>
      </c>
      <c r="E3468" s="5">
        <v>2.1273300000000003E-6</v>
      </c>
      <c r="F3468" s="5">
        <v>1.03849E-6</v>
      </c>
      <c r="G3468" s="6">
        <v>3.23E-6</v>
      </c>
      <c r="H3468" s="7">
        <v>7.0170240000000006E-6</v>
      </c>
      <c r="I3468" s="5"/>
    </row>
    <row r="3469" spans="1:9" x14ac:dyDescent="0.4">
      <c r="A3469" t="str">
        <f t="shared" si="54"/>
        <v>KartoffelHaiti</v>
      </c>
      <c r="B3469" s="26" t="s">
        <v>177</v>
      </c>
      <c r="C3469" s="4" t="s">
        <v>383</v>
      </c>
      <c r="D3469" s="5">
        <v>9.3099999999999993E-8</v>
      </c>
      <c r="E3469" s="5">
        <v>2.2699999999999998E-7</v>
      </c>
      <c r="F3469" s="5">
        <v>2.22E-7</v>
      </c>
      <c r="G3469" s="6">
        <v>5.99E-7</v>
      </c>
      <c r="H3469" s="7">
        <v>1.1411E-6</v>
      </c>
      <c r="I3469" s="5"/>
    </row>
    <row r="3470" spans="1:9" x14ac:dyDescent="0.4">
      <c r="A3470" t="str">
        <f t="shared" si="54"/>
        <v>KürbisHaiti</v>
      </c>
      <c r="B3470" s="26" t="s">
        <v>183</v>
      </c>
      <c r="C3470" s="4" t="s">
        <v>383</v>
      </c>
      <c r="D3470" s="5">
        <v>2.5499999999999999E-7</v>
      </c>
      <c r="E3470" s="5">
        <v>6.2500000000000005E-7</v>
      </c>
      <c r="F3470" s="5">
        <v>6.2500000000000005E-7</v>
      </c>
      <c r="G3470" s="6">
        <v>1.75E-6</v>
      </c>
      <c r="H3470" s="7">
        <v>3.2550000000000002E-6</v>
      </c>
      <c r="I3470" s="5"/>
    </row>
    <row r="3471" spans="1:9" x14ac:dyDescent="0.4">
      <c r="A3471" t="str">
        <f t="shared" si="54"/>
        <v>ReisHaiti</v>
      </c>
      <c r="B3471" s="26" t="s">
        <v>160</v>
      </c>
      <c r="C3471" s="4" t="s">
        <v>383</v>
      </c>
      <c r="D3471" s="5">
        <v>1.0935E-6</v>
      </c>
      <c r="E3471" s="5">
        <v>3.6593200000000004E-6</v>
      </c>
      <c r="F3471" s="5">
        <v>1.86814E-6</v>
      </c>
      <c r="G3471" s="6">
        <v>5.7899999999999996E-6</v>
      </c>
      <c r="H3471" s="7">
        <v>1.2410960000000001E-5</v>
      </c>
      <c r="I3471" s="5"/>
    </row>
    <row r="3472" spans="1:9" x14ac:dyDescent="0.4">
      <c r="A3472" t="str">
        <f t="shared" si="54"/>
        <v>Knollengewächsen, WurzelknolleHaiti</v>
      </c>
      <c r="B3472" s="26" t="s">
        <v>179</v>
      </c>
      <c r="C3472" s="4" t="s">
        <v>383</v>
      </c>
      <c r="D3472" s="5">
        <v>6.6699999999999992E-7</v>
      </c>
      <c r="E3472" s="5">
        <v>2.26E-6</v>
      </c>
      <c r="F3472" s="5">
        <v>1.1199999999999999E-6</v>
      </c>
      <c r="G3472" s="6">
        <v>3.49E-6</v>
      </c>
      <c r="H3472" s="7">
        <v>7.537E-6</v>
      </c>
      <c r="I3472" s="5"/>
    </row>
    <row r="3473" spans="1:9" x14ac:dyDescent="0.4">
      <c r="A3473" t="str">
        <f t="shared" si="54"/>
        <v>BaumwolleHaiti</v>
      </c>
      <c r="B3473" s="26" t="s">
        <v>257</v>
      </c>
      <c r="C3473" s="4" t="s">
        <v>383</v>
      </c>
      <c r="D3473" s="5">
        <v>6.7741900000000004E-6</v>
      </c>
      <c r="E3473" s="5">
        <v>2.28626E-5</v>
      </c>
      <c r="F3473" s="5">
        <v>1.14854E-5</v>
      </c>
      <c r="G3473" s="6">
        <v>3.5599999999999998E-5</v>
      </c>
      <c r="H3473" s="7">
        <v>7.6722190000000001E-5</v>
      </c>
      <c r="I3473" s="5"/>
    </row>
    <row r="3474" spans="1:9" x14ac:dyDescent="0.4">
      <c r="A3474" t="str">
        <f t="shared" si="54"/>
        <v>SesamHaiti</v>
      </c>
      <c r="B3474" s="26" t="s">
        <v>258</v>
      </c>
      <c r="C3474" s="4" t="s">
        <v>383</v>
      </c>
      <c r="D3474" s="5">
        <v>5.3126500000000007E-6</v>
      </c>
      <c r="E3474" s="5">
        <v>1.7889399999999998E-5</v>
      </c>
      <c r="F3474" s="5">
        <v>8.9596199999999994E-6</v>
      </c>
      <c r="G3474" s="6">
        <v>2.7900000000000001E-5</v>
      </c>
      <c r="H3474" s="7">
        <v>6.0061670000000006E-5</v>
      </c>
      <c r="I3474" s="5"/>
    </row>
    <row r="3475" spans="1:9" x14ac:dyDescent="0.4">
      <c r="A3475" t="str">
        <f t="shared" si="54"/>
        <v>SisalhanfHaiti</v>
      </c>
      <c r="B3475" s="26" t="s">
        <v>332</v>
      </c>
      <c r="C3475" s="4" t="s">
        <v>383</v>
      </c>
      <c r="D3475" s="5">
        <v>7.8582500000000005E-6</v>
      </c>
      <c r="E3475" s="5">
        <v>2.7271199999999997E-5</v>
      </c>
      <c r="F3475" s="5">
        <v>1.28721E-5</v>
      </c>
      <c r="G3475" s="6">
        <v>4.0200000000000001E-5</v>
      </c>
      <c r="H3475" s="7">
        <v>8.8201549999999989E-5</v>
      </c>
      <c r="I3475" s="5"/>
    </row>
    <row r="3476" spans="1:9" x14ac:dyDescent="0.4">
      <c r="A3476" t="str">
        <f t="shared" si="54"/>
        <v>SorghumHaiti</v>
      </c>
      <c r="B3476" s="26" t="s">
        <v>282</v>
      </c>
      <c r="C3476" s="4" t="s">
        <v>383</v>
      </c>
      <c r="D3476" s="5">
        <v>2.5257199999999999E-6</v>
      </c>
      <c r="E3476" s="5">
        <v>8.5497099999999995E-6</v>
      </c>
      <c r="F3476" s="5">
        <v>4.2244900000000001E-6</v>
      </c>
      <c r="G3476" s="6">
        <v>1.3200000000000001E-5</v>
      </c>
      <c r="H3476" s="7">
        <v>2.8499920000000003E-5</v>
      </c>
      <c r="I3476" s="5"/>
    </row>
    <row r="3477" spans="1:9" x14ac:dyDescent="0.4">
      <c r="A3477" t="str">
        <f t="shared" si="54"/>
        <v>GewürzeHaiti</v>
      </c>
      <c r="B3477" s="26" t="s">
        <v>275</v>
      </c>
      <c r="C3477" s="4" t="s">
        <v>383</v>
      </c>
      <c r="D3477" s="5">
        <v>2.0740899999999999E-6</v>
      </c>
      <c r="E3477" s="5">
        <v>4.7967499999999994E-6</v>
      </c>
      <c r="F3477" s="5">
        <v>4.4828700000000003E-6</v>
      </c>
      <c r="G3477" s="6">
        <v>1.29E-5</v>
      </c>
      <c r="H3477" s="7">
        <v>2.4253709999999999E-5</v>
      </c>
      <c r="I3477" s="5"/>
    </row>
    <row r="3478" spans="1:9" x14ac:dyDescent="0.4">
      <c r="A3478" t="str">
        <f t="shared" si="54"/>
        <v>RohrzuckerHaiti</v>
      </c>
      <c r="B3478" s="26" t="s">
        <v>260</v>
      </c>
      <c r="C3478" s="4" t="s">
        <v>383</v>
      </c>
      <c r="D3478" s="5">
        <v>7.5196699999999992E-8</v>
      </c>
      <c r="E3478" s="5">
        <v>2.4967899999999997E-7</v>
      </c>
      <c r="F3478" s="5">
        <v>1.3312400000000002E-7</v>
      </c>
      <c r="G3478" s="6">
        <v>4.0700000000000003E-7</v>
      </c>
      <c r="H3478" s="7">
        <v>8.6499969999999995E-7</v>
      </c>
      <c r="I3478" s="5"/>
    </row>
    <row r="3479" spans="1:9" x14ac:dyDescent="0.4">
      <c r="A3479" t="str">
        <f t="shared" si="54"/>
        <v>SüßkartofelnHaiti</v>
      </c>
      <c r="B3479" s="26" t="s">
        <v>192</v>
      </c>
      <c r="C3479" s="4" t="s">
        <v>383</v>
      </c>
      <c r="D3479" s="5">
        <v>5.87765E-7</v>
      </c>
      <c r="E3479" s="5">
        <v>1.98796E-6</v>
      </c>
      <c r="F3479" s="5">
        <v>9.8468300000000003E-7</v>
      </c>
      <c r="G3479" s="6">
        <v>3.0699999999999998E-6</v>
      </c>
      <c r="H3479" s="7">
        <v>6.6304080000000003E-6</v>
      </c>
      <c r="I3479" s="5"/>
    </row>
    <row r="3480" spans="1:9" x14ac:dyDescent="0.4">
      <c r="A3480" t="str">
        <f t="shared" si="54"/>
        <v>Manderine, ClementineHaiti</v>
      </c>
      <c r="B3480" s="26" t="s">
        <v>213</v>
      </c>
      <c r="C3480" s="4" t="s">
        <v>383</v>
      </c>
      <c r="D3480" s="5">
        <v>9.8413399999999991E-7</v>
      </c>
      <c r="E3480" s="5">
        <v>3.39673E-6</v>
      </c>
      <c r="F3480" s="5">
        <v>1.6207E-6</v>
      </c>
      <c r="G3480" s="6">
        <v>5.0899999999999995E-6</v>
      </c>
      <c r="H3480" s="7">
        <v>1.1091564000000001E-5</v>
      </c>
      <c r="I3480" s="5"/>
    </row>
    <row r="3481" spans="1:9" x14ac:dyDescent="0.4">
      <c r="A3481" t="str">
        <f t="shared" si="54"/>
        <v>Tabak, unverarbeitetHaiti</v>
      </c>
      <c r="B3481" s="26" t="s">
        <v>263</v>
      </c>
      <c r="C3481" s="4" t="s">
        <v>383</v>
      </c>
      <c r="D3481" s="5">
        <v>7.2489399999999998E-7</v>
      </c>
      <c r="E3481" s="5">
        <v>1.81349E-6</v>
      </c>
      <c r="F3481" s="5">
        <v>1.84848E-6</v>
      </c>
      <c r="G3481" s="6">
        <v>5.1000000000000003E-6</v>
      </c>
      <c r="H3481" s="7">
        <v>9.4868640000000005E-6</v>
      </c>
      <c r="I3481" s="5"/>
    </row>
    <row r="3482" spans="1:9" x14ac:dyDescent="0.4">
      <c r="A3482" t="str">
        <f t="shared" si="54"/>
        <v>TomatenHaiti</v>
      </c>
      <c r="B3482" s="26" t="s">
        <v>86</v>
      </c>
      <c r="C3482" s="4" t="s">
        <v>383</v>
      </c>
      <c r="D3482" s="5">
        <v>4.4711899999999998E-8</v>
      </c>
      <c r="E3482" s="5">
        <v>1.1160100000000001E-7</v>
      </c>
      <c r="F3482" s="5">
        <v>1.1345699999999999E-7</v>
      </c>
      <c r="G3482" s="6">
        <v>3.1599999999999997E-7</v>
      </c>
      <c r="H3482" s="7">
        <v>5.8576989999999994E-7</v>
      </c>
      <c r="I3482" s="5"/>
    </row>
    <row r="3483" spans="1:9" x14ac:dyDescent="0.4">
      <c r="A3483" t="str">
        <f t="shared" si="54"/>
        <v>Gemüse, frischHaiti</v>
      </c>
      <c r="B3483" s="26" t="s">
        <v>174</v>
      </c>
      <c r="C3483" s="4" t="s">
        <v>383</v>
      </c>
      <c r="D3483" s="5">
        <v>3.2633500000000002E-7</v>
      </c>
      <c r="E3483" s="5">
        <v>1.1020199999999999E-6</v>
      </c>
      <c r="F3483" s="5">
        <v>5.4777700000000007E-7</v>
      </c>
      <c r="G3483" s="6">
        <v>1.7099999999999999E-6</v>
      </c>
      <c r="H3483" s="7">
        <v>3.6861319999999998E-6</v>
      </c>
      <c r="I3483" s="5"/>
    </row>
    <row r="3484" spans="1:9" x14ac:dyDescent="0.4">
      <c r="A3484" t="str">
        <f t="shared" si="54"/>
        <v>YamswurzelHaiti</v>
      </c>
      <c r="B3484" s="26" t="s">
        <v>291</v>
      </c>
      <c r="C3484" s="4" t="s">
        <v>383</v>
      </c>
      <c r="D3484" s="5">
        <v>2.3496899999999999E-7</v>
      </c>
      <c r="E3484" s="5">
        <v>7.9540000000000004E-7</v>
      </c>
      <c r="F3484" s="5">
        <v>3.9276799999999999E-7</v>
      </c>
      <c r="G3484" s="6">
        <v>1.2299999999999999E-6</v>
      </c>
      <c r="H3484" s="7">
        <v>2.653137E-6</v>
      </c>
      <c r="I3484" s="5"/>
    </row>
    <row r="3485" spans="1:9" x14ac:dyDescent="0.4">
      <c r="A3485" t="str">
        <f t="shared" si="54"/>
        <v>Yautia (cocoyam)Haiti</v>
      </c>
      <c r="B3485" s="26" t="s">
        <v>322</v>
      </c>
      <c r="C3485" s="4" t="s">
        <v>383</v>
      </c>
      <c r="D3485" s="5">
        <v>2.3920900000000001E-7</v>
      </c>
      <c r="E3485" s="5">
        <v>5.9277199999999993E-7</v>
      </c>
      <c r="F3485" s="5">
        <v>5.9852699999999997E-7</v>
      </c>
      <c r="G3485" s="6">
        <v>1.6500000000000001E-6</v>
      </c>
      <c r="H3485" s="7">
        <v>3.0805080000000002E-6</v>
      </c>
      <c r="I3485" s="5"/>
    </row>
    <row r="3486" spans="1:9" x14ac:dyDescent="0.4">
      <c r="A3486" t="str">
        <f t="shared" si="54"/>
        <v>AgavenfasernHonduras</v>
      </c>
      <c r="B3486" s="26" t="s">
        <v>193</v>
      </c>
      <c r="C3486" s="4" t="s">
        <v>384</v>
      </c>
      <c r="D3486" s="5">
        <v>3.5964800000000001E-6</v>
      </c>
      <c r="E3486" s="5">
        <v>2.1824000000000001E-6</v>
      </c>
      <c r="F3486" s="5">
        <v>3.3713900000000002E-6</v>
      </c>
      <c r="G3486" s="6">
        <v>6.2399999999999995E-6</v>
      </c>
      <c r="H3486" s="7">
        <v>1.5390270000000002E-5</v>
      </c>
      <c r="I3486" s="5"/>
    </row>
    <row r="3487" spans="1:9" x14ac:dyDescent="0.4">
      <c r="A3487" t="str">
        <f t="shared" si="54"/>
        <v>AvocadosHonduras</v>
      </c>
      <c r="B3487" s="26" t="s">
        <v>166</v>
      </c>
      <c r="C3487" s="4" t="s">
        <v>384</v>
      </c>
      <c r="D3487" s="5">
        <v>2.9887700000000001E-7</v>
      </c>
      <c r="E3487" s="5">
        <v>1.7854300000000001E-7</v>
      </c>
      <c r="F3487" s="5">
        <v>2.7039900000000001E-7</v>
      </c>
      <c r="G3487" s="6">
        <v>5.0199999999999992E-7</v>
      </c>
      <c r="H3487" s="7">
        <v>1.2498190000000002E-6</v>
      </c>
      <c r="I3487" s="5"/>
    </row>
    <row r="3488" spans="1:9" x14ac:dyDescent="0.4">
      <c r="A3488" t="str">
        <f t="shared" si="54"/>
        <v>BananenHonduras</v>
      </c>
      <c r="B3488" s="26" t="s">
        <v>197</v>
      </c>
      <c r="C3488" s="4" t="s">
        <v>384</v>
      </c>
      <c r="D3488" s="5">
        <v>1.5729700000000001E-7</v>
      </c>
      <c r="E3488" s="5">
        <v>8.0673100000000003E-8</v>
      </c>
      <c r="F3488" s="5">
        <v>9.3926999999999991E-8</v>
      </c>
      <c r="G3488" s="6">
        <v>1.7599999999999999E-7</v>
      </c>
      <c r="H3488" s="7">
        <v>5.078971E-7</v>
      </c>
      <c r="I3488" s="5"/>
    </row>
    <row r="3489" spans="1:9" x14ac:dyDescent="0.4">
      <c r="A3489" t="str">
        <f t="shared" si="54"/>
        <v>Bohen, trockenHonduras</v>
      </c>
      <c r="B3489" s="26" t="s">
        <v>170</v>
      </c>
      <c r="C3489" s="4" t="s">
        <v>384</v>
      </c>
      <c r="D3489" s="5">
        <v>2.2039500000000003E-6</v>
      </c>
      <c r="E3489" s="5">
        <v>1.1666499999999999E-6</v>
      </c>
      <c r="F3489" s="5">
        <v>1.4792900000000001E-6</v>
      </c>
      <c r="G3489" s="6">
        <v>2.74E-6</v>
      </c>
      <c r="H3489" s="7">
        <v>7.5898900000000001E-6</v>
      </c>
      <c r="I3489" s="5"/>
    </row>
    <row r="3490" spans="1:9" x14ac:dyDescent="0.4">
      <c r="A3490" t="str">
        <f t="shared" si="54"/>
        <v>Ackerbohne, trockenHonduras</v>
      </c>
      <c r="B3490" s="26" t="s">
        <v>163</v>
      </c>
      <c r="C3490" s="4" t="s">
        <v>384</v>
      </c>
      <c r="D3490" s="5">
        <v>1.85342E-6</v>
      </c>
      <c r="E3490" s="5">
        <v>1.1209499999999998E-6</v>
      </c>
      <c r="F3490" s="5">
        <v>4.1094E-7</v>
      </c>
      <c r="G3490" s="6">
        <v>1.42E-6</v>
      </c>
      <c r="H3490" s="7">
        <v>4.8053099999999994E-6</v>
      </c>
      <c r="I3490" s="5"/>
    </row>
    <row r="3491" spans="1:9" x14ac:dyDescent="0.4">
      <c r="A3491" t="str">
        <f t="shared" si="54"/>
        <v>Kohl und andere KohlgewächseHonduras</v>
      </c>
      <c r="B3491" s="26" t="s">
        <v>181</v>
      </c>
      <c r="C3491" s="4" t="s">
        <v>384</v>
      </c>
      <c r="D3491" s="5">
        <v>9.1613699999999999E-8</v>
      </c>
      <c r="E3491" s="5">
        <v>4.6256799999999998E-8</v>
      </c>
      <c r="F3491" s="5">
        <v>5.68125E-8</v>
      </c>
      <c r="G3491" s="6">
        <v>1.0700000000000001E-7</v>
      </c>
      <c r="H3491" s="7">
        <v>3.0168300000000002E-7</v>
      </c>
      <c r="I3491" s="5"/>
    </row>
    <row r="3492" spans="1:9" x14ac:dyDescent="0.4">
      <c r="A3492" t="str">
        <f t="shared" si="54"/>
        <v>CashewnüsseHonduras</v>
      </c>
      <c r="B3492" s="26" t="s">
        <v>309</v>
      </c>
      <c r="C3492" s="4" t="s">
        <v>384</v>
      </c>
      <c r="D3492" s="5">
        <v>5.9083800000000003E-6</v>
      </c>
      <c r="E3492" s="5">
        <v>3.02944E-6</v>
      </c>
      <c r="F3492" s="5">
        <v>3.8662100000000002E-6</v>
      </c>
      <c r="G3492" s="6">
        <v>7.1799999999999999E-6</v>
      </c>
      <c r="H3492" s="7">
        <v>1.9984029999999999E-5</v>
      </c>
      <c r="I3492" s="5"/>
    </row>
    <row r="3493" spans="1:9" x14ac:dyDescent="0.4">
      <c r="A3493" t="str">
        <f t="shared" si="54"/>
        <v>ManiokHonduras</v>
      </c>
      <c r="B3493" s="26" t="s">
        <v>187</v>
      </c>
      <c r="C3493" s="4" t="s">
        <v>384</v>
      </c>
      <c r="D3493" s="5">
        <v>1.17144E-6</v>
      </c>
      <c r="E3493" s="5">
        <v>5.7292300000000005E-7</v>
      </c>
      <c r="F3493" s="5">
        <v>7.04132E-7</v>
      </c>
      <c r="G3493" s="6">
        <v>1.2899999999999999E-6</v>
      </c>
      <c r="H3493" s="7">
        <v>3.7384949999999999E-6</v>
      </c>
      <c r="I3493" s="5"/>
    </row>
    <row r="3494" spans="1:9" x14ac:dyDescent="0.4">
      <c r="A3494" t="str">
        <f t="shared" si="54"/>
        <v>KakaobohneHonduras</v>
      </c>
      <c r="B3494" s="26" t="s">
        <v>286</v>
      </c>
      <c r="C3494" s="4" t="s">
        <v>384</v>
      </c>
      <c r="D3494" s="5">
        <v>1.3043E-5</v>
      </c>
      <c r="E3494" s="5">
        <v>6.5314199999999995E-6</v>
      </c>
      <c r="F3494" s="5">
        <v>8.3047599999999994E-6</v>
      </c>
      <c r="G3494" s="6">
        <v>1.52E-5</v>
      </c>
      <c r="H3494" s="7">
        <v>4.3079180000000005E-5</v>
      </c>
      <c r="I3494" s="5"/>
    </row>
    <row r="3495" spans="1:9" x14ac:dyDescent="0.4">
      <c r="A3495" t="str">
        <f t="shared" si="54"/>
        <v>KokosnussHonduras</v>
      </c>
      <c r="B3495" s="26" t="s">
        <v>310</v>
      </c>
      <c r="C3495" s="4" t="s">
        <v>384</v>
      </c>
      <c r="D3495" s="5">
        <v>5.33168E-7</v>
      </c>
      <c r="E3495" s="5">
        <v>2.6119799999999998E-7</v>
      </c>
      <c r="F3495" s="5">
        <v>3.1899599999999998E-7</v>
      </c>
      <c r="G3495" s="6">
        <v>5.8400000000000004E-7</v>
      </c>
      <c r="H3495" s="7">
        <v>1.6973620000000001E-6</v>
      </c>
      <c r="I3495" s="5"/>
    </row>
    <row r="3496" spans="1:9" x14ac:dyDescent="0.4">
      <c r="A3496" t="str">
        <f t="shared" si="54"/>
        <v>Kaffee, grünHonduras</v>
      </c>
      <c r="B3496" s="26" t="s">
        <v>287</v>
      </c>
      <c r="C3496" s="4" t="s">
        <v>384</v>
      </c>
      <c r="D3496" s="5">
        <v>6.0223699999999997E-6</v>
      </c>
      <c r="E3496" s="5">
        <v>3.0832099999999998E-6</v>
      </c>
      <c r="F3496" s="5">
        <v>3.5966700000000002E-6</v>
      </c>
      <c r="G3496" s="6">
        <v>6.7400000000000007E-6</v>
      </c>
      <c r="H3496" s="7">
        <v>1.9442250000000002E-5</v>
      </c>
      <c r="I3496" s="5"/>
    </row>
    <row r="3497" spans="1:9" x14ac:dyDescent="0.4">
      <c r="A3497" t="str">
        <f t="shared" si="54"/>
        <v>KokosbastHonduras</v>
      </c>
      <c r="B3497" s="26" t="s">
        <v>311</v>
      </c>
      <c r="C3497" s="4" t="s">
        <v>384</v>
      </c>
      <c r="D3497" s="5">
        <v>5.33168E-7</v>
      </c>
      <c r="E3497" s="5">
        <v>2.6119799999999998E-7</v>
      </c>
      <c r="F3497" s="5">
        <v>3.1899599999999998E-7</v>
      </c>
      <c r="G3497" s="6">
        <v>5.8400000000000004E-7</v>
      </c>
      <c r="H3497" s="7">
        <v>1.6973620000000001E-6</v>
      </c>
      <c r="I3497" s="5"/>
    </row>
    <row r="3498" spans="1:9" x14ac:dyDescent="0.4">
      <c r="A3498" t="str">
        <f t="shared" si="54"/>
        <v>BaumwollsamenHonduras</v>
      </c>
      <c r="B3498" s="26" t="s">
        <v>241</v>
      </c>
      <c r="C3498" s="4" t="s">
        <v>384</v>
      </c>
      <c r="D3498" s="5">
        <v>1.19316E-6</v>
      </c>
      <c r="E3498" s="5">
        <v>7.8491600000000001E-7</v>
      </c>
      <c r="F3498" s="5">
        <v>1.32941E-6</v>
      </c>
      <c r="G3498" s="6">
        <v>2.43E-6</v>
      </c>
      <c r="H3498" s="7">
        <v>5.7374859999999997E-6</v>
      </c>
      <c r="I3498" s="5"/>
    </row>
    <row r="3499" spans="1:9" x14ac:dyDescent="0.4">
      <c r="A3499" t="str">
        <f t="shared" si="54"/>
        <v>Gurken und GewürzgurkenHonduras</v>
      </c>
      <c r="B3499" s="26" t="s">
        <v>99</v>
      </c>
      <c r="C3499" s="4" t="s">
        <v>384</v>
      </c>
      <c r="D3499" s="5">
        <v>7.5867E-8</v>
      </c>
      <c r="E3499" s="5">
        <v>3.8021200000000004E-8</v>
      </c>
      <c r="F3499" s="5">
        <v>5.0506600000000002E-8</v>
      </c>
      <c r="G3499" s="6">
        <v>9.129999999999999E-8</v>
      </c>
      <c r="H3499" s="7">
        <v>2.5569479999999998E-7</v>
      </c>
      <c r="I3499" s="5"/>
    </row>
    <row r="3500" spans="1:9" x14ac:dyDescent="0.4">
      <c r="A3500" t="str">
        <f t="shared" si="54"/>
        <v>Früchte, frischHonduras</v>
      </c>
      <c r="B3500" s="26" t="s">
        <v>205</v>
      </c>
      <c r="C3500" s="4" t="s">
        <v>384</v>
      </c>
      <c r="D3500" s="5">
        <v>8.49098E-7</v>
      </c>
      <c r="E3500" s="5">
        <v>4.2870199999999997E-7</v>
      </c>
      <c r="F3500" s="5">
        <v>5.2417800000000002E-7</v>
      </c>
      <c r="G3500" s="6">
        <v>9.6700000000000002E-7</v>
      </c>
      <c r="H3500" s="7">
        <v>2.7689779999999999E-6</v>
      </c>
      <c r="I3500" s="5"/>
    </row>
    <row r="3501" spans="1:9" x14ac:dyDescent="0.4">
      <c r="A3501" t="str">
        <f t="shared" si="54"/>
        <v>KernobstHonduras</v>
      </c>
      <c r="B3501" s="26" t="s">
        <v>208</v>
      </c>
      <c r="C3501" s="4" t="s">
        <v>384</v>
      </c>
      <c r="D3501" s="5">
        <v>8.49098E-7</v>
      </c>
      <c r="E3501" s="5">
        <v>4.2870199999999997E-7</v>
      </c>
      <c r="F3501" s="5">
        <v>5.2417800000000002E-7</v>
      </c>
      <c r="G3501" s="6">
        <v>9.6700000000000002E-7</v>
      </c>
      <c r="H3501" s="7">
        <v>2.7689779999999999E-6</v>
      </c>
      <c r="I3501" s="5"/>
    </row>
    <row r="3502" spans="1:9" x14ac:dyDescent="0.4">
      <c r="A3502" t="str">
        <f t="shared" si="54"/>
        <v>Grapefruit, PomeloHonduras</v>
      </c>
      <c r="B3502" s="26" t="s">
        <v>206</v>
      </c>
      <c r="C3502" s="4" t="s">
        <v>384</v>
      </c>
      <c r="D3502" s="5">
        <v>4.6010499999999998E-7</v>
      </c>
      <c r="E3502" s="5">
        <v>2.2326300000000001E-7</v>
      </c>
      <c r="F3502" s="5">
        <v>2.6852799999999998E-7</v>
      </c>
      <c r="G3502" s="6">
        <v>4.9100000000000004E-7</v>
      </c>
      <c r="H3502" s="7">
        <v>1.4428959999999999E-6</v>
      </c>
      <c r="I3502" s="5"/>
    </row>
    <row r="3503" spans="1:9" x14ac:dyDescent="0.4">
      <c r="A3503" t="str">
        <f t="shared" si="54"/>
        <v>ErdnussHonduras</v>
      </c>
      <c r="B3503" s="26" t="s">
        <v>280</v>
      </c>
      <c r="C3503" s="4" t="s">
        <v>384</v>
      </c>
      <c r="D3503" s="5">
        <v>4.9641699999999996E-7</v>
      </c>
      <c r="E3503" s="5">
        <v>3.6111900000000002E-7</v>
      </c>
      <c r="F3503" s="5">
        <v>5.5476799999999993E-7</v>
      </c>
      <c r="G3503" s="6">
        <v>1.0499999999999999E-6</v>
      </c>
      <c r="H3503" s="7">
        <v>2.4623040000000002E-6</v>
      </c>
      <c r="I3503" s="5"/>
    </row>
    <row r="3504" spans="1:9" x14ac:dyDescent="0.4">
      <c r="A3504" t="str">
        <f t="shared" si="54"/>
        <v>Lauch, andere LauchgewächseHonduras</v>
      </c>
      <c r="B3504" s="26" t="s">
        <v>184</v>
      </c>
      <c r="C3504" s="4" t="s">
        <v>384</v>
      </c>
      <c r="D3504" s="5">
        <v>2.5749499999999999E-7</v>
      </c>
      <c r="E3504" s="5">
        <v>1.29483E-7</v>
      </c>
      <c r="F3504" s="5">
        <v>1.6527800000000001E-7</v>
      </c>
      <c r="G3504" s="6">
        <v>3.0100000000000001E-7</v>
      </c>
      <c r="H3504" s="7">
        <v>8.5325599999999989E-7</v>
      </c>
      <c r="I3504" s="5"/>
    </row>
    <row r="3505" spans="1:9" x14ac:dyDescent="0.4">
      <c r="A3505" t="str">
        <f t="shared" si="54"/>
        <v>Zitorne, LimetteHonduras</v>
      </c>
      <c r="B3505" s="26" t="s">
        <v>246</v>
      </c>
      <c r="C3505" s="4" t="s">
        <v>384</v>
      </c>
      <c r="D3505" s="5">
        <v>3.53846E-7</v>
      </c>
      <c r="E3505" s="5">
        <v>1.98914E-7</v>
      </c>
      <c r="F3505" s="5">
        <v>2.76948E-7</v>
      </c>
      <c r="G3505" s="6">
        <v>5.2099999999999997E-7</v>
      </c>
      <c r="H3505" s="7">
        <v>1.3507079999999998E-6</v>
      </c>
      <c r="I3505" s="5"/>
    </row>
    <row r="3506" spans="1:9" x14ac:dyDescent="0.4">
      <c r="A3506" t="str">
        <f t="shared" si="54"/>
        <v>MaisHonduras</v>
      </c>
      <c r="B3506" s="26" t="s">
        <v>185</v>
      </c>
      <c r="C3506" s="4" t="s">
        <v>384</v>
      </c>
      <c r="D3506" s="5">
        <v>1.57452E-6</v>
      </c>
      <c r="E3506" s="5">
        <v>7.8889000000000002E-7</v>
      </c>
      <c r="F3506" s="5">
        <v>8.4461699999999997E-7</v>
      </c>
      <c r="G3506" s="6">
        <v>1.6299999999999999E-6</v>
      </c>
      <c r="H3506" s="7">
        <v>4.8380269999999998E-6</v>
      </c>
      <c r="I3506" s="5"/>
    </row>
    <row r="3507" spans="1:9" x14ac:dyDescent="0.4">
      <c r="A3507" t="str">
        <f t="shared" si="54"/>
        <v>Mango, GuaveHonduras</v>
      </c>
      <c r="B3507" s="26" t="s">
        <v>248</v>
      </c>
      <c r="C3507" s="4" t="s">
        <v>384</v>
      </c>
      <c r="D3507" s="5">
        <v>5.7321700000000002E-7</v>
      </c>
      <c r="E3507" s="5">
        <v>2.90018E-7</v>
      </c>
      <c r="F3507" s="5">
        <v>3.5069900000000001E-7</v>
      </c>
      <c r="G3507" s="6">
        <v>6.5799999999999999E-7</v>
      </c>
      <c r="H3507" s="7">
        <v>1.8719339999999997E-6</v>
      </c>
      <c r="I3507" s="5"/>
    </row>
    <row r="3508" spans="1:9" x14ac:dyDescent="0.4">
      <c r="A3508" t="str">
        <f t="shared" si="54"/>
        <v>Melonen (inkl.  Cantaloup-Melone)Honduras</v>
      </c>
      <c r="B3508" s="26" t="s">
        <v>249</v>
      </c>
      <c r="C3508" s="4" t="s">
        <v>384</v>
      </c>
      <c r="D3508" s="5">
        <v>1.34246E-7</v>
      </c>
      <c r="E3508" s="5">
        <v>6.7706499999999998E-8</v>
      </c>
      <c r="F3508" s="5">
        <v>8.4545200000000005E-8</v>
      </c>
      <c r="G3508" s="6">
        <v>1.55E-7</v>
      </c>
      <c r="H3508" s="7">
        <v>4.4149770000000005E-7</v>
      </c>
      <c r="I3508" s="5"/>
    </row>
    <row r="3509" spans="1:9" x14ac:dyDescent="0.4">
      <c r="A3509" t="str">
        <f t="shared" si="54"/>
        <v>Muskatnuss, Kardamom Honduras</v>
      </c>
      <c r="B3509" s="26" t="s">
        <v>314</v>
      </c>
      <c r="C3509" s="4" t="s">
        <v>384</v>
      </c>
      <c r="D3509" s="5">
        <v>1.21831E-5</v>
      </c>
      <c r="E3509" s="5">
        <v>7.3683600000000002E-6</v>
      </c>
      <c r="F3509" s="5">
        <v>2.7012500000000002E-6</v>
      </c>
      <c r="G3509" s="6">
        <v>9.3100000000000006E-6</v>
      </c>
      <c r="H3509" s="7">
        <v>3.1562710000000003E-5</v>
      </c>
      <c r="I3509" s="5"/>
    </row>
    <row r="3510" spans="1:9" x14ac:dyDescent="0.4">
      <c r="A3510" t="str">
        <f t="shared" si="54"/>
        <v>Palmfrucht (Ölpalme)Honduras</v>
      </c>
      <c r="B3510" s="26" t="s">
        <v>289</v>
      </c>
      <c r="C3510" s="4" t="s">
        <v>384</v>
      </c>
      <c r="D3510" s="5">
        <v>2.6826999999999995E-7</v>
      </c>
      <c r="E3510" s="5">
        <v>1.3678299999999999E-7</v>
      </c>
      <c r="F3510" s="5">
        <v>1.5928999999999999E-7</v>
      </c>
      <c r="G3510" s="6">
        <v>2.9799999999999999E-7</v>
      </c>
      <c r="H3510" s="7">
        <v>8.623429999999999E-7</v>
      </c>
      <c r="I3510" s="5"/>
    </row>
    <row r="3511" spans="1:9" x14ac:dyDescent="0.4">
      <c r="A3511" t="str">
        <f t="shared" si="54"/>
        <v>OlivenHonduras</v>
      </c>
      <c r="B3511" s="26" t="s">
        <v>189</v>
      </c>
      <c r="C3511" s="4" t="s">
        <v>384</v>
      </c>
      <c r="D3511" s="5">
        <v>4.4064900000000002E-6</v>
      </c>
      <c r="E3511" s="5">
        <v>2.5415300000000001E-6</v>
      </c>
      <c r="F3511" s="5">
        <v>3.6720499999999999E-6</v>
      </c>
      <c r="G3511" s="6">
        <v>6.8700000000000003E-6</v>
      </c>
      <c r="H3511" s="7">
        <v>1.7490069999999998E-5</v>
      </c>
      <c r="I3511" s="5"/>
    </row>
    <row r="3512" spans="1:9" x14ac:dyDescent="0.4">
      <c r="A3512" t="str">
        <f t="shared" si="54"/>
        <v>OrangeHonduras</v>
      </c>
      <c r="B3512" s="26" t="s">
        <v>252</v>
      </c>
      <c r="C3512" s="4" t="s">
        <v>384</v>
      </c>
      <c r="D3512" s="5">
        <v>4.6333399999999996E-7</v>
      </c>
      <c r="E3512" s="5">
        <v>2.3682600000000001E-7</v>
      </c>
      <c r="F3512" s="5">
        <v>2.8200399999999996E-7</v>
      </c>
      <c r="G3512" s="6">
        <v>5.2499999999999995E-7</v>
      </c>
      <c r="H3512" s="7">
        <v>1.507164E-6</v>
      </c>
      <c r="I3512" s="5"/>
    </row>
    <row r="3513" spans="1:9" x14ac:dyDescent="0.4">
      <c r="A3513" t="str">
        <f t="shared" si="54"/>
        <v>AnanasHonduras</v>
      </c>
      <c r="B3513" s="26" t="s">
        <v>194</v>
      </c>
      <c r="C3513" s="4" t="s">
        <v>384</v>
      </c>
      <c r="D3513" s="5">
        <v>2.8771399999999998E-7</v>
      </c>
      <c r="E3513" s="5">
        <v>1.4534899999999999E-7</v>
      </c>
      <c r="F3513" s="5">
        <v>1.8697599999999999E-7</v>
      </c>
      <c r="G3513" s="6">
        <v>3.4200000000000002E-7</v>
      </c>
      <c r="H3513" s="7">
        <v>9.6203900000000008E-7</v>
      </c>
      <c r="I3513" s="5"/>
    </row>
    <row r="3514" spans="1:9" x14ac:dyDescent="0.4">
      <c r="A3514" t="str">
        <f t="shared" si="54"/>
        <v>KochbananeHonduras</v>
      </c>
      <c r="B3514" s="26" t="s">
        <v>180</v>
      </c>
      <c r="C3514" s="4" t="s">
        <v>384</v>
      </c>
      <c r="D3514" s="5">
        <v>3.1907099999999999E-7</v>
      </c>
      <c r="E3514" s="5">
        <v>1.62889E-7</v>
      </c>
      <c r="F3514" s="5">
        <v>1.9154900000000002E-7</v>
      </c>
      <c r="G3514" s="6">
        <v>3.5799999999999995E-7</v>
      </c>
      <c r="H3514" s="7">
        <v>1.0315089999999998E-6</v>
      </c>
      <c r="I3514" s="5"/>
    </row>
    <row r="3515" spans="1:9" x14ac:dyDescent="0.4">
      <c r="A3515" t="str">
        <f t="shared" si="54"/>
        <v>KartoffelHonduras</v>
      </c>
      <c r="B3515" s="26" t="s">
        <v>177</v>
      </c>
      <c r="C3515" s="4" t="s">
        <v>384</v>
      </c>
      <c r="D3515" s="5">
        <v>1.50563E-7</v>
      </c>
      <c r="E3515" s="5">
        <v>7.4932100000000004E-8</v>
      </c>
      <c r="F3515" s="5">
        <v>8.727789999999999E-8</v>
      </c>
      <c r="G3515" s="6">
        <v>1.6500000000000001E-7</v>
      </c>
      <c r="H3515" s="7">
        <v>4.77773E-7</v>
      </c>
      <c r="I3515" s="5"/>
    </row>
    <row r="3516" spans="1:9" x14ac:dyDescent="0.4">
      <c r="A3516" t="str">
        <f t="shared" si="54"/>
        <v>ReisHonduras</v>
      </c>
      <c r="B3516" s="26" t="s">
        <v>160</v>
      </c>
      <c r="C3516" s="4" t="s">
        <v>384</v>
      </c>
      <c r="D3516" s="5">
        <v>1.1840100000000001E-6</v>
      </c>
      <c r="E3516" s="5">
        <v>6.0049099999999997E-7</v>
      </c>
      <c r="F3516" s="5">
        <v>7.5178700000000001E-7</v>
      </c>
      <c r="G3516" s="6">
        <v>1.3799999999999999E-6</v>
      </c>
      <c r="H3516" s="7">
        <v>3.9162879999999998E-6</v>
      </c>
      <c r="I3516" s="5"/>
    </row>
    <row r="3517" spans="1:9" x14ac:dyDescent="0.4">
      <c r="A3517" t="str">
        <f t="shared" si="54"/>
        <v>GummiHonduras</v>
      </c>
      <c r="B3517" s="26" t="s">
        <v>290</v>
      </c>
      <c r="C3517" s="4" t="s">
        <v>384</v>
      </c>
      <c r="D3517" s="5">
        <v>3.9872099999999996E-6</v>
      </c>
      <c r="E3517" s="5">
        <v>2.4114599999999999E-6</v>
      </c>
      <c r="F3517" s="5">
        <v>8.84045E-7</v>
      </c>
      <c r="G3517" s="6">
        <v>3.05E-6</v>
      </c>
      <c r="H3517" s="7">
        <v>1.0332715E-5</v>
      </c>
      <c r="I3517" s="5"/>
    </row>
    <row r="3518" spans="1:9" x14ac:dyDescent="0.4">
      <c r="A3518" t="str">
        <f t="shared" si="54"/>
        <v>BaumwolleHonduras</v>
      </c>
      <c r="B3518" s="26" t="s">
        <v>257</v>
      </c>
      <c r="C3518" s="4" t="s">
        <v>384</v>
      </c>
      <c r="D3518" s="5">
        <v>1.19316E-6</v>
      </c>
      <c r="E3518" s="5">
        <v>7.8491600000000001E-7</v>
      </c>
      <c r="F3518" s="5">
        <v>1.32941E-6</v>
      </c>
      <c r="G3518" s="6">
        <v>2.43E-6</v>
      </c>
      <c r="H3518" s="7">
        <v>5.7374859999999997E-6</v>
      </c>
      <c r="I3518" s="5"/>
    </row>
    <row r="3519" spans="1:9" x14ac:dyDescent="0.4">
      <c r="A3519" t="str">
        <f t="shared" si="54"/>
        <v>SesamHonduras</v>
      </c>
      <c r="B3519" s="26" t="s">
        <v>258</v>
      </c>
      <c r="C3519" s="4" t="s">
        <v>384</v>
      </c>
      <c r="D3519" s="5">
        <v>2.3795600000000002E-6</v>
      </c>
      <c r="E3519" s="5">
        <v>1.4247699999999999E-6</v>
      </c>
      <c r="F3519" s="5">
        <v>1.8504599999999999E-6</v>
      </c>
      <c r="G3519" s="6">
        <v>3.5899999999999999E-6</v>
      </c>
      <c r="H3519" s="7">
        <v>9.2447899999999993E-6</v>
      </c>
      <c r="I3519" s="5"/>
    </row>
    <row r="3520" spans="1:9" x14ac:dyDescent="0.4">
      <c r="A3520" t="str">
        <f t="shared" si="54"/>
        <v>SorghumHonduras</v>
      </c>
      <c r="B3520" s="26" t="s">
        <v>282</v>
      </c>
      <c r="C3520" s="4" t="s">
        <v>384</v>
      </c>
      <c r="D3520" s="5">
        <v>2.1093299999999998E-6</v>
      </c>
      <c r="E3520" s="5">
        <v>1.0746000000000001E-6</v>
      </c>
      <c r="F3520" s="5">
        <v>1.2953999999999999E-6</v>
      </c>
      <c r="G3520" s="6">
        <v>2.3999999999999999E-6</v>
      </c>
      <c r="H3520" s="7">
        <v>6.8793299999999991E-6</v>
      </c>
      <c r="I3520" s="5"/>
    </row>
    <row r="3521" spans="1:9" x14ac:dyDescent="0.4">
      <c r="A3521" t="str">
        <f t="shared" si="54"/>
        <v>SojabohnenHonduras</v>
      </c>
      <c r="B3521" s="26" t="s">
        <v>259</v>
      </c>
      <c r="C3521" s="4" t="s">
        <v>384</v>
      </c>
      <c r="D3521" s="5">
        <v>7.3466999999999995E-7</v>
      </c>
      <c r="E3521" s="5">
        <v>3.7876599999999999E-7</v>
      </c>
      <c r="F3521" s="5">
        <v>4.5690800000000003E-7</v>
      </c>
      <c r="G3521" s="6">
        <v>8.6700000000000002E-7</v>
      </c>
      <c r="H3521" s="7">
        <v>2.4373440000000003E-6</v>
      </c>
      <c r="I3521" s="5"/>
    </row>
    <row r="3522" spans="1:9" x14ac:dyDescent="0.4">
      <c r="A3522" t="str">
        <f t="shared" si="54"/>
        <v>RohrzuckerHonduras</v>
      </c>
      <c r="B3522" s="26" t="s">
        <v>260</v>
      </c>
      <c r="C3522" s="4" t="s">
        <v>384</v>
      </c>
      <c r="D3522" s="5">
        <v>7.6097400000000005E-8</v>
      </c>
      <c r="E3522" s="5">
        <v>3.90272E-8</v>
      </c>
      <c r="F3522" s="5">
        <v>4.5933300000000001E-8</v>
      </c>
      <c r="G3522" s="6">
        <v>8.5899999999999995E-8</v>
      </c>
      <c r="H3522" s="7">
        <v>2.4695789999999999E-7</v>
      </c>
      <c r="I3522" s="5"/>
    </row>
    <row r="3523" spans="1:9" x14ac:dyDescent="0.4">
      <c r="A3523" t="str">
        <f t="shared" si="54"/>
        <v>Tabak, unverarbeitetHonduras</v>
      </c>
      <c r="B3523" s="26" t="s">
        <v>263</v>
      </c>
      <c r="C3523" s="4" t="s">
        <v>384</v>
      </c>
      <c r="D3523" s="5">
        <v>2.69408E-6</v>
      </c>
      <c r="E3523" s="5">
        <v>1.3616100000000001E-6</v>
      </c>
      <c r="F3523" s="5">
        <v>1.7077500000000001E-6</v>
      </c>
      <c r="G3523" s="6">
        <v>3.1300000000000001E-6</v>
      </c>
      <c r="H3523" s="7">
        <v>8.8934400000000014E-6</v>
      </c>
      <c r="I3523" s="5"/>
    </row>
    <row r="3524" spans="1:9" x14ac:dyDescent="0.4">
      <c r="A3524" t="str">
        <f t="shared" ref="A3524:A3587" si="55">B3524&amp;C3524</f>
        <v>TomatenHonduras</v>
      </c>
      <c r="B3524" s="26" t="s">
        <v>86</v>
      </c>
      <c r="C3524" s="4" t="s">
        <v>384</v>
      </c>
      <c r="D3524" s="5">
        <v>2.11401E-7</v>
      </c>
      <c r="E3524" s="5">
        <v>1.05418E-7</v>
      </c>
      <c r="F3524" s="5">
        <v>1.35693E-7</v>
      </c>
      <c r="G3524" s="6">
        <v>2.4600000000000001E-7</v>
      </c>
      <c r="H3524" s="7">
        <v>6.9851199999999998E-7</v>
      </c>
      <c r="I3524" s="5"/>
    </row>
    <row r="3525" spans="1:9" x14ac:dyDescent="0.4">
      <c r="A3525" t="str">
        <f t="shared" si="55"/>
        <v>Gemüse, frischHonduras</v>
      </c>
      <c r="B3525" s="26" t="s">
        <v>174</v>
      </c>
      <c r="C3525" s="4" t="s">
        <v>384</v>
      </c>
      <c r="D3525" s="5">
        <v>2.5749499999999999E-7</v>
      </c>
      <c r="E3525" s="5">
        <v>1.29483E-7</v>
      </c>
      <c r="F3525" s="5">
        <v>1.6527800000000001E-7</v>
      </c>
      <c r="G3525" s="6">
        <v>3.0100000000000001E-7</v>
      </c>
      <c r="H3525" s="7">
        <v>8.5325599999999989E-7</v>
      </c>
      <c r="I3525" s="5"/>
    </row>
    <row r="3526" spans="1:9" x14ac:dyDescent="0.4">
      <c r="A3526" t="str">
        <f t="shared" si="55"/>
        <v>WassermeloneHonduras</v>
      </c>
      <c r="B3526" s="26" t="s">
        <v>265</v>
      </c>
      <c r="C3526" s="4" t="s">
        <v>384</v>
      </c>
      <c r="D3526" s="5">
        <v>1.0767799999999999E-7</v>
      </c>
      <c r="E3526" s="5">
        <v>5.5914199999999998E-8</v>
      </c>
      <c r="F3526" s="5">
        <v>7.172050000000001E-8</v>
      </c>
      <c r="G3526" s="6">
        <v>1.3400000000000001E-7</v>
      </c>
      <c r="H3526" s="7">
        <v>3.6931270000000002E-7</v>
      </c>
      <c r="I3526" s="5"/>
    </row>
    <row r="3527" spans="1:9" x14ac:dyDescent="0.4">
      <c r="A3527" t="str">
        <f t="shared" si="55"/>
        <v>WeizenHonduras</v>
      </c>
      <c r="B3527" s="26" t="s">
        <v>60</v>
      </c>
      <c r="C3527" s="4" t="s">
        <v>384</v>
      </c>
      <c r="D3527" s="5">
        <v>3.2171199999999998E-6</v>
      </c>
      <c r="E3527" s="5">
        <v>1.5510100000000001E-6</v>
      </c>
      <c r="F3527" s="5">
        <v>1.88863E-6</v>
      </c>
      <c r="G3527" s="6">
        <v>3.4299999999999998E-6</v>
      </c>
      <c r="H3527" s="7">
        <v>1.008676E-5</v>
      </c>
      <c r="I3527" s="5"/>
    </row>
    <row r="3528" spans="1:9" x14ac:dyDescent="0.4">
      <c r="A3528" t="str">
        <f t="shared" si="55"/>
        <v>Yautia (cocoyam)Honduras</v>
      </c>
      <c r="B3528" s="26" t="s">
        <v>322</v>
      </c>
      <c r="C3528" s="4" t="s">
        <v>384</v>
      </c>
      <c r="D3528" s="5">
        <v>1.5155299999999998E-7</v>
      </c>
      <c r="E3528" s="5">
        <v>8.6761099999999997E-8</v>
      </c>
      <c r="F3528" s="5">
        <v>1.2404099999999999E-7</v>
      </c>
      <c r="G3528" s="6">
        <v>2.3200000000000001E-7</v>
      </c>
      <c r="H3528" s="7">
        <v>5.9435510000000005E-7</v>
      </c>
      <c r="I3528" s="5"/>
    </row>
    <row r="3529" spans="1:9" x14ac:dyDescent="0.4">
      <c r="A3529" t="str">
        <f t="shared" si="55"/>
        <v>Anise, Fenchel, KorrianderUngarn</v>
      </c>
      <c r="B3529" s="26" t="s">
        <v>239</v>
      </c>
      <c r="C3529" s="4" t="s">
        <v>385</v>
      </c>
      <c r="D3529" s="5">
        <v>1.3517199999999999E-7</v>
      </c>
      <c r="E3529" s="5">
        <v>3.16676E-7</v>
      </c>
      <c r="F3529" s="5">
        <v>2.8459500000000001E-8</v>
      </c>
      <c r="G3529" s="6">
        <v>2.2500000000000003E-8</v>
      </c>
      <c r="H3529" s="7">
        <v>5.0280750000000008E-7</v>
      </c>
      <c r="I3529" s="5"/>
    </row>
    <row r="3530" spans="1:9" x14ac:dyDescent="0.4">
      <c r="A3530" t="str">
        <f t="shared" si="55"/>
        <v>ApfelUngarn</v>
      </c>
      <c r="B3530" s="26" t="s">
        <v>195</v>
      </c>
      <c r="C3530" s="4" t="s">
        <v>385</v>
      </c>
      <c r="D3530" s="5">
        <v>1.3947700000000001E-8</v>
      </c>
      <c r="E3530" s="5">
        <v>3.2676299999999997E-8</v>
      </c>
      <c r="F3530" s="5">
        <v>2.9365900000000001E-9</v>
      </c>
      <c r="G3530" s="6">
        <v>2.3199999999999998E-9</v>
      </c>
      <c r="H3530" s="7">
        <v>5.1880590000000001E-8</v>
      </c>
      <c r="I3530" s="5"/>
    </row>
    <row r="3531" spans="1:9" x14ac:dyDescent="0.4">
      <c r="A3531" t="str">
        <f t="shared" si="55"/>
        <v>AprikosenUngarn</v>
      </c>
      <c r="B3531" s="26" t="s">
        <v>196</v>
      </c>
      <c r="C3531" s="4" t="s">
        <v>385</v>
      </c>
      <c r="D3531" s="5">
        <v>6.6213499999999999E-8</v>
      </c>
      <c r="E3531" s="5">
        <v>1.55122E-7</v>
      </c>
      <c r="F3531" s="5">
        <v>1.39408E-8</v>
      </c>
      <c r="G3531" s="6">
        <v>1.0999999999999999E-8</v>
      </c>
      <c r="H3531" s="7">
        <v>2.4627630000000003E-7</v>
      </c>
      <c r="I3531" s="5"/>
    </row>
    <row r="3532" spans="1:9" x14ac:dyDescent="0.4">
      <c r="A3532" t="str">
        <f t="shared" si="55"/>
        <v>GersteUngarn</v>
      </c>
      <c r="B3532" s="26" t="s">
        <v>240</v>
      </c>
      <c r="C3532" s="4" t="s">
        <v>385</v>
      </c>
      <c r="D3532" s="5">
        <v>5.1156900000000001E-8</v>
      </c>
      <c r="E3532" s="5">
        <v>1.19849E-7</v>
      </c>
      <c r="F3532" s="5">
        <v>1.07707E-8</v>
      </c>
      <c r="G3532" s="6">
        <v>8.5E-9</v>
      </c>
      <c r="H3532" s="7">
        <v>1.9027659999999998E-7</v>
      </c>
      <c r="I3532" s="5"/>
    </row>
    <row r="3533" spans="1:9" x14ac:dyDescent="0.4">
      <c r="A3533" t="str">
        <f t="shared" si="55"/>
        <v>Bohen, trockenUngarn</v>
      </c>
      <c r="B3533" s="26" t="s">
        <v>170</v>
      </c>
      <c r="C3533" s="4" t="s">
        <v>385</v>
      </c>
      <c r="D3533" s="5">
        <v>5.4362400000000002E-8</v>
      </c>
      <c r="E3533" s="5">
        <v>1.2735799999999999E-7</v>
      </c>
      <c r="F3533" s="5">
        <v>1.1445599999999999E-8</v>
      </c>
      <c r="G3533" s="6">
        <v>9.0400000000000002E-9</v>
      </c>
      <c r="H3533" s="7">
        <v>2.02206E-7</v>
      </c>
      <c r="I3533" s="5"/>
    </row>
    <row r="3534" spans="1:9" x14ac:dyDescent="0.4">
      <c r="A3534" t="str">
        <f t="shared" si="55"/>
        <v>Bohen, grünUngarn</v>
      </c>
      <c r="B3534" s="26" t="s">
        <v>169</v>
      </c>
      <c r="C3534" s="4" t="s">
        <v>385</v>
      </c>
      <c r="D3534" s="5">
        <v>1.0594100000000001E-8</v>
      </c>
      <c r="E3534" s="5">
        <v>2.4819499999999999E-8</v>
      </c>
      <c r="F3534" s="5">
        <v>2.23051E-9</v>
      </c>
      <c r="G3534" s="6">
        <v>1.7600000000000001E-9</v>
      </c>
      <c r="H3534" s="7">
        <v>3.9404109999999995E-8</v>
      </c>
      <c r="I3534" s="5"/>
    </row>
    <row r="3535" spans="1:9" x14ac:dyDescent="0.4">
      <c r="A3535" t="str">
        <f t="shared" si="55"/>
        <v>Ackerbohne, trockenUngarn</v>
      </c>
      <c r="B3535" s="26" t="s">
        <v>163</v>
      </c>
      <c r="C3535" s="4" t="s">
        <v>385</v>
      </c>
      <c r="D3535" s="5">
        <v>1.67115E-8</v>
      </c>
      <c r="E3535" s="5">
        <v>3.9151099999999996E-8</v>
      </c>
      <c r="F3535" s="5">
        <v>3.51848E-9</v>
      </c>
      <c r="G3535" s="6">
        <v>2.7799999999999999E-9</v>
      </c>
      <c r="H3535" s="7">
        <v>6.2161080000000009E-8</v>
      </c>
      <c r="I3535" s="5"/>
    </row>
    <row r="3536" spans="1:9" x14ac:dyDescent="0.4">
      <c r="A3536" t="str">
        <f t="shared" si="55"/>
        <v>Kohl und andere KohlgewächseUngarn</v>
      </c>
      <c r="B3536" s="26" t="s">
        <v>181</v>
      </c>
      <c r="C3536" s="4" t="s">
        <v>385</v>
      </c>
      <c r="D3536" s="5">
        <v>6.1383899999999995E-9</v>
      </c>
      <c r="E3536" s="5">
        <v>1.4380799999999999E-8</v>
      </c>
      <c r="F3536" s="5">
        <v>1.2923999999999998E-9</v>
      </c>
      <c r="G3536" s="6">
        <v>1.02E-9</v>
      </c>
      <c r="H3536" s="7">
        <v>2.2831590000000001E-8</v>
      </c>
      <c r="I3536" s="5"/>
    </row>
    <row r="3537" spans="1:9" x14ac:dyDescent="0.4">
      <c r="A3537" t="str">
        <f t="shared" si="55"/>
        <v>KanariengrasUngarn</v>
      </c>
      <c r="B3537" s="26" t="s">
        <v>293</v>
      </c>
      <c r="C3537" s="4" t="s">
        <v>385</v>
      </c>
      <c r="D3537" s="5">
        <v>1.3482199999999999E-7</v>
      </c>
      <c r="E3537" s="5">
        <v>3.15859E-7</v>
      </c>
      <c r="F3537" s="5">
        <v>2.8385799999999999E-8</v>
      </c>
      <c r="G3537" s="6">
        <v>2.2399999999999999E-8</v>
      </c>
      <c r="H3537" s="7">
        <v>5.0146679999999994E-7</v>
      </c>
      <c r="I3537" s="5"/>
    </row>
    <row r="3538" spans="1:9" x14ac:dyDescent="0.4">
      <c r="A3538" t="str">
        <f t="shared" si="55"/>
        <v>Karotten und RübenUngarn</v>
      </c>
      <c r="B3538" s="26" t="s">
        <v>176</v>
      </c>
      <c r="C3538" s="4" t="s">
        <v>385</v>
      </c>
      <c r="D3538" s="5">
        <v>8.0311700000000005E-9</v>
      </c>
      <c r="E3538" s="5">
        <v>1.8815099999999999E-8</v>
      </c>
      <c r="F3538" s="5">
        <v>1.6909100000000001E-9</v>
      </c>
      <c r="G3538" s="6">
        <v>1.33E-9</v>
      </c>
      <c r="H3538" s="7">
        <v>2.9867179999999997E-8</v>
      </c>
      <c r="I3538" s="5"/>
    </row>
    <row r="3539" spans="1:9" x14ac:dyDescent="0.4">
      <c r="A3539" t="str">
        <f t="shared" si="55"/>
        <v>Blumenkohl und BrokkoliUngarn</v>
      </c>
      <c r="B3539" s="26" t="s">
        <v>168</v>
      </c>
      <c r="C3539" s="4" t="s">
        <v>385</v>
      </c>
      <c r="D3539" s="5">
        <v>2.7404000000000002E-8</v>
      </c>
      <c r="E3539" s="5">
        <v>6.4201299999999997E-8</v>
      </c>
      <c r="F3539" s="5">
        <v>5.7697300000000005E-9</v>
      </c>
      <c r="G3539" s="6">
        <v>4.5600000000000008E-9</v>
      </c>
      <c r="H3539" s="7">
        <v>1.0193503E-7</v>
      </c>
      <c r="I3539" s="5"/>
    </row>
    <row r="3540" spans="1:9" x14ac:dyDescent="0.4">
      <c r="A3540" t="str">
        <f t="shared" si="55"/>
        <v>Kirschen, sauerUngarn</v>
      </c>
      <c r="B3540" s="26" t="s">
        <v>210</v>
      </c>
      <c r="C3540" s="4" t="s">
        <v>385</v>
      </c>
      <c r="D3540" s="5">
        <v>5.0308299999999999E-8</v>
      </c>
      <c r="E3540" s="5">
        <v>1.1786E-7</v>
      </c>
      <c r="F3540" s="5">
        <v>1.0592E-8</v>
      </c>
      <c r="G3540" s="6">
        <v>8.3600000000000001E-9</v>
      </c>
      <c r="H3540" s="7">
        <v>1.871203E-7</v>
      </c>
      <c r="I3540" s="5"/>
    </row>
    <row r="3541" spans="1:9" x14ac:dyDescent="0.4">
      <c r="A3541" t="str">
        <f t="shared" si="55"/>
        <v>KirschenUngarn</v>
      </c>
      <c r="B3541" s="26" t="s">
        <v>209</v>
      </c>
      <c r="C3541" s="4" t="s">
        <v>385</v>
      </c>
      <c r="D3541" s="5">
        <v>5.0151100000000002E-8</v>
      </c>
      <c r="E3541" s="5">
        <v>1.17492E-7</v>
      </c>
      <c r="F3541" s="5">
        <v>1.0559E-8</v>
      </c>
      <c r="G3541" s="6">
        <v>8.3400000000000006E-9</v>
      </c>
      <c r="H3541" s="7">
        <v>1.865421E-7</v>
      </c>
      <c r="I3541" s="5"/>
    </row>
    <row r="3542" spans="1:9" x14ac:dyDescent="0.4">
      <c r="A3542" t="str">
        <f t="shared" si="55"/>
        <v>KichererbsenUngarn</v>
      </c>
      <c r="B3542" s="26" t="s">
        <v>178</v>
      </c>
      <c r="C3542" s="4" t="s">
        <v>385</v>
      </c>
      <c r="D3542" s="5">
        <v>1.8926399999999999E-7</v>
      </c>
      <c r="E3542" s="5">
        <v>4.4340200000000002E-7</v>
      </c>
      <c r="F3542" s="5">
        <v>3.9848200000000005E-8</v>
      </c>
      <c r="G3542" s="6">
        <v>3.1499999999999998E-8</v>
      </c>
      <c r="H3542" s="7">
        <v>7.040141999999999E-7</v>
      </c>
      <c r="I3542" s="5"/>
    </row>
    <row r="3543" spans="1:9" x14ac:dyDescent="0.4">
      <c r="A3543" t="str">
        <f t="shared" si="55"/>
        <v>Paprika-/ChillipulverUngarn</v>
      </c>
      <c r="B3543" s="26" t="s">
        <v>90</v>
      </c>
      <c r="C3543" s="4" t="s">
        <v>385</v>
      </c>
      <c r="D3543" s="5">
        <v>8.1200000000000009E-9</v>
      </c>
      <c r="E3543" s="5">
        <v>1.9023300000000001E-8</v>
      </c>
      <c r="F3543" s="5">
        <v>1.7096100000000001E-9</v>
      </c>
      <c r="G3543" s="6">
        <v>1.3500000000000001E-9</v>
      </c>
      <c r="H3543" s="7">
        <v>3.020291E-8</v>
      </c>
      <c r="I3543" s="5"/>
    </row>
    <row r="3544" spans="1:9" x14ac:dyDescent="0.4">
      <c r="A3544" t="str">
        <f t="shared" si="55"/>
        <v>Paprika und Chillies, grünUngarn</v>
      </c>
      <c r="B3544" s="26" t="s">
        <v>79</v>
      </c>
      <c r="C3544" s="4" t="s">
        <v>385</v>
      </c>
      <c r="D3544" s="5">
        <v>8.1200000000000009E-9</v>
      </c>
      <c r="E3544" s="5">
        <v>1.9023300000000001E-8</v>
      </c>
      <c r="F3544" s="5">
        <v>1.7096100000000001E-9</v>
      </c>
      <c r="G3544" s="6">
        <v>1.3500000000000001E-9</v>
      </c>
      <c r="H3544" s="7">
        <v>3.020291E-8</v>
      </c>
      <c r="I3544" s="5"/>
    </row>
    <row r="3545" spans="1:9" x14ac:dyDescent="0.4">
      <c r="A3545" t="str">
        <f t="shared" si="55"/>
        <v>Paprika und Chillies, grünUngarn</v>
      </c>
      <c r="B3545" s="26" t="s">
        <v>79</v>
      </c>
      <c r="C3545" s="4" t="s">
        <v>385</v>
      </c>
      <c r="D3545" s="5">
        <v>8.1200000000000009E-9</v>
      </c>
      <c r="E3545" s="5">
        <v>1.9023300000000001E-8</v>
      </c>
      <c r="F3545" s="5">
        <v>1.7096100000000001E-9</v>
      </c>
      <c r="G3545" s="6">
        <v>1.3500000000000001E-9</v>
      </c>
      <c r="H3545" s="7">
        <v>3.020291E-8</v>
      </c>
      <c r="I3545" s="5"/>
    </row>
    <row r="3546" spans="1:9" x14ac:dyDescent="0.4">
      <c r="A3546" t="str">
        <f t="shared" si="55"/>
        <v>Kuhbohnen, trockenUngarn</v>
      </c>
      <c r="B3546" s="26" t="s">
        <v>182</v>
      </c>
      <c r="C3546" s="4" t="s">
        <v>385</v>
      </c>
      <c r="D3546" s="5">
        <v>4.4545800000000003E-8</v>
      </c>
      <c r="E3546" s="5">
        <v>1.0436E-7</v>
      </c>
      <c r="F3546" s="5">
        <v>9.3788099999999998E-9</v>
      </c>
      <c r="G3546" s="6">
        <v>7.4000000000000001E-9</v>
      </c>
      <c r="H3546" s="7">
        <v>1.6568461000000001E-7</v>
      </c>
      <c r="I3546" s="5"/>
    </row>
    <row r="3547" spans="1:9" x14ac:dyDescent="0.4">
      <c r="A3547" t="str">
        <f t="shared" si="55"/>
        <v>Gurken und GewürzgurkenUngarn</v>
      </c>
      <c r="B3547" s="26" t="s">
        <v>99</v>
      </c>
      <c r="C3547" s="4" t="s">
        <v>385</v>
      </c>
      <c r="D3547" s="5">
        <v>5.5895700000000002E-9</v>
      </c>
      <c r="E3547" s="5">
        <v>1.3095000000000001E-8</v>
      </c>
      <c r="F3547" s="5">
        <v>1.17684E-9</v>
      </c>
      <c r="G3547" s="6">
        <v>9.29E-10</v>
      </c>
      <c r="H3547" s="7">
        <v>2.0790410000000005E-8</v>
      </c>
      <c r="I3547" s="5"/>
    </row>
    <row r="3548" spans="1:9" x14ac:dyDescent="0.4">
      <c r="A3548" t="str">
        <f t="shared" si="55"/>
        <v>KorintheUngarn</v>
      </c>
      <c r="B3548" s="26" t="s">
        <v>212</v>
      </c>
      <c r="C3548" s="4" t="s">
        <v>385</v>
      </c>
      <c r="D3548" s="5">
        <v>2.8464599999999999E-8</v>
      </c>
      <c r="E3548" s="5">
        <v>6.66859E-8</v>
      </c>
      <c r="F3548" s="5">
        <v>5.9930200000000001E-9</v>
      </c>
      <c r="G3548" s="6">
        <v>4.73E-9</v>
      </c>
      <c r="H3548" s="7">
        <v>1.0587351999999999E-7</v>
      </c>
      <c r="I3548" s="5"/>
    </row>
    <row r="3549" spans="1:9" x14ac:dyDescent="0.4">
      <c r="A3549" t="str">
        <f t="shared" si="55"/>
        <v>FeigeUngarn</v>
      </c>
      <c r="B3549" s="26" t="s">
        <v>204</v>
      </c>
      <c r="C3549" s="4" t="s">
        <v>385</v>
      </c>
      <c r="D3549" s="5">
        <v>6.8586799999999993E-8</v>
      </c>
      <c r="E3549" s="5">
        <v>1.6068300000000001E-7</v>
      </c>
      <c r="F3549" s="5">
        <v>1.44405E-8</v>
      </c>
      <c r="G3549" s="6">
        <v>1.14E-8</v>
      </c>
      <c r="H3549" s="7">
        <v>2.5511029999999999E-7</v>
      </c>
      <c r="I3549" s="5"/>
    </row>
    <row r="3550" spans="1:9" x14ac:dyDescent="0.4">
      <c r="A3550" t="str">
        <f t="shared" si="55"/>
        <v>FlaxfasernUngarn</v>
      </c>
      <c r="B3550" s="26" t="s">
        <v>318</v>
      </c>
      <c r="C3550" s="4" t="s">
        <v>385</v>
      </c>
      <c r="D3550" s="5">
        <v>9.1196900000000001E-8</v>
      </c>
      <c r="E3550" s="5">
        <v>2.1365300000000001E-7</v>
      </c>
      <c r="F3550" s="5">
        <v>1.9200900000000002E-8</v>
      </c>
      <c r="G3550" s="6">
        <v>1.52E-8</v>
      </c>
      <c r="H3550" s="7">
        <v>3.3925080000000001E-7</v>
      </c>
      <c r="I3550" s="5"/>
    </row>
    <row r="3551" spans="1:9" x14ac:dyDescent="0.4">
      <c r="A3551" t="str">
        <f t="shared" si="55"/>
        <v>FuttermittelpflanzenUngarn</v>
      </c>
      <c r="B3551" s="26" t="s">
        <v>242</v>
      </c>
      <c r="C3551" s="4" t="s">
        <v>385</v>
      </c>
      <c r="D3551" s="5">
        <v>2.2209600000000002E-9</v>
      </c>
      <c r="E3551" s="5">
        <v>5.2031799999999998E-9</v>
      </c>
      <c r="F3551" s="5">
        <v>4.6760699999999998E-10</v>
      </c>
      <c r="G3551" s="6">
        <v>3.6899999999999997E-10</v>
      </c>
      <c r="H3551" s="7">
        <v>8.2607469999999991E-9</v>
      </c>
      <c r="I3551" s="5"/>
    </row>
    <row r="3552" spans="1:9" x14ac:dyDescent="0.4">
      <c r="A3552" t="str">
        <f t="shared" si="55"/>
        <v>Früchte, frischUngarn</v>
      </c>
      <c r="B3552" s="26" t="s">
        <v>205</v>
      </c>
      <c r="C3552" s="4" t="s">
        <v>385</v>
      </c>
      <c r="D3552" s="5">
        <v>5.0045500000000003E-8</v>
      </c>
      <c r="E3552" s="5">
        <v>1.17245E-7</v>
      </c>
      <c r="F3552" s="5">
        <v>1.0536700000000001E-8</v>
      </c>
      <c r="G3552" s="6">
        <v>8.3199999999999994E-9</v>
      </c>
      <c r="H3552" s="7">
        <v>1.8614720000000002E-7</v>
      </c>
      <c r="I3552" s="5"/>
    </row>
    <row r="3553" spans="1:9" x14ac:dyDescent="0.4">
      <c r="A3553" t="str">
        <f t="shared" si="55"/>
        <v>KernobstUngarn</v>
      </c>
      <c r="B3553" s="26" t="s">
        <v>208</v>
      </c>
      <c r="C3553" s="4" t="s">
        <v>385</v>
      </c>
      <c r="D3553" s="5">
        <v>5.0045500000000003E-8</v>
      </c>
      <c r="E3553" s="5">
        <v>1.17245E-7</v>
      </c>
      <c r="F3553" s="5">
        <v>1.0536700000000001E-8</v>
      </c>
      <c r="G3553" s="6">
        <v>8.3199999999999994E-9</v>
      </c>
      <c r="H3553" s="7">
        <v>1.8614720000000002E-7</v>
      </c>
      <c r="I3553" s="5"/>
    </row>
    <row r="3554" spans="1:9" x14ac:dyDescent="0.4">
      <c r="A3554" t="str">
        <f t="shared" si="55"/>
        <v>KnoblauchUngarn</v>
      </c>
      <c r="B3554" s="26" t="s">
        <v>38</v>
      </c>
      <c r="C3554" s="4" t="s">
        <v>385</v>
      </c>
      <c r="D3554" s="5">
        <v>3.3692799999999998E-8</v>
      </c>
      <c r="E3554" s="5">
        <v>7.8934400000000006E-8</v>
      </c>
      <c r="F3554" s="5">
        <v>7.0937799999999999E-9</v>
      </c>
      <c r="G3554" s="6">
        <v>5.5999999999999997E-9</v>
      </c>
      <c r="H3554" s="7">
        <v>1.2532097999999999E-7</v>
      </c>
      <c r="I3554" s="5"/>
    </row>
    <row r="3555" spans="1:9" x14ac:dyDescent="0.4">
      <c r="A3555" t="str">
        <f t="shared" si="55"/>
        <v>StachelbeereUngarn</v>
      </c>
      <c r="B3555" s="26" t="s">
        <v>360</v>
      </c>
      <c r="C3555" s="4" t="s">
        <v>385</v>
      </c>
      <c r="D3555" s="5">
        <v>1.0560199999999999E-7</v>
      </c>
      <c r="E3555" s="5">
        <v>2.4740100000000003E-7</v>
      </c>
      <c r="F3555" s="5">
        <v>2.2233699999999999E-8</v>
      </c>
      <c r="G3555" s="6">
        <v>1.7600000000000002E-8</v>
      </c>
      <c r="H3555" s="7">
        <v>3.9283670000000001E-7</v>
      </c>
      <c r="I3555" s="5"/>
    </row>
    <row r="3556" spans="1:9" x14ac:dyDescent="0.4">
      <c r="A3556" t="str">
        <f t="shared" si="55"/>
        <v>Getreide, gemischtUngarn</v>
      </c>
      <c r="B3556" s="26" t="s">
        <v>300</v>
      </c>
      <c r="C3556" s="4" t="s">
        <v>385</v>
      </c>
      <c r="D3556" s="5">
        <v>2.51645E-8</v>
      </c>
      <c r="E3556" s="5">
        <v>5.89545E-8</v>
      </c>
      <c r="F3556" s="5">
        <v>5.2982100000000005E-9</v>
      </c>
      <c r="G3556" s="6">
        <v>4.18E-9</v>
      </c>
      <c r="H3556" s="7">
        <v>9.3597210000000008E-8</v>
      </c>
      <c r="I3556" s="5"/>
    </row>
    <row r="3557" spans="1:9" x14ac:dyDescent="0.4">
      <c r="A3557" t="str">
        <f t="shared" si="55"/>
        <v>TraubenUngarn</v>
      </c>
      <c r="B3557" s="26" t="s">
        <v>245</v>
      </c>
      <c r="C3557" s="4" t="s">
        <v>385</v>
      </c>
      <c r="D3557" s="5">
        <v>2.5615000000000001E-8</v>
      </c>
      <c r="E3557" s="5">
        <v>6.0010000000000006E-8</v>
      </c>
      <c r="F3557" s="5">
        <v>5.3930500000000001E-9</v>
      </c>
      <c r="G3557" s="6">
        <v>4.2599999999999998E-9</v>
      </c>
      <c r="H3557" s="7">
        <v>9.5278050000000011E-8</v>
      </c>
      <c r="I3557" s="5"/>
    </row>
    <row r="3558" spans="1:9" x14ac:dyDescent="0.4">
      <c r="A3558" t="str">
        <f t="shared" si="55"/>
        <v>JojobasamenUngarn</v>
      </c>
      <c r="B3558" s="26" t="s">
        <v>301</v>
      </c>
      <c r="C3558" s="4" t="s">
        <v>385</v>
      </c>
      <c r="D3558" s="5">
        <v>7.10443E-8</v>
      </c>
      <c r="E3558" s="5">
        <v>1.6644E-7</v>
      </c>
      <c r="F3558" s="5">
        <v>1.4957899999999999E-8</v>
      </c>
      <c r="G3558" s="6">
        <v>1.18E-8</v>
      </c>
      <c r="H3558" s="7">
        <v>2.6424220000000003E-7</v>
      </c>
      <c r="I3558" s="5"/>
    </row>
    <row r="3559" spans="1:9" x14ac:dyDescent="0.4">
      <c r="A3559" t="str">
        <f t="shared" si="55"/>
        <v>Lauch, andere LauchgewächseUngarn</v>
      </c>
      <c r="B3559" s="26" t="s">
        <v>184</v>
      </c>
      <c r="C3559" s="4" t="s">
        <v>385</v>
      </c>
      <c r="D3559" s="5">
        <v>7.9128699999999994E-9</v>
      </c>
      <c r="E3559" s="5">
        <v>1.8538100000000002E-8</v>
      </c>
      <c r="F3559" s="5">
        <v>1.666E-9</v>
      </c>
      <c r="G3559" s="6">
        <v>1.32E-9</v>
      </c>
      <c r="H3559" s="7">
        <v>2.9436970000000001E-8</v>
      </c>
      <c r="I3559" s="5"/>
    </row>
    <row r="3560" spans="1:9" x14ac:dyDescent="0.4">
      <c r="A3560" t="str">
        <f t="shared" si="55"/>
        <v>Kopfsalat und ChicoréeUngarn</v>
      </c>
      <c r="B3560" s="26" t="s">
        <v>95</v>
      </c>
      <c r="C3560" s="4" t="s">
        <v>385</v>
      </c>
      <c r="D3560" s="5">
        <v>6.0871800000000005E-9</v>
      </c>
      <c r="E3560" s="5">
        <v>1.42608E-8</v>
      </c>
      <c r="F3560" s="5">
        <v>1.2816100000000001E-9</v>
      </c>
      <c r="G3560" s="6">
        <v>1.01E-9</v>
      </c>
      <c r="H3560" s="7">
        <v>2.2639589999999998E-8</v>
      </c>
      <c r="I3560" s="5"/>
    </row>
    <row r="3561" spans="1:9" x14ac:dyDescent="0.4">
      <c r="A3561" t="str">
        <f t="shared" si="55"/>
        <v>LeinsamenUngarn</v>
      </c>
      <c r="B3561" s="26" t="s">
        <v>281</v>
      </c>
      <c r="C3561" s="4" t="s">
        <v>385</v>
      </c>
      <c r="D3561" s="5">
        <v>1.06648E-7</v>
      </c>
      <c r="E3561" s="5">
        <v>2.4985100000000001E-7</v>
      </c>
      <c r="F3561" s="5">
        <v>2.2453899999999998E-8</v>
      </c>
      <c r="G3561" s="6">
        <v>1.77E-8</v>
      </c>
      <c r="H3561" s="7">
        <v>3.9665289999999998E-7</v>
      </c>
      <c r="I3561" s="5"/>
    </row>
    <row r="3562" spans="1:9" x14ac:dyDescent="0.4">
      <c r="A3562" t="str">
        <f t="shared" si="55"/>
        <v>Mais, greenUngarn</v>
      </c>
      <c r="B3562" s="26" t="s">
        <v>218</v>
      </c>
      <c r="C3562" s="4" t="s">
        <v>385</v>
      </c>
      <c r="D3562" s="5">
        <v>9.4982500000000004E-9</v>
      </c>
      <c r="E3562" s="5">
        <v>2.2252200000000001E-8</v>
      </c>
      <c r="F3562" s="5">
        <v>1.9997800000000003E-9</v>
      </c>
      <c r="G3562" s="6">
        <v>1.5799999999999999E-9</v>
      </c>
      <c r="H3562" s="7">
        <v>3.5330230000000007E-8</v>
      </c>
      <c r="I3562" s="5"/>
    </row>
    <row r="3563" spans="1:9" x14ac:dyDescent="0.4">
      <c r="A3563" t="str">
        <f t="shared" si="55"/>
        <v>MaisUngarn</v>
      </c>
      <c r="B3563" s="26" t="s">
        <v>185</v>
      </c>
      <c r="C3563" s="4" t="s">
        <v>385</v>
      </c>
      <c r="D3563" s="5">
        <v>2.40484E-8</v>
      </c>
      <c r="E3563" s="5">
        <v>5.6339799999999996E-8</v>
      </c>
      <c r="F3563" s="5">
        <v>5.0632099999999995E-9</v>
      </c>
      <c r="G3563" s="6">
        <v>3.9999999999999994E-9</v>
      </c>
      <c r="H3563" s="7">
        <v>8.945140999999999E-8</v>
      </c>
      <c r="I3563" s="5"/>
    </row>
    <row r="3564" spans="1:9" x14ac:dyDescent="0.4">
      <c r="A3564" t="str">
        <f t="shared" si="55"/>
        <v>Melonen (inkl.  Cantaloup-Melone)Ungarn</v>
      </c>
      <c r="B3564" s="26" t="s">
        <v>249</v>
      </c>
      <c r="C3564" s="4" t="s">
        <v>385</v>
      </c>
      <c r="D3564" s="5">
        <v>7.2215500000000006E-9</v>
      </c>
      <c r="E3564" s="5">
        <v>1.6918400000000001E-8</v>
      </c>
      <c r="F3564" s="5">
        <v>1.5204500000000001E-9</v>
      </c>
      <c r="G3564" s="6">
        <v>1.2E-9</v>
      </c>
      <c r="H3564" s="7">
        <v>2.6860399999999999E-8</v>
      </c>
      <c r="I3564" s="5"/>
    </row>
    <row r="3565" spans="1:9" x14ac:dyDescent="0.4">
      <c r="A3565" t="str">
        <f t="shared" si="55"/>
        <v>HirseUngarn</v>
      </c>
      <c r="B3565" s="26" t="s">
        <v>250</v>
      </c>
      <c r="C3565" s="4" t="s">
        <v>385</v>
      </c>
      <c r="D3565" s="5">
        <v>9.3919999999999997E-8</v>
      </c>
      <c r="E3565" s="5">
        <v>2.2003300000000002E-7</v>
      </c>
      <c r="F3565" s="5">
        <v>1.9774100000000001E-8</v>
      </c>
      <c r="G3565" s="6">
        <v>1.5600000000000001E-8</v>
      </c>
      <c r="H3565" s="7">
        <v>3.4932709999999998E-7</v>
      </c>
      <c r="I3565" s="5"/>
    </row>
    <row r="3566" spans="1:9" x14ac:dyDescent="0.4">
      <c r="A3566" t="str">
        <f t="shared" si="55"/>
        <v>SenfkörnerUngarn</v>
      </c>
      <c r="B3566" s="26" t="s">
        <v>302</v>
      </c>
      <c r="C3566" s="4" t="s">
        <v>385</v>
      </c>
      <c r="D3566" s="5">
        <v>7.3476899999999998E-8</v>
      </c>
      <c r="E3566" s="5">
        <v>1.72139E-7</v>
      </c>
      <c r="F3566" s="5">
        <v>1.5470100000000001E-8</v>
      </c>
      <c r="G3566" s="6">
        <v>1.22E-8</v>
      </c>
      <c r="H3566" s="7">
        <v>2.7328600000000003E-7</v>
      </c>
      <c r="I3566" s="5"/>
    </row>
    <row r="3567" spans="1:9" x14ac:dyDescent="0.4">
      <c r="A3567" t="str">
        <f t="shared" si="55"/>
        <v>HaferUngarn</v>
      </c>
      <c r="B3567" s="26" t="s">
        <v>272</v>
      </c>
      <c r="C3567" s="4" t="s">
        <v>385</v>
      </c>
      <c r="D3567" s="5">
        <v>7.4576599999999998E-8</v>
      </c>
      <c r="E3567" s="5">
        <v>1.7471599999999999E-7</v>
      </c>
      <c r="F3567" s="5">
        <v>1.5701599999999999E-8</v>
      </c>
      <c r="G3567" s="6">
        <v>1.24E-8</v>
      </c>
      <c r="H3567" s="7">
        <v>2.7739420000000001E-7</v>
      </c>
      <c r="I3567" s="5"/>
    </row>
    <row r="3568" spans="1:9" x14ac:dyDescent="0.4">
      <c r="A3568" t="str">
        <f t="shared" si="55"/>
        <v>ÖlsamenUngarn</v>
      </c>
      <c r="B3568" s="26" t="s">
        <v>303</v>
      </c>
      <c r="C3568" s="4" t="s">
        <v>385</v>
      </c>
      <c r="D3568" s="5">
        <v>7.10443E-8</v>
      </c>
      <c r="E3568" s="5">
        <v>1.6644E-7</v>
      </c>
      <c r="F3568" s="5">
        <v>1.4957899999999999E-8</v>
      </c>
      <c r="G3568" s="6">
        <v>1.18E-8</v>
      </c>
      <c r="H3568" s="7">
        <v>2.6424220000000003E-7</v>
      </c>
      <c r="I3568" s="5"/>
    </row>
    <row r="3569" spans="1:9" x14ac:dyDescent="0.4">
      <c r="A3569" t="str">
        <f t="shared" si="55"/>
        <v>OlivenUngarn</v>
      </c>
      <c r="B3569" s="26" t="s">
        <v>189</v>
      </c>
      <c r="C3569" s="4" t="s">
        <v>385</v>
      </c>
      <c r="D3569" s="5">
        <v>1.4568400000000002E-7</v>
      </c>
      <c r="E3569" s="5">
        <v>3.4130400000000002E-7</v>
      </c>
      <c r="F3569" s="5">
        <v>3.0672800000000002E-8</v>
      </c>
      <c r="G3569" s="6">
        <v>2.4199999999999998E-8</v>
      </c>
      <c r="H3569" s="7">
        <v>5.4186080000000005E-7</v>
      </c>
      <c r="I3569" s="5"/>
    </row>
    <row r="3570" spans="1:9" x14ac:dyDescent="0.4">
      <c r="A3570" t="str">
        <f t="shared" si="55"/>
        <v>Zwiebel, getr.Ungarn</v>
      </c>
      <c r="B3570" s="26" t="s">
        <v>251</v>
      </c>
      <c r="C3570" s="4" t="s">
        <v>385</v>
      </c>
      <c r="D3570" s="5">
        <v>9.0124E-9</v>
      </c>
      <c r="E3570" s="5">
        <v>2.1114000000000003E-8</v>
      </c>
      <c r="F3570" s="5">
        <v>1.8975000000000001E-9</v>
      </c>
      <c r="G3570" s="6">
        <v>1.5E-9</v>
      </c>
      <c r="H3570" s="7">
        <v>3.3523900000000004E-8</v>
      </c>
      <c r="I3570" s="5"/>
    </row>
    <row r="3571" spans="1:9" x14ac:dyDescent="0.4">
      <c r="A3571" t="str">
        <f t="shared" si="55"/>
        <v>Pfirsich, NektarineUngarn</v>
      </c>
      <c r="B3571" s="26" t="s">
        <v>253</v>
      </c>
      <c r="C3571" s="4" t="s">
        <v>385</v>
      </c>
      <c r="D3571" s="5">
        <v>3.6073199999999999E-8</v>
      </c>
      <c r="E3571" s="5">
        <v>8.4511000000000008E-8</v>
      </c>
      <c r="F3571" s="5">
        <v>7.5949699999999999E-9</v>
      </c>
      <c r="G3571" s="6">
        <v>6E-9</v>
      </c>
      <c r="H3571" s="7">
        <v>1.3417917000000003E-7</v>
      </c>
      <c r="I3571" s="5"/>
    </row>
    <row r="3572" spans="1:9" x14ac:dyDescent="0.4">
      <c r="A3572" t="str">
        <f t="shared" si="55"/>
        <v>BirneUngarn</v>
      </c>
      <c r="B3572" s="26" t="s">
        <v>199</v>
      </c>
      <c r="C3572" s="4" t="s">
        <v>385</v>
      </c>
      <c r="D3572" s="5">
        <v>2.0021999999999999E-8</v>
      </c>
      <c r="E3572" s="5">
        <v>4.6906900000000006E-8</v>
      </c>
      <c r="F3572" s="5">
        <v>4.2154899999999999E-9</v>
      </c>
      <c r="G3572" s="6">
        <v>3.3299999999999999E-9</v>
      </c>
      <c r="H3572" s="7">
        <v>7.4474389999999994E-8</v>
      </c>
      <c r="I3572" s="5"/>
    </row>
    <row r="3573" spans="1:9" x14ac:dyDescent="0.4">
      <c r="A3573" t="str">
        <f t="shared" si="55"/>
        <v>Erbsen, trockenUngarn</v>
      </c>
      <c r="B3573" s="26" t="s">
        <v>173</v>
      </c>
      <c r="C3573" s="4" t="s">
        <v>385</v>
      </c>
      <c r="D3573" s="5">
        <v>4.1661900000000001E-8</v>
      </c>
      <c r="E3573" s="5">
        <v>9.76039E-8</v>
      </c>
      <c r="F3573" s="5">
        <v>8.7716400000000001E-9</v>
      </c>
      <c r="G3573" s="6">
        <v>6.9200000000000001E-9</v>
      </c>
      <c r="H3573" s="7">
        <v>1.5495744000000001E-7</v>
      </c>
      <c r="I3573" s="5"/>
    </row>
    <row r="3574" spans="1:9" x14ac:dyDescent="0.4">
      <c r="A3574" t="str">
        <f t="shared" si="55"/>
        <v>Erbsen, grünUngarn</v>
      </c>
      <c r="B3574" s="26" t="s">
        <v>172</v>
      </c>
      <c r="C3574" s="4" t="s">
        <v>385</v>
      </c>
      <c r="D3574" s="5">
        <v>1.2853100000000001E-8</v>
      </c>
      <c r="E3574" s="5">
        <v>3.0111600000000003E-8</v>
      </c>
      <c r="F3574" s="5">
        <v>2.7061199999999997E-9</v>
      </c>
      <c r="G3574" s="6">
        <v>2.1399999999999996E-9</v>
      </c>
      <c r="H3574" s="7">
        <v>4.7810819999999993E-8</v>
      </c>
      <c r="I3574" s="5"/>
    </row>
    <row r="3575" spans="1:9" x14ac:dyDescent="0.4">
      <c r="A3575" t="str">
        <f t="shared" si="55"/>
        <v>Pflaume, SchleheUngarn</v>
      </c>
      <c r="B3575" s="26" t="s">
        <v>254</v>
      </c>
      <c r="C3575" s="4" t="s">
        <v>385</v>
      </c>
      <c r="D3575" s="5">
        <v>2.90474E-8</v>
      </c>
      <c r="E3575" s="5">
        <v>6.8051099999999997E-8</v>
      </c>
      <c r="F3575" s="5">
        <v>6.1156999999999995E-9</v>
      </c>
      <c r="G3575" s="6">
        <v>4.8300000000000001E-9</v>
      </c>
      <c r="H3575" s="7">
        <v>1.080442E-7</v>
      </c>
      <c r="I3575" s="5"/>
    </row>
    <row r="3576" spans="1:9" x14ac:dyDescent="0.4">
      <c r="A3576" t="str">
        <f t="shared" si="55"/>
        <v>MohnUngarn</v>
      </c>
      <c r="B3576" s="26" t="s">
        <v>297</v>
      </c>
      <c r="C3576" s="4" t="s">
        <v>385</v>
      </c>
      <c r="D3576" s="5">
        <v>1.9366699999999998E-7</v>
      </c>
      <c r="E3576" s="5">
        <v>4.5371600000000001E-7</v>
      </c>
      <c r="F3576" s="5">
        <v>4.0775200000000004E-8</v>
      </c>
      <c r="G3576" s="6">
        <v>3.2199999999999997E-8</v>
      </c>
      <c r="H3576" s="7">
        <v>7.2035820000000001E-7</v>
      </c>
      <c r="I3576" s="5"/>
    </row>
    <row r="3577" spans="1:9" x14ac:dyDescent="0.4">
      <c r="A3577" t="str">
        <f t="shared" si="55"/>
        <v>KartoffelUngarn</v>
      </c>
      <c r="B3577" s="26" t="s">
        <v>177</v>
      </c>
      <c r="C3577" s="4" t="s">
        <v>385</v>
      </c>
      <c r="D3577" s="5">
        <v>5.57502E-9</v>
      </c>
      <c r="E3577" s="5">
        <v>1.3061E-8</v>
      </c>
      <c r="F3577" s="5">
        <v>1.1737800000000001E-9</v>
      </c>
      <c r="G3577" s="6">
        <v>9.27E-10</v>
      </c>
      <c r="H3577" s="7">
        <v>2.0736800000000001E-8</v>
      </c>
      <c r="I3577" s="5"/>
    </row>
    <row r="3578" spans="1:9" x14ac:dyDescent="0.4">
      <c r="A3578" t="str">
        <f t="shared" si="55"/>
        <v>KürbisUngarn</v>
      </c>
      <c r="B3578" s="26" t="s">
        <v>183</v>
      </c>
      <c r="C3578" s="4" t="s">
        <v>385</v>
      </c>
      <c r="D3578" s="5">
        <v>1.2430599999999999E-8</v>
      </c>
      <c r="E3578" s="5">
        <v>2.9121899999999999E-8</v>
      </c>
      <c r="F3578" s="5">
        <v>2.61717E-9</v>
      </c>
      <c r="G3578" s="6">
        <v>2.0700000000000001E-9</v>
      </c>
      <c r="H3578" s="7">
        <v>4.6239669999999997E-8</v>
      </c>
      <c r="I3578" s="5"/>
    </row>
    <row r="3579" spans="1:9" x14ac:dyDescent="0.4">
      <c r="A3579" t="str">
        <f t="shared" si="55"/>
        <v>RapssamenUngarn</v>
      </c>
      <c r="B3579" s="26" t="s">
        <v>256</v>
      </c>
      <c r="C3579" s="4" t="s">
        <v>385</v>
      </c>
      <c r="D3579" s="5">
        <v>9.6591999999999996E-8</v>
      </c>
      <c r="E3579" s="5">
        <v>2.26292E-7</v>
      </c>
      <c r="F3579" s="5">
        <v>2.0336700000000002E-8</v>
      </c>
      <c r="G3579" s="6">
        <v>1.6099999999999999E-8</v>
      </c>
      <c r="H3579" s="7">
        <v>3.5932070000000002E-7</v>
      </c>
      <c r="I3579" s="5"/>
    </row>
    <row r="3580" spans="1:9" x14ac:dyDescent="0.4">
      <c r="A3580" t="str">
        <f t="shared" si="55"/>
        <v>HimbeereUngarn</v>
      </c>
      <c r="B3580" s="26" t="s">
        <v>207</v>
      </c>
      <c r="C3580" s="4" t="s">
        <v>385</v>
      </c>
      <c r="D3580" s="5">
        <v>4.0815500000000006E-8</v>
      </c>
      <c r="E3580" s="5">
        <v>9.5621099999999999E-8</v>
      </c>
      <c r="F3580" s="5">
        <v>8.5934100000000012E-9</v>
      </c>
      <c r="G3580" s="6">
        <v>6.7800000000000002E-9</v>
      </c>
      <c r="H3580" s="7">
        <v>1.5181001000000004E-7</v>
      </c>
      <c r="I3580" s="5"/>
    </row>
    <row r="3581" spans="1:9" x14ac:dyDescent="0.4">
      <c r="A3581" t="str">
        <f t="shared" si="55"/>
        <v>ReisUngarn</v>
      </c>
      <c r="B3581" s="26" t="s">
        <v>160</v>
      </c>
      <c r="C3581" s="4" t="s">
        <v>385</v>
      </c>
      <c r="D3581" s="5">
        <v>3.8548999999999997E-8</v>
      </c>
      <c r="E3581" s="5">
        <v>9.031130000000001E-8</v>
      </c>
      <c r="F3581" s="5">
        <v>8.1162200000000003E-9</v>
      </c>
      <c r="G3581" s="6">
        <v>6.41E-9</v>
      </c>
      <c r="H3581" s="7">
        <v>1.4338651999999999E-7</v>
      </c>
      <c r="I3581" s="5"/>
    </row>
    <row r="3582" spans="1:9" x14ac:dyDescent="0.4">
      <c r="A3582" t="str">
        <f t="shared" si="55"/>
        <v>RoggenUngarn</v>
      </c>
      <c r="B3582" s="26" t="s">
        <v>274</v>
      </c>
      <c r="C3582" s="4" t="s">
        <v>385</v>
      </c>
      <c r="D3582" s="5">
        <v>5.7705599999999999E-8</v>
      </c>
      <c r="E3582" s="5">
        <v>1.3519100000000001E-7</v>
      </c>
      <c r="F3582" s="5">
        <v>1.2149499999999999E-8</v>
      </c>
      <c r="G3582" s="6">
        <v>9.5900000000000002E-9</v>
      </c>
      <c r="H3582" s="7">
        <v>2.1463609999999998E-7</v>
      </c>
      <c r="I3582" s="5"/>
    </row>
    <row r="3583" spans="1:9" x14ac:dyDescent="0.4">
      <c r="A3583" t="str">
        <f t="shared" si="55"/>
        <v>SorghumUngarn</v>
      </c>
      <c r="B3583" s="26" t="s">
        <v>282</v>
      </c>
      <c r="C3583" s="4" t="s">
        <v>385</v>
      </c>
      <c r="D3583" s="5">
        <v>5.9779400000000004E-8</v>
      </c>
      <c r="E3583" s="5">
        <v>1.4004900000000001E-7</v>
      </c>
      <c r="F3583" s="5">
        <v>1.25861E-8</v>
      </c>
      <c r="G3583" s="6">
        <v>9.94E-9</v>
      </c>
      <c r="H3583" s="7">
        <v>2.2235450000000002E-7</v>
      </c>
      <c r="I3583" s="5"/>
    </row>
    <row r="3584" spans="1:9" x14ac:dyDescent="0.4">
      <c r="A3584" t="str">
        <f t="shared" si="55"/>
        <v>SojabohnenUngarn</v>
      </c>
      <c r="B3584" s="26" t="s">
        <v>259</v>
      </c>
      <c r="C3584" s="4" t="s">
        <v>385</v>
      </c>
      <c r="D3584" s="5">
        <v>6.245300000000001E-8</v>
      </c>
      <c r="E3584" s="5">
        <v>1.4631299999999999E-7</v>
      </c>
      <c r="F3584" s="5">
        <v>1.3149000000000001E-8</v>
      </c>
      <c r="G3584" s="6">
        <v>1.04E-8</v>
      </c>
      <c r="H3584" s="7">
        <v>2.32315E-7</v>
      </c>
      <c r="I3584" s="5"/>
    </row>
    <row r="3585" spans="1:9" x14ac:dyDescent="0.4">
      <c r="A3585" t="str">
        <f t="shared" si="55"/>
        <v>ErdbeereUngarn</v>
      </c>
      <c r="B3585" s="26" t="s">
        <v>203</v>
      </c>
      <c r="C3585" s="4" t="s">
        <v>385</v>
      </c>
      <c r="D3585" s="5">
        <v>2.5157800000000002E-8</v>
      </c>
      <c r="E3585" s="5">
        <v>5.8938799999999998E-8</v>
      </c>
      <c r="F3585" s="5">
        <v>5.2967900000000003E-9</v>
      </c>
      <c r="G3585" s="6">
        <v>4.18E-9</v>
      </c>
      <c r="H3585" s="7">
        <v>9.3573390000000012E-8</v>
      </c>
      <c r="I3585" s="5"/>
    </row>
    <row r="3586" spans="1:9" x14ac:dyDescent="0.4">
      <c r="A3586" t="str">
        <f t="shared" si="55"/>
        <v>SonnenblumenkerneUngarn</v>
      </c>
      <c r="B3586" s="26" t="s">
        <v>261</v>
      </c>
      <c r="C3586" s="4" t="s">
        <v>385</v>
      </c>
      <c r="D3586" s="5">
        <v>7.042500000000001E-8</v>
      </c>
      <c r="E3586" s="5">
        <v>1.64989E-7</v>
      </c>
      <c r="F3586" s="5">
        <v>1.48275E-8</v>
      </c>
      <c r="G3586" s="6">
        <v>1.1700000000000001E-8</v>
      </c>
      <c r="H3586" s="7">
        <v>2.6194149999999996E-7</v>
      </c>
      <c r="I3586" s="5"/>
    </row>
    <row r="3587" spans="1:9" x14ac:dyDescent="0.4">
      <c r="A3587" t="str">
        <f t="shared" si="55"/>
        <v>Tallowtree seedUngarn</v>
      </c>
      <c r="B3587" s="26" t="s">
        <v>304</v>
      </c>
      <c r="C3587" s="4" t="s">
        <v>385</v>
      </c>
      <c r="D3587" s="5">
        <v>7.10443E-8</v>
      </c>
      <c r="E3587" s="5">
        <v>1.6644E-7</v>
      </c>
      <c r="F3587" s="5">
        <v>1.4957899999999999E-8</v>
      </c>
      <c r="G3587" s="6">
        <v>1.18E-8</v>
      </c>
      <c r="H3587" s="7">
        <v>2.6424220000000003E-7</v>
      </c>
      <c r="I3587" s="5"/>
    </row>
    <row r="3588" spans="1:9" x14ac:dyDescent="0.4">
      <c r="A3588" t="str">
        <f t="shared" ref="A3588:A3651" si="56">B3588&amp;C3588</f>
        <v>Manderine, ClementineUngarn</v>
      </c>
      <c r="B3588" s="26" t="s">
        <v>213</v>
      </c>
      <c r="C3588" s="4" t="s">
        <v>385</v>
      </c>
      <c r="D3588" s="5">
        <v>2.9051999999999998E-8</v>
      </c>
      <c r="E3588" s="5">
        <v>6.8062200000000002E-8</v>
      </c>
      <c r="F3588" s="5">
        <v>6.1167000000000006E-9</v>
      </c>
      <c r="G3588" s="6">
        <v>4.8300000000000001E-9</v>
      </c>
      <c r="H3588" s="7">
        <v>1.080609E-7</v>
      </c>
      <c r="I3588" s="5"/>
    </row>
    <row r="3589" spans="1:9" x14ac:dyDescent="0.4">
      <c r="A3589" t="str">
        <f t="shared" si="56"/>
        <v>Tabak, unverarbeitetUngarn</v>
      </c>
      <c r="B3589" s="26" t="s">
        <v>263</v>
      </c>
      <c r="C3589" s="4" t="s">
        <v>385</v>
      </c>
      <c r="D3589" s="5">
        <v>4.74717E-8</v>
      </c>
      <c r="E3589" s="5">
        <v>1.1121499999999999E-7</v>
      </c>
      <c r="F3589" s="5">
        <v>9.99482E-9</v>
      </c>
      <c r="G3589" s="6">
        <v>7.8900000000000015E-9</v>
      </c>
      <c r="H3589" s="7">
        <v>1.7657152000000001E-7</v>
      </c>
      <c r="I3589" s="5"/>
    </row>
    <row r="3590" spans="1:9" x14ac:dyDescent="0.4">
      <c r="A3590" t="str">
        <f t="shared" si="56"/>
        <v>TomatenUngarn</v>
      </c>
      <c r="B3590" s="26" t="s">
        <v>86</v>
      </c>
      <c r="C3590" s="4" t="s">
        <v>385</v>
      </c>
      <c r="D3590" s="5">
        <v>5.2264899999999998E-9</v>
      </c>
      <c r="E3590" s="5">
        <v>1.2244399999999999E-8</v>
      </c>
      <c r="F3590" s="5">
        <v>1.1004E-9</v>
      </c>
      <c r="G3590" s="6">
        <v>8.69E-10</v>
      </c>
      <c r="H3590" s="7">
        <v>1.944029E-8</v>
      </c>
      <c r="I3590" s="5"/>
    </row>
    <row r="3591" spans="1:9" x14ac:dyDescent="0.4">
      <c r="A3591" t="str">
        <f t="shared" si="56"/>
        <v>TriticaleUngarn</v>
      </c>
      <c r="B3591" s="26" t="s">
        <v>283</v>
      </c>
      <c r="C3591" s="4" t="s">
        <v>385</v>
      </c>
      <c r="D3591" s="5">
        <v>4.1408500000000003E-8</v>
      </c>
      <c r="E3591" s="5">
        <v>9.7010099999999999E-8</v>
      </c>
      <c r="F3591" s="5">
        <v>8.7182399999999995E-9</v>
      </c>
      <c r="G3591" s="6">
        <v>6.8800000000000002E-9</v>
      </c>
      <c r="H3591" s="7">
        <v>1.5401684E-7</v>
      </c>
      <c r="I3591" s="5"/>
    </row>
    <row r="3592" spans="1:9" x14ac:dyDescent="0.4">
      <c r="A3592" t="str">
        <f t="shared" si="56"/>
        <v>FutterrübenUngarn</v>
      </c>
      <c r="B3592" s="26" t="s">
        <v>305</v>
      </c>
      <c r="C3592" s="4" t="s">
        <v>385</v>
      </c>
      <c r="D3592" s="5">
        <v>3.9444199999999995E-9</v>
      </c>
      <c r="E3592" s="5">
        <v>9.2408599999999999E-9</v>
      </c>
      <c r="F3592" s="5">
        <v>8.3047300000000005E-10</v>
      </c>
      <c r="G3592" s="6">
        <v>6.5600000000000001E-10</v>
      </c>
      <c r="H3592" s="7">
        <v>1.4671752999999998E-8</v>
      </c>
      <c r="I3592" s="5"/>
    </row>
    <row r="3593" spans="1:9" x14ac:dyDescent="0.4">
      <c r="A3593" t="str">
        <f t="shared" si="56"/>
        <v>Gemüse, frischUngarn</v>
      </c>
      <c r="B3593" s="26" t="s">
        <v>174</v>
      </c>
      <c r="C3593" s="4" t="s">
        <v>385</v>
      </c>
      <c r="D3593" s="5">
        <v>7.9128699999999994E-9</v>
      </c>
      <c r="E3593" s="5">
        <v>1.8538100000000002E-8</v>
      </c>
      <c r="F3593" s="5">
        <v>1.666E-9</v>
      </c>
      <c r="G3593" s="6">
        <v>1.32E-9</v>
      </c>
      <c r="H3593" s="7">
        <v>2.9436970000000001E-8</v>
      </c>
      <c r="I3593" s="5"/>
    </row>
    <row r="3594" spans="1:9" x14ac:dyDescent="0.4">
      <c r="A3594" t="str">
        <f t="shared" si="56"/>
        <v>HülsenfrüchteUngarn</v>
      </c>
      <c r="B3594" s="26" t="s">
        <v>175</v>
      </c>
      <c r="C3594" s="4" t="s">
        <v>385</v>
      </c>
      <c r="D3594" s="5">
        <v>1.7932599999999997E-8</v>
      </c>
      <c r="E3594" s="5">
        <v>4.2011999999999999E-8</v>
      </c>
      <c r="F3594" s="5">
        <v>3.7755900000000002E-9</v>
      </c>
      <c r="G3594" s="6">
        <v>2.98E-9</v>
      </c>
      <c r="H3594" s="7">
        <v>6.6700189999999996E-8</v>
      </c>
      <c r="I3594" s="5"/>
    </row>
    <row r="3595" spans="1:9" x14ac:dyDescent="0.4">
      <c r="A3595" t="str">
        <f t="shared" si="56"/>
        <v>WickeUngarn</v>
      </c>
      <c r="B3595" s="26" t="s">
        <v>276</v>
      </c>
      <c r="C3595" s="4" t="s">
        <v>385</v>
      </c>
      <c r="D3595" s="5">
        <v>4.4314599999999995E-8</v>
      </c>
      <c r="E3595" s="5">
        <v>1.03819E-7</v>
      </c>
      <c r="F3595" s="5">
        <v>9.3301299999999999E-9</v>
      </c>
      <c r="G3595" s="6">
        <v>7.37E-9</v>
      </c>
      <c r="H3595" s="7">
        <v>1.6483372999999998E-7</v>
      </c>
      <c r="I3595" s="5"/>
    </row>
    <row r="3596" spans="1:9" x14ac:dyDescent="0.4">
      <c r="A3596" t="str">
        <f t="shared" si="56"/>
        <v>WalnussUngarn</v>
      </c>
      <c r="B3596" s="26" t="s">
        <v>264</v>
      </c>
      <c r="C3596" s="4" t="s">
        <v>385</v>
      </c>
      <c r="D3596" s="5">
        <v>1.37611E-7</v>
      </c>
      <c r="E3596" s="5">
        <v>3.2239200000000002E-7</v>
      </c>
      <c r="F3596" s="5">
        <v>2.89731E-8</v>
      </c>
      <c r="G3596" s="6">
        <v>2.29E-8</v>
      </c>
      <c r="H3596" s="7">
        <v>5.1187610000000004E-7</v>
      </c>
      <c r="I3596" s="5"/>
    </row>
    <row r="3597" spans="1:9" x14ac:dyDescent="0.4">
      <c r="A3597" t="str">
        <f t="shared" si="56"/>
        <v>WassermeloneUngarn</v>
      </c>
      <c r="B3597" s="26" t="s">
        <v>265</v>
      </c>
      <c r="C3597" s="4" t="s">
        <v>385</v>
      </c>
      <c r="D3597" s="5">
        <v>7.6948800000000002E-9</v>
      </c>
      <c r="E3597" s="5">
        <v>1.8027199999999997E-8</v>
      </c>
      <c r="F3597" s="5">
        <v>1.6201E-9</v>
      </c>
      <c r="G3597" s="6">
        <v>1.2800000000000001E-9</v>
      </c>
      <c r="H3597" s="7">
        <v>2.8622180000000004E-8</v>
      </c>
      <c r="I3597" s="5"/>
    </row>
    <row r="3598" spans="1:9" x14ac:dyDescent="0.4">
      <c r="A3598" t="str">
        <f t="shared" si="56"/>
        <v>WeizenUngarn</v>
      </c>
      <c r="B3598" s="26" t="s">
        <v>60</v>
      </c>
      <c r="C3598" s="4" t="s">
        <v>385</v>
      </c>
      <c r="D3598" s="5">
        <v>4.3397899999999997E-8</v>
      </c>
      <c r="E3598" s="5">
        <v>1.01671E-7</v>
      </c>
      <c r="F3598" s="5">
        <v>9.1371299999999994E-9</v>
      </c>
      <c r="G3598" s="6">
        <v>7.2099999999999997E-9</v>
      </c>
      <c r="H3598" s="7">
        <v>1.6141603E-7</v>
      </c>
      <c r="I3598" s="5"/>
    </row>
    <row r="3599" spans="1:9" x14ac:dyDescent="0.4">
      <c r="A3599" t="str">
        <f t="shared" si="56"/>
        <v>Anise, Fenchel, KorrianderIndien</v>
      </c>
      <c r="B3599" s="26" t="s">
        <v>239</v>
      </c>
      <c r="C3599" s="4" t="s">
        <v>91</v>
      </c>
      <c r="D3599" s="5">
        <v>3.0900000000000001E-6</v>
      </c>
      <c r="E3599" s="5">
        <v>2.92204E-6</v>
      </c>
      <c r="F3599" s="5">
        <v>4.0000000000000003E-7</v>
      </c>
      <c r="G3599" s="6">
        <v>1.15E-6</v>
      </c>
      <c r="H3599" s="7">
        <v>7.56204E-6</v>
      </c>
      <c r="I3599" s="5"/>
    </row>
    <row r="3600" spans="1:9" x14ac:dyDescent="0.4">
      <c r="A3600" t="str">
        <f t="shared" si="56"/>
        <v>ApfelIndien</v>
      </c>
      <c r="B3600" s="26" t="s">
        <v>195</v>
      </c>
      <c r="C3600" s="4" t="s">
        <v>91</v>
      </c>
      <c r="D3600" s="5">
        <v>2.6402299999999998E-7</v>
      </c>
      <c r="E3600" s="5">
        <v>2.9642E-7</v>
      </c>
      <c r="F3600" s="5">
        <v>4.6339499999999996E-8</v>
      </c>
      <c r="G3600" s="6">
        <v>1.4399999999999999E-7</v>
      </c>
      <c r="H3600" s="7">
        <v>7.5078250000000002E-7</v>
      </c>
      <c r="I3600" s="5"/>
    </row>
    <row r="3601" spans="1:9" x14ac:dyDescent="0.4">
      <c r="A3601" t="str">
        <f t="shared" si="56"/>
        <v>AprikosenIndien</v>
      </c>
      <c r="B3601" s="26" t="s">
        <v>196</v>
      </c>
      <c r="C3601" s="4" t="s">
        <v>91</v>
      </c>
      <c r="D3601" s="5">
        <v>2.0699999999999999E-7</v>
      </c>
      <c r="E3601" s="5">
        <v>3.0186600000000004E-7</v>
      </c>
      <c r="F3601" s="5">
        <v>2.1500000000000002E-9</v>
      </c>
      <c r="G3601" s="6">
        <v>9.1400000000000011E-9</v>
      </c>
      <c r="H3601" s="7">
        <v>5.2015600000000007E-7</v>
      </c>
      <c r="I3601" s="5"/>
    </row>
    <row r="3602" spans="1:9" x14ac:dyDescent="0.4">
      <c r="A3602" t="str">
        <f t="shared" si="56"/>
        <v>ArekanüsseIndien</v>
      </c>
      <c r="B3602" s="26" t="s">
        <v>308</v>
      </c>
      <c r="C3602" s="4" t="s">
        <v>91</v>
      </c>
      <c r="D3602" s="5">
        <v>4.34792E-6</v>
      </c>
      <c r="E3602" s="5">
        <v>3.0651099999999999E-6</v>
      </c>
      <c r="F3602" s="5">
        <v>1.05584E-6</v>
      </c>
      <c r="G3602" s="6">
        <v>1.77E-6</v>
      </c>
      <c r="H3602" s="7">
        <v>1.0238870000000001E-5</v>
      </c>
      <c r="I3602" s="5"/>
    </row>
    <row r="3603" spans="1:9" x14ac:dyDescent="0.4">
      <c r="A3603" t="str">
        <f t="shared" si="56"/>
        <v>BananenIndien</v>
      </c>
      <c r="B3603" s="26" t="s">
        <v>197</v>
      </c>
      <c r="C3603" s="4" t="s">
        <v>91</v>
      </c>
      <c r="D3603" s="5">
        <v>9.22518E-8</v>
      </c>
      <c r="E3603" s="5">
        <v>7.2785199999999997E-8</v>
      </c>
      <c r="F3603" s="5">
        <v>1.7361700000000001E-8</v>
      </c>
      <c r="G3603" s="6">
        <v>3.5700000000000002E-8</v>
      </c>
      <c r="H3603" s="7">
        <v>2.1809869999999997E-7</v>
      </c>
      <c r="I3603" s="5"/>
    </row>
    <row r="3604" spans="1:9" x14ac:dyDescent="0.4">
      <c r="A3604" t="str">
        <f t="shared" si="56"/>
        <v>GersteIndien</v>
      </c>
      <c r="B3604" s="26" t="s">
        <v>240</v>
      </c>
      <c r="C3604" s="4" t="s">
        <v>91</v>
      </c>
      <c r="D3604" s="5">
        <v>4.1502599999999997E-7</v>
      </c>
      <c r="E3604" s="5">
        <v>3.2580199999999997E-7</v>
      </c>
      <c r="F3604" s="5">
        <v>3.63296E-8</v>
      </c>
      <c r="G3604" s="6">
        <v>1.5899999999999998E-7</v>
      </c>
      <c r="H3604" s="7">
        <v>9.3615759999999996E-7</v>
      </c>
      <c r="I3604" s="5"/>
    </row>
    <row r="3605" spans="1:9" x14ac:dyDescent="0.4">
      <c r="A3605" t="str">
        <f t="shared" si="56"/>
        <v>Bohen, trockenIndien</v>
      </c>
      <c r="B3605" s="26" t="s">
        <v>170</v>
      </c>
      <c r="C3605" s="4" t="s">
        <v>91</v>
      </c>
      <c r="D3605" s="5">
        <v>2.0596999999999999E-6</v>
      </c>
      <c r="E3605" s="5">
        <v>1.9224699999999998E-6</v>
      </c>
      <c r="F3605" s="5">
        <v>1.95247E-7</v>
      </c>
      <c r="G3605" s="6">
        <v>7.3499999999999995E-7</v>
      </c>
      <c r="H3605" s="7">
        <v>4.9124170000000004E-6</v>
      </c>
      <c r="I3605" s="5"/>
    </row>
    <row r="3606" spans="1:9" x14ac:dyDescent="0.4">
      <c r="A3606" t="str">
        <f t="shared" si="56"/>
        <v>Bohen, grünIndien</v>
      </c>
      <c r="B3606" s="26" t="s">
        <v>169</v>
      </c>
      <c r="C3606" s="4" t="s">
        <v>91</v>
      </c>
      <c r="D3606" s="5">
        <v>3.27345E-7</v>
      </c>
      <c r="E3606" s="5">
        <v>2.6169700000000004E-7</v>
      </c>
      <c r="F3606" s="5">
        <v>4.27868E-8</v>
      </c>
      <c r="G3606" s="6">
        <v>1.11E-7</v>
      </c>
      <c r="H3606" s="7">
        <v>7.4282879999999998E-7</v>
      </c>
      <c r="I3606" s="5"/>
    </row>
    <row r="3607" spans="1:9" x14ac:dyDescent="0.4">
      <c r="A3607" t="str">
        <f t="shared" si="56"/>
        <v>Ackerbohne, trockenIndien</v>
      </c>
      <c r="B3607" s="26" t="s">
        <v>163</v>
      </c>
      <c r="C3607" s="4" t="s">
        <v>91</v>
      </c>
      <c r="D3607" s="5">
        <v>9.6341800000000003E-7</v>
      </c>
      <c r="E3607" s="5">
        <v>1.01839E-6</v>
      </c>
      <c r="F3607" s="5">
        <v>6.3203E-8</v>
      </c>
      <c r="G3607" s="6">
        <v>2.84E-8</v>
      </c>
      <c r="H3607" s="7">
        <v>2.073411E-6</v>
      </c>
      <c r="I3607" s="5"/>
    </row>
    <row r="3608" spans="1:9" x14ac:dyDescent="0.4">
      <c r="A3608" t="str">
        <f t="shared" si="56"/>
        <v>BuchweizenIndien</v>
      </c>
      <c r="B3608" s="26" t="s">
        <v>147</v>
      </c>
      <c r="C3608" s="4" t="s">
        <v>91</v>
      </c>
      <c r="D3608" s="5">
        <v>3.6350900000000003E-6</v>
      </c>
      <c r="E3608" s="5">
        <v>2.0933000000000004E-6</v>
      </c>
      <c r="F3608" s="5">
        <v>6.4883300000000002E-8</v>
      </c>
      <c r="G3608" s="6">
        <v>6.9999999999999992E-8</v>
      </c>
      <c r="H3608" s="7">
        <v>5.8632732999999995E-6</v>
      </c>
      <c r="I3608" s="5"/>
    </row>
    <row r="3609" spans="1:9" x14ac:dyDescent="0.4">
      <c r="A3609" t="str">
        <f t="shared" si="56"/>
        <v>Kohl und andere KohlgewächseIndien</v>
      </c>
      <c r="B3609" s="26" t="s">
        <v>181</v>
      </c>
      <c r="C3609" s="4" t="s">
        <v>91</v>
      </c>
      <c r="D3609" s="5">
        <v>4.1699999999999996E-8</v>
      </c>
      <c r="E3609" s="5">
        <v>5.7287599999999995E-8</v>
      </c>
      <c r="F3609" s="5">
        <v>4.3100000000000002E-9</v>
      </c>
      <c r="G3609" s="6">
        <v>2.14E-8</v>
      </c>
      <c r="H3609" s="7">
        <v>1.246976E-7</v>
      </c>
      <c r="I3609" s="5"/>
    </row>
    <row r="3610" spans="1:9" x14ac:dyDescent="0.4">
      <c r="A3610" t="str">
        <f t="shared" si="56"/>
        <v>Karotten und RübenIndien</v>
      </c>
      <c r="B3610" s="26" t="s">
        <v>176</v>
      </c>
      <c r="C3610" s="4" t="s">
        <v>91</v>
      </c>
      <c r="D3610" s="5">
        <v>8.1428900000000002E-8</v>
      </c>
      <c r="E3610" s="5">
        <v>5.35385E-8</v>
      </c>
      <c r="F3610" s="5">
        <v>4.9601400000000002E-9</v>
      </c>
      <c r="G3610" s="6">
        <v>2.5000000000000002E-8</v>
      </c>
      <c r="H3610" s="7">
        <v>1.6492754000000001E-7</v>
      </c>
      <c r="I3610" s="5"/>
    </row>
    <row r="3611" spans="1:9" x14ac:dyDescent="0.4">
      <c r="A3611" t="str">
        <f t="shared" si="56"/>
        <v>CashewnüsseIndien</v>
      </c>
      <c r="B3611" s="26" t="s">
        <v>309</v>
      </c>
      <c r="C3611" s="4" t="s">
        <v>91</v>
      </c>
      <c r="D3611" s="5">
        <v>3.82539E-6</v>
      </c>
      <c r="E3611" s="5">
        <v>3.2574100000000002E-6</v>
      </c>
      <c r="F3611" s="5">
        <v>9.1092099999999998E-7</v>
      </c>
      <c r="G3611" s="6">
        <v>1.8600000000000002E-6</v>
      </c>
      <c r="H3611" s="7">
        <v>9.853721000000001E-6</v>
      </c>
      <c r="I3611" s="5"/>
    </row>
    <row r="3612" spans="1:9" x14ac:dyDescent="0.4">
      <c r="A3612" t="str">
        <f t="shared" si="56"/>
        <v>ManiokIndien</v>
      </c>
      <c r="B3612" s="26" t="s">
        <v>187</v>
      </c>
      <c r="C3612" s="4" t="s">
        <v>91</v>
      </c>
      <c r="D3612" s="5">
        <v>1.7726100000000001E-7</v>
      </c>
      <c r="E3612" s="5">
        <v>1.22085E-7</v>
      </c>
      <c r="F3612" s="5">
        <v>5.1860300000000005E-8</v>
      </c>
      <c r="G3612" s="6">
        <v>1.0399999999999999E-7</v>
      </c>
      <c r="H3612" s="7">
        <v>4.5520630000000004E-7</v>
      </c>
      <c r="I3612" s="5"/>
    </row>
    <row r="3613" spans="1:9" x14ac:dyDescent="0.4">
      <c r="A3613" t="str">
        <f t="shared" si="56"/>
        <v>Rizinusöl-SamenIndien</v>
      </c>
      <c r="B3613" s="26" t="s">
        <v>285</v>
      </c>
      <c r="C3613" s="4" t="s">
        <v>91</v>
      </c>
      <c r="D3613" s="5">
        <v>9.8021200000000007E-7</v>
      </c>
      <c r="E3613" s="5">
        <v>1.24877E-6</v>
      </c>
      <c r="F3613" s="5">
        <v>1.2396699999999999E-7</v>
      </c>
      <c r="G3613" s="6">
        <v>4.2800000000000002E-7</v>
      </c>
      <c r="H3613" s="7">
        <v>2.7809490000000002E-6</v>
      </c>
      <c r="I3613" s="5"/>
    </row>
    <row r="3614" spans="1:9" x14ac:dyDescent="0.4">
      <c r="A3614" t="str">
        <f t="shared" si="56"/>
        <v>Blumenkohl und BrokkoliIndien</v>
      </c>
      <c r="B3614" s="26" t="s">
        <v>168</v>
      </c>
      <c r="C3614" s="4" t="s">
        <v>91</v>
      </c>
      <c r="D3614" s="5">
        <v>2.3926399999999997E-8</v>
      </c>
      <c r="E3614" s="5">
        <v>5.0935900000000002E-8</v>
      </c>
      <c r="F3614" s="5">
        <v>2.6191899999999999E-9</v>
      </c>
      <c r="G3614" s="6">
        <v>1.9799999999999999E-8</v>
      </c>
      <c r="H3614" s="7">
        <v>9.728149E-8</v>
      </c>
      <c r="I3614" s="5"/>
    </row>
    <row r="3615" spans="1:9" x14ac:dyDescent="0.4">
      <c r="A3615" t="str">
        <f t="shared" si="56"/>
        <v>GetreideIndien</v>
      </c>
      <c r="B3615" s="26" t="s">
        <v>278</v>
      </c>
      <c r="C3615" s="4" t="s">
        <v>91</v>
      </c>
      <c r="D3615" s="5">
        <v>2.8565000000000001E-6</v>
      </c>
      <c r="E3615" s="5">
        <v>1.62857E-6</v>
      </c>
      <c r="F3615" s="5">
        <v>4.9796300000000001E-8</v>
      </c>
      <c r="G3615" s="6">
        <v>5.25E-8</v>
      </c>
      <c r="H3615" s="7">
        <v>4.5873662999999996E-6</v>
      </c>
      <c r="I3615" s="5"/>
    </row>
    <row r="3616" spans="1:9" x14ac:dyDescent="0.4">
      <c r="A3616" t="str">
        <f t="shared" si="56"/>
        <v>KichererbsenIndien</v>
      </c>
      <c r="B3616" s="26" t="s">
        <v>178</v>
      </c>
      <c r="C3616" s="4" t="s">
        <v>91</v>
      </c>
      <c r="D3616" s="5">
        <v>1.1054800000000001E-6</v>
      </c>
      <c r="E3616" s="5">
        <v>1.0749300000000001E-6</v>
      </c>
      <c r="F3616" s="5">
        <v>1.4039999999999999E-7</v>
      </c>
      <c r="G3616" s="6">
        <v>4.1399999999999997E-7</v>
      </c>
      <c r="H3616" s="7">
        <v>2.7348099999999999E-6</v>
      </c>
      <c r="I3616" s="5"/>
    </row>
    <row r="3617" spans="1:9" x14ac:dyDescent="0.4">
      <c r="A3617" t="str">
        <f t="shared" si="56"/>
        <v>Paprika-/ChillipulverIndien</v>
      </c>
      <c r="B3617" s="26" t="s">
        <v>90</v>
      </c>
      <c r="C3617" s="4" t="s">
        <v>91</v>
      </c>
      <c r="D3617" s="5">
        <v>6.3108600000000002E-7</v>
      </c>
      <c r="E3617" s="5">
        <v>3.6804999999999996E-7</v>
      </c>
      <c r="F3617" s="5">
        <v>2.0363499999999999E-8</v>
      </c>
      <c r="G3617" s="6">
        <v>2.6699999999999998E-8</v>
      </c>
      <c r="H3617" s="7">
        <v>1.0461994999999997E-6</v>
      </c>
      <c r="I3617" s="5"/>
    </row>
    <row r="3618" spans="1:9" x14ac:dyDescent="0.4">
      <c r="A3618" t="str">
        <f t="shared" si="56"/>
        <v>Paprika und Chillies, grünIndien</v>
      </c>
      <c r="B3618" s="26" t="s">
        <v>79</v>
      </c>
      <c r="C3618" s="4" t="s">
        <v>91</v>
      </c>
      <c r="D3618" s="5">
        <v>6.3108600000000002E-7</v>
      </c>
      <c r="E3618" s="5">
        <v>3.6804999999999996E-7</v>
      </c>
      <c r="F3618" s="5">
        <v>2.0363499999999999E-8</v>
      </c>
      <c r="G3618" s="6">
        <v>2.6699999999999998E-8</v>
      </c>
      <c r="H3618" s="7">
        <v>1.0461994999999997E-6</v>
      </c>
      <c r="I3618" s="5"/>
    </row>
    <row r="3619" spans="1:9" x14ac:dyDescent="0.4">
      <c r="A3619" t="str">
        <f t="shared" si="56"/>
        <v>Paprika und Chillies, grünIndien</v>
      </c>
      <c r="B3619" s="26" t="s">
        <v>79</v>
      </c>
      <c r="C3619" s="4" t="s">
        <v>91</v>
      </c>
      <c r="D3619" s="5">
        <v>6.3108600000000002E-7</v>
      </c>
      <c r="E3619" s="5">
        <v>3.6804999999999996E-7</v>
      </c>
      <c r="F3619" s="5">
        <v>2.0363499999999999E-8</v>
      </c>
      <c r="G3619" s="6">
        <v>2.6699999999999998E-8</v>
      </c>
      <c r="H3619" s="7">
        <v>1.0461994999999997E-6</v>
      </c>
      <c r="I3619" s="5"/>
    </row>
    <row r="3620" spans="1:9" x14ac:dyDescent="0.4">
      <c r="A3620" t="str">
        <f t="shared" si="56"/>
        <v>KakaobohneIndien</v>
      </c>
      <c r="B3620" s="26" t="s">
        <v>286</v>
      </c>
      <c r="C3620" s="4" t="s">
        <v>91</v>
      </c>
      <c r="D3620" s="5">
        <v>9.7681200000000003E-6</v>
      </c>
      <c r="E3620" s="5">
        <v>6.6099899999999995E-6</v>
      </c>
      <c r="F3620" s="5">
        <v>2.6541500000000002E-6</v>
      </c>
      <c r="G3620" s="6">
        <v>5.5399999999999995E-6</v>
      </c>
      <c r="H3620" s="7">
        <v>2.4572260000000002E-5</v>
      </c>
      <c r="I3620" s="5"/>
    </row>
    <row r="3621" spans="1:9" x14ac:dyDescent="0.4">
      <c r="A3621" t="str">
        <f t="shared" si="56"/>
        <v>KokosnussIndien</v>
      </c>
      <c r="B3621" s="26" t="s">
        <v>310</v>
      </c>
      <c r="C3621" s="4" t="s">
        <v>91</v>
      </c>
      <c r="D3621" s="5">
        <v>1.09014E-6</v>
      </c>
      <c r="E3621" s="5">
        <v>7.6329800000000001E-7</v>
      </c>
      <c r="F3621" s="5">
        <v>3.3500000000000002E-7</v>
      </c>
      <c r="G3621" s="6">
        <v>6.4700000000000001E-7</v>
      </c>
      <c r="H3621" s="7">
        <v>2.8354380000000002E-6</v>
      </c>
      <c r="I3621" s="5"/>
    </row>
    <row r="3622" spans="1:9" x14ac:dyDescent="0.4">
      <c r="A3622" t="str">
        <f t="shared" si="56"/>
        <v>Kaffee, grünIndien</v>
      </c>
      <c r="B3622" s="26" t="s">
        <v>287</v>
      </c>
      <c r="C3622" s="4" t="s">
        <v>91</v>
      </c>
      <c r="D3622" s="5">
        <v>1.12157E-5</v>
      </c>
      <c r="E3622" s="5">
        <v>7.3703999999999998E-6</v>
      </c>
      <c r="F3622" s="5">
        <v>4.4925199999999995E-6</v>
      </c>
      <c r="G3622" s="6">
        <v>7.9899999999999997E-6</v>
      </c>
      <c r="H3622" s="7">
        <v>3.1068620000000004E-5</v>
      </c>
      <c r="I3622" s="5"/>
    </row>
    <row r="3623" spans="1:9" x14ac:dyDescent="0.4">
      <c r="A3623" t="str">
        <f t="shared" si="56"/>
        <v>KokosbastIndien</v>
      </c>
      <c r="B3623" s="26" t="s">
        <v>311</v>
      </c>
      <c r="C3623" s="4" t="s">
        <v>91</v>
      </c>
      <c r="D3623" s="5">
        <v>1.0899999999999999E-6</v>
      </c>
      <c r="E3623" s="5">
        <v>7.6329800000000001E-7</v>
      </c>
      <c r="F3623" s="5">
        <v>3.3500000000000002E-7</v>
      </c>
      <c r="G3623" s="6">
        <v>6.4700000000000001E-7</v>
      </c>
      <c r="H3623" s="7">
        <v>2.8352980000000001E-6</v>
      </c>
      <c r="I3623" s="5"/>
    </row>
    <row r="3624" spans="1:9" x14ac:dyDescent="0.4">
      <c r="A3624" t="str">
        <f t="shared" si="56"/>
        <v>BaumwollsamenIndien</v>
      </c>
      <c r="B3624" s="26" t="s">
        <v>241</v>
      </c>
      <c r="C3624" s="4" t="s">
        <v>91</v>
      </c>
      <c r="D3624" s="5">
        <v>1.3384600000000001E-6</v>
      </c>
      <c r="E3624" s="5">
        <v>2.06096E-6</v>
      </c>
      <c r="F3624" s="5">
        <v>1.4382800000000001E-7</v>
      </c>
      <c r="G3624" s="6">
        <v>6.5499999999999998E-7</v>
      </c>
      <c r="H3624" s="7">
        <v>4.1982479999999995E-6</v>
      </c>
      <c r="I3624" s="5"/>
    </row>
    <row r="3625" spans="1:9" x14ac:dyDescent="0.4">
      <c r="A3625" t="str">
        <f t="shared" si="56"/>
        <v>Kuhbohnen, trockenIndien</v>
      </c>
      <c r="B3625" s="26" t="s">
        <v>182</v>
      </c>
      <c r="C3625" s="4" t="s">
        <v>91</v>
      </c>
      <c r="D3625" s="5">
        <v>1.12203E-6</v>
      </c>
      <c r="E3625" s="5">
        <v>1.0118799999999999E-6</v>
      </c>
      <c r="F3625" s="5">
        <v>1.4341199999999999E-7</v>
      </c>
      <c r="G3625" s="6">
        <v>4.9799999999999993E-7</v>
      </c>
      <c r="H3625" s="7">
        <v>2.7753220000000001E-6</v>
      </c>
      <c r="I3625" s="5"/>
    </row>
    <row r="3626" spans="1:9" x14ac:dyDescent="0.4">
      <c r="A3626" t="str">
        <f t="shared" si="56"/>
        <v>Gurken und GewürzgurkenIndien</v>
      </c>
      <c r="B3626" s="26" t="s">
        <v>99</v>
      </c>
      <c r="C3626" s="4" t="s">
        <v>91</v>
      </c>
      <c r="D3626" s="5">
        <v>1.8507400000000001E-7</v>
      </c>
      <c r="E3626" s="5">
        <v>1.4642000000000001E-7</v>
      </c>
      <c r="F3626" s="5">
        <v>1.14838E-8</v>
      </c>
      <c r="G3626" s="6">
        <v>5.8900000000000005E-8</v>
      </c>
      <c r="H3626" s="7">
        <v>4.0187780000000001E-7</v>
      </c>
      <c r="I3626" s="5"/>
    </row>
    <row r="3627" spans="1:9" x14ac:dyDescent="0.4">
      <c r="A3627" t="str">
        <f t="shared" si="56"/>
        <v>DattelIndien</v>
      </c>
      <c r="B3627" s="26" t="s">
        <v>202</v>
      </c>
      <c r="C3627" s="4" t="s">
        <v>91</v>
      </c>
      <c r="D3627" s="5">
        <v>1.87776E-7</v>
      </c>
      <c r="E3627" s="5">
        <v>2.8501799999999999E-7</v>
      </c>
      <c r="F3627" s="5">
        <v>8.5689099999999999E-9</v>
      </c>
      <c r="G3627" s="6">
        <v>3.6500000000000003E-8</v>
      </c>
      <c r="H3627" s="7">
        <v>5.1786290999999997E-7</v>
      </c>
      <c r="I3627" s="5"/>
    </row>
    <row r="3628" spans="1:9" x14ac:dyDescent="0.4">
      <c r="A3628" t="str">
        <f t="shared" si="56"/>
        <v>AubergineIndien</v>
      </c>
      <c r="B3628" s="26" t="s">
        <v>214</v>
      </c>
      <c r="C3628" s="4" t="s">
        <v>91</v>
      </c>
      <c r="D3628" s="5">
        <v>9.2707999999999999E-8</v>
      </c>
      <c r="E3628" s="5">
        <v>7.5802400000000001E-8</v>
      </c>
      <c r="F3628" s="5">
        <v>1.25739E-8</v>
      </c>
      <c r="G3628" s="6">
        <v>3.1699999999999999E-8</v>
      </c>
      <c r="H3628" s="7">
        <v>2.1278429999999998E-7</v>
      </c>
      <c r="I3628" s="5"/>
    </row>
    <row r="3629" spans="1:9" x14ac:dyDescent="0.4">
      <c r="A3629" t="str">
        <f t="shared" si="56"/>
        <v>FuttermittelpflanzenIndien</v>
      </c>
      <c r="B3629" s="26" t="s">
        <v>242</v>
      </c>
      <c r="C3629" s="4" t="s">
        <v>91</v>
      </c>
      <c r="D3629" s="5">
        <v>6.1062200000000005E-8</v>
      </c>
      <c r="E3629" s="5">
        <v>6.0536099999999999E-8</v>
      </c>
      <c r="F3629" s="5">
        <v>7.6964499999999994E-9</v>
      </c>
      <c r="G3629" s="6">
        <v>2.3099999999999998E-8</v>
      </c>
      <c r="H3629" s="7">
        <v>1.5239475E-7</v>
      </c>
      <c r="I3629" s="5"/>
    </row>
    <row r="3630" spans="1:9" x14ac:dyDescent="0.4">
      <c r="A3630" t="str">
        <f t="shared" si="56"/>
        <v>Früchte, frischIndien</v>
      </c>
      <c r="B3630" s="26" t="s">
        <v>205</v>
      </c>
      <c r="C3630" s="4" t="s">
        <v>91</v>
      </c>
      <c r="D3630" s="5">
        <v>2.0617899999999998E-7</v>
      </c>
      <c r="E3630" s="5">
        <v>1.8179399999999999E-7</v>
      </c>
      <c r="F3630" s="5">
        <v>2.9070999999999999E-8</v>
      </c>
      <c r="G3630" s="6">
        <v>7.5500000000000008E-8</v>
      </c>
      <c r="H3630" s="7">
        <v>4.9254399999999999E-7</v>
      </c>
      <c r="I3630" s="5"/>
    </row>
    <row r="3631" spans="1:9" x14ac:dyDescent="0.4">
      <c r="A3631" t="str">
        <f t="shared" si="56"/>
        <v>KernobstIndien</v>
      </c>
      <c r="B3631" s="26" t="s">
        <v>208</v>
      </c>
      <c r="C3631" s="4" t="s">
        <v>91</v>
      </c>
      <c r="D3631" s="5">
        <v>2.0617899999999998E-7</v>
      </c>
      <c r="E3631" s="5">
        <v>1.8179399999999999E-7</v>
      </c>
      <c r="F3631" s="5">
        <v>2.9070999999999999E-8</v>
      </c>
      <c r="G3631" s="6">
        <v>7.5500000000000008E-8</v>
      </c>
      <c r="H3631" s="7">
        <v>4.9254399999999999E-7</v>
      </c>
      <c r="I3631" s="5"/>
    </row>
    <row r="3632" spans="1:9" x14ac:dyDescent="0.4">
      <c r="A3632" t="str">
        <f t="shared" si="56"/>
        <v>SüdfrüchteIndien</v>
      </c>
      <c r="B3632" s="26" t="s">
        <v>244</v>
      </c>
      <c r="C3632" s="4" t="s">
        <v>91</v>
      </c>
      <c r="D3632" s="5">
        <v>1.7949700000000001E-7</v>
      </c>
      <c r="E3632" s="5">
        <v>1.73866E-7</v>
      </c>
      <c r="F3632" s="5">
        <v>2.9127699999999998E-8</v>
      </c>
      <c r="G3632" s="6">
        <v>6.8899999999999988E-8</v>
      </c>
      <c r="H3632" s="7">
        <v>4.5139070000000002E-7</v>
      </c>
      <c r="I3632" s="5"/>
    </row>
    <row r="3633" spans="1:9" x14ac:dyDescent="0.4">
      <c r="A3633" t="str">
        <f t="shared" si="56"/>
        <v>KnoblauchIndien</v>
      </c>
      <c r="B3633" s="26" t="s">
        <v>38</v>
      </c>
      <c r="C3633" s="4" t="s">
        <v>91</v>
      </c>
      <c r="D3633" s="5">
        <v>5.5311800000000002E-7</v>
      </c>
      <c r="E3633" s="5">
        <v>3.8867900000000004E-7</v>
      </c>
      <c r="F3633" s="5">
        <v>6.5414400000000001E-8</v>
      </c>
      <c r="G3633" s="6">
        <v>1.6400000000000001E-7</v>
      </c>
      <c r="H3633" s="7">
        <v>1.1712114000000002E-6</v>
      </c>
      <c r="I3633" s="5"/>
    </row>
    <row r="3634" spans="1:9" x14ac:dyDescent="0.4">
      <c r="A3634" t="str">
        <f t="shared" si="56"/>
        <v>IngwerIndien</v>
      </c>
      <c r="B3634" s="26" t="s">
        <v>312</v>
      </c>
      <c r="C3634" s="4" t="s">
        <v>91</v>
      </c>
      <c r="D3634" s="5">
        <v>6.3592700000000003E-7</v>
      </c>
      <c r="E3634" s="5">
        <v>5.2448999999999995E-7</v>
      </c>
      <c r="F3634" s="5">
        <v>1.1548499999999999E-7</v>
      </c>
      <c r="G3634" s="6">
        <v>2.29E-7</v>
      </c>
      <c r="H3634" s="7">
        <v>1.504902E-6</v>
      </c>
      <c r="I3634" s="5"/>
    </row>
    <row r="3635" spans="1:9" x14ac:dyDescent="0.4">
      <c r="A3635" t="str">
        <f t="shared" si="56"/>
        <v>Grapefruit, PomeloIndien</v>
      </c>
      <c r="B3635" s="26" t="s">
        <v>206</v>
      </c>
      <c r="C3635" s="4" t="s">
        <v>91</v>
      </c>
      <c r="D3635" s="5">
        <v>8.4185900000000007E-7</v>
      </c>
      <c r="E3635" s="5">
        <v>4.5505300000000002E-7</v>
      </c>
      <c r="F3635" s="5">
        <v>1.1993099999999999E-7</v>
      </c>
      <c r="G3635" s="6">
        <v>2.3300000000000001E-7</v>
      </c>
      <c r="H3635" s="7">
        <v>1.649843E-6</v>
      </c>
      <c r="I3635" s="5"/>
    </row>
    <row r="3636" spans="1:9" x14ac:dyDescent="0.4">
      <c r="A3636" t="str">
        <f t="shared" si="56"/>
        <v>TraubenIndien</v>
      </c>
      <c r="B3636" s="26" t="s">
        <v>245</v>
      </c>
      <c r="C3636" s="4" t="s">
        <v>91</v>
      </c>
      <c r="D3636" s="5">
        <v>5.0044499999999995E-8</v>
      </c>
      <c r="E3636" s="5">
        <v>5.9908000000000009E-8</v>
      </c>
      <c r="F3636" s="5">
        <v>8.4339500000000002E-9</v>
      </c>
      <c r="G3636" s="6">
        <v>1.8899999999999997E-8</v>
      </c>
      <c r="H3636" s="7">
        <v>1.3728645000000002E-7</v>
      </c>
      <c r="I3636" s="5"/>
    </row>
    <row r="3637" spans="1:9" x14ac:dyDescent="0.4">
      <c r="A3637" t="str">
        <f t="shared" si="56"/>
        <v>ErdnussIndien</v>
      </c>
      <c r="B3637" s="26" t="s">
        <v>280</v>
      </c>
      <c r="C3637" s="4" t="s">
        <v>91</v>
      </c>
      <c r="D3637" s="5">
        <v>9.2695799999999998E-7</v>
      </c>
      <c r="E3637" s="5">
        <v>1.3926699999999998E-6</v>
      </c>
      <c r="F3637" s="5">
        <v>1.19517E-7</v>
      </c>
      <c r="G3637" s="6">
        <v>4.1199999999999998E-7</v>
      </c>
      <c r="H3637" s="7">
        <v>2.8511449999999999E-6</v>
      </c>
      <c r="I3637" s="5"/>
    </row>
    <row r="3638" spans="1:9" x14ac:dyDescent="0.4">
      <c r="A3638" t="str">
        <f t="shared" si="56"/>
        <v>JojobasamenIndien</v>
      </c>
      <c r="B3638" s="26" t="s">
        <v>301</v>
      </c>
      <c r="C3638" s="4" t="s">
        <v>91</v>
      </c>
      <c r="D3638" s="5">
        <v>4.7959500000000002E-6</v>
      </c>
      <c r="E3638" s="5">
        <v>4.1470400000000005E-6</v>
      </c>
      <c r="F3638" s="5">
        <v>6.6142399999999995E-7</v>
      </c>
      <c r="G3638" s="6">
        <v>1.4899999999999999E-6</v>
      </c>
      <c r="H3638" s="7">
        <v>1.1094414000000002E-5</v>
      </c>
      <c r="I3638" s="5"/>
    </row>
    <row r="3639" spans="1:9" x14ac:dyDescent="0.4">
      <c r="A3639" t="str">
        <f t="shared" si="56"/>
        <v>JuteIndien</v>
      </c>
      <c r="B3639" s="26" t="s">
        <v>313</v>
      </c>
      <c r="C3639" s="4" t="s">
        <v>91</v>
      </c>
      <c r="D3639" s="5">
        <v>1.0464000000000001E-6</v>
      </c>
      <c r="E3639" s="5">
        <v>6.40084E-7</v>
      </c>
      <c r="F3639" s="5">
        <v>8.6406399999999995E-8</v>
      </c>
      <c r="G3639" s="6">
        <v>2.67E-7</v>
      </c>
      <c r="H3639" s="7">
        <v>2.0398904000000001E-6</v>
      </c>
      <c r="I3639" s="5"/>
    </row>
    <row r="3640" spans="1:9" x14ac:dyDescent="0.4">
      <c r="A3640" t="str">
        <f t="shared" si="56"/>
        <v>Lauch, andere LauchgewächseIndien</v>
      </c>
      <c r="B3640" s="26" t="s">
        <v>184</v>
      </c>
      <c r="C3640" s="4" t="s">
        <v>91</v>
      </c>
      <c r="D3640" s="5">
        <v>1.2768100000000002E-7</v>
      </c>
      <c r="E3640" s="5">
        <v>1.0441099999999999E-7</v>
      </c>
      <c r="F3640" s="5">
        <v>1.7081299999999999E-8</v>
      </c>
      <c r="G3640" s="6">
        <v>4.3399999999999998E-8</v>
      </c>
      <c r="H3640" s="7">
        <v>2.9257329999999999E-7</v>
      </c>
      <c r="I3640" s="5"/>
    </row>
    <row r="3641" spans="1:9" x14ac:dyDescent="0.4">
      <c r="A3641" t="str">
        <f t="shared" si="56"/>
        <v>Zitorne, LimetteIndien</v>
      </c>
      <c r="B3641" s="26" t="s">
        <v>246</v>
      </c>
      <c r="C3641" s="4" t="s">
        <v>91</v>
      </c>
      <c r="D3641" s="5">
        <v>1.1181100000000001E-7</v>
      </c>
      <c r="E3641" s="5">
        <v>1.2420599999999999E-7</v>
      </c>
      <c r="F3641" s="5">
        <v>1.7765200000000001E-8</v>
      </c>
      <c r="G3641" s="6">
        <v>5.39E-8</v>
      </c>
      <c r="H3641" s="7">
        <v>3.076822E-7</v>
      </c>
      <c r="I3641" s="5"/>
    </row>
    <row r="3642" spans="1:9" x14ac:dyDescent="0.4">
      <c r="A3642" t="str">
        <f t="shared" si="56"/>
        <v>LinsenIndien</v>
      </c>
      <c r="B3642" s="26" t="s">
        <v>247</v>
      </c>
      <c r="C3642" s="4" t="s">
        <v>91</v>
      </c>
      <c r="D3642" s="5">
        <v>1.5201800000000002E-6</v>
      </c>
      <c r="E3642" s="5">
        <v>1.53781E-6</v>
      </c>
      <c r="F3642" s="5">
        <v>1.4026100000000001E-7</v>
      </c>
      <c r="G3642" s="6">
        <v>4.51E-7</v>
      </c>
      <c r="H3642" s="7">
        <v>3.6492510000000001E-6</v>
      </c>
      <c r="I3642" s="5"/>
    </row>
    <row r="3643" spans="1:9" x14ac:dyDescent="0.4">
      <c r="A3643" t="str">
        <f t="shared" si="56"/>
        <v>Kopfsalat und ChicoréeIndien</v>
      </c>
      <c r="B3643" s="26" t="s">
        <v>95</v>
      </c>
      <c r="C3643" s="4" t="s">
        <v>91</v>
      </c>
      <c r="D3643" s="5">
        <v>1.98E-7</v>
      </c>
      <c r="E3643" s="5">
        <v>1.58102E-7</v>
      </c>
      <c r="F3643" s="5">
        <v>2.66E-8</v>
      </c>
      <c r="G3643" s="6">
        <v>6.6300000000000005E-8</v>
      </c>
      <c r="H3643" s="7">
        <v>4.4900199999999996E-7</v>
      </c>
      <c r="I3643" s="5"/>
    </row>
    <row r="3644" spans="1:9" x14ac:dyDescent="0.4">
      <c r="A3644" t="str">
        <f t="shared" si="56"/>
        <v>LeinsamenIndien</v>
      </c>
      <c r="B3644" s="26" t="s">
        <v>281</v>
      </c>
      <c r="C3644" s="4" t="s">
        <v>91</v>
      </c>
      <c r="D3644" s="5">
        <v>3.0506399999999999E-6</v>
      </c>
      <c r="E3644" s="5">
        <v>2.1888600000000001E-6</v>
      </c>
      <c r="F3644" s="5">
        <v>2.7896099999999998E-7</v>
      </c>
      <c r="G3644" s="6">
        <v>7.9299999999999997E-7</v>
      </c>
      <c r="H3644" s="7">
        <v>6.3114609999999996E-6</v>
      </c>
      <c r="I3644" s="5"/>
    </row>
    <row r="3645" spans="1:9" x14ac:dyDescent="0.4">
      <c r="A3645" t="str">
        <f t="shared" si="56"/>
        <v>MaisIndien</v>
      </c>
      <c r="B3645" s="26" t="s">
        <v>185</v>
      </c>
      <c r="C3645" s="4" t="s">
        <v>91</v>
      </c>
      <c r="D3645" s="5">
        <v>5.8667099999999997E-7</v>
      </c>
      <c r="E3645" s="5">
        <v>4.9181200000000001E-7</v>
      </c>
      <c r="F3645" s="5">
        <v>7.5428799999999996E-8</v>
      </c>
      <c r="G3645" s="6">
        <v>2.4000000000000003E-7</v>
      </c>
      <c r="H3645" s="7">
        <v>1.3939117999999999E-6</v>
      </c>
      <c r="I3645" s="5"/>
    </row>
    <row r="3646" spans="1:9" x14ac:dyDescent="0.4">
      <c r="A3646" t="str">
        <f t="shared" si="56"/>
        <v>Mango, GuaveIndien</v>
      </c>
      <c r="B3646" s="26" t="s">
        <v>248</v>
      </c>
      <c r="C3646" s="4" t="s">
        <v>91</v>
      </c>
      <c r="D3646" s="5">
        <v>2.5700000000000004E-7</v>
      </c>
      <c r="E3646" s="5">
        <v>2.1262999999999999E-7</v>
      </c>
      <c r="F3646" s="5">
        <v>4.4600000000000002E-8</v>
      </c>
      <c r="G3646" s="6">
        <v>1.0700000000000001E-7</v>
      </c>
      <c r="H3646" s="7">
        <v>6.2123000000000006E-7</v>
      </c>
      <c r="I3646" s="5"/>
    </row>
    <row r="3647" spans="1:9" x14ac:dyDescent="0.4">
      <c r="A3647" t="str">
        <f t="shared" si="56"/>
        <v>Melonen (inkl.  Cantaloup-Melone)Indien</v>
      </c>
      <c r="B3647" s="26" t="s">
        <v>249</v>
      </c>
      <c r="C3647" s="4" t="s">
        <v>91</v>
      </c>
      <c r="D3647" s="5">
        <v>7.8349000000000009E-8</v>
      </c>
      <c r="E3647" s="5">
        <v>6.0205099999999994E-8</v>
      </c>
      <c r="F3647" s="5">
        <v>7.1117799999999996E-9</v>
      </c>
      <c r="G3647" s="6">
        <v>2.29E-8</v>
      </c>
      <c r="H3647" s="7">
        <v>1.6856587999999996E-7</v>
      </c>
      <c r="I3647" s="5"/>
    </row>
    <row r="3648" spans="1:9" x14ac:dyDescent="0.4">
      <c r="A3648" t="str">
        <f t="shared" si="56"/>
        <v>HirseIndien</v>
      </c>
      <c r="B3648" s="26" t="s">
        <v>250</v>
      </c>
      <c r="C3648" s="4" t="s">
        <v>91</v>
      </c>
      <c r="D3648" s="5">
        <v>8.5608400000000003E-7</v>
      </c>
      <c r="E3648" s="5">
        <v>1.11202E-6</v>
      </c>
      <c r="F3648" s="5">
        <v>9.7908300000000009E-8</v>
      </c>
      <c r="G3648" s="6">
        <v>3.9099999999999999E-7</v>
      </c>
      <c r="H3648" s="7">
        <v>2.4570122999999997E-6</v>
      </c>
      <c r="I3648" s="5"/>
    </row>
    <row r="3649" spans="1:9" x14ac:dyDescent="0.4">
      <c r="A3649" t="str">
        <f t="shared" si="56"/>
        <v>SenfkörnerIndien</v>
      </c>
      <c r="B3649" s="26" t="s">
        <v>302</v>
      </c>
      <c r="C3649" s="4" t="s">
        <v>91</v>
      </c>
      <c r="D3649" s="5">
        <v>2.4666300000000002E-6</v>
      </c>
      <c r="E3649" s="5">
        <v>1.4084900000000001E-6</v>
      </c>
      <c r="F3649" s="5">
        <v>7.32312E-8</v>
      </c>
      <c r="G3649" s="6">
        <v>9.6999999999999995E-8</v>
      </c>
      <c r="H3649" s="7">
        <v>4.0453512000000003E-6</v>
      </c>
      <c r="I3649" s="5"/>
    </row>
    <row r="3650" spans="1:9" x14ac:dyDescent="0.4">
      <c r="A3650" t="str">
        <f t="shared" si="56"/>
        <v>Muskatnuss, Kardamom Indien</v>
      </c>
      <c r="B3650" s="26" t="s">
        <v>314</v>
      </c>
      <c r="C3650" s="4" t="s">
        <v>91</v>
      </c>
      <c r="D3650" s="5">
        <v>1.21272E-5</v>
      </c>
      <c r="E3650" s="5">
        <v>1.0875499999999999E-5</v>
      </c>
      <c r="F3650" s="5">
        <v>1.34285E-6</v>
      </c>
      <c r="G3650" s="6">
        <v>4.0099999999999997E-6</v>
      </c>
      <c r="H3650" s="7">
        <v>2.835555E-5</v>
      </c>
      <c r="I3650" s="5"/>
    </row>
    <row r="3651" spans="1:9" x14ac:dyDescent="0.4">
      <c r="A3651" t="str">
        <f t="shared" si="56"/>
        <v>HaferIndien</v>
      </c>
      <c r="B3651" s="26" t="s">
        <v>272</v>
      </c>
      <c r="C3651" s="4" t="s">
        <v>91</v>
      </c>
      <c r="D3651" s="5">
        <v>1.1800000000000001E-6</v>
      </c>
      <c r="E3651" s="5">
        <v>8.8184400000000002E-7</v>
      </c>
      <c r="F3651" s="5">
        <v>5.5199999999999998E-8</v>
      </c>
      <c r="G3651" s="6">
        <v>7.3600000000000002E-9</v>
      </c>
      <c r="H3651" s="7">
        <v>2.1244040000000005E-6</v>
      </c>
      <c r="I3651" s="5"/>
    </row>
    <row r="3652" spans="1:9" x14ac:dyDescent="0.4">
      <c r="A3652" t="str">
        <f t="shared" ref="A3652:A3715" si="57">B3652&amp;C3652</f>
        <v>ÖlsamenIndien</v>
      </c>
      <c r="B3652" s="26" t="s">
        <v>303</v>
      </c>
      <c r="C3652" s="4" t="s">
        <v>91</v>
      </c>
      <c r="D3652" s="5">
        <v>4.7959500000000002E-6</v>
      </c>
      <c r="E3652" s="5">
        <v>4.1470400000000005E-6</v>
      </c>
      <c r="F3652" s="5">
        <v>6.6142399999999995E-7</v>
      </c>
      <c r="G3652" s="6">
        <v>1.4899999999999999E-6</v>
      </c>
      <c r="H3652" s="7">
        <v>1.1094414000000002E-5</v>
      </c>
      <c r="I3652" s="5"/>
    </row>
    <row r="3653" spans="1:9" x14ac:dyDescent="0.4">
      <c r="A3653" t="str">
        <f t="shared" si="57"/>
        <v>OkraIndien</v>
      </c>
      <c r="B3653" s="26" t="s">
        <v>188</v>
      </c>
      <c r="C3653" s="4" t="s">
        <v>91</v>
      </c>
      <c r="D3653" s="5">
        <v>9.7166300000000001E-8</v>
      </c>
      <c r="E3653" s="5">
        <v>8.1556900000000002E-8</v>
      </c>
      <c r="F3653" s="5">
        <v>9.8433499999999999E-9</v>
      </c>
      <c r="G3653" s="6">
        <v>2.8900000000000001E-8</v>
      </c>
      <c r="H3653" s="7">
        <v>2.1746655000000001E-7</v>
      </c>
      <c r="I3653" s="5"/>
    </row>
    <row r="3654" spans="1:9" x14ac:dyDescent="0.4">
      <c r="A3654" t="str">
        <f t="shared" si="57"/>
        <v>Zwiebel, getr.Indien</v>
      </c>
      <c r="B3654" s="26" t="s">
        <v>251</v>
      </c>
      <c r="C3654" s="4" t="s">
        <v>91</v>
      </c>
      <c r="D3654" s="5">
        <v>1.5799999999999999E-7</v>
      </c>
      <c r="E3654" s="5">
        <v>1.5554899999999999E-7</v>
      </c>
      <c r="F3654" s="5">
        <v>2.73E-8</v>
      </c>
      <c r="G3654" s="6">
        <v>6.4500000000000002E-8</v>
      </c>
      <c r="H3654" s="7">
        <v>4.0534899999999999E-7</v>
      </c>
      <c r="I3654" s="5"/>
    </row>
    <row r="3655" spans="1:9" x14ac:dyDescent="0.4">
      <c r="A3655" t="str">
        <f t="shared" si="57"/>
        <v>OrangeIndien</v>
      </c>
      <c r="B3655" s="26" t="s">
        <v>252</v>
      </c>
      <c r="C3655" s="4" t="s">
        <v>91</v>
      </c>
      <c r="D3655" s="5">
        <v>6.6993299999999999E-8</v>
      </c>
      <c r="E3655" s="5">
        <v>6.8262600000000012E-8</v>
      </c>
      <c r="F3655" s="5">
        <v>8.8862800000000009E-9</v>
      </c>
      <c r="G3655" s="6">
        <v>2.2600000000000001E-8</v>
      </c>
      <c r="H3655" s="7">
        <v>1.6674218000000002E-7</v>
      </c>
      <c r="I3655" s="5"/>
    </row>
    <row r="3656" spans="1:9" x14ac:dyDescent="0.4">
      <c r="A3656" t="str">
        <f t="shared" si="57"/>
        <v>PapayaIndien</v>
      </c>
      <c r="B3656" s="26" t="s">
        <v>294</v>
      </c>
      <c r="C3656" s="4" t="s">
        <v>91</v>
      </c>
      <c r="D3656" s="5">
        <v>9.8340900000000001E-7</v>
      </c>
      <c r="E3656" s="5">
        <v>6.6648600000000003E-7</v>
      </c>
      <c r="F3656" s="5">
        <v>2.2663499999999999E-7</v>
      </c>
      <c r="G3656" s="6">
        <v>4.1300000000000001E-7</v>
      </c>
      <c r="H3656" s="7">
        <v>2.2895300000000003E-6</v>
      </c>
      <c r="I3656" s="5"/>
    </row>
    <row r="3657" spans="1:9" x14ac:dyDescent="0.4">
      <c r="A3657" t="str">
        <f t="shared" si="57"/>
        <v>Erbsen, trockenIndien</v>
      </c>
      <c r="B3657" s="26" t="s">
        <v>173</v>
      </c>
      <c r="C3657" s="4" t="s">
        <v>91</v>
      </c>
      <c r="D3657" s="5">
        <v>9.7159399999999998E-7</v>
      </c>
      <c r="E3657" s="5">
        <v>6.0117199999999993E-7</v>
      </c>
      <c r="F3657" s="5">
        <v>8.2027999999999998E-8</v>
      </c>
      <c r="G3657" s="6">
        <v>2.7599999999999998E-7</v>
      </c>
      <c r="H3657" s="7">
        <v>1.9307940000000001E-6</v>
      </c>
      <c r="I3657" s="5"/>
    </row>
    <row r="3658" spans="1:9" x14ac:dyDescent="0.4">
      <c r="A3658" t="str">
        <f t="shared" si="57"/>
        <v>Erbsen, grünIndien</v>
      </c>
      <c r="B3658" s="26" t="s">
        <v>172</v>
      </c>
      <c r="C3658" s="4" t="s">
        <v>91</v>
      </c>
      <c r="D3658" s="5">
        <v>1.2441099999999999E-7</v>
      </c>
      <c r="E3658" s="5">
        <v>1.0319500000000001E-7</v>
      </c>
      <c r="F3658" s="5">
        <v>1.6583200000000001E-8</v>
      </c>
      <c r="G3658" s="6">
        <v>4.3000000000000001E-8</v>
      </c>
      <c r="H3658" s="7">
        <v>2.8718919999999998E-7</v>
      </c>
      <c r="I3658" s="5"/>
    </row>
    <row r="3659" spans="1:9" x14ac:dyDescent="0.4">
      <c r="A3659" t="str">
        <f t="shared" si="57"/>
        <v>PfefferIndien</v>
      </c>
      <c r="B3659" s="26" t="s">
        <v>154</v>
      </c>
      <c r="C3659" s="4" t="s">
        <v>91</v>
      </c>
      <c r="D3659" s="5">
        <v>1.5678299999999999E-5</v>
      </c>
      <c r="E3659" s="5">
        <v>1.0224499999999998E-5</v>
      </c>
      <c r="F3659" s="5">
        <v>5.3275400000000005E-6</v>
      </c>
      <c r="G3659" s="6">
        <v>9.9599999999999995E-6</v>
      </c>
      <c r="H3659" s="7">
        <v>4.1190339999999994E-5</v>
      </c>
      <c r="I3659" s="5"/>
    </row>
    <row r="3660" spans="1:9" x14ac:dyDescent="0.4">
      <c r="A3660" t="str">
        <f t="shared" si="57"/>
        <v>StraucherbseIndien</v>
      </c>
      <c r="B3660" s="26" t="s">
        <v>191</v>
      </c>
      <c r="C3660" s="4" t="s">
        <v>91</v>
      </c>
      <c r="D3660" s="5">
        <v>8.4103600000000001E-7</v>
      </c>
      <c r="E3660" s="5">
        <v>8.888700000000001E-7</v>
      </c>
      <c r="F3660" s="5">
        <v>8.8139499999999993E-8</v>
      </c>
      <c r="G3660" s="6">
        <v>2.7599999999999998E-7</v>
      </c>
      <c r="H3660" s="7">
        <v>2.0940454999999997E-6</v>
      </c>
      <c r="I3660" s="5"/>
    </row>
    <row r="3661" spans="1:9" x14ac:dyDescent="0.4">
      <c r="A3661" t="str">
        <f t="shared" si="57"/>
        <v>AnanasIndien</v>
      </c>
      <c r="B3661" s="26" t="s">
        <v>194</v>
      </c>
      <c r="C3661" s="4" t="s">
        <v>91</v>
      </c>
      <c r="D3661" s="5">
        <v>4.8832400000000008E-7</v>
      </c>
      <c r="E3661" s="5">
        <v>3.4285199999999998E-7</v>
      </c>
      <c r="F3661" s="5">
        <v>9.41729E-8</v>
      </c>
      <c r="G3661" s="6">
        <v>1.54E-7</v>
      </c>
      <c r="H3661" s="7">
        <v>1.0793489000000001E-6</v>
      </c>
      <c r="I3661" s="5"/>
    </row>
    <row r="3662" spans="1:9" x14ac:dyDescent="0.4">
      <c r="A3662" t="str">
        <f t="shared" si="57"/>
        <v>KartoffelIndien</v>
      </c>
      <c r="B3662" s="26" t="s">
        <v>177</v>
      </c>
      <c r="C3662" s="4" t="s">
        <v>91</v>
      </c>
      <c r="D3662" s="5">
        <v>7.4900000000000002E-8</v>
      </c>
      <c r="E3662" s="5">
        <v>5.2571799999999998E-8</v>
      </c>
      <c r="F3662" s="5">
        <v>6.9299999999999999E-9</v>
      </c>
      <c r="G3662" s="6">
        <v>2.2500000000000003E-8</v>
      </c>
      <c r="H3662" s="7">
        <v>1.5690179999999997E-7</v>
      </c>
      <c r="I3662" s="5"/>
    </row>
    <row r="3663" spans="1:9" x14ac:dyDescent="0.4">
      <c r="A3663" t="str">
        <f t="shared" si="57"/>
        <v>Hülsenfrüchte (Linsen, Bohen, etc.)Indien</v>
      </c>
      <c r="B3663" s="26" t="s">
        <v>255</v>
      </c>
      <c r="C3663" s="4" t="s">
        <v>91</v>
      </c>
      <c r="D3663" s="5">
        <v>1.53663E-6</v>
      </c>
      <c r="E3663" s="5">
        <v>1.47769E-6</v>
      </c>
      <c r="F3663" s="5">
        <v>1.95664E-7</v>
      </c>
      <c r="G3663" s="6">
        <v>5.7399999999999993E-7</v>
      </c>
      <c r="H3663" s="7">
        <v>3.7839839999999997E-6</v>
      </c>
      <c r="I3663" s="5"/>
    </row>
    <row r="3664" spans="1:9" x14ac:dyDescent="0.4">
      <c r="A3664" t="str">
        <f t="shared" si="57"/>
        <v>KürbisIndien</v>
      </c>
      <c r="B3664" s="26" t="s">
        <v>183</v>
      </c>
      <c r="C3664" s="4" t="s">
        <v>91</v>
      </c>
      <c r="D3664" s="5">
        <v>1.1990000000000001E-7</v>
      </c>
      <c r="E3664" s="5">
        <v>9.9893499999999994E-8</v>
      </c>
      <c r="F3664" s="5">
        <v>1.6380199999999999E-8</v>
      </c>
      <c r="G3664" s="6">
        <v>4.1500000000000001E-8</v>
      </c>
      <c r="H3664" s="7">
        <v>2.7767369999999995E-7</v>
      </c>
      <c r="I3664" s="5"/>
    </row>
    <row r="3665" spans="1:9" x14ac:dyDescent="0.4">
      <c r="A3665" t="str">
        <f t="shared" si="57"/>
        <v>RapssamenIndien</v>
      </c>
      <c r="B3665" s="26" t="s">
        <v>256</v>
      </c>
      <c r="C3665" s="4" t="s">
        <v>91</v>
      </c>
      <c r="D3665" s="5">
        <v>1.24E-6</v>
      </c>
      <c r="E3665" s="5">
        <v>1.0101299999999998E-6</v>
      </c>
      <c r="F3665" s="5">
        <v>9.9799999999999994E-8</v>
      </c>
      <c r="G3665" s="6">
        <v>3.8599999999999999E-7</v>
      </c>
      <c r="H3665" s="7">
        <v>2.7359300000000003E-6</v>
      </c>
      <c r="I3665" s="5"/>
    </row>
    <row r="3666" spans="1:9" x14ac:dyDescent="0.4">
      <c r="A3666" t="str">
        <f t="shared" si="57"/>
        <v>ReisIndien</v>
      </c>
      <c r="B3666" s="26" t="s">
        <v>160</v>
      </c>
      <c r="C3666" s="4" t="s">
        <v>91</v>
      </c>
      <c r="D3666" s="5">
        <v>6.1689999999999997E-7</v>
      </c>
      <c r="E3666" s="5">
        <v>4.8810700000000002E-7</v>
      </c>
      <c r="F3666" s="5">
        <v>7.6531400000000007E-8</v>
      </c>
      <c r="G3666" s="6">
        <v>1.9599999999999998E-7</v>
      </c>
      <c r="H3666" s="7">
        <v>1.3775383999999999E-6</v>
      </c>
      <c r="I3666" s="5"/>
    </row>
    <row r="3667" spans="1:9" x14ac:dyDescent="0.4">
      <c r="A3667" t="str">
        <f t="shared" si="57"/>
        <v>Knollengewächsen, WurzelknolleIndien</v>
      </c>
      <c r="B3667" s="26" t="s">
        <v>179</v>
      </c>
      <c r="C3667" s="4" t="s">
        <v>91</v>
      </c>
      <c r="D3667" s="5">
        <v>2.9755500000000005E-7</v>
      </c>
      <c r="E3667" s="5">
        <v>1.8569999999999998E-7</v>
      </c>
      <c r="F3667" s="5">
        <v>8.1804099999999995E-9</v>
      </c>
      <c r="G3667" s="6">
        <v>1.3699999999999999E-8</v>
      </c>
      <c r="H3667" s="7">
        <v>5.0513540999999996E-7</v>
      </c>
      <c r="I3667" s="5"/>
    </row>
    <row r="3668" spans="1:9" x14ac:dyDescent="0.4">
      <c r="A3668" t="str">
        <f t="shared" si="57"/>
        <v>GummiIndien</v>
      </c>
      <c r="B3668" s="26" t="s">
        <v>290</v>
      </c>
      <c r="C3668" s="4" t="s">
        <v>91</v>
      </c>
      <c r="D3668" s="5">
        <v>4.7400000000000004E-6</v>
      </c>
      <c r="E3668" s="5">
        <v>3.1504599999999999E-6</v>
      </c>
      <c r="F3668" s="5">
        <v>1.4300000000000001E-6</v>
      </c>
      <c r="G3668" s="6">
        <v>2.6299999999999998E-6</v>
      </c>
      <c r="H3668" s="7">
        <v>1.1950460000000001E-5</v>
      </c>
      <c r="I3668" s="5"/>
    </row>
    <row r="3669" spans="1:9" x14ac:dyDescent="0.4">
      <c r="A3669" t="str">
        <f t="shared" si="57"/>
        <v>RoggenIndien</v>
      </c>
      <c r="B3669" s="26" t="s">
        <v>274</v>
      </c>
      <c r="C3669" s="4" t="s">
        <v>91</v>
      </c>
      <c r="D3669" s="5">
        <v>1.0634699999999999E-6</v>
      </c>
      <c r="E3669" s="5">
        <v>9.4609299999999995E-7</v>
      </c>
      <c r="F3669" s="5">
        <v>6.5806099999999993E-8</v>
      </c>
      <c r="G3669" s="6">
        <v>2.5799999999999999E-8</v>
      </c>
      <c r="H3669" s="7">
        <v>2.1011690999999996E-6</v>
      </c>
      <c r="I3669" s="5"/>
    </row>
    <row r="3670" spans="1:9" x14ac:dyDescent="0.4">
      <c r="A3670" t="str">
        <f t="shared" si="57"/>
        <v>ÖldistelsamenIndien</v>
      </c>
      <c r="B3670" s="26" t="s">
        <v>295</v>
      </c>
      <c r="C3670" s="4" t="s">
        <v>91</v>
      </c>
      <c r="D3670" s="5">
        <v>1.33323E-6</v>
      </c>
      <c r="E3670" s="5">
        <v>2.3137899999999999E-6</v>
      </c>
      <c r="F3670" s="5">
        <v>2.1051E-7</v>
      </c>
      <c r="G3670" s="6">
        <v>5.0199999999999992E-7</v>
      </c>
      <c r="H3670" s="7">
        <v>4.3595300000000008E-6</v>
      </c>
      <c r="I3670" s="5"/>
    </row>
    <row r="3671" spans="1:9" x14ac:dyDescent="0.4">
      <c r="A3671" t="str">
        <f t="shared" si="57"/>
        <v>BaumwolleIndien</v>
      </c>
      <c r="B3671" s="26" t="s">
        <v>257</v>
      </c>
      <c r="C3671" s="4" t="s">
        <v>91</v>
      </c>
      <c r="D3671" s="5">
        <v>1.3384600000000001E-6</v>
      </c>
      <c r="E3671" s="5">
        <v>2.06096E-6</v>
      </c>
      <c r="F3671" s="5">
        <v>1.4382800000000001E-7</v>
      </c>
      <c r="G3671" s="6">
        <v>6.5499999999999998E-7</v>
      </c>
      <c r="H3671" s="7">
        <v>4.1982479999999995E-6</v>
      </c>
      <c r="I3671" s="5"/>
    </row>
    <row r="3672" spans="1:9" x14ac:dyDescent="0.4">
      <c r="A3672" t="str">
        <f t="shared" si="57"/>
        <v>SesamIndien</v>
      </c>
      <c r="B3672" s="26" t="s">
        <v>258</v>
      </c>
      <c r="C3672" s="4" t="s">
        <v>91</v>
      </c>
      <c r="D3672" s="5">
        <v>2.4399999999999999E-6</v>
      </c>
      <c r="E3672" s="5">
        <v>2.7593399999999998E-6</v>
      </c>
      <c r="F3672" s="5">
        <v>2.7999999999999997E-7</v>
      </c>
      <c r="G3672" s="6">
        <v>1.0300000000000001E-6</v>
      </c>
      <c r="H3672" s="7">
        <v>6.5093400000000008E-6</v>
      </c>
      <c r="I3672" s="5"/>
    </row>
    <row r="3673" spans="1:9" x14ac:dyDescent="0.4">
      <c r="A3673" t="str">
        <f t="shared" si="57"/>
        <v>SorghumIndien</v>
      </c>
      <c r="B3673" s="26" t="s">
        <v>282</v>
      </c>
      <c r="C3673" s="4" t="s">
        <v>91</v>
      </c>
      <c r="D3673" s="5">
        <v>9.7568199999999996E-7</v>
      </c>
      <c r="E3673" s="5">
        <v>1.3583600000000002E-6</v>
      </c>
      <c r="F3673" s="5">
        <v>1.4323100000000002E-7</v>
      </c>
      <c r="G3673" s="6">
        <v>3.7500000000000001E-7</v>
      </c>
      <c r="H3673" s="7">
        <v>2.8522730000000001E-6</v>
      </c>
      <c r="I3673" s="5"/>
    </row>
    <row r="3674" spans="1:9" x14ac:dyDescent="0.4">
      <c r="A3674" t="str">
        <f t="shared" si="57"/>
        <v>SojabohnenIndien</v>
      </c>
      <c r="B3674" s="26" t="s">
        <v>259</v>
      </c>
      <c r="C3674" s="4" t="s">
        <v>91</v>
      </c>
      <c r="D3674" s="5">
        <v>4.9395400000000006E-7</v>
      </c>
      <c r="E3674" s="5">
        <v>3.4610499999999999E-7</v>
      </c>
      <c r="F3674" s="5">
        <v>4.0513699999999998E-8</v>
      </c>
      <c r="G3674" s="6">
        <v>1.6199999999999999E-7</v>
      </c>
      <c r="H3674" s="7">
        <v>1.0425726999999998E-6</v>
      </c>
      <c r="I3674" s="5"/>
    </row>
    <row r="3675" spans="1:9" x14ac:dyDescent="0.4">
      <c r="A3675" t="str">
        <f t="shared" si="57"/>
        <v>GewürzeIndien</v>
      </c>
      <c r="B3675" s="26" t="s">
        <v>275</v>
      </c>
      <c r="C3675" s="4" t="s">
        <v>91</v>
      </c>
      <c r="D3675" s="5">
        <v>9.2305600000000006E-7</v>
      </c>
      <c r="E3675" s="5">
        <v>8.5985399999999991E-7</v>
      </c>
      <c r="F3675" s="5">
        <v>1.19773E-7</v>
      </c>
      <c r="G3675" s="6">
        <v>3.4000000000000003E-7</v>
      </c>
      <c r="H3675" s="7">
        <v>2.2426829999999999E-6</v>
      </c>
      <c r="I3675" s="5"/>
    </row>
    <row r="3676" spans="1:9" x14ac:dyDescent="0.4">
      <c r="A3676" t="str">
        <f t="shared" si="57"/>
        <v>SpinatIndien</v>
      </c>
      <c r="B3676" s="26" t="s">
        <v>156</v>
      </c>
      <c r="C3676" s="4" t="s">
        <v>91</v>
      </c>
      <c r="D3676" s="5">
        <v>2.0677400000000002E-7</v>
      </c>
      <c r="E3676" s="5">
        <v>1.1057400000000001E-7</v>
      </c>
      <c r="F3676" s="5">
        <v>2.87363E-8</v>
      </c>
      <c r="G3676" s="6">
        <v>5.6599999999999997E-8</v>
      </c>
      <c r="H3676" s="7">
        <v>4.0268430000000004E-7</v>
      </c>
      <c r="I3676" s="5"/>
    </row>
    <row r="3677" spans="1:9" x14ac:dyDescent="0.4">
      <c r="A3677" t="str">
        <f t="shared" si="57"/>
        <v>RohrzuckerIndien</v>
      </c>
      <c r="B3677" s="26" t="s">
        <v>260</v>
      </c>
      <c r="C3677" s="4" t="s">
        <v>91</v>
      </c>
      <c r="D3677" s="5">
        <v>2.5958599999999999E-8</v>
      </c>
      <c r="E3677" s="5">
        <v>2.0678200000000002E-8</v>
      </c>
      <c r="F3677" s="5">
        <v>3.4354799999999998E-9</v>
      </c>
      <c r="G3677" s="6">
        <v>9.2900000000000008E-9</v>
      </c>
      <c r="H3677" s="7">
        <v>5.9362279999999996E-8</v>
      </c>
      <c r="I3677" s="5"/>
    </row>
    <row r="3678" spans="1:9" x14ac:dyDescent="0.4">
      <c r="A3678" t="str">
        <f t="shared" si="57"/>
        <v>ZuckerpflanzenIndien</v>
      </c>
      <c r="B3678" s="26" t="s">
        <v>315</v>
      </c>
      <c r="C3678" s="4" t="s">
        <v>91</v>
      </c>
      <c r="D3678" s="5">
        <v>1.1299999999999999E-7</v>
      </c>
      <c r="E3678" s="5">
        <v>6.1272499999999995E-8</v>
      </c>
      <c r="F3678" s="5">
        <v>1.5600000000000001E-8</v>
      </c>
      <c r="G3678" s="6">
        <v>3.1600000000000005E-8</v>
      </c>
      <c r="H3678" s="7">
        <v>2.2147250000000003E-7</v>
      </c>
      <c r="I3678" s="5"/>
    </row>
    <row r="3679" spans="1:9" x14ac:dyDescent="0.4">
      <c r="A3679" t="str">
        <f t="shared" si="57"/>
        <v>KristallzuckerIndien</v>
      </c>
      <c r="B3679" s="26" t="s">
        <v>316</v>
      </c>
      <c r="C3679" s="4" t="s">
        <v>91</v>
      </c>
      <c r="D3679" s="5">
        <v>1.12612E-7</v>
      </c>
      <c r="E3679" s="5">
        <v>6.1272499999999995E-8</v>
      </c>
      <c r="F3679" s="5">
        <v>1.5604099999999997E-8</v>
      </c>
      <c r="G3679" s="6">
        <v>3.1600000000000005E-8</v>
      </c>
      <c r="H3679" s="7">
        <v>2.2108860000000001E-7</v>
      </c>
      <c r="I3679" s="5"/>
    </row>
    <row r="3680" spans="1:9" x14ac:dyDescent="0.4">
      <c r="A3680" t="str">
        <f t="shared" si="57"/>
        <v>SonnenblumenkerneIndien</v>
      </c>
      <c r="B3680" s="26" t="s">
        <v>261</v>
      </c>
      <c r="C3680" s="4" t="s">
        <v>91</v>
      </c>
      <c r="D3680" s="5">
        <v>1.5455899999999998E-6</v>
      </c>
      <c r="E3680" s="5">
        <v>2.7152399999999997E-6</v>
      </c>
      <c r="F3680" s="5">
        <v>2.9238799999999998E-7</v>
      </c>
      <c r="G3680" s="6">
        <v>6.4700000000000001E-7</v>
      </c>
      <c r="H3680" s="7">
        <v>5.2002180000000007E-6</v>
      </c>
      <c r="I3680" s="5"/>
    </row>
    <row r="3681" spans="1:9" x14ac:dyDescent="0.4">
      <c r="A3681" t="str">
        <f t="shared" si="57"/>
        <v>SüßkartofelnIndien</v>
      </c>
      <c r="B3681" s="26" t="s">
        <v>192</v>
      </c>
      <c r="C3681" s="4" t="s">
        <v>91</v>
      </c>
      <c r="D3681" s="5">
        <v>1.8585100000000001E-7</v>
      </c>
      <c r="E3681" s="5">
        <v>1.3071099999999999E-7</v>
      </c>
      <c r="F3681" s="5">
        <v>2.09182E-8</v>
      </c>
      <c r="G3681" s="6">
        <v>4.6699999999999995E-8</v>
      </c>
      <c r="H3681" s="7">
        <v>3.8418019999999997E-7</v>
      </c>
      <c r="I3681" s="5"/>
    </row>
    <row r="3682" spans="1:9" x14ac:dyDescent="0.4">
      <c r="A3682" t="str">
        <f t="shared" si="57"/>
        <v>Tallowtree seedIndien</v>
      </c>
      <c r="B3682" s="26" t="s">
        <v>304</v>
      </c>
      <c r="C3682" s="4" t="s">
        <v>91</v>
      </c>
      <c r="D3682" s="5">
        <v>4.7959500000000002E-6</v>
      </c>
      <c r="E3682" s="5">
        <v>4.1470400000000005E-6</v>
      </c>
      <c r="F3682" s="5">
        <v>6.6142399999999995E-7</v>
      </c>
      <c r="G3682" s="6">
        <v>1.4899999999999999E-6</v>
      </c>
      <c r="H3682" s="7">
        <v>1.1094414000000002E-5</v>
      </c>
      <c r="I3682" s="5"/>
    </row>
    <row r="3683" spans="1:9" x14ac:dyDescent="0.4">
      <c r="A3683" t="str">
        <f t="shared" si="57"/>
        <v>Manderine, ClementineIndien</v>
      </c>
      <c r="B3683" s="26" t="s">
        <v>213</v>
      </c>
      <c r="C3683" s="4" t="s">
        <v>91</v>
      </c>
      <c r="D3683" s="5">
        <v>1.5071499999999998E-7</v>
      </c>
      <c r="E3683" s="5">
        <v>2.29167E-7</v>
      </c>
      <c r="F3683" s="5">
        <v>8.4157199999999991E-9</v>
      </c>
      <c r="G3683" s="6">
        <v>3.3899999999999999E-8</v>
      </c>
      <c r="H3683" s="7">
        <v>4.2219772E-7</v>
      </c>
      <c r="I3683" s="5"/>
    </row>
    <row r="3684" spans="1:9" x14ac:dyDescent="0.4">
      <c r="A3684" t="str">
        <f t="shared" si="57"/>
        <v>TeeIndien</v>
      </c>
      <c r="B3684" s="26" t="s">
        <v>262</v>
      </c>
      <c r="C3684" s="4" t="s">
        <v>91</v>
      </c>
      <c r="D3684" s="5">
        <v>8.83788E-7</v>
      </c>
      <c r="E3684" s="5">
        <v>7.7764800000000003E-7</v>
      </c>
      <c r="F3684" s="5">
        <v>1.25024E-7</v>
      </c>
      <c r="G3684" s="6">
        <v>3.2499999999999996E-7</v>
      </c>
      <c r="H3684" s="7">
        <v>2.1114599999999998E-6</v>
      </c>
      <c r="I3684" s="5"/>
    </row>
    <row r="3685" spans="1:9" x14ac:dyDescent="0.4">
      <c r="A3685" t="str">
        <f t="shared" si="57"/>
        <v>Tabak, unverarbeitetIndien</v>
      </c>
      <c r="B3685" s="26" t="s">
        <v>263</v>
      </c>
      <c r="C3685" s="4" t="s">
        <v>91</v>
      </c>
      <c r="D3685" s="5">
        <v>1.0162700000000001E-6</v>
      </c>
      <c r="E3685" s="5">
        <v>8.7589299999999997E-7</v>
      </c>
      <c r="F3685" s="5">
        <v>2.02088E-7</v>
      </c>
      <c r="G3685" s="6">
        <v>4.4299999999999998E-7</v>
      </c>
      <c r="H3685" s="7">
        <v>2.537251E-6</v>
      </c>
      <c r="I3685" s="5"/>
    </row>
    <row r="3686" spans="1:9" x14ac:dyDescent="0.4">
      <c r="A3686" t="str">
        <f t="shared" si="57"/>
        <v>TomatenIndien</v>
      </c>
      <c r="B3686" s="26" t="s">
        <v>86</v>
      </c>
      <c r="C3686" s="4" t="s">
        <v>91</v>
      </c>
      <c r="D3686" s="5">
        <v>3.4729599999999999E-8</v>
      </c>
      <c r="E3686" s="5">
        <v>7.6000800000000009E-8</v>
      </c>
      <c r="F3686" s="5">
        <v>6.0847699999999999E-9</v>
      </c>
      <c r="G3686" s="6">
        <v>3.55E-8</v>
      </c>
      <c r="H3686" s="7">
        <v>1.5231517000000001E-7</v>
      </c>
      <c r="I3686" s="5"/>
    </row>
    <row r="3687" spans="1:9" x14ac:dyDescent="0.4">
      <c r="A3687" t="str">
        <f t="shared" si="57"/>
        <v>Gemüse, frischIndien</v>
      </c>
      <c r="B3687" s="26" t="s">
        <v>174</v>
      </c>
      <c r="C3687" s="4" t="s">
        <v>91</v>
      </c>
      <c r="D3687" s="5">
        <v>1.2768100000000002E-7</v>
      </c>
      <c r="E3687" s="5">
        <v>1.0441099999999999E-7</v>
      </c>
      <c r="F3687" s="5">
        <v>1.7081299999999999E-8</v>
      </c>
      <c r="G3687" s="6">
        <v>4.3399999999999998E-8</v>
      </c>
      <c r="H3687" s="7">
        <v>2.9257329999999999E-7</v>
      </c>
      <c r="I3687" s="5"/>
    </row>
    <row r="3688" spans="1:9" x14ac:dyDescent="0.4">
      <c r="A3688" t="str">
        <f t="shared" si="57"/>
        <v>WassermeloneIndien</v>
      </c>
      <c r="B3688" s="26" t="s">
        <v>265</v>
      </c>
      <c r="C3688" s="4" t="s">
        <v>91</v>
      </c>
      <c r="D3688" s="5">
        <v>1.2200000000000001E-7</v>
      </c>
      <c r="E3688" s="5">
        <v>8.6467300000000006E-8</v>
      </c>
      <c r="F3688" s="5">
        <v>7.6799999999999999E-9</v>
      </c>
      <c r="G3688" s="6">
        <v>3.6500000000000003E-8</v>
      </c>
      <c r="H3688" s="7">
        <v>2.5264729999999998E-7</v>
      </c>
      <c r="I3688" s="5"/>
    </row>
    <row r="3689" spans="1:9" x14ac:dyDescent="0.4">
      <c r="A3689" t="str">
        <f t="shared" si="57"/>
        <v>WeizenIndien</v>
      </c>
      <c r="B3689" s="26" t="s">
        <v>60</v>
      </c>
      <c r="C3689" s="4" t="s">
        <v>91</v>
      </c>
      <c r="D3689" s="5">
        <v>3.1327299999999998E-7</v>
      </c>
      <c r="E3689" s="5">
        <v>2.7216900000000001E-7</v>
      </c>
      <c r="F3689" s="5">
        <v>2.5975000000000003E-8</v>
      </c>
      <c r="G3689" s="6">
        <v>1.2200000000000001E-7</v>
      </c>
      <c r="H3689" s="7">
        <v>7.3341700000000009E-7</v>
      </c>
      <c r="I3689" s="5"/>
    </row>
    <row r="3690" spans="1:9" x14ac:dyDescent="0.4">
      <c r="A3690" t="str">
        <f t="shared" si="57"/>
        <v>ArekanüsseIndonesien</v>
      </c>
      <c r="B3690" s="26" t="s">
        <v>308</v>
      </c>
      <c r="C3690" s="4" t="s">
        <v>222</v>
      </c>
      <c r="D3690" s="5">
        <v>1.5146899999999999E-5</v>
      </c>
      <c r="E3690" s="5">
        <v>9.6321299999999992E-6</v>
      </c>
      <c r="F3690" s="5">
        <v>3.8433400000000004E-6</v>
      </c>
      <c r="G3690" s="6">
        <v>1.1599999999999999E-5</v>
      </c>
      <c r="H3690" s="7">
        <v>4.0222370000000001E-5</v>
      </c>
      <c r="I3690" s="5"/>
    </row>
    <row r="3691" spans="1:9" x14ac:dyDescent="0.4">
      <c r="A3691" t="str">
        <f t="shared" si="57"/>
        <v>AvocadosIndonesien</v>
      </c>
      <c r="B3691" s="26" t="s">
        <v>166</v>
      </c>
      <c r="C3691" s="4" t="s">
        <v>222</v>
      </c>
      <c r="D3691" s="5">
        <v>1.6299999999999999E-6</v>
      </c>
      <c r="E3691" s="5">
        <v>9.5000000000000001E-7</v>
      </c>
      <c r="F3691" s="5">
        <v>3.9299999999999999E-7</v>
      </c>
      <c r="G3691" s="6">
        <v>1.26E-6</v>
      </c>
      <c r="H3691" s="7">
        <v>4.233E-6</v>
      </c>
      <c r="I3691" s="5"/>
    </row>
    <row r="3692" spans="1:9" x14ac:dyDescent="0.4">
      <c r="A3692" t="str">
        <f t="shared" si="57"/>
        <v>BananenIndonesien</v>
      </c>
      <c r="B3692" s="26" t="s">
        <v>197</v>
      </c>
      <c r="C3692" s="4" t="s">
        <v>222</v>
      </c>
      <c r="D3692" s="5">
        <v>4.4606000000000001E-7</v>
      </c>
      <c r="E3692" s="5">
        <v>3.0200000000000003E-7</v>
      </c>
      <c r="F3692" s="5">
        <v>1.1983300000000001E-7</v>
      </c>
      <c r="G3692" s="6">
        <v>3.4499999999999998E-7</v>
      </c>
      <c r="H3692" s="7">
        <v>1.2128930000000001E-6</v>
      </c>
      <c r="I3692" s="5"/>
    </row>
    <row r="3693" spans="1:9" x14ac:dyDescent="0.4">
      <c r="A3693" t="str">
        <f t="shared" si="57"/>
        <v>Bohen, trockenIndonesien</v>
      </c>
      <c r="B3693" s="26" t="s">
        <v>170</v>
      </c>
      <c r="C3693" s="4" t="s">
        <v>222</v>
      </c>
      <c r="D3693" s="5">
        <v>1.84778E-6</v>
      </c>
      <c r="E3693" s="5">
        <v>1.29627E-6</v>
      </c>
      <c r="F3693" s="5">
        <v>5.0333900000000003E-7</v>
      </c>
      <c r="G3693" s="6">
        <v>1.4499999999999999E-6</v>
      </c>
      <c r="H3693" s="7">
        <v>5.0973889999999996E-6</v>
      </c>
      <c r="I3693" s="5"/>
    </row>
    <row r="3694" spans="1:9" x14ac:dyDescent="0.4">
      <c r="A3694" t="str">
        <f t="shared" si="57"/>
        <v>Bohen, grünIndonesien</v>
      </c>
      <c r="B3694" s="26" t="s">
        <v>169</v>
      </c>
      <c r="C3694" s="4" t="s">
        <v>222</v>
      </c>
      <c r="D3694" s="5">
        <v>5.6039999999999996E-7</v>
      </c>
      <c r="E3694" s="5">
        <v>3.04093E-7</v>
      </c>
      <c r="F3694" s="5">
        <v>1.2265700000000001E-7</v>
      </c>
      <c r="G3694" s="6">
        <v>3.96E-7</v>
      </c>
      <c r="H3694" s="7">
        <v>1.38315E-6</v>
      </c>
      <c r="I3694" s="5"/>
    </row>
    <row r="3695" spans="1:9" x14ac:dyDescent="0.4">
      <c r="A3695" t="str">
        <f t="shared" si="57"/>
        <v>Kohl und andere KohlgewächseIndonesien</v>
      </c>
      <c r="B3695" s="26" t="s">
        <v>181</v>
      </c>
      <c r="C3695" s="4" t="s">
        <v>222</v>
      </c>
      <c r="D3695" s="5">
        <v>1.8100000000000002E-7</v>
      </c>
      <c r="E3695" s="5">
        <v>1.1600000000000001E-7</v>
      </c>
      <c r="F3695" s="5">
        <v>4.5399999999999996E-8</v>
      </c>
      <c r="G3695" s="6">
        <v>1.3999999999999998E-7</v>
      </c>
      <c r="H3695" s="7">
        <v>4.8240000000000003E-7</v>
      </c>
      <c r="I3695" s="5"/>
    </row>
    <row r="3696" spans="1:9" x14ac:dyDescent="0.4">
      <c r="A3696" t="str">
        <f t="shared" si="57"/>
        <v>CashewnüsseIndonesien</v>
      </c>
      <c r="B3696" s="26" t="s">
        <v>309</v>
      </c>
      <c r="C3696" s="4" t="s">
        <v>222</v>
      </c>
      <c r="D3696" s="5">
        <v>1.6848100000000002E-5</v>
      </c>
      <c r="E3696" s="5">
        <v>1.1315699999999999E-5</v>
      </c>
      <c r="F3696" s="5">
        <v>4.4799400000000003E-6</v>
      </c>
      <c r="G3696" s="6">
        <v>1.2999999999999999E-5</v>
      </c>
      <c r="H3696" s="7">
        <v>4.5643740000000001E-5</v>
      </c>
      <c r="I3696" s="5"/>
    </row>
    <row r="3697" spans="1:9" x14ac:dyDescent="0.4">
      <c r="A3697" t="str">
        <f t="shared" si="57"/>
        <v>ManiokIndonesien</v>
      </c>
      <c r="B3697" s="26" t="s">
        <v>187</v>
      </c>
      <c r="C3697" s="4" t="s">
        <v>222</v>
      </c>
      <c r="D3697" s="5">
        <v>5.67179E-7</v>
      </c>
      <c r="E3697" s="5">
        <v>3.2326899999999998E-7</v>
      </c>
      <c r="F3697" s="5">
        <v>1.1953599999999999E-7</v>
      </c>
      <c r="G3697" s="6">
        <v>4.0200000000000003E-7</v>
      </c>
      <c r="H3697" s="7">
        <v>1.411984E-6</v>
      </c>
      <c r="I3697" s="5"/>
    </row>
    <row r="3698" spans="1:9" x14ac:dyDescent="0.4">
      <c r="A3698" t="str">
        <f t="shared" si="57"/>
        <v>Paprika-/ChillipulverIndonesien</v>
      </c>
      <c r="B3698" s="26" t="s">
        <v>90</v>
      </c>
      <c r="C3698" s="4" t="s">
        <v>222</v>
      </c>
      <c r="D3698" s="5">
        <v>5.3000000000000001E-7</v>
      </c>
      <c r="E3698" s="5">
        <v>3.5399999999999997E-7</v>
      </c>
      <c r="F3698" s="5">
        <v>1.3400000000000001E-7</v>
      </c>
      <c r="G3698" s="6">
        <v>4.0700000000000003E-7</v>
      </c>
      <c r="H3698" s="7">
        <v>1.4250000000000001E-6</v>
      </c>
      <c r="I3698" s="5"/>
    </row>
    <row r="3699" spans="1:9" x14ac:dyDescent="0.4">
      <c r="A3699" t="str">
        <f t="shared" si="57"/>
        <v>Paprika und Chillies, grünIndonesien</v>
      </c>
      <c r="B3699" s="26" t="s">
        <v>79</v>
      </c>
      <c r="C3699" s="4" t="s">
        <v>222</v>
      </c>
      <c r="D3699" s="5">
        <v>5.3040700000000002E-7</v>
      </c>
      <c r="E3699" s="5">
        <v>3.5430900000000003E-7</v>
      </c>
      <c r="F3699" s="5">
        <v>1.33807E-7</v>
      </c>
      <c r="G3699" s="6">
        <v>4.0700000000000003E-7</v>
      </c>
      <c r="H3699" s="7">
        <v>1.4255229999999999E-6</v>
      </c>
      <c r="I3699" s="5"/>
    </row>
    <row r="3700" spans="1:9" x14ac:dyDescent="0.4">
      <c r="A3700" t="str">
        <f t="shared" si="57"/>
        <v>Paprika und Chillies, grünIndonesien</v>
      </c>
      <c r="B3700" s="26" t="s">
        <v>79</v>
      </c>
      <c r="C3700" s="4" t="s">
        <v>222</v>
      </c>
      <c r="D3700" s="5">
        <v>5.3000000000000001E-7</v>
      </c>
      <c r="E3700" s="5">
        <v>3.5399999999999997E-7</v>
      </c>
      <c r="F3700" s="5">
        <v>1.33807E-7</v>
      </c>
      <c r="G3700" s="6">
        <v>4.0700000000000003E-7</v>
      </c>
      <c r="H3700" s="7">
        <v>1.4248069999999999E-6</v>
      </c>
      <c r="I3700" s="5"/>
    </row>
    <row r="3701" spans="1:9" x14ac:dyDescent="0.4">
      <c r="A3701" t="str">
        <f t="shared" si="57"/>
        <v>NelkeIndonesien</v>
      </c>
      <c r="B3701" s="26" t="s">
        <v>336</v>
      </c>
      <c r="C3701" s="4" t="s">
        <v>222</v>
      </c>
      <c r="D3701" s="5">
        <v>2.77374E-5</v>
      </c>
      <c r="E3701" s="5">
        <v>1.9267300000000001E-5</v>
      </c>
      <c r="F3701" s="5">
        <v>7.6726500000000001E-6</v>
      </c>
      <c r="G3701" s="6">
        <v>2.16E-5</v>
      </c>
      <c r="H3701" s="7">
        <v>7.6277349999999999E-5</v>
      </c>
      <c r="I3701" s="5"/>
    </row>
    <row r="3702" spans="1:9" x14ac:dyDescent="0.4">
      <c r="A3702" t="str">
        <f t="shared" si="57"/>
        <v>KakaobohneIndonesien</v>
      </c>
      <c r="B3702" s="26" t="s">
        <v>286</v>
      </c>
      <c r="C3702" s="4" t="s">
        <v>222</v>
      </c>
      <c r="D3702" s="5">
        <v>6.03361E-6</v>
      </c>
      <c r="E3702" s="5">
        <v>4.1572800000000003E-6</v>
      </c>
      <c r="F3702" s="5">
        <v>1.6505899999999999E-6</v>
      </c>
      <c r="G3702" s="6">
        <v>4.69E-6</v>
      </c>
      <c r="H3702" s="7">
        <v>1.6531480000000001E-5</v>
      </c>
      <c r="I3702" s="5"/>
    </row>
    <row r="3703" spans="1:9" x14ac:dyDescent="0.4">
      <c r="A3703" t="str">
        <f t="shared" si="57"/>
        <v>KokosnussIndonesien</v>
      </c>
      <c r="B3703" s="26" t="s">
        <v>310</v>
      </c>
      <c r="C3703" s="4" t="s">
        <v>222</v>
      </c>
      <c r="D3703" s="5">
        <v>1.0830499999999999E-6</v>
      </c>
      <c r="E3703" s="5">
        <v>7.40276E-7</v>
      </c>
      <c r="F3703" s="5">
        <v>2.9336800000000004E-7</v>
      </c>
      <c r="G3703" s="6">
        <v>8.3900000000000004E-7</v>
      </c>
      <c r="H3703" s="7">
        <v>2.9556939999999998E-6</v>
      </c>
      <c r="I3703" s="5"/>
    </row>
    <row r="3704" spans="1:9" x14ac:dyDescent="0.4">
      <c r="A3704" t="str">
        <f t="shared" si="57"/>
        <v>Kaffee, grünIndonesien</v>
      </c>
      <c r="B3704" s="26" t="s">
        <v>287</v>
      </c>
      <c r="C3704" s="4" t="s">
        <v>222</v>
      </c>
      <c r="D3704" s="5">
        <v>1.2549E-5</v>
      </c>
      <c r="E3704" s="5">
        <v>7.5585899999999992E-6</v>
      </c>
      <c r="F3704" s="5">
        <v>2.8999500000000001E-6</v>
      </c>
      <c r="G3704" s="6">
        <v>9.4199999999999996E-6</v>
      </c>
      <c r="H3704" s="7">
        <v>3.2427539999999997E-5</v>
      </c>
      <c r="I3704" s="5"/>
    </row>
    <row r="3705" spans="1:9" x14ac:dyDescent="0.4">
      <c r="A3705" t="str">
        <f t="shared" si="57"/>
        <v>KokosbastIndonesien</v>
      </c>
      <c r="B3705" s="26" t="s">
        <v>311</v>
      </c>
      <c r="C3705" s="4" t="s">
        <v>222</v>
      </c>
      <c r="D3705" s="5">
        <v>1.0830499999999999E-6</v>
      </c>
      <c r="E3705" s="5">
        <v>7.40276E-7</v>
      </c>
      <c r="F3705" s="5">
        <v>2.9336800000000004E-7</v>
      </c>
      <c r="G3705" s="6">
        <v>8.3900000000000004E-7</v>
      </c>
      <c r="H3705" s="7">
        <v>2.9556939999999998E-6</v>
      </c>
      <c r="I3705" s="5"/>
    </row>
    <row r="3706" spans="1:9" x14ac:dyDescent="0.4">
      <c r="A3706" t="str">
        <f t="shared" si="57"/>
        <v>Gurken und GewürzgurkenIndonesien</v>
      </c>
      <c r="B3706" s="26" t="s">
        <v>99</v>
      </c>
      <c r="C3706" s="4" t="s">
        <v>222</v>
      </c>
      <c r="D3706" s="5">
        <v>2.3426499999999999E-7</v>
      </c>
      <c r="E3706" s="5">
        <v>1.38264E-7</v>
      </c>
      <c r="F3706" s="5">
        <v>5.7911500000000002E-8</v>
      </c>
      <c r="G3706" s="6">
        <v>1.8200000000000002E-7</v>
      </c>
      <c r="H3706" s="7">
        <v>6.1244050000000012E-7</v>
      </c>
      <c r="I3706" s="5"/>
    </row>
    <row r="3707" spans="1:9" x14ac:dyDescent="0.4">
      <c r="A3707" t="str">
        <f t="shared" si="57"/>
        <v>AubergineIndonesien</v>
      </c>
      <c r="B3707" s="26" t="s">
        <v>214</v>
      </c>
      <c r="C3707" s="4" t="s">
        <v>222</v>
      </c>
      <c r="D3707" s="5">
        <v>3.6739800000000002E-7</v>
      </c>
      <c r="E3707" s="5">
        <v>2.1524299999999999E-7</v>
      </c>
      <c r="F3707" s="5">
        <v>8.6729600000000001E-8</v>
      </c>
      <c r="G3707" s="6">
        <v>2.8299999999999998E-7</v>
      </c>
      <c r="H3707" s="7">
        <v>9.5237060000000016E-7</v>
      </c>
      <c r="I3707" s="5"/>
    </row>
    <row r="3708" spans="1:9" x14ac:dyDescent="0.4">
      <c r="A3708" t="str">
        <f t="shared" si="57"/>
        <v>Früchte, frischIndonesien</v>
      </c>
      <c r="B3708" s="26" t="s">
        <v>205</v>
      </c>
      <c r="C3708" s="4" t="s">
        <v>222</v>
      </c>
      <c r="D3708" s="5">
        <v>5.0800800000000006E-7</v>
      </c>
      <c r="E3708" s="5">
        <v>3.1888400000000001E-7</v>
      </c>
      <c r="F3708" s="5">
        <v>1.2921200000000001E-7</v>
      </c>
      <c r="G3708" s="6">
        <v>3.9099999999999999E-7</v>
      </c>
      <c r="H3708" s="7">
        <v>1.3471040000000001E-6</v>
      </c>
      <c r="I3708" s="5"/>
    </row>
    <row r="3709" spans="1:9" x14ac:dyDescent="0.4">
      <c r="A3709" t="str">
        <f t="shared" si="57"/>
        <v>KernobstIndonesien</v>
      </c>
      <c r="B3709" s="26" t="s">
        <v>208</v>
      </c>
      <c r="C3709" s="4" t="s">
        <v>222</v>
      </c>
      <c r="D3709" s="5">
        <v>5.0799999999999994E-7</v>
      </c>
      <c r="E3709" s="5">
        <v>3.1899999999999998E-7</v>
      </c>
      <c r="F3709" s="5">
        <v>1.29E-7</v>
      </c>
      <c r="G3709" s="6">
        <v>3.9099999999999999E-7</v>
      </c>
      <c r="H3709" s="7">
        <v>1.3470000000000002E-6</v>
      </c>
      <c r="I3709" s="5"/>
    </row>
    <row r="3710" spans="1:9" x14ac:dyDescent="0.4">
      <c r="A3710" t="str">
        <f t="shared" si="57"/>
        <v>SüdfrüchteIndonesien</v>
      </c>
      <c r="B3710" s="26" t="s">
        <v>244</v>
      </c>
      <c r="C3710" s="4" t="s">
        <v>222</v>
      </c>
      <c r="D3710" s="5">
        <v>6.44E-7</v>
      </c>
      <c r="E3710" s="5">
        <v>4.2399999999999999E-7</v>
      </c>
      <c r="F3710" s="5">
        <v>1.6400000000000001E-7</v>
      </c>
      <c r="G3710" s="6">
        <v>4.8999999999999997E-7</v>
      </c>
      <c r="H3710" s="7">
        <v>1.722E-6</v>
      </c>
      <c r="I3710" s="5"/>
    </row>
    <row r="3711" spans="1:9" x14ac:dyDescent="0.4">
      <c r="A3711" t="str">
        <f t="shared" si="57"/>
        <v>ErdnussIndonesien</v>
      </c>
      <c r="B3711" s="26" t="s">
        <v>280</v>
      </c>
      <c r="C3711" s="4" t="s">
        <v>222</v>
      </c>
      <c r="D3711" s="5">
        <v>1.3439500000000001E-6</v>
      </c>
      <c r="E3711" s="5">
        <v>9.2648500000000005E-7</v>
      </c>
      <c r="F3711" s="5">
        <v>3.5732199999999998E-7</v>
      </c>
      <c r="G3711" s="6">
        <v>1.04E-6</v>
      </c>
      <c r="H3711" s="7">
        <v>3.6677569999999997E-6</v>
      </c>
      <c r="I3711" s="5"/>
    </row>
    <row r="3712" spans="1:9" x14ac:dyDescent="0.4">
      <c r="A3712" t="str">
        <f t="shared" si="57"/>
        <v>JojobasamenIndonesien</v>
      </c>
      <c r="B3712" s="26" t="s">
        <v>301</v>
      </c>
      <c r="C3712" s="4" t="s">
        <v>222</v>
      </c>
      <c r="D3712" s="5">
        <v>1.7364100000000001E-6</v>
      </c>
      <c r="E3712" s="5">
        <v>1.0641900000000001E-6</v>
      </c>
      <c r="F3712" s="5">
        <v>5.5550499999999994E-7</v>
      </c>
      <c r="G3712" s="6">
        <v>1.2700000000000001E-6</v>
      </c>
      <c r="H3712" s="7">
        <v>4.626105E-6</v>
      </c>
      <c r="I3712" s="5"/>
    </row>
    <row r="3713" spans="1:9" x14ac:dyDescent="0.4">
      <c r="A3713" t="str">
        <f t="shared" si="57"/>
        <v>BombaxwolleIndonesien</v>
      </c>
      <c r="B3713" s="26" t="s">
        <v>339</v>
      </c>
      <c r="C3713" s="4" t="s">
        <v>222</v>
      </c>
      <c r="D3713" s="5">
        <v>7.3000000000000004E-6</v>
      </c>
      <c r="E3713" s="5">
        <v>4.9199999999999995E-6</v>
      </c>
      <c r="F3713" s="5">
        <v>1.95E-6</v>
      </c>
      <c r="G3713" s="6">
        <v>5.6400000000000002E-6</v>
      </c>
      <c r="H3713" s="7">
        <v>1.9810000000000002E-5</v>
      </c>
      <c r="I3713" s="5"/>
    </row>
    <row r="3714" spans="1:9" x14ac:dyDescent="0.4">
      <c r="A3714" t="str">
        <f t="shared" si="57"/>
        <v>Kapok-FruchtIndonesien</v>
      </c>
      <c r="B3714" s="26" t="s">
        <v>340</v>
      </c>
      <c r="C3714" s="4" t="s">
        <v>222</v>
      </c>
      <c r="D3714" s="5">
        <v>7.3043099999999995E-6</v>
      </c>
      <c r="E3714" s="5">
        <v>4.9243399999999998E-6</v>
      </c>
      <c r="F3714" s="5">
        <v>1.9514000000000001E-6</v>
      </c>
      <c r="G3714" s="6">
        <v>5.6400000000000002E-6</v>
      </c>
      <c r="H3714" s="7">
        <v>1.9820050000000003E-5</v>
      </c>
      <c r="I3714" s="5"/>
    </row>
    <row r="3715" spans="1:9" x14ac:dyDescent="0.4">
      <c r="A3715" t="str">
        <f t="shared" si="57"/>
        <v>KapoksamenIndonesien</v>
      </c>
      <c r="B3715" s="26" t="s">
        <v>341</v>
      </c>
      <c r="C3715" s="4" t="s">
        <v>222</v>
      </c>
      <c r="D3715" s="5">
        <v>7.3043099999999995E-6</v>
      </c>
      <c r="E3715" s="5">
        <v>4.9243399999999998E-6</v>
      </c>
      <c r="F3715" s="5">
        <v>1.9514000000000001E-6</v>
      </c>
      <c r="G3715" s="6">
        <v>5.6400000000000002E-6</v>
      </c>
      <c r="H3715" s="7">
        <v>1.9820050000000003E-5</v>
      </c>
      <c r="I3715" s="5"/>
    </row>
    <row r="3716" spans="1:9" x14ac:dyDescent="0.4">
      <c r="A3716" t="str">
        <f t="shared" ref="A3716:A3779" si="58">B3716&amp;C3716</f>
        <v>Lauch, andere LauchgewächseIndonesien</v>
      </c>
      <c r="B3716" s="26" t="s">
        <v>184</v>
      </c>
      <c r="C3716" s="4" t="s">
        <v>222</v>
      </c>
      <c r="D3716" s="5">
        <v>2.75993E-7</v>
      </c>
      <c r="E3716" s="5">
        <v>1.6521099999999998E-7</v>
      </c>
      <c r="F3716" s="5">
        <v>6.898E-8</v>
      </c>
      <c r="G3716" s="6">
        <v>2.16E-7</v>
      </c>
      <c r="H3716" s="7">
        <v>7.2618399999999991E-7</v>
      </c>
      <c r="I3716" s="5"/>
    </row>
    <row r="3717" spans="1:9" x14ac:dyDescent="0.4">
      <c r="A3717" t="str">
        <f t="shared" si="58"/>
        <v>Mais, greenIndonesien</v>
      </c>
      <c r="B3717" s="26" t="s">
        <v>218</v>
      </c>
      <c r="C3717" s="4" t="s">
        <v>222</v>
      </c>
      <c r="D3717" s="5">
        <v>8.5032899999999999E-7</v>
      </c>
      <c r="E3717" s="5">
        <v>5.4405500000000004E-7</v>
      </c>
      <c r="F3717" s="5">
        <v>2.1353699999999999E-7</v>
      </c>
      <c r="G3717" s="6">
        <v>6.5899999999999996E-7</v>
      </c>
      <c r="H3717" s="7">
        <v>2.2669209999999998E-6</v>
      </c>
      <c r="I3717" s="5"/>
    </row>
    <row r="3718" spans="1:9" x14ac:dyDescent="0.4">
      <c r="A3718" t="str">
        <f t="shared" si="58"/>
        <v>MaisIndonesien</v>
      </c>
      <c r="B3718" s="26" t="s">
        <v>185</v>
      </c>
      <c r="C3718" s="4" t="s">
        <v>222</v>
      </c>
      <c r="D3718" s="5">
        <v>1.5163799999999999E-6</v>
      </c>
      <c r="E3718" s="5">
        <v>8.7273600000000007E-7</v>
      </c>
      <c r="F3718" s="5">
        <v>3.1543199999999996E-7</v>
      </c>
      <c r="G3718" s="6">
        <v>1.0699999999999999E-6</v>
      </c>
      <c r="H3718" s="7">
        <v>3.7745480000000001E-6</v>
      </c>
      <c r="I3718" s="5"/>
    </row>
    <row r="3719" spans="1:9" x14ac:dyDescent="0.4">
      <c r="A3719" t="str">
        <f t="shared" si="58"/>
        <v>Mango, GuaveIndonesien</v>
      </c>
      <c r="B3719" s="26" t="s">
        <v>248</v>
      </c>
      <c r="C3719" s="4" t="s">
        <v>222</v>
      </c>
      <c r="D3719" s="5">
        <v>9.5200000000000005E-7</v>
      </c>
      <c r="E3719" s="5">
        <v>6.2500000000000005E-7</v>
      </c>
      <c r="F3719" s="5">
        <v>2.42093E-7</v>
      </c>
      <c r="G3719" s="6">
        <v>7.2600000000000002E-7</v>
      </c>
      <c r="H3719" s="7">
        <v>2.545093E-6</v>
      </c>
      <c r="I3719" s="5"/>
    </row>
    <row r="3720" spans="1:9" x14ac:dyDescent="0.4">
      <c r="A3720" t="str">
        <f t="shared" si="58"/>
        <v>Muskatnuss, Kardamom Indonesien</v>
      </c>
      <c r="B3720" s="26" t="s">
        <v>314</v>
      </c>
      <c r="C3720" s="4" t="s">
        <v>222</v>
      </c>
      <c r="D3720" s="5">
        <v>1.22882E-5</v>
      </c>
      <c r="E3720" s="5">
        <v>7.1866100000000006E-6</v>
      </c>
      <c r="F3720" s="5">
        <v>2.9217599999999999E-6</v>
      </c>
      <c r="G3720" s="6">
        <v>9.4900000000000006E-6</v>
      </c>
      <c r="H3720" s="7">
        <v>3.1886570000000005E-5</v>
      </c>
      <c r="I3720" s="5"/>
    </row>
    <row r="3721" spans="1:9" x14ac:dyDescent="0.4">
      <c r="A3721" t="str">
        <f t="shared" si="58"/>
        <v>NüsseIndonesien</v>
      </c>
      <c r="B3721" s="26" t="s">
        <v>271</v>
      </c>
      <c r="C3721" s="4" t="s">
        <v>222</v>
      </c>
      <c r="D3721" s="5">
        <v>8.6778800000000007E-6</v>
      </c>
      <c r="E3721" s="5">
        <v>5.5208200000000003E-6</v>
      </c>
      <c r="F3721" s="5">
        <v>2.2025399999999999E-6</v>
      </c>
      <c r="G3721" s="6">
        <v>6.6699999999999997E-6</v>
      </c>
      <c r="H3721" s="7">
        <v>2.307124E-5</v>
      </c>
      <c r="I3721" s="5"/>
    </row>
    <row r="3722" spans="1:9" x14ac:dyDescent="0.4">
      <c r="A3722" t="str">
        <f t="shared" si="58"/>
        <v>Palmfrucht (Ölpalme)Indonesien</v>
      </c>
      <c r="B3722" s="26" t="s">
        <v>289</v>
      </c>
      <c r="C3722" s="4" t="s">
        <v>222</v>
      </c>
      <c r="D3722" s="5">
        <v>3.27E-7</v>
      </c>
      <c r="E3722" s="5">
        <v>2.05E-7</v>
      </c>
      <c r="F3722" s="5">
        <v>8.7499999999999996E-8</v>
      </c>
      <c r="G3722" s="6">
        <v>2.5099999999999996E-7</v>
      </c>
      <c r="H3722" s="7">
        <v>8.7049999999999997E-7</v>
      </c>
      <c r="I3722" s="5"/>
    </row>
    <row r="3723" spans="1:9" x14ac:dyDescent="0.4">
      <c r="A3723" t="str">
        <f t="shared" si="58"/>
        <v>ÖlsamenIndonesien</v>
      </c>
      <c r="B3723" s="26" t="s">
        <v>303</v>
      </c>
      <c r="C3723" s="4" t="s">
        <v>222</v>
      </c>
      <c r="D3723" s="5">
        <v>1.7364100000000001E-6</v>
      </c>
      <c r="E3723" s="5">
        <v>1.0641900000000001E-6</v>
      </c>
      <c r="F3723" s="5">
        <v>5.5550499999999994E-7</v>
      </c>
      <c r="G3723" s="6">
        <v>1.2700000000000001E-6</v>
      </c>
      <c r="H3723" s="7">
        <v>4.626105E-6</v>
      </c>
      <c r="I3723" s="5"/>
    </row>
    <row r="3724" spans="1:9" x14ac:dyDescent="0.4">
      <c r="A3724" t="str">
        <f t="shared" si="58"/>
        <v>Zwiebel, getr.Indonesien</v>
      </c>
      <c r="B3724" s="26" t="s">
        <v>251</v>
      </c>
      <c r="C3724" s="4" t="s">
        <v>222</v>
      </c>
      <c r="D3724" s="5">
        <v>4.63E-7</v>
      </c>
      <c r="E3724" s="5">
        <v>2.9700000000000003E-7</v>
      </c>
      <c r="F3724" s="5">
        <v>1.1600000000000001E-7</v>
      </c>
      <c r="G3724" s="6">
        <v>3.5799999999999995E-7</v>
      </c>
      <c r="H3724" s="7">
        <v>1.2340000000000002E-6</v>
      </c>
      <c r="I3724" s="5"/>
    </row>
    <row r="3725" spans="1:9" x14ac:dyDescent="0.4">
      <c r="A3725" t="str">
        <f t="shared" si="58"/>
        <v>OrangeIndonesien</v>
      </c>
      <c r="B3725" s="26" t="s">
        <v>252</v>
      </c>
      <c r="C3725" s="4" t="s">
        <v>222</v>
      </c>
      <c r="D3725" s="5">
        <v>5.4900000000000006E-7</v>
      </c>
      <c r="E3725" s="5">
        <v>3.4699999999999997E-7</v>
      </c>
      <c r="F3725" s="5">
        <v>1.3999999999999998E-7</v>
      </c>
      <c r="G3725" s="6">
        <v>4.2299999999999996E-7</v>
      </c>
      <c r="H3725" s="7">
        <v>1.4589999999999999E-6</v>
      </c>
      <c r="I3725" s="5"/>
    </row>
    <row r="3726" spans="1:9" x14ac:dyDescent="0.4">
      <c r="A3726" t="str">
        <f t="shared" si="58"/>
        <v>PfefferIndonesien</v>
      </c>
      <c r="B3726" s="26" t="s">
        <v>154</v>
      </c>
      <c r="C3726" s="4" t="s">
        <v>222</v>
      </c>
      <c r="D3726" s="5">
        <v>3.16702E-6</v>
      </c>
      <c r="E3726" s="5">
        <v>2.0259299999999999E-6</v>
      </c>
      <c r="F3726" s="5">
        <v>7.9513599999999995E-7</v>
      </c>
      <c r="G3726" s="6">
        <v>2.4499999999999998E-6</v>
      </c>
      <c r="H3726" s="7">
        <v>8.4380860000000015E-6</v>
      </c>
      <c r="I3726" s="5"/>
    </row>
    <row r="3727" spans="1:9" x14ac:dyDescent="0.4">
      <c r="A3727" t="str">
        <f t="shared" si="58"/>
        <v>AnanasIndonesien</v>
      </c>
      <c r="B3727" s="26" t="s">
        <v>194</v>
      </c>
      <c r="C3727" s="4" t="s">
        <v>222</v>
      </c>
      <c r="D3727" s="5">
        <v>7.7100000000000001E-7</v>
      </c>
      <c r="E3727" s="5">
        <v>4.5600000000000001E-7</v>
      </c>
      <c r="F3727" s="5">
        <v>1.9499999999999999E-7</v>
      </c>
      <c r="G3727" s="6">
        <v>6.0299999999999999E-7</v>
      </c>
      <c r="H3727" s="7">
        <v>2.0250000000000001E-6</v>
      </c>
      <c r="I3727" s="5"/>
    </row>
    <row r="3728" spans="1:9" x14ac:dyDescent="0.4">
      <c r="A3728" t="str">
        <f t="shared" si="58"/>
        <v>KartoffelIndonesien</v>
      </c>
      <c r="B3728" s="26" t="s">
        <v>177</v>
      </c>
      <c r="C3728" s="4" t="s">
        <v>222</v>
      </c>
      <c r="D3728" s="5">
        <v>3.2099999999999998E-7</v>
      </c>
      <c r="E3728" s="5">
        <v>1.7599999999999999E-7</v>
      </c>
      <c r="F3728" s="5">
        <v>7.2499999999999994E-8</v>
      </c>
      <c r="G3728" s="6">
        <v>2.35E-7</v>
      </c>
      <c r="H3728" s="7">
        <v>8.0449999999999998E-7</v>
      </c>
      <c r="I3728" s="5"/>
    </row>
    <row r="3729" spans="1:9" x14ac:dyDescent="0.4">
      <c r="A3729" t="str">
        <f t="shared" si="58"/>
        <v>Hülsenfrüchte (Linsen, Bohen, etc.)Indonesien</v>
      </c>
      <c r="B3729" s="26" t="s">
        <v>255</v>
      </c>
      <c r="C3729" s="4" t="s">
        <v>222</v>
      </c>
      <c r="D3729" s="5">
        <v>1.62936E-6</v>
      </c>
      <c r="E3729" s="5">
        <v>1.8233200000000001E-6</v>
      </c>
      <c r="F3729" s="5">
        <v>7.3606100000000002E-7</v>
      </c>
      <c r="G3729" s="6">
        <v>1.79E-6</v>
      </c>
      <c r="H3729" s="7">
        <v>5.9787409999999997E-6</v>
      </c>
      <c r="I3729" s="5"/>
    </row>
    <row r="3730" spans="1:9" x14ac:dyDescent="0.4">
      <c r="A3730" t="str">
        <f t="shared" si="58"/>
        <v>ReisIndonesien</v>
      </c>
      <c r="B3730" s="26" t="s">
        <v>160</v>
      </c>
      <c r="C3730" s="4" t="s">
        <v>222</v>
      </c>
      <c r="D3730" s="5">
        <v>1.2721799999999999E-6</v>
      </c>
      <c r="E3730" s="5">
        <v>7.2646899999999994E-7</v>
      </c>
      <c r="F3730" s="5">
        <v>2.8836600000000003E-7</v>
      </c>
      <c r="G3730" s="6">
        <v>9.2400000000000007E-7</v>
      </c>
      <c r="H3730" s="7">
        <v>3.2110149999999996E-6</v>
      </c>
      <c r="I3730" s="5"/>
    </row>
    <row r="3731" spans="1:9" x14ac:dyDescent="0.4">
      <c r="A3731" t="str">
        <f t="shared" si="58"/>
        <v>Knollengewächsen, WurzelknolleIndonesien</v>
      </c>
      <c r="B3731" s="26" t="s">
        <v>179</v>
      </c>
      <c r="C3731" s="4" t="s">
        <v>222</v>
      </c>
      <c r="D3731" s="5">
        <v>3.4109700000000003E-7</v>
      </c>
      <c r="E3731" s="5">
        <v>2.08905E-7</v>
      </c>
      <c r="F3731" s="5">
        <v>8.52554E-8</v>
      </c>
      <c r="G3731" s="6">
        <v>2.65E-7</v>
      </c>
      <c r="H3731" s="7">
        <v>9.0025739999999993E-7</v>
      </c>
      <c r="I3731" s="5"/>
    </row>
    <row r="3732" spans="1:9" x14ac:dyDescent="0.4">
      <c r="A3732" t="str">
        <f t="shared" si="58"/>
        <v>GummiIndonesien</v>
      </c>
      <c r="B3732" s="26" t="s">
        <v>290</v>
      </c>
      <c r="C3732" s="4" t="s">
        <v>222</v>
      </c>
      <c r="D3732" s="5">
        <v>8.7072700000000001E-6</v>
      </c>
      <c r="E3732" s="5">
        <v>5.9562499999999999E-6</v>
      </c>
      <c r="F3732" s="5">
        <v>2.3599399999999999E-6</v>
      </c>
      <c r="G3732" s="6">
        <v>6.7400000000000007E-6</v>
      </c>
      <c r="H3732" s="7">
        <v>2.3763460000000001E-5</v>
      </c>
      <c r="I3732" s="5"/>
    </row>
    <row r="3733" spans="1:9" x14ac:dyDescent="0.4">
      <c r="A3733" t="str">
        <f t="shared" si="58"/>
        <v>SojabohnenIndonesien</v>
      </c>
      <c r="B3733" s="26" t="s">
        <v>259</v>
      </c>
      <c r="C3733" s="4" t="s">
        <v>222</v>
      </c>
      <c r="D3733" s="5">
        <v>2.4599999999999997E-6</v>
      </c>
      <c r="E3733" s="5">
        <v>1.4100000000000001E-6</v>
      </c>
      <c r="F3733" s="5">
        <v>5.2400000000000009E-7</v>
      </c>
      <c r="G3733" s="6">
        <v>1.7400000000000001E-6</v>
      </c>
      <c r="H3733" s="7">
        <v>6.1340000000000009E-6</v>
      </c>
      <c r="I3733" s="5"/>
    </row>
    <row r="3734" spans="1:9" x14ac:dyDescent="0.4">
      <c r="A3734" t="str">
        <f t="shared" si="58"/>
        <v>SpinatIndonesien</v>
      </c>
      <c r="B3734" s="26" t="s">
        <v>156</v>
      </c>
      <c r="C3734" s="4" t="s">
        <v>222</v>
      </c>
      <c r="D3734" s="5">
        <v>7.3399999999999998E-7</v>
      </c>
      <c r="E3734" s="5">
        <v>4.2199999999999999E-7</v>
      </c>
      <c r="F3734" s="5">
        <v>1.68E-7</v>
      </c>
      <c r="G3734" s="6">
        <v>5.5799999999999999E-7</v>
      </c>
      <c r="H3734" s="7">
        <v>1.8819999999999999E-6</v>
      </c>
      <c r="I3734" s="5"/>
    </row>
    <row r="3735" spans="1:9" x14ac:dyDescent="0.4">
      <c r="A3735" t="str">
        <f t="shared" si="58"/>
        <v>RohrzuckerIndonesien</v>
      </c>
      <c r="B3735" s="26" t="s">
        <v>260</v>
      </c>
      <c r="C3735" s="4" t="s">
        <v>222</v>
      </c>
      <c r="D3735" s="5">
        <v>8.1956999999999997E-8</v>
      </c>
      <c r="E3735" s="5">
        <v>5.6790699999999999E-8</v>
      </c>
      <c r="F3735" s="5">
        <v>2.2396799999999998E-8</v>
      </c>
      <c r="G3735" s="6">
        <v>6.3800000000000002E-8</v>
      </c>
      <c r="H3735" s="7">
        <v>2.2494450000000002E-7</v>
      </c>
      <c r="I3735" s="5"/>
    </row>
    <row r="3736" spans="1:9" x14ac:dyDescent="0.4">
      <c r="A3736" t="str">
        <f t="shared" si="58"/>
        <v>ZuckerpflanzenIndonesien</v>
      </c>
      <c r="B3736" s="26" t="s">
        <v>315</v>
      </c>
      <c r="C3736" s="4" t="s">
        <v>222</v>
      </c>
      <c r="D3736" s="5">
        <v>1.5100000000000002E-6</v>
      </c>
      <c r="E3736" s="5">
        <v>9.4200000000000004E-7</v>
      </c>
      <c r="F3736" s="5">
        <v>3.7899999999999999E-7</v>
      </c>
      <c r="G3736" s="6">
        <v>1.17E-6</v>
      </c>
      <c r="H3736" s="7">
        <v>4.0010000000000003E-6</v>
      </c>
      <c r="I3736" s="5"/>
    </row>
    <row r="3737" spans="1:9" x14ac:dyDescent="0.4">
      <c r="A3737" t="str">
        <f t="shared" si="58"/>
        <v>KristallzuckerIndonesien</v>
      </c>
      <c r="B3737" s="26" t="s">
        <v>316</v>
      </c>
      <c r="C3737" s="4" t="s">
        <v>222</v>
      </c>
      <c r="D3737" s="5">
        <v>1.5083E-6</v>
      </c>
      <c r="E3737" s="5">
        <v>9.4229999999999996E-7</v>
      </c>
      <c r="F3737" s="5">
        <v>3.7855600000000002E-7</v>
      </c>
      <c r="G3737" s="6">
        <v>1.17E-6</v>
      </c>
      <c r="H3737" s="7">
        <v>3.9991560000000002E-6</v>
      </c>
      <c r="I3737" s="5"/>
    </row>
    <row r="3738" spans="1:9" x14ac:dyDescent="0.4">
      <c r="A3738" t="str">
        <f t="shared" si="58"/>
        <v>SüßkartofelnIndonesien</v>
      </c>
      <c r="B3738" s="26" t="s">
        <v>192</v>
      </c>
      <c r="C3738" s="4" t="s">
        <v>222</v>
      </c>
      <c r="D3738" s="5">
        <v>3.91867E-7</v>
      </c>
      <c r="E3738" s="5">
        <v>2.3220700000000001E-7</v>
      </c>
      <c r="F3738" s="5">
        <v>8.8135199999999999E-8</v>
      </c>
      <c r="G3738" s="6">
        <v>2.7999999999999997E-7</v>
      </c>
      <c r="H3738" s="7">
        <v>9.9220920000000013E-7</v>
      </c>
      <c r="I3738" s="5"/>
    </row>
    <row r="3739" spans="1:9" x14ac:dyDescent="0.4">
      <c r="A3739" t="str">
        <f t="shared" si="58"/>
        <v>Tallowtree seedIndonesien</v>
      </c>
      <c r="B3739" s="26" t="s">
        <v>304</v>
      </c>
      <c r="C3739" s="4" t="s">
        <v>222</v>
      </c>
      <c r="D3739" s="5">
        <v>1.7364100000000001E-6</v>
      </c>
      <c r="E3739" s="5">
        <v>1.0641900000000001E-6</v>
      </c>
      <c r="F3739" s="5">
        <v>5.5550499999999994E-7</v>
      </c>
      <c r="G3739" s="6">
        <v>1.2700000000000001E-6</v>
      </c>
      <c r="H3739" s="7">
        <v>4.626105E-6</v>
      </c>
      <c r="I3739" s="5"/>
    </row>
    <row r="3740" spans="1:9" x14ac:dyDescent="0.4">
      <c r="A3740" t="str">
        <f t="shared" si="58"/>
        <v>Taro (cocoyam)Indonesien</v>
      </c>
      <c r="B3740" s="26" t="s">
        <v>325</v>
      </c>
      <c r="C3740" s="4" t="s">
        <v>222</v>
      </c>
      <c r="D3740" s="5">
        <v>2.4492900000000004E-7</v>
      </c>
      <c r="E3740" s="5">
        <v>2.7408599999999998E-7</v>
      </c>
      <c r="F3740" s="5">
        <v>1.10646E-7</v>
      </c>
      <c r="G3740" s="6">
        <v>2.6899999999999999E-7</v>
      </c>
      <c r="H3740" s="7">
        <v>8.9866100000000006E-7</v>
      </c>
      <c r="I3740" s="5"/>
    </row>
    <row r="3741" spans="1:9" x14ac:dyDescent="0.4">
      <c r="A3741" t="str">
        <f t="shared" si="58"/>
        <v>TeeIndonesien</v>
      </c>
      <c r="B3741" s="26" t="s">
        <v>262</v>
      </c>
      <c r="C3741" s="4" t="s">
        <v>222</v>
      </c>
      <c r="D3741" s="5">
        <v>4.6E-6</v>
      </c>
      <c r="E3741" s="5">
        <v>3.0000000000000001E-6</v>
      </c>
      <c r="F3741" s="5">
        <v>1.16014E-6</v>
      </c>
      <c r="G3741" s="6">
        <v>3.5100000000000003E-6</v>
      </c>
      <c r="H3741" s="7">
        <v>1.2270139999999999E-5</v>
      </c>
      <c r="I3741" s="5"/>
    </row>
    <row r="3742" spans="1:9" x14ac:dyDescent="0.4">
      <c r="A3742" t="str">
        <f t="shared" si="58"/>
        <v>Tabak, unverarbeitetIndonesien</v>
      </c>
      <c r="B3742" s="26" t="s">
        <v>263</v>
      </c>
      <c r="C3742" s="4" t="s">
        <v>222</v>
      </c>
      <c r="D3742" s="5">
        <v>2.7531500000000001E-6</v>
      </c>
      <c r="E3742" s="5">
        <v>1.85638E-6</v>
      </c>
      <c r="F3742" s="5">
        <v>7.0996599999999999E-7</v>
      </c>
      <c r="G3742" s="6">
        <v>2.12E-6</v>
      </c>
      <c r="H3742" s="7">
        <v>7.4394960000000004E-6</v>
      </c>
      <c r="I3742" s="5"/>
    </row>
    <row r="3743" spans="1:9" x14ac:dyDescent="0.4">
      <c r="A3743" t="str">
        <f t="shared" si="58"/>
        <v>TomatenIndonesien</v>
      </c>
      <c r="B3743" s="26" t="s">
        <v>86</v>
      </c>
      <c r="C3743" s="4" t="s">
        <v>222</v>
      </c>
      <c r="D3743" s="5">
        <v>2.30522E-7</v>
      </c>
      <c r="E3743" s="5">
        <v>1.3559400000000002E-7</v>
      </c>
      <c r="F3743" s="5">
        <v>5.62323E-8</v>
      </c>
      <c r="G3743" s="6">
        <v>1.7799999999999998E-7</v>
      </c>
      <c r="H3743" s="7">
        <v>6.0034829999999997E-7</v>
      </c>
      <c r="I3743" s="5"/>
    </row>
    <row r="3744" spans="1:9" x14ac:dyDescent="0.4">
      <c r="A3744" t="str">
        <f t="shared" si="58"/>
        <v>Gemüse, frischIndonesien</v>
      </c>
      <c r="B3744" s="26" t="s">
        <v>174</v>
      </c>
      <c r="C3744" s="4" t="s">
        <v>222</v>
      </c>
      <c r="D3744" s="5">
        <v>2.7599999999999998E-7</v>
      </c>
      <c r="E3744" s="5">
        <v>1.6500000000000001E-7</v>
      </c>
      <c r="F3744" s="5">
        <v>6.8999999999999996E-8</v>
      </c>
      <c r="G3744" s="6">
        <v>2.16E-7</v>
      </c>
      <c r="H3744" s="7">
        <v>7.2600000000000012E-7</v>
      </c>
      <c r="I3744" s="5"/>
    </row>
    <row r="3745" spans="1:9" x14ac:dyDescent="0.4">
      <c r="A3745" t="str">
        <f t="shared" si="58"/>
        <v>YamswurzelIndonesien</v>
      </c>
      <c r="B3745" s="26" t="s">
        <v>291</v>
      </c>
      <c r="C3745" s="4" t="s">
        <v>222</v>
      </c>
      <c r="D3745" s="5">
        <v>3.8220000000000001E-8</v>
      </c>
      <c r="E3745" s="5">
        <v>4.2769800000000001E-8</v>
      </c>
      <c r="F3745" s="5">
        <v>1.72658E-8</v>
      </c>
      <c r="G3745" s="6">
        <v>4.1999999999999999E-8</v>
      </c>
      <c r="H3745" s="7">
        <v>1.4025560000000001E-7</v>
      </c>
      <c r="I3745" s="5"/>
    </row>
    <row r="3746" spans="1:9" x14ac:dyDescent="0.4">
      <c r="A3746" t="str">
        <f t="shared" si="58"/>
        <v>MandelnIran</v>
      </c>
      <c r="B3746" s="26" t="s">
        <v>237</v>
      </c>
      <c r="C3746" s="4" t="s">
        <v>386</v>
      </c>
      <c r="D3746" s="5">
        <v>6.4258999999999993E-7</v>
      </c>
      <c r="E3746" s="5">
        <v>1.2428800000000001E-6</v>
      </c>
      <c r="F3746" s="5">
        <v>5.0150899999999998E-8</v>
      </c>
      <c r="G3746" s="6">
        <v>3.6900000000000004E-7</v>
      </c>
      <c r="H3746" s="7">
        <v>2.3046209000000004E-6</v>
      </c>
      <c r="I3746" s="5"/>
    </row>
    <row r="3747" spans="1:9" x14ac:dyDescent="0.4">
      <c r="A3747" t="str">
        <f t="shared" si="58"/>
        <v>Anise, Fenchel, KorrianderIran</v>
      </c>
      <c r="B3747" s="26" t="s">
        <v>239</v>
      </c>
      <c r="C3747" s="4" t="s">
        <v>386</v>
      </c>
      <c r="D3747" s="5">
        <v>7.9899999999999999E-7</v>
      </c>
      <c r="E3747" s="5">
        <v>1.5675199999999999E-6</v>
      </c>
      <c r="F3747" s="5">
        <v>6.3499999999999993E-8</v>
      </c>
      <c r="G3747" s="6">
        <v>4.5699999999999998E-7</v>
      </c>
      <c r="H3747" s="7">
        <v>2.8870200000000002E-6</v>
      </c>
      <c r="I3747" s="5"/>
    </row>
    <row r="3748" spans="1:9" x14ac:dyDescent="0.4">
      <c r="A3748" t="str">
        <f t="shared" si="58"/>
        <v>ApfelIran</v>
      </c>
      <c r="B3748" s="26" t="s">
        <v>195</v>
      </c>
      <c r="C3748" s="4" t="s">
        <v>386</v>
      </c>
      <c r="D3748" s="5">
        <v>4.3208599999999998E-8</v>
      </c>
      <c r="E3748" s="5">
        <v>8.3414999999999996E-8</v>
      </c>
      <c r="F3748" s="5">
        <v>3.36092E-9</v>
      </c>
      <c r="G3748" s="6">
        <v>2.48E-8</v>
      </c>
      <c r="H3748" s="7">
        <v>1.5478452000000002E-7</v>
      </c>
      <c r="I3748" s="5"/>
    </row>
    <row r="3749" spans="1:9" x14ac:dyDescent="0.4">
      <c r="A3749" t="str">
        <f t="shared" si="58"/>
        <v>AprikosenIran</v>
      </c>
      <c r="B3749" s="26" t="s">
        <v>196</v>
      </c>
      <c r="C3749" s="4" t="s">
        <v>386</v>
      </c>
      <c r="D3749" s="5">
        <v>7.4400000000000004E-8</v>
      </c>
      <c r="E3749" s="5">
        <v>1.46321E-7</v>
      </c>
      <c r="F3749" s="5">
        <v>5.93E-9</v>
      </c>
      <c r="G3749" s="6">
        <v>4.2599999999999998E-8</v>
      </c>
      <c r="H3749" s="7">
        <v>2.6925099999999998E-7</v>
      </c>
      <c r="I3749" s="5"/>
    </row>
    <row r="3750" spans="1:9" x14ac:dyDescent="0.4">
      <c r="A3750" t="str">
        <f t="shared" si="58"/>
        <v>BananenIran</v>
      </c>
      <c r="B3750" s="26" t="s">
        <v>197</v>
      </c>
      <c r="C3750" s="4" t="s">
        <v>386</v>
      </c>
      <c r="D3750" s="5">
        <v>8.1199999999999999E-8</v>
      </c>
      <c r="E3750" s="5">
        <v>2.2399699999999999E-7</v>
      </c>
      <c r="F3750" s="5">
        <v>8.8014300000000003E-9</v>
      </c>
      <c r="G3750" s="6">
        <v>9.9299999999999996E-8</v>
      </c>
      <c r="H3750" s="7">
        <v>4.1329843E-7</v>
      </c>
      <c r="I3750" s="5"/>
    </row>
    <row r="3751" spans="1:9" x14ac:dyDescent="0.4">
      <c r="A3751" t="str">
        <f t="shared" si="58"/>
        <v>GersteIran</v>
      </c>
      <c r="B3751" s="26" t="s">
        <v>240</v>
      </c>
      <c r="C3751" s="4" t="s">
        <v>386</v>
      </c>
      <c r="D3751" s="5">
        <v>3.5699999999999998E-7</v>
      </c>
      <c r="E3751" s="5">
        <v>6.4266599999999991E-7</v>
      </c>
      <c r="F3751" s="5">
        <v>2.6222900000000001E-8</v>
      </c>
      <c r="G3751" s="6">
        <v>2.0100000000000001E-7</v>
      </c>
      <c r="H3751" s="7">
        <v>1.2268889E-6</v>
      </c>
      <c r="I3751" s="5"/>
    </row>
    <row r="3752" spans="1:9" x14ac:dyDescent="0.4">
      <c r="A3752" t="str">
        <f t="shared" si="58"/>
        <v>Bohen, trockenIran</v>
      </c>
      <c r="B3752" s="26" t="s">
        <v>170</v>
      </c>
      <c r="C3752" s="4" t="s">
        <v>386</v>
      </c>
      <c r="D3752" s="5">
        <v>3.33296E-7</v>
      </c>
      <c r="E3752" s="5">
        <v>6.3925799999999997E-7</v>
      </c>
      <c r="F3752" s="5">
        <v>2.53827E-8</v>
      </c>
      <c r="G3752" s="6">
        <v>1.9499999999999999E-7</v>
      </c>
      <c r="H3752" s="7">
        <v>1.1929367000000002E-6</v>
      </c>
      <c r="I3752" s="5"/>
    </row>
    <row r="3753" spans="1:9" x14ac:dyDescent="0.4">
      <c r="A3753" t="str">
        <f t="shared" si="58"/>
        <v>Bohen, grünIran</v>
      </c>
      <c r="B3753" s="26" t="s">
        <v>169</v>
      </c>
      <c r="C3753" s="4" t="s">
        <v>386</v>
      </c>
      <c r="D3753" s="5">
        <v>3.7680099999999996E-8</v>
      </c>
      <c r="E3753" s="5">
        <v>1.0817100000000001E-7</v>
      </c>
      <c r="F3753" s="5">
        <v>6.3268299999999998E-9</v>
      </c>
      <c r="G3753" s="6">
        <v>2.9799999999999999E-8</v>
      </c>
      <c r="H3753" s="7">
        <v>1.8197793E-7</v>
      </c>
      <c r="I3753" s="5"/>
    </row>
    <row r="3754" spans="1:9" x14ac:dyDescent="0.4">
      <c r="A3754" t="str">
        <f t="shared" si="58"/>
        <v>BeerenIran</v>
      </c>
      <c r="B3754" s="26" t="s">
        <v>198</v>
      </c>
      <c r="C3754" s="4" t="s">
        <v>386</v>
      </c>
      <c r="D3754" s="5">
        <v>8.6753400000000004E-8</v>
      </c>
      <c r="E3754" s="5">
        <v>1.7085700000000001E-7</v>
      </c>
      <c r="F3754" s="5">
        <v>6.9241700000000001E-9</v>
      </c>
      <c r="G3754" s="6">
        <v>5.0400000000000001E-8</v>
      </c>
      <c r="H3754" s="7">
        <v>3.1493456999999993E-7</v>
      </c>
      <c r="I3754" s="5"/>
    </row>
    <row r="3755" spans="1:9" x14ac:dyDescent="0.4">
      <c r="A3755" t="str">
        <f t="shared" si="58"/>
        <v>Ackerbohne, trockenIran</v>
      </c>
      <c r="B3755" s="26" t="s">
        <v>163</v>
      </c>
      <c r="C3755" s="4" t="s">
        <v>386</v>
      </c>
      <c r="D3755" s="5">
        <v>2.11E-7</v>
      </c>
      <c r="E3755" s="5">
        <v>6.0459499999999997E-7</v>
      </c>
      <c r="F3755" s="5">
        <v>3.5399999999999999E-8</v>
      </c>
      <c r="G3755" s="6">
        <v>1.67E-7</v>
      </c>
      <c r="H3755" s="7">
        <v>1.0179950000000001E-6</v>
      </c>
      <c r="I3755" s="5"/>
    </row>
    <row r="3756" spans="1:9" x14ac:dyDescent="0.4">
      <c r="A3756" t="str">
        <f t="shared" si="58"/>
        <v>Kohl und andere KohlgewächseIran</v>
      </c>
      <c r="B3756" s="26" t="s">
        <v>181</v>
      </c>
      <c r="C3756" s="4" t="s">
        <v>386</v>
      </c>
      <c r="D3756" s="5">
        <v>3.1900000000000001E-8</v>
      </c>
      <c r="E3756" s="5">
        <v>6.620329999999999E-8</v>
      </c>
      <c r="F3756" s="5">
        <v>2.9000000000000003E-9</v>
      </c>
      <c r="G3756" s="6">
        <v>1.81E-8</v>
      </c>
      <c r="H3756" s="7">
        <v>1.1910330000000001E-7</v>
      </c>
      <c r="I3756" s="5"/>
    </row>
    <row r="3757" spans="1:9" x14ac:dyDescent="0.4">
      <c r="A3757" t="str">
        <f t="shared" si="58"/>
        <v>Karotten und RübenIran</v>
      </c>
      <c r="B3757" s="26" t="s">
        <v>176</v>
      </c>
      <c r="C3757" s="4" t="s">
        <v>386</v>
      </c>
      <c r="D3757" s="5">
        <v>1.1582399999999999E-7</v>
      </c>
      <c r="E3757" s="5">
        <v>1.2090100000000001E-7</v>
      </c>
      <c r="F3757" s="5">
        <v>4.3392099999999999E-9</v>
      </c>
      <c r="G3757" s="6">
        <v>7.9599999999999998E-8</v>
      </c>
      <c r="H3757" s="7">
        <v>3.2066420999999999E-7</v>
      </c>
      <c r="I3757" s="5"/>
    </row>
    <row r="3758" spans="1:9" x14ac:dyDescent="0.4">
      <c r="A3758" t="str">
        <f t="shared" si="58"/>
        <v>Kirschen, sauerIran</v>
      </c>
      <c r="B3758" s="26" t="s">
        <v>210</v>
      </c>
      <c r="C3758" s="4" t="s">
        <v>386</v>
      </c>
      <c r="D3758" s="5">
        <v>1.2032000000000001E-7</v>
      </c>
      <c r="E3758" s="5">
        <v>2.5514700000000003E-7</v>
      </c>
      <c r="F3758" s="5">
        <v>1.1358599999999999E-8</v>
      </c>
      <c r="G3758" s="6">
        <v>6.8899999999999988E-8</v>
      </c>
      <c r="H3758" s="7">
        <v>4.5572559999999994E-7</v>
      </c>
      <c r="I3758" s="5"/>
    </row>
    <row r="3759" spans="1:9" x14ac:dyDescent="0.4">
      <c r="A3759" t="str">
        <f t="shared" si="58"/>
        <v>KirschenIran</v>
      </c>
      <c r="B3759" s="26" t="s">
        <v>209</v>
      </c>
      <c r="C3759" s="4" t="s">
        <v>386</v>
      </c>
      <c r="D3759" s="5">
        <v>7.1774700000000003E-8</v>
      </c>
      <c r="E3759" s="5">
        <v>1.41973E-7</v>
      </c>
      <c r="F3759" s="5">
        <v>5.7785299999999999E-9</v>
      </c>
      <c r="G3759" s="6">
        <v>4.1299999999999999E-8</v>
      </c>
      <c r="H3759" s="7">
        <v>2.6082622999999997E-7</v>
      </c>
      <c r="I3759" s="5"/>
    </row>
    <row r="3760" spans="1:9" x14ac:dyDescent="0.4">
      <c r="A3760" t="str">
        <f t="shared" si="58"/>
        <v>Esskastanie, MaronenIran</v>
      </c>
      <c r="B3760" s="26" t="s">
        <v>268</v>
      </c>
      <c r="C3760" s="4" t="s">
        <v>386</v>
      </c>
      <c r="D3760" s="5">
        <v>2.8999999999999998E-7</v>
      </c>
      <c r="E3760" s="5">
        <v>8.3251400000000004E-7</v>
      </c>
      <c r="F3760" s="5">
        <v>4.8699999999999999E-8</v>
      </c>
      <c r="G3760" s="6">
        <v>2.2999999999999999E-7</v>
      </c>
      <c r="H3760" s="7">
        <v>1.401214E-6</v>
      </c>
      <c r="I3760" s="5"/>
    </row>
    <row r="3761" spans="1:9" x14ac:dyDescent="0.4">
      <c r="A3761" t="str">
        <f t="shared" si="58"/>
        <v>KichererbsenIran</v>
      </c>
      <c r="B3761" s="26" t="s">
        <v>178</v>
      </c>
      <c r="C3761" s="4" t="s">
        <v>386</v>
      </c>
      <c r="D3761" s="5">
        <v>1.0930899999999999E-6</v>
      </c>
      <c r="E3761" s="5">
        <v>2.04433E-6</v>
      </c>
      <c r="F3761" s="5">
        <v>9.7890299999999988E-8</v>
      </c>
      <c r="G3761" s="6">
        <v>6.8800000000000002E-7</v>
      </c>
      <c r="H3761" s="7">
        <v>3.9233102999999999E-6</v>
      </c>
      <c r="I3761" s="5"/>
    </row>
    <row r="3762" spans="1:9" x14ac:dyDescent="0.4">
      <c r="A3762" t="str">
        <f t="shared" si="58"/>
        <v>Paprika-/ChillipulverIran</v>
      </c>
      <c r="B3762" s="26" t="s">
        <v>90</v>
      </c>
      <c r="C3762" s="4" t="s">
        <v>386</v>
      </c>
      <c r="D3762" s="5">
        <v>3.7100000000000001E-8</v>
      </c>
      <c r="E3762" s="5">
        <v>1.0663999999999999E-7</v>
      </c>
      <c r="F3762" s="5">
        <v>6.2372399999999994E-9</v>
      </c>
      <c r="G3762" s="6">
        <v>2.9399999999999999E-8</v>
      </c>
      <c r="H3762" s="7">
        <v>1.7937724E-7</v>
      </c>
      <c r="I3762" s="5"/>
    </row>
    <row r="3763" spans="1:9" x14ac:dyDescent="0.4">
      <c r="A3763" t="str">
        <f t="shared" si="58"/>
        <v>Paprika und Chillies, grünIran</v>
      </c>
      <c r="B3763" s="26" t="s">
        <v>79</v>
      </c>
      <c r="C3763" s="4" t="s">
        <v>386</v>
      </c>
      <c r="D3763" s="5">
        <v>3.7100000000000001E-8</v>
      </c>
      <c r="E3763" s="5">
        <v>1.0663999999999999E-7</v>
      </c>
      <c r="F3763" s="5">
        <v>6.2400000000000008E-9</v>
      </c>
      <c r="G3763" s="6">
        <v>2.9399999999999999E-8</v>
      </c>
      <c r="H3763" s="7">
        <v>1.7938000000000001E-7</v>
      </c>
      <c r="I3763" s="5"/>
    </row>
    <row r="3764" spans="1:9" x14ac:dyDescent="0.4">
      <c r="A3764" t="str">
        <f t="shared" si="58"/>
        <v>Paprika und Chillies, grünIran</v>
      </c>
      <c r="B3764" s="26" t="s">
        <v>79</v>
      </c>
      <c r="C3764" s="4" t="s">
        <v>386</v>
      </c>
      <c r="D3764" s="5">
        <v>3.7100000000000001E-8</v>
      </c>
      <c r="E3764" s="5">
        <v>1.0663999999999999E-7</v>
      </c>
      <c r="F3764" s="5">
        <v>6.2372399999999994E-9</v>
      </c>
      <c r="G3764" s="6">
        <v>2.9399999999999999E-8</v>
      </c>
      <c r="H3764" s="7">
        <v>1.7937724E-7</v>
      </c>
      <c r="I3764" s="5"/>
    </row>
    <row r="3765" spans="1:9" x14ac:dyDescent="0.4">
      <c r="A3765" t="str">
        <f t="shared" si="58"/>
        <v>BaumwollsamenIran</v>
      </c>
      <c r="B3765" s="26" t="s">
        <v>241</v>
      </c>
      <c r="C3765" s="4" t="s">
        <v>386</v>
      </c>
      <c r="D3765" s="5">
        <v>5.1604200000000001E-7</v>
      </c>
      <c r="E3765" s="5">
        <v>9.3673899999999998E-7</v>
      </c>
      <c r="F3765" s="5">
        <v>3.1025999999999996E-8</v>
      </c>
      <c r="G3765" s="6">
        <v>2.79E-7</v>
      </c>
      <c r="H3765" s="7">
        <v>1.7628069999999999E-6</v>
      </c>
      <c r="I3765" s="5"/>
    </row>
    <row r="3766" spans="1:9" x14ac:dyDescent="0.4">
      <c r="A3766" t="str">
        <f t="shared" si="58"/>
        <v>Gurken und GewürzgurkenIran</v>
      </c>
      <c r="B3766" s="26" t="s">
        <v>99</v>
      </c>
      <c r="C3766" s="4" t="s">
        <v>386</v>
      </c>
      <c r="D3766" s="5">
        <v>3.62E-8</v>
      </c>
      <c r="E3766" s="5">
        <v>6.9919799999999996E-8</v>
      </c>
      <c r="F3766" s="5">
        <v>2.7978900000000001E-9</v>
      </c>
      <c r="G3766" s="6">
        <v>2.0699999999999997E-8</v>
      </c>
      <c r="H3766" s="7">
        <v>1.2961768999999998E-7</v>
      </c>
      <c r="I3766" s="5"/>
    </row>
    <row r="3767" spans="1:9" x14ac:dyDescent="0.4">
      <c r="A3767" t="str">
        <f t="shared" si="58"/>
        <v>DattelIran</v>
      </c>
      <c r="B3767" s="26" t="s">
        <v>202</v>
      </c>
      <c r="C3767" s="4" t="s">
        <v>386</v>
      </c>
      <c r="D3767" s="5">
        <v>1.6610000000000001E-7</v>
      </c>
      <c r="E3767" s="5">
        <v>3.1993400000000004E-7</v>
      </c>
      <c r="F3767" s="5">
        <v>1.28602E-8</v>
      </c>
      <c r="G3767" s="6">
        <v>9.5400000000000007E-8</v>
      </c>
      <c r="H3767" s="7">
        <v>5.942942000000001E-7</v>
      </c>
      <c r="I3767" s="5"/>
    </row>
    <row r="3768" spans="1:9" x14ac:dyDescent="0.4">
      <c r="A3768" t="str">
        <f t="shared" si="58"/>
        <v>AubergineIran</v>
      </c>
      <c r="B3768" s="26" t="s">
        <v>214</v>
      </c>
      <c r="C3768" s="4" t="s">
        <v>386</v>
      </c>
      <c r="D3768" s="5">
        <v>9.8719699999999997E-8</v>
      </c>
      <c r="E3768" s="5">
        <v>2.7022299999999997E-7</v>
      </c>
      <c r="F3768" s="5">
        <v>1.0810099999999999E-8</v>
      </c>
      <c r="G3768" s="6">
        <v>5.62E-8</v>
      </c>
      <c r="H3768" s="7">
        <v>4.3595280000000003E-7</v>
      </c>
      <c r="I3768" s="5"/>
    </row>
    <row r="3769" spans="1:9" x14ac:dyDescent="0.4">
      <c r="A3769" t="str">
        <f t="shared" si="58"/>
        <v>FeigeIran</v>
      </c>
      <c r="B3769" s="26" t="s">
        <v>204</v>
      </c>
      <c r="C3769" s="4" t="s">
        <v>386</v>
      </c>
      <c r="D3769" s="5">
        <v>3.4435399999999999E-7</v>
      </c>
      <c r="E3769" s="5">
        <v>6.6685599999999997E-7</v>
      </c>
      <c r="F3769" s="5">
        <v>2.6938399999999998E-8</v>
      </c>
      <c r="G3769" s="6">
        <v>1.9599999999999998E-7</v>
      </c>
      <c r="H3769" s="7">
        <v>1.2341484E-6</v>
      </c>
      <c r="I3769" s="5"/>
    </row>
    <row r="3770" spans="1:9" x14ac:dyDescent="0.4">
      <c r="A3770" t="str">
        <f t="shared" si="58"/>
        <v>FuttermittelpflanzenIran</v>
      </c>
      <c r="B3770" s="26" t="s">
        <v>242</v>
      </c>
      <c r="C3770" s="4" t="s">
        <v>386</v>
      </c>
      <c r="D3770" s="5">
        <v>2.6660299999999998E-8</v>
      </c>
      <c r="E3770" s="5">
        <v>5.0814000000000001E-8</v>
      </c>
      <c r="F3770" s="5">
        <v>1.98261E-9</v>
      </c>
      <c r="G3770" s="6">
        <v>1.5699999999999998E-8</v>
      </c>
      <c r="H3770" s="7">
        <v>9.5156910000000001E-8</v>
      </c>
      <c r="I3770" s="5"/>
    </row>
    <row r="3771" spans="1:9" x14ac:dyDescent="0.4">
      <c r="A3771" t="str">
        <f t="shared" si="58"/>
        <v>Früchte, frischIran</v>
      </c>
      <c r="B3771" s="26" t="s">
        <v>205</v>
      </c>
      <c r="C3771" s="4" t="s">
        <v>386</v>
      </c>
      <c r="D3771" s="5">
        <v>3.6573199999999997E-8</v>
      </c>
      <c r="E3771" s="5">
        <v>7.0785299999999998E-8</v>
      </c>
      <c r="F3771" s="5">
        <v>2.8529499999999997E-9</v>
      </c>
      <c r="G3771" s="6">
        <v>2.0899999999999999E-8</v>
      </c>
      <c r="H3771" s="7">
        <v>1.3111145000000001E-7</v>
      </c>
      <c r="I3771" s="5"/>
    </row>
    <row r="3772" spans="1:9" x14ac:dyDescent="0.4">
      <c r="A3772" t="str">
        <f t="shared" si="58"/>
        <v>KernobstIran</v>
      </c>
      <c r="B3772" s="26" t="s">
        <v>208</v>
      </c>
      <c r="C3772" s="4" t="s">
        <v>386</v>
      </c>
      <c r="D3772" s="5">
        <v>3.6600000000000003E-8</v>
      </c>
      <c r="E3772" s="5">
        <v>7.0785299999999998E-8</v>
      </c>
      <c r="F3772" s="5">
        <v>2.8529499999999997E-9</v>
      </c>
      <c r="G3772" s="6">
        <v>2.0899999999999999E-8</v>
      </c>
      <c r="H3772" s="7">
        <v>1.3113825000000003E-7</v>
      </c>
      <c r="I3772" s="5"/>
    </row>
    <row r="3773" spans="1:9" x14ac:dyDescent="0.4">
      <c r="A3773" t="str">
        <f t="shared" si="58"/>
        <v>SteinobstIran</v>
      </c>
      <c r="B3773" s="26" t="s">
        <v>243</v>
      </c>
      <c r="C3773" s="4" t="s">
        <v>386</v>
      </c>
      <c r="D3773" s="5">
        <v>1.29E-7</v>
      </c>
      <c r="E3773" s="5">
        <v>2.4904499999999999E-7</v>
      </c>
      <c r="F3773" s="5">
        <v>1.00041E-8</v>
      </c>
      <c r="G3773" s="6">
        <v>7.3399999999999996E-8</v>
      </c>
      <c r="H3773" s="7">
        <v>4.6144910000000001E-7</v>
      </c>
      <c r="I3773" s="5"/>
    </row>
    <row r="3774" spans="1:9" x14ac:dyDescent="0.4">
      <c r="A3774" t="str">
        <f t="shared" si="58"/>
        <v>SüdfrüchteIran</v>
      </c>
      <c r="B3774" s="26" t="s">
        <v>244</v>
      </c>
      <c r="C3774" s="4" t="s">
        <v>386</v>
      </c>
      <c r="D3774" s="5">
        <v>4.3788600000000001E-8</v>
      </c>
      <c r="E3774" s="5">
        <v>1.20759E-7</v>
      </c>
      <c r="F3774" s="5">
        <v>4.7449299999999997E-9</v>
      </c>
      <c r="G3774" s="6">
        <v>5.3500000000000003E-8</v>
      </c>
      <c r="H3774" s="7">
        <v>2.2279252999999999E-7</v>
      </c>
      <c r="I3774" s="5"/>
    </row>
    <row r="3775" spans="1:9" x14ac:dyDescent="0.4">
      <c r="A3775" t="str">
        <f t="shared" si="58"/>
        <v>KnoblauchIran</v>
      </c>
      <c r="B3775" s="26" t="s">
        <v>38</v>
      </c>
      <c r="C3775" s="4" t="s">
        <v>386</v>
      </c>
      <c r="D3775" s="5">
        <v>5.5218300000000002E-8</v>
      </c>
      <c r="E3775" s="5">
        <v>1.5851999999999999E-7</v>
      </c>
      <c r="F3775" s="5">
        <v>9.2716499999999995E-9</v>
      </c>
      <c r="G3775" s="6">
        <v>4.3700000000000001E-8</v>
      </c>
      <c r="H3775" s="7">
        <v>2.6670994999999996E-7</v>
      </c>
      <c r="I3775" s="5"/>
    </row>
    <row r="3776" spans="1:9" x14ac:dyDescent="0.4">
      <c r="A3776" t="str">
        <f t="shared" si="58"/>
        <v>TraubenIran</v>
      </c>
      <c r="B3776" s="26" t="s">
        <v>245</v>
      </c>
      <c r="C3776" s="4" t="s">
        <v>386</v>
      </c>
      <c r="D3776" s="5">
        <v>6.5340399999999997E-8</v>
      </c>
      <c r="E3776" s="5">
        <v>1.2576500000000001E-7</v>
      </c>
      <c r="F3776" s="5">
        <v>5.0581999999999998E-9</v>
      </c>
      <c r="G3776" s="6">
        <v>3.7599999999999999E-8</v>
      </c>
      <c r="H3776" s="7">
        <v>2.3376359999999998E-7</v>
      </c>
      <c r="I3776" s="5"/>
    </row>
    <row r="3777" spans="1:9" x14ac:dyDescent="0.4">
      <c r="A3777" t="str">
        <f t="shared" si="58"/>
        <v>HaselnussIran</v>
      </c>
      <c r="B3777" s="26" t="s">
        <v>269</v>
      </c>
      <c r="C3777" s="4" t="s">
        <v>386</v>
      </c>
      <c r="D3777" s="5">
        <v>5.9498199999999995E-7</v>
      </c>
      <c r="E3777" s="5">
        <v>1.2648200000000001E-6</v>
      </c>
      <c r="F3777" s="5">
        <v>5.5463499999999999E-8</v>
      </c>
      <c r="G3777" s="6">
        <v>3.4200000000000002E-7</v>
      </c>
      <c r="H3777" s="7">
        <v>2.2572654999999998E-6</v>
      </c>
      <c r="I3777" s="5"/>
    </row>
    <row r="3778" spans="1:9" x14ac:dyDescent="0.4">
      <c r="A3778" t="str">
        <f t="shared" si="58"/>
        <v>JojobasamenIran</v>
      </c>
      <c r="B3778" s="26" t="s">
        <v>301</v>
      </c>
      <c r="C3778" s="4" t="s">
        <v>386</v>
      </c>
      <c r="D3778" s="5">
        <v>2.8599999999999999E-7</v>
      </c>
      <c r="E3778" s="5">
        <v>8.2070500000000007E-7</v>
      </c>
      <c r="F3778" s="5">
        <v>4.80022E-8</v>
      </c>
      <c r="G3778" s="6">
        <v>2.2599999999999999E-7</v>
      </c>
      <c r="H3778" s="7">
        <v>1.3807072E-6</v>
      </c>
      <c r="I3778" s="5"/>
    </row>
    <row r="3779" spans="1:9" x14ac:dyDescent="0.4">
      <c r="A3779" t="str">
        <f t="shared" si="58"/>
        <v>Lauch, andere LauchgewächseIran</v>
      </c>
      <c r="B3779" s="26" t="s">
        <v>184</v>
      </c>
      <c r="C3779" s="4" t="s">
        <v>386</v>
      </c>
      <c r="D3779" s="5">
        <v>3.1758299999999995E-8</v>
      </c>
      <c r="E3779" s="5">
        <v>6.1309999999999998E-8</v>
      </c>
      <c r="F3779" s="5">
        <v>2.4598300000000002E-9</v>
      </c>
      <c r="G3779" s="6">
        <v>1.8199999999999998E-8</v>
      </c>
      <c r="H3779" s="7">
        <v>1.1372812999999999E-7</v>
      </c>
      <c r="I3779" s="5"/>
    </row>
    <row r="3780" spans="1:9" x14ac:dyDescent="0.4">
      <c r="A3780" t="str">
        <f t="shared" ref="A3780:A3843" si="59">B3780&amp;C3780</f>
        <v>Zitorne, LimetteIran</v>
      </c>
      <c r="B3780" s="26" t="s">
        <v>246</v>
      </c>
      <c r="C3780" s="4" t="s">
        <v>386</v>
      </c>
      <c r="D3780" s="5">
        <v>3.3797799999999998E-8</v>
      </c>
      <c r="E3780" s="5">
        <v>6.539289999999999E-8</v>
      </c>
      <c r="F3780" s="5">
        <v>2.6395299999999999E-9</v>
      </c>
      <c r="G3780" s="6">
        <v>1.92E-8</v>
      </c>
      <c r="H3780" s="7">
        <v>1.2103023000000001E-7</v>
      </c>
      <c r="I3780" s="5"/>
    </row>
    <row r="3781" spans="1:9" x14ac:dyDescent="0.4">
      <c r="A3781" t="str">
        <f t="shared" si="59"/>
        <v>LinsenIran</v>
      </c>
      <c r="B3781" s="26" t="s">
        <v>247</v>
      </c>
      <c r="C3781" s="4" t="s">
        <v>386</v>
      </c>
      <c r="D3781" s="5">
        <v>1.9200000000000003E-6</v>
      </c>
      <c r="E3781" s="5">
        <v>3.39222E-6</v>
      </c>
      <c r="F3781" s="5">
        <v>1.51712E-7</v>
      </c>
      <c r="G3781" s="6">
        <v>8.4900000000000005E-7</v>
      </c>
      <c r="H3781" s="7">
        <v>6.3129320000000002E-6</v>
      </c>
      <c r="I3781" s="5"/>
    </row>
    <row r="3782" spans="1:9" x14ac:dyDescent="0.4">
      <c r="A3782" t="str">
        <f t="shared" si="59"/>
        <v>MaisIran</v>
      </c>
      <c r="B3782" s="26" t="s">
        <v>185</v>
      </c>
      <c r="C3782" s="4" t="s">
        <v>386</v>
      </c>
      <c r="D3782" s="5">
        <v>1.00669E-7</v>
      </c>
      <c r="E3782" s="5">
        <v>1.9383500000000001E-7</v>
      </c>
      <c r="F3782" s="5">
        <v>7.8052599999999996E-9</v>
      </c>
      <c r="G3782" s="6">
        <v>5.8000000000000003E-8</v>
      </c>
      <c r="H3782" s="7">
        <v>3.6030925999999999E-7</v>
      </c>
      <c r="I3782" s="5"/>
    </row>
    <row r="3783" spans="1:9" x14ac:dyDescent="0.4">
      <c r="A3783" t="str">
        <f t="shared" si="59"/>
        <v>Mango, GuaveIran</v>
      </c>
      <c r="B3783" s="26" t="s">
        <v>248</v>
      </c>
      <c r="C3783" s="4" t="s">
        <v>386</v>
      </c>
      <c r="D3783" s="5">
        <v>3.6135400000000001E-8</v>
      </c>
      <c r="E3783" s="5">
        <v>9.9652999999999999E-8</v>
      </c>
      <c r="F3783" s="5">
        <v>3.9156299999999996E-9</v>
      </c>
      <c r="G3783" s="6">
        <v>4.4199999999999999E-8</v>
      </c>
      <c r="H3783" s="7">
        <v>1.8390403000000001E-7</v>
      </c>
      <c r="I3783" s="5"/>
    </row>
    <row r="3784" spans="1:9" x14ac:dyDescent="0.4">
      <c r="A3784" t="str">
        <f t="shared" si="59"/>
        <v>Melonen (inkl.  Cantaloup-Melone)Iran</v>
      </c>
      <c r="B3784" s="26" t="s">
        <v>249</v>
      </c>
      <c r="C3784" s="4" t="s">
        <v>386</v>
      </c>
      <c r="D3784" s="5">
        <v>4.3200000000000003E-8</v>
      </c>
      <c r="E3784" s="5">
        <v>8.3222599999999995E-8</v>
      </c>
      <c r="F3784" s="5">
        <v>3.3262800000000002E-9</v>
      </c>
      <c r="G3784" s="6">
        <v>2.48E-8</v>
      </c>
      <c r="H3784" s="7">
        <v>1.5454888E-7</v>
      </c>
      <c r="I3784" s="5"/>
    </row>
    <row r="3785" spans="1:9" x14ac:dyDescent="0.4">
      <c r="A3785" t="str">
        <f t="shared" si="59"/>
        <v>HirseIran</v>
      </c>
      <c r="B3785" s="26" t="s">
        <v>250</v>
      </c>
      <c r="C3785" s="4" t="s">
        <v>386</v>
      </c>
      <c r="D3785" s="5">
        <v>7.1699999999999997E-7</v>
      </c>
      <c r="E3785" s="5">
        <v>1.4857E-6</v>
      </c>
      <c r="F3785" s="5">
        <v>6.3778000000000004E-8</v>
      </c>
      <c r="G3785" s="6">
        <v>4.1199999999999998E-7</v>
      </c>
      <c r="H3785" s="7">
        <v>2.6784780000000001E-6</v>
      </c>
      <c r="I3785" s="5"/>
    </row>
    <row r="3786" spans="1:9" x14ac:dyDescent="0.4">
      <c r="A3786" t="str">
        <f t="shared" si="59"/>
        <v>NüsseIran</v>
      </c>
      <c r="B3786" s="26" t="s">
        <v>271</v>
      </c>
      <c r="C3786" s="4" t="s">
        <v>386</v>
      </c>
      <c r="D3786" s="5">
        <v>3.4200000000000002E-7</v>
      </c>
      <c r="E3786" s="5">
        <v>9.8067300000000009E-7</v>
      </c>
      <c r="F3786" s="5">
        <v>5.7358500000000004E-8</v>
      </c>
      <c r="G3786" s="6">
        <v>2.7000000000000001E-7</v>
      </c>
      <c r="H3786" s="7">
        <v>1.6500315000000002E-6</v>
      </c>
      <c r="I3786" s="5"/>
    </row>
    <row r="3787" spans="1:9" x14ac:dyDescent="0.4">
      <c r="A3787" t="str">
        <f t="shared" si="59"/>
        <v>ÖlsamenIran</v>
      </c>
      <c r="B3787" s="26" t="s">
        <v>303</v>
      </c>
      <c r="C3787" s="4" t="s">
        <v>386</v>
      </c>
      <c r="D3787" s="5">
        <v>2.8599999999999999E-7</v>
      </c>
      <c r="E3787" s="5">
        <v>8.2070500000000007E-7</v>
      </c>
      <c r="F3787" s="5">
        <v>4.80022E-8</v>
      </c>
      <c r="G3787" s="6">
        <v>2.2599999999999999E-7</v>
      </c>
      <c r="H3787" s="7">
        <v>1.3807072E-6</v>
      </c>
      <c r="I3787" s="5"/>
    </row>
    <row r="3788" spans="1:9" x14ac:dyDescent="0.4">
      <c r="A3788" t="str">
        <f t="shared" si="59"/>
        <v>OlivenIran</v>
      </c>
      <c r="B3788" s="26" t="s">
        <v>189</v>
      </c>
      <c r="C3788" s="4" t="s">
        <v>386</v>
      </c>
      <c r="D3788" s="5">
        <v>2.1578199999999999E-7</v>
      </c>
      <c r="E3788" s="5">
        <v>4.5186400000000003E-7</v>
      </c>
      <c r="F3788" s="5">
        <v>1.9838799999999999E-8</v>
      </c>
      <c r="G3788" s="6">
        <v>1.2200000000000001E-7</v>
      </c>
      <c r="H3788" s="7">
        <v>8.0948480000000017E-7</v>
      </c>
      <c r="I3788" s="5"/>
    </row>
    <row r="3789" spans="1:9" x14ac:dyDescent="0.4">
      <c r="A3789" t="str">
        <f t="shared" si="59"/>
        <v>Zwiebel, getr.Iran</v>
      </c>
      <c r="B3789" s="26" t="s">
        <v>251</v>
      </c>
      <c r="C3789" s="4" t="s">
        <v>386</v>
      </c>
      <c r="D3789" s="5">
        <v>3.1200000000000001E-8</v>
      </c>
      <c r="E3789" s="5">
        <v>5.7874200000000003E-8</v>
      </c>
      <c r="F3789" s="5">
        <v>2.5274199999999999E-9</v>
      </c>
      <c r="G3789" s="6">
        <v>1.3600000000000001E-8</v>
      </c>
      <c r="H3789" s="7">
        <v>1.0520162000000002E-7</v>
      </c>
      <c r="I3789" s="5"/>
    </row>
    <row r="3790" spans="1:9" x14ac:dyDescent="0.4">
      <c r="A3790" t="str">
        <f t="shared" si="59"/>
        <v>OrangeIran</v>
      </c>
      <c r="B3790" s="26" t="s">
        <v>252</v>
      </c>
      <c r="C3790" s="4" t="s">
        <v>386</v>
      </c>
      <c r="D3790" s="5">
        <v>4.1204299999999999E-8</v>
      </c>
      <c r="E3790" s="5">
        <v>7.9491699999999992E-8</v>
      </c>
      <c r="F3790" s="5">
        <v>3.1996399999999999E-9</v>
      </c>
      <c r="G3790" s="6">
        <v>2.36E-8</v>
      </c>
      <c r="H3790" s="7">
        <v>1.4749564E-7</v>
      </c>
      <c r="I3790" s="5"/>
    </row>
    <row r="3791" spans="1:9" x14ac:dyDescent="0.4">
      <c r="A3791" t="str">
        <f t="shared" si="59"/>
        <v>Pfirsich, NektarineIran</v>
      </c>
      <c r="B3791" s="26" t="s">
        <v>253</v>
      </c>
      <c r="C3791" s="4" t="s">
        <v>386</v>
      </c>
      <c r="D3791" s="5">
        <v>4.6499999999999999E-8</v>
      </c>
      <c r="E3791" s="5">
        <v>9.1790599999999996E-8</v>
      </c>
      <c r="F3791" s="5">
        <v>3.73398E-9</v>
      </c>
      <c r="G3791" s="6">
        <v>2.6899999999999999E-8</v>
      </c>
      <c r="H3791" s="7">
        <v>1.6892458E-7</v>
      </c>
      <c r="I3791" s="5"/>
    </row>
    <row r="3792" spans="1:9" x14ac:dyDescent="0.4">
      <c r="A3792" t="str">
        <f t="shared" si="59"/>
        <v>BirneIran</v>
      </c>
      <c r="B3792" s="26" t="s">
        <v>199</v>
      </c>
      <c r="C3792" s="4" t="s">
        <v>386</v>
      </c>
      <c r="D3792" s="5">
        <v>6.0975500000000002E-8</v>
      </c>
      <c r="E3792" s="5">
        <v>1.2329299999999999E-7</v>
      </c>
      <c r="F3792" s="5">
        <v>5.0000499999999995E-9</v>
      </c>
      <c r="G3792" s="6">
        <v>3.5399999999999999E-8</v>
      </c>
      <c r="H3792" s="7">
        <v>2.2466854999999997E-7</v>
      </c>
      <c r="I3792" s="5"/>
    </row>
    <row r="3793" spans="1:9" x14ac:dyDescent="0.4">
      <c r="A3793" t="str">
        <f t="shared" si="59"/>
        <v>Erbsen, trockenIran</v>
      </c>
      <c r="B3793" s="26" t="s">
        <v>173</v>
      </c>
      <c r="C3793" s="4" t="s">
        <v>386</v>
      </c>
      <c r="D3793" s="5">
        <v>1.37065E-6</v>
      </c>
      <c r="E3793" s="5">
        <v>1.8242700000000001E-6</v>
      </c>
      <c r="F3793" s="5">
        <v>6.0322399999999998E-8</v>
      </c>
      <c r="G3793" s="6">
        <v>1.02E-6</v>
      </c>
      <c r="H3793" s="7">
        <v>4.2752424000000007E-6</v>
      </c>
      <c r="I3793" s="5"/>
    </row>
    <row r="3794" spans="1:9" x14ac:dyDescent="0.4">
      <c r="A3794" t="str">
        <f t="shared" si="59"/>
        <v>PistazienIran</v>
      </c>
      <c r="B3794" s="26" t="s">
        <v>273</v>
      </c>
      <c r="C3794" s="4" t="s">
        <v>386</v>
      </c>
      <c r="D3794" s="5">
        <v>5.2252999999999995E-7</v>
      </c>
      <c r="E3794" s="5">
        <v>7.62592E-7</v>
      </c>
      <c r="F3794" s="5">
        <v>3.0622299999999998E-8</v>
      </c>
      <c r="G3794" s="6">
        <v>4.0900000000000002E-7</v>
      </c>
      <c r="H3794" s="7">
        <v>1.7247443000000002E-6</v>
      </c>
      <c r="I3794" s="5"/>
    </row>
    <row r="3795" spans="1:9" x14ac:dyDescent="0.4">
      <c r="A3795" t="str">
        <f t="shared" si="59"/>
        <v>Pflaume, SchleheIran</v>
      </c>
      <c r="B3795" s="26" t="s">
        <v>254</v>
      </c>
      <c r="C3795" s="4" t="s">
        <v>386</v>
      </c>
      <c r="D3795" s="5">
        <v>6.9466699999999993E-8</v>
      </c>
      <c r="E3795" s="5">
        <v>1.4202999999999998E-7</v>
      </c>
      <c r="F3795" s="5">
        <v>5.9147500000000001E-9</v>
      </c>
      <c r="G3795" s="6">
        <v>4.0499999999999999E-8</v>
      </c>
      <c r="H3795" s="7">
        <v>2.5791144999999998E-7</v>
      </c>
      <c r="I3795" s="5"/>
    </row>
    <row r="3796" spans="1:9" x14ac:dyDescent="0.4">
      <c r="A3796" t="str">
        <f t="shared" si="59"/>
        <v>MohnIran</v>
      </c>
      <c r="B3796" s="26" t="s">
        <v>297</v>
      </c>
      <c r="C3796" s="4" t="s">
        <v>386</v>
      </c>
      <c r="D3796" s="5">
        <v>9.1612099999999995E-7</v>
      </c>
      <c r="E3796" s="5">
        <v>2.62999E-6</v>
      </c>
      <c r="F3796" s="5">
        <v>1.5382500000000002E-7</v>
      </c>
      <c r="G3796" s="6">
        <v>7.2499999999999994E-7</v>
      </c>
      <c r="H3796" s="7">
        <v>4.4249359999999999E-6</v>
      </c>
      <c r="I3796" s="5"/>
    </row>
    <row r="3797" spans="1:9" x14ac:dyDescent="0.4">
      <c r="A3797" t="str">
        <f t="shared" si="59"/>
        <v>KartoffelIran</v>
      </c>
      <c r="B3797" s="26" t="s">
        <v>177</v>
      </c>
      <c r="C3797" s="4" t="s">
        <v>386</v>
      </c>
      <c r="D3797" s="5">
        <v>3.6799999999999999E-8</v>
      </c>
      <c r="E3797" s="5">
        <v>6.51936E-8</v>
      </c>
      <c r="F3797" s="5">
        <v>2.6895799999999997E-9</v>
      </c>
      <c r="G3797" s="6">
        <v>1.7499999999999998E-8</v>
      </c>
      <c r="H3797" s="7">
        <v>1.2218317999999999E-7</v>
      </c>
      <c r="I3797" s="5"/>
    </row>
    <row r="3798" spans="1:9" x14ac:dyDescent="0.4">
      <c r="A3798" t="str">
        <f t="shared" si="59"/>
        <v>Hülsenfrüchte (Linsen, Bohen, etc.)Iran</v>
      </c>
      <c r="B3798" s="26" t="s">
        <v>255</v>
      </c>
      <c r="C3798" s="4" t="s">
        <v>386</v>
      </c>
      <c r="D3798" s="5">
        <v>5.44E-7</v>
      </c>
      <c r="E3798" s="5">
        <v>1.0442100000000002E-6</v>
      </c>
      <c r="F3798" s="5">
        <v>4.1474499999999999E-8</v>
      </c>
      <c r="G3798" s="6">
        <v>3.1199999999999999E-7</v>
      </c>
      <c r="H3798" s="7">
        <v>1.9416845000000001E-6</v>
      </c>
      <c r="I3798" s="5"/>
    </row>
    <row r="3799" spans="1:9" x14ac:dyDescent="0.4">
      <c r="A3799" t="str">
        <f t="shared" si="59"/>
        <v>KürbisIran</v>
      </c>
      <c r="B3799" s="26" t="s">
        <v>183</v>
      </c>
      <c r="C3799" s="4" t="s">
        <v>386</v>
      </c>
      <c r="D3799" s="5">
        <v>4.7895400000000002E-8</v>
      </c>
      <c r="E3799" s="5">
        <v>9.2097900000000003E-8</v>
      </c>
      <c r="F3799" s="5">
        <v>3.6922699999999997E-9</v>
      </c>
      <c r="G3799" s="6">
        <v>2.7200000000000002E-8</v>
      </c>
      <c r="H3799" s="7">
        <v>1.7088557000000001E-7</v>
      </c>
      <c r="I3799" s="5"/>
    </row>
    <row r="3800" spans="1:9" x14ac:dyDescent="0.4">
      <c r="A3800" t="str">
        <f t="shared" si="59"/>
        <v>RapssamenIran</v>
      </c>
      <c r="B3800" s="26" t="s">
        <v>256</v>
      </c>
      <c r="C3800" s="4" t="s">
        <v>386</v>
      </c>
      <c r="D3800" s="5">
        <v>3.8303499999999999E-7</v>
      </c>
      <c r="E3800" s="5">
        <v>1.0563199999999999E-6</v>
      </c>
      <c r="F3800" s="5">
        <v>4.1505699999999998E-8</v>
      </c>
      <c r="G3800" s="6">
        <v>4.6800000000000001E-7</v>
      </c>
      <c r="H3800" s="7">
        <v>1.9488606999999998E-6</v>
      </c>
      <c r="I3800" s="5"/>
    </row>
    <row r="3801" spans="1:9" x14ac:dyDescent="0.4">
      <c r="A3801" t="str">
        <f t="shared" si="59"/>
        <v>ReisIran</v>
      </c>
      <c r="B3801" s="26" t="s">
        <v>160</v>
      </c>
      <c r="C3801" s="4" t="s">
        <v>386</v>
      </c>
      <c r="D3801" s="5">
        <v>3.0023700000000002E-7</v>
      </c>
      <c r="E3801" s="5">
        <v>6.0857299999999998E-7</v>
      </c>
      <c r="F3801" s="5">
        <v>1.94647E-8</v>
      </c>
      <c r="G3801" s="6">
        <v>1.4100000000000001E-7</v>
      </c>
      <c r="H3801" s="7">
        <v>1.0692746999999998E-6</v>
      </c>
      <c r="I3801" s="5"/>
    </row>
    <row r="3802" spans="1:9" x14ac:dyDescent="0.4">
      <c r="A3802" t="str">
        <f t="shared" si="59"/>
        <v>Knollengewächsen, WurzelknolleIran</v>
      </c>
      <c r="B3802" s="26" t="s">
        <v>179</v>
      </c>
      <c r="C3802" s="4" t="s">
        <v>386</v>
      </c>
      <c r="D3802" s="5">
        <v>2.1698399999999999E-8</v>
      </c>
      <c r="E3802" s="5">
        <v>5.9839400000000006E-8</v>
      </c>
      <c r="F3802" s="5">
        <v>2.3512500000000001E-9</v>
      </c>
      <c r="G3802" s="6">
        <v>2.6499999999999999E-8</v>
      </c>
      <c r="H3802" s="7">
        <v>1.1038905000000001E-7</v>
      </c>
      <c r="I3802" s="5"/>
    </row>
    <row r="3803" spans="1:9" x14ac:dyDescent="0.4">
      <c r="A3803" t="str">
        <f t="shared" si="59"/>
        <v>BaumwolleIran</v>
      </c>
      <c r="B3803" s="26" t="s">
        <v>257</v>
      </c>
      <c r="C3803" s="4" t="s">
        <v>386</v>
      </c>
      <c r="D3803" s="5">
        <v>5.1604200000000001E-7</v>
      </c>
      <c r="E3803" s="5">
        <v>9.3673899999999998E-7</v>
      </c>
      <c r="F3803" s="5">
        <v>3.1025999999999996E-8</v>
      </c>
      <c r="G3803" s="6">
        <v>2.79E-7</v>
      </c>
      <c r="H3803" s="7">
        <v>1.7628069999999999E-6</v>
      </c>
      <c r="I3803" s="5"/>
    </row>
    <row r="3804" spans="1:9" x14ac:dyDescent="0.4">
      <c r="A3804" t="str">
        <f t="shared" si="59"/>
        <v>SesamIran</v>
      </c>
      <c r="B3804" s="26" t="s">
        <v>258</v>
      </c>
      <c r="C3804" s="4" t="s">
        <v>386</v>
      </c>
      <c r="D3804" s="5">
        <v>9.2299999999999999E-7</v>
      </c>
      <c r="E3804" s="5">
        <v>1.7817099999999999E-6</v>
      </c>
      <c r="F3804" s="5">
        <v>7.1200000000000002E-8</v>
      </c>
      <c r="G3804" s="6">
        <v>5.3099999999999998E-7</v>
      </c>
      <c r="H3804" s="7">
        <v>3.3069099999999999E-6</v>
      </c>
      <c r="I3804" s="5"/>
    </row>
    <row r="3805" spans="1:9" x14ac:dyDescent="0.4">
      <c r="A3805" t="str">
        <f t="shared" si="59"/>
        <v>SorghumIran</v>
      </c>
      <c r="B3805" s="26" t="s">
        <v>282</v>
      </c>
      <c r="C3805" s="4" t="s">
        <v>386</v>
      </c>
      <c r="D3805" s="5">
        <v>3.9595500000000003E-7</v>
      </c>
      <c r="E3805" s="5">
        <v>1.09195E-6</v>
      </c>
      <c r="F3805" s="5">
        <v>4.2905799999999996E-8</v>
      </c>
      <c r="G3805" s="6">
        <v>4.8400000000000005E-7</v>
      </c>
      <c r="H3805" s="7">
        <v>2.0148108E-6</v>
      </c>
      <c r="I3805" s="5"/>
    </row>
    <row r="3806" spans="1:9" x14ac:dyDescent="0.4">
      <c r="A3806" t="str">
        <f t="shared" si="59"/>
        <v>SojabohnenIran</v>
      </c>
      <c r="B3806" s="26" t="s">
        <v>259</v>
      </c>
      <c r="C3806" s="4" t="s">
        <v>386</v>
      </c>
      <c r="D3806" s="5">
        <v>3.9941100000000003E-7</v>
      </c>
      <c r="E3806" s="5">
        <v>7.7074000000000003E-7</v>
      </c>
      <c r="F3806" s="5">
        <v>3.0977099999999999E-8</v>
      </c>
      <c r="G3806" s="6">
        <v>2.28E-7</v>
      </c>
      <c r="H3806" s="7">
        <v>1.4291281000000001E-6</v>
      </c>
      <c r="I3806" s="5"/>
    </row>
    <row r="3807" spans="1:9" x14ac:dyDescent="0.4">
      <c r="A3807" t="str">
        <f t="shared" si="59"/>
        <v>GewürzeIran</v>
      </c>
      <c r="B3807" s="26" t="s">
        <v>275</v>
      </c>
      <c r="C3807" s="4" t="s">
        <v>386</v>
      </c>
      <c r="D3807" s="5">
        <v>3.7E-7</v>
      </c>
      <c r="E3807" s="5">
        <v>1.0616499999999998E-6</v>
      </c>
      <c r="F3807" s="5">
        <v>6.2094599999999993E-8</v>
      </c>
      <c r="G3807" s="6">
        <v>2.9300000000000004E-7</v>
      </c>
      <c r="H3807" s="7">
        <v>1.7867446E-6</v>
      </c>
      <c r="I3807" s="5"/>
    </row>
    <row r="3808" spans="1:9" x14ac:dyDescent="0.4">
      <c r="A3808" t="str">
        <f t="shared" si="59"/>
        <v>RohrzuckerIran</v>
      </c>
      <c r="B3808" s="26" t="s">
        <v>260</v>
      </c>
      <c r="C3808" s="4" t="s">
        <v>386</v>
      </c>
      <c r="D3808" s="5">
        <v>7.6930299999999994E-9</v>
      </c>
      <c r="E3808" s="5">
        <v>1.48968E-8</v>
      </c>
      <c r="F3808" s="5">
        <v>5.9913999999999996E-10</v>
      </c>
      <c r="G3808" s="6">
        <v>4.3800000000000002E-9</v>
      </c>
      <c r="H3808" s="7">
        <v>2.7568969999999997E-8</v>
      </c>
      <c r="I3808" s="5"/>
    </row>
    <row r="3809" spans="1:9" x14ac:dyDescent="0.4">
      <c r="A3809" t="str">
        <f t="shared" si="59"/>
        <v>SonnenblumenkerneIran</v>
      </c>
      <c r="B3809" s="26" t="s">
        <v>261</v>
      </c>
      <c r="C3809" s="4" t="s">
        <v>386</v>
      </c>
      <c r="D3809" s="5">
        <v>8.78E-7</v>
      </c>
      <c r="E3809" s="5">
        <v>1.69225E-6</v>
      </c>
      <c r="F3809" s="5">
        <v>6.7751299999999999E-8</v>
      </c>
      <c r="G3809" s="6">
        <v>5.0399999999999996E-7</v>
      </c>
      <c r="H3809" s="7">
        <v>3.1420013000000002E-6</v>
      </c>
      <c r="I3809" s="5"/>
    </row>
    <row r="3810" spans="1:9" x14ac:dyDescent="0.4">
      <c r="A3810" t="str">
        <f t="shared" si="59"/>
        <v>Tallowtree seedIran</v>
      </c>
      <c r="B3810" s="26" t="s">
        <v>304</v>
      </c>
      <c r="C3810" s="4" t="s">
        <v>386</v>
      </c>
      <c r="D3810" s="5">
        <v>2.8599999999999999E-7</v>
      </c>
      <c r="E3810" s="5">
        <v>8.2070500000000007E-7</v>
      </c>
      <c r="F3810" s="5">
        <v>4.80022E-8</v>
      </c>
      <c r="G3810" s="6">
        <v>2.2599999999999999E-7</v>
      </c>
      <c r="H3810" s="7">
        <v>1.3807072E-6</v>
      </c>
      <c r="I3810" s="5"/>
    </row>
    <row r="3811" spans="1:9" x14ac:dyDescent="0.4">
      <c r="A3811" t="str">
        <f t="shared" si="59"/>
        <v>Manderine, ClementineIran</v>
      </c>
      <c r="B3811" s="26" t="s">
        <v>213</v>
      </c>
      <c r="C3811" s="4" t="s">
        <v>386</v>
      </c>
      <c r="D3811" s="5">
        <v>3.84E-8</v>
      </c>
      <c r="E3811" s="5">
        <v>7.418849999999999E-8</v>
      </c>
      <c r="F3811" s="5">
        <v>2.9978400000000001E-9</v>
      </c>
      <c r="G3811" s="6">
        <v>2.1900000000000001E-8</v>
      </c>
      <c r="H3811" s="7">
        <v>1.3748634000000001E-7</v>
      </c>
      <c r="I3811" s="5"/>
    </row>
    <row r="3812" spans="1:9" x14ac:dyDescent="0.4">
      <c r="A3812" t="str">
        <f t="shared" si="59"/>
        <v>TeeIran</v>
      </c>
      <c r="B3812" s="26" t="s">
        <v>262</v>
      </c>
      <c r="C3812" s="4" t="s">
        <v>386</v>
      </c>
      <c r="D3812" s="5">
        <v>3.8099999999999998E-7</v>
      </c>
      <c r="E3812" s="5">
        <v>7.4147700000000002E-7</v>
      </c>
      <c r="F3812" s="5">
        <v>2.9913999999999999E-8</v>
      </c>
      <c r="G3812" s="6">
        <v>2.16E-7</v>
      </c>
      <c r="H3812" s="7">
        <v>1.3683910000000001E-6</v>
      </c>
      <c r="I3812" s="5"/>
    </row>
    <row r="3813" spans="1:9" x14ac:dyDescent="0.4">
      <c r="A3813" t="str">
        <f t="shared" si="59"/>
        <v>Tabak, unverarbeitetIran</v>
      </c>
      <c r="B3813" s="26" t="s">
        <v>263</v>
      </c>
      <c r="C3813" s="4" t="s">
        <v>386</v>
      </c>
      <c r="D3813" s="5">
        <v>1.0157399999999999E-6</v>
      </c>
      <c r="E3813" s="5">
        <v>2.0980800000000002E-6</v>
      </c>
      <c r="F3813" s="5">
        <v>7.0278700000000001E-8</v>
      </c>
      <c r="G3813" s="6">
        <v>5.3000000000000001E-7</v>
      </c>
      <c r="H3813" s="7">
        <v>3.7140986999999997E-6</v>
      </c>
      <c r="I3813" s="5"/>
    </row>
    <row r="3814" spans="1:9" x14ac:dyDescent="0.4">
      <c r="A3814" t="str">
        <f t="shared" si="59"/>
        <v>TomatenIran</v>
      </c>
      <c r="B3814" s="26" t="s">
        <v>86</v>
      </c>
      <c r="C3814" s="4" t="s">
        <v>386</v>
      </c>
      <c r="D3814" s="5">
        <v>2.2092499999999997E-8</v>
      </c>
      <c r="E3814" s="5">
        <v>4.25484E-8</v>
      </c>
      <c r="F3814" s="5">
        <v>1.71211E-9</v>
      </c>
      <c r="G3814" s="6">
        <v>1.27E-8</v>
      </c>
      <c r="H3814" s="7">
        <v>7.9053009999999996E-8</v>
      </c>
      <c r="I3814" s="5"/>
    </row>
    <row r="3815" spans="1:9" x14ac:dyDescent="0.4">
      <c r="A3815" t="str">
        <f t="shared" si="59"/>
        <v>Gemüse, frischIran</v>
      </c>
      <c r="B3815" s="26" t="s">
        <v>174</v>
      </c>
      <c r="C3815" s="4" t="s">
        <v>386</v>
      </c>
      <c r="D3815" s="5">
        <v>3.1758299999999995E-8</v>
      </c>
      <c r="E3815" s="5">
        <v>6.1309999999999998E-8</v>
      </c>
      <c r="F3815" s="5">
        <v>2.4598300000000002E-9</v>
      </c>
      <c r="G3815" s="6">
        <v>1.8199999999999998E-8</v>
      </c>
      <c r="H3815" s="7">
        <v>1.1372812999999999E-7</v>
      </c>
      <c r="I3815" s="5"/>
    </row>
    <row r="3816" spans="1:9" x14ac:dyDescent="0.4">
      <c r="A3816" t="str">
        <f t="shared" si="59"/>
        <v>HülsenfrüchteIran</v>
      </c>
      <c r="B3816" s="26" t="s">
        <v>175</v>
      </c>
      <c r="C3816" s="4" t="s">
        <v>386</v>
      </c>
      <c r="D3816" s="5">
        <v>1.8897500000000001E-8</v>
      </c>
      <c r="E3816" s="5">
        <v>5.23655E-8</v>
      </c>
      <c r="F3816" s="5">
        <v>3.0278000000000002E-9</v>
      </c>
      <c r="G3816" s="6">
        <v>1.51E-8</v>
      </c>
      <c r="H3816" s="7">
        <v>8.9390799999999999E-8</v>
      </c>
      <c r="I3816" s="5"/>
    </row>
    <row r="3817" spans="1:9" x14ac:dyDescent="0.4">
      <c r="A3817" t="str">
        <f t="shared" si="59"/>
        <v>WickeIran</v>
      </c>
      <c r="B3817" s="26" t="s">
        <v>276</v>
      </c>
      <c r="C3817" s="4" t="s">
        <v>386</v>
      </c>
      <c r="D3817" s="5">
        <v>5.6157099999999999E-7</v>
      </c>
      <c r="E3817" s="5">
        <v>1.5662300000000001E-6</v>
      </c>
      <c r="F3817" s="5">
        <v>9.0754299999999996E-8</v>
      </c>
      <c r="G3817" s="6">
        <v>4.4700000000000002E-7</v>
      </c>
      <c r="H3817" s="7">
        <v>2.6655552999999996E-6</v>
      </c>
      <c r="I3817" s="5"/>
    </row>
    <row r="3818" spans="1:9" x14ac:dyDescent="0.4">
      <c r="A3818" t="str">
        <f t="shared" si="59"/>
        <v>WalnussIran</v>
      </c>
      <c r="B3818" s="26" t="s">
        <v>264</v>
      </c>
      <c r="C3818" s="4" t="s">
        <v>386</v>
      </c>
      <c r="D3818" s="5">
        <v>2.35582E-7</v>
      </c>
      <c r="E3818" s="5">
        <v>4.5607999999999999E-7</v>
      </c>
      <c r="F3818" s="5">
        <v>1.8342599999999999E-8</v>
      </c>
      <c r="G3818" s="6">
        <v>1.35E-7</v>
      </c>
      <c r="H3818" s="7">
        <v>8.4500460000000002E-7</v>
      </c>
      <c r="I3818" s="5"/>
    </row>
    <row r="3819" spans="1:9" x14ac:dyDescent="0.4">
      <c r="A3819" t="str">
        <f t="shared" si="59"/>
        <v>WassermeloneIran</v>
      </c>
      <c r="B3819" s="26" t="s">
        <v>265</v>
      </c>
      <c r="C3819" s="4" t="s">
        <v>386</v>
      </c>
      <c r="D3819" s="5">
        <v>2.8751999999999998E-8</v>
      </c>
      <c r="E3819" s="5">
        <v>4.46631E-8</v>
      </c>
      <c r="F3819" s="5">
        <v>1.5768000000000002E-9</v>
      </c>
      <c r="G3819" s="6">
        <v>1.6900000000000002E-8</v>
      </c>
      <c r="H3819" s="7">
        <v>9.1891899999999994E-8</v>
      </c>
      <c r="I3819" s="5"/>
    </row>
    <row r="3820" spans="1:9" x14ac:dyDescent="0.4">
      <c r="A3820" t="str">
        <f t="shared" si="59"/>
        <v>WeizenIran</v>
      </c>
      <c r="B3820" s="26" t="s">
        <v>60</v>
      </c>
      <c r="C3820" s="4" t="s">
        <v>386</v>
      </c>
      <c r="D3820" s="5">
        <v>3.2278399999999999E-7</v>
      </c>
      <c r="E3820" s="5">
        <v>6.2365299999999993E-7</v>
      </c>
      <c r="F3820" s="5">
        <v>2.53083E-8</v>
      </c>
      <c r="G3820" s="6">
        <v>1.8900000000000001E-7</v>
      </c>
      <c r="H3820" s="7">
        <v>1.1607453E-6</v>
      </c>
      <c r="I3820" s="5"/>
    </row>
    <row r="3821" spans="1:9" x14ac:dyDescent="0.4">
      <c r="A3821" t="str">
        <f t="shared" si="59"/>
        <v>MandelnIrak</v>
      </c>
      <c r="B3821" s="26" t="s">
        <v>237</v>
      </c>
      <c r="C3821" s="4" t="s">
        <v>387</v>
      </c>
      <c r="D3821" s="5">
        <v>8.0480000000000001E-7</v>
      </c>
      <c r="E3821" s="5">
        <v>3.0063700000000002E-6</v>
      </c>
      <c r="F3821" s="5">
        <v>6.199369999999999E-8</v>
      </c>
      <c r="G3821" s="6">
        <v>8.9199999999999999E-7</v>
      </c>
      <c r="H3821" s="7">
        <v>4.7651636999999997E-6</v>
      </c>
      <c r="I3821" s="5"/>
    </row>
    <row r="3822" spans="1:9" x14ac:dyDescent="0.4">
      <c r="A3822" t="str">
        <f t="shared" si="59"/>
        <v>Anise, Fenchel, KorrianderIrak</v>
      </c>
      <c r="B3822" s="26" t="s">
        <v>239</v>
      </c>
      <c r="C3822" s="4" t="s">
        <v>387</v>
      </c>
      <c r="D3822" s="5">
        <v>1.10615E-6</v>
      </c>
      <c r="E3822" s="5">
        <v>3.8174799999999997E-6</v>
      </c>
      <c r="F3822" s="5">
        <v>8.9120299999999996E-8</v>
      </c>
      <c r="G3822" s="6">
        <v>8.8599999999999997E-7</v>
      </c>
      <c r="H3822" s="7">
        <v>5.8987502999999999E-6</v>
      </c>
      <c r="I3822" s="5"/>
    </row>
    <row r="3823" spans="1:9" x14ac:dyDescent="0.4">
      <c r="A3823" t="str">
        <f t="shared" si="59"/>
        <v>ApfelIrak</v>
      </c>
      <c r="B3823" s="26" t="s">
        <v>195</v>
      </c>
      <c r="C3823" s="4" t="s">
        <v>387</v>
      </c>
      <c r="D3823" s="5">
        <v>7.3700000000000005E-8</v>
      </c>
      <c r="E3823" s="5">
        <v>2.7500000000000001E-7</v>
      </c>
      <c r="F3823" s="5">
        <v>5.7299999999999999E-9</v>
      </c>
      <c r="G3823" s="6">
        <v>7.24E-8</v>
      </c>
      <c r="H3823" s="7">
        <v>4.2683000000000002E-7</v>
      </c>
      <c r="I3823" s="5"/>
    </row>
    <row r="3824" spans="1:9" x14ac:dyDescent="0.4">
      <c r="A3824" t="str">
        <f t="shared" si="59"/>
        <v>AprikosenIrak</v>
      </c>
      <c r="B3824" s="26" t="s">
        <v>196</v>
      </c>
      <c r="C3824" s="4" t="s">
        <v>387</v>
      </c>
      <c r="D3824" s="5">
        <v>1.13928E-7</v>
      </c>
      <c r="E3824" s="5">
        <v>4.2290099999999998E-7</v>
      </c>
      <c r="F3824" s="5">
        <v>9.1956700000000008E-9</v>
      </c>
      <c r="G3824" s="6">
        <v>9.6900000000000001E-8</v>
      </c>
      <c r="H3824" s="7">
        <v>6.4292466999999994E-7</v>
      </c>
      <c r="I3824" s="5"/>
    </row>
    <row r="3825" spans="1:9" x14ac:dyDescent="0.4">
      <c r="A3825" t="str">
        <f t="shared" si="59"/>
        <v>GersteIrak</v>
      </c>
      <c r="B3825" s="26" t="s">
        <v>240</v>
      </c>
      <c r="C3825" s="4" t="s">
        <v>387</v>
      </c>
      <c r="D3825" s="5">
        <v>4.1082599999999998E-7</v>
      </c>
      <c r="E3825" s="5">
        <v>1.31792E-6</v>
      </c>
      <c r="F3825" s="5">
        <v>2.3273900000000002E-8</v>
      </c>
      <c r="G3825" s="6">
        <v>9.7600000000000006E-7</v>
      </c>
      <c r="H3825" s="7">
        <v>2.7280198999999997E-6</v>
      </c>
      <c r="I3825" s="5"/>
    </row>
    <row r="3826" spans="1:9" x14ac:dyDescent="0.4">
      <c r="A3826" t="str">
        <f t="shared" si="59"/>
        <v>Bohen, trockenIrak</v>
      </c>
      <c r="B3826" s="26" t="s">
        <v>170</v>
      </c>
      <c r="C3826" s="4" t="s">
        <v>387</v>
      </c>
      <c r="D3826" s="5">
        <v>1.5384200000000001E-7</v>
      </c>
      <c r="E3826" s="5">
        <v>5.2480099999999996E-7</v>
      </c>
      <c r="F3826" s="5">
        <v>8.82278E-9</v>
      </c>
      <c r="G3826" s="6">
        <v>3.8699999999999996E-7</v>
      </c>
      <c r="H3826" s="7">
        <v>1.07446578E-6</v>
      </c>
      <c r="I3826" s="5"/>
    </row>
    <row r="3827" spans="1:9" x14ac:dyDescent="0.4">
      <c r="A3827" t="str">
        <f t="shared" si="59"/>
        <v>BeerenIrak</v>
      </c>
      <c r="B3827" s="26" t="s">
        <v>198</v>
      </c>
      <c r="C3827" s="4" t="s">
        <v>387</v>
      </c>
      <c r="D3827" s="5">
        <v>1.17112E-7</v>
      </c>
      <c r="E3827" s="5">
        <v>4.4084799999999998E-7</v>
      </c>
      <c r="F3827" s="5">
        <v>9.4654799999999999E-9</v>
      </c>
      <c r="G3827" s="6">
        <v>1.02E-7</v>
      </c>
      <c r="H3827" s="7">
        <v>6.6942547999999989E-7</v>
      </c>
      <c r="I3827" s="5"/>
    </row>
    <row r="3828" spans="1:9" x14ac:dyDescent="0.4">
      <c r="A3828" t="str">
        <f t="shared" si="59"/>
        <v>Ackerbohne, trockenIrak</v>
      </c>
      <c r="B3828" s="26" t="s">
        <v>163</v>
      </c>
      <c r="C3828" s="4" t="s">
        <v>387</v>
      </c>
      <c r="D3828" s="5">
        <v>2.5525400000000002E-7</v>
      </c>
      <c r="E3828" s="5">
        <v>7.5399099999999997E-7</v>
      </c>
      <c r="F3828" s="5">
        <v>2.1983900000000001E-8</v>
      </c>
      <c r="G3828" s="6">
        <v>1.86E-7</v>
      </c>
      <c r="H3828" s="7">
        <v>1.2172289E-6</v>
      </c>
      <c r="I3828" s="5"/>
    </row>
    <row r="3829" spans="1:9" x14ac:dyDescent="0.4">
      <c r="A3829" t="str">
        <f t="shared" si="59"/>
        <v>Kohl und andere KohlgewächseIrak</v>
      </c>
      <c r="B3829" s="26" t="s">
        <v>181</v>
      </c>
      <c r="C3829" s="4" t="s">
        <v>387</v>
      </c>
      <c r="D3829" s="5">
        <v>9.36252E-9</v>
      </c>
      <c r="E3829" s="5">
        <v>1.9144099999999998E-8</v>
      </c>
      <c r="F3829" s="5">
        <v>9.7611799999999992E-10</v>
      </c>
      <c r="G3829" s="6">
        <v>7.910000000000001E-9</v>
      </c>
      <c r="H3829" s="7">
        <v>3.7392738000000005E-8</v>
      </c>
      <c r="I3829" s="5"/>
    </row>
    <row r="3830" spans="1:9" x14ac:dyDescent="0.4">
      <c r="A3830" t="str">
        <f t="shared" si="59"/>
        <v>Kirschen, sauerIrak</v>
      </c>
      <c r="B3830" s="26" t="s">
        <v>210</v>
      </c>
      <c r="C3830" s="4" t="s">
        <v>387</v>
      </c>
      <c r="D3830" s="5">
        <v>3.7900000000000002E-8</v>
      </c>
      <c r="E3830" s="5">
        <v>7.7399999999999992E-8</v>
      </c>
      <c r="F3830" s="5">
        <v>3.9500000000000006E-9</v>
      </c>
      <c r="G3830" s="6">
        <v>3.1999999999999995E-8</v>
      </c>
      <c r="H3830" s="7">
        <v>1.5124999999999998E-7</v>
      </c>
      <c r="I3830" s="5"/>
    </row>
    <row r="3831" spans="1:9" x14ac:dyDescent="0.4">
      <c r="A3831" t="str">
        <f t="shared" si="59"/>
        <v>KirschenIrak</v>
      </c>
      <c r="B3831" s="26" t="s">
        <v>209</v>
      </c>
      <c r="C3831" s="4" t="s">
        <v>387</v>
      </c>
      <c r="D3831" s="5">
        <v>1.1393499999999999E-7</v>
      </c>
      <c r="E3831" s="5">
        <v>4.2292900000000001E-7</v>
      </c>
      <c r="F3831" s="5">
        <v>9.19628E-9</v>
      </c>
      <c r="G3831" s="6">
        <v>9.6900000000000001E-8</v>
      </c>
      <c r="H3831" s="7">
        <v>6.4296028000000004E-7</v>
      </c>
      <c r="I3831" s="5"/>
    </row>
    <row r="3832" spans="1:9" x14ac:dyDescent="0.4">
      <c r="A3832" t="str">
        <f t="shared" si="59"/>
        <v>KichererbsenIrak</v>
      </c>
      <c r="B3832" s="26" t="s">
        <v>178</v>
      </c>
      <c r="C3832" s="4" t="s">
        <v>387</v>
      </c>
      <c r="D3832" s="5">
        <v>9.2113799999999995E-7</v>
      </c>
      <c r="E3832" s="5">
        <v>3.1263100000000003E-6</v>
      </c>
      <c r="F3832" s="5">
        <v>5.4356699999999999E-8</v>
      </c>
      <c r="G3832" s="6">
        <v>2.21E-6</v>
      </c>
      <c r="H3832" s="7">
        <v>6.3118047000000008E-6</v>
      </c>
      <c r="I3832" s="5"/>
    </row>
    <row r="3833" spans="1:9" x14ac:dyDescent="0.4">
      <c r="A3833" t="str">
        <f t="shared" si="59"/>
        <v>BaumwollsamenIrak</v>
      </c>
      <c r="B3833" s="26" t="s">
        <v>241</v>
      </c>
      <c r="C3833" s="4" t="s">
        <v>387</v>
      </c>
      <c r="D3833" s="5">
        <v>2.3699999999999999E-7</v>
      </c>
      <c r="E3833" s="5">
        <v>6.8800000000000002E-7</v>
      </c>
      <c r="F3833" s="5">
        <v>1.9300000000000001E-8</v>
      </c>
      <c r="G3833" s="6">
        <v>1.66E-7</v>
      </c>
      <c r="H3833" s="7">
        <v>1.1103E-6</v>
      </c>
      <c r="I3833" s="5"/>
    </row>
    <row r="3834" spans="1:9" x14ac:dyDescent="0.4">
      <c r="A3834" t="str">
        <f t="shared" si="59"/>
        <v>Gurken und GewürzgurkenIrak</v>
      </c>
      <c r="B3834" s="26" t="s">
        <v>99</v>
      </c>
      <c r="C3834" s="4" t="s">
        <v>387</v>
      </c>
      <c r="D3834" s="5">
        <v>5.9702300000000004E-8</v>
      </c>
      <c r="E3834" s="5">
        <v>2.2877899999999999E-7</v>
      </c>
      <c r="F3834" s="5">
        <v>4.5795900000000003E-9</v>
      </c>
      <c r="G3834" s="6">
        <v>6.3899999999999996E-8</v>
      </c>
      <c r="H3834" s="7">
        <v>3.5696088999999999E-7</v>
      </c>
      <c r="I3834" s="5"/>
    </row>
    <row r="3835" spans="1:9" x14ac:dyDescent="0.4">
      <c r="A3835" t="str">
        <f t="shared" si="59"/>
        <v>DattelIrak</v>
      </c>
      <c r="B3835" s="26" t="s">
        <v>202</v>
      </c>
      <c r="C3835" s="4" t="s">
        <v>387</v>
      </c>
      <c r="D3835" s="5">
        <v>1.4375299999999999E-8</v>
      </c>
      <c r="E3835" s="5">
        <v>4.8926800000000001E-8</v>
      </c>
      <c r="F3835" s="5">
        <v>8.1306300000000001E-10</v>
      </c>
      <c r="G3835" s="6">
        <v>2.4E-8</v>
      </c>
      <c r="H3835" s="7">
        <v>8.8115163000000001E-8</v>
      </c>
      <c r="I3835" s="5"/>
    </row>
    <row r="3836" spans="1:9" x14ac:dyDescent="0.4">
      <c r="A3836" t="str">
        <f t="shared" si="59"/>
        <v>AubergineIrak</v>
      </c>
      <c r="B3836" s="26" t="s">
        <v>214</v>
      </c>
      <c r="C3836" s="4" t="s">
        <v>387</v>
      </c>
      <c r="D3836" s="5">
        <v>3.0599999999999996E-8</v>
      </c>
      <c r="E3836" s="5">
        <v>9.0400000000000002E-8</v>
      </c>
      <c r="F3836" s="5">
        <v>2.6299999999999998E-9</v>
      </c>
      <c r="G3836" s="6">
        <v>2.22E-8</v>
      </c>
      <c r="H3836" s="7">
        <v>1.4583E-7</v>
      </c>
      <c r="I3836" s="5"/>
    </row>
    <row r="3837" spans="1:9" x14ac:dyDescent="0.4">
      <c r="A3837" t="str">
        <f t="shared" si="59"/>
        <v>FeigeIrak</v>
      </c>
      <c r="B3837" s="26" t="s">
        <v>204</v>
      </c>
      <c r="C3837" s="4" t="s">
        <v>387</v>
      </c>
      <c r="D3837" s="5">
        <v>5.2853899999999991E-7</v>
      </c>
      <c r="E3837" s="5">
        <v>2.0308300000000001E-6</v>
      </c>
      <c r="F3837" s="5">
        <v>4.1912700000000003E-8</v>
      </c>
      <c r="G3837" s="6">
        <v>4.5499999999999998E-7</v>
      </c>
      <c r="H3837" s="7">
        <v>3.0562817E-6</v>
      </c>
      <c r="I3837" s="5"/>
    </row>
    <row r="3838" spans="1:9" x14ac:dyDescent="0.4">
      <c r="A3838" t="str">
        <f t="shared" si="59"/>
        <v>FuttermittelpflanzenIrak</v>
      </c>
      <c r="B3838" s="26" t="s">
        <v>242</v>
      </c>
      <c r="C3838" s="4" t="s">
        <v>387</v>
      </c>
      <c r="D3838" s="5">
        <v>5.0309499999999998E-8</v>
      </c>
      <c r="E3838" s="5">
        <v>1.9607100000000001E-7</v>
      </c>
      <c r="F3838" s="5">
        <v>3.8295600000000006E-9</v>
      </c>
      <c r="G3838" s="6">
        <v>5.3699999999999998E-8</v>
      </c>
      <c r="H3838" s="7">
        <v>3.0391005999999998E-7</v>
      </c>
      <c r="I3838" s="5"/>
    </row>
    <row r="3839" spans="1:9" x14ac:dyDescent="0.4">
      <c r="A3839" t="str">
        <f t="shared" si="59"/>
        <v>ZitrusfrüchteIrak</v>
      </c>
      <c r="B3839" s="26" t="s">
        <v>279</v>
      </c>
      <c r="C3839" s="4" t="s">
        <v>387</v>
      </c>
      <c r="D3839" s="5">
        <v>2.9474299999999999E-8</v>
      </c>
      <c r="E3839" s="5">
        <v>8.7063700000000002E-8</v>
      </c>
      <c r="F3839" s="5">
        <v>2.5384999999999999E-9</v>
      </c>
      <c r="G3839" s="6">
        <v>2.14E-8</v>
      </c>
      <c r="H3839" s="7">
        <v>1.4047650000000001E-7</v>
      </c>
      <c r="I3839" s="5"/>
    </row>
    <row r="3840" spans="1:9" x14ac:dyDescent="0.4">
      <c r="A3840" t="str">
        <f t="shared" si="59"/>
        <v>Früchte, frischIrak</v>
      </c>
      <c r="B3840" s="26" t="s">
        <v>205</v>
      </c>
      <c r="C3840" s="4" t="s">
        <v>387</v>
      </c>
      <c r="D3840" s="5">
        <v>6.1999999999999999E-8</v>
      </c>
      <c r="E3840" s="5">
        <v>2.35E-7</v>
      </c>
      <c r="F3840" s="5">
        <v>4.73E-9</v>
      </c>
      <c r="G3840" s="6">
        <v>6.9999999999999992E-8</v>
      </c>
      <c r="H3840" s="7">
        <v>3.7173000000000001E-7</v>
      </c>
      <c r="I3840" s="5"/>
    </row>
    <row r="3841" spans="1:9" x14ac:dyDescent="0.4">
      <c r="A3841" t="str">
        <f t="shared" si="59"/>
        <v>KernobstIrak</v>
      </c>
      <c r="B3841" s="26" t="s">
        <v>208</v>
      </c>
      <c r="C3841" s="4" t="s">
        <v>387</v>
      </c>
      <c r="D3841" s="5">
        <v>6.2027500000000004E-8</v>
      </c>
      <c r="E3841" s="5">
        <v>2.3510800000000002E-7</v>
      </c>
      <c r="F3841" s="5">
        <v>4.7328999999999997E-9</v>
      </c>
      <c r="G3841" s="6">
        <v>6.9999999999999992E-8</v>
      </c>
      <c r="H3841" s="7">
        <v>3.7186840000000003E-7</v>
      </c>
      <c r="I3841" s="5"/>
    </row>
    <row r="3842" spans="1:9" x14ac:dyDescent="0.4">
      <c r="A3842" t="str">
        <f t="shared" si="59"/>
        <v>SteinobstIrak</v>
      </c>
      <c r="B3842" s="26" t="s">
        <v>243</v>
      </c>
      <c r="C3842" s="4" t="s">
        <v>387</v>
      </c>
      <c r="D3842" s="5">
        <v>1.9212900000000001E-7</v>
      </c>
      <c r="E3842" s="5">
        <v>7.3753100000000004E-7</v>
      </c>
      <c r="F3842" s="5">
        <v>1.5334E-8</v>
      </c>
      <c r="G3842" s="6">
        <v>1.67E-7</v>
      </c>
      <c r="H3842" s="7">
        <v>1.1119939999999999E-6</v>
      </c>
      <c r="I3842" s="5"/>
    </row>
    <row r="3843" spans="1:9" x14ac:dyDescent="0.4">
      <c r="A3843" t="str">
        <f t="shared" si="59"/>
        <v>TraubenIrak</v>
      </c>
      <c r="B3843" s="26" t="s">
        <v>245</v>
      </c>
      <c r="C3843" s="4" t="s">
        <v>387</v>
      </c>
      <c r="D3843" s="5">
        <v>1.0900000000000001E-7</v>
      </c>
      <c r="E3843" s="5">
        <v>4.0400000000000002E-7</v>
      </c>
      <c r="F3843" s="5">
        <v>8.3099999999999996E-9</v>
      </c>
      <c r="G3843" s="6">
        <v>1.24E-7</v>
      </c>
      <c r="H3843" s="7">
        <v>6.4530999999999995E-7</v>
      </c>
      <c r="I3843" s="5"/>
    </row>
    <row r="3844" spans="1:9" x14ac:dyDescent="0.4">
      <c r="A3844" t="str">
        <f t="shared" ref="A3844:A3907" si="60">B3844&amp;C3844</f>
        <v>ErdnussIrak</v>
      </c>
      <c r="B3844" s="26" t="s">
        <v>280</v>
      </c>
      <c r="C3844" s="4" t="s">
        <v>387</v>
      </c>
      <c r="D3844" s="5">
        <v>2.7016100000000001E-7</v>
      </c>
      <c r="E3844" s="5">
        <v>7.9802400000000005E-7</v>
      </c>
      <c r="F3844" s="5">
        <v>2.3267800000000003E-8</v>
      </c>
      <c r="G3844" s="6">
        <v>1.9599999999999998E-7</v>
      </c>
      <c r="H3844" s="7">
        <v>1.2874528000000003E-6</v>
      </c>
      <c r="I3844" s="5"/>
    </row>
    <row r="3845" spans="1:9" x14ac:dyDescent="0.4">
      <c r="A3845" t="str">
        <f t="shared" si="60"/>
        <v>HaselnussIrak</v>
      </c>
      <c r="B3845" s="26" t="s">
        <v>269</v>
      </c>
      <c r="C3845" s="4" t="s">
        <v>387</v>
      </c>
      <c r="D3845" s="5">
        <v>4.4758200000000004E-7</v>
      </c>
      <c r="E3845" s="5">
        <v>1.2748399999999999E-6</v>
      </c>
      <c r="F3845" s="5">
        <v>3.9490999999999999E-8</v>
      </c>
      <c r="G3845" s="6">
        <v>3.3200000000000001E-7</v>
      </c>
      <c r="H3845" s="7">
        <v>2.0939129999999997E-6</v>
      </c>
      <c r="I3845" s="5"/>
    </row>
    <row r="3846" spans="1:9" x14ac:dyDescent="0.4">
      <c r="A3846" t="str">
        <f t="shared" si="60"/>
        <v>Lauch, andere LauchgewächseIrak</v>
      </c>
      <c r="B3846" s="26" t="s">
        <v>184</v>
      </c>
      <c r="C3846" s="4" t="s">
        <v>387</v>
      </c>
      <c r="D3846" s="5">
        <v>5.4000299999999997E-8</v>
      </c>
      <c r="E3846" s="5">
        <v>2.0534300000000001E-7</v>
      </c>
      <c r="F3846" s="5">
        <v>4.12559E-9</v>
      </c>
      <c r="G3846" s="6">
        <v>6.0199999999999996E-8</v>
      </c>
      <c r="H3846" s="7">
        <v>3.2366888999999998E-7</v>
      </c>
      <c r="I3846" s="5"/>
    </row>
    <row r="3847" spans="1:9" x14ac:dyDescent="0.4">
      <c r="A3847" t="str">
        <f t="shared" si="60"/>
        <v>Zitorne, LimetteIrak</v>
      </c>
      <c r="B3847" s="26" t="s">
        <v>246</v>
      </c>
      <c r="C3847" s="4" t="s">
        <v>387</v>
      </c>
      <c r="D3847" s="5">
        <v>6.0699999999999994E-8</v>
      </c>
      <c r="E3847" s="5">
        <v>2.3800000000000001E-7</v>
      </c>
      <c r="F3847" s="5">
        <v>4.7799999999999996E-9</v>
      </c>
      <c r="G3847" s="6">
        <v>5.2999999999999998E-8</v>
      </c>
      <c r="H3847" s="7">
        <v>3.5648000000000003E-7</v>
      </c>
      <c r="I3847" s="5"/>
    </row>
    <row r="3848" spans="1:9" x14ac:dyDescent="0.4">
      <c r="A3848" t="str">
        <f t="shared" si="60"/>
        <v>LinsenIrak</v>
      </c>
      <c r="B3848" s="26" t="s">
        <v>247</v>
      </c>
      <c r="C3848" s="4" t="s">
        <v>387</v>
      </c>
      <c r="D3848" s="5">
        <v>7.4848199999999994E-7</v>
      </c>
      <c r="E3848" s="5">
        <v>2.4931599999999999E-6</v>
      </c>
      <c r="F3848" s="5">
        <v>4.6965799999999994E-8</v>
      </c>
      <c r="G3848" s="6">
        <v>1.6299999999999999E-6</v>
      </c>
      <c r="H3848" s="7">
        <v>4.9186078000000001E-6</v>
      </c>
      <c r="I3848" s="5"/>
    </row>
    <row r="3849" spans="1:9" x14ac:dyDescent="0.4">
      <c r="A3849" t="str">
        <f t="shared" si="60"/>
        <v>MaisIrak</v>
      </c>
      <c r="B3849" s="26" t="s">
        <v>185</v>
      </c>
      <c r="C3849" s="4" t="s">
        <v>387</v>
      </c>
      <c r="D3849" s="5">
        <v>2.9339699999999999E-7</v>
      </c>
      <c r="E3849" s="5">
        <v>9.8501200000000001E-7</v>
      </c>
      <c r="F3849" s="5">
        <v>1.6496500000000002E-8</v>
      </c>
      <c r="G3849" s="6">
        <v>7.5199999999999996E-7</v>
      </c>
      <c r="H3849" s="7">
        <v>2.0469054999999995E-6</v>
      </c>
      <c r="I3849" s="5"/>
    </row>
    <row r="3850" spans="1:9" x14ac:dyDescent="0.4">
      <c r="A3850" t="str">
        <f t="shared" si="60"/>
        <v>Melonen (inkl.  Cantaloup-Melone)Irak</v>
      </c>
      <c r="B3850" s="26" t="s">
        <v>249</v>
      </c>
      <c r="C3850" s="4" t="s">
        <v>387</v>
      </c>
      <c r="D3850" s="5">
        <v>7.141539999999999E-8</v>
      </c>
      <c r="E3850" s="5">
        <v>2.7034900000000001E-7</v>
      </c>
      <c r="F3850" s="5">
        <v>5.4951199999999999E-9</v>
      </c>
      <c r="G3850" s="6">
        <v>7.7100000000000009E-8</v>
      </c>
      <c r="H3850" s="7">
        <v>4.2435952000000003E-7</v>
      </c>
      <c r="I3850" s="5"/>
    </row>
    <row r="3851" spans="1:9" x14ac:dyDescent="0.4">
      <c r="A3851" t="str">
        <f t="shared" si="60"/>
        <v>HirseIrak</v>
      </c>
      <c r="B3851" s="26" t="s">
        <v>250</v>
      </c>
      <c r="C3851" s="4" t="s">
        <v>387</v>
      </c>
      <c r="D3851" s="5">
        <v>2.3497899999999998E-7</v>
      </c>
      <c r="E3851" s="5">
        <v>4.8047400000000002E-7</v>
      </c>
      <c r="F3851" s="5">
        <v>2.4498400000000001E-8</v>
      </c>
      <c r="G3851" s="6">
        <v>1.98E-7</v>
      </c>
      <c r="H3851" s="7">
        <v>9.3795139999999995E-7</v>
      </c>
      <c r="I3851" s="5"/>
    </row>
    <row r="3852" spans="1:9" x14ac:dyDescent="0.4">
      <c r="A3852" t="str">
        <f t="shared" si="60"/>
        <v>OlivenIrak</v>
      </c>
      <c r="B3852" s="26" t="s">
        <v>189</v>
      </c>
      <c r="C3852" s="4" t="s">
        <v>387</v>
      </c>
      <c r="D3852" s="5">
        <v>5.4191999999999997E-7</v>
      </c>
      <c r="E3852" s="5">
        <v>1.56285E-6</v>
      </c>
      <c r="F3852" s="5">
        <v>4.3198699999999999E-8</v>
      </c>
      <c r="G3852" s="6">
        <v>3.7500000000000001E-7</v>
      </c>
      <c r="H3852" s="7">
        <v>2.5229686999999998E-6</v>
      </c>
      <c r="I3852" s="5"/>
    </row>
    <row r="3853" spans="1:9" x14ac:dyDescent="0.4">
      <c r="A3853" t="str">
        <f t="shared" si="60"/>
        <v>Zwiebel, getr.Irak</v>
      </c>
      <c r="B3853" s="26" t="s">
        <v>251</v>
      </c>
      <c r="C3853" s="4" t="s">
        <v>387</v>
      </c>
      <c r="D3853" s="5">
        <v>1.4578700000000001E-7</v>
      </c>
      <c r="E3853" s="5">
        <v>5.9895699999999998E-7</v>
      </c>
      <c r="F3853" s="5">
        <v>1.10996E-8</v>
      </c>
      <c r="G3853" s="6">
        <v>1.2799999999999998E-7</v>
      </c>
      <c r="H3853" s="7">
        <v>8.8384359999999988E-7</v>
      </c>
      <c r="I3853" s="5"/>
    </row>
    <row r="3854" spans="1:9" x14ac:dyDescent="0.4">
      <c r="A3854" t="str">
        <f t="shared" si="60"/>
        <v>OrangeIrak</v>
      </c>
      <c r="B3854" s="26" t="s">
        <v>252</v>
      </c>
      <c r="C3854" s="4" t="s">
        <v>387</v>
      </c>
      <c r="D3854" s="5">
        <v>6.839999999999999E-8</v>
      </c>
      <c r="E3854" s="5">
        <v>2.6200000000000004E-7</v>
      </c>
      <c r="F3854" s="5">
        <v>5.28E-9</v>
      </c>
      <c r="G3854" s="6">
        <v>7.1299999999999997E-8</v>
      </c>
      <c r="H3854" s="7">
        <v>4.0698000000000001E-7</v>
      </c>
      <c r="I3854" s="5"/>
    </row>
    <row r="3855" spans="1:9" x14ac:dyDescent="0.4">
      <c r="A3855" t="str">
        <f t="shared" si="60"/>
        <v>Pfirsich, NektarineIrak</v>
      </c>
      <c r="B3855" s="26" t="s">
        <v>253</v>
      </c>
      <c r="C3855" s="4" t="s">
        <v>387</v>
      </c>
      <c r="D3855" s="5">
        <v>6.9800000000000003E-8</v>
      </c>
      <c r="E3855" s="5">
        <v>2.6800000000000002E-7</v>
      </c>
      <c r="F3855" s="5">
        <v>5.5700000000000004E-9</v>
      </c>
      <c r="G3855" s="6">
        <v>6.0800000000000002E-8</v>
      </c>
      <c r="H3855" s="7">
        <v>4.0417000000000005E-7</v>
      </c>
      <c r="I3855" s="5"/>
    </row>
    <row r="3856" spans="1:9" x14ac:dyDescent="0.4">
      <c r="A3856" t="str">
        <f t="shared" si="60"/>
        <v>BirneIrak</v>
      </c>
      <c r="B3856" s="26" t="s">
        <v>199</v>
      </c>
      <c r="C3856" s="4" t="s">
        <v>387</v>
      </c>
      <c r="D3856" s="5">
        <v>2.00353E-8</v>
      </c>
      <c r="E3856" s="5">
        <v>4.0967200000000003E-8</v>
      </c>
      <c r="F3856" s="5">
        <v>2.08884E-9</v>
      </c>
      <c r="G3856" s="6">
        <v>1.6900000000000002E-8</v>
      </c>
      <c r="H3856" s="7">
        <v>7.9991340000000007E-8</v>
      </c>
      <c r="I3856" s="5"/>
    </row>
    <row r="3857" spans="1:9" x14ac:dyDescent="0.4">
      <c r="A3857" t="str">
        <f t="shared" si="60"/>
        <v>PistazienIrak</v>
      </c>
      <c r="B3857" s="26" t="s">
        <v>273</v>
      </c>
      <c r="C3857" s="4" t="s">
        <v>387</v>
      </c>
      <c r="D3857" s="5">
        <v>4.1100000000000001E-7</v>
      </c>
      <c r="E3857" s="5">
        <v>1.22E-6</v>
      </c>
      <c r="F3857" s="5">
        <v>3.5399999999999999E-8</v>
      </c>
      <c r="G3857" s="6">
        <v>2.9900000000000002E-7</v>
      </c>
      <c r="H3857" s="7">
        <v>1.9653999999999999E-6</v>
      </c>
      <c r="I3857" s="5"/>
    </row>
    <row r="3858" spans="1:9" x14ac:dyDescent="0.4">
      <c r="A3858" t="str">
        <f t="shared" si="60"/>
        <v>Pflaume, SchleheIrak</v>
      </c>
      <c r="B3858" s="26" t="s">
        <v>254</v>
      </c>
      <c r="C3858" s="4" t="s">
        <v>387</v>
      </c>
      <c r="D3858" s="5">
        <v>2.24021E-8</v>
      </c>
      <c r="E3858" s="5">
        <v>4.5806899999999996E-8</v>
      </c>
      <c r="F3858" s="5">
        <v>2.3356000000000001E-9</v>
      </c>
      <c r="G3858" s="6">
        <v>1.8899999999999997E-8</v>
      </c>
      <c r="H3858" s="7">
        <v>8.9444599999999996E-8</v>
      </c>
      <c r="I3858" s="5"/>
    </row>
    <row r="3859" spans="1:9" x14ac:dyDescent="0.4">
      <c r="A3859" t="str">
        <f t="shared" si="60"/>
        <v>KartoffelIrak</v>
      </c>
      <c r="B3859" s="26" t="s">
        <v>177</v>
      </c>
      <c r="C3859" s="4" t="s">
        <v>387</v>
      </c>
      <c r="D3859" s="5">
        <v>3.6600000000000003E-8</v>
      </c>
      <c r="E3859" s="5">
        <v>1.24E-7</v>
      </c>
      <c r="F3859" s="5">
        <v>2.0700000000000001E-9</v>
      </c>
      <c r="G3859" s="6">
        <v>9.3200000000000001E-8</v>
      </c>
      <c r="H3859" s="7">
        <v>2.5587000000000003E-7</v>
      </c>
      <c r="I3859" s="5"/>
    </row>
    <row r="3860" spans="1:9" x14ac:dyDescent="0.4">
      <c r="A3860" t="str">
        <f t="shared" si="60"/>
        <v>Hülsenfrüchte (Linsen, Bohen, etc.)Irak</v>
      </c>
      <c r="B3860" s="26" t="s">
        <v>255</v>
      </c>
      <c r="C3860" s="4" t="s">
        <v>387</v>
      </c>
      <c r="D3860" s="5">
        <v>1.0100000000000001E-6</v>
      </c>
      <c r="E3860" s="5">
        <v>3.98E-6</v>
      </c>
      <c r="F3860" s="5">
        <v>7.98E-8</v>
      </c>
      <c r="G3860" s="6">
        <v>8.8599999999999997E-7</v>
      </c>
      <c r="H3860" s="7">
        <v>5.9557999999999989E-6</v>
      </c>
      <c r="I3860" s="5"/>
    </row>
    <row r="3861" spans="1:9" x14ac:dyDescent="0.4">
      <c r="A3861" t="str">
        <f t="shared" si="60"/>
        <v>KürbisIrak</v>
      </c>
      <c r="B3861" s="26" t="s">
        <v>183</v>
      </c>
      <c r="C3861" s="4" t="s">
        <v>387</v>
      </c>
      <c r="D3861" s="5">
        <v>8.0700000000000001E-8</v>
      </c>
      <c r="E3861" s="5">
        <v>3.1399999999999998E-7</v>
      </c>
      <c r="F3861" s="5">
        <v>6.3600000000000004E-9</v>
      </c>
      <c r="G3861" s="6">
        <v>6.990000000000001E-8</v>
      </c>
      <c r="H3861" s="7">
        <v>4.7096000000000003E-7</v>
      </c>
      <c r="I3861" s="5"/>
    </row>
    <row r="3862" spans="1:9" x14ac:dyDescent="0.4">
      <c r="A3862" t="str">
        <f t="shared" si="60"/>
        <v>ReisIrak</v>
      </c>
      <c r="B3862" s="26" t="s">
        <v>160</v>
      </c>
      <c r="C3862" s="4" t="s">
        <v>387</v>
      </c>
      <c r="D3862" s="5">
        <v>9.6060199999999999E-8</v>
      </c>
      <c r="E3862" s="5">
        <v>3.0091900000000005E-7</v>
      </c>
      <c r="F3862" s="5">
        <v>3.69132E-9</v>
      </c>
      <c r="G3862" s="6">
        <v>3.1E-7</v>
      </c>
      <c r="H3862" s="7">
        <v>7.1067052000000003E-7</v>
      </c>
      <c r="I3862" s="5"/>
    </row>
    <row r="3863" spans="1:9" x14ac:dyDescent="0.4">
      <c r="A3863" t="str">
        <f t="shared" si="60"/>
        <v>BaumwolleIrak</v>
      </c>
      <c r="B3863" s="26" t="s">
        <v>257</v>
      </c>
      <c r="C3863" s="4" t="s">
        <v>387</v>
      </c>
      <c r="D3863" s="5">
        <v>2.3671599999999999E-7</v>
      </c>
      <c r="E3863" s="5">
        <v>6.8829399999999998E-7</v>
      </c>
      <c r="F3863" s="5">
        <v>1.9302200000000001E-8</v>
      </c>
      <c r="G3863" s="6">
        <v>1.66E-7</v>
      </c>
      <c r="H3863" s="7">
        <v>1.1103121999999998E-6</v>
      </c>
      <c r="I3863" s="5"/>
    </row>
    <row r="3864" spans="1:9" x14ac:dyDescent="0.4">
      <c r="A3864" t="str">
        <f t="shared" si="60"/>
        <v>SesamIrak</v>
      </c>
      <c r="B3864" s="26" t="s">
        <v>258</v>
      </c>
      <c r="C3864" s="4" t="s">
        <v>387</v>
      </c>
      <c r="D3864" s="5">
        <v>1.67233E-6</v>
      </c>
      <c r="E3864" s="5">
        <v>6.4803700000000003E-6</v>
      </c>
      <c r="F3864" s="5">
        <v>1.3213100000000001E-7</v>
      </c>
      <c r="G3864" s="6">
        <v>1.4499999999999999E-6</v>
      </c>
      <c r="H3864" s="7">
        <v>9.7348310000000019E-6</v>
      </c>
      <c r="I3864" s="5"/>
    </row>
    <row r="3865" spans="1:9" x14ac:dyDescent="0.4">
      <c r="A3865" t="str">
        <f t="shared" si="60"/>
        <v>SojabohnenIrak</v>
      </c>
      <c r="B3865" s="26" t="s">
        <v>259</v>
      </c>
      <c r="C3865" s="4" t="s">
        <v>387</v>
      </c>
      <c r="D3865" s="5">
        <v>6.6985599999999999E-7</v>
      </c>
      <c r="E3865" s="5">
        <v>2.5679800000000001E-6</v>
      </c>
      <c r="F3865" s="5">
        <v>5.0938700000000001E-8</v>
      </c>
      <c r="G3865" s="6">
        <v>7.5700000000000002E-7</v>
      </c>
      <c r="H3865" s="7">
        <v>4.0457747000000004E-6</v>
      </c>
      <c r="I3865" s="5"/>
    </row>
    <row r="3866" spans="1:9" x14ac:dyDescent="0.4">
      <c r="A3866" t="str">
        <f t="shared" si="60"/>
        <v>RohrzuckerIrak</v>
      </c>
      <c r="B3866" s="26" t="s">
        <v>260</v>
      </c>
      <c r="C3866" s="4" t="s">
        <v>387</v>
      </c>
      <c r="D3866" s="5">
        <v>1.15118E-8</v>
      </c>
      <c r="E3866" s="5">
        <v>4.4190699999999999E-8</v>
      </c>
      <c r="F3866" s="5">
        <v>9.1876800000000001E-10</v>
      </c>
      <c r="G3866" s="6">
        <v>1E-8</v>
      </c>
      <c r="H3866" s="7">
        <v>6.6621268000000004E-8</v>
      </c>
      <c r="I3866" s="5"/>
    </row>
    <row r="3867" spans="1:9" x14ac:dyDescent="0.4">
      <c r="A3867" t="str">
        <f t="shared" si="60"/>
        <v>SonnenblumenkerneIrak</v>
      </c>
      <c r="B3867" s="26" t="s">
        <v>261</v>
      </c>
      <c r="C3867" s="4" t="s">
        <v>387</v>
      </c>
      <c r="D3867" s="5">
        <v>8.5021699999999997E-7</v>
      </c>
      <c r="E3867" s="5">
        <v>3.27882E-6</v>
      </c>
      <c r="F3867" s="5">
        <v>6.72836E-8</v>
      </c>
      <c r="G3867" s="6">
        <v>7.4399999999999999E-7</v>
      </c>
      <c r="H3867" s="7">
        <v>4.9403206000000001E-6</v>
      </c>
      <c r="I3867" s="5"/>
    </row>
    <row r="3868" spans="1:9" x14ac:dyDescent="0.4">
      <c r="A3868" t="str">
        <f t="shared" si="60"/>
        <v>Manderine, ClementineIrak</v>
      </c>
      <c r="B3868" s="26" t="s">
        <v>213</v>
      </c>
      <c r="C3868" s="4" t="s">
        <v>387</v>
      </c>
      <c r="D3868" s="5">
        <v>6.8817400000000008E-8</v>
      </c>
      <c r="E3868" s="5">
        <v>2.6977000000000001E-7</v>
      </c>
      <c r="F3868" s="5">
        <v>5.4160600000000004E-9</v>
      </c>
      <c r="G3868" s="6">
        <v>6.0100000000000002E-8</v>
      </c>
      <c r="H3868" s="7">
        <v>4.0410346000000003E-7</v>
      </c>
      <c r="I3868" s="5"/>
    </row>
    <row r="3869" spans="1:9" x14ac:dyDescent="0.4">
      <c r="A3869" t="str">
        <f t="shared" si="60"/>
        <v>TeeIrak</v>
      </c>
      <c r="B3869" s="26" t="s">
        <v>262</v>
      </c>
      <c r="C3869" s="4" t="s">
        <v>387</v>
      </c>
      <c r="D3869" s="5">
        <v>5.6852300000000004E-7</v>
      </c>
      <c r="E3869" s="5">
        <v>2.1824000000000001E-6</v>
      </c>
      <c r="F3869" s="5">
        <v>4.5374199999999997E-8</v>
      </c>
      <c r="G3869" s="6">
        <v>4.9500000000000003E-7</v>
      </c>
      <c r="H3869" s="7">
        <v>3.2912972000000006E-6</v>
      </c>
      <c r="I3869" s="5"/>
    </row>
    <row r="3870" spans="1:9" x14ac:dyDescent="0.4">
      <c r="A3870" t="str">
        <f t="shared" si="60"/>
        <v>Tabak, unverarbeitetIrak</v>
      </c>
      <c r="B3870" s="26" t="s">
        <v>263</v>
      </c>
      <c r="C3870" s="4" t="s">
        <v>387</v>
      </c>
      <c r="D3870" s="5">
        <v>2.3829700000000001E-7</v>
      </c>
      <c r="E3870" s="5">
        <v>5.5196599999999998E-7</v>
      </c>
      <c r="F3870" s="5">
        <v>2.3553700000000001E-8</v>
      </c>
      <c r="G3870" s="6">
        <v>1.9299999999999999E-7</v>
      </c>
      <c r="H3870" s="7">
        <v>1.0068167000000001E-6</v>
      </c>
      <c r="I3870" s="5"/>
    </row>
    <row r="3871" spans="1:9" x14ac:dyDescent="0.4">
      <c r="A3871" t="str">
        <f t="shared" si="60"/>
        <v>TomatenIrak</v>
      </c>
      <c r="B3871" s="26" t="s">
        <v>86</v>
      </c>
      <c r="C3871" s="4" t="s">
        <v>387</v>
      </c>
      <c r="D3871" s="5">
        <v>3.5048100000000003E-8</v>
      </c>
      <c r="E3871" s="5">
        <v>1.3330500000000001E-7</v>
      </c>
      <c r="F3871" s="5">
        <v>2.7190699999999998E-9</v>
      </c>
      <c r="G3871" s="6">
        <v>3.5700000000000002E-8</v>
      </c>
      <c r="H3871" s="7">
        <v>2.0677217000000003E-7</v>
      </c>
      <c r="I3871" s="5"/>
    </row>
    <row r="3872" spans="1:9" x14ac:dyDescent="0.4">
      <c r="A3872" t="str">
        <f t="shared" si="60"/>
        <v>Gemüse, frischIrak</v>
      </c>
      <c r="B3872" s="26" t="s">
        <v>174</v>
      </c>
      <c r="C3872" s="4" t="s">
        <v>387</v>
      </c>
      <c r="D3872" s="5">
        <v>5.4000299999999997E-8</v>
      </c>
      <c r="E3872" s="5">
        <v>2.0534300000000001E-7</v>
      </c>
      <c r="F3872" s="5">
        <v>4.12559E-9</v>
      </c>
      <c r="G3872" s="6">
        <v>6.0199999999999996E-8</v>
      </c>
      <c r="H3872" s="7">
        <v>3.2366888999999998E-7</v>
      </c>
      <c r="I3872" s="5"/>
    </row>
    <row r="3873" spans="1:9" x14ac:dyDescent="0.4">
      <c r="A3873" t="str">
        <f t="shared" si="60"/>
        <v>HülsenfrüchteIrak</v>
      </c>
      <c r="B3873" s="26" t="s">
        <v>175</v>
      </c>
      <c r="C3873" s="4" t="s">
        <v>387</v>
      </c>
      <c r="D3873" s="5">
        <v>3.2162900000000003E-8</v>
      </c>
      <c r="E3873" s="5">
        <v>9.5005400000000004E-8</v>
      </c>
      <c r="F3873" s="5">
        <v>2.77005E-9</v>
      </c>
      <c r="G3873" s="6">
        <v>2.3400000000000001E-8</v>
      </c>
      <c r="H3873" s="7">
        <v>1.5333834999999999E-7</v>
      </c>
      <c r="I3873" s="5"/>
    </row>
    <row r="3874" spans="1:9" x14ac:dyDescent="0.4">
      <c r="A3874" t="str">
        <f t="shared" si="60"/>
        <v>WickeIrak</v>
      </c>
      <c r="B3874" s="26" t="s">
        <v>276</v>
      </c>
      <c r="C3874" s="4" t="s">
        <v>387</v>
      </c>
      <c r="D3874" s="5">
        <v>7.2415699999999996E-7</v>
      </c>
      <c r="E3874" s="5">
        <v>2.1062099999999997E-6</v>
      </c>
      <c r="F3874" s="5">
        <v>5.9107500000000002E-8</v>
      </c>
      <c r="G3874" s="6">
        <v>5.0900000000000002E-7</v>
      </c>
      <c r="H3874" s="7">
        <v>3.3984744999999996E-6</v>
      </c>
      <c r="I3874" s="5"/>
    </row>
    <row r="3875" spans="1:9" x14ac:dyDescent="0.4">
      <c r="A3875" t="str">
        <f t="shared" si="60"/>
        <v>WalnussIrak</v>
      </c>
      <c r="B3875" s="26" t="s">
        <v>264</v>
      </c>
      <c r="C3875" s="4" t="s">
        <v>387</v>
      </c>
      <c r="D3875" s="5">
        <v>4.0719999999999999E-7</v>
      </c>
      <c r="E3875" s="5">
        <v>1.5612799999999999E-6</v>
      </c>
      <c r="F3875" s="5">
        <v>3.0306300000000003E-8</v>
      </c>
      <c r="G3875" s="6">
        <v>5.0900000000000002E-7</v>
      </c>
      <c r="H3875" s="7">
        <v>2.5077862999999998E-6</v>
      </c>
      <c r="I3875" s="5"/>
    </row>
    <row r="3876" spans="1:9" x14ac:dyDescent="0.4">
      <c r="A3876" t="str">
        <f t="shared" si="60"/>
        <v>WassermeloneIrak</v>
      </c>
      <c r="B3876" s="26" t="s">
        <v>265</v>
      </c>
      <c r="C3876" s="4" t="s">
        <v>387</v>
      </c>
      <c r="D3876" s="5">
        <v>5.7899999999999996E-8</v>
      </c>
      <c r="E3876" s="5">
        <v>2.3300000000000001E-7</v>
      </c>
      <c r="F3876" s="5">
        <v>4.4399999999999996E-9</v>
      </c>
      <c r="G3876" s="6">
        <v>5.0699999999999997E-8</v>
      </c>
      <c r="H3876" s="7">
        <v>3.4603999999999994E-7</v>
      </c>
      <c r="I3876" s="5"/>
    </row>
    <row r="3877" spans="1:9" x14ac:dyDescent="0.4">
      <c r="A3877" t="str">
        <f t="shared" si="60"/>
        <v>WeizenIrak</v>
      </c>
      <c r="B3877" s="26" t="s">
        <v>60</v>
      </c>
      <c r="C3877" s="4" t="s">
        <v>387</v>
      </c>
      <c r="D3877" s="5">
        <v>3.7626199999999996E-7</v>
      </c>
      <c r="E3877" s="5">
        <v>1.20086E-6</v>
      </c>
      <c r="F3877" s="5">
        <v>2.0524400000000001E-8</v>
      </c>
      <c r="G3877" s="6">
        <v>1.04E-6</v>
      </c>
      <c r="H3877" s="7">
        <v>2.6376463999999997E-6</v>
      </c>
      <c r="I3877" s="5"/>
    </row>
    <row r="3878" spans="1:9" x14ac:dyDescent="0.4">
      <c r="A3878" t="str">
        <f t="shared" si="60"/>
        <v>ApfelIrland</v>
      </c>
      <c r="B3878" s="26" t="s">
        <v>195</v>
      </c>
      <c r="C3878" s="4" t="s">
        <v>388</v>
      </c>
      <c r="D3878" s="5">
        <v>3.43336E-8</v>
      </c>
      <c r="E3878" s="5">
        <v>5.1400499999999998E-8</v>
      </c>
      <c r="F3878" s="5">
        <v>4.45213E-9</v>
      </c>
      <c r="G3878" s="6">
        <v>3.7100000000000002E-9</v>
      </c>
      <c r="H3878" s="7">
        <v>9.3896229999999996E-8</v>
      </c>
      <c r="I3878" s="5"/>
    </row>
    <row r="3879" spans="1:9" x14ac:dyDescent="0.4">
      <c r="A3879" t="str">
        <f t="shared" si="60"/>
        <v>GersteIrland</v>
      </c>
      <c r="B3879" s="26" t="s">
        <v>240</v>
      </c>
      <c r="C3879" s="4" t="s">
        <v>388</v>
      </c>
      <c r="D3879" s="5">
        <v>1.01944E-7</v>
      </c>
      <c r="E3879" s="5">
        <v>1.5844300000000001E-7</v>
      </c>
      <c r="F3879" s="5">
        <v>1.2796000000000001E-8</v>
      </c>
      <c r="G3879" s="6">
        <v>8.6000000000000009E-9</v>
      </c>
      <c r="H3879" s="7">
        <v>2.8178299999999995E-7</v>
      </c>
      <c r="I3879" s="5"/>
    </row>
    <row r="3880" spans="1:9" x14ac:dyDescent="0.4">
      <c r="A3880" t="str">
        <f t="shared" si="60"/>
        <v>Bohen, trockenIrland</v>
      </c>
      <c r="B3880" s="26" t="s">
        <v>170</v>
      </c>
      <c r="C3880" s="4" t="s">
        <v>388</v>
      </c>
      <c r="D3880" s="5">
        <v>6.3096800000000002E-8</v>
      </c>
      <c r="E3880" s="5">
        <v>9.7594000000000007E-8</v>
      </c>
      <c r="F3880" s="5">
        <v>7.9542300000000001E-9</v>
      </c>
      <c r="G3880" s="6">
        <v>5.52E-9</v>
      </c>
      <c r="H3880" s="7">
        <v>1.7416502999999997E-7</v>
      </c>
      <c r="I3880" s="5"/>
    </row>
    <row r="3881" spans="1:9" x14ac:dyDescent="0.4">
      <c r="A3881" t="str">
        <f t="shared" si="60"/>
        <v>Ackerbohne, trockenIrland</v>
      </c>
      <c r="B3881" s="26" t="s">
        <v>163</v>
      </c>
      <c r="C3881" s="4" t="s">
        <v>388</v>
      </c>
      <c r="D3881" s="5">
        <v>6.1102600000000006E-8</v>
      </c>
      <c r="E3881" s="5">
        <v>9.1476000000000005E-8</v>
      </c>
      <c r="F3881" s="5">
        <v>7.9233400000000001E-9</v>
      </c>
      <c r="G3881" s="6">
        <v>6.6000000000000004E-9</v>
      </c>
      <c r="H3881" s="7">
        <v>1.6710194E-7</v>
      </c>
      <c r="I3881" s="5"/>
    </row>
    <row r="3882" spans="1:9" x14ac:dyDescent="0.4">
      <c r="A3882" t="str">
        <f t="shared" si="60"/>
        <v>Kohl und andere KohlgewächseIrland</v>
      </c>
      <c r="B3882" s="26" t="s">
        <v>181</v>
      </c>
      <c r="C3882" s="4" t="s">
        <v>388</v>
      </c>
      <c r="D3882" s="5">
        <v>9.1898599999999999E-9</v>
      </c>
      <c r="E3882" s="5">
        <v>1.4137299999999999E-8</v>
      </c>
      <c r="F3882" s="5">
        <v>1.16411E-9</v>
      </c>
      <c r="G3882" s="6">
        <v>8.3600000000000001E-10</v>
      </c>
      <c r="H3882" s="7">
        <v>2.5327269999999999E-8</v>
      </c>
      <c r="I3882" s="5"/>
    </row>
    <row r="3883" spans="1:9" x14ac:dyDescent="0.4">
      <c r="A3883" t="str">
        <f t="shared" si="60"/>
        <v>Karotten und RübenIrland</v>
      </c>
      <c r="B3883" s="26" t="s">
        <v>176</v>
      </c>
      <c r="C3883" s="4" t="s">
        <v>388</v>
      </c>
      <c r="D3883" s="5">
        <v>1.23099E-8</v>
      </c>
      <c r="E3883" s="5">
        <v>1.8428999999999999E-8</v>
      </c>
      <c r="F3883" s="5">
        <v>1.59626E-9</v>
      </c>
      <c r="G3883" s="6">
        <v>1.33E-9</v>
      </c>
      <c r="H3883" s="7">
        <v>3.3665160000000002E-8</v>
      </c>
      <c r="I3883" s="5"/>
    </row>
    <row r="3884" spans="1:9" x14ac:dyDescent="0.4">
      <c r="A3884" t="str">
        <f t="shared" si="60"/>
        <v>Blumenkohl und BrokkoliIrland</v>
      </c>
      <c r="B3884" s="26" t="s">
        <v>168</v>
      </c>
      <c r="C3884" s="4" t="s">
        <v>388</v>
      </c>
      <c r="D3884" s="5">
        <v>2.2300500000000002E-8</v>
      </c>
      <c r="E3884" s="5">
        <v>3.33859E-8</v>
      </c>
      <c r="F3884" s="5">
        <v>2.8917699999999998E-9</v>
      </c>
      <c r="G3884" s="6">
        <v>2.4099999999999997E-9</v>
      </c>
      <c r="H3884" s="7">
        <v>6.0988170000000011E-8</v>
      </c>
      <c r="I3884" s="5"/>
    </row>
    <row r="3885" spans="1:9" x14ac:dyDescent="0.4">
      <c r="A3885" t="str">
        <f t="shared" si="60"/>
        <v>Früchte, frischIrland</v>
      </c>
      <c r="B3885" s="26" t="s">
        <v>205</v>
      </c>
      <c r="C3885" s="4" t="s">
        <v>388</v>
      </c>
      <c r="D3885" s="5">
        <v>1.0655800000000001E-7</v>
      </c>
      <c r="E3885" s="5">
        <v>1.59527E-7</v>
      </c>
      <c r="F3885" s="5">
        <v>1.38177E-8</v>
      </c>
      <c r="G3885" s="6">
        <v>1.15E-8</v>
      </c>
      <c r="H3885" s="7">
        <v>2.9140269999999998E-7</v>
      </c>
      <c r="I3885" s="5"/>
    </row>
    <row r="3886" spans="1:9" x14ac:dyDescent="0.4">
      <c r="A3886" t="str">
        <f t="shared" si="60"/>
        <v>KernobstIrland</v>
      </c>
      <c r="B3886" s="26" t="s">
        <v>208</v>
      </c>
      <c r="C3886" s="4" t="s">
        <v>388</v>
      </c>
      <c r="D3886" s="5">
        <v>1.0655800000000001E-7</v>
      </c>
      <c r="E3886" s="5">
        <v>1.59527E-7</v>
      </c>
      <c r="F3886" s="5">
        <v>1.38177E-8</v>
      </c>
      <c r="G3886" s="6">
        <v>1.15E-8</v>
      </c>
      <c r="H3886" s="7">
        <v>2.9140269999999998E-7</v>
      </c>
      <c r="I3886" s="5"/>
    </row>
    <row r="3887" spans="1:9" x14ac:dyDescent="0.4">
      <c r="A3887" t="str">
        <f t="shared" si="60"/>
        <v>Lauch, andere LauchgewächseIrland</v>
      </c>
      <c r="B3887" s="26" t="s">
        <v>184</v>
      </c>
      <c r="C3887" s="4" t="s">
        <v>388</v>
      </c>
      <c r="D3887" s="5">
        <v>1.9284500000000003E-8</v>
      </c>
      <c r="E3887" s="5">
        <v>2.9792099999999998E-8</v>
      </c>
      <c r="F3887" s="5">
        <v>2.4337099999999999E-9</v>
      </c>
      <c r="G3887" s="6">
        <v>1.7000000000000001E-9</v>
      </c>
      <c r="H3887" s="7">
        <v>5.3210310000000004E-8</v>
      </c>
      <c r="I3887" s="5"/>
    </row>
    <row r="3888" spans="1:9" x14ac:dyDescent="0.4">
      <c r="A3888" t="str">
        <f t="shared" si="60"/>
        <v>LeinsamenIrland</v>
      </c>
      <c r="B3888" s="26" t="s">
        <v>281</v>
      </c>
      <c r="C3888" s="4" t="s">
        <v>388</v>
      </c>
      <c r="D3888" s="5">
        <v>6.3403200000000002E-7</v>
      </c>
      <c r="E3888" s="5">
        <v>1.0072700000000001E-6</v>
      </c>
      <c r="F3888" s="5">
        <v>7.7996000000000006E-8</v>
      </c>
      <c r="G3888" s="6">
        <v>4.4400000000000001E-8</v>
      </c>
      <c r="H3888" s="7">
        <v>1.7636979999999999E-6</v>
      </c>
      <c r="I3888" s="5"/>
    </row>
    <row r="3889" spans="1:9" x14ac:dyDescent="0.4">
      <c r="A3889" t="str">
        <f t="shared" si="60"/>
        <v>HaferIrland</v>
      </c>
      <c r="B3889" s="26" t="s">
        <v>272</v>
      </c>
      <c r="C3889" s="4" t="s">
        <v>388</v>
      </c>
      <c r="D3889" s="5">
        <v>9.6646599999999997E-8</v>
      </c>
      <c r="E3889" s="5">
        <v>1.5017E-7</v>
      </c>
      <c r="F3889" s="5">
        <v>1.2134E-8</v>
      </c>
      <c r="G3889" s="6">
        <v>8.1699999999999997E-9</v>
      </c>
      <c r="H3889" s="7">
        <v>2.6712060000000003E-7</v>
      </c>
      <c r="I3889" s="5"/>
    </row>
    <row r="3890" spans="1:9" x14ac:dyDescent="0.4">
      <c r="A3890" t="str">
        <f t="shared" si="60"/>
        <v>Erbsen, trockenIrland</v>
      </c>
      <c r="B3890" s="26" t="s">
        <v>173</v>
      </c>
      <c r="C3890" s="4" t="s">
        <v>388</v>
      </c>
      <c r="D3890" s="5">
        <v>1.0302300000000001E-7</v>
      </c>
      <c r="E3890" s="5">
        <v>1.6149E-7</v>
      </c>
      <c r="F3890" s="5">
        <v>1.2831799999999999E-8</v>
      </c>
      <c r="G3890" s="6">
        <v>8.1200000000000009E-9</v>
      </c>
      <c r="H3890" s="7">
        <v>2.8546480000000001E-7</v>
      </c>
      <c r="I3890" s="5"/>
    </row>
    <row r="3891" spans="1:9" x14ac:dyDescent="0.4">
      <c r="A3891" t="str">
        <f t="shared" si="60"/>
        <v>Erbsen, grünIrland</v>
      </c>
      <c r="B3891" s="26" t="s">
        <v>172</v>
      </c>
      <c r="C3891" s="4" t="s">
        <v>388</v>
      </c>
      <c r="D3891" s="5">
        <v>8.1649700000000004E-8</v>
      </c>
      <c r="E3891" s="5">
        <v>1.2590000000000001E-7</v>
      </c>
      <c r="F3891" s="5">
        <v>1.03214E-8</v>
      </c>
      <c r="G3891" s="6">
        <v>7.3E-9</v>
      </c>
      <c r="H3891" s="7">
        <v>2.2517109999999999E-7</v>
      </c>
      <c r="I3891" s="5"/>
    </row>
    <row r="3892" spans="1:9" x14ac:dyDescent="0.4">
      <c r="A3892" t="str">
        <f t="shared" si="60"/>
        <v>KartoffelIrland</v>
      </c>
      <c r="B3892" s="26" t="s">
        <v>177</v>
      </c>
      <c r="C3892" s="4" t="s">
        <v>388</v>
      </c>
      <c r="D3892" s="5">
        <v>1.3328800000000001E-8</v>
      </c>
      <c r="E3892" s="5">
        <v>2.0710500000000002E-8</v>
      </c>
      <c r="F3892" s="5">
        <v>1.6734299999999999E-9</v>
      </c>
      <c r="G3892" s="6">
        <v>1.13E-9</v>
      </c>
      <c r="H3892" s="7">
        <v>3.6842729999999994E-8</v>
      </c>
      <c r="I3892" s="5"/>
    </row>
    <row r="3893" spans="1:9" x14ac:dyDescent="0.4">
      <c r="A3893" t="str">
        <f t="shared" si="60"/>
        <v>Hülsenfrüchte (Linsen, Bohen, etc.)Irland</v>
      </c>
      <c r="B3893" s="26" t="s">
        <v>255</v>
      </c>
      <c r="C3893" s="4" t="s">
        <v>388</v>
      </c>
      <c r="D3893" s="5">
        <v>1.6003200000000001E-7</v>
      </c>
      <c r="E3893" s="5">
        <v>2.5442800000000003E-7</v>
      </c>
      <c r="F3893" s="5">
        <v>1.9672699999999997E-8</v>
      </c>
      <c r="G3893" s="6">
        <v>1.11E-8</v>
      </c>
      <c r="H3893" s="7">
        <v>4.4523270000000002E-7</v>
      </c>
      <c r="I3893" s="5"/>
    </row>
    <row r="3894" spans="1:9" x14ac:dyDescent="0.4">
      <c r="A3894" t="str">
        <f t="shared" si="60"/>
        <v>RapssamenIrland</v>
      </c>
      <c r="B3894" s="26" t="s">
        <v>256</v>
      </c>
      <c r="C3894" s="4" t="s">
        <v>388</v>
      </c>
      <c r="D3894" s="5">
        <v>1.5433100000000001E-7</v>
      </c>
      <c r="E3894" s="5">
        <v>2.3849099999999999E-7</v>
      </c>
      <c r="F3894" s="5">
        <v>1.9471599999999999E-8</v>
      </c>
      <c r="G3894" s="6">
        <v>1.3600000000000001E-8</v>
      </c>
      <c r="H3894" s="7">
        <v>4.2589360000000005E-7</v>
      </c>
      <c r="I3894" s="5"/>
    </row>
    <row r="3895" spans="1:9" x14ac:dyDescent="0.4">
      <c r="A3895" t="str">
        <f t="shared" si="60"/>
        <v>FutterrübenIrland</v>
      </c>
      <c r="B3895" s="26" t="s">
        <v>305</v>
      </c>
      <c r="C3895" s="4" t="s">
        <v>388</v>
      </c>
      <c r="D3895" s="5">
        <v>8.5855600000000003E-9</v>
      </c>
      <c r="E3895" s="5">
        <v>1.3278199999999999E-8</v>
      </c>
      <c r="F3895" s="5">
        <v>1.08243E-9</v>
      </c>
      <c r="G3895" s="6">
        <v>7.5099999999999999E-10</v>
      </c>
      <c r="H3895" s="7">
        <v>2.3697190000000001E-8</v>
      </c>
      <c r="I3895" s="5"/>
    </row>
    <row r="3896" spans="1:9" x14ac:dyDescent="0.4">
      <c r="A3896" t="str">
        <f t="shared" si="60"/>
        <v>Gemüse, frischIrland</v>
      </c>
      <c r="B3896" s="26" t="s">
        <v>174</v>
      </c>
      <c r="C3896" s="4" t="s">
        <v>388</v>
      </c>
      <c r="D3896" s="5">
        <v>1.9284500000000003E-8</v>
      </c>
      <c r="E3896" s="5">
        <v>2.9792099999999998E-8</v>
      </c>
      <c r="F3896" s="5">
        <v>2.4337099999999999E-9</v>
      </c>
      <c r="G3896" s="6">
        <v>1.7000000000000001E-9</v>
      </c>
      <c r="H3896" s="7">
        <v>5.3210310000000004E-8</v>
      </c>
      <c r="I3896" s="5"/>
    </row>
    <row r="3897" spans="1:9" x14ac:dyDescent="0.4">
      <c r="A3897" t="str">
        <f t="shared" si="60"/>
        <v>WeizenIrland</v>
      </c>
      <c r="B3897" s="26" t="s">
        <v>60</v>
      </c>
      <c r="C3897" s="4" t="s">
        <v>388</v>
      </c>
      <c r="D3897" s="5">
        <v>7.1284200000000002E-8</v>
      </c>
      <c r="E3897" s="5">
        <v>1.10778E-7</v>
      </c>
      <c r="F3897" s="5">
        <v>8.9485999999999995E-9</v>
      </c>
      <c r="G3897" s="6">
        <v>6.0200000000000003E-9</v>
      </c>
      <c r="H3897" s="7">
        <v>1.970308E-7</v>
      </c>
      <c r="I3897" s="5"/>
    </row>
    <row r="3898" spans="1:9" x14ac:dyDescent="0.4">
      <c r="A3898" t="str">
        <f t="shared" si="60"/>
        <v>MandelnIsrael</v>
      </c>
      <c r="B3898" s="26" t="s">
        <v>237</v>
      </c>
      <c r="C3898" s="4" t="s">
        <v>389</v>
      </c>
      <c r="D3898" s="5">
        <v>6.5289099999999999E-7</v>
      </c>
      <c r="E3898" s="5">
        <v>1.88656E-6</v>
      </c>
      <c r="F3898" s="5">
        <v>5.1180100000000004E-8</v>
      </c>
      <c r="G3898" s="6">
        <v>9.2299999999999999E-7</v>
      </c>
      <c r="H3898" s="7">
        <v>3.5136311000000003E-6</v>
      </c>
      <c r="I3898" s="5"/>
    </row>
    <row r="3899" spans="1:9" x14ac:dyDescent="0.4">
      <c r="A3899" t="str">
        <f t="shared" si="60"/>
        <v>ApfelIsrael</v>
      </c>
      <c r="B3899" s="26" t="s">
        <v>195</v>
      </c>
      <c r="C3899" s="4" t="s">
        <v>389</v>
      </c>
      <c r="D3899" s="5">
        <v>7.3339900000000001E-8</v>
      </c>
      <c r="E3899" s="5">
        <v>2.1196999999999998E-7</v>
      </c>
      <c r="F3899" s="5">
        <v>5.7667699999999999E-9</v>
      </c>
      <c r="G3899" s="6">
        <v>1.03E-7</v>
      </c>
      <c r="H3899" s="7">
        <v>3.9407667000000004E-7</v>
      </c>
      <c r="I3899" s="5"/>
    </row>
    <row r="3900" spans="1:9" x14ac:dyDescent="0.4">
      <c r="A3900" t="str">
        <f t="shared" si="60"/>
        <v>AprikosenIsrael</v>
      </c>
      <c r="B3900" s="26" t="s">
        <v>196</v>
      </c>
      <c r="C3900" s="4" t="s">
        <v>389</v>
      </c>
      <c r="D3900" s="5">
        <v>1.4049099999999998E-7</v>
      </c>
      <c r="E3900" s="5">
        <v>4.05879E-7</v>
      </c>
      <c r="F3900" s="5">
        <v>1.11827E-8</v>
      </c>
      <c r="G3900" s="6">
        <v>1.92E-7</v>
      </c>
      <c r="H3900" s="7">
        <v>7.4955270000000004E-7</v>
      </c>
      <c r="I3900" s="5"/>
    </row>
    <row r="3901" spans="1:9" x14ac:dyDescent="0.4">
      <c r="A3901" t="str">
        <f t="shared" si="60"/>
        <v>AvocadosIsrael</v>
      </c>
      <c r="B3901" s="26" t="s">
        <v>166</v>
      </c>
      <c r="C3901" s="4" t="s">
        <v>389</v>
      </c>
      <c r="D3901" s="5">
        <v>4.0727199999999996E-8</v>
      </c>
      <c r="E3901" s="5">
        <v>1.1769299999999999E-7</v>
      </c>
      <c r="F3901" s="5">
        <v>3.19529E-9</v>
      </c>
      <c r="G3901" s="6">
        <v>5.7499999999999999E-8</v>
      </c>
      <c r="H3901" s="7">
        <v>2.1911549000000002E-7</v>
      </c>
      <c r="I3901" s="5"/>
    </row>
    <row r="3902" spans="1:9" x14ac:dyDescent="0.4">
      <c r="A3902" t="str">
        <f t="shared" si="60"/>
        <v>BananenIsrael</v>
      </c>
      <c r="B3902" s="26" t="s">
        <v>197</v>
      </c>
      <c r="C3902" s="4" t="s">
        <v>389</v>
      </c>
      <c r="D3902" s="5">
        <v>2.11462E-8</v>
      </c>
      <c r="E3902" s="5">
        <v>6.1235999999999993E-8</v>
      </c>
      <c r="F3902" s="5">
        <v>1.67863E-9</v>
      </c>
      <c r="G3902" s="6">
        <v>2.8299999999999999E-8</v>
      </c>
      <c r="H3902" s="7">
        <v>1.1236082999999999E-7</v>
      </c>
      <c r="I3902" s="5"/>
    </row>
    <row r="3903" spans="1:9" x14ac:dyDescent="0.4">
      <c r="A3903" t="str">
        <f t="shared" si="60"/>
        <v>GersteIsrael</v>
      </c>
      <c r="B3903" s="26" t="s">
        <v>240</v>
      </c>
      <c r="C3903" s="4" t="s">
        <v>389</v>
      </c>
      <c r="D3903" s="5">
        <v>5.5646300000000002E-7</v>
      </c>
      <c r="E3903" s="5">
        <v>1.6072400000000001E-6</v>
      </c>
      <c r="F3903" s="5">
        <v>4.3611599999999999E-8</v>
      </c>
      <c r="G3903" s="6">
        <v>7.9100000000000003E-7</v>
      </c>
      <c r="H3903" s="7">
        <v>2.9983145999999998E-6</v>
      </c>
      <c r="I3903" s="5"/>
    </row>
    <row r="3904" spans="1:9" x14ac:dyDescent="0.4">
      <c r="A3904" t="str">
        <f t="shared" si="60"/>
        <v>Bohen, grünIsrael</v>
      </c>
      <c r="B3904" s="26" t="s">
        <v>169</v>
      </c>
      <c r="C3904" s="4" t="s">
        <v>389</v>
      </c>
      <c r="D3904" s="5">
        <v>3.62886E-8</v>
      </c>
      <c r="E3904" s="5">
        <v>1.0262299999999999E-7</v>
      </c>
      <c r="F3904" s="5">
        <v>2.4844800000000001E-9</v>
      </c>
      <c r="G3904" s="6">
        <v>7.91E-8</v>
      </c>
      <c r="H3904" s="7">
        <v>2.2049607999999999E-7</v>
      </c>
      <c r="I3904" s="5"/>
    </row>
    <row r="3905" spans="1:9" x14ac:dyDescent="0.4">
      <c r="A3905" t="str">
        <f t="shared" si="60"/>
        <v>BeerenIsrael</v>
      </c>
      <c r="B3905" s="26" t="s">
        <v>198</v>
      </c>
      <c r="C3905" s="4" t="s">
        <v>389</v>
      </c>
      <c r="D3905" s="5">
        <v>2.1745500000000001E-7</v>
      </c>
      <c r="E3905" s="5">
        <v>6.3465300000000001E-7</v>
      </c>
      <c r="F3905" s="5">
        <v>1.7650599999999999E-8</v>
      </c>
      <c r="G3905" s="6">
        <v>2.4699999999999998E-7</v>
      </c>
      <c r="H3905" s="7">
        <v>1.1167586E-6</v>
      </c>
      <c r="I3905" s="5"/>
    </row>
    <row r="3906" spans="1:9" x14ac:dyDescent="0.4">
      <c r="A3906" t="str">
        <f t="shared" si="60"/>
        <v>Kohl und andere KohlgewächseIsrael</v>
      </c>
      <c r="B3906" s="26" t="s">
        <v>181</v>
      </c>
      <c r="C3906" s="4" t="s">
        <v>389</v>
      </c>
      <c r="D3906" s="5">
        <v>2.3610300000000001E-8</v>
      </c>
      <c r="E3906" s="5">
        <v>6.813149999999999E-8</v>
      </c>
      <c r="F3906" s="5">
        <v>1.8471000000000002E-9</v>
      </c>
      <c r="G3906" s="6">
        <v>3.4100000000000001E-8</v>
      </c>
      <c r="H3906" s="7">
        <v>1.2768890000000003E-7</v>
      </c>
      <c r="I3906" s="5"/>
    </row>
    <row r="3907" spans="1:9" x14ac:dyDescent="0.4">
      <c r="A3907" t="str">
        <f t="shared" si="60"/>
        <v>Johannisbrotbaum (Carobs)Israel</v>
      </c>
      <c r="B3907" s="26" t="s">
        <v>267</v>
      </c>
      <c r="C3907" s="4" t="s">
        <v>389</v>
      </c>
      <c r="D3907" s="5">
        <v>6.3340300000000002E-6</v>
      </c>
      <c r="E3907" s="5">
        <v>1.8323200000000001E-5</v>
      </c>
      <c r="F3907" s="5">
        <v>4.9951E-7</v>
      </c>
      <c r="G3907" s="6">
        <v>8.7299999999999994E-6</v>
      </c>
      <c r="H3907" s="7">
        <v>3.3886740000000005E-5</v>
      </c>
      <c r="I3907" s="5"/>
    </row>
    <row r="3908" spans="1:9" x14ac:dyDescent="0.4">
      <c r="A3908" t="str">
        <f t="shared" ref="A3908:A3971" si="61">B3908&amp;C3908</f>
        <v>Karotten und RübenIsrael</v>
      </c>
      <c r="B3908" s="26" t="s">
        <v>176</v>
      </c>
      <c r="C3908" s="4" t="s">
        <v>389</v>
      </c>
      <c r="D3908" s="5">
        <v>1.6214300000000002E-8</v>
      </c>
      <c r="E3908" s="5">
        <v>4.6725099999999995E-8</v>
      </c>
      <c r="F3908" s="5">
        <v>1.2323600000000001E-9</v>
      </c>
      <c r="G3908" s="6">
        <v>2.5299999999999998E-8</v>
      </c>
      <c r="H3908" s="7">
        <v>8.9471760000000012E-8</v>
      </c>
      <c r="I3908" s="5"/>
    </row>
    <row r="3909" spans="1:9" x14ac:dyDescent="0.4">
      <c r="A3909" t="str">
        <f t="shared" si="61"/>
        <v>Blumenkohl und BrokkoliIsrael</v>
      </c>
      <c r="B3909" s="26" t="s">
        <v>168</v>
      </c>
      <c r="C3909" s="4" t="s">
        <v>389</v>
      </c>
      <c r="D3909" s="5">
        <v>2.3512799999999999E-8</v>
      </c>
      <c r="E3909" s="5">
        <v>6.6795199999999994E-8</v>
      </c>
      <c r="F3909" s="5">
        <v>1.6930800000000001E-9</v>
      </c>
      <c r="G3909" s="6">
        <v>4.6100000000000003E-8</v>
      </c>
      <c r="H3909" s="7">
        <v>1.3810108000000003E-7</v>
      </c>
      <c r="I3909" s="5"/>
    </row>
    <row r="3910" spans="1:9" x14ac:dyDescent="0.4">
      <c r="A3910" t="str">
        <f t="shared" si="61"/>
        <v>KichererbsenIsrael</v>
      </c>
      <c r="B3910" s="26" t="s">
        <v>178</v>
      </c>
      <c r="C3910" s="4" t="s">
        <v>389</v>
      </c>
      <c r="D3910" s="5">
        <v>2.8889599999999999E-7</v>
      </c>
      <c r="E3910" s="5">
        <v>8.2312700000000001E-7</v>
      </c>
      <c r="F3910" s="5">
        <v>2.1004799999999998E-8</v>
      </c>
      <c r="G3910" s="6">
        <v>5.4299999999999993E-7</v>
      </c>
      <c r="H3910" s="7">
        <v>1.6760278E-6</v>
      </c>
      <c r="I3910" s="5"/>
    </row>
    <row r="3911" spans="1:9" x14ac:dyDescent="0.4">
      <c r="A3911" t="str">
        <f t="shared" si="61"/>
        <v>Paprika-/ChillipulverIsrael</v>
      </c>
      <c r="B3911" s="26" t="s">
        <v>90</v>
      </c>
      <c r="C3911" s="4" t="s">
        <v>389</v>
      </c>
      <c r="D3911" s="5">
        <v>1.7513800000000003E-8</v>
      </c>
      <c r="E3911" s="5">
        <v>5.04307E-8</v>
      </c>
      <c r="F3911" s="5">
        <v>1.3504599999999999E-9</v>
      </c>
      <c r="G3911" s="6">
        <v>2.6699999999999998E-8</v>
      </c>
      <c r="H3911" s="7">
        <v>9.5994959999999994E-8</v>
      </c>
      <c r="I3911" s="5"/>
    </row>
    <row r="3912" spans="1:9" x14ac:dyDescent="0.4">
      <c r="A3912" t="str">
        <f t="shared" si="61"/>
        <v>Paprika und Chillies, grünIsrael</v>
      </c>
      <c r="B3912" s="26" t="s">
        <v>79</v>
      </c>
      <c r="C3912" s="4" t="s">
        <v>389</v>
      </c>
      <c r="D3912" s="5">
        <v>1.7513800000000003E-8</v>
      </c>
      <c r="E3912" s="5">
        <v>5.04307E-8</v>
      </c>
      <c r="F3912" s="5">
        <v>1.3504599999999999E-9</v>
      </c>
      <c r="G3912" s="6">
        <v>2.6699999999999998E-8</v>
      </c>
      <c r="H3912" s="7">
        <v>9.5994959999999994E-8</v>
      </c>
      <c r="I3912" s="5"/>
    </row>
    <row r="3913" spans="1:9" x14ac:dyDescent="0.4">
      <c r="A3913" t="str">
        <f t="shared" si="61"/>
        <v>Paprika und Chillies, grünIsrael</v>
      </c>
      <c r="B3913" s="26" t="s">
        <v>79</v>
      </c>
      <c r="C3913" s="4" t="s">
        <v>389</v>
      </c>
      <c r="D3913" s="5">
        <v>1.7513800000000003E-8</v>
      </c>
      <c r="E3913" s="5">
        <v>5.04307E-8</v>
      </c>
      <c r="F3913" s="5">
        <v>1.3504599999999999E-9</v>
      </c>
      <c r="G3913" s="6">
        <v>2.6699999999999998E-8</v>
      </c>
      <c r="H3913" s="7">
        <v>9.5994959999999994E-8</v>
      </c>
      <c r="I3913" s="5"/>
    </row>
    <row r="3914" spans="1:9" x14ac:dyDescent="0.4">
      <c r="A3914" t="str">
        <f t="shared" si="61"/>
        <v>BaumwollsamenIsrael</v>
      </c>
      <c r="B3914" s="26" t="s">
        <v>241</v>
      </c>
      <c r="C3914" s="4" t="s">
        <v>389</v>
      </c>
      <c r="D3914" s="5">
        <v>2.0169900000000001E-7</v>
      </c>
      <c r="E3914" s="5">
        <v>5.8242799999999995E-7</v>
      </c>
      <c r="F3914" s="5">
        <v>1.5783200000000001E-8</v>
      </c>
      <c r="G3914" s="6">
        <v>2.8899999999999995E-7</v>
      </c>
      <c r="H3914" s="7">
        <v>1.0889101999999998E-6</v>
      </c>
      <c r="I3914" s="5"/>
    </row>
    <row r="3915" spans="1:9" x14ac:dyDescent="0.4">
      <c r="A3915" t="str">
        <f t="shared" si="61"/>
        <v>Gurken und GewürzgurkenIsrael</v>
      </c>
      <c r="B3915" s="26" t="s">
        <v>99</v>
      </c>
      <c r="C3915" s="4" t="s">
        <v>389</v>
      </c>
      <c r="D3915" s="5">
        <v>1.02871E-8</v>
      </c>
      <c r="E3915" s="5">
        <v>2.9443500000000002E-8</v>
      </c>
      <c r="F3915" s="5">
        <v>7.6877499999999996E-10</v>
      </c>
      <c r="G3915" s="6">
        <v>1.77E-8</v>
      </c>
      <c r="H3915" s="7">
        <v>5.8199374999999994E-8</v>
      </c>
      <c r="I3915" s="5"/>
    </row>
    <row r="3916" spans="1:9" x14ac:dyDescent="0.4">
      <c r="A3916" t="str">
        <f t="shared" si="61"/>
        <v>DattelIsrael</v>
      </c>
      <c r="B3916" s="26" t="s">
        <v>202</v>
      </c>
      <c r="C3916" s="4" t="s">
        <v>389</v>
      </c>
      <c r="D3916" s="5">
        <v>1.1754000000000001E-7</v>
      </c>
      <c r="E3916" s="5">
        <v>3.3948200000000002E-7</v>
      </c>
      <c r="F3916" s="5">
        <v>9.2396100000000001E-9</v>
      </c>
      <c r="G3916" s="6">
        <v>1.66E-7</v>
      </c>
      <c r="H3916" s="7">
        <v>6.3226161000000004E-7</v>
      </c>
      <c r="I3916" s="5"/>
    </row>
    <row r="3917" spans="1:9" x14ac:dyDescent="0.4">
      <c r="A3917" t="str">
        <f t="shared" si="61"/>
        <v>AubergineIsrael</v>
      </c>
      <c r="B3917" s="26" t="s">
        <v>214</v>
      </c>
      <c r="C3917" s="4" t="s">
        <v>389</v>
      </c>
      <c r="D3917" s="5">
        <v>1.2666800000000001E-8</v>
      </c>
      <c r="E3917" s="5">
        <v>3.6473300000000001E-8</v>
      </c>
      <c r="F3917" s="5">
        <v>9.8960100000000009E-10</v>
      </c>
      <c r="G3917" s="6">
        <v>1.88E-8</v>
      </c>
      <c r="H3917" s="7">
        <v>6.8929700999999996E-8</v>
      </c>
      <c r="I3917" s="5"/>
    </row>
    <row r="3918" spans="1:9" x14ac:dyDescent="0.4">
      <c r="A3918" t="str">
        <f t="shared" si="61"/>
        <v>FeigeIsrael</v>
      </c>
      <c r="B3918" s="26" t="s">
        <v>204</v>
      </c>
      <c r="C3918" s="4" t="s">
        <v>389</v>
      </c>
      <c r="D3918" s="5">
        <v>1.2851900000000001E-7</v>
      </c>
      <c r="E3918" s="5">
        <v>3.7208599999999999E-7</v>
      </c>
      <c r="F3918" s="5">
        <v>1.0010500000000001E-8</v>
      </c>
      <c r="G3918" s="6">
        <v>1.8100000000000002E-7</v>
      </c>
      <c r="H3918" s="7">
        <v>6.9161549999999998E-7</v>
      </c>
      <c r="I3918" s="5"/>
    </row>
    <row r="3919" spans="1:9" x14ac:dyDescent="0.4">
      <c r="A3919" t="str">
        <f t="shared" si="61"/>
        <v>FuttermittelpflanzenIsrael</v>
      </c>
      <c r="B3919" s="26" t="s">
        <v>242</v>
      </c>
      <c r="C3919" s="4" t="s">
        <v>389</v>
      </c>
      <c r="D3919" s="5">
        <v>2.4121499999999999E-8</v>
      </c>
      <c r="E3919" s="5">
        <v>7.12521E-8</v>
      </c>
      <c r="F3919" s="5">
        <v>2.0774799999999997E-9</v>
      </c>
      <c r="G3919" s="6">
        <v>1.7499999999999998E-8</v>
      </c>
      <c r="H3919" s="7">
        <v>1.1495107999999999E-7</v>
      </c>
      <c r="I3919" s="5"/>
    </row>
    <row r="3920" spans="1:9" x14ac:dyDescent="0.4">
      <c r="A3920" t="str">
        <f t="shared" si="61"/>
        <v>ZitrusfrüchteIsrael</v>
      </c>
      <c r="B3920" s="26" t="s">
        <v>279</v>
      </c>
      <c r="C3920" s="4" t="s">
        <v>389</v>
      </c>
      <c r="D3920" s="5">
        <v>4.4707699999999996E-8</v>
      </c>
      <c r="E3920" s="5">
        <v>1.3126600000000001E-7</v>
      </c>
      <c r="F3920" s="5">
        <v>3.7389099999999999E-9</v>
      </c>
      <c r="G3920" s="6">
        <v>4.1699999999999996E-8</v>
      </c>
      <c r="H3920" s="7">
        <v>2.2141260999999999E-7</v>
      </c>
      <c r="I3920" s="5"/>
    </row>
    <row r="3921" spans="1:9" x14ac:dyDescent="0.4">
      <c r="A3921" t="str">
        <f t="shared" si="61"/>
        <v>Früchte, frischIsrael</v>
      </c>
      <c r="B3921" s="26" t="s">
        <v>205</v>
      </c>
      <c r="C3921" s="4" t="s">
        <v>389</v>
      </c>
      <c r="D3921" s="5">
        <v>5.2167199999999997E-8</v>
      </c>
      <c r="E3921" s="5">
        <v>1.5079299999999999E-7</v>
      </c>
      <c r="F3921" s="5">
        <v>4.1147399999999998E-9</v>
      </c>
      <c r="G3921" s="6">
        <v>7.2499999999999994E-8</v>
      </c>
      <c r="H3921" s="7">
        <v>2.7957494000000003E-7</v>
      </c>
      <c r="I3921" s="5"/>
    </row>
    <row r="3922" spans="1:9" x14ac:dyDescent="0.4">
      <c r="A3922" t="str">
        <f t="shared" si="61"/>
        <v>KernobstIsrael</v>
      </c>
      <c r="B3922" s="26" t="s">
        <v>208</v>
      </c>
      <c r="C3922" s="4" t="s">
        <v>389</v>
      </c>
      <c r="D3922" s="5">
        <v>5.2167199999999997E-8</v>
      </c>
      <c r="E3922" s="5">
        <v>1.5079299999999999E-7</v>
      </c>
      <c r="F3922" s="5">
        <v>4.1147399999999998E-9</v>
      </c>
      <c r="G3922" s="6">
        <v>7.2499999999999994E-8</v>
      </c>
      <c r="H3922" s="7">
        <v>2.7957494000000003E-7</v>
      </c>
      <c r="I3922" s="5"/>
    </row>
    <row r="3923" spans="1:9" x14ac:dyDescent="0.4">
      <c r="A3923" t="str">
        <f t="shared" si="61"/>
        <v>SüdfrüchteIsrael</v>
      </c>
      <c r="B3923" s="26" t="s">
        <v>244</v>
      </c>
      <c r="C3923" s="4" t="s">
        <v>389</v>
      </c>
      <c r="D3923" s="5">
        <v>1.1776699999999999E-5</v>
      </c>
      <c r="E3923" s="5">
        <v>3.41113E-5</v>
      </c>
      <c r="F3923" s="5">
        <v>9.3388499999999997E-7</v>
      </c>
      <c r="G3923" s="6">
        <v>1.5800000000000001E-5</v>
      </c>
      <c r="H3923" s="7">
        <v>6.2621884999999996E-5</v>
      </c>
      <c r="I3923" s="5"/>
    </row>
    <row r="3924" spans="1:9" x14ac:dyDescent="0.4">
      <c r="A3924" t="str">
        <f t="shared" si="61"/>
        <v>KnoblauchIsrael</v>
      </c>
      <c r="B3924" s="26" t="s">
        <v>38</v>
      </c>
      <c r="C3924" s="4" t="s">
        <v>389</v>
      </c>
      <c r="D3924" s="5">
        <v>8.46139E-8</v>
      </c>
      <c r="E3924" s="5">
        <v>2.4801899999999999E-7</v>
      </c>
      <c r="F3924" s="5">
        <v>7.0180100000000003E-9</v>
      </c>
      <c r="G3924" s="6">
        <v>8.3700000000000002E-8</v>
      </c>
      <c r="H3924" s="7">
        <v>4.2335091000000001E-7</v>
      </c>
      <c r="I3924" s="5"/>
    </row>
    <row r="3925" spans="1:9" x14ac:dyDescent="0.4">
      <c r="A3925" t="str">
        <f t="shared" si="61"/>
        <v>Grapefruit, PomeloIsrael</v>
      </c>
      <c r="B3925" s="26" t="s">
        <v>206</v>
      </c>
      <c r="C3925" s="4" t="s">
        <v>389</v>
      </c>
      <c r="D3925" s="5">
        <v>1.87603E-8</v>
      </c>
      <c r="E3925" s="5">
        <v>5.40974E-8</v>
      </c>
      <c r="F3925" s="5">
        <v>1.45466E-9</v>
      </c>
      <c r="G3925" s="6">
        <v>2.7800000000000001E-8</v>
      </c>
      <c r="H3925" s="7">
        <v>1.0211236E-7</v>
      </c>
      <c r="I3925" s="5"/>
    </row>
    <row r="3926" spans="1:9" x14ac:dyDescent="0.4">
      <c r="A3926" t="str">
        <f t="shared" si="61"/>
        <v>TraubenIsrael</v>
      </c>
      <c r="B3926" s="26" t="s">
        <v>245</v>
      </c>
      <c r="C3926" s="4" t="s">
        <v>389</v>
      </c>
      <c r="D3926" s="5">
        <v>6.1395800000000005E-8</v>
      </c>
      <c r="E3926" s="5">
        <v>1.77314E-7</v>
      </c>
      <c r="F3926" s="5">
        <v>4.8094799999999994E-9</v>
      </c>
      <c r="G3926" s="6">
        <v>8.7499999999999996E-8</v>
      </c>
      <c r="H3926" s="7">
        <v>3.3101927999999999E-7</v>
      </c>
      <c r="I3926" s="5"/>
    </row>
    <row r="3927" spans="1:9" x14ac:dyDescent="0.4">
      <c r="A3927" t="str">
        <f t="shared" si="61"/>
        <v>ErdnussIsrael</v>
      </c>
      <c r="B3927" s="26" t="s">
        <v>280</v>
      </c>
      <c r="C3927" s="4" t="s">
        <v>389</v>
      </c>
      <c r="D3927" s="5">
        <v>1.40133E-7</v>
      </c>
      <c r="E3927" s="5">
        <v>4.0244499999999998E-7</v>
      </c>
      <c r="F3927" s="5">
        <v>1.0598799999999999E-8</v>
      </c>
      <c r="G3927" s="6">
        <v>2.29E-7</v>
      </c>
      <c r="H3927" s="7">
        <v>7.8217679999999991E-7</v>
      </c>
      <c r="I3927" s="5"/>
    </row>
    <row r="3928" spans="1:9" x14ac:dyDescent="0.4">
      <c r="A3928" t="str">
        <f t="shared" si="61"/>
        <v>JojobasamenIsrael</v>
      </c>
      <c r="B3928" s="26" t="s">
        <v>301</v>
      </c>
      <c r="C3928" s="4" t="s">
        <v>389</v>
      </c>
      <c r="D3928" s="5">
        <v>6.3572999999999999E-7</v>
      </c>
      <c r="E3928" s="5">
        <v>1.8222300000000001E-6</v>
      </c>
      <c r="F3928" s="5">
        <v>4.7587299999999998E-8</v>
      </c>
      <c r="G3928" s="6">
        <v>1.08E-6</v>
      </c>
      <c r="H3928" s="7">
        <v>3.5855473000000003E-6</v>
      </c>
      <c r="I3928" s="5"/>
    </row>
    <row r="3929" spans="1:9" x14ac:dyDescent="0.4">
      <c r="A3929" t="str">
        <f t="shared" si="61"/>
        <v>Lauch, andere LauchgewächseIsrael</v>
      </c>
      <c r="B3929" s="26" t="s">
        <v>184</v>
      </c>
      <c r="C3929" s="4" t="s">
        <v>389</v>
      </c>
      <c r="D3929" s="5">
        <v>3.7581200000000002E-8</v>
      </c>
      <c r="E3929" s="5">
        <v>1.0800400000000001E-7</v>
      </c>
      <c r="F3929" s="5">
        <v>2.8624600000000001E-9</v>
      </c>
      <c r="G3929" s="6">
        <v>6.0000000000000008E-8</v>
      </c>
      <c r="H3929" s="7">
        <v>2.0844766E-7</v>
      </c>
      <c r="I3929" s="5"/>
    </row>
    <row r="3930" spans="1:9" x14ac:dyDescent="0.4">
      <c r="A3930" t="str">
        <f t="shared" si="61"/>
        <v>Zitorne, LimetteIsrael</v>
      </c>
      <c r="B3930" s="26" t="s">
        <v>246</v>
      </c>
      <c r="C3930" s="4" t="s">
        <v>389</v>
      </c>
      <c r="D3930" s="5">
        <v>3.5198600000000001E-8</v>
      </c>
      <c r="E3930" s="5">
        <v>1.0186700000000001E-7</v>
      </c>
      <c r="F3930" s="5">
        <v>2.8048199999999998E-9</v>
      </c>
      <c r="G3930" s="6">
        <v>4.6999999999999997E-8</v>
      </c>
      <c r="H3930" s="7">
        <v>1.8687042000000002E-7</v>
      </c>
      <c r="I3930" s="5"/>
    </row>
    <row r="3931" spans="1:9" x14ac:dyDescent="0.4">
      <c r="A3931" t="str">
        <f t="shared" si="61"/>
        <v>LinsenIsrael</v>
      </c>
      <c r="B3931" s="26" t="s">
        <v>247</v>
      </c>
      <c r="C3931" s="4" t="s">
        <v>389</v>
      </c>
      <c r="D3931" s="5">
        <v>1.60541E-6</v>
      </c>
      <c r="E3931" s="5">
        <v>4.6279299999999998E-6</v>
      </c>
      <c r="F3931" s="5">
        <v>1.2512299999999997E-7</v>
      </c>
      <c r="G3931" s="6">
        <v>2.3700000000000002E-6</v>
      </c>
      <c r="H3931" s="7">
        <v>8.728463E-6</v>
      </c>
      <c r="I3931" s="5"/>
    </row>
    <row r="3932" spans="1:9" x14ac:dyDescent="0.4">
      <c r="A3932" t="str">
        <f t="shared" si="61"/>
        <v>Kopfsalat und ChicoréeIsrael</v>
      </c>
      <c r="B3932" s="26" t="s">
        <v>95</v>
      </c>
      <c r="C3932" s="4" t="s">
        <v>389</v>
      </c>
      <c r="D3932" s="5">
        <v>1.45824E-8</v>
      </c>
      <c r="E3932" s="5">
        <v>4.2709600000000001E-8</v>
      </c>
      <c r="F3932" s="5">
        <v>1.20472E-9</v>
      </c>
      <c r="G3932" s="6">
        <v>1.48E-8</v>
      </c>
      <c r="H3932" s="7">
        <v>7.3296720000000001E-8</v>
      </c>
      <c r="I3932" s="5"/>
    </row>
    <row r="3933" spans="1:9" x14ac:dyDescent="0.4">
      <c r="A3933" t="str">
        <f t="shared" si="61"/>
        <v>Mais, greenIsrael</v>
      </c>
      <c r="B3933" s="26" t="s">
        <v>218</v>
      </c>
      <c r="C3933" s="4" t="s">
        <v>389</v>
      </c>
      <c r="D3933" s="5">
        <v>5.5609499999999999E-8</v>
      </c>
      <c r="E3933" s="5">
        <v>1.6005199999999998E-7</v>
      </c>
      <c r="F3933" s="5">
        <v>4.3454199999999992E-9</v>
      </c>
      <c r="G3933" s="6">
        <v>8.2899999999999995E-8</v>
      </c>
      <c r="H3933" s="7">
        <v>3.0290692E-7</v>
      </c>
      <c r="I3933" s="5"/>
    </row>
    <row r="3934" spans="1:9" x14ac:dyDescent="0.4">
      <c r="A3934" t="str">
        <f t="shared" si="61"/>
        <v>MaisIsrael</v>
      </c>
      <c r="B3934" s="26" t="s">
        <v>185</v>
      </c>
      <c r="C3934" s="4" t="s">
        <v>389</v>
      </c>
      <c r="D3934" s="5">
        <v>5.1491500000000002E-8</v>
      </c>
      <c r="E3934" s="5">
        <v>1.48304E-7</v>
      </c>
      <c r="F3934" s="5">
        <v>3.9779599999999998E-9</v>
      </c>
      <c r="G3934" s="6">
        <v>7.7999999999999997E-8</v>
      </c>
      <c r="H3934" s="7">
        <v>2.8177346000000002E-7</v>
      </c>
      <c r="I3934" s="5"/>
    </row>
    <row r="3935" spans="1:9" x14ac:dyDescent="0.4">
      <c r="A3935" t="str">
        <f t="shared" si="61"/>
        <v>Mango, GuaveIsrael</v>
      </c>
      <c r="B3935" s="26" t="s">
        <v>248</v>
      </c>
      <c r="C3935" s="4" t="s">
        <v>389</v>
      </c>
      <c r="D3935" s="5">
        <v>4.6947899999999999E-8</v>
      </c>
      <c r="E3935" s="5">
        <v>1.35203E-7</v>
      </c>
      <c r="F3935" s="5">
        <v>3.6692599999999998E-9</v>
      </c>
      <c r="G3935" s="6">
        <v>6.9499999999999994E-8</v>
      </c>
      <c r="H3935" s="7">
        <v>2.5532015999999998E-7</v>
      </c>
      <c r="I3935" s="5"/>
    </row>
    <row r="3936" spans="1:9" x14ac:dyDescent="0.4">
      <c r="A3936" t="str">
        <f t="shared" si="61"/>
        <v>Melonen (inkl.  Cantaloup-Melone)Israel</v>
      </c>
      <c r="B3936" s="26" t="s">
        <v>249</v>
      </c>
      <c r="C3936" s="4" t="s">
        <v>389</v>
      </c>
      <c r="D3936" s="5">
        <v>3.03241E-8</v>
      </c>
      <c r="E3936" s="5">
        <v>8.7087499999999992E-8</v>
      </c>
      <c r="F3936" s="5">
        <v>2.2947100000000002E-9</v>
      </c>
      <c r="G3936" s="6">
        <v>4.9399999999999999E-8</v>
      </c>
      <c r="H3936" s="7">
        <v>1.6910630999999999E-7</v>
      </c>
      <c r="I3936" s="5"/>
    </row>
    <row r="3937" spans="1:9" x14ac:dyDescent="0.4">
      <c r="A3937" t="str">
        <f t="shared" si="61"/>
        <v>HaferIsrael</v>
      </c>
      <c r="B3937" s="26" t="s">
        <v>272</v>
      </c>
      <c r="C3937" s="4" t="s">
        <v>389</v>
      </c>
      <c r="D3937" s="5">
        <v>1.7892200000000001E-6</v>
      </c>
      <c r="E3937" s="5">
        <v>5.16222E-6</v>
      </c>
      <c r="F3937" s="5">
        <v>1.4086500000000001E-7</v>
      </c>
      <c r="G3937" s="6">
        <v>2.5500000000000001E-6</v>
      </c>
      <c r="H3937" s="7">
        <v>9.6423049999999995E-6</v>
      </c>
      <c r="I3937" s="5"/>
    </row>
    <row r="3938" spans="1:9" x14ac:dyDescent="0.4">
      <c r="A3938" t="str">
        <f t="shared" si="61"/>
        <v>ÖlsamenIsrael</v>
      </c>
      <c r="B3938" s="26" t="s">
        <v>303</v>
      </c>
      <c r="C3938" s="4" t="s">
        <v>389</v>
      </c>
      <c r="D3938" s="5">
        <v>6.3572999999999999E-7</v>
      </c>
      <c r="E3938" s="5">
        <v>1.8222300000000001E-6</v>
      </c>
      <c r="F3938" s="5">
        <v>4.7587299999999998E-8</v>
      </c>
      <c r="G3938" s="6">
        <v>1.08E-6</v>
      </c>
      <c r="H3938" s="7">
        <v>3.5855473000000003E-6</v>
      </c>
      <c r="I3938" s="5"/>
    </row>
    <row r="3939" spans="1:9" x14ac:dyDescent="0.4">
      <c r="A3939" t="str">
        <f t="shared" si="61"/>
        <v>OkraIsrael</v>
      </c>
      <c r="B3939" s="26" t="s">
        <v>188</v>
      </c>
      <c r="C3939" s="4" t="s">
        <v>389</v>
      </c>
      <c r="D3939" s="5">
        <v>1.3245E-7</v>
      </c>
      <c r="E3939" s="5">
        <v>3.7689400000000004E-7</v>
      </c>
      <c r="F3939" s="5">
        <v>9.6220500000000011E-9</v>
      </c>
      <c r="G3939" s="6">
        <v>2.5199999999999998E-7</v>
      </c>
      <c r="H3939" s="7">
        <v>7.709660500000001E-7</v>
      </c>
      <c r="I3939" s="5"/>
    </row>
    <row r="3940" spans="1:9" x14ac:dyDescent="0.4">
      <c r="A3940" t="str">
        <f t="shared" si="61"/>
        <v>OlivenIsrael</v>
      </c>
      <c r="B3940" s="26" t="s">
        <v>189</v>
      </c>
      <c r="C3940" s="4" t="s">
        <v>389</v>
      </c>
      <c r="D3940" s="5">
        <v>6.0561100000000006E-7</v>
      </c>
      <c r="E3940" s="5">
        <v>1.74899E-6</v>
      </c>
      <c r="F3940" s="5">
        <v>4.7393299999999996E-8</v>
      </c>
      <c r="G3940" s="6">
        <v>8.6600000000000005E-7</v>
      </c>
      <c r="H3940" s="7">
        <v>3.2679943E-6</v>
      </c>
      <c r="I3940" s="5"/>
    </row>
    <row r="3941" spans="1:9" x14ac:dyDescent="0.4">
      <c r="A3941" t="str">
        <f t="shared" si="61"/>
        <v>Zwiebel, getr.Israel</v>
      </c>
      <c r="B3941" s="26" t="s">
        <v>251</v>
      </c>
      <c r="C3941" s="4" t="s">
        <v>389</v>
      </c>
      <c r="D3941" s="5">
        <v>3.2296199999999998E-8</v>
      </c>
      <c r="E3941" s="5">
        <v>9.3384400000000006E-8</v>
      </c>
      <c r="F3941" s="5">
        <v>2.5295099999999999E-9</v>
      </c>
      <c r="G3941" s="6">
        <v>4.5500000000000004E-8</v>
      </c>
      <c r="H3941" s="7">
        <v>1.7371010999999999E-7</v>
      </c>
      <c r="I3941" s="5"/>
    </row>
    <row r="3942" spans="1:9" x14ac:dyDescent="0.4">
      <c r="A3942" t="str">
        <f t="shared" si="61"/>
        <v>OrangeIsrael</v>
      </c>
      <c r="B3942" s="26" t="s">
        <v>252</v>
      </c>
      <c r="C3942" s="4" t="s">
        <v>389</v>
      </c>
      <c r="D3942" s="5">
        <v>2.8142600000000001E-8</v>
      </c>
      <c r="E3942" s="5">
        <v>8.1305800000000003E-8</v>
      </c>
      <c r="F3942" s="5">
        <v>2.2096099999999998E-9</v>
      </c>
      <c r="G3942" s="6">
        <v>3.9700000000000005E-8</v>
      </c>
      <c r="H3942" s="7">
        <v>1.5135801000000001E-7</v>
      </c>
      <c r="I3942" s="5"/>
    </row>
    <row r="3943" spans="1:9" x14ac:dyDescent="0.4">
      <c r="A3943" t="str">
        <f t="shared" si="61"/>
        <v>Pfirsich, NektarineIsrael</v>
      </c>
      <c r="B3943" s="26" t="s">
        <v>253</v>
      </c>
      <c r="C3943" s="4" t="s">
        <v>389</v>
      </c>
      <c r="D3943" s="5">
        <v>1.3142000000000002E-7</v>
      </c>
      <c r="E3943" s="5">
        <v>3.8019099999999999E-7</v>
      </c>
      <c r="F3943" s="5">
        <v>1.0400800000000001E-8</v>
      </c>
      <c r="G3943" s="6">
        <v>1.7899999999999997E-7</v>
      </c>
      <c r="H3943" s="7">
        <v>7.0101180000000007E-7</v>
      </c>
      <c r="I3943" s="5"/>
    </row>
    <row r="3944" spans="1:9" x14ac:dyDescent="0.4">
      <c r="A3944" t="str">
        <f t="shared" si="61"/>
        <v>BirneIsrael</v>
      </c>
      <c r="B3944" s="26" t="s">
        <v>199</v>
      </c>
      <c r="C3944" s="4" t="s">
        <v>389</v>
      </c>
      <c r="D3944" s="5">
        <v>7.9126899999999999E-8</v>
      </c>
      <c r="E3944" s="5">
        <v>2.2873899999999999E-7</v>
      </c>
      <c r="F3944" s="5">
        <v>6.3124400000000002E-9</v>
      </c>
      <c r="G3944" s="6">
        <v>1.0700000000000001E-7</v>
      </c>
      <c r="H3944" s="7">
        <v>4.2117833999999998E-7</v>
      </c>
      <c r="I3944" s="5"/>
    </row>
    <row r="3945" spans="1:9" x14ac:dyDescent="0.4">
      <c r="A3945" t="str">
        <f t="shared" si="61"/>
        <v>Erbsen, grünIsrael</v>
      </c>
      <c r="B3945" s="26" t="s">
        <v>172</v>
      </c>
      <c r="C3945" s="4" t="s">
        <v>389</v>
      </c>
      <c r="D3945" s="5">
        <v>1.38634E-7</v>
      </c>
      <c r="E3945" s="5">
        <v>3.9607200000000003E-7</v>
      </c>
      <c r="F3945" s="5">
        <v>1.0199700000000001E-8</v>
      </c>
      <c r="G3945" s="6">
        <v>2.4999999999999999E-7</v>
      </c>
      <c r="H3945" s="7">
        <v>7.9490570000000003E-7</v>
      </c>
      <c r="I3945" s="5"/>
    </row>
    <row r="3946" spans="1:9" x14ac:dyDescent="0.4">
      <c r="A3946" t="str">
        <f t="shared" si="61"/>
        <v>Pflaume, SchleheIsrael</v>
      </c>
      <c r="B3946" s="26" t="s">
        <v>254</v>
      </c>
      <c r="C3946" s="4" t="s">
        <v>389</v>
      </c>
      <c r="D3946" s="5">
        <v>1.7170699999999999E-7</v>
      </c>
      <c r="E3946" s="5">
        <v>4.9682800000000009E-7</v>
      </c>
      <c r="F3946" s="5">
        <v>1.35994E-8</v>
      </c>
      <c r="G3946" s="6">
        <v>2.3300000000000001E-7</v>
      </c>
      <c r="H3946" s="7">
        <v>9.151344000000001E-7</v>
      </c>
      <c r="I3946" s="5"/>
    </row>
    <row r="3947" spans="1:9" x14ac:dyDescent="0.4">
      <c r="A3947" t="str">
        <f t="shared" si="61"/>
        <v>MohnIsrael</v>
      </c>
      <c r="B3947" s="26" t="s">
        <v>297</v>
      </c>
      <c r="C3947" s="4" t="s">
        <v>389</v>
      </c>
      <c r="D3947" s="5">
        <v>1.2723400000000001E-6</v>
      </c>
      <c r="E3947" s="5">
        <v>3.6556599999999997E-6</v>
      </c>
      <c r="F3947" s="5">
        <v>9.63576E-8</v>
      </c>
      <c r="G3947" s="6">
        <v>2.0600000000000002E-6</v>
      </c>
      <c r="H3947" s="7">
        <v>7.0843576000000007E-6</v>
      </c>
      <c r="I3947" s="5"/>
    </row>
    <row r="3948" spans="1:9" x14ac:dyDescent="0.4">
      <c r="A3948" t="str">
        <f t="shared" si="61"/>
        <v>KartoffelIsrael</v>
      </c>
      <c r="B3948" s="26" t="s">
        <v>177</v>
      </c>
      <c r="C3948" s="4" t="s">
        <v>389</v>
      </c>
      <c r="D3948" s="5">
        <v>2.02136E-8</v>
      </c>
      <c r="E3948" s="5">
        <v>5.8044200000000004E-8</v>
      </c>
      <c r="F3948" s="5">
        <v>1.5320799999999999E-9</v>
      </c>
      <c r="G3948" s="6">
        <v>3.2799999999999996E-8</v>
      </c>
      <c r="H3948" s="7">
        <v>1.1258988000000001E-7</v>
      </c>
      <c r="I3948" s="5"/>
    </row>
    <row r="3949" spans="1:9" x14ac:dyDescent="0.4">
      <c r="A3949" t="str">
        <f t="shared" si="61"/>
        <v>KürbisIsrael</v>
      </c>
      <c r="B3949" s="26" t="s">
        <v>183</v>
      </c>
      <c r="C3949" s="4" t="s">
        <v>389</v>
      </c>
      <c r="D3949" s="5">
        <v>2.0957900000000003E-8</v>
      </c>
      <c r="E3949" s="5">
        <v>5.9696200000000005E-8</v>
      </c>
      <c r="F3949" s="5">
        <v>1.5154900000000001E-9</v>
      </c>
      <c r="G3949" s="6">
        <v>3.99E-8</v>
      </c>
      <c r="H3949" s="7">
        <v>1.2206958999999998E-7</v>
      </c>
      <c r="I3949" s="5"/>
    </row>
    <row r="3950" spans="1:9" x14ac:dyDescent="0.4">
      <c r="A3950" t="str">
        <f t="shared" si="61"/>
        <v>BaumwolleIsrael</v>
      </c>
      <c r="B3950" s="26" t="s">
        <v>257</v>
      </c>
      <c r="C3950" s="4" t="s">
        <v>389</v>
      </c>
      <c r="D3950" s="5">
        <v>2.0169900000000001E-7</v>
      </c>
      <c r="E3950" s="5">
        <v>5.8242799999999995E-7</v>
      </c>
      <c r="F3950" s="5">
        <v>1.5783200000000001E-8</v>
      </c>
      <c r="G3950" s="6">
        <v>2.8899999999999995E-7</v>
      </c>
      <c r="H3950" s="7">
        <v>1.0889101999999998E-6</v>
      </c>
      <c r="I3950" s="5"/>
    </row>
    <row r="3951" spans="1:9" x14ac:dyDescent="0.4">
      <c r="A3951" t="str">
        <f t="shared" si="61"/>
        <v>SorghumIsrael</v>
      </c>
      <c r="B3951" s="26" t="s">
        <v>282</v>
      </c>
      <c r="C3951" s="4" t="s">
        <v>389</v>
      </c>
      <c r="D3951" s="5">
        <v>7.4302300000000002E-8</v>
      </c>
      <c r="E3951" s="5">
        <v>2.1759300000000001E-7</v>
      </c>
      <c r="F3951" s="5">
        <v>6.13466E-9</v>
      </c>
      <c r="G3951" s="6">
        <v>7.5800000000000004E-8</v>
      </c>
      <c r="H3951" s="7">
        <v>3.7382996000000002E-7</v>
      </c>
      <c r="I3951" s="5"/>
    </row>
    <row r="3952" spans="1:9" x14ac:dyDescent="0.4">
      <c r="A3952" t="str">
        <f t="shared" si="61"/>
        <v>SonnenblumenkerneIsrael</v>
      </c>
      <c r="B3952" s="26" t="s">
        <v>261</v>
      </c>
      <c r="C3952" s="4" t="s">
        <v>389</v>
      </c>
      <c r="D3952" s="5">
        <v>4.2220000000000001E-7</v>
      </c>
      <c r="E3952" s="5">
        <v>1.2112999999999999E-6</v>
      </c>
      <c r="F3952" s="5">
        <v>3.1904699999999997E-8</v>
      </c>
      <c r="G3952" s="6">
        <v>6.9599999999999999E-7</v>
      </c>
      <c r="H3952" s="7">
        <v>2.3614047000000001E-6</v>
      </c>
      <c r="I3952" s="5"/>
    </row>
    <row r="3953" spans="1:9" x14ac:dyDescent="0.4">
      <c r="A3953" t="str">
        <f t="shared" si="61"/>
        <v>Tallowtree seedIsrael</v>
      </c>
      <c r="B3953" s="26" t="s">
        <v>304</v>
      </c>
      <c r="C3953" s="4" t="s">
        <v>389</v>
      </c>
      <c r="D3953" s="5">
        <v>6.3572999999999999E-7</v>
      </c>
      <c r="E3953" s="5">
        <v>1.8222300000000001E-6</v>
      </c>
      <c r="F3953" s="5">
        <v>4.7587299999999998E-8</v>
      </c>
      <c r="G3953" s="6">
        <v>1.08E-6</v>
      </c>
      <c r="H3953" s="7">
        <v>3.5855473000000003E-6</v>
      </c>
      <c r="I3953" s="5"/>
    </row>
    <row r="3954" spans="1:9" x14ac:dyDescent="0.4">
      <c r="A3954" t="str">
        <f t="shared" si="61"/>
        <v>Manderine, ClementineIsrael</v>
      </c>
      <c r="B3954" s="26" t="s">
        <v>213</v>
      </c>
      <c r="C3954" s="4" t="s">
        <v>389</v>
      </c>
      <c r="D3954" s="5">
        <v>3.7545399999999998E-8</v>
      </c>
      <c r="E3954" s="5">
        <v>1.08417E-7</v>
      </c>
      <c r="F3954" s="5">
        <v>2.93537E-9</v>
      </c>
      <c r="G3954" s="6">
        <v>5.3799999999999999E-8</v>
      </c>
      <c r="H3954" s="7">
        <v>2.0269777000000002E-7</v>
      </c>
      <c r="I3954" s="5"/>
    </row>
    <row r="3955" spans="1:9" x14ac:dyDescent="0.4">
      <c r="A3955" t="str">
        <f t="shared" si="61"/>
        <v>Tabak, unverarbeitetIsrael</v>
      </c>
      <c r="B3955" s="26" t="s">
        <v>263</v>
      </c>
      <c r="C3955" s="4" t="s">
        <v>389</v>
      </c>
      <c r="D3955" s="5">
        <v>2.1484699999999999E-6</v>
      </c>
      <c r="E3955" s="5">
        <v>6.34634E-6</v>
      </c>
      <c r="F3955" s="5">
        <v>1.8503899999999999E-7</v>
      </c>
      <c r="G3955" s="6">
        <v>1.5599999999999999E-6</v>
      </c>
      <c r="H3955" s="7">
        <v>1.0239849E-5</v>
      </c>
      <c r="I3955" s="5"/>
    </row>
    <row r="3956" spans="1:9" x14ac:dyDescent="0.4">
      <c r="A3956" t="str">
        <f t="shared" si="61"/>
        <v>TomatenIsrael</v>
      </c>
      <c r="B3956" s="26" t="s">
        <v>86</v>
      </c>
      <c r="C3956" s="4" t="s">
        <v>389</v>
      </c>
      <c r="D3956" s="5">
        <v>8.4727600000000004E-9</v>
      </c>
      <c r="E3956" s="5">
        <v>2.4332899999999998E-8</v>
      </c>
      <c r="F3956" s="5">
        <v>6.4188099999999997E-10</v>
      </c>
      <c r="G3956" s="6">
        <v>1.3799999999999999E-8</v>
      </c>
      <c r="H3956" s="7">
        <v>4.7247540999999997E-8</v>
      </c>
      <c r="I3956" s="5"/>
    </row>
    <row r="3957" spans="1:9" x14ac:dyDescent="0.4">
      <c r="A3957" t="str">
        <f t="shared" si="61"/>
        <v>Gemüse, frischIsrael</v>
      </c>
      <c r="B3957" s="26" t="s">
        <v>174</v>
      </c>
      <c r="C3957" s="4" t="s">
        <v>389</v>
      </c>
      <c r="D3957" s="5">
        <v>3.7581200000000002E-8</v>
      </c>
      <c r="E3957" s="5">
        <v>1.0800400000000001E-7</v>
      </c>
      <c r="F3957" s="5">
        <v>2.8624600000000001E-9</v>
      </c>
      <c r="G3957" s="6">
        <v>6.0000000000000008E-8</v>
      </c>
      <c r="H3957" s="7">
        <v>2.0844766E-7</v>
      </c>
      <c r="I3957" s="5"/>
    </row>
    <row r="3958" spans="1:9" x14ac:dyDescent="0.4">
      <c r="A3958" t="str">
        <f t="shared" si="61"/>
        <v>WickeIsrael</v>
      </c>
      <c r="B3958" s="26" t="s">
        <v>276</v>
      </c>
      <c r="C3958" s="4" t="s">
        <v>389</v>
      </c>
      <c r="D3958" s="5">
        <v>1.32361E-6</v>
      </c>
      <c r="E3958" s="5">
        <v>3.7691099999999999E-6</v>
      </c>
      <c r="F3958" s="5">
        <v>9.6604100000000001E-8</v>
      </c>
      <c r="G3958" s="6">
        <v>2.4899999999999999E-6</v>
      </c>
      <c r="H3958" s="7">
        <v>7.6793241000000001E-6</v>
      </c>
      <c r="I3958" s="5"/>
    </row>
    <row r="3959" spans="1:9" x14ac:dyDescent="0.4">
      <c r="A3959" t="str">
        <f t="shared" si="61"/>
        <v>WassermeloneIsrael</v>
      </c>
      <c r="B3959" s="26" t="s">
        <v>265</v>
      </c>
      <c r="C3959" s="4" t="s">
        <v>389</v>
      </c>
      <c r="D3959" s="5">
        <v>2.2283300000000001E-8</v>
      </c>
      <c r="E3959" s="5">
        <v>6.3728700000000011E-8</v>
      </c>
      <c r="F3959" s="5">
        <v>1.6564E-9</v>
      </c>
      <c r="G3959" s="6">
        <v>3.8999999999999998E-8</v>
      </c>
      <c r="H3959" s="7">
        <v>1.266684E-7</v>
      </c>
      <c r="I3959" s="5"/>
    </row>
    <row r="3960" spans="1:9" x14ac:dyDescent="0.4">
      <c r="A3960" t="str">
        <f t="shared" si="61"/>
        <v>WeizenIsrael</v>
      </c>
      <c r="B3960" s="26" t="s">
        <v>60</v>
      </c>
      <c r="C3960" s="4" t="s">
        <v>389</v>
      </c>
      <c r="D3960" s="5">
        <v>3.7959400000000003E-7</v>
      </c>
      <c r="E3960" s="5">
        <v>1.0961199999999999E-6</v>
      </c>
      <c r="F3960" s="5">
        <v>2.9684599999999999E-8</v>
      </c>
      <c r="G3960" s="6">
        <v>5.44E-7</v>
      </c>
      <c r="H3960" s="7">
        <v>2.0493986000000002E-6</v>
      </c>
      <c r="I3960" s="5"/>
    </row>
    <row r="3961" spans="1:9" x14ac:dyDescent="0.4">
      <c r="A3961" t="str">
        <f t="shared" si="61"/>
        <v>MandelnItalien</v>
      </c>
      <c r="B3961" s="26" t="s">
        <v>237</v>
      </c>
      <c r="C3961" s="4" t="s">
        <v>87</v>
      </c>
      <c r="D3961" s="5">
        <v>1.0381800000000002E-6</v>
      </c>
      <c r="E3961" s="5">
        <v>2.31269E-6</v>
      </c>
      <c r="F3961" s="5">
        <v>2.6129099999999995E-7</v>
      </c>
      <c r="G3961" s="6">
        <v>3.1399999999999998E-7</v>
      </c>
      <c r="H3961" s="7">
        <v>3.9261609999999998E-6</v>
      </c>
      <c r="I3961" s="5"/>
    </row>
    <row r="3962" spans="1:9" x14ac:dyDescent="0.4">
      <c r="A3962" t="str">
        <f t="shared" si="61"/>
        <v>ApfelItalien</v>
      </c>
      <c r="B3962" s="26" t="s">
        <v>195</v>
      </c>
      <c r="C3962" s="4" t="s">
        <v>87</v>
      </c>
      <c r="D3962" s="5">
        <v>3.7799999999999994E-8</v>
      </c>
      <c r="E3962" s="5">
        <v>8.4087599999999997E-8</v>
      </c>
      <c r="F3962" s="5">
        <v>9.5100000000000005E-9</v>
      </c>
      <c r="G3962" s="6">
        <v>1.14E-8</v>
      </c>
      <c r="H3962" s="7">
        <v>1.4279759999999998E-7</v>
      </c>
      <c r="I3962" s="5"/>
    </row>
    <row r="3963" spans="1:9" x14ac:dyDescent="0.4">
      <c r="A3963" t="str">
        <f t="shared" si="61"/>
        <v>AprikosenItalien</v>
      </c>
      <c r="B3963" s="26" t="s">
        <v>196</v>
      </c>
      <c r="C3963" s="4" t="s">
        <v>87</v>
      </c>
      <c r="D3963" s="5">
        <v>1.0700000000000001E-7</v>
      </c>
      <c r="E3963" s="5">
        <v>2.4602999999999999E-7</v>
      </c>
      <c r="F3963" s="5">
        <v>2.6699999999999998E-8</v>
      </c>
      <c r="G3963" s="6">
        <v>3.1399999999999997E-8</v>
      </c>
      <c r="H3963" s="7">
        <v>4.1113E-7</v>
      </c>
      <c r="I3963" s="5"/>
    </row>
    <row r="3964" spans="1:9" x14ac:dyDescent="0.4">
      <c r="A3964" t="str">
        <f t="shared" si="61"/>
        <v>ArtischockeItalien</v>
      </c>
      <c r="B3964" s="26" t="s">
        <v>164</v>
      </c>
      <c r="C3964" s="4" t="s">
        <v>87</v>
      </c>
      <c r="D3964" s="5">
        <v>1.23E-7</v>
      </c>
      <c r="E3964" s="5">
        <v>2.7425600000000002E-7</v>
      </c>
      <c r="F3964" s="5">
        <v>3.0899999999999999E-8</v>
      </c>
      <c r="G3964" s="6">
        <v>3.7100000000000001E-8</v>
      </c>
      <c r="H3964" s="7">
        <v>4.6525599999999997E-7</v>
      </c>
      <c r="I3964" s="5"/>
    </row>
    <row r="3965" spans="1:9" x14ac:dyDescent="0.4">
      <c r="A3965" t="str">
        <f t="shared" si="61"/>
        <v>SpargelItalien</v>
      </c>
      <c r="B3965" s="26" t="s">
        <v>190</v>
      </c>
      <c r="C3965" s="4" t="s">
        <v>87</v>
      </c>
      <c r="D3965" s="5">
        <v>1.8699999999999999E-7</v>
      </c>
      <c r="E3965" s="5">
        <v>4.3591199999999999E-7</v>
      </c>
      <c r="F3965" s="5">
        <v>4.51E-8</v>
      </c>
      <c r="G3965" s="6">
        <v>5.2299999999999998E-8</v>
      </c>
      <c r="H3965" s="7">
        <v>7.2031199999999992E-7</v>
      </c>
      <c r="I3965" s="5"/>
    </row>
    <row r="3966" spans="1:9" x14ac:dyDescent="0.4">
      <c r="A3966" t="str">
        <f t="shared" si="61"/>
        <v>GersteItalien</v>
      </c>
      <c r="B3966" s="26" t="s">
        <v>240</v>
      </c>
      <c r="C3966" s="4" t="s">
        <v>87</v>
      </c>
      <c r="D3966" s="5">
        <v>2.5700700000000002E-7</v>
      </c>
      <c r="E3966" s="5">
        <v>5.5563200000000006E-7</v>
      </c>
      <c r="F3966" s="5">
        <v>6.8117500000000001E-8</v>
      </c>
      <c r="G3966" s="6">
        <v>8.4099999999999992E-8</v>
      </c>
      <c r="H3966" s="7">
        <v>9.6485650000000003E-7</v>
      </c>
      <c r="I3966" s="5"/>
    </row>
    <row r="3967" spans="1:9" x14ac:dyDescent="0.4">
      <c r="A3967" t="str">
        <f t="shared" si="61"/>
        <v>Bohen, trockenItalien</v>
      </c>
      <c r="B3967" s="26" t="s">
        <v>170</v>
      </c>
      <c r="C3967" s="4" t="s">
        <v>87</v>
      </c>
      <c r="D3967" s="5">
        <v>2.4743900000000002E-7</v>
      </c>
      <c r="E3967" s="5">
        <v>5.5889700000000008E-7</v>
      </c>
      <c r="F3967" s="5">
        <v>6.1849300000000003E-8</v>
      </c>
      <c r="G3967" s="6">
        <v>7.2499999999999994E-8</v>
      </c>
      <c r="H3967" s="7">
        <v>9.4068529999999999E-7</v>
      </c>
      <c r="I3967" s="5"/>
    </row>
    <row r="3968" spans="1:9" x14ac:dyDescent="0.4">
      <c r="A3968" t="str">
        <f t="shared" si="61"/>
        <v>Bohen, grünItalien</v>
      </c>
      <c r="B3968" s="26" t="s">
        <v>169</v>
      </c>
      <c r="C3968" s="4" t="s">
        <v>87</v>
      </c>
      <c r="D3968" s="5">
        <v>4.2496300000000002E-8</v>
      </c>
      <c r="E3968" s="5">
        <v>9.6879000000000003E-8</v>
      </c>
      <c r="F3968" s="5">
        <v>1.0376599999999999E-8</v>
      </c>
      <c r="G3968" s="6">
        <v>1.2099999999999999E-8</v>
      </c>
      <c r="H3968" s="7">
        <v>1.6185189999999999E-7</v>
      </c>
      <c r="I3968" s="5"/>
    </row>
    <row r="3969" spans="1:9" x14ac:dyDescent="0.4">
      <c r="A3969" t="str">
        <f t="shared" si="61"/>
        <v>Ackerbohne, trockenItalien</v>
      </c>
      <c r="B3969" s="26" t="s">
        <v>163</v>
      </c>
      <c r="C3969" s="4" t="s">
        <v>87</v>
      </c>
      <c r="D3969" s="5">
        <v>2.8683499999999996E-7</v>
      </c>
      <c r="E3969" s="5">
        <v>6.2473800000000002E-7</v>
      </c>
      <c r="F3969" s="5">
        <v>7.3168800000000001E-8</v>
      </c>
      <c r="G3969" s="6">
        <v>8.9200000000000005E-8</v>
      </c>
      <c r="H3969" s="7">
        <v>1.0739418E-6</v>
      </c>
      <c r="I3969" s="5"/>
    </row>
    <row r="3970" spans="1:9" x14ac:dyDescent="0.4">
      <c r="A3970" t="str">
        <f t="shared" si="61"/>
        <v>BuchweizenItalien</v>
      </c>
      <c r="B3970" s="26" t="s">
        <v>147</v>
      </c>
      <c r="C3970" s="4" t="s">
        <v>87</v>
      </c>
      <c r="D3970" s="5">
        <v>6.8800000000000002E-7</v>
      </c>
      <c r="E3970" s="5">
        <v>2.1642699999999998E-6</v>
      </c>
      <c r="F3970" s="5">
        <v>1.7693900000000002E-7</v>
      </c>
      <c r="G3970" s="6">
        <v>2.7399999999999999E-7</v>
      </c>
      <c r="H3970" s="7">
        <v>3.3032089999999996E-6</v>
      </c>
      <c r="I3970" s="5"/>
    </row>
    <row r="3971" spans="1:9" x14ac:dyDescent="0.4">
      <c r="A3971" t="str">
        <f t="shared" si="61"/>
        <v>Kohl und andere KohlgewächseItalien</v>
      </c>
      <c r="B3971" s="26" t="s">
        <v>181</v>
      </c>
      <c r="C3971" s="4" t="s">
        <v>87</v>
      </c>
      <c r="D3971" s="5">
        <v>3.55E-8</v>
      </c>
      <c r="E3971" s="5">
        <v>8.0548899999999997E-8</v>
      </c>
      <c r="F3971" s="5">
        <v>8.8200000000000006E-9</v>
      </c>
      <c r="G3971" s="6">
        <v>1.04E-8</v>
      </c>
      <c r="H3971" s="7">
        <v>1.3526890000000003E-7</v>
      </c>
      <c r="I3971" s="5"/>
    </row>
    <row r="3972" spans="1:9" x14ac:dyDescent="0.4">
      <c r="A3972" t="str">
        <f t="shared" ref="A3972:A4035" si="62">B3972&amp;C3972</f>
        <v>Johannisbrotbaum (Carobs)Italien</v>
      </c>
      <c r="B3972" s="26" t="s">
        <v>267</v>
      </c>
      <c r="C3972" s="4" t="s">
        <v>87</v>
      </c>
      <c r="D3972" s="5">
        <v>4.8999999999999997E-7</v>
      </c>
      <c r="E3972" s="5">
        <v>1.1228300000000001E-6</v>
      </c>
      <c r="F3972" s="5">
        <v>1.2200000000000001E-7</v>
      </c>
      <c r="G3972" s="6">
        <v>1.43E-7</v>
      </c>
      <c r="H3972" s="7">
        <v>1.87783E-6</v>
      </c>
      <c r="I3972" s="5"/>
    </row>
    <row r="3973" spans="1:9" x14ac:dyDescent="0.4">
      <c r="A3973" t="str">
        <f t="shared" si="62"/>
        <v>Karotten und RübenItalien</v>
      </c>
      <c r="B3973" s="26" t="s">
        <v>176</v>
      </c>
      <c r="C3973" s="4" t="s">
        <v>87</v>
      </c>
      <c r="D3973" s="5">
        <v>1.5884199999999999E-8</v>
      </c>
      <c r="E3973" s="5">
        <v>3.6565600000000003E-8</v>
      </c>
      <c r="F3973" s="5">
        <v>3.9184599999999993E-9</v>
      </c>
      <c r="G3973" s="6">
        <v>4.5499999999999994E-9</v>
      </c>
      <c r="H3973" s="7">
        <v>6.0918259999999993E-8</v>
      </c>
      <c r="I3973" s="5"/>
    </row>
    <row r="3974" spans="1:9" x14ac:dyDescent="0.4">
      <c r="A3974" t="str">
        <f t="shared" si="62"/>
        <v>Blumenkohl und BrokkoliItalien</v>
      </c>
      <c r="B3974" s="26" t="s">
        <v>168</v>
      </c>
      <c r="C3974" s="4" t="s">
        <v>87</v>
      </c>
      <c r="D3974" s="5">
        <v>2.6663600000000001E-8</v>
      </c>
      <c r="E3974" s="5">
        <v>6.1202400000000003E-8</v>
      </c>
      <c r="F3974" s="5">
        <v>6.4371599999999997E-9</v>
      </c>
      <c r="G3974" s="6">
        <v>7.4300000000000002E-9</v>
      </c>
      <c r="H3974" s="7">
        <v>1.0173316000000001E-7</v>
      </c>
      <c r="I3974" s="5"/>
    </row>
    <row r="3975" spans="1:9" x14ac:dyDescent="0.4">
      <c r="A3975" t="str">
        <f t="shared" si="62"/>
        <v>GetreideItalien</v>
      </c>
      <c r="B3975" s="26" t="s">
        <v>278</v>
      </c>
      <c r="C3975" s="4" t="s">
        <v>87</v>
      </c>
      <c r="D3975" s="5">
        <v>1.0503899999999999E-7</v>
      </c>
      <c r="E3975" s="5">
        <v>2.4215300000000001E-7</v>
      </c>
      <c r="F3975" s="5">
        <v>2.5522599999999998E-8</v>
      </c>
      <c r="G3975" s="6">
        <v>2.96E-8</v>
      </c>
      <c r="H3975" s="7">
        <v>4.0231459999999996E-7</v>
      </c>
      <c r="I3975" s="5"/>
    </row>
    <row r="3976" spans="1:9" x14ac:dyDescent="0.4">
      <c r="A3976" t="str">
        <f t="shared" si="62"/>
        <v>KirschenItalien</v>
      </c>
      <c r="B3976" s="26" t="s">
        <v>209</v>
      </c>
      <c r="C3976" s="4" t="s">
        <v>87</v>
      </c>
      <c r="D3976" s="5">
        <v>2.5879200000000001E-7</v>
      </c>
      <c r="E3976" s="5">
        <v>5.9347599999999999E-7</v>
      </c>
      <c r="F3976" s="5">
        <v>6.4975199999999995E-8</v>
      </c>
      <c r="G3976" s="6">
        <v>7.6600000000000011E-8</v>
      </c>
      <c r="H3976" s="7">
        <v>9.9384319999999992E-7</v>
      </c>
      <c r="I3976" s="5"/>
    </row>
    <row r="3977" spans="1:9" x14ac:dyDescent="0.4">
      <c r="A3977" t="str">
        <f t="shared" si="62"/>
        <v>Esskastanie, MaronenItalien</v>
      </c>
      <c r="B3977" s="26" t="s">
        <v>268</v>
      </c>
      <c r="C3977" s="4" t="s">
        <v>87</v>
      </c>
      <c r="D3977" s="5">
        <v>4.6600000000000002E-7</v>
      </c>
      <c r="E3977" s="5">
        <v>1.0710100000000001E-6</v>
      </c>
      <c r="F3977" s="5">
        <v>1.17E-7</v>
      </c>
      <c r="G3977" s="6">
        <v>1.37E-7</v>
      </c>
      <c r="H3977" s="7">
        <v>1.7910099999999999E-6</v>
      </c>
      <c r="I3977" s="5"/>
    </row>
    <row r="3978" spans="1:9" x14ac:dyDescent="0.4">
      <c r="A3978" t="str">
        <f t="shared" si="62"/>
        <v>KichererbsenItalien</v>
      </c>
      <c r="B3978" s="26" t="s">
        <v>178</v>
      </c>
      <c r="C3978" s="4" t="s">
        <v>87</v>
      </c>
      <c r="D3978" s="5">
        <v>3.9638999999999996E-7</v>
      </c>
      <c r="E3978" s="5">
        <v>8.6499899999999995E-7</v>
      </c>
      <c r="F3978" s="5">
        <v>8.7022999999999998E-8</v>
      </c>
      <c r="G3978" s="6">
        <v>9.8599999999999996E-8</v>
      </c>
      <c r="H3978" s="7">
        <v>1.447012E-6</v>
      </c>
      <c r="I3978" s="5"/>
    </row>
    <row r="3979" spans="1:9" x14ac:dyDescent="0.4">
      <c r="A3979" t="str">
        <f t="shared" si="62"/>
        <v>Paprika-/ChillipulverItalien</v>
      </c>
      <c r="B3979" s="26" t="s">
        <v>90</v>
      </c>
      <c r="C3979" s="4" t="s">
        <v>87</v>
      </c>
      <c r="D3979" s="5">
        <v>2.33E-8</v>
      </c>
      <c r="E3979" s="5">
        <v>5.2450200000000001E-8</v>
      </c>
      <c r="F3979" s="5">
        <v>5.7400000000000004E-9</v>
      </c>
      <c r="G3979" s="6">
        <v>6.7399999999999995E-9</v>
      </c>
      <c r="H3979" s="7">
        <v>8.8230200000000001E-8</v>
      </c>
      <c r="I3979" s="5"/>
    </row>
    <row r="3980" spans="1:9" x14ac:dyDescent="0.4">
      <c r="A3980" t="str">
        <f t="shared" si="62"/>
        <v>Paprika und Chillies, grünItalien</v>
      </c>
      <c r="B3980" s="26" t="s">
        <v>79</v>
      </c>
      <c r="C3980" s="4" t="s">
        <v>87</v>
      </c>
      <c r="D3980" s="5">
        <v>2.33E-8</v>
      </c>
      <c r="E3980" s="5">
        <v>5.2450200000000001E-8</v>
      </c>
      <c r="F3980" s="5">
        <v>5.7400000000000004E-9</v>
      </c>
      <c r="G3980" s="6">
        <v>6.7399999999999995E-9</v>
      </c>
      <c r="H3980" s="7">
        <v>8.8230200000000001E-8</v>
      </c>
      <c r="I3980" s="5"/>
    </row>
    <row r="3981" spans="1:9" x14ac:dyDescent="0.4">
      <c r="A3981" t="str">
        <f t="shared" si="62"/>
        <v>Paprika und Chillies, grünItalien</v>
      </c>
      <c r="B3981" s="26" t="s">
        <v>79</v>
      </c>
      <c r="C3981" s="4" t="s">
        <v>87</v>
      </c>
      <c r="D3981" s="5">
        <v>2.33E-8</v>
      </c>
      <c r="E3981" s="5">
        <v>5.2450200000000001E-8</v>
      </c>
      <c r="F3981" s="5">
        <v>5.7400000000000004E-9</v>
      </c>
      <c r="G3981" s="6">
        <v>6.7399999999999995E-9</v>
      </c>
      <c r="H3981" s="7">
        <v>8.8230200000000001E-8</v>
      </c>
      <c r="I3981" s="5"/>
    </row>
    <row r="3982" spans="1:9" x14ac:dyDescent="0.4">
      <c r="A3982" t="str">
        <f t="shared" si="62"/>
        <v>AubergineItalien</v>
      </c>
      <c r="B3982" s="26" t="s">
        <v>214</v>
      </c>
      <c r="C3982" s="4" t="s">
        <v>87</v>
      </c>
      <c r="D3982" s="5">
        <v>2.0686499999999998E-8</v>
      </c>
      <c r="E3982" s="5">
        <v>4.6957199999999999E-8</v>
      </c>
      <c r="F3982" s="5">
        <v>5.1650999999999999E-9</v>
      </c>
      <c r="G3982" s="6">
        <v>6.0300000000000001E-9</v>
      </c>
      <c r="H3982" s="7">
        <v>7.8838799999999998E-8</v>
      </c>
      <c r="I3982" s="5"/>
    </row>
    <row r="3983" spans="1:9" x14ac:dyDescent="0.4">
      <c r="A3983" t="str">
        <f t="shared" si="62"/>
        <v>FeigeItalien</v>
      </c>
      <c r="B3983" s="26" t="s">
        <v>204</v>
      </c>
      <c r="C3983" s="4" t="s">
        <v>87</v>
      </c>
      <c r="D3983" s="5">
        <v>2.7500000000000001E-7</v>
      </c>
      <c r="E3983" s="5">
        <v>6.3831300000000003E-7</v>
      </c>
      <c r="F3983" s="5">
        <v>6.6699999999999995E-8</v>
      </c>
      <c r="G3983" s="6">
        <v>7.7499999999999999E-8</v>
      </c>
      <c r="H3983" s="7">
        <v>1.0575130000000002E-6</v>
      </c>
      <c r="I3983" s="5"/>
    </row>
    <row r="3984" spans="1:9" x14ac:dyDescent="0.4">
      <c r="A3984" t="str">
        <f t="shared" si="62"/>
        <v>FuttermittelpflanzenItalien</v>
      </c>
      <c r="B3984" s="26" t="s">
        <v>242</v>
      </c>
      <c r="C3984" s="4" t="s">
        <v>87</v>
      </c>
      <c r="D3984" s="5">
        <v>1.3600000000000001E-8</v>
      </c>
      <c r="E3984" s="5">
        <v>2.95716E-8</v>
      </c>
      <c r="F3984" s="5">
        <v>3.3900000000000001E-9</v>
      </c>
      <c r="G3984" s="6">
        <v>4.0899999999999997E-9</v>
      </c>
      <c r="H3984" s="7">
        <v>5.0651600000000001E-8</v>
      </c>
      <c r="I3984" s="5"/>
    </row>
    <row r="3985" spans="1:9" x14ac:dyDescent="0.4">
      <c r="A3985" t="str">
        <f t="shared" si="62"/>
        <v>Früchte, frischItalien</v>
      </c>
      <c r="B3985" s="26" t="s">
        <v>205</v>
      </c>
      <c r="C3985" s="4" t="s">
        <v>87</v>
      </c>
      <c r="D3985" s="5">
        <v>2.5808899999999998E-7</v>
      </c>
      <c r="E3985" s="5">
        <v>5.9501799999999999E-7</v>
      </c>
      <c r="F3985" s="5">
        <v>6.4819700000000004E-8</v>
      </c>
      <c r="G3985" s="6">
        <v>7.5699999999999996E-8</v>
      </c>
      <c r="H3985" s="7">
        <v>9.9362669999999977E-7</v>
      </c>
      <c r="I3985" s="5"/>
    </row>
    <row r="3986" spans="1:9" x14ac:dyDescent="0.4">
      <c r="A3986" t="str">
        <f t="shared" si="62"/>
        <v>KernobstItalien</v>
      </c>
      <c r="B3986" s="26" t="s">
        <v>208</v>
      </c>
      <c r="C3986" s="4" t="s">
        <v>87</v>
      </c>
      <c r="D3986" s="5">
        <v>2.5800000000000001E-7</v>
      </c>
      <c r="E3986" s="5">
        <v>5.9501799999999999E-7</v>
      </c>
      <c r="F3986" s="5">
        <v>6.4799999999999998E-8</v>
      </c>
      <c r="G3986" s="6">
        <v>7.5699999999999996E-8</v>
      </c>
      <c r="H3986" s="7">
        <v>9.9351799999999996E-7</v>
      </c>
      <c r="I3986" s="5"/>
    </row>
    <row r="3987" spans="1:9" x14ac:dyDescent="0.4">
      <c r="A3987" t="str">
        <f t="shared" si="62"/>
        <v>Getreide, gemischtItalien</v>
      </c>
      <c r="B3987" s="26" t="s">
        <v>300</v>
      </c>
      <c r="C3987" s="4" t="s">
        <v>87</v>
      </c>
      <c r="D3987" s="5">
        <v>2.3200000000000001E-7</v>
      </c>
      <c r="E3987" s="5">
        <v>4.9305399999999999E-7</v>
      </c>
      <c r="F3987" s="5">
        <v>4.0175900000000003E-8</v>
      </c>
      <c r="G3987" s="6">
        <v>5.0599999999999996E-8</v>
      </c>
      <c r="H3987" s="7">
        <v>8.1582990000000013E-7</v>
      </c>
      <c r="I3987" s="5"/>
    </row>
    <row r="3988" spans="1:9" x14ac:dyDescent="0.4">
      <c r="A3988" t="str">
        <f t="shared" si="62"/>
        <v>TraubenItalien</v>
      </c>
      <c r="B3988" s="26" t="s">
        <v>245</v>
      </c>
      <c r="C3988" s="4" t="s">
        <v>87</v>
      </c>
      <c r="D3988" s="5">
        <v>1.0623100000000001E-7</v>
      </c>
      <c r="E3988" s="5">
        <v>2.28675E-7</v>
      </c>
      <c r="F3988" s="5">
        <v>2.8163299999999998E-8</v>
      </c>
      <c r="G3988" s="6">
        <v>3.4300000000000003E-8</v>
      </c>
      <c r="H3988" s="7">
        <v>3.9736930000000002E-7</v>
      </c>
      <c r="I3988" s="5"/>
    </row>
    <row r="3989" spans="1:9" x14ac:dyDescent="0.4">
      <c r="A3989" t="str">
        <f t="shared" si="62"/>
        <v>HaselnussItalien</v>
      </c>
      <c r="B3989" s="26" t="s">
        <v>269</v>
      </c>
      <c r="C3989" s="4" t="s">
        <v>87</v>
      </c>
      <c r="D3989" s="5">
        <v>7.5102100000000004E-7</v>
      </c>
      <c r="E3989" s="5">
        <v>1.6711199999999999E-6</v>
      </c>
      <c r="F3989" s="5">
        <v>1.8902900000000002E-7</v>
      </c>
      <c r="G3989" s="6">
        <v>2.2699999999999998E-7</v>
      </c>
      <c r="H3989" s="7">
        <v>2.8381700000000002E-6</v>
      </c>
      <c r="I3989" s="5"/>
    </row>
    <row r="3990" spans="1:9" x14ac:dyDescent="0.4">
      <c r="A3990" t="str">
        <f t="shared" si="62"/>
        <v>HopfenItalien</v>
      </c>
      <c r="B3990" s="26" t="s">
        <v>270</v>
      </c>
      <c r="C3990" s="4" t="s">
        <v>87</v>
      </c>
      <c r="D3990" s="5">
        <v>9.3409000000000002E-7</v>
      </c>
      <c r="E3990" s="5">
        <v>2.93835E-6</v>
      </c>
      <c r="F3990" s="5">
        <v>2.4022400000000002E-7</v>
      </c>
      <c r="G3990" s="6">
        <v>3.72E-7</v>
      </c>
      <c r="H3990" s="7">
        <v>4.4846640000000003E-6</v>
      </c>
      <c r="I3990" s="5"/>
    </row>
    <row r="3991" spans="1:9" x14ac:dyDescent="0.4">
      <c r="A3991" t="str">
        <f t="shared" si="62"/>
        <v>JojobasamenItalien</v>
      </c>
      <c r="B3991" s="26" t="s">
        <v>301</v>
      </c>
      <c r="C3991" s="4" t="s">
        <v>87</v>
      </c>
      <c r="D3991" s="5">
        <v>4.15092E-7</v>
      </c>
      <c r="E3991" s="5">
        <v>5.6291999999999996E-7</v>
      </c>
      <c r="F3991" s="5">
        <v>4.5603999999999996E-8</v>
      </c>
      <c r="G3991" s="6">
        <v>3.4199999999999995E-8</v>
      </c>
      <c r="H3991" s="7">
        <v>1.0578160000000001E-6</v>
      </c>
      <c r="I3991" s="5"/>
    </row>
    <row r="3992" spans="1:9" x14ac:dyDescent="0.4">
      <c r="A3992" t="str">
        <f t="shared" si="62"/>
        <v>KiwiItalien</v>
      </c>
      <c r="B3992" s="26" t="s">
        <v>211</v>
      </c>
      <c r="C3992" s="4" t="s">
        <v>87</v>
      </c>
      <c r="D3992" s="5">
        <v>6.2592299999999999E-8</v>
      </c>
      <c r="E3992" s="5">
        <v>1.44778E-7</v>
      </c>
      <c r="F3992" s="5">
        <v>1.5681599999999999E-8</v>
      </c>
      <c r="G3992" s="6">
        <v>1.8399999999999999E-8</v>
      </c>
      <c r="H3992" s="7">
        <v>2.4145189999999999E-7</v>
      </c>
      <c r="I3992" s="5"/>
    </row>
    <row r="3993" spans="1:9" x14ac:dyDescent="0.4">
      <c r="A3993" t="str">
        <f t="shared" si="62"/>
        <v>Lauch, andere LauchgewächseItalien</v>
      </c>
      <c r="B3993" s="26" t="s">
        <v>184</v>
      </c>
      <c r="C3993" s="4" t="s">
        <v>87</v>
      </c>
      <c r="D3993" s="5">
        <v>3.64701E-8</v>
      </c>
      <c r="E3993" s="5">
        <v>7.9594200000000002E-8</v>
      </c>
      <c r="F3993" s="5">
        <v>9.1134000000000004E-9</v>
      </c>
      <c r="G3993" s="6">
        <v>1.0999999999999999E-8</v>
      </c>
      <c r="H3993" s="7">
        <v>1.3617769999999999E-7</v>
      </c>
      <c r="I3993" s="5"/>
    </row>
    <row r="3994" spans="1:9" x14ac:dyDescent="0.4">
      <c r="A3994" t="str">
        <f t="shared" si="62"/>
        <v>Zitorne, LimetteItalien</v>
      </c>
      <c r="B3994" s="26" t="s">
        <v>246</v>
      </c>
      <c r="C3994" s="4" t="s">
        <v>87</v>
      </c>
      <c r="D3994" s="5">
        <v>7.4043399999999992E-8</v>
      </c>
      <c r="E3994" s="5">
        <v>1.6793900000000001E-7</v>
      </c>
      <c r="F3994" s="5">
        <v>1.8642400000000001E-8</v>
      </c>
      <c r="G3994" s="6">
        <v>2.22E-8</v>
      </c>
      <c r="H3994" s="7">
        <v>2.8282479999999998E-7</v>
      </c>
      <c r="I3994" s="5"/>
    </row>
    <row r="3995" spans="1:9" x14ac:dyDescent="0.4">
      <c r="A3995" t="str">
        <f t="shared" si="62"/>
        <v>Kopfsalat und ChicoréeItalien</v>
      </c>
      <c r="B3995" s="26" t="s">
        <v>95</v>
      </c>
      <c r="C3995" s="4" t="s">
        <v>87</v>
      </c>
      <c r="D3995" s="5">
        <v>2.8995900000000002E-8</v>
      </c>
      <c r="E3995" s="5">
        <v>6.4745800000000005E-8</v>
      </c>
      <c r="F3995" s="5">
        <v>7.0396200000000001E-9</v>
      </c>
      <c r="G3995" s="6">
        <v>8.3099999999999996E-9</v>
      </c>
      <c r="H3995" s="7">
        <v>1.0909132000000002E-7</v>
      </c>
      <c r="I3995" s="5"/>
    </row>
    <row r="3996" spans="1:9" x14ac:dyDescent="0.4">
      <c r="A3996" t="str">
        <f t="shared" si="62"/>
        <v>MaisItalien</v>
      </c>
      <c r="B3996" s="26" t="s">
        <v>185</v>
      </c>
      <c r="C3996" s="4" t="s">
        <v>87</v>
      </c>
      <c r="D3996" s="5">
        <v>6.5241199999999993E-8</v>
      </c>
      <c r="E3996" s="5">
        <v>1.5902200000000001E-7</v>
      </c>
      <c r="F3996" s="5">
        <v>1.41393E-8</v>
      </c>
      <c r="G3996" s="6">
        <v>1.51E-8</v>
      </c>
      <c r="H3996" s="7">
        <v>2.535025E-7</v>
      </c>
      <c r="I3996" s="5"/>
    </row>
    <row r="3997" spans="1:9" x14ac:dyDescent="0.4">
      <c r="A3997" t="str">
        <f t="shared" si="62"/>
        <v>Melonen (inkl.  Cantaloup-Melone)Italien</v>
      </c>
      <c r="B3997" s="26" t="s">
        <v>249</v>
      </c>
      <c r="C3997" s="4" t="s">
        <v>87</v>
      </c>
      <c r="D3997" s="5">
        <v>2.46819E-8</v>
      </c>
      <c r="E3997" s="5">
        <v>5.58987E-8</v>
      </c>
      <c r="F3997" s="5">
        <v>6.1361999999999996E-9</v>
      </c>
      <c r="G3997" s="6">
        <v>7.2099999999999997E-9</v>
      </c>
      <c r="H3997" s="7">
        <v>9.3926799999999994E-8</v>
      </c>
      <c r="I3997" s="5"/>
    </row>
    <row r="3998" spans="1:9" x14ac:dyDescent="0.4">
      <c r="A3998" t="str">
        <f t="shared" si="62"/>
        <v>HaferItalien</v>
      </c>
      <c r="B3998" s="26" t="s">
        <v>272</v>
      </c>
      <c r="C3998" s="4" t="s">
        <v>87</v>
      </c>
      <c r="D3998" s="5">
        <v>4.03E-7</v>
      </c>
      <c r="E3998" s="5">
        <v>8.9006800000000003E-7</v>
      </c>
      <c r="F3998" s="5">
        <v>9.9799999999999994E-8</v>
      </c>
      <c r="G3998" s="6">
        <v>1.2000000000000002E-7</v>
      </c>
      <c r="H3998" s="7">
        <v>1.5128680000000001E-6</v>
      </c>
      <c r="I3998" s="5"/>
    </row>
    <row r="3999" spans="1:9" x14ac:dyDescent="0.4">
      <c r="A3999" t="str">
        <f t="shared" si="62"/>
        <v>ÖlsamenItalien</v>
      </c>
      <c r="B3999" s="26" t="s">
        <v>303</v>
      </c>
      <c r="C3999" s="4" t="s">
        <v>87</v>
      </c>
      <c r="D3999" s="5">
        <v>4.15E-7</v>
      </c>
      <c r="E3999" s="5">
        <v>5.6291999999999996E-7</v>
      </c>
      <c r="F3999" s="5">
        <v>4.5599999999999998E-8</v>
      </c>
      <c r="G3999" s="6">
        <v>3.4199999999999995E-8</v>
      </c>
      <c r="H3999" s="7">
        <v>1.05772E-6</v>
      </c>
      <c r="I3999" s="5"/>
    </row>
    <row r="4000" spans="1:9" x14ac:dyDescent="0.4">
      <c r="A4000" t="str">
        <f t="shared" si="62"/>
        <v>OlivenItalien</v>
      </c>
      <c r="B4000" s="26" t="s">
        <v>189</v>
      </c>
      <c r="C4000" s="4" t="s">
        <v>87</v>
      </c>
      <c r="D4000" s="5">
        <v>4.9999999999999998E-7</v>
      </c>
      <c r="E4000" s="5">
        <v>9.33157E-7</v>
      </c>
      <c r="F4000" s="5">
        <v>1.4499999999999999E-7</v>
      </c>
      <c r="G4000" s="6">
        <v>1.97E-7</v>
      </c>
      <c r="H4000" s="7">
        <v>1.7751569999999998E-6</v>
      </c>
      <c r="I4000" s="5"/>
    </row>
    <row r="4001" spans="1:9" x14ac:dyDescent="0.4">
      <c r="A4001" t="str">
        <f t="shared" si="62"/>
        <v>Zwiebel, getr.Italien</v>
      </c>
      <c r="B4001" s="26" t="s">
        <v>251</v>
      </c>
      <c r="C4001" s="4" t="s">
        <v>87</v>
      </c>
      <c r="D4001" s="5">
        <v>3.0899999999999999E-8</v>
      </c>
      <c r="E4001" s="5">
        <v>7.006899999999999E-8</v>
      </c>
      <c r="F4001" s="5">
        <v>7.6799999999999999E-9</v>
      </c>
      <c r="G4001" s="6">
        <v>9.0300000000000005E-9</v>
      </c>
      <c r="H4001" s="7">
        <v>1.1767899999999998E-7</v>
      </c>
      <c r="I4001" s="5"/>
    </row>
    <row r="4002" spans="1:9" x14ac:dyDescent="0.4">
      <c r="A4002" t="str">
        <f t="shared" si="62"/>
        <v>OrangeItalien</v>
      </c>
      <c r="B4002" s="26" t="s">
        <v>252</v>
      </c>
      <c r="C4002" s="4" t="s">
        <v>87</v>
      </c>
      <c r="D4002" s="5">
        <v>7.4099999999999995E-8</v>
      </c>
      <c r="E4002" s="5">
        <v>1.6476400000000001E-7</v>
      </c>
      <c r="F4002" s="5">
        <v>1.8600000000000001E-8</v>
      </c>
      <c r="G4002" s="6">
        <v>2.2399999999999999E-8</v>
      </c>
      <c r="H4002" s="7">
        <v>2.7986400000000002E-7</v>
      </c>
      <c r="I4002" s="5"/>
    </row>
    <row r="4003" spans="1:9" x14ac:dyDescent="0.4">
      <c r="A4003" t="str">
        <f t="shared" si="62"/>
        <v>Pfirsich, NektarineItalien</v>
      </c>
      <c r="B4003" s="26" t="s">
        <v>253</v>
      </c>
      <c r="C4003" s="4" t="s">
        <v>87</v>
      </c>
      <c r="D4003" s="5">
        <v>7.5300000000000006E-8</v>
      </c>
      <c r="E4003" s="5">
        <v>1.6756500000000001E-7</v>
      </c>
      <c r="F4003" s="5">
        <v>1.9000000000000001E-8</v>
      </c>
      <c r="G4003" s="6">
        <v>2.2799999999999999E-8</v>
      </c>
      <c r="H4003" s="7">
        <v>2.8466500000000004E-7</v>
      </c>
      <c r="I4003" s="5"/>
    </row>
    <row r="4004" spans="1:9" x14ac:dyDescent="0.4">
      <c r="A4004" t="str">
        <f t="shared" si="62"/>
        <v>BirneItalien</v>
      </c>
      <c r="B4004" s="26" t="s">
        <v>199</v>
      </c>
      <c r="C4004" s="4" t="s">
        <v>87</v>
      </c>
      <c r="D4004" s="5">
        <v>6.169999999999999E-8</v>
      </c>
      <c r="E4004" s="5">
        <v>1.3834000000000001E-7</v>
      </c>
      <c r="F4004" s="5">
        <v>1.5600000000000001E-8</v>
      </c>
      <c r="G4004" s="6">
        <v>1.8700000000000002E-8</v>
      </c>
      <c r="H4004" s="7">
        <v>2.3434000000000002E-7</v>
      </c>
      <c r="I4004" s="5"/>
    </row>
    <row r="4005" spans="1:9" x14ac:dyDescent="0.4">
      <c r="A4005" t="str">
        <f t="shared" si="62"/>
        <v>Erbsen, trockenItalien</v>
      </c>
      <c r="B4005" s="26" t="s">
        <v>173</v>
      </c>
      <c r="C4005" s="4" t="s">
        <v>87</v>
      </c>
      <c r="D4005" s="5">
        <v>1.60834E-7</v>
      </c>
      <c r="E4005" s="5">
        <v>3.6940800000000002E-7</v>
      </c>
      <c r="F4005" s="5">
        <v>3.8113300000000002E-8</v>
      </c>
      <c r="G4005" s="6">
        <v>4.3900000000000003E-8</v>
      </c>
      <c r="H4005" s="7">
        <v>6.122553E-7</v>
      </c>
      <c r="I4005" s="5"/>
    </row>
    <row r="4006" spans="1:9" x14ac:dyDescent="0.4">
      <c r="A4006" t="str">
        <f t="shared" si="62"/>
        <v>Erbsen, grünItalien</v>
      </c>
      <c r="B4006" s="26" t="s">
        <v>172</v>
      </c>
      <c r="C4006" s="4" t="s">
        <v>87</v>
      </c>
      <c r="D4006" s="5">
        <v>7.24E-8</v>
      </c>
      <c r="E4006" s="5">
        <v>1.6433299999999999E-7</v>
      </c>
      <c r="F4006" s="5">
        <v>1.77E-8</v>
      </c>
      <c r="G4006" s="6">
        <v>2.0599999999999999E-8</v>
      </c>
      <c r="H4006" s="7">
        <v>2.7503299999999997E-7</v>
      </c>
      <c r="I4006" s="5"/>
    </row>
    <row r="4007" spans="1:9" x14ac:dyDescent="0.4">
      <c r="A4007" t="str">
        <f t="shared" si="62"/>
        <v>Pflaume, SchleheItalien</v>
      </c>
      <c r="B4007" s="26" t="s">
        <v>254</v>
      </c>
      <c r="C4007" s="4" t="s">
        <v>87</v>
      </c>
      <c r="D4007" s="5">
        <v>8.9892999999999996E-8</v>
      </c>
      <c r="E4007" s="5">
        <v>2.0604499999999999E-7</v>
      </c>
      <c r="F4007" s="5">
        <v>2.2316700000000001E-8</v>
      </c>
      <c r="G4007" s="6">
        <v>2.6100000000000002E-8</v>
      </c>
      <c r="H4007" s="7">
        <v>3.4435469999999999E-7</v>
      </c>
      <c r="I4007" s="5"/>
    </row>
    <row r="4008" spans="1:9" x14ac:dyDescent="0.4">
      <c r="A4008" t="str">
        <f t="shared" si="62"/>
        <v>KartoffelItalien</v>
      </c>
      <c r="B4008" s="26" t="s">
        <v>177</v>
      </c>
      <c r="C4008" s="4" t="s">
        <v>87</v>
      </c>
      <c r="D4008" s="5">
        <v>2.6800000000000002E-8</v>
      </c>
      <c r="E4008" s="5">
        <v>5.2391100000000001E-8</v>
      </c>
      <c r="F4008" s="5">
        <v>7.2699999999999999E-9</v>
      </c>
      <c r="G4008" s="6">
        <v>9.4399999999999988E-9</v>
      </c>
      <c r="H4008" s="7">
        <v>9.5901100000000012E-8</v>
      </c>
      <c r="I4008" s="5"/>
    </row>
    <row r="4009" spans="1:9" x14ac:dyDescent="0.4">
      <c r="A4009" t="str">
        <f t="shared" si="62"/>
        <v>KürbisItalien</v>
      </c>
      <c r="B4009" s="26" t="s">
        <v>183</v>
      </c>
      <c r="C4009" s="4" t="s">
        <v>87</v>
      </c>
      <c r="D4009" s="5">
        <v>1.72439E-8</v>
      </c>
      <c r="E4009" s="5">
        <v>3.9303499999999999E-8</v>
      </c>
      <c r="F4009" s="5">
        <v>4.2011600000000004E-9</v>
      </c>
      <c r="G4009" s="6">
        <v>4.9E-9</v>
      </c>
      <c r="H4009" s="7">
        <v>6.564856E-8</v>
      </c>
      <c r="I4009" s="5"/>
    </row>
    <row r="4010" spans="1:9" x14ac:dyDescent="0.4">
      <c r="A4010" t="str">
        <f t="shared" si="62"/>
        <v>RapssamenItalien</v>
      </c>
      <c r="B4010" s="26" t="s">
        <v>256</v>
      </c>
      <c r="C4010" s="4" t="s">
        <v>87</v>
      </c>
      <c r="D4010" s="5">
        <v>6.4099999999999998E-7</v>
      </c>
      <c r="E4010" s="5">
        <v>1.11962E-6</v>
      </c>
      <c r="F4010" s="5">
        <v>1.8100000000000002E-7</v>
      </c>
      <c r="G4010" s="6">
        <v>2.4899999999999997E-7</v>
      </c>
      <c r="H4010" s="7">
        <v>2.19062E-6</v>
      </c>
      <c r="I4010" s="5"/>
    </row>
    <row r="4011" spans="1:9" x14ac:dyDescent="0.4">
      <c r="A4011" t="str">
        <f t="shared" si="62"/>
        <v>ReisItalien</v>
      </c>
      <c r="B4011" s="26" t="s">
        <v>160</v>
      </c>
      <c r="C4011" s="4" t="s">
        <v>87</v>
      </c>
      <c r="D4011" s="5">
        <v>1.0216900000000001E-7</v>
      </c>
      <c r="E4011" s="5">
        <v>2.53351E-7</v>
      </c>
      <c r="F4011" s="5">
        <v>2.2433699999999998E-8</v>
      </c>
      <c r="G4011" s="6">
        <v>2.4100000000000001E-8</v>
      </c>
      <c r="H4011" s="7">
        <v>4.0205370000000001E-7</v>
      </c>
      <c r="I4011" s="5"/>
    </row>
    <row r="4012" spans="1:9" x14ac:dyDescent="0.4">
      <c r="A4012" t="str">
        <f t="shared" si="62"/>
        <v>RoggenItalien</v>
      </c>
      <c r="B4012" s="26" t="s">
        <v>274</v>
      </c>
      <c r="C4012" s="4" t="s">
        <v>87</v>
      </c>
      <c r="D4012" s="5">
        <v>2.4365899999999997E-7</v>
      </c>
      <c r="E4012" s="5">
        <v>5.1595099999999993E-7</v>
      </c>
      <c r="F4012" s="5">
        <v>5.8170200000000002E-8</v>
      </c>
      <c r="G4012" s="6">
        <v>7.0900000000000006E-8</v>
      </c>
      <c r="H4012" s="7">
        <v>8.8868020000000002E-7</v>
      </c>
      <c r="I4012" s="5"/>
    </row>
    <row r="4013" spans="1:9" x14ac:dyDescent="0.4">
      <c r="A4013" t="str">
        <f t="shared" si="62"/>
        <v>SorghumItalien</v>
      </c>
      <c r="B4013" s="26" t="s">
        <v>282</v>
      </c>
      <c r="C4013" s="4" t="s">
        <v>87</v>
      </c>
      <c r="D4013" s="5">
        <v>9.5889400000000001E-8</v>
      </c>
      <c r="E4013" s="5">
        <v>2.1442400000000001E-7</v>
      </c>
      <c r="F4013" s="5">
        <v>2.3919000000000001E-8</v>
      </c>
      <c r="G4013" s="6">
        <v>2.84E-8</v>
      </c>
      <c r="H4013" s="7">
        <v>3.6263240000000004E-7</v>
      </c>
      <c r="I4013" s="5"/>
    </row>
    <row r="4014" spans="1:9" x14ac:dyDescent="0.4">
      <c r="A4014" t="str">
        <f t="shared" si="62"/>
        <v>SojabohnenItalien</v>
      </c>
      <c r="B4014" s="26" t="s">
        <v>259</v>
      </c>
      <c r="C4014" s="4" t="s">
        <v>87</v>
      </c>
      <c r="D4014" s="5">
        <v>1.73E-7</v>
      </c>
      <c r="E4014" s="5">
        <v>4.2390599999999998E-7</v>
      </c>
      <c r="F4014" s="5">
        <v>3.5200000000000004E-8</v>
      </c>
      <c r="G4014" s="6">
        <v>3.6500000000000003E-8</v>
      </c>
      <c r="H4014" s="7">
        <v>6.68606E-7</v>
      </c>
      <c r="I4014" s="5"/>
    </row>
    <row r="4015" spans="1:9" x14ac:dyDescent="0.4">
      <c r="A4015" t="str">
        <f t="shared" si="62"/>
        <v>SpinatItalien</v>
      </c>
      <c r="B4015" s="26" t="s">
        <v>156</v>
      </c>
      <c r="C4015" s="4" t="s">
        <v>87</v>
      </c>
      <c r="D4015" s="5">
        <v>2.5999999999999998E-8</v>
      </c>
      <c r="E4015" s="5">
        <v>5.8596600000000003E-8</v>
      </c>
      <c r="F4015" s="5">
        <v>6.4999999999999995E-9</v>
      </c>
      <c r="G4015" s="6">
        <v>7.6899999999999997E-9</v>
      </c>
      <c r="H4015" s="7">
        <v>9.8786600000000001E-8</v>
      </c>
      <c r="I4015" s="5"/>
    </row>
    <row r="4016" spans="1:9" x14ac:dyDescent="0.4">
      <c r="A4016" t="str">
        <f t="shared" si="62"/>
        <v>ErdbeereItalien</v>
      </c>
      <c r="B4016" s="26" t="s">
        <v>203</v>
      </c>
      <c r="C4016" s="4" t="s">
        <v>87</v>
      </c>
      <c r="D4016" s="5">
        <v>3.7400000000000004E-8</v>
      </c>
      <c r="E4016" s="5">
        <v>8.7163100000000003E-8</v>
      </c>
      <c r="F4016" s="5">
        <v>8.9700000000000003E-9</v>
      </c>
      <c r="G4016" s="6">
        <v>1.03E-8</v>
      </c>
      <c r="H4016" s="7">
        <v>1.4383309999999998E-7</v>
      </c>
      <c r="I4016" s="5"/>
    </row>
    <row r="4017" spans="1:9" x14ac:dyDescent="0.4">
      <c r="A4017" t="str">
        <f t="shared" si="62"/>
        <v>SonnenblumenkerneItalien</v>
      </c>
      <c r="B4017" s="26" t="s">
        <v>261</v>
      </c>
      <c r="C4017" s="4" t="s">
        <v>87</v>
      </c>
      <c r="D4017" s="5">
        <v>2.3907999999999999E-7</v>
      </c>
      <c r="E4017" s="5">
        <v>6.6206399999999994E-7</v>
      </c>
      <c r="F4017" s="5">
        <v>7.0020199999999999E-8</v>
      </c>
      <c r="G4017" s="6">
        <v>7.2499999999999994E-8</v>
      </c>
      <c r="H4017" s="7">
        <v>1.0436642E-6</v>
      </c>
      <c r="I4017" s="5"/>
    </row>
    <row r="4018" spans="1:9" x14ac:dyDescent="0.4">
      <c r="A4018" t="str">
        <f t="shared" si="62"/>
        <v>Tallowtree seedItalien</v>
      </c>
      <c r="B4018" s="26" t="s">
        <v>304</v>
      </c>
      <c r="C4018" s="4" t="s">
        <v>87</v>
      </c>
      <c r="D4018" s="5">
        <v>4.15092E-7</v>
      </c>
      <c r="E4018" s="5">
        <v>5.6291999999999996E-7</v>
      </c>
      <c r="F4018" s="5">
        <v>4.5603999999999996E-8</v>
      </c>
      <c r="G4018" s="6">
        <v>3.4199999999999995E-8</v>
      </c>
      <c r="H4018" s="7">
        <v>1.0578160000000001E-6</v>
      </c>
      <c r="I4018" s="5"/>
    </row>
    <row r="4019" spans="1:9" x14ac:dyDescent="0.4">
      <c r="A4019" t="str">
        <f t="shared" si="62"/>
        <v>Manderine, ClementineItalien</v>
      </c>
      <c r="B4019" s="26" t="s">
        <v>213</v>
      </c>
      <c r="C4019" s="4" t="s">
        <v>87</v>
      </c>
      <c r="D4019" s="5">
        <v>7.6661800000000004E-8</v>
      </c>
      <c r="E4019" s="5">
        <v>1.7389999999999999E-7</v>
      </c>
      <c r="F4019" s="5">
        <v>1.93039E-8</v>
      </c>
      <c r="G4019" s="6">
        <v>2.3000000000000001E-8</v>
      </c>
      <c r="H4019" s="7">
        <v>2.9286570000000002E-7</v>
      </c>
      <c r="I4019" s="5"/>
    </row>
    <row r="4020" spans="1:9" x14ac:dyDescent="0.4">
      <c r="A4020" t="str">
        <f t="shared" si="62"/>
        <v>Tabak, unverarbeitetItalien</v>
      </c>
      <c r="B4020" s="26" t="s">
        <v>263</v>
      </c>
      <c r="C4020" s="4" t="s">
        <v>87</v>
      </c>
      <c r="D4020" s="5">
        <v>1.50262E-7</v>
      </c>
      <c r="E4020" s="5">
        <v>3.4834299999999998E-7</v>
      </c>
      <c r="F4020" s="5">
        <v>4.2314000000000004E-8</v>
      </c>
      <c r="G4020" s="6">
        <v>4.9700000000000002E-8</v>
      </c>
      <c r="H4020" s="7">
        <v>5.906189999999999E-7</v>
      </c>
      <c r="I4020" s="5"/>
    </row>
    <row r="4021" spans="1:9" x14ac:dyDescent="0.4">
      <c r="A4021" t="str">
        <f t="shared" si="62"/>
        <v>TomatenItalien</v>
      </c>
      <c r="B4021" s="26" t="s">
        <v>86</v>
      </c>
      <c r="C4021" s="4" t="s">
        <v>87</v>
      </c>
      <c r="D4021" s="5">
        <v>1.30721E-8</v>
      </c>
      <c r="E4021" s="5">
        <v>2.8731700000000002E-8</v>
      </c>
      <c r="F4021" s="5">
        <v>3.2321799999999999E-9</v>
      </c>
      <c r="G4021" s="6">
        <v>3.8700000000000001E-9</v>
      </c>
      <c r="H4021" s="7">
        <v>4.8905980000000002E-8</v>
      </c>
      <c r="I4021" s="5"/>
    </row>
    <row r="4022" spans="1:9" x14ac:dyDescent="0.4">
      <c r="A4022" t="str">
        <f t="shared" si="62"/>
        <v>TriticaleItalien</v>
      </c>
      <c r="B4022" s="26" t="s">
        <v>283</v>
      </c>
      <c r="C4022" s="4" t="s">
        <v>87</v>
      </c>
      <c r="D4022" s="5">
        <v>1.3470499999999999E-7</v>
      </c>
      <c r="E4022" s="5">
        <v>1.8267799999999999E-7</v>
      </c>
      <c r="F4022" s="5">
        <v>1.4799399999999999E-8</v>
      </c>
      <c r="G4022" s="6">
        <v>1.11E-8</v>
      </c>
      <c r="H4022" s="7">
        <v>3.4328239999999996E-7</v>
      </c>
      <c r="I4022" s="5"/>
    </row>
    <row r="4023" spans="1:9" x14ac:dyDescent="0.4">
      <c r="A4023" t="str">
        <f t="shared" si="62"/>
        <v>FutterrübenItalien</v>
      </c>
      <c r="B4023" s="26" t="s">
        <v>305</v>
      </c>
      <c r="C4023" s="4" t="s">
        <v>87</v>
      </c>
      <c r="D4023" s="5">
        <v>8.9200000000000005E-8</v>
      </c>
      <c r="E4023" s="5">
        <v>2.8044899999999997E-7</v>
      </c>
      <c r="F4023" s="5">
        <v>2.29E-8</v>
      </c>
      <c r="G4023" s="6">
        <v>3.55E-8</v>
      </c>
      <c r="H4023" s="7">
        <v>4.28049E-7</v>
      </c>
      <c r="I4023" s="5"/>
    </row>
    <row r="4024" spans="1:9" x14ac:dyDescent="0.4">
      <c r="A4024" t="str">
        <f t="shared" si="62"/>
        <v>Gemüse, frischItalien</v>
      </c>
      <c r="B4024" s="26" t="s">
        <v>174</v>
      </c>
      <c r="C4024" s="4" t="s">
        <v>87</v>
      </c>
      <c r="D4024" s="5">
        <v>3.6500000000000003E-8</v>
      </c>
      <c r="E4024" s="5">
        <v>7.9594200000000002E-8</v>
      </c>
      <c r="F4024" s="5">
        <v>9.1099999999999985E-9</v>
      </c>
      <c r="G4024" s="6">
        <v>1.0999999999999999E-8</v>
      </c>
      <c r="H4024" s="7">
        <v>1.362042E-7</v>
      </c>
      <c r="I4024" s="5"/>
    </row>
    <row r="4025" spans="1:9" x14ac:dyDescent="0.4">
      <c r="A4025" t="str">
        <f t="shared" si="62"/>
        <v>HülsenfrüchteItalien</v>
      </c>
      <c r="B4025" s="26" t="s">
        <v>175</v>
      </c>
      <c r="C4025" s="4" t="s">
        <v>87</v>
      </c>
      <c r="D4025" s="5">
        <v>2.4764900000000002E-8</v>
      </c>
      <c r="E4025" s="5">
        <v>5.3923199999999997E-8</v>
      </c>
      <c r="F4025" s="5">
        <v>6.18128E-9</v>
      </c>
      <c r="G4025" s="6">
        <v>7.4499999999999997E-9</v>
      </c>
      <c r="H4025" s="7">
        <v>9.231938000000001E-8</v>
      </c>
      <c r="I4025" s="5"/>
    </row>
    <row r="4026" spans="1:9" x14ac:dyDescent="0.4">
      <c r="A4026" t="str">
        <f t="shared" si="62"/>
        <v>WickeItalien</v>
      </c>
      <c r="B4026" s="26" t="s">
        <v>276</v>
      </c>
      <c r="C4026" s="4" t="s">
        <v>87</v>
      </c>
      <c r="D4026" s="5">
        <v>4.3000000000000001E-7</v>
      </c>
      <c r="E4026" s="5">
        <v>9.8661299999999994E-7</v>
      </c>
      <c r="F4026" s="5">
        <v>1.0399999999999999E-7</v>
      </c>
      <c r="G4026" s="6">
        <v>1.2100000000000001E-7</v>
      </c>
      <c r="H4026" s="7">
        <v>1.6416129999999998E-6</v>
      </c>
      <c r="I4026" s="5"/>
    </row>
    <row r="4027" spans="1:9" x14ac:dyDescent="0.4">
      <c r="A4027" t="str">
        <f t="shared" si="62"/>
        <v>WassermeloneItalien</v>
      </c>
      <c r="B4027" s="26" t="s">
        <v>265</v>
      </c>
      <c r="C4027" s="4" t="s">
        <v>87</v>
      </c>
      <c r="D4027" s="5">
        <v>1.38888E-8</v>
      </c>
      <c r="E4027" s="5">
        <v>3.1403199999999998E-8</v>
      </c>
      <c r="F4027" s="5">
        <v>3.44295E-9</v>
      </c>
      <c r="G4027" s="6">
        <v>4.0499999999999999E-9</v>
      </c>
      <c r="H4027" s="7">
        <v>5.2784950000000003E-8</v>
      </c>
      <c r="I4027" s="5"/>
    </row>
    <row r="4028" spans="1:9" x14ac:dyDescent="0.4">
      <c r="A4028" t="str">
        <f t="shared" si="62"/>
        <v>WeizenItalien</v>
      </c>
      <c r="B4028" s="26" t="s">
        <v>60</v>
      </c>
      <c r="C4028" s="4" t="s">
        <v>87</v>
      </c>
      <c r="D4028" s="5">
        <v>2.8467899999999995E-7</v>
      </c>
      <c r="E4028" s="5">
        <v>6.6298599999999998E-7</v>
      </c>
      <c r="F4028" s="5">
        <v>7.6792599999999996E-8</v>
      </c>
      <c r="G4028" s="6">
        <v>9.3800000000000006E-8</v>
      </c>
      <c r="H4028" s="7">
        <v>1.1182575999999999E-6</v>
      </c>
      <c r="I4028" s="5"/>
    </row>
    <row r="4029" spans="1:9" x14ac:dyDescent="0.4">
      <c r="A4029" t="str">
        <f t="shared" si="62"/>
        <v>AvocadosJamaika</v>
      </c>
      <c r="B4029" s="26" t="s">
        <v>166</v>
      </c>
      <c r="C4029" s="4" t="s">
        <v>390</v>
      </c>
      <c r="D4029" s="5">
        <v>1.9410499999999998E-6</v>
      </c>
      <c r="E4029" s="5">
        <v>3.4752799999999999E-6</v>
      </c>
      <c r="F4029" s="5">
        <v>1.64099E-6</v>
      </c>
      <c r="G4029" s="6">
        <v>2.9299999999999999E-6</v>
      </c>
      <c r="H4029" s="7">
        <v>9.9873199999999998E-6</v>
      </c>
      <c r="I4029" s="5"/>
    </row>
    <row r="4030" spans="1:9" x14ac:dyDescent="0.4">
      <c r="A4030" t="str">
        <f t="shared" si="62"/>
        <v>BananenJamaika</v>
      </c>
      <c r="B4030" s="26" t="s">
        <v>197</v>
      </c>
      <c r="C4030" s="4" t="s">
        <v>390</v>
      </c>
      <c r="D4030" s="5">
        <v>1.74144E-6</v>
      </c>
      <c r="E4030" s="5">
        <v>3.1751599999999999E-6</v>
      </c>
      <c r="F4030" s="5">
        <v>1.5071200000000001E-6</v>
      </c>
      <c r="G4030" s="6">
        <v>2.7100000000000003E-6</v>
      </c>
      <c r="H4030" s="7">
        <v>9.13372E-6</v>
      </c>
      <c r="I4030" s="5"/>
    </row>
    <row r="4031" spans="1:9" x14ac:dyDescent="0.4">
      <c r="A4031" t="str">
        <f t="shared" si="62"/>
        <v>Bohen, trockenJamaika</v>
      </c>
      <c r="B4031" s="26" t="s">
        <v>170</v>
      </c>
      <c r="C4031" s="4" t="s">
        <v>390</v>
      </c>
      <c r="D4031" s="5">
        <v>4.2111899999999997E-6</v>
      </c>
      <c r="E4031" s="5">
        <v>7.3932800000000003E-6</v>
      </c>
      <c r="F4031" s="5">
        <v>3.4726E-6</v>
      </c>
      <c r="G4031" s="6">
        <v>6.2600000000000002E-6</v>
      </c>
      <c r="H4031" s="7">
        <v>2.1337070000000001E-5</v>
      </c>
      <c r="I4031" s="5"/>
    </row>
    <row r="4032" spans="1:9" x14ac:dyDescent="0.4">
      <c r="A4032" t="str">
        <f t="shared" si="62"/>
        <v>Ackerbohne, trockenJamaika</v>
      </c>
      <c r="B4032" s="26" t="s">
        <v>163</v>
      </c>
      <c r="C4032" s="4" t="s">
        <v>390</v>
      </c>
      <c r="D4032" s="5">
        <v>4.3885000000000004E-6</v>
      </c>
      <c r="E4032" s="5">
        <v>7.7045799999999993E-6</v>
      </c>
      <c r="F4032" s="5">
        <v>3.6188100000000003E-6</v>
      </c>
      <c r="G4032" s="6">
        <v>6.5199999999999994E-6</v>
      </c>
      <c r="H4032" s="7">
        <v>2.2231889999999996E-5</v>
      </c>
      <c r="I4032" s="5"/>
    </row>
    <row r="4033" spans="1:9" x14ac:dyDescent="0.4">
      <c r="A4033" t="str">
        <f t="shared" si="62"/>
        <v>Kohl und andere KohlgewächseJamaika</v>
      </c>
      <c r="B4033" s="26" t="s">
        <v>181</v>
      </c>
      <c r="C4033" s="4" t="s">
        <v>390</v>
      </c>
      <c r="D4033" s="5">
        <v>3.81081E-7</v>
      </c>
      <c r="E4033" s="5">
        <v>6.9241299999999997E-7</v>
      </c>
      <c r="F4033" s="5">
        <v>3.2831200000000001E-7</v>
      </c>
      <c r="G4033" s="6">
        <v>5.8800000000000002E-7</v>
      </c>
      <c r="H4033" s="7">
        <v>1.9898059999999997E-6</v>
      </c>
      <c r="I4033" s="5"/>
    </row>
    <row r="4034" spans="1:9" x14ac:dyDescent="0.4">
      <c r="A4034" t="str">
        <f t="shared" si="62"/>
        <v>Karotten und RübenJamaika</v>
      </c>
      <c r="B4034" s="26" t="s">
        <v>176</v>
      </c>
      <c r="C4034" s="4" t="s">
        <v>390</v>
      </c>
      <c r="D4034" s="5">
        <v>3.3123199999999998E-7</v>
      </c>
      <c r="E4034" s="5">
        <v>6.0152800000000001E-7</v>
      </c>
      <c r="F4034" s="5">
        <v>2.8517800000000001E-7</v>
      </c>
      <c r="G4034" s="6">
        <v>5.1099999999999996E-7</v>
      </c>
      <c r="H4034" s="7">
        <v>1.7289379999999999E-6</v>
      </c>
      <c r="I4034" s="5"/>
    </row>
    <row r="4035" spans="1:9" x14ac:dyDescent="0.4">
      <c r="A4035" t="str">
        <f t="shared" si="62"/>
        <v>ManiokJamaika</v>
      </c>
      <c r="B4035" s="26" t="s">
        <v>187</v>
      </c>
      <c r="C4035" s="4" t="s">
        <v>390</v>
      </c>
      <c r="D4035" s="5">
        <v>4.4656E-7</v>
      </c>
      <c r="E4035" s="5">
        <v>8.0589899999999996E-7</v>
      </c>
      <c r="F4035" s="5">
        <v>3.8151399999999998E-7</v>
      </c>
      <c r="G4035" s="6">
        <v>6.8999999999999996E-7</v>
      </c>
      <c r="H4035" s="7">
        <v>2.323973E-6</v>
      </c>
      <c r="I4035" s="5"/>
    </row>
    <row r="4036" spans="1:9" x14ac:dyDescent="0.4">
      <c r="A4036" t="str">
        <f t="shared" ref="A4036:A4099" si="63">B4036&amp;C4036</f>
        <v>Paprika-/ChillipulverJamaika</v>
      </c>
      <c r="B4036" s="26" t="s">
        <v>90</v>
      </c>
      <c r="C4036" s="4" t="s">
        <v>390</v>
      </c>
      <c r="D4036" s="5">
        <v>5.9558099999999996E-7</v>
      </c>
      <c r="E4036" s="5">
        <v>1.0974100000000001E-6</v>
      </c>
      <c r="F4036" s="5">
        <v>5.2243499999999998E-7</v>
      </c>
      <c r="G4036" s="6">
        <v>9.4300000000000001E-7</v>
      </c>
      <c r="H4036" s="7">
        <v>3.1584259999999996E-6</v>
      </c>
      <c r="I4036" s="5"/>
    </row>
    <row r="4037" spans="1:9" x14ac:dyDescent="0.4">
      <c r="A4037" t="str">
        <f t="shared" si="63"/>
        <v>Paprika und Chillies, grünJamaika</v>
      </c>
      <c r="B4037" s="26" t="s">
        <v>79</v>
      </c>
      <c r="C4037" s="4" t="s">
        <v>390</v>
      </c>
      <c r="D4037" s="5">
        <v>5.9558099999999996E-7</v>
      </c>
      <c r="E4037" s="5">
        <v>1.0974100000000001E-6</v>
      </c>
      <c r="F4037" s="5">
        <v>5.2243499999999998E-7</v>
      </c>
      <c r="G4037" s="6">
        <v>9.4300000000000001E-7</v>
      </c>
      <c r="H4037" s="7">
        <v>3.1584259999999996E-6</v>
      </c>
      <c r="I4037" s="5"/>
    </row>
    <row r="4038" spans="1:9" x14ac:dyDescent="0.4">
      <c r="A4038" t="str">
        <f t="shared" si="63"/>
        <v>Paprika und Chillies, grünJamaika</v>
      </c>
      <c r="B4038" s="26" t="s">
        <v>79</v>
      </c>
      <c r="C4038" s="4" t="s">
        <v>390</v>
      </c>
      <c r="D4038" s="5">
        <v>5.9558099999999996E-7</v>
      </c>
      <c r="E4038" s="5">
        <v>1.0974100000000001E-6</v>
      </c>
      <c r="F4038" s="5">
        <v>5.2243499999999998E-7</v>
      </c>
      <c r="G4038" s="6">
        <v>9.4300000000000001E-7</v>
      </c>
      <c r="H4038" s="7">
        <v>3.1584259999999996E-6</v>
      </c>
      <c r="I4038" s="5"/>
    </row>
    <row r="4039" spans="1:9" x14ac:dyDescent="0.4">
      <c r="A4039" t="str">
        <f t="shared" si="63"/>
        <v>KakaobohneJamaika</v>
      </c>
      <c r="B4039" s="26" t="s">
        <v>286</v>
      </c>
      <c r="C4039" s="4" t="s">
        <v>390</v>
      </c>
      <c r="D4039" s="5">
        <v>3.4506500000000006E-5</v>
      </c>
      <c r="E4039" s="5">
        <v>6.2691099999999993E-5</v>
      </c>
      <c r="F4039" s="5">
        <v>2.9731E-5</v>
      </c>
      <c r="G4039" s="6">
        <v>5.3699999999999997E-5</v>
      </c>
      <c r="H4039" s="7">
        <v>1.8062859999999999E-4</v>
      </c>
      <c r="I4039" s="5"/>
    </row>
    <row r="4040" spans="1:9" x14ac:dyDescent="0.4">
      <c r="A4040" t="str">
        <f t="shared" si="63"/>
        <v>KokosnussJamaika</v>
      </c>
      <c r="B4040" s="26" t="s">
        <v>310</v>
      </c>
      <c r="C4040" s="4" t="s">
        <v>390</v>
      </c>
      <c r="D4040" s="5">
        <v>4.2135100000000003E-6</v>
      </c>
      <c r="E4040" s="5">
        <v>7.6772600000000008E-6</v>
      </c>
      <c r="F4040" s="5">
        <v>3.6433899999999999E-6</v>
      </c>
      <c r="G4040" s="6">
        <v>6.55E-6</v>
      </c>
      <c r="H4040" s="7">
        <v>2.2084159999999998E-5</v>
      </c>
      <c r="I4040" s="5"/>
    </row>
    <row r="4041" spans="1:9" x14ac:dyDescent="0.4">
      <c r="A4041" t="str">
        <f t="shared" si="63"/>
        <v>Kaffee, grünJamaika</v>
      </c>
      <c r="B4041" s="26" t="s">
        <v>287</v>
      </c>
      <c r="C4041" s="4" t="s">
        <v>390</v>
      </c>
      <c r="D4041" s="5">
        <v>2.7327000000000001E-5</v>
      </c>
      <c r="E4041" s="5">
        <v>4.9912700000000001E-5</v>
      </c>
      <c r="F4041" s="5">
        <v>2.3701199999999999E-5</v>
      </c>
      <c r="G4041" s="6">
        <v>4.2500000000000003E-5</v>
      </c>
      <c r="H4041" s="7">
        <v>1.434409E-4</v>
      </c>
      <c r="I4041" s="5"/>
    </row>
    <row r="4042" spans="1:9" x14ac:dyDescent="0.4">
      <c r="A4042" t="str">
        <f t="shared" si="63"/>
        <v>KokosbastJamaika</v>
      </c>
      <c r="B4042" s="26" t="s">
        <v>311</v>
      </c>
      <c r="C4042" s="4" t="s">
        <v>390</v>
      </c>
      <c r="D4042" s="5">
        <v>4.2135100000000003E-6</v>
      </c>
      <c r="E4042" s="5">
        <v>7.6772600000000008E-6</v>
      </c>
      <c r="F4042" s="5">
        <v>3.6433899999999999E-6</v>
      </c>
      <c r="G4042" s="6">
        <v>6.55E-6</v>
      </c>
      <c r="H4042" s="7">
        <v>2.2084159999999998E-5</v>
      </c>
      <c r="I4042" s="5"/>
    </row>
    <row r="4043" spans="1:9" x14ac:dyDescent="0.4">
      <c r="A4043" t="str">
        <f t="shared" si="63"/>
        <v>Kuhbohnen, trockenJamaika</v>
      </c>
      <c r="B4043" s="26" t="s">
        <v>182</v>
      </c>
      <c r="C4043" s="4" t="s">
        <v>390</v>
      </c>
      <c r="D4043" s="5">
        <v>3.8228699999999999E-6</v>
      </c>
      <c r="E4043" s="5">
        <v>6.9282299999999996E-6</v>
      </c>
      <c r="F4043" s="5">
        <v>3.2819599999999998E-6</v>
      </c>
      <c r="G4043" s="6">
        <v>5.8199999999999993E-6</v>
      </c>
      <c r="H4043" s="7">
        <v>1.9853059999999999E-5</v>
      </c>
      <c r="I4043" s="5"/>
    </row>
    <row r="4044" spans="1:9" x14ac:dyDescent="0.4">
      <c r="A4044" t="str">
        <f t="shared" si="63"/>
        <v>Gurken und GewürzgurkenJamaika</v>
      </c>
      <c r="B4044" s="26" t="s">
        <v>99</v>
      </c>
      <c r="C4044" s="4" t="s">
        <v>390</v>
      </c>
      <c r="D4044" s="5">
        <v>2.8157699999999998E-7</v>
      </c>
      <c r="E4044" s="5">
        <v>5.1349299999999995E-7</v>
      </c>
      <c r="F4044" s="5">
        <v>2.4373400000000003E-7</v>
      </c>
      <c r="G4044" s="6">
        <v>4.3700000000000001E-7</v>
      </c>
      <c r="H4044" s="7">
        <v>1.4758039999999998E-6</v>
      </c>
      <c r="I4044" s="5"/>
    </row>
    <row r="4045" spans="1:9" x14ac:dyDescent="0.4">
      <c r="A4045" t="str">
        <f t="shared" si="63"/>
        <v>SüdfrüchteJamaika</v>
      </c>
      <c r="B4045" s="26" t="s">
        <v>244</v>
      </c>
      <c r="C4045" s="4" t="s">
        <v>390</v>
      </c>
      <c r="D4045" s="5">
        <v>1.4778599999999998E-6</v>
      </c>
      <c r="E4045" s="5">
        <v>2.6919499999999997E-6</v>
      </c>
      <c r="F4045" s="5">
        <v>1.2773699999999999E-6</v>
      </c>
      <c r="G4045" s="6">
        <v>2.2900000000000001E-6</v>
      </c>
      <c r="H4045" s="7">
        <v>7.7371799999999997E-6</v>
      </c>
      <c r="I4045" s="5"/>
    </row>
    <row r="4046" spans="1:9" x14ac:dyDescent="0.4">
      <c r="A4046" t="str">
        <f t="shared" si="63"/>
        <v>IngwerJamaika</v>
      </c>
      <c r="B4046" s="26" t="s">
        <v>312</v>
      </c>
      <c r="C4046" s="4" t="s">
        <v>390</v>
      </c>
      <c r="D4046" s="5">
        <v>9.5461E-7</v>
      </c>
      <c r="E4046" s="5">
        <v>2.3840500000000001E-6</v>
      </c>
      <c r="F4046" s="5">
        <v>1.2106000000000001E-6</v>
      </c>
      <c r="G4046" s="6">
        <v>1.88E-6</v>
      </c>
      <c r="H4046" s="7">
        <v>6.4292600000000002E-6</v>
      </c>
      <c r="I4046" s="5"/>
    </row>
    <row r="4047" spans="1:9" x14ac:dyDescent="0.4">
      <c r="A4047" t="str">
        <f t="shared" si="63"/>
        <v>Grapefruit, PomeloJamaika</v>
      </c>
      <c r="B4047" s="26" t="s">
        <v>206</v>
      </c>
      <c r="C4047" s="4" t="s">
        <v>390</v>
      </c>
      <c r="D4047" s="5">
        <v>9.7339400000000012E-7</v>
      </c>
      <c r="E4047" s="5">
        <v>1.7697800000000001E-6</v>
      </c>
      <c r="F4047" s="5">
        <v>8.3949599999999996E-7</v>
      </c>
      <c r="G4047" s="6">
        <v>1.5200000000000001E-6</v>
      </c>
      <c r="H4047" s="7">
        <v>5.1026699999999999E-6</v>
      </c>
      <c r="I4047" s="5"/>
    </row>
    <row r="4048" spans="1:9" x14ac:dyDescent="0.4">
      <c r="A4048" t="str">
        <f t="shared" si="63"/>
        <v>ErdnussJamaika</v>
      </c>
      <c r="B4048" s="26" t="s">
        <v>280</v>
      </c>
      <c r="C4048" s="4" t="s">
        <v>390</v>
      </c>
      <c r="D4048" s="5">
        <v>4.5606300000000004E-6</v>
      </c>
      <c r="E4048" s="5">
        <v>8.278920000000001E-6</v>
      </c>
      <c r="F4048" s="5">
        <v>3.9255199999999996E-6</v>
      </c>
      <c r="G4048" s="6">
        <v>7.1000000000000006E-6</v>
      </c>
      <c r="H4048" s="7">
        <v>2.3865070000000001E-5</v>
      </c>
      <c r="I4048" s="5"/>
    </row>
    <row r="4049" spans="1:9" x14ac:dyDescent="0.4">
      <c r="A4049" t="str">
        <f t="shared" si="63"/>
        <v>Lauch, andere LauchgewächseJamaika</v>
      </c>
      <c r="B4049" s="26" t="s">
        <v>184</v>
      </c>
      <c r="C4049" s="4" t="s">
        <v>390</v>
      </c>
      <c r="D4049" s="5">
        <v>4.9174999999999999E-7</v>
      </c>
      <c r="E4049" s="5">
        <v>8.9012300000000006E-7</v>
      </c>
      <c r="F4049" s="5">
        <v>4.2163900000000003E-7</v>
      </c>
      <c r="G4049" s="6">
        <v>7.5600000000000005E-7</v>
      </c>
      <c r="H4049" s="7">
        <v>2.5595120000000001E-6</v>
      </c>
      <c r="I4049" s="5"/>
    </row>
    <row r="4050" spans="1:9" x14ac:dyDescent="0.4">
      <c r="A4050" t="str">
        <f t="shared" si="63"/>
        <v>Zitorne, LimetteJamaika</v>
      </c>
      <c r="B4050" s="26" t="s">
        <v>246</v>
      </c>
      <c r="C4050" s="4" t="s">
        <v>390</v>
      </c>
      <c r="D4050" s="5">
        <v>1.4494499999999999E-6</v>
      </c>
      <c r="E4050" s="5">
        <v>2.6327199999999999E-6</v>
      </c>
      <c r="F4050" s="5">
        <v>1.24824E-6</v>
      </c>
      <c r="G4050" s="6">
        <v>2.2399999999999997E-6</v>
      </c>
      <c r="H4050" s="7">
        <v>7.5704099999999994E-6</v>
      </c>
      <c r="I4050" s="5"/>
    </row>
    <row r="4051" spans="1:9" x14ac:dyDescent="0.4">
      <c r="A4051" t="str">
        <f t="shared" si="63"/>
        <v>Kopfsalat und ChicoréeJamaika</v>
      </c>
      <c r="B4051" s="26" t="s">
        <v>95</v>
      </c>
      <c r="C4051" s="4" t="s">
        <v>390</v>
      </c>
      <c r="D4051" s="5">
        <v>3.1403600000000002E-7</v>
      </c>
      <c r="E4051" s="5">
        <v>5.50279E-7</v>
      </c>
      <c r="F4051" s="5">
        <v>2.5832900000000004E-7</v>
      </c>
      <c r="G4051" s="6">
        <v>4.6600000000000002E-7</v>
      </c>
      <c r="H4051" s="7">
        <v>1.5886440000000001E-6</v>
      </c>
      <c r="I4051" s="5"/>
    </row>
    <row r="4052" spans="1:9" x14ac:dyDescent="0.4">
      <c r="A4052" t="str">
        <f t="shared" si="63"/>
        <v>MaisJamaika</v>
      </c>
      <c r="B4052" s="26" t="s">
        <v>185</v>
      </c>
      <c r="C4052" s="4" t="s">
        <v>390</v>
      </c>
      <c r="D4052" s="5">
        <v>4.1171400000000002E-6</v>
      </c>
      <c r="E4052" s="5">
        <v>7.5026600000000008E-6</v>
      </c>
      <c r="F4052" s="5">
        <v>3.5607999999999999E-6</v>
      </c>
      <c r="G4052" s="6">
        <v>6.4099999999999996E-6</v>
      </c>
      <c r="H4052" s="7">
        <v>2.15906E-5</v>
      </c>
      <c r="I4052" s="5"/>
    </row>
    <row r="4053" spans="1:9" x14ac:dyDescent="0.4">
      <c r="A4053" t="str">
        <f t="shared" si="63"/>
        <v>Mango, GuaveJamaika</v>
      </c>
      <c r="B4053" s="26" t="s">
        <v>248</v>
      </c>
      <c r="C4053" s="4" t="s">
        <v>390</v>
      </c>
      <c r="D4053" s="5">
        <v>1.83615E-6</v>
      </c>
      <c r="E4053" s="5">
        <v>3.3845699999999998E-6</v>
      </c>
      <c r="F4053" s="5">
        <v>1.6113499999999998E-6</v>
      </c>
      <c r="G4053" s="6">
        <v>2.8999999999999998E-6</v>
      </c>
      <c r="H4053" s="7">
        <v>9.7320699999999991E-6</v>
      </c>
      <c r="I4053" s="5"/>
    </row>
    <row r="4054" spans="1:9" x14ac:dyDescent="0.4">
      <c r="A4054" t="str">
        <f t="shared" si="63"/>
        <v>Zwiebeln, Schalotten, grünJamaika</v>
      </c>
      <c r="B4054" s="26" t="s">
        <v>71</v>
      </c>
      <c r="C4054" s="4" t="s">
        <v>390</v>
      </c>
      <c r="D4054" s="5">
        <v>3.4447800000000002E-7</v>
      </c>
      <c r="E4054" s="5">
        <v>6.2311699999999995E-7</v>
      </c>
      <c r="F4054" s="5">
        <v>2.9511E-7</v>
      </c>
      <c r="G4054" s="6">
        <v>5.3000000000000001E-7</v>
      </c>
      <c r="H4054" s="7">
        <v>1.7927049999999999E-6</v>
      </c>
      <c r="I4054" s="5"/>
    </row>
    <row r="4055" spans="1:9" x14ac:dyDescent="0.4">
      <c r="A4055" t="str">
        <f t="shared" si="63"/>
        <v>OrangeJamaika</v>
      </c>
      <c r="B4055" s="26" t="s">
        <v>252</v>
      </c>
      <c r="C4055" s="4" t="s">
        <v>390</v>
      </c>
      <c r="D4055" s="5">
        <v>1.4335999999999999E-6</v>
      </c>
      <c r="E4055" s="5">
        <v>2.6112200000000002E-6</v>
      </c>
      <c r="F4055" s="5">
        <v>1.23911E-6</v>
      </c>
      <c r="G4055" s="6">
        <v>2.2300000000000002E-6</v>
      </c>
      <c r="H4055" s="7">
        <v>7.5139300000000006E-6</v>
      </c>
      <c r="I4055" s="5"/>
    </row>
    <row r="4056" spans="1:9" x14ac:dyDescent="0.4">
      <c r="A4056" t="str">
        <f t="shared" si="63"/>
        <v>PapayaJamaika</v>
      </c>
      <c r="B4056" s="26" t="s">
        <v>294</v>
      </c>
      <c r="C4056" s="4" t="s">
        <v>390</v>
      </c>
      <c r="D4056" s="5">
        <v>7.0701599999999998E-7</v>
      </c>
      <c r="E4056" s="5">
        <v>1.2272800000000002E-6</v>
      </c>
      <c r="F4056" s="5">
        <v>5.7465399999999998E-7</v>
      </c>
      <c r="G4056" s="6">
        <v>1.04E-6</v>
      </c>
      <c r="H4056" s="7">
        <v>3.5489500000000006E-6</v>
      </c>
      <c r="I4056" s="5"/>
    </row>
    <row r="4057" spans="1:9" x14ac:dyDescent="0.4">
      <c r="A4057" t="str">
        <f t="shared" si="63"/>
        <v>Erbsen, trockenJamaika</v>
      </c>
      <c r="B4057" s="26" t="s">
        <v>173</v>
      </c>
      <c r="C4057" s="4" t="s">
        <v>390</v>
      </c>
      <c r="D4057" s="5">
        <v>3.8321199999999998E-6</v>
      </c>
      <c r="E4057" s="5">
        <v>6.9934900000000002E-6</v>
      </c>
      <c r="F4057" s="5">
        <v>3.3202800000000001E-6</v>
      </c>
      <c r="G4057" s="6">
        <v>5.9599999999999997E-6</v>
      </c>
      <c r="H4057" s="7">
        <v>2.0105890000000003E-5</v>
      </c>
      <c r="I4057" s="5"/>
    </row>
    <row r="4058" spans="1:9" x14ac:dyDescent="0.4">
      <c r="A4058" t="str">
        <f t="shared" si="63"/>
        <v>StraucherbseJamaika</v>
      </c>
      <c r="B4058" s="26" t="s">
        <v>191</v>
      </c>
      <c r="C4058" s="4" t="s">
        <v>390</v>
      </c>
      <c r="D4058" s="5">
        <v>3.3037900000000002E-6</v>
      </c>
      <c r="E4058" s="5">
        <v>5.9474999999999994E-6</v>
      </c>
      <c r="F4058" s="5">
        <v>2.8132800000000001E-6</v>
      </c>
      <c r="G4058" s="6">
        <v>5.0699999999999997E-6</v>
      </c>
      <c r="H4058" s="7">
        <v>1.7134569999999998E-5</v>
      </c>
      <c r="I4058" s="5"/>
    </row>
    <row r="4059" spans="1:9" x14ac:dyDescent="0.4">
      <c r="A4059" t="str">
        <f t="shared" si="63"/>
        <v>AnanasJamaika</v>
      </c>
      <c r="B4059" s="26" t="s">
        <v>194</v>
      </c>
      <c r="C4059" s="4" t="s">
        <v>390</v>
      </c>
      <c r="D4059" s="5">
        <v>6.4412800000000004E-7</v>
      </c>
      <c r="E4059" s="5">
        <v>1.17411E-6</v>
      </c>
      <c r="F4059" s="5">
        <v>5.5726E-7</v>
      </c>
      <c r="G4059" s="6">
        <v>9.9999999999999995E-7</v>
      </c>
      <c r="H4059" s="7">
        <v>3.3754979999999996E-6</v>
      </c>
      <c r="I4059" s="5"/>
    </row>
    <row r="4060" spans="1:9" x14ac:dyDescent="0.4">
      <c r="A4060" t="str">
        <f t="shared" si="63"/>
        <v>KochbananeJamaika</v>
      </c>
      <c r="B4060" s="26" t="s">
        <v>180</v>
      </c>
      <c r="C4060" s="4" t="s">
        <v>390</v>
      </c>
      <c r="D4060" s="5">
        <v>1.0627499999999999E-6</v>
      </c>
      <c r="E4060" s="5">
        <v>1.9263600000000001E-6</v>
      </c>
      <c r="F4060" s="5">
        <v>9.1276199999999998E-7</v>
      </c>
      <c r="G4060" s="6">
        <v>1.6299999999999999E-6</v>
      </c>
      <c r="H4060" s="7">
        <v>5.5318720000000004E-6</v>
      </c>
      <c r="I4060" s="5"/>
    </row>
    <row r="4061" spans="1:9" x14ac:dyDescent="0.4">
      <c r="A4061" t="str">
        <f t="shared" si="63"/>
        <v>KartoffelJamaika</v>
      </c>
      <c r="B4061" s="26" t="s">
        <v>177</v>
      </c>
      <c r="C4061" s="4" t="s">
        <v>390</v>
      </c>
      <c r="D4061" s="5">
        <v>4.40795E-7</v>
      </c>
      <c r="E4061" s="5">
        <v>7.5188599999999999E-7</v>
      </c>
      <c r="F4061" s="5">
        <v>3.50338E-7</v>
      </c>
      <c r="G4061" s="6">
        <v>6.4099999999999998E-7</v>
      </c>
      <c r="H4061" s="7">
        <v>2.1840190000000001E-6</v>
      </c>
      <c r="I4061" s="5"/>
    </row>
    <row r="4062" spans="1:9" x14ac:dyDescent="0.4">
      <c r="A4062" t="str">
        <f t="shared" si="63"/>
        <v>KürbisJamaika</v>
      </c>
      <c r="B4062" s="26" t="s">
        <v>183</v>
      </c>
      <c r="C4062" s="4" t="s">
        <v>390</v>
      </c>
      <c r="D4062" s="5">
        <v>2.08485E-7</v>
      </c>
      <c r="E4062" s="5">
        <v>3.8142999999999999E-7</v>
      </c>
      <c r="F4062" s="5">
        <v>1.8120300000000001E-7</v>
      </c>
      <c r="G4062" s="6">
        <v>3.2499999999999996E-7</v>
      </c>
      <c r="H4062" s="7">
        <v>1.096118E-6</v>
      </c>
      <c r="I4062" s="5"/>
    </row>
    <row r="4063" spans="1:9" x14ac:dyDescent="0.4">
      <c r="A4063" t="str">
        <f t="shared" si="63"/>
        <v>Knollengewächsen, WurzelknolleJamaika</v>
      </c>
      <c r="B4063" s="26" t="s">
        <v>179</v>
      </c>
      <c r="C4063" s="4" t="s">
        <v>390</v>
      </c>
      <c r="D4063" s="5">
        <v>1.7432099999999999E-7</v>
      </c>
      <c r="E4063" s="5">
        <v>3.1460499999999995E-7</v>
      </c>
      <c r="F4063" s="5">
        <v>1.48912E-7</v>
      </c>
      <c r="G4063" s="6">
        <v>2.6800000000000002E-7</v>
      </c>
      <c r="H4063" s="7">
        <v>9.0583799999999996E-7</v>
      </c>
      <c r="I4063" s="5"/>
    </row>
    <row r="4064" spans="1:9" x14ac:dyDescent="0.4">
      <c r="A4064" t="str">
        <f t="shared" si="63"/>
        <v>SisalhanfJamaika</v>
      </c>
      <c r="B4064" s="26" t="s">
        <v>332</v>
      </c>
      <c r="C4064" s="4" t="s">
        <v>390</v>
      </c>
      <c r="D4064" s="5">
        <v>2.9755099999999999E-5</v>
      </c>
      <c r="E4064" s="5">
        <v>5.4826500000000001E-5</v>
      </c>
      <c r="F4064" s="5">
        <v>2.6100700000000002E-5</v>
      </c>
      <c r="G4064" s="6">
        <v>4.71E-5</v>
      </c>
      <c r="H4064" s="7">
        <v>1.5778230000000002E-4</v>
      </c>
      <c r="I4064" s="5"/>
    </row>
    <row r="4065" spans="1:9" x14ac:dyDescent="0.4">
      <c r="A4065" t="str">
        <f t="shared" si="63"/>
        <v>GewürzeJamaika</v>
      </c>
      <c r="B4065" s="26" t="s">
        <v>275</v>
      </c>
      <c r="C4065" s="4" t="s">
        <v>390</v>
      </c>
      <c r="D4065" s="5">
        <v>6.6152799999999997E-7</v>
      </c>
      <c r="E4065" s="5">
        <v>1.6521E-6</v>
      </c>
      <c r="F4065" s="5">
        <v>8.3892799999999995E-7</v>
      </c>
      <c r="G4065" s="6">
        <v>1.2999999999999998E-6</v>
      </c>
      <c r="H4065" s="7">
        <v>4.452556E-6</v>
      </c>
      <c r="I4065" s="5"/>
    </row>
    <row r="4066" spans="1:9" x14ac:dyDescent="0.4">
      <c r="A4066" t="str">
        <f t="shared" si="63"/>
        <v>SpinatJamaika</v>
      </c>
      <c r="B4066" s="26" t="s">
        <v>156</v>
      </c>
      <c r="C4066" s="4" t="s">
        <v>390</v>
      </c>
      <c r="D4066" s="5">
        <v>5.0934600000000004E-7</v>
      </c>
      <c r="E4066" s="5">
        <v>9.2771200000000004E-7</v>
      </c>
      <c r="F4066" s="5">
        <v>4.4023599999999997E-7</v>
      </c>
      <c r="G4066" s="6">
        <v>7.9299999999999997E-7</v>
      </c>
      <c r="H4066" s="7">
        <v>2.6702940000000003E-6</v>
      </c>
      <c r="I4066" s="5"/>
    </row>
    <row r="4067" spans="1:9" x14ac:dyDescent="0.4">
      <c r="A4067" t="str">
        <f t="shared" si="63"/>
        <v>BrechbohnenJamaika</v>
      </c>
      <c r="B4067" s="26" t="s">
        <v>171</v>
      </c>
      <c r="C4067" s="4" t="s">
        <v>390</v>
      </c>
      <c r="D4067" s="5">
        <v>4.44274E-7</v>
      </c>
      <c r="E4067" s="5">
        <v>7.8676299999999996E-7</v>
      </c>
      <c r="F4067" s="5">
        <v>3.7040899999999997E-7</v>
      </c>
      <c r="G4067" s="6">
        <v>6.6499999999999999E-7</v>
      </c>
      <c r="H4067" s="7">
        <v>2.266446E-6</v>
      </c>
      <c r="I4067" s="5"/>
    </row>
    <row r="4068" spans="1:9" x14ac:dyDescent="0.4">
      <c r="A4068" t="str">
        <f t="shared" si="63"/>
        <v>RohrzuckerJamaika</v>
      </c>
      <c r="B4068" s="26" t="s">
        <v>260</v>
      </c>
      <c r="C4068" s="4" t="s">
        <v>390</v>
      </c>
      <c r="D4068" s="5">
        <v>2.2364699999999999E-7</v>
      </c>
      <c r="E4068" s="5">
        <v>4.0763899999999999E-7</v>
      </c>
      <c r="F4068" s="5">
        <v>1.93469E-7</v>
      </c>
      <c r="G4068" s="6">
        <v>3.4799999999999999E-7</v>
      </c>
      <c r="H4068" s="7">
        <v>1.1727549999999998E-6</v>
      </c>
      <c r="I4068" s="5"/>
    </row>
    <row r="4069" spans="1:9" x14ac:dyDescent="0.4">
      <c r="A4069" t="str">
        <f t="shared" si="63"/>
        <v>SüßkartofelnJamaika</v>
      </c>
      <c r="B4069" s="26" t="s">
        <v>192</v>
      </c>
      <c r="C4069" s="4" t="s">
        <v>390</v>
      </c>
      <c r="D4069" s="5">
        <v>2.9866E-7</v>
      </c>
      <c r="E4069" s="5">
        <v>5.44115E-7</v>
      </c>
      <c r="F4069" s="5">
        <v>2.5817399999999999E-7</v>
      </c>
      <c r="G4069" s="6">
        <v>4.6099999999999996E-7</v>
      </c>
      <c r="H4069" s="7">
        <v>1.5619489999999999E-6</v>
      </c>
      <c r="I4069" s="5"/>
    </row>
    <row r="4070" spans="1:9" x14ac:dyDescent="0.4">
      <c r="A4070" t="str">
        <f t="shared" si="63"/>
        <v>Manderine, ClementineJamaika</v>
      </c>
      <c r="B4070" s="26" t="s">
        <v>213</v>
      </c>
      <c r="C4070" s="4" t="s">
        <v>390</v>
      </c>
      <c r="D4070" s="5">
        <v>1.4045399999999999E-6</v>
      </c>
      <c r="E4070" s="5">
        <v>2.55742E-6</v>
      </c>
      <c r="F4070" s="5">
        <v>1.2132700000000001E-6</v>
      </c>
      <c r="G4070" s="6">
        <v>2.17E-6</v>
      </c>
      <c r="H4070" s="7">
        <v>7.3452299999999991E-6</v>
      </c>
      <c r="I4070" s="5"/>
    </row>
    <row r="4071" spans="1:9" x14ac:dyDescent="0.4">
      <c r="A4071" t="str">
        <f t="shared" si="63"/>
        <v>Tabak, unverarbeitetJamaika</v>
      </c>
      <c r="B4071" s="26" t="s">
        <v>263</v>
      </c>
      <c r="C4071" s="4" t="s">
        <v>390</v>
      </c>
      <c r="D4071" s="5">
        <v>2.7958800000000001E-6</v>
      </c>
      <c r="E4071" s="5">
        <v>5.0662600000000007E-6</v>
      </c>
      <c r="F4071" s="5">
        <v>2.4006200000000001E-6</v>
      </c>
      <c r="G4071" s="6">
        <v>4.3099999999999994E-6</v>
      </c>
      <c r="H4071" s="7">
        <v>1.4572759999999999E-5</v>
      </c>
      <c r="I4071" s="5"/>
    </row>
    <row r="4072" spans="1:9" x14ac:dyDescent="0.4">
      <c r="A4072" t="str">
        <f t="shared" si="63"/>
        <v>TomatenJamaika</v>
      </c>
      <c r="B4072" s="26" t="s">
        <v>86</v>
      </c>
      <c r="C4072" s="4" t="s">
        <v>390</v>
      </c>
      <c r="D4072" s="5">
        <v>3.2034400000000003E-7</v>
      </c>
      <c r="E4072" s="5">
        <v>5.7446999999999998E-7</v>
      </c>
      <c r="F4072" s="5">
        <v>2.71459E-7</v>
      </c>
      <c r="G4072" s="6">
        <v>4.8999999999999997E-7</v>
      </c>
      <c r="H4072" s="7">
        <v>1.656273E-6</v>
      </c>
      <c r="I4072" s="5"/>
    </row>
    <row r="4073" spans="1:9" x14ac:dyDescent="0.4">
      <c r="A4073" t="str">
        <f t="shared" si="63"/>
        <v>Gemüse, frischJamaika</v>
      </c>
      <c r="B4073" s="26" t="s">
        <v>174</v>
      </c>
      <c r="C4073" s="4" t="s">
        <v>390</v>
      </c>
      <c r="D4073" s="5">
        <v>4.9174999999999999E-7</v>
      </c>
      <c r="E4073" s="5">
        <v>8.9012300000000006E-7</v>
      </c>
      <c r="F4073" s="5">
        <v>4.2163900000000003E-7</v>
      </c>
      <c r="G4073" s="6">
        <v>7.5600000000000005E-7</v>
      </c>
      <c r="H4073" s="7">
        <v>2.5595120000000001E-6</v>
      </c>
      <c r="I4073" s="5"/>
    </row>
    <row r="4074" spans="1:9" x14ac:dyDescent="0.4">
      <c r="A4074" t="str">
        <f t="shared" si="63"/>
        <v>WassermeloneJamaika</v>
      </c>
      <c r="B4074" s="26" t="s">
        <v>265</v>
      </c>
      <c r="C4074" s="4" t="s">
        <v>390</v>
      </c>
      <c r="D4074" s="5">
        <v>3.3484500000000003E-7</v>
      </c>
      <c r="E4074" s="5">
        <v>6.0225899999999997E-7</v>
      </c>
      <c r="F4074" s="5">
        <v>2.84865E-7</v>
      </c>
      <c r="G4074" s="6">
        <v>5.1699999999999998E-7</v>
      </c>
      <c r="H4074" s="7">
        <v>1.738969E-6</v>
      </c>
      <c r="I4074" s="5"/>
    </row>
    <row r="4075" spans="1:9" x14ac:dyDescent="0.4">
      <c r="A4075" t="str">
        <f t="shared" si="63"/>
        <v>YamswurzelJamaika</v>
      </c>
      <c r="B4075" s="26" t="s">
        <v>291</v>
      </c>
      <c r="C4075" s="4" t="s">
        <v>390</v>
      </c>
      <c r="D4075" s="5">
        <v>2.13761E-7</v>
      </c>
      <c r="E4075" s="5">
        <v>3.89299E-7</v>
      </c>
      <c r="F4075" s="5">
        <v>1.8472799999999998E-7</v>
      </c>
      <c r="G4075" s="6">
        <v>3.3200000000000001E-7</v>
      </c>
      <c r="H4075" s="7">
        <v>1.1197879999999999E-6</v>
      </c>
      <c r="I4075" s="5"/>
    </row>
    <row r="4076" spans="1:9" x14ac:dyDescent="0.4">
      <c r="A4076" t="str">
        <f t="shared" si="63"/>
        <v>ApfelJapan</v>
      </c>
      <c r="B4076" s="26" t="s">
        <v>195</v>
      </c>
      <c r="C4076" s="4" t="s">
        <v>391</v>
      </c>
      <c r="D4076" s="5">
        <v>1.5587599999999999E-7</v>
      </c>
      <c r="E4076" s="5">
        <v>3.0926499999999998E-7</v>
      </c>
      <c r="F4076" s="5">
        <v>6.5319099999999996E-8</v>
      </c>
      <c r="G4076" s="6">
        <v>5.3500000000000003E-8</v>
      </c>
      <c r="H4076" s="7">
        <v>5.8396009999999994E-7</v>
      </c>
      <c r="I4076" s="5"/>
    </row>
    <row r="4077" spans="1:9" x14ac:dyDescent="0.4">
      <c r="A4077" t="str">
        <f t="shared" si="63"/>
        <v>SpargelJapan</v>
      </c>
      <c r="B4077" s="26" t="s">
        <v>190</v>
      </c>
      <c r="C4077" s="4" t="s">
        <v>391</v>
      </c>
      <c r="D4077" s="5">
        <v>8.96254E-7</v>
      </c>
      <c r="E4077" s="5">
        <v>1.8101700000000001E-6</v>
      </c>
      <c r="F4077" s="5">
        <v>3.43971E-7</v>
      </c>
      <c r="G4077" s="6">
        <v>2.5700000000000004E-7</v>
      </c>
      <c r="H4077" s="7">
        <v>3.307395E-6</v>
      </c>
      <c r="I4077" s="5"/>
    </row>
    <row r="4078" spans="1:9" x14ac:dyDescent="0.4">
      <c r="A4078" t="str">
        <f t="shared" si="63"/>
        <v>GersteJapan</v>
      </c>
      <c r="B4078" s="26" t="s">
        <v>240</v>
      </c>
      <c r="C4078" s="4" t="s">
        <v>391</v>
      </c>
      <c r="D4078" s="5">
        <v>6.7298900000000007E-7</v>
      </c>
      <c r="E4078" s="5">
        <v>1.40634E-6</v>
      </c>
      <c r="F4078" s="5">
        <v>2.3893999999999999E-7</v>
      </c>
      <c r="G4078" s="6">
        <v>1.6300000000000002E-7</v>
      </c>
      <c r="H4078" s="7">
        <v>2.4812690000000001E-6</v>
      </c>
      <c r="I4078" s="5"/>
    </row>
    <row r="4079" spans="1:9" x14ac:dyDescent="0.4">
      <c r="A4079" t="str">
        <f t="shared" si="63"/>
        <v>Bohen, trockenJapan</v>
      </c>
      <c r="B4079" s="26" t="s">
        <v>170</v>
      </c>
      <c r="C4079" s="4" t="s">
        <v>391</v>
      </c>
      <c r="D4079" s="5">
        <v>7.7445799999999996E-7</v>
      </c>
      <c r="E4079" s="5">
        <v>1.6214000000000001E-6</v>
      </c>
      <c r="F4079" s="5">
        <v>2.8648999999999997E-7</v>
      </c>
      <c r="G4079" s="6">
        <v>2.11E-7</v>
      </c>
      <c r="H4079" s="7">
        <v>2.8933479999999995E-6</v>
      </c>
      <c r="I4079" s="5"/>
    </row>
    <row r="4080" spans="1:9" x14ac:dyDescent="0.4">
      <c r="A4080" t="str">
        <f t="shared" si="63"/>
        <v>Bohen, grünJapan</v>
      </c>
      <c r="B4080" s="26" t="s">
        <v>169</v>
      </c>
      <c r="C4080" s="4" t="s">
        <v>391</v>
      </c>
      <c r="D4080" s="5">
        <v>1.71829E-7</v>
      </c>
      <c r="E4080" s="5">
        <v>3.74338E-7</v>
      </c>
      <c r="F4080" s="5">
        <v>5.85017E-8</v>
      </c>
      <c r="G4080" s="6">
        <v>3.8800000000000003E-8</v>
      </c>
      <c r="H4080" s="7">
        <v>6.4346869999999992E-7</v>
      </c>
      <c r="I4080" s="5"/>
    </row>
    <row r="4081" spans="1:9" x14ac:dyDescent="0.4">
      <c r="A4081" t="str">
        <f t="shared" si="63"/>
        <v>BuchweizenJapan</v>
      </c>
      <c r="B4081" s="26" t="s">
        <v>147</v>
      </c>
      <c r="C4081" s="4" t="s">
        <v>391</v>
      </c>
      <c r="D4081" s="5">
        <v>1.85961E-6</v>
      </c>
      <c r="E4081" s="5">
        <v>3.8851499999999996E-6</v>
      </c>
      <c r="F4081" s="5">
        <v>6.9413199999999998E-7</v>
      </c>
      <c r="G4081" s="6">
        <v>5.1699999999999998E-7</v>
      </c>
      <c r="H4081" s="7">
        <v>6.9558920000000004E-6</v>
      </c>
      <c r="I4081" s="5"/>
    </row>
    <row r="4082" spans="1:9" x14ac:dyDescent="0.4">
      <c r="A4082" t="str">
        <f t="shared" si="63"/>
        <v>Kohl und andere KohlgewächseJapan</v>
      </c>
      <c r="B4082" s="26" t="s">
        <v>181</v>
      </c>
      <c r="C4082" s="4" t="s">
        <v>391</v>
      </c>
      <c r="D4082" s="5">
        <v>5.1361800000000003E-8</v>
      </c>
      <c r="E4082" s="5">
        <v>1.0716599999999999E-7</v>
      </c>
      <c r="F4082" s="5">
        <v>1.9192399999999999E-8</v>
      </c>
      <c r="G4082" s="6">
        <v>1.4300000000000001E-8</v>
      </c>
      <c r="H4082" s="7">
        <v>1.9202019999999998E-7</v>
      </c>
      <c r="I4082" s="5"/>
    </row>
    <row r="4083" spans="1:9" x14ac:dyDescent="0.4">
      <c r="A4083" t="str">
        <f t="shared" si="63"/>
        <v>Karotten und RübenJapan</v>
      </c>
      <c r="B4083" s="26" t="s">
        <v>176</v>
      </c>
      <c r="C4083" s="4" t="s">
        <v>391</v>
      </c>
      <c r="D4083" s="5">
        <v>8.1520500000000005E-8</v>
      </c>
      <c r="E4083" s="5">
        <v>1.6875E-7</v>
      </c>
      <c r="F4083" s="5">
        <v>2.8939499999999999E-8</v>
      </c>
      <c r="G4083" s="6">
        <v>1.99E-8</v>
      </c>
      <c r="H4083" s="7">
        <v>2.9910999999999998E-7</v>
      </c>
      <c r="I4083" s="5"/>
    </row>
    <row r="4084" spans="1:9" x14ac:dyDescent="0.4">
      <c r="A4084" t="str">
        <f t="shared" si="63"/>
        <v>Blumenkohl und BrokkoliJapan</v>
      </c>
      <c r="B4084" s="26" t="s">
        <v>168</v>
      </c>
      <c r="C4084" s="4" t="s">
        <v>391</v>
      </c>
      <c r="D4084" s="5">
        <v>1.6009999999999998E-7</v>
      </c>
      <c r="E4084" s="5">
        <v>3.44318E-7</v>
      </c>
      <c r="F4084" s="5">
        <v>5.3893600000000004E-8</v>
      </c>
      <c r="G4084" s="6">
        <v>3.4999999999999996E-8</v>
      </c>
      <c r="H4084" s="7">
        <v>5.9331160000000004E-7</v>
      </c>
      <c r="I4084" s="5"/>
    </row>
    <row r="4085" spans="1:9" x14ac:dyDescent="0.4">
      <c r="A4085" t="str">
        <f t="shared" si="63"/>
        <v>KirschenJapan</v>
      </c>
      <c r="B4085" s="26" t="s">
        <v>209</v>
      </c>
      <c r="C4085" s="4" t="s">
        <v>391</v>
      </c>
      <c r="D4085" s="5">
        <v>7.0552500000000001E-7</v>
      </c>
      <c r="E4085" s="5">
        <v>1.26593E-6</v>
      </c>
      <c r="F4085" s="5">
        <v>2.26172E-7</v>
      </c>
      <c r="G4085" s="6">
        <v>1.1600000000000001E-7</v>
      </c>
      <c r="H4085" s="7">
        <v>2.3136270000000003E-6</v>
      </c>
      <c r="I4085" s="5"/>
    </row>
    <row r="4086" spans="1:9" x14ac:dyDescent="0.4">
      <c r="A4086" t="str">
        <f t="shared" si="63"/>
        <v>Esskastanie, MaronenJapan</v>
      </c>
      <c r="B4086" s="26" t="s">
        <v>268</v>
      </c>
      <c r="C4086" s="4" t="s">
        <v>391</v>
      </c>
      <c r="D4086" s="5">
        <v>2.9803500000000002E-6</v>
      </c>
      <c r="E4086" s="5">
        <v>5.90944E-6</v>
      </c>
      <c r="F4086" s="5">
        <v>1.2343800000000001E-6</v>
      </c>
      <c r="G4086" s="6">
        <v>9.95E-7</v>
      </c>
      <c r="H4086" s="7">
        <v>1.111917E-5</v>
      </c>
      <c r="I4086" s="5"/>
    </row>
    <row r="4087" spans="1:9" x14ac:dyDescent="0.4">
      <c r="A4087" t="str">
        <f t="shared" si="63"/>
        <v>Paprika-/ChillipulverJapan</v>
      </c>
      <c r="B4087" s="26" t="s">
        <v>90</v>
      </c>
      <c r="C4087" s="4" t="s">
        <v>391</v>
      </c>
      <c r="D4087" s="5">
        <v>5.1288100000000001E-8</v>
      </c>
      <c r="E4087" s="5">
        <v>9.806019999999999E-8</v>
      </c>
      <c r="F4087" s="5">
        <v>1.5361499999999998E-8</v>
      </c>
      <c r="G4087" s="6">
        <v>8.1099999999999995E-9</v>
      </c>
      <c r="H4087" s="7">
        <v>1.7281979999999997E-7</v>
      </c>
      <c r="I4087" s="5"/>
    </row>
    <row r="4088" spans="1:9" x14ac:dyDescent="0.4">
      <c r="A4088" t="str">
        <f t="shared" si="63"/>
        <v>Paprika und Chillies, grünJapan</v>
      </c>
      <c r="B4088" s="26" t="s">
        <v>79</v>
      </c>
      <c r="C4088" s="4" t="s">
        <v>391</v>
      </c>
      <c r="D4088" s="5">
        <v>5.1288100000000001E-8</v>
      </c>
      <c r="E4088" s="5">
        <v>9.806019999999999E-8</v>
      </c>
      <c r="F4088" s="5">
        <v>1.5361499999999998E-8</v>
      </c>
      <c r="G4088" s="6">
        <v>8.1099999999999995E-9</v>
      </c>
      <c r="H4088" s="7">
        <v>1.7281979999999997E-7</v>
      </c>
      <c r="I4088" s="5"/>
    </row>
    <row r="4089" spans="1:9" x14ac:dyDescent="0.4">
      <c r="A4089" t="str">
        <f t="shared" si="63"/>
        <v>Paprika und Chillies, grünJapan</v>
      </c>
      <c r="B4089" s="26" t="s">
        <v>79</v>
      </c>
      <c r="C4089" s="4" t="s">
        <v>391</v>
      </c>
      <c r="D4089" s="5">
        <v>5.1288100000000001E-8</v>
      </c>
      <c r="E4089" s="5">
        <v>9.806019999999999E-8</v>
      </c>
      <c r="F4089" s="5">
        <v>1.5361499999999998E-8</v>
      </c>
      <c r="G4089" s="6">
        <v>8.1099999999999995E-9</v>
      </c>
      <c r="H4089" s="7">
        <v>1.7281979999999997E-7</v>
      </c>
      <c r="I4089" s="5"/>
    </row>
    <row r="4090" spans="1:9" x14ac:dyDescent="0.4">
      <c r="A4090" t="str">
        <f t="shared" si="63"/>
        <v>Gurken und GewürzgurkenJapan</v>
      </c>
      <c r="B4090" s="26" t="s">
        <v>99</v>
      </c>
      <c r="C4090" s="4" t="s">
        <v>391</v>
      </c>
      <c r="D4090" s="5">
        <v>3.5413000000000001E-8</v>
      </c>
      <c r="E4090" s="5">
        <v>7.4648199999999992E-8</v>
      </c>
      <c r="F4090" s="5">
        <v>1.3058799999999999E-8</v>
      </c>
      <c r="G4090" s="6">
        <v>9.6600000000000001E-9</v>
      </c>
      <c r="H4090" s="7">
        <v>1.3278E-7</v>
      </c>
      <c r="I4090" s="5"/>
    </row>
    <row r="4091" spans="1:9" x14ac:dyDescent="0.4">
      <c r="A4091" t="str">
        <f t="shared" si="63"/>
        <v>AubergineJapan</v>
      </c>
      <c r="B4091" s="26" t="s">
        <v>214</v>
      </c>
      <c r="C4091" s="4" t="s">
        <v>391</v>
      </c>
      <c r="D4091" s="5">
        <v>5.4911000000000001E-8</v>
      </c>
      <c r="E4091" s="5">
        <v>1.14672E-7</v>
      </c>
      <c r="F4091" s="5">
        <v>2.0251999999999998E-8</v>
      </c>
      <c r="G4091" s="6">
        <v>1.5000000000000002E-8</v>
      </c>
      <c r="H4091" s="7">
        <v>2.0483500000000002E-7</v>
      </c>
      <c r="I4091" s="5"/>
    </row>
    <row r="4092" spans="1:9" x14ac:dyDescent="0.4">
      <c r="A4092" t="str">
        <f t="shared" si="63"/>
        <v>ZitrusfrüchteJapan</v>
      </c>
      <c r="B4092" s="26" t="s">
        <v>279</v>
      </c>
      <c r="C4092" s="4" t="s">
        <v>391</v>
      </c>
      <c r="D4092" s="5">
        <v>1.6364500000000001E-7</v>
      </c>
      <c r="E4092" s="5">
        <v>3.2794800000000002E-7</v>
      </c>
      <c r="F4092" s="5">
        <v>6.5435000000000003E-8</v>
      </c>
      <c r="G4092" s="6">
        <v>5.0899999999999999E-8</v>
      </c>
      <c r="H4092" s="7">
        <v>6.0792799999999996E-7</v>
      </c>
      <c r="I4092" s="5"/>
    </row>
    <row r="4093" spans="1:9" x14ac:dyDescent="0.4">
      <c r="A4093" t="str">
        <f t="shared" si="63"/>
        <v>SteinobstJapan</v>
      </c>
      <c r="B4093" s="26" t="s">
        <v>243</v>
      </c>
      <c r="C4093" s="4" t="s">
        <v>391</v>
      </c>
      <c r="D4093" s="5">
        <v>6.37284E-7</v>
      </c>
      <c r="E4093" s="5">
        <v>8.3094199999999995E-7</v>
      </c>
      <c r="F4093" s="5">
        <v>2.6545399999999999E-7</v>
      </c>
      <c r="G4093" s="6">
        <v>1.2499999999999999E-7</v>
      </c>
      <c r="H4093" s="7">
        <v>1.8586800000000002E-6</v>
      </c>
      <c r="I4093" s="5"/>
    </row>
    <row r="4094" spans="1:9" x14ac:dyDescent="0.4">
      <c r="A4094" t="str">
        <f t="shared" si="63"/>
        <v>TraubenJapan</v>
      </c>
      <c r="B4094" s="26" t="s">
        <v>245</v>
      </c>
      <c r="C4094" s="4" t="s">
        <v>391</v>
      </c>
      <c r="D4094" s="5">
        <v>2.3643100000000001E-7</v>
      </c>
      <c r="E4094" s="5">
        <v>4.8306700000000002E-7</v>
      </c>
      <c r="F4094" s="5">
        <v>9.3084999999999989E-8</v>
      </c>
      <c r="G4094" s="6">
        <v>7.4000000000000001E-8</v>
      </c>
      <c r="H4094" s="7">
        <v>8.8658300000000007E-7</v>
      </c>
      <c r="I4094" s="5"/>
    </row>
    <row r="4095" spans="1:9" x14ac:dyDescent="0.4">
      <c r="A4095" t="str">
        <f t="shared" si="63"/>
        <v>ErdnussJapan</v>
      </c>
      <c r="B4095" s="26" t="s">
        <v>280</v>
      </c>
      <c r="C4095" s="4" t="s">
        <v>391</v>
      </c>
      <c r="D4095" s="5">
        <v>2.6295799999999996E-7</v>
      </c>
      <c r="E4095" s="5">
        <v>3.94343E-7</v>
      </c>
      <c r="F4095" s="5">
        <v>1.3120199999999999E-7</v>
      </c>
      <c r="G4095" s="6">
        <v>9.3499999999999997E-8</v>
      </c>
      <c r="H4095" s="7">
        <v>8.8200299999999996E-7</v>
      </c>
      <c r="I4095" s="5"/>
    </row>
    <row r="4096" spans="1:9" x14ac:dyDescent="0.4">
      <c r="A4096" t="str">
        <f t="shared" si="63"/>
        <v>KiwiJapan</v>
      </c>
      <c r="B4096" s="26" t="s">
        <v>211</v>
      </c>
      <c r="C4096" s="4" t="s">
        <v>391</v>
      </c>
      <c r="D4096" s="5">
        <v>2.5817300000000002E-7</v>
      </c>
      <c r="E4096" s="5">
        <v>4.57392E-7</v>
      </c>
      <c r="F4096" s="5">
        <v>8.3199600000000009E-8</v>
      </c>
      <c r="G4096" s="6">
        <v>4.29E-8</v>
      </c>
      <c r="H4096" s="7">
        <v>8.4166460000000004E-7</v>
      </c>
      <c r="I4096" s="5"/>
    </row>
    <row r="4097" spans="1:9" x14ac:dyDescent="0.4">
      <c r="A4097" t="str">
        <f t="shared" si="63"/>
        <v>Lauch, andere LauchgewächseJapan</v>
      </c>
      <c r="B4097" s="26" t="s">
        <v>184</v>
      </c>
      <c r="C4097" s="4" t="s">
        <v>391</v>
      </c>
      <c r="D4097" s="5">
        <v>6.7802300000000004E-8</v>
      </c>
      <c r="E4097" s="5">
        <v>1.4161899999999999E-7</v>
      </c>
      <c r="F4097" s="5">
        <v>2.5312799999999999E-8</v>
      </c>
      <c r="G4097" s="6">
        <v>1.8899999999999997E-8</v>
      </c>
      <c r="H4097" s="7">
        <v>2.5363410000000003E-7</v>
      </c>
      <c r="I4097" s="5"/>
    </row>
    <row r="4098" spans="1:9" x14ac:dyDescent="0.4">
      <c r="A4098" t="str">
        <f t="shared" si="63"/>
        <v>Kopfsalat und ChicoréeJapan</v>
      </c>
      <c r="B4098" s="26" t="s">
        <v>95</v>
      </c>
      <c r="C4098" s="4" t="s">
        <v>391</v>
      </c>
      <c r="D4098" s="5">
        <v>7.2182300000000007E-8</v>
      </c>
      <c r="E4098" s="5">
        <v>1.51247E-7</v>
      </c>
      <c r="F4098" s="5">
        <v>2.60693E-8</v>
      </c>
      <c r="G4098" s="6">
        <v>1.8600000000000001E-8</v>
      </c>
      <c r="H4098" s="7">
        <v>2.6809860000000003E-7</v>
      </c>
      <c r="I4098" s="5"/>
    </row>
    <row r="4099" spans="1:9" x14ac:dyDescent="0.4">
      <c r="A4099" t="str">
        <f t="shared" si="63"/>
        <v>Mais, greenJapan</v>
      </c>
      <c r="B4099" s="26" t="s">
        <v>218</v>
      </c>
      <c r="C4099" s="4" t="s">
        <v>391</v>
      </c>
      <c r="D4099" s="5">
        <v>2.0199800000000001E-7</v>
      </c>
      <c r="E4099" s="5">
        <v>4.2185299999999996E-7</v>
      </c>
      <c r="F4099" s="5">
        <v>7.4025700000000001E-8</v>
      </c>
      <c r="G4099" s="6">
        <v>5.3600000000000004E-8</v>
      </c>
      <c r="H4099" s="7">
        <v>7.514767E-7</v>
      </c>
      <c r="I4099" s="5"/>
    </row>
    <row r="4100" spans="1:9" x14ac:dyDescent="0.4">
      <c r="A4100" t="str">
        <f t="shared" ref="A4100:A4163" si="64">B4100&amp;C4100</f>
        <v>Melonen (inkl.  Cantaloup-Melone)Japan</v>
      </c>
      <c r="B4100" s="26" t="s">
        <v>249</v>
      </c>
      <c r="C4100" s="4" t="s">
        <v>391</v>
      </c>
      <c r="D4100" s="5">
        <v>7.1244399999999994E-8</v>
      </c>
      <c r="E4100" s="5">
        <v>1.49351E-7</v>
      </c>
      <c r="F4100" s="5">
        <v>2.6287000000000002E-8</v>
      </c>
      <c r="G4100" s="6">
        <v>1.96E-8</v>
      </c>
      <c r="H4100" s="7">
        <v>2.6648240000000001E-7</v>
      </c>
      <c r="I4100" s="5"/>
    </row>
    <row r="4101" spans="1:9" x14ac:dyDescent="0.4">
      <c r="A4101" t="str">
        <f t="shared" si="64"/>
        <v>Zwiebel, getr.Japan</v>
      </c>
      <c r="B4101" s="26" t="s">
        <v>251</v>
      </c>
      <c r="C4101" s="4" t="s">
        <v>391</v>
      </c>
      <c r="D4101" s="5">
        <v>5.6237899999999998E-8</v>
      </c>
      <c r="E4101" s="5">
        <v>1.15494E-7</v>
      </c>
      <c r="F4101" s="5">
        <v>2.1226700000000002E-8</v>
      </c>
      <c r="G4101" s="6">
        <v>1.5699999999999998E-8</v>
      </c>
      <c r="H4101" s="7">
        <v>2.0865860000000002E-7</v>
      </c>
      <c r="I4101" s="5"/>
    </row>
    <row r="4102" spans="1:9" x14ac:dyDescent="0.4">
      <c r="A4102" t="str">
        <f t="shared" si="64"/>
        <v>Zwiebeln, Schalotten, grünJapan</v>
      </c>
      <c r="B4102" s="26" t="s">
        <v>71</v>
      </c>
      <c r="C4102" s="4" t="s">
        <v>391</v>
      </c>
      <c r="D4102" s="5">
        <v>1.0605700000000001E-7</v>
      </c>
      <c r="E4102" s="5">
        <v>2.2196800000000002E-7</v>
      </c>
      <c r="F4102" s="5">
        <v>3.6733599999999995E-8</v>
      </c>
      <c r="G4102" s="6">
        <v>2.4100000000000001E-8</v>
      </c>
      <c r="H4102" s="7">
        <v>3.8885860000000001E-7</v>
      </c>
      <c r="I4102" s="5"/>
    </row>
    <row r="4103" spans="1:9" x14ac:dyDescent="0.4">
      <c r="A4103" t="str">
        <f t="shared" si="64"/>
        <v>OrangeJapan</v>
      </c>
      <c r="B4103" s="26" t="s">
        <v>252</v>
      </c>
      <c r="C4103" s="4" t="s">
        <v>391</v>
      </c>
      <c r="D4103" s="5">
        <v>1.93169E-7</v>
      </c>
      <c r="E4103" s="5">
        <v>3.8245500000000002E-7</v>
      </c>
      <c r="F4103" s="5">
        <v>7.7311400000000005E-8</v>
      </c>
      <c r="G4103" s="6">
        <v>6.0900000000000009E-8</v>
      </c>
      <c r="H4103" s="7">
        <v>7.1383540000000003E-7</v>
      </c>
      <c r="I4103" s="5"/>
    </row>
    <row r="4104" spans="1:9" x14ac:dyDescent="0.4">
      <c r="A4104" t="str">
        <f t="shared" si="64"/>
        <v>Pfirsich, NektarineJapan</v>
      </c>
      <c r="B4104" s="26" t="s">
        <v>253</v>
      </c>
      <c r="C4104" s="4" t="s">
        <v>391</v>
      </c>
      <c r="D4104" s="5">
        <v>2.05701E-7</v>
      </c>
      <c r="E4104" s="5">
        <v>4.15401E-7</v>
      </c>
      <c r="F4104" s="5">
        <v>7.8214300000000004E-8</v>
      </c>
      <c r="G4104" s="6">
        <v>5.6599999999999997E-8</v>
      </c>
      <c r="H4104" s="7">
        <v>7.5591629999999998E-7</v>
      </c>
      <c r="I4104" s="5"/>
    </row>
    <row r="4105" spans="1:9" x14ac:dyDescent="0.4">
      <c r="A4105" t="str">
        <f t="shared" si="64"/>
        <v>BirneJapan</v>
      </c>
      <c r="B4105" s="26" t="s">
        <v>199</v>
      </c>
      <c r="C4105" s="4" t="s">
        <v>391</v>
      </c>
      <c r="D4105" s="5">
        <v>1.4740999999999999E-7</v>
      </c>
      <c r="E4105" s="5">
        <v>2.9027099999999999E-7</v>
      </c>
      <c r="F4105" s="5">
        <v>6.3916600000000007E-8</v>
      </c>
      <c r="G4105" s="6">
        <v>5.47E-8</v>
      </c>
      <c r="H4105" s="7">
        <v>5.5629759999999995E-7</v>
      </c>
      <c r="I4105" s="5"/>
    </row>
    <row r="4106" spans="1:9" x14ac:dyDescent="0.4">
      <c r="A4106" t="str">
        <f t="shared" si="64"/>
        <v>Erbsen, grünJapan</v>
      </c>
      <c r="B4106" s="26" t="s">
        <v>172</v>
      </c>
      <c r="C4106" s="4" t="s">
        <v>391</v>
      </c>
      <c r="D4106" s="5">
        <v>2.5688000000000001E-7</v>
      </c>
      <c r="E4106" s="5">
        <v>5.4211199999999998E-7</v>
      </c>
      <c r="F4106" s="5">
        <v>8.467820000000001E-8</v>
      </c>
      <c r="G4106" s="6">
        <v>5.1199999999999995E-8</v>
      </c>
      <c r="H4106" s="7">
        <v>9.3487020000000004E-7</v>
      </c>
      <c r="I4106" s="5"/>
    </row>
    <row r="4107" spans="1:9" x14ac:dyDescent="0.4">
      <c r="A4107" t="str">
        <f t="shared" si="64"/>
        <v>Pflaume, SchleheJapan</v>
      </c>
      <c r="B4107" s="26" t="s">
        <v>254</v>
      </c>
      <c r="C4107" s="4" t="s">
        <v>391</v>
      </c>
      <c r="D4107" s="5">
        <v>5.0050800000000002E-7</v>
      </c>
      <c r="E4107" s="5">
        <v>9.8613899999999999E-7</v>
      </c>
      <c r="F4107" s="5">
        <v>2.1385999999999998E-7</v>
      </c>
      <c r="G4107" s="6">
        <v>1.8000000000000002E-7</v>
      </c>
      <c r="H4107" s="7">
        <v>1.880507E-6</v>
      </c>
      <c r="I4107" s="5"/>
    </row>
    <row r="4108" spans="1:9" x14ac:dyDescent="0.4">
      <c r="A4108" t="str">
        <f t="shared" si="64"/>
        <v>KartoffelJapan</v>
      </c>
      <c r="B4108" s="26" t="s">
        <v>177</v>
      </c>
      <c r="C4108" s="4" t="s">
        <v>391</v>
      </c>
      <c r="D4108" s="5">
        <v>5.30064E-8</v>
      </c>
      <c r="E4108" s="5">
        <v>1.10586E-7</v>
      </c>
      <c r="F4108" s="5">
        <v>1.9746099999999999E-8</v>
      </c>
      <c r="G4108" s="6">
        <v>1.4699999999999999E-8</v>
      </c>
      <c r="H4108" s="7">
        <v>1.980385E-7</v>
      </c>
      <c r="I4108" s="5"/>
    </row>
    <row r="4109" spans="1:9" x14ac:dyDescent="0.4">
      <c r="A4109" t="str">
        <f t="shared" si="64"/>
        <v>KürbisJapan</v>
      </c>
      <c r="B4109" s="26" t="s">
        <v>183</v>
      </c>
      <c r="C4109" s="4" t="s">
        <v>391</v>
      </c>
      <c r="D4109" s="5">
        <v>1.11569E-7</v>
      </c>
      <c r="E4109" s="5">
        <v>2.33969E-7</v>
      </c>
      <c r="F4109" s="5">
        <v>4.10708E-8</v>
      </c>
      <c r="G4109" s="6">
        <v>3.0000000000000004E-8</v>
      </c>
      <c r="H4109" s="7">
        <v>4.1660880000000001E-7</v>
      </c>
      <c r="I4109" s="5"/>
    </row>
    <row r="4110" spans="1:9" x14ac:dyDescent="0.4">
      <c r="A4110" t="str">
        <f t="shared" si="64"/>
        <v>ReisJapan</v>
      </c>
      <c r="B4110" s="26" t="s">
        <v>160</v>
      </c>
      <c r="C4110" s="4" t="s">
        <v>391</v>
      </c>
      <c r="D4110" s="5">
        <v>2.7336000000000001E-7</v>
      </c>
      <c r="E4110" s="5">
        <v>4.7304299999999998E-7</v>
      </c>
      <c r="F4110" s="5">
        <v>1.04031E-7</v>
      </c>
      <c r="G4110" s="6">
        <v>5.5199999999999998E-8</v>
      </c>
      <c r="H4110" s="7">
        <v>9.0563400000000005E-7</v>
      </c>
      <c r="I4110" s="5"/>
    </row>
    <row r="4111" spans="1:9" x14ac:dyDescent="0.4">
      <c r="A4111" t="str">
        <f t="shared" si="64"/>
        <v>Knollengewächsen, WurzelknolleJapan</v>
      </c>
      <c r="B4111" s="26" t="s">
        <v>179</v>
      </c>
      <c r="C4111" s="4" t="s">
        <v>391</v>
      </c>
      <c r="D4111" s="5">
        <v>9.0929300000000009E-8</v>
      </c>
      <c r="E4111" s="5">
        <v>1.81635E-7</v>
      </c>
      <c r="F4111" s="5">
        <v>2.7594300000000002E-8</v>
      </c>
      <c r="G4111" s="6">
        <v>1.46E-8</v>
      </c>
      <c r="H4111" s="7">
        <v>3.147586E-7</v>
      </c>
      <c r="I4111" s="5"/>
    </row>
    <row r="4112" spans="1:9" x14ac:dyDescent="0.4">
      <c r="A4112" t="str">
        <f t="shared" si="64"/>
        <v>SojabohnenJapan</v>
      </c>
      <c r="B4112" s="26" t="s">
        <v>259</v>
      </c>
      <c r="C4112" s="4" t="s">
        <v>391</v>
      </c>
      <c r="D4112" s="5">
        <v>1.0119E-6</v>
      </c>
      <c r="E4112" s="5">
        <v>1.8752400000000001E-6</v>
      </c>
      <c r="F4112" s="5">
        <v>3.5390600000000002E-7</v>
      </c>
      <c r="G4112" s="6">
        <v>1.8200000000000002E-7</v>
      </c>
      <c r="H4112" s="7">
        <v>3.4230460000000001E-6</v>
      </c>
      <c r="I4112" s="5"/>
    </row>
    <row r="4113" spans="1:9" x14ac:dyDescent="0.4">
      <c r="A4113" t="str">
        <f t="shared" si="64"/>
        <v>SpinatJapan</v>
      </c>
      <c r="B4113" s="26" t="s">
        <v>156</v>
      </c>
      <c r="C4113" s="4" t="s">
        <v>391</v>
      </c>
      <c r="D4113" s="5">
        <v>7.4014800000000007E-8</v>
      </c>
      <c r="E4113" s="5">
        <v>1.5351199999999998E-7</v>
      </c>
      <c r="F4113" s="5">
        <v>2.92506E-8</v>
      </c>
      <c r="G4113" s="6">
        <v>2.37E-8</v>
      </c>
      <c r="H4113" s="7">
        <v>2.8047739999999997E-7</v>
      </c>
      <c r="I4113" s="5"/>
    </row>
    <row r="4114" spans="1:9" x14ac:dyDescent="0.4">
      <c r="A4114" t="str">
        <f t="shared" si="64"/>
        <v>ErdbeereJapan</v>
      </c>
      <c r="B4114" s="26" t="s">
        <v>203</v>
      </c>
      <c r="C4114" s="4" t="s">
        <v>391</v>
      </c>
      <c r="D4114" s="5">
        <v>1.1448399999999999E-7</v>
      </c>
      <c r="E4114" s="5">
        <v>2.3928499999999999E-7</v>
      </c>
      <c r="F4114" s="5">
        <v>4.1003599999999999E-8</v>
      </c>
      <c r="G4114" s="6">
        <v>2.7900000000000002E-8</v>
      </c>
      <c r="H4114" s="7">
        <v>4.2267260000000002E-7</v>
      </c>
      <c r="I4114" s="5"/>
    </row>
    <row r="4115" spans="1:9" x14ac:dyDescent="0.4">
      <c r="A4115" t="str">
        <f t="shared" si="64"/>
        <v>RohrzuckerJapan</v>
      </c>
      <c r="B4115" s="26" t="s">
        <v>260</v>
      </c>
      <c r="C4115" s="4" t="s">
        <v>391</v>
      </c>
      <c r="D4115" s="5">
        <v>1.03202E-7</v>
      </c>
      <c r="E4115" s="5">
        <v>1.7686399999999999E-7</v>
      </c>
      <c r="F4115" s="5">
        <v>1.99937E-7</v>
      </c>
      <c r="G4115" s="6">
        <v>3.4999999999999998E-7</v>
      </c>
      <c r="H4115" s="7">
        <v>8.3000299999999997E-7</v>
      </c>
      <c r="I4115" s="5"/>
    </row>
    <row r="4116" spans="1:9" x14ac:dyDescent="0.4">
      <c r="A4116" t="str">
        <f t="shared" si="64"/>
        <v>SüßkartofelnJapan</v>
      </c>
      <c r="B4116" s="26" t="s">
        <v>192</v>
      </c>
      <c r="C4116" s="4" t="s">
        <v>391</v>
      </c>
      <c r="D4116" s="5">
        <v>3.7492700000000001E-8</v>
      </c>
      <c r="E4116" s="5">
        <v>5.7911400000000003E-8</v>
      </c>
      <c r="F4116" s="5">
        <v>2.8520199999999998E-8</v>
      </c>
      <c r="G4116" s="6">
        <v>3.4199999999999995E-8</v>
      </c>
      <c r="H4116" s="7">
        <v>1.581243E-7</v>
      </c>
      <c r="I4116" s="5"/>
    </row>
    <row r="4117" spans="1:9" x14ac:dyDescent="0.4">
      <c r="A4117" t="str">
        <f t="shared" si="64"/>
        <v>Manderine, ClementineJapan</v>
      </c>
      <c r="B4117" s="26" t="s">
        <v>213</v>
      </c>
      <c r="C4117" s="4" t="s">
        <v>391</v>
      </c>
      <c r="D4117" s="5">
        <v>1.4529600000000001E-7</v>
      </c>
      <c r="E4117" s="5">
        <v>2.8737299999999999E-7</v>
      </c>
      <c r="F4117" s="5">
        <v>6.0523499999999993E-8</v>
      </c>
      <c r="G4117" s="6">
        <v>4.9100000000000003E-8</v>
      </c>
      <c r="H4117" s="7">
        <v>5.4229249999999998E-7</v>
      </c>
      <c r="I4117" s="5"/>
    </row>
    <row r="4118" spans="1:9" x14ac:dyDescent="0.4">
      <c r="A4118" t="str">
        <f t="shared" si="64"/>
        <v>Taro (cocoyam)Japan</v>
      </c>
      <c r="B4118" s="26" t="s">
        <v>325</v>
      </c>
      <c r="C4118" s="4" t="s">
        <v>391</v>
      </c>
      <c r="D4118" s="5">
        <v>2.2161399999999999E-7</v>
      </c>
      <c r="E4118" s="5">
        <v>4.5276000000000004E-7</v>
      </c>
      <c r="F4118" s="5">
        <v>8.5718699999999998E-8</v>
      </c>
      <c r="G4118" s="6">
        <v>6.5900000000000001E-8</v>
      </c>
      <c r="H4118" s="7">
        <v>8.259927E-7</v>
      </c>
      <c r="I4118" s="5"/>
    </row>
    <row r="4119" spans="1:9" x14ac:dyDescent="0.4">
      <c r="A4119" t="str">
        <f t="shared" si="64"/>
        <v>TeeJapan</v>
      </c>
      <c r="B4119" s="26" t="s">
        <v>262</v>
      </c>
      <c r="C4119" s="4" t="s">
        <v>391</v>
      </c>
      <c r="D4119" s="5">
        <v>1.82881E-6</v>
      </c>
      <c r="E4119" s="5">
        <v>3.62052E-6</v>
      </c>
      <c r="F4119" s="5">
        <v>7.5810099999999991E-7</v>
      </c>
      <c r="G4119" s="6">
        <v>6.1099999999999995E-7</v>
      </c>
      <c r="H4119" s="7">
        <v>6.8184309999999996E-6</v>
      </c>
      <c r="I4119" s="5"/>
    </row>
    <row r="4120" spans="1:9" x14ac:dyDescent="0.4">
      <c r="A4120" t="str">
        <f t="shared" si="64"/>
        <v>Tabak, unverarbeitetJapan</v>
      </c>
      <c r="B4120" s="26" t="s">
        <v>263</v>
      </c>
      <c r="C4120" s="4" t="s">
        <v>391</v>
      </c>
      <c r="D4120" s="5">
        <v>5.65706E-7</v>
      </c>
      <c r="E4120" s="5">
        <v>1.18407E-6</v>
      </c>
      <c r="F4120" s="5">
        <v>2.12081E-7</v>
      </c>
      <c r="G4120" s="6">
        <v>1.6E-7</v>
      </c>
      <c r="H4120" s="7">
        <v>2.1218569999999998E-6</v>
      </c>
      <c r="I4120" s="5"/>
    </row>
    <row r="4121" spans="1:9" x14ac:dyDescent="0.4">
      <c r="A4121" t="str">
        <f t="shared" si="64"/>
        <v>TomatenJapan</v>
      </c>
      <c r="B4121" s="26" t="s">
        <v>86</v>
      </c>
      <c r="C4121" s="4" t="s">
        <v>391</v>
      </c>
      <c r="D4121" s="5">
        <v>3.5831499999999999E-8</v>
      </c>
      <c r="E4121" s="5">
        <v>7.5113200000000003E-8</v>
      </c>
      <c r="F4121" s="5">
        <v>1.30747E-8</v>
      </c>
      <c r="G4121" s="6">
        <v>9.4800000000000012E-9</v>
      </c>
      <c r="H4121" s="7">
        <v>1.3349939999999999E-7</v>
      </c>
      <c r="I4121" s="5"/>
    </row>
    <row r="4122" spans="1:9" x14ac:dyDescent="0.4">
      <c r="A4122" t="str">
        <f t="shared" si="64"/>
        <v>Gemüse, frischJapan</v>
      </c>
      <c r="B4122" s="26" t="s">
        <v>174</v>
      </c>
      <c r="C4122" s="4" t="s">
        <v>391</v>
      </c>
      <c r="D4122" s="5">
        <v>6.7802300000000004E-8</v>
      </c>
      <c r="E4122" s="5">
        <v>1.4161899999999999E-7</v>
      </c>
      <c r="F4122" s="5">
        <v>2.5312799999999999E-8</v>
      </c>
      <c r="G4122" s="6">
        <v>1.8899999999999997E-8</v>
      </c>
      <c r="H4122" s="7">
        <v>2.5363410000000003E-7</v>
      </c>
      <c r="I4122" s="5"/>
    </row>
    <row r="4123" spans="1:9" x14ac:dyDescent="0.4">
      <c r="A4123" t="str">
        <f t="shared" si="64"/>
        <v>HülsenfrüchteJapan</v>
      </c>
      <c r="B4123" s="26" t="s">
        <v>175</v>
      </c>
      <c r="C4123" s="4" t="s">
        <v>391</v>
      </c>
      <c r="D4123" s="5">
        <v>3.8423300000000002E-8</v>
      </c>
      <c r="E4123" s="5">
        <v>8.2808299999999999E-8</v>
      </c>
      <c r="F4123" s="5">
        <v>1.36218E-8</v>
      </c>
      <c r="G4123" s="6">
        <v>9.5599999999999992E-9</v>
      </c>
      <c r="H4123" s="7">
        <v>1.4441340000000003E-7</v>
      </c>
      <c r="I4123" s="5"/>
    </row>
    <row r="4124" spans="1:9" x14ac:dyDescent="0.4">
      <c r="A4124" t="str">
        <f t="shared" si="64"/>
        <v>WassermeloneJapan</v>
      </c>
      <c r="B4124" s="26" t="s">
        <v>265</v>
      </c>
      <c r="C4124" s="4" t="s">
        <v>391</v>
      </c>
      <c r="D4124" s="5">
        <v>4.5023499999999999E-8</v>
      </c>
      <c r="E4124" s="5">
        <v>9.3213299999999992E-8</v>
      </c>
      <c r="F4124" s="5">
        <v>1.8328800000000001E-8</v>
      </c>
      <c r="G4124" s="6">
        <v>1.5400000000000002E-8</v>
      </c>
      <c r="H4124" s="7">
        <v>1.719656E-7</v>
      </c>
      <c r="I4124" s="5"/>
    </row>
    <row r="4125" spans="1:9" x14ac:dyDescent="0.4">
      <c r="A4125" t="str">
        <f t="shared" si="64"/>
        <v>WeizenJapan</v>
      </c>
      <c r="B4125" s="26" t="s">
        <v>60</v>
      </c>
      <c r="C4125" s="4" t="s">
        <v>391</v>
      </c>
      <c r="D4125" s="5">
        <v>5.6372999999999998E-7</v>
      </c>
      <c r="E4125" s="5">
        <v>1.58773E-6</v>
      </c>
      <c r="F4125" s="5">
        <v>1.14314E-7</v>
      </c>
      <c r="G4125" s="6">
        <v>9.2099999999999998E-8</v>
      </c>
      <c r="H4125" s="7">
        <v>2.3578739999999996E-6</v>
      </c>
      <c r="I4125" s="5"/>
    </row>
    <row r="4126" spans="1:9" x14ac:dyDescent="0.4">
      <c r="A4126" t="str">
        <f t="shared" si="64"/>
        <v>YamswurzelJapan</v>
      </c>
      <c r="B4126" s="26" t="s">
        <v>291</v>
      </c>
      <c r="C4126" s="4" t="s">
        <v>391</v>
      </c>
      <c r="D4126" s="5">
        <v>5.9973099999999996E-8</v>
      </c>
      <c r="E4126" s="5">
        <v>1.2998600000000001E-7</v>
      </c>
      <c r="F4126" s="5">
        <v>2.0706199999999998E-8</v>
      </c>
      <c r="G4126" s="6">
        <v>1.42E-8</v>
      </c>
      <c r="H4126" s="7">
        <v>2.2486529999999997E-7</v>
      </c>
      <c r="I4126" s="5"/>
    </row>
    <row r="4127" spans="1:9" x14ac:dyDescent="0.4">
      <c r="A4127" t="str">
        <f t="shared" si="64"/>
        <v>MandelnJordanien</v>
      </c>
      <c r="B4127" s="26" t="s">
        <v>237</v>
      </c>
      <c r="C4127" s="4" t="s">
        <v>215</v>
      </c>
      <c r="D4127" s="5">
        <v>2.7170999999999999E-7</v>
      </c>
      <c r="E4127" s="5">
        <v>7.9697299999999995E-7</v>
      </c>
      <c r="F4127" s="5">
        <v>2.2791299999999998E-8</v>
      </c>
      <c r="G4127" s="6">
        <v>1.9599999999999998E-7</v>
      </c>
      <c r="H4127" s="7">
        <v>1.2874742999999999E-6</v>
      </c>
      <c r="I4127" s="5"/>
    </row>
    <row r="4128" spans="1:9" x14ac:dyDescent="0.4">
      <c r="A4128" t="str">
        <f t="shared" si="64"/>
        <v>Anise, Fenchel, KorrianderJordanien</v>
      </c>
      <c r="B4128" s="26" t="s">
        <v>239</v>
      </c>
      <c r="C4128" s="4" t="s">
        <v>215</v>
      </c>
      <c r="D4128" s="5">
        <v>1.3553499999999999E-6</v>
      </c>
      <c r="E4128" s="5">
        <v>3.9721200000000002E-6</v>
      </c>
      <c r="F4128" s="5">
        <v>1.13613E-7</v>
      </c>
      <c r="G4128" s="6">
        <v>9.6899999999999996E-7</v>
      </c>
      <c r="H4128" s="7">
        <v>6.4100830000000008E-6</v>
      </c>
      <c r="I4128" s="5"/>
    </row>
    <row r="4129" spans="1:9" x14ac:dyDescent="0.4">
      <c r="A4129" t="str">
        <f t="shared" si="64"/>
        <v>ApfelJordanien</v>
      </c>
      <c r="B4129" s="26" t="s">
        <v>195</v>
      </c>
      <c r="C4129" s="4" t="s">
        <v>215</v>
      </c>
      <c r="D4129" s="5">
        <v>6.9280600000000002E-8</v>
      </c>
      <c r="E4129" s="5">
        <v>1.95643E-7</v>
      </c>
      <c r="F4129" s="5">
        <v>4.9132500000000002E-9</v>
      </c>
      <c r="G4129" s="6">
        <v>9.6700000000000012E-8</v>
      </c>
      <c r="H4129" s="7">
        <v>3.6653685000000001E-7</v>
      </c>
      <c r="I4129" s="5"/>
    </row>
    <row r="4130" spans="1:9" x14ac:dyDescent="0.4">
      <c r="A4130" t="str">
        <f t="shared" si="64"/>
        <v>AprikosenJordanien</v>
      </c>
      <c r="B4130" s="26" t="s">
        <v>196</v>
      </c>
      <c r="C4130" s="4" t="s">
        <v>215</v>
      </c>
      <c r="D4130" s="5">
        <v>1.04537E-7</v>
      </c>
      <c r="E4130" s="5">
        <v>2.88081E-7</v>
      </c>
      <c r="F4130" s="5">
        <v>6.6367499999999999E-9</v>
      </c>
      <c r="G4130" s="6">
        <v>1.8000000000000002E-7</v>
      </c>
      <c r="H4130" s="7">
        <v>5.7925474999999997E-7</v>
      </c>
      <c r="I4130" s="5"/>
    </row>
    <row r="4131" spans="1:9" x14ac:dyDescent="0.4">
      <c r="A4131" t="str">
        <f t="shared" si="64"/>
        <v>AvocadosJordanien</v>
      </c>
      <c r="B4131" s="26" t="s">
        <v>166</v>
      </c>
      <c r="C4131" s="4" t="s">
        <v>215</v>
      </c>
      <c r="D4131" s="5">
        <v>2.5295700000000001E-8</v>
      </c>
      <c r="E4131" s="5">
        <v>7.4182799999999999E-8</v>
      </c>
      <c r="F4131" s="5">
        <v>2.0844799999999998E-9</v>
      </c>
      <c r="G4131" s="6">
        <v>1.8899999999999997E-8</v>
      </c>
      <c r="H4131" s="7">
        <v>1.2046297999999999E-7</v>
      </c>
      <c r="I4131" s="5"/>
    </row>
    <row r="4132" spans="1:9" x14ac:dyDescent="0.4">
      <c r="A4132" t="str">
        <f t="shared" si="64"/>
        <v>BananenJordanien</v>
      </c>
      <c r="B4132" s="26" t="s">
        <v>197</v>
      </c>
      <c r="C4132" s="4" t="s">
        <v>215</v>
      </c>
      <c r="D4132" s="5">
        <v>3.8513300000000005E-8</v>
      </c>
      <c r="E4132" s="5">
        <v>1.1163399999999999E-7</v>
      </c>
      <c r="F4132" s="5">
        <v>3.0926800000000001E-9</v>
      </c>
      <c r="G4132" s="6">
        <v>3.0400000000000001E-8</v>
      </c>
      <c r="H4132" s="7">
        <v>1.8363998E-7</v>
      </c>
      <c r="I4132" s="5"/>
    </row>
    <row r="4133" spans="1:9" x14ac:dyDescent="0.4">
      <c r="A4133" t="str">
        <f t="shared" si="64"/>
        <v>GersteJordanien</v>
      </c>
      <c r="B4133" s="26" t="s">
        <v>240</v>
      </c>
      <c r="C4133" s="4" t="s">
        <v>215</v>
      </c>
      <c r="D4133" s="5">
        <v>7.1761999999999994E-7</v>
      </c>
      <c r="E4133" s="5">
        <v>2.0422699999999999E-6</v>
      </c>
      <c r="F4133" s="5">
        <v>5.3628000000000002E-8</v>
      </c>
      <c r="G4133" s="6">
        <v>6.5300000000000004E-7</v>
      </c>
      <c r="H4133" s="7">
        <v>3.4665179999999998E-6</v>
      </c>
      <c r="I4133" s="5"/>
    </row>
    <row r="4134" spans="1:9" x14ac:dyDescent="0.4">
      <c r="A4134" t="str">
        <f t="shared" si="64"/>
        <v>Bohen, grünJordanien</v>
      </c>
      <c r="B4134" s="26" t="s">
        <v>169</v>
      </c>
      <c r="C4134" s="4" t="s">
        <v>215</v>
      </c>
      <c r="D4134" s="5">
        <v>3.0389299999999998E-8</v>
      </c>
      <c r="E4134" s="5">
        <v>8.7450500000000006E-8</v>
      </c>
      <c r="F4134" s="5">
        <v>2.3770400000000003E-9</v>
      </c>
      <c r="G4134" s="6">
        <v>2.36E-8</v>
      </c>
      <c r="H4134" s="7">
        <v>1.4381684E-7</v>
      </c>
      <c r="I4134" s="5"/>
    </row>
    <row r="4135" spans="1:9" x14ac:dyDescent="0.4">
      <c r="A4135" t="str">
        <f t="shared" si="64"/>
        <v>BeerenJordanien</v>
      </c>
      <c r="B4135" s="26" t="s">
        <v>198</v>
      </c>
      <c r="C4135" s="4" t="s">
        <v>215</v>
      </c>
      <c r="D4135" s="5">
        <v>2.17093E-7</v>
      </c>
      <c r="E4135" s="5">
        <v>6.41269E-7</v>
      </c>
      <c r="F4135" s="5">
        <v>1.8697300000000002E-8</v>
      </c>
      <c r="G4135" s="6">
        <v>1.5799999999999999E-7</v>
      </c>
      <c r="H4135" s="7">
        <v>1.0350593E-6</v>
      </c>
      <c r="I4135" s="5"/>
    </row>
    <row r="4136" spans="1:9" x14ac:dyDescent="0.4">
      <c r="A4136" t="str">
        <f t="shared" si="64"/>
        <v>Ackerbohne, trockenJordanien</v>
      </c>
      <c r="B4136" s="26" t="s">
        <v>163</v>
      </c>
      <c r="C4136" s="4" t="s">
        <v>215</v>
      </c>
      <c r="D4136" s="5">
        <v>3.8288100000000003E-7</v>
      </c>
      <c r="E4136" s="5">
        <v>1.13099E-6</v>
      </c>
      <c r="F4136" s="5">
        <v>3.2975899999999998E-8</v>
      </c>
      <c r="G4136" s="6">
        <v>2.7799999999999997E-7</v>
      </c>
      <c r="H4136" s="7">
        <v>1.8248469E-6</v>
      </c>
      <c r="I4136" s="5"/>
    </row>
    <row r="4137" spans="1:9" x14ac:dyDescent="0.4">
      <c r="A4137" t="str">
        <f t="shared" si="64"/>
        <v>Kohl und andere KohlgewächseJordanien</v>
      </c>
      <c r="B4137" s="26" t="s">
        <v>181</v>
      </c>
      <c r="C4137" s="4" t="s">
        <v>215</v>
      </c>
      <c r="D4137" s="5">
        <v>2.05141E-8</v>
      </c>
      <c r="E4137" s="5">
        <v>5.4084600000000002E-8</v>
      </c>
      <c r="F4137" s="5">
        <v>1.1015599999999999E-9</v>
      </c>
      <c r="G4137" s="6">
        <v>1.85E-8</v>
      </c>
      <c r="H4137" s="7">
        <v>9.420026E-8</v>
      </c>
      <c r="I4137" s="5"/>
    </row>
    <row r="4138" spans="1:9" x14ac:dyDescent="0.4">
      <c r="A4138" t="str">
        <f t="shared" si="64"/>
        <v>Johannisbrotbaum (Carobs)Jordanien</v>
      </c>
      <c r="B4138" s="26" t="s">
        <v>267</v>
      </c>
      <c r="C4138" s="4" t="s">
        <v>215</v>
      </c>
      <c r="D4138" s="5">
        <v>4.4810900000000003E-6</v>
      </c>
      <c r="E4138" s="5">
        <v>1.31718E-5</v>
      </c>
      <c r="F4138" s="5">
        <v>3.7459800000000003E-7</v>
      </c>
      <c r="G4138" s="6">
        <v>3.32E-6</v>
      </c>
      <c r="H4138" s="7">
        <v>2.1347487999999999E-5</v>
      </c>
      <c r="I4138" s="5"/>
    </row>
    <row r="4139" spans="1:9" x14ac:dyDescent="0.4">
      <c r="A4139" t="str">
        <f t="shared" si="64"/>
        <v>Karotten und RübenJordanien</v>
      </c>
      <c r="B4139" s="26" t="s">
        <v>176</v>
      </c>
      <c r="C4139" s="4" t="s">
        <v>215</v>
      </c>
      <c r="D4139" s="5">
        <v>2.80005E-8</v>
      </c>
      <c r="E4139" s="5">
        <v>8.2197599999999997E-8</v>
      </c>
      <c r="F4139" s="5">
        <v>2.3607099999999998E-9</v>
      </c>
      <c r="G4139" s="6">
        <v>2.0100000000000001E-8</v>
      </c>
      <c r="H4139" s="7">
        <v>1.3265881E-7</v>
      </c>
      <c r="I4139" s="5"/>
    </row>
    <row r="4140" spans="1:9" x14ac:dyDescent="0.4">
      <c r="A4140" t="str">
        <f t="shared" si="64"/>
        <v>Blumenkohl und BrokkoliJordanien</v>
      </c>
      <c r="B4140" s="26" t="s">
        <v>168</v>
      </c>
      <c r="C4140" s="4" t="s">
        <v>215</v>
      </c>
      <c r="D4140" s="5">
        <v>2.3215E-8</v>
      </c>
      <c r="E4140" s="5">
        <v>6.2551099999999994E-8</v>
      </c>
      <c r="F4140" s="5">
        <v>1.25513E-9</v>
      </c>
      <c r="G4140" s="6">
        <v>6.7000000000000004E-8</v>
      </c>
      <c r="H4140" s="7">
        <v>1.5402123000000001E-7</v>
      </c>
      <c r="I4140" s="5"/>
    </row>
    <row r="4141" spans="1:9" x14ac:dyDescent="0.4">
      <c r="A4141" t="str">
        <f t="shared" si="64"/>
        <v>KirschenJordanien</v>
      </c>
      <c r="B4141" s="26" t="s">
        <v>209</v>
      </c>
      <c r="C4141" s="4" t="s">
        <v>215</v>
      </c>
      <c r="D4141" s="5">
        <v>2.13802E-7</v>
      </c>
      <c r="E4141" s="5">
        <v>6.2695700000000007E-7</v>
      </c>
      <c r="F4141" s="5">
        <v>1.79586E-8</v>
      </c>
      <c r="G4141" s="6">
        <v>1.5300000000000001E-7</v>
      </c>
      <c r="H4141" s="7">
        <v>1.0117176000000001E-6</v>
      </c>
      <c r="I4141" s="5"/>
    </row>
    <row r="4142" spans="1:9" x14ac:dyDescent="0.4">
      <c r="A4142" t="str">
        <f t="shared" si="64"/>
        <v>KichererbsenJordanien</v>
      </c>
      <c r="B4142" s="26" t="s">
        <v>178</v>
      </c>
      <c r="C4142" s="4" t="s">
        <v>215</v>
      </c>
      <c r="D4142" s="5">
        <v>4.38862E-7</v>
      </c>
      <c r="E4142" s="5">
        <v>1.2600999999999998E-6</v>
      </c>
      <c r="F4142" s="5">
        <v>3.4005400000000001E-8</v>
      </c>
      <c r="G4142" s="6">
        <v>3.03E-7</v>
      </c>
      <c r="H4142" s="7">
        <v>2.0359674E-6</v>
      </c>
      <c r="I4142" s="5"/>
    </row>
    <row r="4143" spans="1:9" x14ac:dyDescent="0.4">
      <c r="A4143" t="str">
        <f t="shared" si="64"/>
        <v>Paprika-/ChillipulverJordanien</v>
      </c>
      <c r="B4143" s="26" t="s">
        <v>90</v>
      </c>
      <c r="C4143" s="4" t="s">
        <v>215</v>
      </c>
      <c r="D4143" s="5">
        <v>2.4530799999999999E-8</v>
      </c>
      <c r="E4143" s="5">
        <v>7.1024299999999991E-8</v>
      </c>
      <c r="F4143" s="5">
        <v>1.9672800000000003E-9</v>
      </c>
      <c r="G4143" s="6">
        <v>1.7099999999999998E-8</v>
      </c>
      <c r="H4143" s="7">
        <v>1.1462237999999998E-7</v>
      </c>
      <c r="I4143" s="5"/>
    </row>
    <row r="4144" spans="1:9" x14ac:dyDescent="0.4">
      <c r="A4144" t="str">
        <f t="shared" si="64"/>
        <v>Paprika und Chillies, grünJordanien</v>
      </c>
      <c r="B4144" s="26" t="s">
        <v>79</v>
      </c>
      <c r="C4144" s="4" t="s">
        <v>215</v>
      </c>
      <c r="D4144" s="5">
        <v>2.4530799999999999E-8</v>
      </c>
      <c r="E4144" s="5">
        <v>7.1024299999999991E-8</v>
      </c>
      <c r="F4144" s="5">
        <v>1.9672800000000003E-9</v>
      </c>
      <c r="G4144" s="6">
        <v>1.7099999999999998E-8</v>
      </c>
      <c r="H4144" s="7">
        <v>1.1462237999999998E-7</v>
      </c>
      <c r="I4144" s="5"/>
    </row>
    <row r="4145" spans="1:9" x14ac:dyDescent="0.4">
      <c r="A4145" t="str">
        <f t="shared" si="64"/>
        <v>Paprika und Chillies, grünJordanien</v>
      </c>
      <c r="B4145" s="26" t="s">
        <v>79</v>
      </c>
      <c r="C4145" s="4" t="s">
        <v>215</v>
      </c>
      <c r="D4145" s="5">
        <v>2.4530799999999999E-8</v>
      </c>
      <c r="E4145" s="5">
        <v>7.1024299999999991E-8</v>
      </c>
      <c r="F4145" s="5">
        <v>1.9672800000000003E-9</v>
      </c>
      <c r="G4145" s="6">
        <v>1.7099999999999998E-8</v>
      </c>
      <c r="H4145" s="7">
        <v>1.1462237999999998E-7</v>
      </c>
      <c r="I4145" s="5"/>
    </row>
    <row r="4146" spans="1:9" x14ac:dyDescent="0.4">
      <c r="A4146" t="str">
        <f t="shared" si="64"/>
        <v>BaumwollsamenJordanien</v>
      </c>
      <c r="B4146" s="26" t="s">
        <v>241</v>
      </c>
      <c r="C4146" s="4" t="s">
        <v>215</v>
      </c>
      <c r="D4146" s="5">
        <v>1.7334300000000002E-7</v>
      </c>
      <c r="E4146" s="5">
        <v>5.07511E-7</v>
      </c>
      <c r="F4146" s="5">
        <v>1.4399E-8</v>
      </c>
      <c r="G4146" s="6">
        <v>1.2499999999999999E-7</v>
      </c>
      <c r="H4146" s="7">
        <v>8.2025300000000009E-7</v>
      </c>
      <c r="I4146" s="5"/>
    </row>
    <row r="4147" spans="1:9" x14ac:dyDescent="0.4">
      <c r="A4147" t="str">
        <f t="shared" si="64"/>
        <v>Gurken und GewürzgurkenJordanien</v>
      </c>
      <c r="B4147" s="26" t="s">
        <v>99</v>
      </c>
      <c r="C4147" s="4" t="s">
        <v>215</v>
      </c>
      <c r="D4147" s="5">
        <v>7.0077699999999993E-9</v>
      </c>
      <c r="E4147" s="5">
        <v>1.8521699999999999E-8</v>
      </c>
      <c r="F4147" s="5">
        <v>3.8725900000000001E-10</v>
      </c>
      <c r="G4147" s="6">
        <v>3.9199999999999997E-9</v>
      </c>
      <c r="H4147" s="7">
        <v>2.9836729000000001E-8</v>
      </c>
      <c r="I4147" s="5"/>
    </row>
    <row r="4148" spans="1:9" x14ac:dyDescent="0.4">
      <c r="A4148" t="str">
        <f t="shared" si="64"/>
        <v>DattelJordanien</v>
      </c>
      <c r="B4148" s="26" t="s">
        <v>202</v>
      </c>
      <c r="C4148" s="4" t="s">
        <v>215</v>
      </c>
      <c r="D4148" s="5">
        <v>1.2244299999999998E-7</v>
      </c>
      <c r="E4148" s="5">
        <v>3.3304899999999995E-7</v>
      </c>
      <c r="F4148" s="5">
        <v>7.6951200000000006E-9</v>
      </c>
      <c r="G4148" s="6">
        <v>7.3700000000000005E-8</v>
      </c>
      <c r="H4148" s="7">
        <v>5.3688711999999997E-7</v>
      </c>
      <c r="I4148" s="5"/>
    </row>
    <row r="4149" spans="1:9" x14ac:dyDescent="0.4">
      <c r="A4149" t="str">
        <f t="shared" si="64"/>
        <v>AubergineJordanien</v>
      </c>
      <c r="B4149" s="26" t="s">
        <v>214</v>
      </c>
      <c r="C4149" s="4" t="s">
        <v>215</v>
      </c>
      <c r="D4149" s="5">
        <v>2.1347599999999999E-8</v>
      </c>
      <c r="E4149" s="5">
        <v>5.5820699999999998E-8</v>
      </c>
      <c r="F4149" s="5">
        <v>1.1045299999999999E-9</v>
      </c>
      <c r="G4149" s="6">
        <v>1.7499999999999998E-8</v>
      </c>
      <c r="H4149" s="7">
        <v>9.5772830000000012E-8</v>
      </c>
      <c r="I4149" s="5"/>
    </row>
    <row r="4150" spans="1:9" x14ac:dyDescent="0.4">
      <c r="A4150" t="str">
        <f t="shared" si="64"/>
        <v>FeigeJordanien</v>
      </c>
      <c r="B4150" s="26" t="s">
        <v>204</v>
      </c>
      <c r="C4150" s="4" t="s">
        <v>215</v>
      </c>
      <c r="D4150" s="5">
        <v>1.5608799999999999E-7</v>
      </c>
      <c r="E4150" s="5">
        <v>4.5357200000000001E-7</v>
      </c>
      <c r="F4150" s="5">
        <v>1.2685500000000001E-8</v>
      </c>
      <c r="G4150" s="6">
        <v>1.1000000000000001E-7</v>
      </c>
      <c r="H4150" s="7">
        <v>7.3234549999999995E-7</v>
      </c>
      <c r="I4150" s="5"/>
    </row>
    <row r="4151" spans="1:9" x14ac:dyDescent="0.4">
      <c r="A4151" t="str">
        <f t="shared" si="64"/>
        <v>FuttermittelpflanzenJordanien</v>
      </c>
      <c r="B4151" s="26" t="s">
        <v>242</v>
      </c>
      <c r="C4151" s="4" t="s">
        <v>215</v>
      </c>
      <c r="D4151" s="5">
        <v>2.6266499999999999E-8</v>
      </c>
      <c r="E4151" s="5">
        <v>7.5365900000000009E-8</v>
      </c>
      <c r="F4151" s="5">
        <v>2.0283600000000002E-9</v>
      </c>
      <c r="G4151" s="6">
        <v>2.1999999999999998E-8</v>
      </c>
      <c r="H4151" s="7">
        <v>1.2566076000000001E-7</v>
      </c>
      <c r="I4151" s="5"/>
    </row>
    <row r="4152" spans="1:9" x14ac:dyDescent="0.4">
      <c r="A4152" t="str">
        <f t="shared" si="64"/>
        <v>ZitrusfrüchteJordanien</v>
      </c>
      <c r="B4152" s="26" t="s">
        <v>279</v>
      </c>
      <c r="C4152" s="4" t="s">
        <v>215</v>
      </c>
      <c r="D4152" s="5">
        <v>3.3324000000000001E-8</v>
      </c>
      <c r="E4152" s="5">
        <v>9.8435299999999997E-8</v>
      </c>
      <c r="F4152" s="5">
        <v>2.8700599999999999E-9</v>
      </c>
      <c r="G4152" s="6">
        <v>2.4199999999999998E-8</v>
      </c>
      <c r="H4152" s="7">
        <v>1.5882936000000001E-7</v>
      </c>
      <c r="I4152" s="5"/>
    </row>
    <row r="4153" spans="1:9" x14ac:dyDescent="0.4">
      <c r="A4153" t="str">
        <f t="shared" si="64"/>
        <v>Früchte, frischJordanien</v>
      </c>
      <c r="B4153" s="26" t="s">
        <v>205</v>
      </c>
      <c r="C4153" s="4" t="s">
        <v>215</v>
      </c>
      <c r="D4153" s="5">
        <v>8.4992300000000001E-8</v>
      </c>
      <c r="E4153" s="5">
        <v>2.47068E-7</v>
      </c>
      <c r="F4153" s="5">
        <v>6.9053000000000001E-9</v>
      </c>
      <c r="G4153" s="6">
        <v>6.3899999999999996E-8</v>
      </c>
      <c r="H4153" s="7">
        <v>4.0286559999999998E-7</v>
      </c>
      <c r="I4153" s="5"/>
    </row>
    <row r="4154" spans="1:9" x14ac:dyDescent="0.4">
      <c r="A4154" t="str">
        <f t="shared" si="64"/>
        <v>KernobstJordanien</v>
      </c>
      <c r="B4154" s="26" t="s">
        <v>208</v>
      </c>
      <c r="C4154" s="4" t="s">
        <v>215</v>
      </c>
      <c r="D4154" s="5">
        <v>8.4992300000000001E-8</v>
      </c>
      <c r="E4154" s="5">
        <v>2.47068E-7</v>
      </c>
      <c r="F4154" s="5">
        <v>6.9053000000000001E-9</v>
      </c>
      <c r="G4154" s="6">
        <v>6.3899999999999996E-8</v>
      </c>
      <c r="H4154" s="7">
        <v>4.0286559999999998E-7</v>
      </c>
      <c r="I4154" s="5"/>
    </row>
    <row r="4155" spans="1:9" x14ac:dyDescent="0.4">
      <c r="A4155" t="str">
        <f t="shared" si="64"/>
        <v>SüdfrüchteJordanien</v>
      </c>
      <c r="B4155" s="26" t="s">
        <v>244</v>
      </c>
      <c r="C4155" s="4" t="s">
        <v>215</v>
      </c>
      <c r="D4155" s="5">
        <v>8.322019999999999E-6</v>
      </c>
      <c r="E4155" s="5">
        <v>2.4462000000000001E-5</v>
      </c>
      <c r="F4155" s="5">
        <v>6.9568099999999997E-7</v>
      </c>
      <c r="G4155" s="6">
        <v>6.1700000000000002E-6</v>
      </c>
      <c r="H4155" s="7">
        <v>3.9649700999999997E-5</v>
      </c>
      <c r="I4155" s="5"/>
    </row>
    <row r="4156" spans="1:9" x14ac:dyDescent="0.4">
      <c r="A4156" t="str">
        <f t="shared" si="64"/>
        <v>KnoblauchJordanien</v>
      </c>
      <c r="B4156" s="26" t="s">
        <v>38</v>
      </c>
      <c r="C4156" s="4" t="s">
        <v>215</v>
      </c>
      <c r="D4156" s="5">
        <v>2.7698999999999999E-8</v>
      </c>
      <c r="E4156" s="5">
        <v>7.7911899999999998E-8</v>
      </c>
      <c r="F4156" s="5">
        <v>1.84604E-9</v>
      </c>
      <c r="G4156" s="6">
        <v>7.3799999999999999E-8</v>
      </c>
      <c r="H4156" s="7">
        <v>1.8125694000000001E-7</v>
      </c>
      <c r="I4156" s="5"/>
    </row>
    <row r="4157" spans="1:9" x14ac:dyDescent="0.4">
      <c r="A4157" t="str">
        <f t="shared" si="64"/>
        <v>Grapefruit, PomeloJordanien</v>
      </c>
      <c r="B4157" s="26" t="s">
        <v>206</v>
      </c>
      <c r="C4157" s="4" t="s">
        <v>215</v>
      </c>
      <c r="D4157" s="5">
        <v>3.5956600000000001E-8</v>
      </c>
      <c r="E4157" s="5">
        <v>1.0496400000000001E-7</v>
      </c>
      <c r="F4157" s="5">
        <v>2.9641400000000001E-9</v>
      </c>
      <c r="G4157" s="6">
        <v>2.5599999999999998E-8</v>
      </c>
      <c r="H4157" s="7">
        <v>1.6948474000000002E-7</v>
      </c>
      <c r="I4157" s="5"/>
    </row>
    <row r="4158" spans="1:9" x14ac:dyDescent="0.4">
      <c r="A4158" t="str">
        <f t="shared" si="64"/>
        <v>TraubenJordanien</v>
      </c>
      <c r="B4158" s="26" t="s">
        <v>245</v>
      </c>
      <c r="C4158" s="4" t="s">
        <v>215</v>
      </c>
      <c r="D4158" s="5">
        <v>1.11475E-7</v>
      </c>
      <c r="E4158" s="5">
        <v>3.1828400000000002E-7</v>
      </c>
      <c r="F4158" s="5">
        <v>8.4110199999999998E-9</v>
      </c>
      <c r="G4158" s="6">
        <v>1.0399999999999999E-7</v>
      </c>
      <c r="H4158" s="7">
        <v>5.4217002000000006E-7</v>
      </c>
      <c r="I4158" s="5"/>
    </row>
    <row r="4159" spans="1:9" x14ac:dyDescent="0.4">
      <c r="A4159" t="str">
        <f t="shared" si="64"/>
        <v>ErdnussJordanien</v>
      </c>
      <c r="B4159" s="26" t="s">
        <v>280</v>
      </c>
      <c r="C4159" s="4" t="s">
        <v>215</v>
      </c>
      <c r="D4159" s="5">
        <v>1.30001E-7</v>
      </c>
      <c r="E4159" s="5">
        <v>3.81927E-7</v>
      </c>
      <c r="F4159" s="5">
        <v>1.0832399999999999E-8</v>
      </c>
      <c r="G4159" s="6">
        <v>9.6499999999999997E-8</v>
      </c>
      <c r="H4159" s="7">
        <v>6.1926040000000008E-7</v>
      </c>
      <c r="I4159" s="5"/>
    </row>
    <row r="4160" spans="1:9" x14ac:dyDescent="0.4">
      <c r="A4160" t="str">
        <f t="shared" si="64"/>
        <v>JojobasamenJordanien</v>
      </c>
      <c r="B4160" s="26" t="s">
        <v>301</v>
      </c>
      <c r="C4160" s="4" t="s">
        <v>215</v>
      </c>
      <c r="D4160" s="5">
        <v>3.4832799999999999E-7</v>
      </c>
      <c r="E4160" s="5">
        <v>1.0162900000000001E-6</v>
      </c>
      <c r="F4160" s="5">
        <v>2.7789599999999998E-8</v>
      </c>
      <c r="G4160" s="6">
        <v>2.65E-7</v>
      </c>
      <c r="H4160" s="7">
        <v>1.6574076E-6</v>
      </c>
      <c r="I4160" s="5"/>
    </row>
    <row r="4161" spans="1:9" x14ac:dyDescent="0.4">
      <c r="A4161" t="str">
        <f t="shared" si="64"/>
        <v>Lauch, andere LauchgewächseJordanien</v>
      </c>
      <c r="B4161" s="26" t="s">
        <v>184</v>
      </c>
      <c r="C4161" s="4" t="s">
        <v>215</v>
      </c>
      <c r="D4161" s="5">
        <v>3.0928200000000002E-8</v>
      </c>
      <c r="E4161" s="5">
        <v>8.9430099999999993E-8</v>
      </c>
      <c r="F4161" s="5">
        <v>2.46094E-9</v>
      </c>
      <c r="G4161" s="6">
        <v>2.44E-8</v>
      </c>
      <c r="H4161" s="7">
        <v>1.4721923999999999E-7</v>
      </c>
      <c r="I4161" s="5"/>
    </row>
    <row r="4162" spans="1:9" x14ac:dyDescent="0.4">
      <c r="A4162" t="str">
        <f t="shared" si="64"/>
        <v>Zitorne, LimetteJordanien</v>
      </c>
      <c r="B4162" s="26" t="s">
        <v>246</v>
      </c>
      <c r="C4162" s="4" t="s">
        <v>215</v>
      </c>
      <c r="D4162" s="5">
        <v>4.11884E-8</v>
      </c>
      <c r="E4162" s="5">
        <v>1.1941200000000001E-7</v>
      </c>
      <c r="F4162" s="5">
        <v>3.3116300000000001E-9</v>
      </c>
      <c r="G4162" s="6">
        <v>3.2100000000000003E-8</v>
      </c>
      <c r="H4162" s="7">
        <v>1.9601203E-7</v>
      </c>
      <c r="I4162" s="5"/>
    </row>
    <row r="4163" spans="1:9" x14ac:dyDescent="0.4">
      <c r="A4163" t="str">
        <f t="shared" si="64"/>
        <v>LinsenJordanien</v>
      </c>
      <c r="B4163" s="26" t="s">
        <v>247</v>
      </c>
      <c r="C4163" s="4" t="s">
        <v>215</v>
      </c>
      <c r="D4163" s="5">
        <v>9.1263399999999994E-7</v>
      </c>
      <c r="E4163" s="5">
        <v>2.6380100000000003E-6</v>
      </c>
      <c r="F4163" s="5">
        <v>7.2849999999999994E-8</v>
      </c>
      <c r="G4163" s="6">
        <v>6.3300000000000002E-7</v>
      </c>
      <c r="H4163" s="7">
        <v>4.2564940000000001E-6</v>
      </c>
      <c r="I4163" s="5"/>
    </row>
    <row r="4164" spans="1:9" x14ac:dyDescent="0.4">
      <c r="A4164" t="str">
        <f t="shared" ref="A4164:A4227" si="65">B4164&amp;C4164</f>
        <v>Kopfsalat und ChicoréeJordanien</v>
      </c>
      <c r="B4164" s="26" t="s">
        <v>95</v>
      </c>
      <c r="C4164" s="4" t="s">
        <v>215</v>
      </c>
      <c r="D4164" s="5">
        <v>1.36047E-8</v>
      </c>
      <c r="E4164" s="5">
        <v>3.9182400000000002E-8</v>
      </c>
      <c r="F4164" s="5">
        <v>1.07084E-9</v>
      </c>
      <c r="G4164" s="6">
        <v>9.3800000000000003E-9</v>
      </c>
      <c r="H4164" s="7">
        <v>6.3237940000000008E-8</v>
      </c>
      <c r="I4164" s="5"/>
    </row>
    <row r="4165" spans="1:9" x14ac:dyDescent="0.4">
      <c r="A4165" t="str">
        <f t="shared" si="65"/>
        <v>Mais, greenJordanien</v>
      </c>
      <c r="B4165" s="26" t="s">
        <v>218</v>
      </c>
      <c r="C4165" s="4" t="s">
        <v>215</v>
      </c>
      <c r="D4165" s="5">
        <v>5.5536799999999999E-8</v>
      </c>
      <c r="E4165" s="5">
        <v>1.6404899999999999E-7</v>
      </c>
      <c r="F4165" s="5">
        <v>4.7831500000000004E-9</v>
      </c>
      <c r="G4165" s="6">
        <v>4.0399999999999998E-8</v>
      </c>
      <c r="H4165" s="7">
        <v>2.6476894999999996E-7</v>
      </c>
      <c r="I4165" s="5"/>
    </row>
    <row r="4166" spans="1:9" x14ac:dyDescent="0.4">
      <c r="A4166" t="str">
        <f t="shared" si="65"/>
        <v>MaisJordanien</v>
      </c>
      <c r="B4166" s="26" t="s">
        <v>185</v>
      </c>
      <c r="C4166" s="4" t="s">
        <v>215</v>
      </c>
      <c r="D4166" s="5">
        <v>3.8070700000000001E-8</v>
      </c>
      <c r="E4166" s="5">
        <v>1.0283199999999999E-7</v>
      </c>
      <c r="F4166" s="5">
        <v>2.31561E-9</v>
      </c>
      <c r="G4166" s="6">
        <v>2.5200000000000001E-8</v>
      </c>
      <c r="H4166" s="7">
        <v>1.6841831000000001E-7</v>
      </c>
      <c r="I4166" s="5"/>
    </row>
    <row r="4167" spans="1:9" x14ac:dyDescent="0.4">
      <c r="A4167" t="str">
        <f t="shared" si="65"/>
        <v>Mango, GuaveJordanien</v>
      </c>
      <c r="B4167" s="26" t="s">
        <v>248</v>
      </c>
      <c r="C4167" s="4" t="s">
        <v>215</v>
      </c>
      <c r="D4167" s="5">
        <v>4.7885199999999999E-8</v>
      </c>
      <c r="E4167" s="5">
        <v>1.4144700000000001E-7</v>
      </c>
      <c r="F4167" s="5">
        <v>4.1241500000000001E-9</v>
      </c>
      <c r="G4167" s="6">
        <v>3.4800000000000001E-8</v>
      </c>
      <c r="H4167" s="7">
        <v>2.2825635000000003E-7</v>
      </c>
      <c r="I4167" s="5"/>
    </row>
    <row r="4168" spans="1:9" x14ac:dyDescent="0.4">
      <c r="A4168" t="str">
        <f t="shared" si="65"/>
        <v>Melonen (inkl.  Cantaloup-Melone)Jordanien</v>
      </c>
      <c r="B4168" s="26" t="s">
        <v>249</v>
      </c>
      <c r="C4168" s="4" t="s">
        <v>215</v>
      </c>
      <c r="D4168" s="5">
        <v>2.8424499999999998E-8</v>
      </c>
      <c r="E4168" s="5">
        <v>8.2048400000000003E-8</v>
      </c>
      <c r="F4168" s="5">
        <v>2.25081E-9</v>
      </c>
      <c r="G4168" s="6">
        <v>2.11E-8</v>
      </c>
      <c r="H4168" s="7">
        <v>1.3382371000000003E-7</v>
      </c>
      <c r="I4168" s="5"/>
    </row>
    <row r="4169" spans="1:9" x14ac:dyDescent="0.4">
      <c r="A4169" t="str">
        <f t="shared" si="65"/>
        <v>NüsseJordanien</v>
      </c>
      <c r="B4169" s="26" t="s">
        <v>271</v>
      </c>
      <c r="C4169" s="4" t="s">
        <v>215</v>
      </c>
      <c r="D4169" s="5">
        <v>2.8551999999999998E-7</v>
      </c>
      <c r="E4169" s="5">
        <v>8.4339200000000004E-7</v>
      </c>
      <c r="F4169" s="5">
        <v>2.45906E-8</v>
      </c>
      <c r="G4169" s="6">
        <v>2.0799999999999998E-7</v>
      </c>
      <c r="H4169" s="7">
        <v>1.3615026000000001E-6</v>
      </c>
      <c r="I4169" s="5"/>
    </row>
    <row r="4170" spans="1:9" x14ac:dyDescent="0.4">
      <c r="A4170" t="str">
        <f t="shared" si="65"/>
        <v>HaferJordanien</v>
      </c>
      <c r="B4170" s="26" t="s">
        <v>272</v>
      </c>
      <c r="C4170" s="4" t="s">
        <v>215</v>
      </c>
      <c r="D4170" s="5">
        <v>1.8248400000000001E-6</v>
      </c>
      <c r="E4170" s="5">
        <v>5.3903800000000004E-6</v>
      </c>
      <c r="F4170" s="5">
        <v>1.5716600000000002E-7</v>
      </c>
      <c r="G4170" s="6">
        <v>1.33E-6</v>
      </c>
      <c r="H4170" s="7">
        <v>8.7023860000000016E-6</v>
      </c>
      <c r="I4170" s="5"/>
    </row>
    <row r="4171" spans="1:9" x14ac:dyDescent="0.4">
      <c r="A4171" t="str">
        <f t="shared" si="65"/>
        <v>ÖlsamenJordanien</v>
      </c>
      <c r="B4171" s="26" t="s">
        <v>303</v>
      </c>
      <c r="C4171" s="4" t="s">
        <v>215</v>
      </c>
      <c r="D4171" s="5">
        <v>3.4832799999999999E-7</v>
      </c>
      <c r="E4171" s="5">
        <v>1.0162900000000001E-6</v>
      </c>
      <c r="F4171" s="5">
        <v>2.7789599999999998E-8</v>
      </c>
      <c r="G4171" s="6">
        <v>2.65E-7</v>
      </c>
      <c r="H4171" s="7">
        <v>1.6574076E-6</v>
      </c>
      <c r="I4171" s="5"/>
    </row>
    <row r="4172" spans="1:9" x14ac:dyDescent="0.4">
      <c r="A4172" t="str">
        <f t="shared" si="65"/>
        <v>OkraJordanien</v>
      </c>
      <c r="B4172" s="26" t="s">
        <v>188</v>
      </c>
      <c r="C4172" s="4" t="s">
        <v>215</v>
      </c>
      <c r="D4172" s="5">
        <v>6.316940000000001E-8</v>
      </c>
      <c r="E4172" s="5">
        <v>1.818E-7</v>
      </c>
      <c r="F4172" s="5">
        <v>4.95694E-9</v>
      </c>
      <c r="G4172" s="6">
        <v>4.3499999999999999E-8</v>
      </c>
      <c r="H4172" s="7">
        <v>2.9342634000000001E-7</v>
      </c>
      <c r="I4172" s="5"/>
    </row>
    <row r="4173" spans="1:9" x14ac:dyDescent="0.4">
      <c r="A4173" t="str">
        <f t="shared" si="65"/>
        <v>OlivenJordanien</v>
      </c>
      <c r="B4173" s="26" t="s">
        <v>189</v>
      </c>
      <c r="C4173" s="4" t="s">
        <v>215</v>
      </c>
      <c r="D4173" s="5">
        <v>3.60238E-7</v>
      </c>
      <c r="E4173" s="5">
        <v>1.00795E-6</v>
      </c>
      <c r="F4173" s="5">
        <v>2.4141699999999999E-8</v>
      </c>
      <c r="G4173" s="6">
        <v>6.8999999999999996E-7</v>
      </c>
      <c r="H4173" s="7">
        <v>2.0823296999999997E-6</v>
      </c>
      <c r="I4173" s="5"/>
    </row>
    <row r="4174" spans="1:9" x14ac:dyDescent="0.4">
      <c r="A4174" t="str">
        <f t="shared" si="65"/>
        <v>Zwiebel, getr.Jordanien</v>
      </c>
      <c r="B4174" s="26" t="s">
        <v>251</v>
      </c>
      <c r="C4174" s="4" t="s">
        <v>215</v>
      </c>
      <c r="D4174" s="5">
        <v>3.0729699999999995E-8</v>
      </c>
      <c r="E4174" s="5">
        <v>8.9194499999999998E-8</v>
      </c>
      <c r="F4174" s="5">
        <v>2.4824499999999998E-9</v>
      </c>
      <c r="G4174" s="6">
        <v>2.29E-8</v>
      </c>
      <c r="H4174" s="7">
        <v>1.4530664999999999E-7</v>
      </c>
      <c r="I4174" s="5"/>
    </row>
    <row r="4175" spans="1:9" x14ac:dyDescent="0.4">
      <c r="A4175" t="str">
        <f t="shared" si="65"/>
        <v>Zwiebeln, Schalotten, grünJordanien</v>
      </c>
      <c r="B4175" s="26" t="s">
        <v>71</v>
      </c>
      <c r="C4175" s="4" t="s">
        <v>215</v>
      </c>
      <c r="D4175" s="5">
        <v>2.3401799999999999E-8</v>
      </c>
      <c r="E4175" s="5">
        <v>6.1522899999999996E-8</v>
      </c>
      <c r="F4175" s="5">
        <v>1.25921E-9</v>
      </c>
      <c r="G4175" s="6">
        <v>1.29E-8</v>
      </c>
      <c r="H4175" s="7">
        <v>9.9083909999999994E-8</v>
      </c>
      <c r="I4175" s="5"/>
    </row>
    <row r="4176" spans="1:9" x14ac:dyDescent="0.4">
      <c r="A4176" t="str">
        <f t="shared" si="65"/>
        <v>OrangeJordanien</v>
      </c>
      <c r="B4176" s="26" t="s">
        <v>252</v>
      </c>
      <c r="C4176" s="4" t="s">
        <v>215</v>
      </c>
      <c r="D4176" s="5">
        <v>4.3986300000000004E-8</v>
      </c>
      <c r="E4176" s="5">
        <v>1.2756399999999999E-7</v>
      </c>
      <c r="F4176" s="5">
        <v>3.53889E-9</v>
      </c>
      <c r="G4176" s="6">
        <v>3.4300000000000003E-8</v>
      </c>
      <c r="H4176" s="7">
        <v>2.0938918999999997E-7</v>
      </c>
      <c r="I4176" s="5"/>
    </row>
    <row r="4177" spans="1:9" x14ac:dyDescent="0.4">
      <c r="A4177" t="str">
        <f t="shared" si="65"/>
        <v>Pfirsich, NektarineJordanien</v>
      </c>
      <c r="B4177" s="26" t="s">
        <v>253</v>
      </c>
      <c r="C4177" s="4" t="s">
        <v>215</v>
      </c>
      <c r="D4177" s="5">
        <v>9.6712899999999995E-8</v>
      </c>
      <c r="E4177" s="5">
        <v>2.6722399999999998E-7</v>
      </c>
      <c r="F4177" s="5">
        <v>6.3605499999999995E-9</v>
      </c>
      <c r="G4177" s="6">
        <v>1.0900000000000001E-7</v>
      </c>
      <c r="H4177" s="7">
        <v>4.7929744999999997E-7</v>
      </c>
      <c r="I4177" s="5"/>
    </row>
    <row r="4178" spans="1:9" x14ac:dyDescent="0.4">
      <c r="A4178" t="str">
        <f t="shared" si="65"/>
        <v>BirneJordanien</v>
      </c>
      <c r="B4178" s="26" t="s">
        <v>199</v>
      </c>
      <c r="C4178" s="4" t="s">
        <v>215</v>
      </c>
      <c r="D4178" s="5">
        <v>1.68958E-7</v>
      </c>
      <c r="E4178" s="5">
        <v>4.9642899999999998E-7</v>
      </c>
      <c r="F4178" s="5">
        <v>1.42883E-8</v>
      </c>
      <c r="G4178" s="6">
        <v>1.2100000000000001E-7</v>
      </c>
      <c r="H4178" s="7">
        <v>8.0067529999999989E-7</v>
      </c>
      <c r="I4178" s="5"/>
    </row>
    <row r="4179" spans="1:9" x14ac:dyDescent="0.4">
      <c r="A4179" t="str">
        <f t="shared" si="65"/>
        <v>Erbsen, grünJordanien</v>
      </c>
      <c r="B4179" s="26" t="s">
        <v>172</v>
      </c>
      <c r="C4179" s="4" t="s">
        <v>215</v>
      </c>
      <c r="D4179" s="5">
        <v>7.2293499999999998E-8</v>
      </c>
      <c r="E4179" s="5">
        <v>2.09812E-7</v>
      </c>
      <c r="F4179" s="5">
        <v>5.8410799999999999E-9</v>
      </c>
      <c r="G4179" s="6">
        <v>5.0799999999999998E-8</v>
      </c>
      <c r="H4179" s="7">
        <v>3.3874657999999997E-7</v>
      </c>
      <c r="I4179" s="5"/>
    </row>
    <row r="4180" spans="1:9" x14ac:dyDescent="0.4">
      <c r="A4180" t="str">
        <f t="shared" si="65"/>
        <v>PistazienJordanien</v>
      </c>
      <c r="B4180" s="26" t="s">
        <v>273</v>
      </c>
      <c r="C4180" s="4" t="s">
        <v>215</v>
      </c>
      <c r="D4180" s="5">
        <v>4.1148399999999998E-7</v>
      </c>
      <c r="E4180" s="5">
        <v>1.2154799999999999E-6</v>
      </c>
      <c r="F4180" s="5">
        <v>3.5439399999999999E-8</v>
      </c>
      <c r="G4180" s="6">
        <v>2.9900000000000002E-7</v>
      </c>
      <c r="H4180" s="7">
        <v>1.9614033999999996E-6</v>
      </c>
      <c r="I4180" s="5"/>
    </row>
    <row r="4181" spans="1:9" x14ac:dyDescent="0.4">
      <c r="A4181" t="str">
        <f t="shared" si="65"/>
        <v>Pflaume, SchleheJordanien</v>
      </c>
      <c r="B4181" s="26" t="s">
        <v>254</v>
      </c>
      <c r="C4181" s="4" t="s">
        <v>215</v>
      </c>
      <c r="D4181" s="5">
        <v>7.6729099999999991E-8</v>
      </c>
      <c r="E4181" s="5">
        <v>2.1950500000000001E-7</v>
      </c>
      <c r="F4181" s="5">
        <v>5.8011799999999996E-9</v>
      </c>
      <c r="G4181" s="6">
        <v>7.279999999999999E-8</v>
      </c>
      <c r="H4181" s="7">
        <v>3.7483527999999991E-7</v>
      </c>
      <c r="I4181" s="5"/>
    </row>
    <row r="4182" spans="1:9" x14ac:dyDescent="0.4">
      <c r="A4182" t="str">
        <f t="shared" si="65"/>
        <v>MohnJordanien</v>
      </c>
      <c r="B4182" s="26" t="s">
        <v>297</v>
      </c>
      <c r="C4182" s="4" t="s">
        <v>215</v>
      </c>
      <c r="D4182" s="5">
        <v>8.0800599999999999E-7</v>
      </c>
      <c r="E4182" s="5">
        <v>2.36654E-6</v>
      </c>
      <c r="F4182" s="5">
        <v>6.6052100000000007E-8</v>
      </c>
      <c r="G4182" s="6">
        <v>6.0699999999999997E-7</v>
      </c>
      <c r="H4182" s="7">
        <v>3.8475980999999997E-6</v>
      </c>
      <c r="I4182" s="5"/>
    </row>
    <row r="4183" spans="1:9" x14ac:dyDescent="0.4">
      <c r="A4183" t="str">
        <f t="shared" si="65"/>
        <v>KartoffelJordanien</v>
      </c>
      <c r="B4183" s="26" t="s">
        <v>177</v>
      </c>
      <c r="C4183" s="4" t="s">
        <v>215</v>
      </c>
      <c r="D4183" s="5">
        <v>2.2527900000000003E-8</v>
      </c>
      <c r="E4183" s="5">
        <v>6.0812500000000003E-8</v>
      </c>
      <c r="F4183" s="5">
        <v>1.368E-9</v>
      </c>
      <c r="G4183" s="6">
        <v>1.4100000000000001E-8</v>
      </c>
      <c r="H4183" s="7">
        <v>9.8808400000000002E-8</v>
      </c>
      <c r="I4183" s="5"/>
    </row>
    <row r="4184" spans="1:9" x14ac:dyDescent="0.4">
      <c r="A4184" t="str">
        <f t="shared" si="65"/>
        <v>KürbisJordanien</v>
      </c>
      <c r="B4184" s="26" t="s">
        <v>183</v>
      </c>
      <c r="C4184" s="4" t="s">
        <v>215</v>
      </c>
      <c r="D4184" s="5">
        <v>3.5542500000000002E-8</v>
      </c>
      <c r="E4184" s="5">
        <v>9.34423E-8</v>
      </c>
      <c r="F4184" s="5">
        <v>1.89416E-9</v>
      </c>
      <c r="G4184" s="6">
        <v>2.6899999999999999E-8</v>
      </c>
      <c r="H4184" s="7">
        <v>1.5777896000000001E-7</v>
      </c>
      <c r="I4184" s="5"/>
    </row>
    <row r="4185" spans="1:9" x14ac:dyDescent="0.4">
      <c r="A4185" t="str">
        <f t="shared" si="65"/>
        <v>BaumwolleJordanien</v>
      </c>
      <c r="B4185" s="26" t="s">
        <v>257</v>
      </c>
      <c r="C4185" s="4" t="s">
        <v>215</v>
      </c>
      <c r="D4185" s="5">
        <v>1.7334300000000002E-7</v>
      </c>
      <c r="E4185" s="5">
        <v>5.07511E-7</v>
      </c>
      <c r="F4185" s="5">
        <v>1.4399E-8</v>
      </c>
      <c r="G4185" s="6">
        <v>1.2499999999999999E-7</v>
      </c>
      <c r="H4185" s="7">
        <v>8.2025300000000009E-7</v>
      </c>
      <c r="I4185" s="5"/>
    </row>
    <row r="4186" spans="1:9" x14ac:dyDescent="0.4">
      <c r="A4186" t="str">
        <f t="shared" si="65"/>
        <v>SesamJordanien</v>
      </c>
      <c r="B4186" s="26" t="s">
        <v>258</v>
      </c>
      <c r="C4186" s="4" t="s">
        <v>215</v>
      </c>
      <c r="D4186" s="5">
        <v>4.6352699999999999E-7</v>
      </c>
      <c r="E4186" s="5">
        <v>1.2484799999999999E-6</v>
      </c>
      <c r="F4186" s="5">
        <v>2.7945300000000003E-8</v>
      </c>
      <c r="G4186" s="6">
        <v>2.72E-7</v>
      </c>
      <c r="H4186" s="7">
        <v>2.0119523000000002E-6</v>
      </c>
      <c r="I4186" s="5"/>
    </row>
    <row r="4187" spans="1:9" x14ac:dyDescent="0.4">
      <c r="A4187" t="str">
        <f t="shared" si="65"/>
        <v>SorghumJordanien</v>
      </c>
      <c r="B4187" s="26" t="s">
        <v>282</v>
      </c>
      <c r="C4187" s="4" t="s">
        <v>215</v>
      </c>
      <c r="D4187" s="5">
        <v>1.6243000000000001E-7</v>
      </c>
      <c r="E4187" s="5">
        <v>4.7979900000000002E-7</v>
      </c>
      <c r="F4187" s="5">
        <v>1.3989400000000001E-8</v>
      </c>
      <c r="G4187" s="6">
        <v>1.18E-7</v>
      </c>
      <c r="H4187" s="7">
        <v>7.7421840000000008E-7</v>
      </c>
      <c r="I4187" s="5"/>
    </row>
    <row r="4188" spans="1:9" x14ac:dyDescent="0.4">
      <c r="A4188" t="str">
        <f t="shared" si="65"/>
        <v>SojabohnenJordanien</v>
      </c>
      <c r="B4188" s="26" t="s">
        <v>259</v>
      </c>
      <c r="C4188" s="4" t="s">
        <v>215</v>
      </c>
      <c r="D4188" s="5">
        <v>5.6718100000000005E-7</v>
      </c>
      <c r="E4188" s="5">
        <v>1.6753899999999998E-6</v>
      </c>
      <c r="F4188" s="5">
        <v>4.8848899999999997E-8</v>
      </c>
      <c r="G4188" s="6">
        <v>4.1300000000000001E-7</v>
      </c>
      <c r="H4188" s="7">
        <v>2.7044199000000005E-6</v>
      </c>
      <c r="I4188" s="5"/>
    </row>
    <row r="4189" spans="1:9" x14ac:dyDescent="0.4">
      <c r="A4189" t="str">
        <f t="shared" si="65"/>
        <v>SonnenblumenkerneJordanien</v>
      </c>
      <c r="B4189" s="26" t="s">
        <v>261</v>
      </c>
      <c r="C4189" s="4" t="s">
        <v>215</v>
      </c>
      <c r="D4189" s="5">
        <v>2.7941700000000002E-7</v>
      </c>
      <c r="E4189" s="5">
        <v>8.1902899999999997E-7</v>
      </c>
      <c r="F4189" s="5">
        <v>2.2956099999999999E-8</v>
      </c>
      <c r="G4189" s="6">
        <v>2.0900000000000001E-7</v>
      </c>
      <c r="H4189" s="7">
        <v>1.3304020999999998E-6</v>
      </c>
      <c r="I4189" s="5"/>
    </row>
    <row r="4190" spans="1:9" x14ac:dyDescent="0.4">
      <c r="A4190" t="str">
        <f t="shared" si="65"/>
        <v>Tallowtree seedJordanien</v>
      </c>
      <c r="B4190" s="26" t="s">
        <v>304</v>
      </c>
      <c r="C4190" s="4" t="s">
        <v>215</v>
      </c>
      <c r="D4190" s="5">
        <v>3.4832799999999999E-7</v>
      </c>
      <c r="E4190" s="5">
        <v>1.0162900000000001E-6</v>
      </c>
      <c r="F4190" s="5">
        <v>2.7789599999999998E-8</v>
      </c>
      <c r="G4190" s="6">
        <v>2.65E-7</v>
      </c>
      <c r="H4190" s="7">
        <v>1.6574076E-6</v>
      </c>
      <c r="I4190" s="5"/>
    </row>
    <row r="4191" spans="1:9" x14ac:dyDescent="0.4">
      <c r="A4191" t="str">
        <f t="shared" si="65"/>
        <v>Manderine, ClementineJordanien</v>
      </c>
      <c r="B4191" s="26" t="s">
        <v>213</v>
      </c>
      <c r="C4191" s="4" t="s">
        <v>215</v>
      </c>
      <c r="D4191" s="5">
        <v>3.2567100000000002E-8</v>
      </c>
      <c r="E4191" s="5">
        <v>9.4430200000000003E-8</v>
      </c>
      <c r="F4191" s="5">
        <v>2.61635E-9</v>
      </c>
      <c r="G4191" s="6">
        <v>2.62E-8</v>
      </c>
      <c r="H4191" s="7">
        <v>1.5581365E-7</v>
      </c>
      <c r="I4191" s="5"/>
    </row>
    <row r="4192" spans="1:9" x14ac:dyDescent="0.4">
      <c r="A4192" t="str">
        <f t="shared" si="65"/>
        <v>Tabak, unverarbeitetJordanien</v>
      </c>
      <c r="B4192" s="26" t="s">
        <v>263</v>
      </c>
      <c r="C4192" s="4" t="s">
        <v>215</v>
      </c>
      <c r="D4192" s="5">
        <v>7.7686200000000004E-7</v>
      </c>
      <c r="E4192" s="5">
        <v>2.23912E-6</v>
      </c>
      <c r="F4192" s="5">
        <v>6.09894E-8</v>
      </c>
      <c r="G4192" s="6">
        <v>6.5300000000000004E-7</v>
      </c>
      <c r="H4192" s="7">
        <v>3.7299713999999999E-6</v>
      </c>
      <c r="I4192" s="5"/>
    </row>
    <row r="4193" spans="1:9" x14ac:dyDescent="0.4">
      <c r="A4193" t="str">
        <f t="shared" si="65"/>
        <v>TomatenJordanien</v>
      </c>
      <c r="B4193" s="26" t="s">
        <v>86</v>
      </c>
      <c r="C4193" s="4" t="s">
        <v>215</v>
      </c>
      <c r="D4193" s="5">
        <v>1.3070499999999999E-8</v>
      </c>
      <c r="E4193" s="5">
        <v>3.4993400000000003E-8</v>
      </c>
      <c r="F4193" s="5">
        <v>7.55617E-10</v>
      </c>
      <c r="G4193" s="6">
        <v>1.14E-8</v>
      </c>
      <c r="H4193" s="7">
        <v>6.0219517000000001E-8</v>
      </c>
      <c r="I4193" s="5"/>
    </row>
    <row r="4194" spans="1:9" x14ac:dyDescent="0.4">
      <c r="A4194" t="str">
        <f t="shared" si="65"/>
        <v>Gemüse, frischJordanien</v>
      </c>
      <c r="B4194" s="26" t="s">
        <v>174</v>
      </c>
      <c r="C4194" s="4" t="s">
        <v>215</v>
      </c>
      <c r="D4194" s="5">
        <v>3.0928200000000002E-8</v>
      </c>
      <c r="E4194" s="5">
        <v>8.9430099999999993E-8</v>
      </c>
      <c r="F4194" s="5">
        <v>2.46094E-9</v>
      </c>
      <c r="G4194" s="6">
        <v>2.44E-8</v>
      </c>
      <c r="H4194" s="7">
        <v>1.4721923999999999E-7</v>
      </c>
      <c r="I4194" s="5"/>
    </row>
    <row r="4195" spans="1:9" x14ac:dyDescent="0.4">
      <c r="A4195" t="str">
        <f t="shared" si="65"/>
        <v>HülsenfrüchteJordanien</v>
      </c>
      <c r="B4195" s="26" t="s">
        <v>175</v>
      </c>
      <c r="C4195" s="4" t="s">
        <v>215</v>
      </c>
      <c r="D4195" s="5">
        <v>5.4165000000000002E-8</v>
      </c>
      <c r="E4195" s="5">
        <v>1.59997E-7</v>
      </c>
      <c r="F4195" s="5">
        <v>4.6650099999999998E-9</v>
      </c>
      <c r="G4195" s="6">
        <v>3.9400000000000002E-8</v>
      </c>
      <c r="H4195" s="7">
        <v>2.5822701000000001E-7</v>
      </c>
      <c r="I4195" s="5"/>
    </row>
    <row r="4196" spans="1:9" x14ac:dyDescent="0.4">
      <c r="A4196" t="str">
        <f t="shared" si="65"/>
        <v>WickeJordanien</v>
      </c>
      <c r="B4196" s="26" t="s">
        <v>276</v>
      </c>
      <c r="C4196" s="4" t="s">
        <v>215</v>
      </c>
      <c r="D4196" s="5">
        <v>6.3868699999999998E-7</v>
      </c>
      <c r="E4196" s="5">
        <v>1.8362000000000001E-6</v>
      </c>
      <c r="F4196" s="5">
        <v>4.8007399999999996E-8</v>
      </c>
      <c r="G4196" s="6">
        <v>1.15E-6</v>
      </c>
      <c r="H4196" s="7">
        <v>3.6728944E-6</v>
      </c>
      <c r="I4196" s="5"/>
    </row>
    <row r="4197" spans="1:9" x14ac:dyDescent="0.4">
      <c r="A4197" t="str">
        <f t="shared" si="65"/>
        <v>WassermeloneJordanien</v>
      </c>
      <c r="B4197" s="26" t="s">
        <v>265</v>
      </c>
      <c r="C4197" s="4" t="s">
        <v>215</v>
      </c>
      <c r="D4197" s="5">
        <v>1.7570199999999999E-8</v>
      </c>
      <c r="E4197" s="5">
        <v>5.0128099999999996E-8</v>
      </c>
      <c r="F4197" s="5">
        <v>1.29879E-9</v>
      </c>
      <c r="G4197" s="6">
        <v>2.5200000000000001E-8</v>
      </c>
      <c r="H4197" s="7">
        <v>9.4197090000000002E-8</v>
      </c>
      <c r="I4197" s="5"/>
    </row>
    <row r="4198" spans="1:9" x14ac:dyDescent="0.4">
      <c r="A4198" t="str">
        <f t="shared" si="65"/>
        <v>WeizenJordanien</v>
      </c>
      <c r="B4198" s="26" t="s">
        <v>60</v>
      </c>
      <c r="C4198" s="4" t="s">
        <v>215</v>
      </c>
      <c r="D4198" s="5">
        <v>5.2143299999999995E-7</v>
      </c>
      <c r="E4198" s="5">
        <v>1.47341E-6</v>
      </c>
      <c r="F4198" s="5">
        <v>3.7895999999999997E-8</v>
      </c>
      <c r="G4198" s="6">
        <v>4.7300000000000001E-7</v>
      </c>
      <c r="H4198" s="7">
        <v>2.505739E-6</v>
      </c>
      <c r="I4198" s="5"/>
    </row>
    <row r="4199" spans="1:9" x14ac:dyDescent="0.4">
      <c r="A4199" t="str">
        <f t="shared" si="65"/>
        <v>ApfelKasachstan</v>
      </c>
      <c r="B4199" s="26" t="s">
        <v>195</v>
      </c>
      <c r="C4199" s="4" t="s">
        <v>392</v>
      </c>
      <c r="D4199" s="5">
        <v>2.7447499999999997E-7</v>
      </c>
      <c r="E4199" s="5">
        <v>6.5738700000000001E-7</v>
      </c>
      <c r="F4199" s="5">
        <v>1.1193299999999999E-8</v>
      </c>
      <c r="G4199" s="6">
        <v>1.1299999999999999E-7</v>
      </c>
      <c r="H4199" s="7">
        <v>1.0560553E-6</v>
      </c>
      <c r="I4199" s="5"/>
    </row>
    <row r="4200" spans="1:9" x14ac:dyDescent="0.4">
      <c r="A4200" t="str">
        <f t="shared" si="65"/>
        <v>AprikosenKasachstan</v>
      </c>
      <c r="B4200" s="26" t="s">
        <v>196</v>
      </c>
      <c r="C4200" s="4" t="s">
        <v>392</v>
      </c>
      <c r="D4200" s="5">
        <v>1.7742300000000001E-7</v>
      </c>
      <c r="E4200" s="5">
        <v>4.79875E-7</v>
      </c>
      <c r="F4200" s="5">
        <v>6.8197500000000006E-9</v>
      </c>
      <c r="G4200" s="6">
        <v>9.5099999999999998E-8</v>
      </c>
      <c r="H4200" s="7">
        <v>7.5921774999999988E-7</v>
      </c>
      <c r="I4200" s="5"/>
    </row>
    <row r="4201" spans="1:9" x14ac:dyDescent="0.4">
      <c r="A4201" t="str">
        <f t="shared" si="65"/>
        <v>GersteKasachstan</v>
      </c>
      <c r="B4201" s="26" t="s">
        <v>240</v>
      </c>
      <c r="C4201" s="4" t="s">
        <v>392</v>
      </c>
      <c r="D4201" s="5">
        <v>2.4728199999999998E-7</v>
      </c>
      <c r="E4201" s="5">
        <v>5.1454699999999993E-7</v>
      </c>
      <c r="F4201" s="5">
        <v>1.5600700000000002E-8</v>
      </c>
      <c r="G4201" s="6">
        <v>5.8999999999999999E-8</v>
      </c>
      <c r="H4201" s="7">
        <v>8.364296999999999E-7</v>
      </c>
      <c r="I4201" s="5"/>
    </row>
    <row r="4202" spans="1:9" x14ac:dyDescent="0.4">
      <c r="A4202" t="str">
        <f t="shared" si="65"/>
        <v>Bohen, trockenKasachstan</v>
      </c>
      <c r="B4202" s="26" t="s">
        <v>170</v>
      </c>
      <c r="C4202" s="4" t="s">
        <v>392</v>
      </c>
      <c r="D4202" s="5">
        <v>5.9202400000000003E-7</v>
      </c>
      <c r="E4202" s="5">
        <v>1.1878399999999999E-6</v>
      </c>
      <c r="F4202" s="5">
        <v>3.5421999999999998E-8</v>
      </c>
      <c r="G4202" s="6">
        <v>8.5000000000000007E-8</v>
      </c>
      <c r="H4202" s="7">
        <v>1.9002859999999999E-6</v>
      </c>
      <c r="I4202" s="5"/>
    </row>
    <row r="4203" spans="1:9" x14ac:dyDescent="0.4">
      <c r="A4203" t="str">
        <f t="shared" si="65"/>
        <v>Ackerbohne, trockenKasachstan</v>
      </c>
      <c r="B4203" s="26" t="s">
        <v>163</v>
      </c>
      <c r="C4203" s="4" t="s">
        <v>392</v>
      </c>
      <c r="D4203" s="5">
        <v>5.0899599999999991E-7</v>
      </c>
      <c r="E4203" s="5">
        <v>1.02125E-6</v>
      </c>
      <c r="F4203" s="5">
        <v>3.0454299999999999E-8</v>
      </c>
      <c r="G4203" s="6">
        <v>7.3099999999999999E-8</v>
      </c>
      <c r="H4203" s="7">
        <v>1.6338002999999997E-6</v>
      </c>
      <c r="I4203" s="5"/>
    </row>
    <row r="4204" spans="1:9" x14ac:dyDescent="0.4">
      <c r="A4204" t="str">
        <f t="shared" si="65"/>
        <v>BuchweizenKasachstan</v>
      </c>
      <c r="B4204" s="26" t="s">
        <v>147</v>
      </c>
      <c r="C4204" s="4" t="s">
        <v>392</v>
      </c>
      <c r="D4204" s="5">
        <v>2.8583599999999997E-7</v>
      </c>
      <c r="E4204" s="5">
        <v>5.9671500000000003E-7</v>
      </c>
      <c r="F4204" s="5">
        <v>2.1216299999999999E-8</v>
      </c>
      <c r="G4204" s="6">
        <v>5.4E-8</v>
      </c>
      <c r="H4204" s="7">
        <v>9.5776730000000014E-7</v>
      </c>
      <c r="I4204" s="5"/>
    </row>
    <row r="4205" spans="1:9" x14ac:dyDescent="0.4">
      <c r="A4205" t="str">
        <f t="shared" si="65"/>
        <v>Kohl und andere KohlgewächseKasachstan</v>
      </c>
      <c r="B4205" s="26" t="s">
        <v>181</v>
      </c>
      <c r="C4205" s="4" t="s">
        <v>392</v>
      </c>
      <c r="D4205" s="5">
        <v>2.7301199999999998E-8</v>
      </c>
      <c r="E4205" s="5">
        <v>6.7661400000000008E-8</v>
      </c>
      <c r="F4205" s="5">
        <v>1.30308E-9</v>
      </c>
      <c r="G4205" s="6">
        <v>1.2E-8</v>
      </c>
      <c r="H4205" s="7">
        <v>1.0826568000000002E-7</v>
      </c>
      <c r="I4205" s="5"/>
    </row>
    <row r="4206" spans="1:9" x14ac:dyDescent="0.4">
      <c r="A4206" t="str">
        <f t="shared" si="65"/>
        <v>Karotten und RübenKasachstan</v>
      </c>
      <c r="B4206" s="26" t="s">
        <v>176</v>
      </c>
      <c r="C4206" s="4" t="s">
        <v>392</v>
      </c>
      <c r="D4206" s="5">
        <v>3.7697000000000003E-8</v>
      </c>
      <c r="E4206" s="5">
        <v>9.4375900000000005E-8</v>
      </c>
      <c r="F4206" s="5">
        <v>1.7365799999999998E-9</v>
      </c>
      <c r="G4206" s="6">
        <v>1.7299999999999999E-8</v>
      </c>
      <c r="H4206" s="7">
        <v>1.5110948E-7</v>
      </c>
      <c r="I4206" s="5"/>
    </row>
    <row r="4207" spans="1:9" x14ac:dyDescent="0.4">
      <c r="A4207" t="str">
        <f t="shared" si="65"/>
        <v>ManiokKasachstan</v>
      </c>
      <c r="B4207" s="26" t="s">
        <v>187</v>
      </c>
      <c r="C4207" s="4" t="s">
        <v>392</v>
      </c>
      <c r="D4207" s="5">
        <v>6.7410399999999988E-8</v>
      </c>
      <c r="E4207" s="5">
        <v>1.0333399999999999E-7</v>
      </c>
      <c r="F4207" s="5">
        <v>2.4846100000000002E-9</v>
      </c>
      <c r="G4207" s="6">
        <v>1.0099999999999999E-8</v>
      </c>
      <c r="H4207" s="7">
        <v>1.8332901E-7</v>
      </c>
      <c r="I4207" s="5"/>
    </row>
    <row r="4208" spans="1:9" x14ac:dyDescent="0.4">
      <c r="A4208" t="str">
        <f t="shared" si="65"/>
        <v>Rizinusöl-SamenKasachstan</v>
      </c>
      <c r="B4208" s="26" t="s">
        <v>285</v>
      </c>
      <c r="C4208" s="4" t="s">
        <v>392</v>
      </c>
      <c r="D4208" s="5">
        <v>1.1256099999999999E-6</v>
      </c>
      <c r="E4208" s="5">
        <v>1.72546E-6</v>
      </c>
      <c r="F4208" s="5">
        <v>4.1487900000000002E-8</v>
      </c>
      <c r="G4208" s="6">
        <v>1.68E-7</v>
      </c>
      <c r="H4208" s="7">
        <v>3.0605579000000001E-6</v>
      </c>
      <c r="I4208" s="5"/>
    </row>
    <row r="4209" spans="1:9" x14ac:dyDescent="0.4">
      <c r="A4209" t="str">
        <f t="shared" si="65"/>
        <v>GetreideKasachstan</v>
      </c>
      <c r="B4209" s="26" t="s">
        <v>278</v>
      </c>
      <c r="C4209" s="4" t="s">
        <v>392</v>
      </c>
      <c r="D4209" s="5">
        <v>1.9795E-7</v>
      </c>
      <c r="E4209" s="5">
        <v>4.1522199999999998E-7</v>
      </c>
      <c r="F4209" s="5">
        <v>1.41639E-8</v>
      </c>
      <c r="G4209" s="6">
        <v>3.7100000000000001E-8</v>
      </c>
      <c r="H4209" s="7">
        <v>6.6443589999999983E-7</v>
      </c>
      <c r="I4209" s="5"/>
    </row>
    <row r="4210" spans="1:9" x14ac:dyDescent="0.4">
      <c r="A4210" t="str">
        <f t="shared" si="65"/>
        <v>KirschenKasachstan</v>
      </c>
      <c r="B4210" s="26" t="s">
        <v>209</v>
      </c>
      <c r="C4210" s="4" t="s">
        <v>392</v>
      </c>
      <c r="D4210" s="5">
        <v>2.3328699999999999E-7</v>
      </c>
      <c r="E4210" s="5">
        <v>5.6136900000000003E-7</v>
      </c>
      <c r="F4210" s="5">
        <v>9.9141500000000001E-9</v>
      </c>
      <c r="G4210" s="6">
        <v>1.17E-7</v>
      </c>
      <c r="H4210" s="7">
        <v>9.2157015000000003E-7</v>
      </c>
      <c r="I4210" s="5"/>
    </row>
    <row r="4211" spans="1:9" x14ac:dyDescent="0.4">
      <c r="A4211" t="str">
        <f t="shared" si="65"/>
        <v>KichererbsenKasachstan</v>
      </c>
      <c r="B4211" s="26" t="s">
        <v>178</v>
      </c>
      <c r="C4211" s="4" t="s">
        <v>392</v>
      </c>
      <c r="D4211" s="5">
        <v>9.587009999999999E-8</v>
      </c>
      <c r="E4211" s="5">
        <v>2.2398800000000001E-7</v>
      </c>
      <c r="F4211" s="5">
        <v>1.14776E-8</v>
      </c>
      <c r="G4211" s="6">
        <v>1.3600000000000001E-8</v>
      </c>
      <c r="H4211" s="7">
        <v>3.4493570000000004E-7</v>
      </c>
      <c r="I4211" s="5"/>
    </row>
    <row r="4212" spans="1:9" x14ac:dyDescent="0.4">
      <c r="A4212" t="str">
        <f t="shared" si="65"/>
        <v>Paprika-/ChillipulverKasachstan</v>
      </c>
      <c r="B4212" s="26" t="s">
        <v>90</v>
      </c>
      <c r="C4212" s="4" t="s">
        <v>392</v>
      </c>
      <c r="D4212" s="5">
        <v>4.1420399999999998E-8</v>
      </c>
      <c r="E4212" s="5">
        <v>8.9088899999999992E-8</v>
      </c>
      <c r="F4212" s="5">
        <v>1.7185100000000001E-9</v>
      </c>
      <c r="G4212" s="6">
        <v>2.0599999999999999E-8</v>
      </c>
      <c r="H4212" s="7">
        <v>1.5282780999999997E-7</v>
      </c>
      <c r="I4212" s="5"/>
    </row>
    <row r="4213" spans="1:9" x14ac:dyDescent="0.4">
      <c r="A4213" t="str">
        <f t="shared" si="65"/>
        <v>Paprika und Chillies, grünKasachstan</v>
      </c>
      <c r="B4213" s="26" t="s">
        <v>79</v>
      </c>
      <c r="C4213" s="4" t="s">
        <v>392</v>
      </c>
      <c r="D4213" s="5">
        <v>4.1420399999999998E-8</v>
      </c>
      <c r="E4213" s="5">
        <v>8.9088899999999992E-8</v>
      </c>
      <c r="F4213" s="5">
        <v>1.7185100000000001E-9</v>
      </c>
      <c r="G4213" s="6">
        <v>2.0599999999999999E-8</v>
      </c>
      <c r="H4213" s="7">
        <v>1.5282780999999997E-7</v>
      </c>
      <c r="I4213" s="5"/>
    </row>
    <row r="4214" spans="1:9" x14ac:dyDescent="0.4">
      <c r="A4214" t="str">
        <f t="shared" si="65"/>
        <v>Paprika und Chillies, grünKasachstan</v>
      </c>
      <c r="B4214" s="26" t="s">
        <v>79</v>
      </c>
      <c r="C4214" s="4" t="s">
        <v>392</v>
      </c>
      <c r="D4214" s="5">
        <v>4.1420399999999998E-8</v>
      </c>
      <c r="E4214" s="5">
        <v>8.9088899999999992E-8</v>
      </c>
      <c r="F4214" s="5">
        <v>1.7185100000000001E-9</v>
      </c>
      <c r="G4214" s="6">
        <v>2.0599999999999999E-8</v>
      </c>
      <c r="H4214" s="7">
        <v>1.5282780999999997E-7</v>
      </c>
      <c r="I4214" s="5"/>
    </row>
    <row r="4215" spans="1:9" x14ac:dyDescent="0.4">
      <c r="A4215" t="str">
        <f t="shared" si="65"/>
        <v>BaumwollsamenKasachstan</v>
      </c>
      <c r="B4215" s="26" t="s">
        <v>241</v>
      </c>
      <c r="C4215" s="4" t="s">
        <v>392</v>
      </c>
      <c r="D4215" s="5">
        <v>1.35812E-7</v>
      </c>
      <c r="E4215" s="5">
        <v>2.8497199999999999E-7</v>
      </c>
      <c r="F4215" s="5">
        <v>8.6382100000000001E-9</v>
      </c>
      <c r="G4215" s="6">
        <v>3.2199999999999997E-8</v>
      </c>
      <c r="H4215" s="7">
        <v>4.6162221E-7</v>
      </c>
      <c r="I4215" s="5"/>
    </row>
    <row r="4216" spans="1:9" x14ac:dyDescent="0.4">
      <c r="A4216" t="str">
        <f t="shared" si="65"/>
        <v>Gurken und GewürzgurkenKasachstan</v>
      </c>
      <c r="B4216" s="26" t="s">
        <v>99</v>
      </c>
      <c r="C4216" s="4" t="s">
        <v>392</v>
      </c>
      <c r="D4216" s="5">
        <v>4.6460800000000004E-8</v>
      </c>
      <c r="E4216" s="5">
        <v>1.12573E-7</v>
      </c>
      <c r="F4216" s="5">
        <v>2.1122299999999998E-9</v>
      </c>
      <c r="G4216" s="6">
        <v>1.9700000000000001E-8</v>
      </c>
      <c r="H4216" s="7">
        <v>1.8084602999999998E-7</v>
      </c>
      <c r="I4216" s="5"/>
    </row>
    <row r="4217" spans="1:9" x14ac:dyDescent="0.4">
      <c r="A4217" t="str">
        <f t="shared" si="65"/>
        <v>FuttermittelpflanzenKasachstan</v>
      </c>
      <c r="B4217" s="26" t="s">
        <v>242</v>
      </c>
      <c r="C4217" s="4" t="s">
        <v>392</v>
      </c>
      <c r="D4217" s="5">
        <v>2.4929999999999999E-8</v>
      </c>
      <c r="E4217" s="5">
        <v>5.2569800000000003E-8</v>
      </c>
      <c r="F4217" s="5">
        <v>1.39765E-9</v>
      </c>
      <c r="G4217" s="6">
        <v>4.08E-9</v>
      </c>
      <c r="H4217" s="7">
        <v>8.2977450000000007E-8</v>
      </c>
      <c r="I4217" s="5"/>
    </row>
    <row r="4218" spans="1:9" x14ac:dyDescent="0.4">
      <c r="A4218" t="str">
        <f t="shared" si="65"/>
        <v>Früchte, frischKasachstan</v>
      </c>
      <c r="B4218" s="26" t="s">
        <v>205</v>
      </c>
      <c r="C4218" s="4" t="s">
        <v>392</v>
      </c>
      <c r="D4218" s="5">
        <v>2.67952E-8</v>
      </c>
      <c r="E4218" s="5">
        <v>6.1205100000000003E-8</v>
      </c>
      <c r="F4218" s="5">
        <v>2.1905999999999999E-9</v>
      </c>
      <c r="G4218" s="6">
        <v>8.4100000000000005E-9</v>
      </c>
      <c r="H4218" s="7">
        <v>9.8600900000000005E-8</v>
      </c>
      <c r="I4218" s="5"/>
    </row>
    <row r="4219" spans="1:9" x14ac:dyDescent="0.4">
      <c r="A4219" t="str">
        <f t="shared" si="65"/>
        <v>KernobstKasachstan</v>
      </c>
      <c r="B4219" s="26" t="s">
        <v>208</v>
      </c>
      <c r="C4219" s="4" t="s">
        <v>392</v>
      </c>
      <c r="D4219" s="5">
        <v>2.67952E-8</v>
      </c>
      <c r="E4219" s="5">
        <v>6.1205100000000003E-8</v>
      </c>
      <c r="F4219" s="5">
        <v>2.1905999999999999E-9</v>
      </c>
      <c r="G4219" s="6">
        <v>8.4100000000000005E-9</v>
      </c>
      <c r="H4219" s="7">
        <v>9.8600900000000005E-8</v>
      </c>
      <c r="I4219" s="5"/>
    </row>
    <row r="4220" spans="1:9" x14ac:dyDescent="0.4">
      <c r="A4220" t="str">
        <f t="shared" si="65"/>
        <v>TraubenKasachstan</v>
      </c>
      <c r="B4220" s="26" t="s">
        <v>245</v>
      </c>
      <c r="C4220" s="4" t="s">
        <v>392</v>
      </c>
      <c r="D4220" s="5">
        <v>1.6906399999999998E-7</v>
      </c>
      <c r="E4220" s="5">
        <v>4.03142E-7</v>
      </c>
      <c r="F4220" s="5">
        <v>6.9362200000000007E-9</v>
      </c>
      <c r="G4220" s="6">
        <v>7.17E-8</v>
      </c>
      <c r="H4220" s="7">
        <v>6.5084222000000003E-7</v>
      </c>
      <c r="I4220" s="5"/>
    </row>
    <row r="4221" spans="1:9" x14ac:dyDescent="0.4">
      <c r="A4221" t="str">
        <f t="shared" si="65"/>
        <v>ErdnussKasachstan</v>
      </c>
      <c r="B4221" s="26" t="s">
        <v>280</v>
      </c>
      <c r="C4221" s="4" t="s">
        <v>392</v>
      </c>
      <c r="D4221" s="5">
        <v>2.9192600000000004E-7</v>
      </c>
      <c r="E4221" s="5">
        <v>8.77417E-7</v>
      </c>
      <c r="F4221" s="5">
        <v>9.13462E-9</v>
      </c>
      <c r="G4221" s="6">
        <v>1.8699999999999999E-7</v>
      </c>
      <c r="H4221" s="7">
        <v>1.36547762E-6</v>
      </c>
      <c r="I4221" s="5"/>
    </row>
    <row r="4222" spans="1:9" x14ac:dyDescent="0.4">
      <c r="A4222" t="str">
        <f t="shared" si="65"/>
        <v>JojobasamenKasachstan</v>
      </c>
      <c r="B4222" s="26" t="s">
        <v>301</v>
      </c>
      <c r="C4222" s="4" t="s">
        <v>392</v>
      </c>
      <c r="D4222" s="5">
        <v>1.0658100000000001E-7</v>
      </c>
      <c r="E4222" s="5">
        <v>2.3148499999999998E-7</v>
      </c>
      <c r="F4222" s="5">
        <v>7.2820100000000002E-9</v>
      </c>
      <c r="G4222" s="6">
        <v>1.7900000000000001E-8</v>
      </c>
      <c r="H4222" s="7">
        <v>3.6324801000000001E-7</v>
      </c>
      <c r="I4222" s="5"/>
    </row>
    <row r="4223" spans="1:9" x14ac:dyDescent="0.4">
      <c r="A4223" t="str">
        <f t="shared" si="65"/>
        <v>Lauch, andere LauchgewächseKasachstan</v>
      </c>
      <c r="B4223" s="26" t="s">
        <v>184</v>
      </c>
      <c r="C4223" s="4" t="s">
        <v>392</v>
      </c>
      <c r="D4223" s="5">
        <v>2.5667000000000001E-8</v>
      </c>
      <c r="E4223" s="5">
        <v>6.2395999999999998E-8</v>
      </c>
      <c r="F4223" s="5">
        <v>1.2367999999999999E-9</v>
      </c>
      <c r="G4223" s="6">
        <v>1.26E-8</v>
      </c>
      <c r="H4223" s="7">
        <v>1.018998E-7</v>
      </c>
      <c r="I4223" s="5"/>
    </row>
    <row r="4224" spans="1:9" x14ac:dyDescent="0.4">
      <c r="A4224" t="str">
        <f t="shared" si="65"/>
        <v>LeinsamenKasachstan</v>
      </c>
      <c r="B4224" s="26" t="s">
        <v>281</v>
      </c>
      <c r="C4224" s="4" t="s">
        <v>392</v>
      </c>
      <c r="D4224" s="5">
        <v>4.6618899999999999E-7</v>
      </c>
      <c r="E4224" s="5">
        <v>7.9861099999999995E-7</v>
      </c>
      <c r="F4224" s="5">
        <v>2.9250000000000001E-8</v>
      </c>
      <c r="G4224" s="6">
        <v>8.05E-8</v>
      </c>
      <c r="H4224" s="7">
        <v>1.37455E-6</v>
      </c>
      <c r="I4224" s="5"/>
    </row>
    <row r="4225" spans="1:9" x14ac:dyDescent="0.4">
      <c r="A4225" t="str">
        <f t="shared" si="65"/>
        <v>MaisKasachstan</v>
      </c>
      <c r="B4225" s="26" t="s">
        <v>185</v>
      </c>
      <c r="C4225" s="4" t="s">
        <v>392</v>
      </c>
      <c r="D4225" s="5">
        <v>1.5693200000000002E-7</v>
      </c>
      <c r="E4225" s="5">
        <v>4.2659000000000001E-7</v>
      </c>
      <c r="F4225" s="5">
        <v>7.3551E-9</v>
      </c>
      <c r="G4225" s="6">
        <v>6.4099999999999998E-8</v>
      </c>
      <c r="H4225" s="7">
        <v>6.5497710000000013E-7</v>
      </c>
      <c r="I4225" s="5"/>
    </row>
    <row r="4226" spans="1:9" x14ac:dyDescent="0.4">
      <c r="A4226" t="str">
        <f t="shared" si="65"/>
        <v>HirseKasachstan</v>
      </c>
      <c r="B4226" s="26" t="s">
        <v>250</v>
      </c>
      <c r="C4226" s="4" t="s">
        <v>392</v>
      </c>
      <c r="D4226" s="5">
        <v>1.71881E-7</v>
      </c>
      <c r="E4226" s="5">
        <v>3.4527800000000003E-7</v>
      </c>
      <c r="F4226" s="5">
        <v>1.8922600000000002E-8</v>
      </c>
      <c r="G4226" s="6">
        <v>3.9099999999999999E-8</v>
      </c>
      <c r="H4226" s="7">
        <v>5.7518159999999997E-7</v>
      </c>
      <c r="I4226" s="5"/>
    </row>
    <row r="4227" spans="1:9" x14ac:dyDescent="0.4">
      <c r="A4227" t="str">
        <f t="shared" si="65"/>
        <v>SenfkörnerKasachstan</v>
      </c>
      <c r="B4227" s="26" t="s">
        <v>302</v>
      </c>
      <c r="C4227" s="4" t="s">
        <v>392</v>
      </c>
      <c r="D4227" s="5">
        <v>4.5733200000000003E-7</v>
      </c>
      <c r="E4227" s="5">
        <v>9.8930400000000011E-7</v>
      </c>
      <c r="F4227" s="5">
        <v>3.2264400000000005E-8</v>
      </c>
      <c r="G4227" s="6">
        <v>7.7999999999999997E-8</v>
      </c>
      <c r="H4227" s="7">
        <v>1.5569004E-6</v>
      </c>
      <c r="I4227" s="5"/>
    </row>
    <row r="4228" spans="1:9" x14ac:dyDescent="0.4">
      <c r="A4228" t="str">
        <f t="shared" ref="A4228:A4291" si="66">B4228&amp;C4228</f>
        <v>HaferKasachstan</v>
      </c>
      <c r="B4228" s="26" t="s">
        <v>272</v>
      </c>
      <c r="C4228" s="4" t="s">
        <v>392</v>
      </c>
      <c r="D4228" s="5">
        <v>2.3794699999999998E-7</v>
      </c>
      <c r="E4228" s="5">
        <v>4.9643000000000001E-7</v>
      </c>
      <c r="F4228" s="5">
        <v>1.5637700000000001E-8</v>
      </c>
      <c r="G4228" s="6">
        <v>5.5199999999999998E-8</v>
      </c>
      <c r="H4228" s="7">
        <v>8.052147E-7</v>
      </c>
      <c r="I4228" s="5"/>
    </row>
    <row r="4229" spans="1:9" x14ac:dyDescent="0.4">
      <c r="A4229" t="str">
        <f t="shared" si="66"/>
        <v>ÖlsamenKasachstan</v>
      </c>
      <c r="B4229" s="26" t="s">
        <v>303</v>
      </c>
      <c r="C4229" s="4" t="s">
        <v>392</v>
      </c>
      <c r="D4229" s="5">
        <v>1.0658100000000001E-7</v>
      </c>
      <c r="E4229" s="5">
        <v>2.3148499999999998E-7</v>
      </c>
      <c r="F4229" s="5">
        <v>7.2820100000000002E-9</v>
      </c>
      <c r="G4229" s="6">
        <v>1.7900000000000001E-8</v>
      </c>
      <c r="H4229" s="7">
        <v>3.6324801000000001E-7</v>
      </c>
      <c r="I4229" s="5"/>
    </row>
    <row r="4230" spans="1:9" x14ac:dyDescent="0.4">
      <c r="A4230" t="str">
        <f t="shared" si="66"/>
        <v>Zwiebel, getr.Kasachstan</v>
      </c>
      <c r="B4230" s="26" t="s">
        <v>251</v>
      </c>
      <c r="C4230" s="4" t="s">
        <v>392</v>
      </c>
      <c r="D4230" s="5">
        <v>3.3308399999999998E-8</v>
      </c>
      <c r="E4230" s="5">
        <v>8.0498099999999989E-8</v>
      </c>
      <c r="F4230" s="5">
        <v>1.52003E-9</v>
      </c>
      <c r="G4230" s="6">
        <v>1.3799999999999999E-8</v>
      </c>
      <c r="H4230" s="7">
        <v>1.2912653E-7</v>
      </c>
      <c r="I4230" s="5"/>
    </row>
    <row r="4231" spans="1:9" x14ac:dyDescent="0.4">
      <c r="A4231" t="str">
        <f t="shared" si="66"/>
        <v>OrangeKasachstan</v>
      </c>
      <c r="B4231" s="26" t="s">
        <v>252</v>
      </c>
      <c r="C4231" s="4" t="s">
        <v>392</v>
      </c>
      <c r="D4231" s="5">
        <v>1.91255E-7</v>
      </c>
      <c r="E4231" s="5">
        <v>2.93175E-7</v>
      </c>
      <c r="F4231" s="5">
        <v>7.04927E-9</v>
      </c>
      <c r="G4231" s="6">
        <v>2.8600000000000001E-8</v>
      </c>
      <c r="H4231" s="7">
        <v>5.2007926999999998E-7</v>
      </c>
      <c r="I4231" s="5"/>
    </row>
    <row r="4232" spans="1:9" x14ac:dyDescent="0.4">
      <c r="A4232" t="str">
        <f t="shared" si="66"/>
        <v>Pfirsich, NektarineKasachstan</v>
      </c>
      <c r="B4232" s="26" t="s">
        <v>253</v>
      </c>
      <c r="C4232" s="4" t="s">
        <v>392</v>
      </c>
      <c r="D4232" s="5">
        <v>9.0948599999999994E-8</v>
      </c>
      <c r="E4232" s="5">
        <v>2.7335700000000003E-7</v>
      </c>
      <c r="F4232" s="5">
        <v>2.8458599999999999E-9</v>
      </c>
      <c r="G4232" s="6">
        <v>5.8299999999999999E-8</v>
      </c>
      <c r="H4232" s="7">
        <v>4.2545145999999999E-7</v>
      </c>
      <c r="I4232" s="5"/>
    </row>
    <row r="4233" spans="1:9" x14ac:dyDescent="0.4">
      <c r="A4233" t="str">
        <f t="shared" si="66"/>
        <v>BirneKasachstan</v>
      </c>
      <c r="B4233" s="26" t="s">
        <v>199</v>
      </c>
      <c r="C4233" s="4" t="s">
        <v>392</v>
      </c>
      <c r="D4233" s="5">
        <v>1.2475299999999998E-7</v>
      </c>
      <c r="E4233" s="5">
        <v>3.2118199999999997E-7</v>
      </c>
      <c r="F4233" s="5">
        <v>5.0448000000000006E-9</v>
      </c>
      <c r="G4233" s="6">
        <v>6.3800000000000002E-8</v>
      </c>
      <c r="H4233" s="7">
        <v>5.1477980000000002E-7</v>
      </c>
      <c r="I4233" s="5"/>
    </row>
    <row r="4234" spans="1:9" x14ac:dyDescent="0.4">
      <c r="A4234" t="str">
        <f t="shared" si="66"/>
        <v>Erbsen, trockenKasachstan</v>
      </c>
      <c r="B4234" s="26" t="s">
        <v>173</v>
      </c>
      <c r="C4234" s="4" t="s">
        <v>392</v>
      </c>
      <c r="D4234" s="5">
        <v>1.6730599999999998E-7</v>
      </c>
      <c r="E4234" s="5">
        <v>3.60332E-7</v>
      </c>
      <c r="F4234" s="5">
        <v>1.3423800000000001E-8</v>
      </c>
      <c r="G4234" s="6">
        <v>2.9399999999999999E-8</v>
      </c>
      <c r="H4234" s="7">
        <v>5.704617999999999E-7</v>
      </c>
      <c r="I4234" s="5"/>
    </row>
    <row r="4235" spans="1:9" x14ac:dyDescent="0.4">
      <c r="A4235" t="str">
        <f t="shared" si="66"/>
        <v>Pflaume, SchleheKasachstan</v>
      </c>
      <c r="B4235" s="26" t="s">
        <v>254</v>
      </c>
      <c r="C4235" s="4" t="s">
        <v>392</v>
      </c>
      <c r="D4235" s="5">
        <v>2.1003499999999999E-7</v>
      </c>
      <c r="E4235" s="5">
        <v>5.3739399999999997E-7</v>
      </c>
      <c r="F4235" s="5">
        <v>8.38147E-9</v>
      </c>
      <c r="G4235" s="6">
        <v>1.0900000000000001E-7</v>
      </c>
      <c r="H4235" s="7">
        <v>8.6481047000000004E-7</v>
      </c>
      <c r="I4235" s="5"/>
    </row>
    <row r="4236" spans="1:9" x14ac:dyDescent="0.4">
      <c r="A4236" t="str">
        <f t="shared" si="66"/>
        <v>KartoffelKasachstan</v>
      </c>
      <c r="B4236" s="26" t="s">
        <v>177</v>
      </c>
      <c r="C4236" s="4" t="s">
        <v>392</v>
      </c>
      <c r="D4236" s="5">
        <v>3.3980999999999998E-8</v>
      </c>
      <c r="E4236" s="5">
        <v>6.7088799999999989E-8</v>
      </c>
      <c r="F4236" s="5">
        <v>1.8685699999999999E-9</v>
      </c>
      <c r="G4236" s="6">
        <v>7.9200000000000008E-9</v>
      </c>
      <c r="H4236" s="7">
        <v>1.1085837E-7</v>
      </c>
      <c r="I4236" s="5"/>
    </row>
    <row r="4237" spans="1:9" x14ac:dyDescent="0.4">
      <c r="A4237" t="str">
        <f t="shared" si="66"/>
        <v>Hülsenfrüchte (Linsen, Bohen, etc.)Kasachstan</v>
      </c>
      <c r="B4237" s="26" t="s">
        <v>255</v>
      </c>
      <c r="C4237" s="4" t="s">
        <v>392</v>
      </c>
      <c r="D4237" s="5">
        <v>1.2010400000000001E-6</v>
      </c>
      <c r="E4237" s="5">
        <v>2.7321699999999999E-6</v>
      </c>
      <c r="F4237" s="5">
        <v>3.0440099999999999E-8</v>
      </c>
      <c r="G4237" s="6">
        <v>1.6400000000000001E-7</v>
      </c>
      <c r="H4237" s="7">
        <v>4.1276500999999993E-6</v>
      </c>
      <c r="I4237" s="5"/>
    </row>
    <row r="4238" spans="1:9" x14ac:dyDescent="0.4">
      <c r="A4238" t="str">
        <f t="shared" si="66"/>
        <v>RapssamenKasachstan</v>
      </c>
      <c r="B4238" s="26" t="s">
        <v>256</v>
      </c>
      <c r="C4238" s="4" t="s">
        <v>392</v>
      </c>
      <c r="D4238" s="5">
        <v>5.3615300000000002E-7</v>
      </c>
      <c r="E4238" s="5">
        <v>7.2379900000000003E-7</v>
      </c>
      <c r="F4238" s="5">
        <v>2.34266E-8</v>
      </c>
      <c r="G4238" s="6">
        <v>7.3300000000000001E-8</v>
      </c>
      <c r="H4238" s="7">
        <v>1.3566785999999999E-6</v>
      </c>
      <c r="I4238" s="5"/>
    </row>
    <row r="4239" spans="1:9" x14ac:dyDescent="0.4">
      <c r="A4239" t="str">
        <f t="shared" si="66"/>
        <v>ReisKasachstan</v>
      </c>
      <c r="B4239" s="26" t="s">
        <v>160</v>
      </c>
      <c r="C4239" s="4" t="s">
        <v>392</v>
      </c>
      <c r="D4239" s="5">
        <v>3.3957399999999997E-7</v>
      </c>
      <c r="E4239" s="5">
        <v>6.2650799999999996E-7</v>
      </c>
      <c r="F4239" s="5">
        <v>1.2550599999999999E-8</v>
      </c>
      <c r="G4239" s="6">
        <v>1.6500000000000001E-7</v>
      </c>
      <c r="H4239" s="7">
        <v>1.1436326E-6</v>
      </c>
      <c r="I4239" s="5"/>
    </row>
    <row r="4240" spans="1:9" x14ac:dyDescent="0.4">
      <c r="A4240" t="str">
        <f t="shared" si="66"/>
        <v>GummiKasachstan</v>
      </c>
      <c r="B4240" s="26" t="s">
        <v>290</v>
      </c>
      <c r="C4240" s="4" t="s">
        <v>392</v>
      </c>
      <c r="D4240" s="5">
        <v>9.9795099999999993E-7</v>
      </c>
      <c r="E4240" s="5">
        <v>1.3447699999999998E-6</v>
      </c>
      <c r="F4240" s="5">
        <v>3.7670599999999999E-8</v>
      </c>
      <c r="G4240" s="6">
        <v>1.2200000000000001E-7</v>
      </c>
      <c r="H4240" s="7">
        <v>2.5023916E-6</v>
      </c>
      <c r="I4240" s="5"/>
    </row>
    <row r="4241" spans="1:9" x14ac:dyDescent="0.4">
      <c r="A4241" t="str">
        <f t="shared" si="66"/>
        <v>RoggenKasachstan</v>
      </c>
      <c r="B4241" s="26" t="s">
        <v>274</v>
      </c>
      <c r="C4241" s="4" t="s">
        <v>392</v>
      </c>
      <c r="D4241" s="5">
        <v>1.3836E-7</v>
      </c>
      <c r="E4241" s="5">
        <v>2.8886000000000001E-7</v>
      </c>
      <c r="F4241" s="5">
        <v>1.0699100000000001E-8</v>
      </c>
      <c r="G4241" s="6">
        <v>2.6899999999999999E-8</v>
      </c>
      <c r="H4241" s="7">
        <v>4.6481909999999997E-7</v>
      </c>
      <c r="I4241" s="5"/>
    </row>
    <row r="4242" spans="1:9" x14ac:dyDescent="0.4">
      <c r="A4242" t="str">
        <f t="shared" si="66"/>
        <v>ÖldistelsamenKasachstan</v>
      </c>
      <c r="B4242" s="26" t="s">
        <v>295</v>
      </c>
      <c r="C4242" s="4" t="s">
        <v>392</v>
      </c>
      <c r="D4242" s="5">
        <v>3.8670300000000002E-7</v>
      </c>
      <c r="E4242" s="5">
        <v>8.1119899999999993E-7</v>
      </c>
      <c r="F4242" s="5">
        <v>2.66145E-8</v>
      </c>
      <c r="G4242" s="6">
        <v>7.7000000000000001E-8</v>
      </c>
      <c r="H4242" s="7">
        <v>1.3015165000000001E-6</v>
      </c>
      <c r="I4242" s="5"/>
    </row>
    <row r="4243" spans="1:9" x14ac:dyDescent="0.4">
      <c r="A4243" t="str">
        <f t="shared" si="66"/>
        <v>BaumwolleKasachstan</v>
      </c>
      <c r="B4243" s="26" t="s">
        <v>257</v>
      </c>
      <c r="C4243" s="4" t="s">
        <v>392</v>
      </c>
      <c r="D4243" s="5">
        <v>1.35812E-7</v>
      </c>
      <c r="E4243" s="5">
        <v>2.8497199999999999E-7</v>
      </c>
      <c r="F4243" s="5">
        <v>8.6382100000000001E-9</v>
      </c>
      <c r="G4243" s="6">
        <v>3.2199999999999997E-8</v>
      </c>
      <c r="H4243" s="7">
        <v>4.6162221E-7</v>
      </c>
      <c r="I4243" s="5"/>
    </row>
    <row r="4244" spans="1:9" x14ac:dyDescent="0.4">
      <c r="A4244" t="str">
        <f t="shared" si="66"/>
        <v>SesamKasachstan</v>
      </c>
      <c r="B4244" s="26" t="s">
        <v>258</v>
      </c>
      <c r="C4244" s="4" t="s">
        <v>392</v>
      </c>
      <c r="D4244" s="5">
        <v>6.3213699999999991E-7</v>
      </c>
      <c r="E4244" s="5">
        <v>1.67756E-6</v>
      </c>
      <c r="F4244" s="5">
        <v>3.1503800000000004E-8</v>
      </c>
      <c r="G4244" s="6">
        <v>3.7800000000000002E-7</v>
      </c>
      <c r="H4244" s="7">
        <v>2.7192007999999997E-6</v>
      </c>
      <c r="I4244" s="5"/>
    </row>
    <row r="4245" spans="1:9" x14ac:dyDescent="0.4">
      <c r="A4245" t="str">
        <f t="shared" si="66"/>
        <v>SorghumKasachstan</v>
      </c>
      <c r="B4245" s="26" t="s">
        <v>282</v>
      </c>
      <c r="C4245" s="4" t="s">
        <v>392</v>
      </c>
      <c r="D4245" s="5">
        <v>2.32522E-7</v>
      </c>
      <c r="E4245" s="5">
        <v>4.6653300000000001E-7</v>
      </c>
      <c r="F4245" s="5">
        <v>1.39123E-8</v>
      </c>
      <c r="G4245" s="6">
        <v>3.3400000000000001E-8</v>
      </c>
      <c r="H4245" s="7">
        <v>7.4636730000000003E-7</v>
      </c>
      <c r="I4245" s="5"/>
    </row>
    <row r="4246" spans="1:9" x14ac:dyDescent="0.4">
      <c r="A4246" t="str">
        <f t="shared" si="66"/>
        <v>SojabohnenKasachstan</v>
      </c>
      <c r="B4246" s="26" t="s">
        <v>259</v>
      </c>
      <c r="C4246" s="4" t="s">
        <v>392</v>
      </c>
      <c r="D4246" s="5">
        <v>1.71693E-7</v>
      </c>
      <c r="E4246" s="5">
        <v>3.3813400000000003E-7</v>
      </c>
      <c r="F4246" s="5">
        <v>1.4882099999999999E-8</v>
      </c>
      <c r="G4246" s="6">
        <v>3.2700000000000002E-8</v>
      </c>
      <c r="H4246" s="7">
        <v>5.5740909999999992E-7</v>
      </c>
      <c r="I4246" s="5"/>
    </row>
    <row r="4247" spans="1:9" x14ac:dyDescent="0.4">
      <c r="A4247" t="str">
        <f t="shared" si="66"/>
        <v>ErdbeereKasachstan</v>
      </c>
      <c r="B4247" s="26" t="s">
        <v>203</v>
      </c>
      <c r="C4247" s="4" t="s">
        <v>392</v>
      </c>
      <c r="D4247" s="5">
        <v>1.31732E-7</v>
      </c>
      <c r="E4247" s="5">
        <v>3.3660199999999999E-7</v>
      </c>
      <c r="F4247" s="5">
        <v>5.0624100000000001E-9</v>
      </c>
      <c r="G4247" s="6">
        <v>6.9400000000000013E-8</v>
      </c>
      <c r="H4247" s="7">
        <v>5.4279641000000002E-7</v>
      </c>
      <c r="I4247" s="5"/>
    </row>
    <row r="4248" spans="1:9" x14ac:dyDescent="0.4">
      <c r="A4248" t="str">
        <f t="shared" si="66"/>
        <v>SonnenblumenkerneKasachstan</v>
      </c>
      <c r="B4248" s="26" t="s">
        <v>261</v>
      </c>
      <c r="C4248" s="4" t="s">
        <v>392</v>
      </c>
      <c r="D4248" s="5">
        <v>1.08056E-6</v>
      </c>
      <c r="E4248" s="5">
        <v>1.81042E-6</v>
      </c>
      <c r="F4248" s="5">
        <v>5.6567599999999999E-8</v>
      </c>
      <c r="G4248" s="6">
        <v>1.55E-7</v>
      </c>
      <c r="H4248" s="7">
        <v>3.1025476000000002E-6</v>
      </c>
      <c r="I4248" s="5"/>
    </row>
    <row r="4249" spans="1:9" x14ac:dyDescent="0.4">
      <c r="A4249" t="str">
        <f t="shared" si="66"/>
        <v>Tallowtree seedKasachstan</v>
      </c>
      <c r="B4249" s="26" t="s">
        <v>304</v>
      </c>
      <c r="C4249" s="4" t="s">
        <v>392</v>
      </c>
      <c r="D4249" s="5">
        <v>1.0658100000000001E-7</v>
      </c>
      <c r="E4249" s="5">
        <v>2.3148499999999998E-7</v>
      </c>
      <c r="F4249" s="5">
        <v>7.2820100000000002E-9</v>
      </c>
      <c r="G4249" s="6">
        <v>1.7900000000000001E-8</v>
      </c>
      <c r="H4249" s="7">
        <v>3.6324801000000001E-7</v>
      </c>
      <c r="I4249" s="5"/>
    </row>
    <row r="4250" spans="1:9" x14ac:dyDescent="0.4">
      <c r="A4250" t="str">
        <f t="shared" si="66"/>
        <v>Manderine, ClementineKasachstan</v>
      </c>
      <c r="B4250" s="26" t="s">
        <v>213</v>
      </c>
      <c r="C4250" s="4" t="s">
        <v>392</v>
      </c>
      <c r="D4250" s="5">
        <v>1.2339E-7</v>
      </c>
      <c r="E4250" s="5">
        <v>1.5846200000000001E-7</v>
      </c>
      <c r="F4250" s="5">
        <v>4.55993E-9</v>
      </c>
      <c r="G4250" s="6">
        <v>1.6099999999999999E-8</v>
      </c>
      <c r="H4250" s="7">
        <v>3.0251192999999999E-7</v>
      </c>
      <c r="I4250" s="5"/>
    </row>
    <row r="4251" spans="1:9" x14ac:dyDescent="0.4">
      <c r="A4251" t="str">
        <f t="shared" si="66"/>
        <v>TeeKasachstan</v>
      </c>
      <c r="B4251" s="26" t="s">
        <v>262</v>
      </c>
      <c r="C4251" s="4" t="s">
        <v>392</v>
      </c>
      <c r="D4251" s="5">
        <v>1.3027099999999999E-6</v>
      </c>
      <c r="E4251" s="5">
        <v>1.73669E-6</v>
      </c>
      <c r="F4251" s="5">
        <v>4.9272900000000002E-8</v>
      </c>
      <c r="G4251" s="6">
        <v>1.7699999999999998E-7</v>
      </c>
      <c r="H4251" s="7">
        <v>3.2656728999999999E-6</v>
      </c>
      <c r="I4251" s="5"/>
    </row>
    <row r="4252" spans="1:9" x14ac:dyDescent="0.4">
      <c r="A4252" t="str">
        <f t="shared" si="66"/>
        <v>Tabak, unverarbeitetKasachstan</v>
      </c>
      <c r="B4252" s="26" t="s">
        <v>263</v>
      </c>
      <c r="C4252" s="4" t="s">
        <v>392</v>
      </c>
      <c r="D4252" s="5">
        <v>8.4732399999999994E-7</v>
      </c>
      <c r="E4252" s="5">
        <v>1.9379399999999999E-6</v>
      </c>
      <c r="F4252" s="5">
        <v>2.1559999999999999E-8</v>
      </c>
      <c r="G4252" s="6">
        <v>1.23E-7</v>
      </c>
      <c r="H4252" s="7">
        <v>2.9298239999999997E-6</v>
      </c>
      <c r="I4252" s="5"/>
    </row>
    <row r="4253" spans="1:9" x14ac:dyDescent="0.4">
      <c r="A4253" t="str">
        <f t="shared" si="66"/>
        <v>TomatenKasachstan</v>
      </c>
      <c r="B4253" s="26" t="s">
        <v>86</v>
      </c>
      <c r="C4253" s="4" t="s">
        <v>392</v>
      </c>
      <c r="D4253" s="5">
        <v>3.3699399999999998E-8</v>
      </c>
      <c r="E4253" s="5">
        <v>7.9792200000000002E-8</v>
      </c>
      <c r="F4253" s="5">
        <v>1.4851699999999999E-9</v>
      </c>
      <c r="G4253" s="6">
        <v>1.33E-8</v>
      </c>
      <c r="H4253" s="7">
        <v>1.2827677000000002E-7</v>
      </c>
      <c r="I4253" s="5"/>
    </row>
    <row r="4254" spans="1:9" x14ac:dyDescent="0.4">
      <c r="A4254" t="str">
        <f t="shared" si="66"/>
        <v>Gemüse, frischKasachstan</v>
      </c>
      <c r="B4254" s="26" t="s">
        <v>174</v>
      </c>
      <c r="C4254" s="4" t="s">
        <v>392</v>
      </c>
      <c r="D4254" s="5">
        <v>2.5667000000000001E-8</v>
      </c>
      <c r="E4254" s="5">
        <v>6.2395999999999998E-8</v>
      </c>
      <c r="F4254" s="5">
        <v>1.2367999999999999E-9</v>
      </c>
      <c r="G4254" s="6">
        <v>1.26E-8</v>
      </c>
      <c r="H4254" s="7">
        <v>1.018998E-7</v>
      </c>
      <c r="I4254" s="5"/>
    </row>
    <row r="4255" spans="1:9" x14ac:dyDescent="0.4">
      <c r="A4255" t="str">
        <f t="shared" si="66"/>
        <v>WickeKasachstan</v>
      </c>
      <c r="B4255" s="26" t="s">
        <v>276</v>
      </c>
      <c r="C4255" s="4" t="s">
        <v>392</v>
      </c>
      <c r="D4255" s="5">
        <v>7.0426699999999996E-8</v>
      </c>
      <c r="E4255" s="5">
        <v>1.49748E-7</v>
      </c>
      <c r="F4255" s="5">
        <v>8.2731799999999985E-9</v>
      </c>
      <c r="G4255" s="6">
        <v>1.35E-8</v>
      </c>
      <c r="H4255" s="7">
        <v>2.4194788000000001E-7</v>
      </c>
      <c r="I4255" s="5"/>
    </row>
    <row r="4256" spans="1:9" x14ac:dyDescent="0.4">
      <c r="A4256" t="str">
        <f t="shared" si="66"/>
        <v>WalnussKasachstan</v>
      </c>
      <c r="B4256" s="26" t="s">
        <v>264</v>
      </c>
      <c r="C4256" s="4" t="s">
        <v>392</v>
      </c>
      <c r="D4256" s="5">
        <v>6.1747899999999997E-7</v>
      </c>
      <c r="E4256" s="5">
        <v>9.4653700000000003E-7</v>
      </c>
      <c r="F4256" s="5">
        <v>2.2759100000000001E-8</v>
      </c>
      <c r="G4256" s="6">
        <v>9.2200000000000005E-8</v>
      </c>
      <c r="H4256" s="7">
        <v>1.6789751E-6</v>
      </c>
      <c r="I4256" s="5"/>
    </row>
    <row r="4257" spans="1:9" x14ac:dyDescent="0.4">
      <c r="A4257" t="str">
        <f t="shared" si="66"/>
        <v>WassermeloneKasachstan</v>
      </c>
      <c r="B4257" s="26" t="s">
        <v>265</v>
      </c>
      <c r="C4257" s="4" t="s">
        <v>392</v>
      </c>
      <c r="D4257" s="5">
        <v>3.7367899999999995E-8</v>
      </c>
      <c r="E4257" s="5">
        <v>8.6867500000000007E-8</v>
      </c>
      <c r="F4257" s="5">
        <v>1.68073E-9</v>
      </c>
      <c r="G4257" s="6">
        <v>1.4100000000000001E-8</v>
      </c>
      <c r="H4257" s="7">
        <v>1.4001613E-7</v>
      </c>
      <c r="I4257" s="5"/>
    </row>
    <row r="4258" spans="1:9" x14ac:dyDescent="0.4">
      <c r="A4258" t="str">
        <f t="shared" si="66"/>
        <v>WeizenKasachstan</v>
      </c>
      <c r="B4258" s="26" t="s">
        <v>60</v>
      </c>
      <c r="C4258" s="4" t="s">
        <v>392</v>
      </c>
      <c r="D4258" s="5">
        <v>1.7357799999999999E-7</v>
      </c>
      <c r="E4258" s="5">
        <v>3.5787499999999999E-7</v>
      </c>
      <c r="F4258" s="5">
        <v>1.3648700000000001E-8</v>
      </c>
      <c r="G4258" s="6">
        <v>2.7900000000000002E-8</v>
      </c>
      <c r="H4258" s="7">
        <v>5.7300169999999998E-7</v>
      </c>
      <c r="I4258" s="5"/>
    </row>
    <row r="4259" spans="1:9" x14ac:dyDescent="0.4">
      <c r="A4259" t="str">
        <f t="shared" si="66"/>
        <v>AvocadosKenia</v>
      </c>
      <c r="B4259" s="26" t="s">
        <v>166</v>
      </c>
      <c r="C4259" s="4" t="s">
        <v>393</v>
      </c>
      <c r="D4259" s="5">
        <v>1.25612E-7</v>
      </c>
      <c r="E4259" s="5">
        <v>7.8250500000000003E-8</v>
      </c>
      <c r="F4259" s="5">
        <v>5.6180999999999999E-9</v>
      </c>
      <c r="G4259" s="6">
        <v>2.4E-8</v>
      </c>
      <c r="H4259" s="7">
        <v>2.3348059999999998E-7</v>
      </c>
      <c r="I4259" s="5"/>
    </row>
    <row r="4260" spans="1:9" x14ac:dyDescent="0.4">
      <c r="A4260" t="str">
        <f t="shared" si="66"/>
        <v>BananenKenia</v>
      </c>
      <c r="B4260" s="26" t="s">
        <v>197</v>
      </c>
      <c r="C4260" s="4" t="s">
        <v>393</v>
      </c>
      <c r="D4260" s="5">
        <v>1.3799999999999999E-7</v>
      </c>
      <c r="E4260" s="5">
        <v>1.1000000000000001E-7</v>
      </c>
      <c r="F4260" s="5">
        <v>1.27E-8</v>
      </c>
      <c r="G4260" s="6">
        <v>4.5500000000000004E-8</v>
      </c>
      <c r="H4260" s="7">
        <v>3.0620000000000003E-7</v>
      </c>
      <c r="I4260" s="5"/>
    </row>
    <row r="4261" spans="1:9" x14ac:dyDescent="0.4">
      <c r="A4261" t="str">
        <f t="shared" si="66"/>
        <v>GersteKenia</v>
      </c>
      <c r="B4261" s="26" t="s">
        <v>240</v>
      </c>
      <c r="C4261" s="4" t="s">
        <v>393</v>
      </c>
      <c r="D4261" s="5">
        <v>4.09118E-7</v>
      </c>
      <c r="E4261" s="5">
        <v>3.3008799999999996E-7</v>
      </c>
      <c r="F4261" s="5">
        <v>3.6257300000000001E-8</v>
      </c>
      <c r="G4261" s="6">
        <v>1.3799999999999999E-7</v>
      </c>
      <c r="H4261" s="7">
        <v>9.1346329999999998E-7</v>
      </c>
      <c r="I4261" s="5"/>
    </row>
    <row r="4262" spans="1:9" x14ac:dyDescent="0.4">
      <c r="A4262" t="str">
        <f t="shared" si="66"/>
        <v>Bohen, trockenKenia</v>
      </c>
      <c r="B4262" s="26" t="s">
        <v>170</v>
      </c>
      <c r="C4262" s="4" t="s">
        <v>393</v>
      </c>
      <c r="D4262" s="5">
        <v>2.3764099999999997E-6</v>
      </c>
      <c r="E4262" s="5">
        <v>2.0741000000000002E-6</v>
      </c>
      <c r="F4262" s="5">
        <v>2.20644E-7</v>
      </c>
      <c r="G4262" s="6">
        <v>7.9800000000000003E-7</v>
      </c>
      <c r="H4262" s="7">
        <v>5.4691539999999992E-6</v>
      </c>
      <c r="I4262" s="5"/>
    </row>
    <row r="4263" spans="1:9" x14ac:dyDescent="0.4">
      <c r="A4263" t="str">
        <f t="shared" si="66"/>
        <v>Bohen, grünKenia</v>
      </c>
      <c r="B4263" s="26" t="s">
        <v>169</v>
      </c>
      <c r="C4263" s="4" t="s">
        <v>393</v>
      </c>
      <c r="D4263" s="5">
        <v>1.2821999999999999E-7</v>
      </c>
      <c r="E4263" s="5">
        <v>8.6120400000000001E-8</v>
      </c>
      <c r="F4263" s="5">
        <v>6.2789899999999996E-9</v>
      </c>
      <c r="G4263" s="6">
        <v>2.7E-8</v>
      </c>
      <c r="H4263" s="7">
        <v>2.4761939E-7</v>
      </c>
      <c r="I4263" s="5"/>
    </row>
    <row r="4264" spans="1:9" x14ac:dyDescent="0.4">
      <c r="A4264" t="str">
        <f t="shared" si="66"/>
        <v>Kohl und andere KohlgewächseKenia</v>
      </c>
      <c r="B4264" s="26" t="s">
        <v>181</v>
      </c>
      <c r="C4264" s="4" t="s">
        <v>393</v>
      </c>
      <c r="D4264" s="5">
        <v>8.4899999999999999E-8</v>
      </c>
      <c r="E4264" s="5">
        <v>6.9699999999999995E-8</v>
      </c>
      <c r="F4264" s="5">
        <v>8.09E-9</v>
      </c>
      <c r="G4264" s="6">
        <v>2.8900000000000001E-8</v>
      </c>
      <c r="H4264" s="7">
        <v>1.9159000000000004E-7</v>
      </c>
      <c r="I4264" s="5"/>
    </row>
    <row r="4265" spans="1:9" x14ac:dyDescent="0.4">
      <c r="A4265" t="str">
        <f t="shared" si="66"/>
        <v>Karotten und RübenKenia</v>
      </c>
      <c r="B4265" s="26" t="s">
        <v>176</v>
      </c>
      <c r="C4265" s="4" t="s">
        <v>393</v>
      </c>
      <c r="D4265" s="5">
        <v>6.6000000000000009E-8</v>
      </c>
      <c r="E4265" s="5">
        <v>4.2500000000000003E-8</v>
      </c>
      <c r="F4265" s="5">
        <v>2.5799999999999998E-9</v>
      </c>
      <c r="G4265" s="6">
        <v>1.1899999999999999E-8</v>
      </c>
      <c r="H4265" s="7">
        <v>1.2298000000000001E-7</v>
      </c>
      <c r="I4265" s="5"/>
    </row>
    <row r="4266" spans="1:9" x14ac:dyDescent="0.4">
      <c r="A4266" t="str">
        <f t="shared" si="66"/>
        <v>CashewnüsseKenia</v>
      </c>
      <c r="B4266" s="26" t="s">
        <v>309</v>
      </c>
      <c r="C4266" s="4" t="s">
        <v>393</v>
      </c>
      <c r="D4266" s="5">
        <v>1.77E-6</v>
      </c>
      <c r="E4266" s="5">
        <v>1.2999999999999998E-6</v>
      </c>
      <c r="F4266" s="5">
        <v>1.37E-7</v>
      </c>
      <c r="G4266" s="6">
        <v>5.2E-7</v>
      </c>
      <c r="H4266" s="7">
        <v>3.7269999999999996E-6</v>
      </c>
      <c r="I4266" s="5"/>
    </row>
    <row r="4267" spans="1:9" x14ac:dyDescent="0.4">
      <c r="A4267" t="str">
        <f t="shared" si="66"/>
        <v>ManiokKenia</v>
      </c>
      <c r="B4267" s="26" t="s">
        <v>187</v>
      </c>
      <c r="C4267" s="4" t="s">
        <v>393</v>
      </c>
      <c r="D4267" s="5">
        <v>1.6478599999999998E-7</v>
      </c>
      <c r="E4267" s="5">
        <v>1.3083199999999999E-7</v>
      </c>
      <c r="F4267" s="5">
        <v>1.4637800000000001E-8</v>
      </c>
      <c r="G4267" s="6">
        <v>5.2800000000000003E-8</v>
      </c>
      <c r="H4267" s="7">
        <v>3.6305579999999998E-7</v>
      </c>
      <c r="I4267" s="5"/>
    </row>
    <row r="4268" spans="1:9" x14ac:dyDescent="0.4">
      <c r="A4268" t="str">
        <f t="shared" si="66"/>
        <v>Rizinusöl-SamenKenia</v>
      </c>
      <c r="B4268" s="26" t="s">
        <v>285</v>
      </c>
      <c r="C4268" s="4" t="s">
        <v>393</v>
      </c>
      <c r="D4268" s="5">
        <v>6.5086299999999994E-6</v>
      </c>
      <c r="E4268" s="5">
        <v>4.6358199999999994E-6</v>
      </c>
      <c r="F4268" s="5">
        <v>4.4316000000000001E-7</v>
      </c>
      <c r="G4268" s="6">
        <v>1.6999999999999998E-6</v>
      </c>
      <c r="H4268" s="7">
        <v>1.328761E-5</v>
      </c>
      <c r="I4268" s="5"/>
    </row>
    <row r="4269" spans="1:9" x14ac:dyDescent="0.4">
      <c r="A4269" t="str">
        <f t="shared" si="66"/>
        <v>GetreideKenia</v>
      </c>
      <c r="B4269" s="26" t="s">
        <v>278</v>
      </c>
      <c r="C4269" s="4" t="s">
        <v>393</v>
      </c>
      <c r="D4269" s="5">
        <v>4.6076600000000001E-7</v>
      </c>
      <c r="E4269" s="5">
        <v>3.0361400000000001E-7</v>
      </c>
      <c r="F4269" s="5">
        <v>1.4620999999999999E-8</v>
      </c>
      <c r="G4269" s="6">
        <v>7.1400000000000004E-8</v>
      </c>
      <c r="H4269" s="7">
        <v>8.5040100000000007E-7</v>
      </c>
      <c r="I4269" s="5"/>
    </row>
    <row r="4270" spans="1:9" x14ac:dyDescent="0.4">
      <c r="A4270" t="str">
        <f t="shared" si="66"/>
        <v>KichererbsenKenia</v>
      </c>
      <c r="B4270" s="26" t="s">
        <v>178</v>
      </c>
      <c r="C4270" s="4" t="s">
        <v>393</v>
      </c>
      <c r="D4270" s="5">
        <v>2.9141199999999999E-6</v>
      </c>
      <c r="E4270" s="5">
        <v>2.4099099999999999E-6</v>
      </c>
      <c r="F4270" s="5">
        <v>2.7058799999999999E-7</v>
      </c>
      <c r="G4270" s="6">
        <v>9.9700000000000015E-7</v>
      </c>
      <c r="H4270" s="7">
        <v>6.5916180000000006E-6</v>
      </c>
      <c r="I4270" s="5"/>
    </row>
    <row r="4271" spans="1:9" x14ac:dyDescent="0.4">
      <c r="A4271" t="str">
        <f t="shared" si="66"/>
        <v>NelkeKenia</v>
      </c>
      <c r="B4271" s="26" t="s">
        <v>336</v>
      </c>
      <c r="C4271" s="4" t="s">
        <v>393</v>
      </c>
      <c r="D4271" s="5">
        <v>1.68807E-6</v>
      </c>
      <c r="E4271" s="5">
        <v>1.1123299999999999E-6</v>
      </c>
      <c r="F4271" s="5">
        <v>5.3566000000000005E-8</v>
      </c>
      <c r="G4271" s="6">
        <v>2.6200000000000004E-7</v>
      </c>
      <c r="H4271" s="7">
        <v>3.1159659999999998E-6</v>
      </c>
      <c r="I4271" s="5"/>
    </row>
    <row r="4272" spans="1:9" x14ac:dyDescent="0.4">
      <c r="A4272" t="str">
        <f t="shared" si="66"/>
        <v>KakaobohneKenia</v>
      </c>
      <c r="B4272" s="26" t="s">
        <v>286</v>
      </c>
      <c r="C4272" s="4" t="s">
        <v>393</v>
      </c>
      <c r="D4272" s="5">
        <v>5.6697400000000004E-6</v>
      </c>
      <c r="E4272" s="5">
        <v>3.3149799999999999E-6</v>
      </c>
      <c r="F4272" s="5">
        <v>1.8981599999999998E-7</v>
      </c>
      <c r="G4272" s="6">
        <v>8.8599999999999997E-7</v>
      </c>
      <c r="H4272" s="7">
        <v>1.0060536E-5</v>
      </c>
      <c r="I4272" s="5"/>
    </row>
    <row r="4273" spans="1:9" x14ac:dyDescent="0.4">
      <c r="A4273" t="str">
        <f t="shared" si="66"/>
        <v>KokosnussKenia</v>
      </c>
      <c r="B4273" s="26" t="s">
        <v>310</v>
      </c>
      <c r="C4273" s="4" t="s">
        <v>393</v>
      </c>
      <c r="D4273" s="5">
        <v>4.2920399999999996E-7</v>
      </c>
      <c r="E4273" s="5">
        <v>3.1048799999999997E-7</v>
      </c>
      <c r="F4273" s="5">
        <v>3.07052E-8</v>
      </c>
      <c r="G4273" s="6">
        <v>1.18E-7</v>
      </c>
      <c r="H4273" s="7">
        <v>8.8839719999999984E-7</v>
      </c>
      <c r="I4273" s="5"/>
    </row>
    <row r="4274" spans="1:9" x14ac:dyDescent="0.4">
      <c r="A4274" t="str">
        <f t="shared" si="66"/>
        <v>Kaffee, grünKenia</v>
      </c>
      <c r="B4274" s="26" t="s">
        <v>287</v>
      </c>
      <c r="C4274" s="4" t="s">
        <v>393</v>
      </c>
      <c r="D4274" s="5">
        <v>9.5638600000000006E-6</v>
      </c>
      <c r="E4274" s="5">
        <v>7.4071800000000003E-6</v>
      </c>
      <c r="F4274" s="5">
        <v>9.0648499999999993E-7</v>
      </c>
      <c r="G4274" s="6">
        <v>2.3300000000000001E-6</v>
      </c>
      <c r="H4274" s="7">
        <v>2.0207524999999998E-5</v>
      </c>
      <c r="I4274" s="5"/>
    </row>
    <row r="4275" spans="1:9" x14ac:dyDescent="0.4">
      <c r="A4275" t="str">
        <f t="shared" si="66"/>
        <v>KokosbastKenia</v>
      </c>
      <c r="B4275" s="26" t="s">
        <v>311</v>
      </c>
      <c r="C4275" s="4" t="s">
        <v>393</v>
      </c>
      <c r="D4275" s="5">
        <v>4.2920399999999996E-7</v>
      </c>
      <c r="E4275" s="5">
        <v>3.1048799999999997E-7</v>
      </c>
      <c r="F4275" s="5">
        <v>3.07052E-8</v>
      </c>
      <c r="G4275" s="6">
        <v>1.18E-7</v>
      </c>
      <c r="H4275" s="7">
        <v>8.8839719999999984E-7</v>
      </c>
      <c r="I4275" s="5"/>
    </row>
    <row r="4276" spans="1:9" x14ac:dyDescent="0.4">
      <c r="A4276" t="str">
        <f t="shared" si="66"/>
        <v>BaumwollsamenKenia</v>
      </c>
      <c r="B4276" s="26" t="s">
        <v>241</v>
      </c>
      <c r="C4276" s="4" t="s">
        <v>393</v>
      </c>
      <c r="D4276" s="5">
        <v>2.3604199999999996E-6</v>
      </c>
      <c r="E4276" s="5">
        <v>1.90671E-6</v>
      </c>
      <c r="F4276" s="5">
        <v>2.2098199999999999E-7</v>
      </c>
      <c r="G4276" s="6">
        <v>7.8800000000000002E-7</v>
      </c>
      <c r="H4276" s="7">
        <v>5.2761119999999997E-6</v>
      </c>
      <c r="I4276" s="5"/>
    </row>
    <row r="4277" spans="1:9" x14ac:dyDescent="0.4">
      <c r="A4277" t="str">
        <f t="shared" si="66"/>
        <v>Kuhbohnen, trockenKenia</v>
      </c>
      <c r="B4277" s="26" t="s">
        <v>182</v>
      </c>
      <c r="C4277" s="4" t="s">
        <v>393</v>
      </c>
      <c r="D4277" s="5">
        <v>2.7369199999999997E-6</v>
      </c>
      <c r="E4277" s="5">
        <v>2.37564E-6</v>
      </c>
      <c r="F4277" s="5">
        <v>2.5531199999999998E-7</v>
      </c>
      <c r="G4277" s="6">
        <v>9.2100000000000005E-7</v>
      </c>
      <c r="H4277" s="7">
        <v>6.2888720000000001E-6</v>
      </c>
      <c r="I4277" s="5"/>
    </row>
    <row r="4278" spans="1:9" x14ac:dyDescent="0.4">
      <c r="A4278" t="str">
        <f t="shared" si="66"/>
        <v>Bast-PflanzenKenia</v>
      </c>
      <c r="B4278" s="26" t="s">
        <v>338</v>
      </c>
      <c r="C4278" s="4" t="s">
        <v>393</v>
      </c>
      <c r="D4278" s="5">
        <v>6.0919700000000007E-6</v>
      </c>
      <c r="E4278" s="5">
        <v>9.6178600000000004E-6</v>
      </c>
      <c r="F4278" s="5">
        <v>4.1703600000000003E-7</v>
      </c>
      <c r="G4278" s="6">
        <v>1.7999999999999999E-6</v>
      </c>
      <c r="H4278" s="7">
        <v>1.7926866E-5</v>
      </c>
      <c r="I4278" s="5"/>
    </row>
    <row r="4279" spans="1:9" x14ac:dyDescent="0.4">
      <c r="A4279" t="str">
        <f t="shared" si="66"/>
        <v>ZitrusfrüchteKenia</v>
      </c>
      <c r="B4279" s="26" t="s">
        <v>279</v>
      </c>
      <c r="C4279" s="4" t="s">
        <v>393</v>
      </c>
      <c r="D4279" s="5">
        <v>1.8517300000000001E-7</v>
      </c>
      <c r="E4279" s="5">
        <v>1.3555099999999999E-7</v>
      </c>
      <c r="F4279" s="5">
        <v>1.3774899999999999E-8</v>
      </c>
      <c r="G4279" s="6">
        <v>5.2700000000000002E-8</v>
      </c>
      <c r="H4279" s="7">
        <v>3.8719890000000001E-7</v>
      </c>
      <c r="I4279" s="5"/>
    </row>
    <row r="4280" spans="1:9" x14ac:dyDescent="0.4">
      <c r="A4280" t="str">
        <f t="shared" si="66"/>
        <v>Früchte, frischKenia</v>
      </c>
      <c r="B4280" s="26" t="s">
        <v>205</v>
      </c>
      <c r="C4280" s="4" t="s">
        <v>393</v>
      </c>
      <c r="D4280" s="5">
        <v>1.70456E-7</v>
      </c>
      <c r="E4280" s="5">
        <v>1.12997E-7</v>
      </c>
      <c r="F4280" s="5">
        <v>9.8250100000000002E-9</v>
      </c>
      <c r="G4280" s="6">
        <v>3.9499999999999996E-8</v>
      </c>
      <c r="H4280" s="7">
        <v>3.3277801000000003E-7</v>
      </c>
      <c r="I4280" s="5"/>
    </row>
    <row r="4281" spans="1:9" x14ac:dyDescent="0.4">
      <c r="A4281" t="str">
        <f t="shared" si="66"/>
        <v>KernobstKenia</v>
      </c>
      <c r="B4281" s="26" t="s">
        <v>208</v>
      </c>
      <c r="C4281" s="4" t="s">
        <v>393</v>
      </c>
      <c r="D4281" s="5">
        <v>1.7000000000000001E-7</v>
      </c>
      <c r="E4281" s="5">
        <v>1.1299999999999999E-7</v>
      </c>
      <c r="F4281" s="5">
        <v>9.830000000000001E-9</v>
      </c>
      <c r="G4281" s="6">
        <v>3.9499999999999996E-8</v>
      </c>
      <c r="H4281" s="7">
        <v>3.3232999999999996E-7</v>
      </c>
      <c r="I4281" s="5"/>
    </row>
    <row r="4282" spans="1:9" x14ac:dyDescent="0.4">
      <c r="A4282" t="str">
        <f t="shared" si="66"/>
        <v>SüdfrüchteKenia</v>
      </c>
      <c r="B4282" s="26" t="s">
        <v>244</v>
      </c>
      <c r="C4282" s="4" t="s">
        <v>393</v>
      </c>
      <c r="D4282" s="5">
        <v>1.6974999999999999E-7</v>
      </c>
      <c r="E4282" s="5">
        <v>1.02396E-7</v>
      </c>
      <c r="F4282" s="5">
        <v>5.6457199999999998E-9</v>
      </c>
      <c r="G4282" s="6">
        <v>2.6499999999999999E-8</v>
      </c>
      <c r="H4282" s="7">
        <v>3.0429171999999997E-7</v>
      </c>
      <c r="I4282" s="5"/>
    </row>
    <row r="4283" spans="1:9" x14ac:dyDescent="0.4">
      <c r="A4283" t="str">
        <f t="shared" si="66"/>
        <v>ErdnussKenia</v>
      </c>
      <c r="B4283" s="26" t="s">
        <v>280</v>
      </c>
      <c r="C4283" s="4" t="s">
        <v>393</v>
      </c>
      <c r="D4283" s="5">
        <v>8.7516099999999998E-7</v>
      </c>
      <c r="E4283" s="5">
        <v>6.2107999999999995E-7</v>
      </c>
      <c r="F4283" s="5">
        <v>5.4900199999999999E-8</v>
      </c>
      <c r="G4283" s="6">
        <v>2.1900000000000002E-7</v>
      </c>
      <c r="H4283" s="7">
        <v>1.7701412E-6</v>
      </c>
      <c r="I4283" s="5"/>
    </row>
    <row r="4284" spans="1:9" x14ac:dyDescent="0.4">
      <c r="A4284" t="str">
        <f t="shared" si="66"/>
        <v>JojobasamenKenia</v>
      </c>
      <c r="B4284" s="26" t="s">
        <v>301</v>
      </c>
      <c r="C4284" s="4" t="s">
        <v>393</v>
      </c>
      <c r="D4284" s="5">
        <v>2.4044000000000002E-6</v>
      </c>
      <c r="E4284" s="5">
        <v>2.0608699999999996E-6</v>
      </c>
      <c r="F4284" s="5">
        <v>2.2175899999999999E-7</v>
      </c>
      <c r="G4284" s="6">
        <v>8.09E-7</v>
      </c>
      <c r="H4284" s="7">
        <v>5.4960290000000006E-6</v>
      </c>
      <c r="I4284" s="5"/>
    </row>
    <row r="4285" spans="1:9" x14ac:dyDescent="0.4">
      <c r="A4285" t="str">
        <f t="shared" si="66"/>
        <v>Lauch, andere LauchgewächseKenia</v>
      </c>
      <c r="B4285" s="26" t="s">
        <v>184</v>
      </c>
      <c r="C4285" s="4" t="s">
        <v>393</v>
      </c>
      <c r="D4285" s="5">
        <v>1.2300500000000001E-7</v>
      </c>
      <c r="E4285" s="5">
        <v>1.02594E-7</v>
      </c>
      <c r="F4285" s="5">
        <v>1.1407400000000001E-8</v>
      </c>
      <c r="G4285" s="6">
        <v>4.1500000000000001E-8</v>
      </c>
      <c r="H4285" s="7">
        <v>2.7850639999999999E-7</v>
      </c>
      <c r="I4285" s="5"/>
    </row>
    <row r="4286" spans="1:9" x14ac:dyDescent="0.4">
      <c r="A4286" t="str">
        <f t="shared" si="66"/>
        <v>LinsenKenia</v>
      </c>
      <c r="B4286" s="26" t="s">
        <v>247</v>
      </c>
      <c r="C4286" s="4" t="s">
        <v>393</v>
      </c>
      <c r="D4286" s="5">
        <v>1.1231100000000002E-6</v>
      </c>
      <c r="E4286" s="5">
        <v>7.3754300000000006E-7</v>
      </c>
      <c r="F4286" s="5">
        <v>3.3201499999999995E-8</v>
      </c>
      <c r="G4286" s="6">
        <v>1.8200000000000002E-7</v>
      </c>
      <c r="H4286" s="7">
        <v>2.0758545E-6</v>
      </c>
      <c r="I4286" s="5"/>
    </row>
    <row r="4287" spans="1:9" x14ac:dyDescent="0.4">
      <c r="A4287" t="str">
        <f t="shared" si="66"/>
        <v>LeinsamenKenia</v>
      </c>
      <c r="B4287" s="26" t="s">
        <v>281</v>
      </c>
      <c r="C4287" s="4" t="s">
        <v>393</v>
      </c>
      <c r="D4287" s="5">
        <v>1.85925E-6</v>
      </c>
      <c r="E4287" s="5">
        <v>2.49591E-6</v>
      </c>
      <c r="F4287" s="5">
        <v>1.00495E-7</v>
      </c>
      <c r="G4287" s="6">
        <v>4.1199999999999998E-7</v>
      </c>
      <c r="H4287" s="7">
        <v>4.8676550000000002E-6</v>
      </c>
      <c r="I4287" s="5"/>
    </row>
    <row r="4288" spans="1:9" x14ac:dyDescent="0.4">
      <c r="A4288" t="str">
        <f t="shared" si="66"/>
        <v>Mais, greenKenia</v>
      </c>
      <c r="B4288" s="26" t="s">
        <v>218</v>
      </c>
      <c r="C4288" s="4" t="s">
        <v>393</v>
      </c>
      <c r="D4288" s="5">
        <v>1.3082799999999999E-7</v>
      </c>
      <c r="E4288" s="5">
        <v>8.6206599999999991E-8</v>
      </c>
      <c r="F4288" s="5">
        <v>4.15143E-9</v>
      </c>
      <c r="G4288" s="6">
        <v>2.03E-8</v>
      </c>
      <c r="H4288" s="7">
        <v>2.4148603000000003E-7</v>
      </c>
      <c r="I4288" s="5"/>
    </row>
    <row r="4289" spans="1:9" x14ac:dyDescent="0.4">
      <c r="A4289" t="str">
        <f t="shared" si="66"/>
        <v>MaisKenia</v>
      </c>
      <c r="B4289" s="26" t="s">
        <v>185</v>
      </c>
      <c r="C4289" s="4" t="s">
        <v>393</v>
      </c>
      <c r="D4289" s="5">
        <v>6.84758E-7</v>
      </c>
      <c r="E4289" s="5">
        <v>5.8621899999999999E-7</v>
      </c>
      <c r="F4289" s="5">
        <v>6.4517700000000006E-8</v>
      </c>
      <c r="G4289" s="6">
        <v>2.3100000000000002E-7</v>
      </c>
      <c r="H4289" s="7">
        <v>1.5664947000000002E-6</v>
      </c>
      <c r="I4289" s="5"/>
    </row>
    <row r="4290" spans="1:9" x14ac:dyDescent="0.4">
      <c r="A4290" t="str">
        <f t="shared" si="66"/>
        <v>Mango, GuaveKenia</v>
      </c>
      <c r="B4290" s="26" t="s">
        <v>248</v>
      </c>
      <c r="C4290" s="4" t="s">
        <v>393</v>
      </c>
      <c r="D4290" s="5">
        <v>1.85E-7</v>
      </c>
      <c r="E4290" s="5">
        <v>1.35E-7</v>
      </c>
      <c r="F4290" s="5">
        <v>1.3799999999999999E-8</v>
      </c>
      <c r="G4290" s="6">
        <v>5.2899999999999997E-8</v>
      </c>
      <c r="H4290" s="7">
        <v>3.8669999999999999E-7</v>
      </c>
      <c r="I4290" s="5"/>
    </row>
    <row r="4291" spans="1:9" x14ac:dyDescent="0.4">
      <c r="A4291" t="str">
        <f t="shared" si="66"/>
        <v>HirseKenia</v>
      </c>
      <c r="B4291" s="26" t="s">
        <v>250</v>
      </c>
      <c r="C4291" s="4" t="s">
        <v>393</v>
      </c>
      <c r="D4291" s="5">
        <v>1.52895E-6</v>
      </c>
      <c r="E4291" s="5">
        <v>1.3169200000000002E-6</v>
      </c>
      <c r="F4291" s="5">
        <v>1.4059899999999997E-7</v>
      </c>
      <c r="G4291" s="6">
        <v>5.06E-7</v>
      </c>
      <c r="H4291" s="7">
        <v>3.4924690000000002E-6</v>
      </c>
      <c r="I4291" s="5"/>
    </row>
    <row r="4292" spans="1:9" x14ac:dyDescent="0.4">
      <c r="A4292" t="str">
        <f t="shared" ref="A4292:A4355" si="67">B4292&amp;C4292</f>
        <v>NüsseKenia</v>
      </c>
      <c r="B4292" s="26" t="s">
        <v>271</v>
      </c>
      <c r="C4292" s="4" t="s">
        <v>393</v>
      </c>
      <c r="D4292" s="5">
        <v>5.1849000000000003E-7</v>
      </c>
      <c r="E4292" s="5">
        <v>3.42496E-7</v>
      </c>
      <c r="F4292" s="5">
        <v>1.7522700000000001E-8</v>
      </c>
      <c r="G4292" s="6">
        <v>1.0900000000000001E-7</v>
      </c>
      <c r="H4292" s="7">
        <v>9.8750870000000008E-7</v>
      </c>
      <c r="I4292" s="5"/>
    </row>
    <row r="4293" spans="1:9" x14ac:dyDescent="0.4">
      <c r="A4293" t="str">
        <f t="shared" si="67"/>
        <v>HaferKenia</v>
      </c>
      <c r="B4293" s="26" t="s">
        <v>272</v>
      </c>
      <c r="C4293" s="4" t="s">
        <v>393</v>
      </c>
      <c r="D4293" s="5">
        <v>7.06E-7</v>
      </c>
      <c r="E4293" s="5">
        <v>4.3500000000000002E-7</v>
      </c>
      <c r="F4293" s="5">
        <v>2.2399999999999999E-8</v>
      </c>
      <c r="G4293" s="6">
        <v>1.1000000000000001E-7</v>
      </c>
      <c r="H4293" s="7">
        <v>1.2734E-6</v>
      </c>
      <c r="I4293" s="5"/>
    </row>
    <row r="4294" spans="1:9" x14ac:dyDescent="0.4">
      <c r="A4294" t="str">
        <f t="shared" si="67"/>
        <v>ÖlsamenKenia</v>
      </c>
      <c r="B4294" s="26" t="s">
        <v>303</v>
      </c>
      <c r="C4294" s="4" t="s">
        <v>393</v>
      </c>
      <c r="D4294" s="5">
        <v>2.3999999999999999E-6</v>
      </c>
      <c r="E4294" s="5">
        <v>2.0600000000000002E-6</v>
      </c>
      <c r="F4294" s="5">
        <v>2.22E-7</v>
      </c>
      <c r="G4294" s="6">
        <v>8.09E-7</v>
      </c>
      <c r="H4294" s="7">
        <v>5.4910000000000005E-6</v>
      </c>
      <c r="I4294" s="5"/>
    </row>
    <row r="4295" spans="1:9" x14ac:dyDescent="0.4">
      <c r="A4295" t="str">
        <f t="shared" si="67"/>
        <v>Zwiebel, getr.Kenia</v>
      </c>
      <c r="B4295" s="26" t="s">
        <v>251</v>
      </c>
      <c r="C4295" s="4" t="s">
        <v>393</v>
      </c>
      <c r="D4295" s="5">
        <v>1.2699999999999999E-7</v>
      </c>
      <c r="E4295" s="5">
        <v>8.2899999999999995E-8</v>
      </c>
      <c r="F4295" s="5">
        <v>6.4200000000000006E-9</v>
      </c>
      <c r="G4295" s="6">
        <v>2.6899999999999999E-8</v>
      </c>
      <c r="H4295" s="7">
        <v>2.4322000000000003E-7</v>
      </c>
      <c r="I4295" s="5"/>
    </row>
    <row r="4296" spans="1:9" x14ac:dyDescent="0.4">
      <c r="A4296" t="str">
        <f t="shared" si="67"/>
        <v>OrangeKenia</v>
      </c>
      <c r="B4296" s="26" t="s">
        <v>252</v>
      </c>
      <c r="C4296" s="4" t="s">
        <v>393</v>
      </c>
      <c r="D4296" s="5">
        <v>2.8499999999999997E-7</v>
      </c>
      <c r="E4296" s="5">
        <v>1.8300000000000001E-7</v>
      </c>
      <c r="F4296" s="5">
        <v>1.4300000000000001E-8</v>
      </c>
      <c r="G4296" s="6">
        <v>5.9599999999999998E-8</v>
      </c>
      <c r="H4296" s="7">
        <v>5.4189999999999995E-7</v>
      </c>
      <c r="I4296" s="5"/>
    </row>
    <row r="4297" spans="1:9" x14ac:dyDescent="0.4">
      <c r="A4297" t="str">
        <f t="shared" si="67"/>
        <v>PapayaKenia</v>
      </c>
      <c r="B4297" s="26" t="s">
        <v>294</v>
      </c>
      <c r="C4297" s="4" t="s">
        <v>393</v>
      </c>
      <c r="D4297" s="5">
        <v>1.6300000000000002E-7</v>
      </c>
      <c r="E4297" s="5">
        <v>1.08E-7</v>
      </c>
      <c r="F4297" s="5">
        <v>9.3692399999999998E-9</v>
      </c>
      <c r="G4297" s="6">
        <v>3.7799999999999994E-8</v>
      </c>
      <c r="H4297" s="7">
        <v>3.1816923999999994E-7</v>
      </c>
      <c r="I4297" s="5"/>
    </row>
    <row r="4298" spans="1:9" x14ac:dyDescent="0.4">
      <c r="A4298" t="str">
        <f t="shared" si="67"/>
        <v>Erbsen, trockenKenia</v>
      </c>
      <c r="B4298" s="26" t="s">
        <v>173</v>
      </c>
      <c r="C4298" s="4" t="s">
        <v>393</v>
      </c>
      <c r="D4298" s="5">
        <v>2.1066299999999999E-6</v>
      </c>
      <c r="E4298" s="5">
        <v>1.4264499999999999E-6</v>
      </c>
      <c r="F4298" s="5">
        <v>1.16672E-7</v>
      </c>
      <c r="G4298" s="6">
        <v>4.7800000000000002E-7</v>
      </c>
      <c r="H4298" s="7">
        <v>4.127752E-6</v>
      </c>
      <c r="I4298" s="5"/>
    </row>
    <row r="4299" spans="1:9" x14ac:dyDescent="0.4">
      <c r="A4299" t="str">
        <f t="shared" si="67"/>
        <v>Erbsen, grünKenia</v>
      </c>
      <c r="B4299" s="26" t="s">
        <v>172</v>
      </c>
      <c r="C4299" s="4" t="s">
        <v>393</v>
      </c>
      <c r="D4299" s="5">
        <v>1.75005E-7</v>
      </c>
      <c r="E4299" s="5">
        <v>1.19869E-7</v>
      </c>
      <c r="F4299" s="5">
        <v>9.523519999999999E-9</v>
      </c>
      <c r="G4299" s="6">
        <v>3.9799999999999999E-8</v>
      </c>
      <c r="H4299" s="7">
        <v>3.4419751999999998E-7</v>
      </c>
      <c r="I4299" s="5"/>
    </row>
    <row r="4300" spans="1:9" x14ac:dyDescent="0.4">
      <c r="A4300" t="str">
        <f t="shared" si="67"/>
        <v>StraucherbseKenia</v>
      </c>
      <c r="B4300" s="26" t="s">
        <v>191</v>
      </c>
      <c r="C4300" s="4" t="s">
        <v>393</v>
      </c>
      <c r="D4300" s="5">
        <v>1.8227300000000001E-6</v>
      </c>
      <c r="E4300" s="5">
        <v>1.5825299999999999E-6</v>
      </c>
      <c r="F4300" s="5">
        <v>1.6937100000000001E-7</v>
      </c>
      <c r="G4300" s="6">
        <v>6.1200000000000003E-7</v>
      </c>
      <c r="H4300" s="7">
        <v>4.1866310000000005E-6</v>
      </c>
      <c r="I4300" s="5"/>
    </row>
    <row r="4301" spans="1:9" x14ac:dyDescent="0.4">
      <c r="A4301" t="str">
        <f t="shared" si="67"/>
        <v>AnanasKenia</v>
      </c>
      <c r="B4301" s="26" t="s">
        <v>194</v>
      </c>
      <c r="C4301" s="4" t="s">
        <v>393</v>
      </c>
      <c r="D4301" s="5">
        <v>3.9400000000000002E-8</v>
      </c>
      <c r="E4301" s="5">
        <v>2.77E-8</v>
      </c>
      <c r="F4301" s="5">
        <v>2.5799999999999998E-9</v>
      </c>
      <c r="G4301" s="6">
        <v>9.8799999999999998E-9</v>
      </c>
      <c r="H4301" s="7">
        <v>7.9560000000000006E-8</v>
      </c>
      <c r="I4301" s="5"/>
    </row>
    <row r="4302" spans="1:9" x14ac:dyDescent="0.4">
      <c r="A4302" t="str">
        <f t="shared" si="67"/>
        <v>KochbananeKenia</v>
      </c>
      <c r="B4302" s="26" t="s">
        <v>180</v>
      </c>
      <c r="C4302" s="4" t="s">
        <v>393</v>
      </c>
      <c r="D4302" s="5">
        <v>1.24373E-7</v>
      </c>
      <c r="E4302" s="5">
        <v>9.47351E-8</v>
      </c>
      <c r="F4302" s="5">
        <v>1.05385E-8</v>
      </c>
      <c r="G4302" s="6">
        <v>3.8199999999999998E-8</v>
      </c>
      <c r="H4302" s="7">
        <v>2.6784660000000001E-7</v>
      </c>
      <c r="I4302" s="5"/>
    </row>
    <row r="4303" spans="1:9" x14ac:dyDescent="0.4">
      <c r="A4303" t="str">
        <f t="shared" si="67"/>
        <v>KartoffelKenia</v>
      </c>
      <c r="B4303" s="26" t="s">
        <v>177</v>
      </c>
      <c r="C4303" s="4" t="s">
        <v>393</v>
      </c>
      <c r="D4303" s="5">
        <v>1.4399999999999999E-7</v>
      </c>
      <c r="E4303" s="5">
        <v>1.2200000000000001E-7</v>
      </c>
      <c r="F4303" s="5">
        <v>1.3699999999999999E-8</v>
      </c>
      <c r="G4303" s="6">
        <v>4.8699999999999999E-8</v>
      </c>
      <c r="H4303" s="7">
        <v>3.284E-7</v>
      </c>
      <c r="I4303" s="5"/>
    </row>
    <row r="4304" spans="1:9" x14ac:dyDescent="0.4">
      <c r="A4304" t="str">
        <f t="shared" si="67"/>
        <v>Hülsenfrüchte (Linsen, Bohen, etc.)Kenia</v>
      </c>
      <c r="B4304" s="26" t="s">
        <v>255</v>
      </c>
      <c r="C4304" s="4" t="s">
        <v>393</v>
      </c>
      <c r="D4304" s="5">
        <v>2.8700000000000001E-6</v>
      </c>
      <c r="E4304" s="5">
        <v>2.5000000000000002E-6</v>
      </c>
      <c r="F4304" s="5">
        <v>2.6391199999999999E-7</v>
      </c>
      <c r="G4304" s="6">
        <v>9.6599999999999994E-7</v>
      </c>
      <c r="H4304" s="7">
        <v>6.5999119999999996E-6</v>
      </c>
      <c r="I4304" s="5"/>
    </row>
    <row r="4305" spans="1:9" x14ac:dyDescent="0.4">
      <c r="A4305" t="str">
        <f t="shared" si="67"/>
        <v>ReisKenia</v>
      </c>
      <c r="B4305" s="26" t="s">
        <v>160</v>
      </c>
      <c r="C4305" s="4" t="s">
        <v>393</v>
      </c>
      <c r="D4305" s="5">
        <v>5.3399999999999999E-7</v>
      </c>
      <c r="E4305" s="5">
        <v>3.5799999999999995E-7</v>
      </c>
      <c r="F4305" s="5">
        <v>2.9300000000000001E-8</v>
      </c>
      <c r="G4305" s="6">
        <v>1.15E-7</v>
      </c>
      <c r="H4305" s="7">
        <v>1.0362999999999999E-6</v>
      </c>
      <c r="I4305" s="5"/>
    </row>
    <row r="4306" spans="1:9" x14ac:dyDescent="0.4">
      <c r="A4306" t="str">
        <f t="shared" si="67"/>
        <v>Knollengewächsen, WurzelknolleKenia</v>
      </c>
      <c r="B4306" s="26" t="s">
        <v>179</v>
      </c>
      <c r="C4306" s="4" t="s">
        <v>393</v>
      </c>
      <c r="D4306" s="5">
        <v>6.1099999999999998E-8</v>
      </c>
      <c r="E4306" s="5">
        <v>1.15E-7</v>
      </c>
      <c r="F4306" s="5">
        <v>4.7900000000000002E-9</v>
      </c>
      <c r="G4306" s="6">
        <v>1.6900000000000002E-8</v>
      </c>
      <c r="H4306" s="7">
        <v>1.9779000000000003E-7</v>
      </c>
      <c r="I4306" s="5"/>
    </row>
    <row r="4307" spans="1:9" x14ac:dyDescent="0.4">
      <c r="A4307" t="str">
        <f t="shared" si="67"/>
        <v>ÖldistelsamenKenia</v>
      </c>
      <c r="B4307" s="26" t="s">
        <v>295</v>
      </c>
      <c r="C4307" s="4" t="s">
        <v>393</v>
      </c>
      <c r="D4307" s="5">
        <v>1.3085900000000002E-6</v>
      </c>
      <c r="E4307" s="5">
        <v>8.6401700000000005E-7</v>
      </c>
      <c r="F4307" s="5">
        <v>4.3730899999999998E-8</v>
      </c>
      <c r="G4307" s="6">
        <v>2.6100000000000002E-7</v>
      </c>
      <c r="H4307" s="7">
        <v>2.4773378999999998E-6</v>
      </c>
      <c r="I4307" s="5"/>
    </row>
    <row r="4308" spans="1:9" x14ac:dyDescent="0.4">
      <c r="A4308" t="str">
        <f t="shared" si="67"/>
        <v>BaumwolleKenia</v>
      </c>
      <c r="B4308" s="26" t="s">
        <v>257</v>
      </c>
      <c r="C4308" s="4" t="s">
        <v>393</v>
      </c>
      <c r="D4308" s="5">
        <v>2.3604199999999996E-6</v>
      </c>
      <c r="E4308" s="5">
        <v>1.90671E-6</v>
      </c>
      <c r="F4308" s="5">
        <v>2.2098199999999999E-7</v>
      </c>
      <c r="G4308" s="6">
        <v>7.8800000000000002E-7</v>
      </c>
      <c r="H4308" s="7">
        <v>5.2761119999999997E-6</v>
      </c>
      <c r="I4308" s="5"/>
    </row>
    <row r="4309" spans="1:9" x14ac:dyDescent="0.4">
      <c r="A4309" t="str">
        <f t="shared" si="67"/>
        <v>SesamKenia</v>
      </c>
      <c r="B4309" s="26" t="s">
        <v>258</v>
      </c>
      <c r="C4309" s="4" t="s">
        <v>393</v>
      </c>
      <c r="D4309" s="5">
        <v>2.1099999999999997E-6</v>
      </c>
      <c r="E4309" s="5">
        <v>1.73E-6</v>
      </c>
      <c r="F4309" s="5">
        <v>1.9499999999999999E-7</v>
      </c>
      <c r="G4309" s="6">
        <v>7.2499999999999994E-7</v>
      </c>
      <c r="H4309" s="7">
        <v>4.7599999999999993E-6</v>
      </c>
      <c r="I4309" s="5"/>
    </row>
    <row r="4310" spans="1:9" x14ac:dyDescent="0.4">
      <c r="A4310" t="str">
        <f t="shared" si="67"/>
        <v>SisalhanfKenia</v>
      </c>
      <c r="B4310" s="26" t="s">
        <v>332</v>
      </c>
      <c r="C4310" s="4" t="s">
        <v>393</v>
      </c>
      <c r="D4310" s="5">
        <v>1.7010300000000001E-6</v>
      </c>
      <c r="E4310" s="5">
        <v>1.3212600000000001E-6</v>
      </c>
      <c r="F4310" s="5">
        <v>1.5053700000000002E-7</v>
      </c>
      <c r="G4310" s="6">
        <v>5.6400000000000002E-7</v>
      </c>
      <c r="H4310" s="7">
        <v>3.7368270000000009E-6</v>
      </c>
      <c r="I4310" s="5"/>
    </row>
    <row r="4311" spans="1:9" x14ac:dyDescent="0.4">
      <c r="A4311" t="str">
        <f t="shared" si="67"/>
        <v>SorghumKenia</v>
      </c>
      <c r="B4311" s="26" t="s">
        <v>282</v>
      </c>
      <c r="C4311" s="4" t="s">
        <v>393</v>
      </c>
      <c r="D4311" s="5">
        <v>1.3414900000000001E-6</v>
      </c>
      <c r="E4311" s="5">
        <v>1.1386499999999999E-6</v>
      </c>
      <c r="F4311" s="5">
        <v>1.2550199999999998E-7</v>
      </c>
      <c r="G4311" s="6">
        <v>4.4900000000000001E-7</v>
      </c>
      <c r="H4311" s="7">
        <v>3.0546420000000003E-6</v>
      </c>
      <c r="I4311" s="5"/>
    </row>
    <row r="4312" spans="1:9" x14ac:dyDescent="0.4">
      <c r="A4312" t="str">
        <f t="shared" si="67"/>
        <v>SojabohnenKenia</v>
      </c>
      <c r="B4312" s="26" t="s">
        <v>259</v>
      </c>
      <c r="C4312" s="4" t="s">
        <v>393</v>
      </c>
      <c r="D4312" s="5">
        <v>5.2516399999999992E-7</v>
      </c>
      <c r="E4312" s="5">
        <v>2.6913000000000003E-7</v>
      </c>
      <c r="F4312" s="5">
        <v>2.023E-8</v>
      </c>
      <c r="G4312" s="6">
        <v>8.3200000000000004E-8</v>
      </c>
      <c r="H4312" s="7">
        <v>8.9772399999999992E-7</v>
      </c>
      <c r="I4312" s="5"/>
    </row>
    <row r="4313" spans="1:9" x14ac:dyDescent="0.4">
      <c r="A4313" t="str">
        <f t="shared" si="67"/>
        <v>GewürzeKenia</v>
      </c>
      <c r="B4313" s="26" t="s">
        <v>275</v>
      </c>
      <c r="C4313" s="4" t="s">
        <v>393</v>
      </c>
      <c r="D4313" s="5">
        <v>2.2670699999999999E-6</v>
      </c>
      <c r="E4313" s="5">
        <v>1.59358E-6</v>
      </c>
      <c r="F4313" s="5">
        <v>5.7179399999999994E-8</v>
      </c>
      <c r="G4313" s="6">
        <v>3.4699999999999997E-7</v>
      </c>
      <c r="H4313" s="7">
        <v>4.2648294000000002E-6</v>
      </c>
      <c r="I4313" s="5"/>
    </row>
    <row r="4314" spans="1:9" x14ac:dyDescent="0.4">
      <c r="A4314" t="str">
        <f t="shared" si="67"/>
        <v>RohrzuckerKenia</v>
      </c>
      <c r="B4314" s="26" t="s">
        <v>260</v>
      </c>
      <c r="C4314" s="4" t="s">
        <v>393</v>
      </c>
      <c r="D4314" s="5">
        <v>1.94496E-8</v>
      </c>
      <c r="E4314" s="5">
        <v>1.54549E-8</v>
      </c>
      <c r="F4314" s="5">
        <v>1.7763E-9</v>
      </c>
      <c r="G4314" s="6">
        <v>6.3300000000000003E-9</v>
      </c>
      <c r="H4314" s="7">
        <v>4.3010799999999996E-8</v>
      </c>
      <c r="I4314" s="5"/>
    </row>
    <row r="4315" spans="1:9" x14ac:dyDescent="0.4">
      <c r="A4315" t="str">
        <f t="shared" si="67"/>
        <v>SonnenblumenkerneKenia</v>
      </c>
      <c r="B4315" s="26" t="s">
        <v>261</v>
      </c>
      <c r="C4315" s="4" t="s">
        <v>393</v>
      </c>
      <c r="D4315" s="5">
        <v>1.0959599999999999E-6</v>
      </c>
      <c r="E4315" s="5">
        <v>7.8386399999999998E-7</v>
      </c>
      <c r="F4315" s="5">
        <v>6.3224300000000001E-8</v>
      </c>
      <c r="G4315" s="6">
        <v>2.5099999999999996E-7</v>
      </c>
      <c r="H4315" s="7">
        <v>2.1940483000000004E-6</v>
      </c>
      <c r="I4315" s="5"/>
    </row>
    <row r="4316" spans="1:9" x14ac:dyDescent="0.4">
      <c r="A4316" t="str">
        <f t="shared" si="67"/>
        <v>SüßkartofelnKenia</v>
      </c>
      <c r="B4316" s="26" t="s">
        <v>192</v>
      </c>
      <c r="C4316" s="4" t="s">
        <v>393</v>
      </c>
      <c r="D4316" s="5">
        <v>1.4499500000000001E-7</v>
      </c>
      <c r="E4316" s="5">
        <v>1.17661E-7</v>
      </c>
      <c r="F4316" s="5">
        <v>1.2782199999999999E-8</v>
      </c>
      <c r="G4316" s="6">
        <v>4.66E-8</v>
      </c>
      <c r="H4316" s="7">
        <v>3.2203819999999997E-7</v>
      </c>
      <c r="I4316" s="5"/>
    </row>
    <row r="4317" spans="1:9" x14ac:dyDescent="0.4">
      <c r="A4317" t="str">
        <f t="shared" si="67"/>
        <v>Tallowtree seedKenia</v>
      </c>
      <c r="B4317" s="26" t="s">
        <v>304</v>
      </c>
      <c r="C4317" s="4" t="s">
        <v>393</v>
      </c>
      <c r="D4317" s="5">
        <v>2.4044000000000002E-6</v>
      </c>
      <c r="E4317" s="5">
        <v>2.0608699999999996E-6</v>
      </c>
      <c r="F4317" s="5">
        <v>2.2175899999999999E-7</v>
      </c>
      <c r="G4317" s="6">
        <v>8.09E-7</v>
      </c>
      <c r="H4317" s="7">
        <v>5.4960290000000006E-6</v>
      </c>
      <c r="I4317" s="5"/>
    </row>
    <row r="4318" spans="1:9" x14ac:dyDescent="0.4">
      <c r="A4318" t="str">
        <f t="shared" si="67"/>
        <v>TeeKenia</v>
      </c>
      <c r="B4318" s="26" t="s">
        <v>262</v>
      </c>
      <c r="C4318" s="4" t="s">
        <v>393</v>
      </c>
      <c r="D4318" s="5">
        <v>1.5745100000000002E-6</v>
      </c>
      <c r="E4318" s="5">
        <v>1.1717400000000002E-6</v>
      </c>
      <c r="F4318" s="5">
        <v>1.44358E-7</v>
      </c>
      <c r="G4318" s="6">
        <v>3.9700000000000002E-7</v>
      </c>
      <c r="H4318" s="7">
        <v>3.2876079999999999E-6</v>
      </c>
      <c r="I4318" s="5"/>
    </row>
    <row r="4319" spans="1:9" x14ac:dyDescent="0.4">
      <c r="A4319" t="str">
        <f t="shared" si="67"/>
        <v>Tabak, unverarbeitetKenia</v>
      </c>
      <c r="B4319" s="26" t="s">
        <v>263</v>
      </c>
      <c r="C4319" s="4" t="s">
        <v>393</v>
      </c>
      <c r="D4319" s="5">
        <v>6.8919300000000002E-7</v>
      </c>
      <c r="E4319" s="5">
        <v>5.1196200000000004E-7</v>
      </c>
      <c r="F4319" s="5">
        <v>4.4026500000000001E-8</v>
      </c>
      <c r="G4319" s="6">
        <v>1.7699999999999998E-7</v>
      </c>
      <c r="H4319" s="7">
        <v>1.4221815000000001E-6</v>
      </c>
      <c r="I4319" s="5"/>
    </row>
    <row r="4320" spans="1:9" x14ac:dyDescent="0.4">
      <c r="A4320" t="str">
        <f t="shared" si="67"/>
        <v>TomatenKenia</v>
      </c>
      <c r="B4320" s="26" t="s">
        <v>86</v>
      </c>
      <c r="C4320" s="4" t="s">
        <v>393</v>
      </c>
      <c r="D4320" s="5">
        <v>6.2408699999999997E-8</v>
      </c>
      <c r="E4320" s="5">
        <v>4.6840500000000002E-8</v>
      </c>
      <c r="F4320" s="5">
        <v>4.4186100000000003E-9</v>
      </c>
      <c r="G4320" s="6">
        <v>1.7499999999999998E-8</v>
      </c>
      <c r="H4320" s="7">
        <v>1.3116781E-7</v>
      </c>
      <c r="I4320" s="5"/>
    </row>
    <row r="4321" spans="1:9" x14ac:dyDescent="0.4">
      <c r="A4321" t="str">
        <f t="shared" si="67"/>
        <v>Gemüse, frischKenia</v>
      </c>
      <c r="B4321" s="26" t="s">
        <v>174</v>
      </c>
      <c r="C4321" s="4" t="s">
        <v>393</v>
      </c>
      <c r="D4321" s="5">
        <v>1.23E-7</v>
      </c>
      <c r="E4321" s="5">
        <v>1.03E-7</v>
      </c>
      <c r="F4321" s="5">
        <v>1.14E-8</v>
      </c>
      <c r="G4321" s="6">
        <v>4.1500000000000001E-8</v>
      </c>
      <c r="H4321" s="7">
        <v>2.7889999999999999E-7</v>
      </c>
      <c r="I4321" s="5"/>
    </row>
    <row r="4322" spans="1:9" x14ac:dyDescent="0.4">
      <c r="A4322" t="str">
        <f t="shared" si="67"/>
        <v>WickeKenia</v>
      </c>
      <c r="B4322" s="26" t="s">
        <v>276</v>
      </c>
      <c r="C4322" s="4" t="s">
        <v>393</v>
      </c>
      <c r="D4322" s="5">
        <v>5.3934000000000001E-7</v>
      </c>
      <c r="E4322" s="5">
        <v>9.7789800000000015E-7</v>
      </c>
      <c r="F4322" s="5">
        <v>4.0976799999999999E-8</v>
      </c>
      <c r="G4322" s="6">
        <v>1.5100000000000002E-7</v>
      </c>
      <c r="H4322" s="7">
        <v>1.7092148000000002E-6</v>
      </c>
      <c r="I4322" s="5"/>
    </row>
    <row r="4323" spans="1:9" x14ac:dyDescent="0.4">
      <c r="A4323" t="str">
        <f t="shared" si="67"/>
        <v>WeizenKenia</v>
      </c>
      <c r="B4323" s="26" t="s">
        <v>60</v>
      </c>
      <c r="C4323" s="4" t="s">
        <v>393</v>
      </c>
      <c r="D4323" s="5">
        <v>5.8248900000000005E-7</v>
      </c>
      <c r="E4323" s="5">
        <v>4.9754499999999997E-7</v>
      </c>
      <c r="F4323" s="5">
        <v>5.5031000000000005E-8</v>
      </c>
      <c r="G4323" s="6">
        <v>1.97E-7</v>
      </c>
      <c r="H4323" s="7">
        <v>1.332065E-6</v>
      </c>
      <c r="I4323" s="5"/>
    </row>
    <row r="4324" spans="1:9" x14ac:dyDescent="0.4">
      <c r="A4324" t="str">
        <f t="shared" si="67"/>
        <v>YamswurzelKenia</v>
      </c>
      <c r="B4324" s="26" t="s">
        <v>291</v>
      </c>
      <c r="C4324" s="4" t="s">
        <v>393</v>
      </c>
      <c r="D4324" s="5">
        <v>4.5729699999999997E-8</v>
      </c>
      <c r="E4324" s="5">
        <v>3.0400300000000004E-8</v>
      </c>
      <c r="F4324" s="5">
        <v>1.7895000000000001E-9</v>
      </c>
      <c r="G4324" s="6">
        <v>1.5999999999999998E-8</v>
      </c>
      <c r="H4324" s="7">
        <v>9.3919499999999983E-8</v>
      </c>
      <c r="I4324" s="5"/>
    </row>
    <row r="4325" spans="1:9" x14ac:dyDescent="0.4">
      <c r="A4325" t="str">
        <f t="shared" si="67"/>
        <v>GersteKuwait</v>
      </c>
      <c r="B4325" s="26" t="s">
        <v>240</v>
      </c>
      <c r="C4325" s="4" t="s">
        <v>394</v>
      </c>
      <c r="D4325" s="5">
        <v>3.1210299999999997E-7</v>
      </c>
      <c r="E4325" s="5">
        <v>1.70056E-6</v>
      </c>
      <c r="F4325" s="5">
        <v>1.0659000000000001E-8</v>
      </c>
      <c r="G4325" s="6">
        <v>4.1599999999999997E-7</v>
      </c>
      <c r="H4325" s="7">
        <v>2.4393220000000003E-6</v>
      </c>
      <c r="I4325" s="5"/>
    </row>
    <row r="4326" spans="1:9" x14ac:dyDescent="0.4">
      <c r="A4326" t="str">
        <f t="shared" si="67"/>
        <v>Bohen, grünKuwait</v>
      </c>
      <c r="B4326" s="26" t="s">
        <v>169</v>
      </c>
      <c r="C4326" s="4" t="s">
        <v>394</v>
      </c>
      <c r="D4326" s="5">
        <v>3.4867999999999998E-8</v>
      </c>
      <c r="E4326" s="5">
        <v>1.8998600000000002E-7</v>
      </c>
      <c r="F4326" s="5">
        <v>1.1908099999999999E-9</v>
      </c>
      <c r="G4326" s="6">
        <v>4.6400000000000005E-8</v>
      </c>
      <c r="H4326" s="7">
        <v>2.7244481E-7</v>
      </c>
      <c r="I4326" s="5"/>
    </row>
    <row r="4327" spans="1:9" x14ac:dyDescent="0.4">
      <c r="A4327" t="str">
        <f t="shared" si="67"/>
        <v>Kohl und andere KohlgewächseKuwait</v>
      </c>
      <c r="B4327" s="26" t="s">
        <v>181</v>
      </c>
      <c r="C4327" s="4" t="s">
        <v>394</v>
      </c>
      <c r="D4327" s="5">
        <v>1.4224500000000001E-8</v>
      </c>
      <c r="E4327" s="5">
        <v>7.7505599999999998E-8</v>
      </c>
      <c r="F4327" s="5">
        <v>4.8579699999999999E-10</v>
      </c>
      <c r="G4327" s="6">
        <v>1.8899999999999997E-8</v>
      </c>
      <c r="H4327" s="7">
        <v>1.11115897E-7</v>
      </c>
      <c r="I4327" s="5"/>
    </row>
    <row r="4328" spans="1:9" x14ac:dyDescent="0.4">
      <c r="A4328" t="str">
        <f t="shared" si="67"/>
        <v>Karotten und RübenKuwait</v>
      </c>
      <c r="B4328" s="26" t="s">
        <v>176</v>
      </c>
      <c r="C4328" s="4" t="s">
        <v>394</v>
      </c>
      <c r="D4328" s="5">
        <v>1.3375799999999999E-8</v>
      </c>
      <c r="E4328" s="5">
        <v>7.2881300000000006E-8</v>
      </c>
      <c r="F4328" s="5">
        <v>4.5681199999999996E-10</v>
      </c>
      <c r="G4328" s="6">
        <v>1.7800000000000001E-8</v>
      </c>
      <c r="H4328" s="7">
        <v>1.04513912E-7</v>
      </c>
      <c r="I4328" s="5"/>
    </row>
    <row r="4329" spans="1:9" x14ac:dyDescent="0.4">
      <c r="A4329" t="str">
        <f t="shared" si="67"/>
        <v>Blumenkohl und BrokkoliKuwait</v>
      </c>
      <c r="B4329" s="26" t="s">
        <v>168</v>
      </c>
      <c r="C4329" s="4" t="s">
        <v>394</v>
      </c>
      <c r="D4329" s="5">
        <v>1.4542899999999999E-8</v>
      </c>
      <c r="E4329" s="5">
        <v>7.9240500000000001E-8</v>
      </c>
      <c r="F4329" s="5">
        <v>4.9667100000000001E-10</v>
      </c>
      <c r="G4329" s="6">
        <v>1.9400000000000002E-8</v>
      </c>
      <c r="H4329" s="7">
        <v>1.1368007100000002E-7</v>
      </c>
      <c r="I4329" s="5"/>
    </row>
    <row r="4330" spans="1:9" x14ac:dyDescent="0.4">
      <c r="A4330" t="str">
        <f t="shared" si="67"/>
        <v>Paprika-/ChillipulverKuwait</v>
      </c>
      <c r="B4330" s="26" t="s">
        <v>90</v>
      </c>
      <c r="C4330" s="4" t="s">
        <v>394</v>
      </c>
      <c r="D4330" s="5">
        <v>9.9327599999999999E-9</v>
      </c>
      <c r="E4330" s="5">
        <v>5.41209E-8</v>
      </c>
      <c r="F4330" s="5">
        <v>3.3922399999999998E-10</v>
      </c>
      <c r="G4330" s="6">
        <v>1.3200000000000001E-8</v>
      </c>
      <c r="H4330" s="7">
        <v>7.7592883999999988E-8</v>
      </c>
      <c r="I4330" s="5"/>
    </row>
    <row r="4331" spans="1:9" x14ac:dyDescent="0.4">
      <c r="A4331" t="str">
        <f t="shared" si="67"/>
        <v>Paprika und Chillies, grünKuwait</v>
      </c>
      <c r="B4331" s="26" t="s">
        <v>79</v>
      </c>
      <c r="C4331" s="4" t="s">
        <v>394</v>
      </c>
      <c r="D4331" s="5">
        <v>9.9327599999999999E-9</v>
      </c>
      <c r="E4331" s="5">
        <v>5.41209E-8</v>
      </c>
      <c r="F4331" s="5">
        <v>3.3922399999999998E-10</v>
      </c>
      <c r="G4331" s="6">
        <v>1.3200000000000001E-8</v>
      </c>
      <c r="H4331" s="7">
        <v>7.7592883999999988E-8</v>
      </c>
      <c r="I4331" s="5"/>
    </row>
    <row r="4332" spans="1:9" x14ac:dyDescent="0.4">
      <c r="A4332" t="str">
        <f t="shared" si="67"/>
        <v>Paprika und Chillies, grünKuwait</v>
      </c>
      <c r="B4332" s="26" t="s">
        <v>79</v>
      </c>
      <c r="C4332" s="4" t="s">
        <v>394</v>
      </c>
      <c r="D4332" s="5">
        <v>9.9327599999999999E-9</v>
      </c>
      <c r="E4332" s="5">
        <v>5.41209E-8</v>
      </c>
      <c r="F4332" s="5">
        <v>3.3922399999999998E-10</v>
      </c>
      <c r="G4332" s="6">
        <v>1.3200000000000001E-8</v>
      </c>
      <c r="H4332" s="7">
        <v>7.7592883999999988E-8</v>
      </c>
      <c r="I4332" s="5"/>
    </row>
    <row r="4333" spans="1:9" x14ac:dyDescent="0.4">
      <c r="A4333" t="str">
        <f t="shared" si="67"/>
        <v>Gurken und GewürzgurkenKuwait</v>
      </c>
      <c r="B4333" s="26" t="s">
        <v>99</v>
      </c>
      <c r="C4333" s="4" t="s">
        <v>394</v>
      </c>
      <c r="D4333" s="5">
        <v>1.21021E-8</v>
      </c>
      <c r="E4333" s="5">
        <v>6.5940900000000003E-8</v>
      </c>
      <c r="F4333" s="5">
        <v>4.1330999999999999E-10</v>
      </c>
      <c r="G4333" s="6">
        <v>1.6099999999999999E-8</v>
      </c>
      <c r="H4333" s="7">
        <v>9.4556310000000003E-8</v>
      </c>
      <c r="I4333" s="5"/>
    </row>
    <row r="4334" spans="1:9" x14ac:dyDescent="0.4">
      <c r="A4334" t="str">
        <f t="shared" si="67"/>
        <v>DattelKuwait</v>
      </c>
      <c r="B4334" s="26" t="s">
        <v>202</v>
      </c>
      <c r="C4334" s="4" t="s">
        <v>394</v>
      </c>
      <c r="D4334" s="5">
        <v>7.6525200000000003E-8</v>
      </c>
      <c r="E4334" s="5">
        <v>4.1696499999999998E-7</v>
      </c>
      <c r="F4334" s="5">
        <v>2.6134900000000002E-9</v>
      </c>
      <c r="G4334" s="6">
        <v>1.02E-7</v>
      </c>
      <c r="H4334" s="7">
        <v>5.9810369000000009E-7</v>
      </c>
      <c r="I4334" s="5"/>
    </row>
    <row r="4335" spans="1:9" x14ac:dyDescent="0.4">
      <c r="A4335" t="str">
        <f t="shared" si="67"/>
        <v>AubergineKuwait</v>
      </c>
      <c r="B4335" s="26" t="s">
        <v>214</v>
      </c>
      <c r="C4335" s="4" t="s">
        <v>394</v>
      </c>
      <c r="D4335" s="5">
        <v>1.2338699999999999E-8</v>
      </c>
      <c r="E4335" s="5">
        <v>6.7230300000000003E-8</v>
      </c>
      <c r="F4335" s="5">
        <v>4.21392E-10</v>
      </c>
      <c r="G4335" s="6">
        <v>1.6399999999999998E-8</v>
      </c>
      <c r="H4335" s="7">
        <v>9.6390391999999997E-8</v>
      </c>
      <c r="I4335" s="5"/>
    </row>
    <row r="4336" spans="1:9" x14ac:dyDescent="0.4">
      <c r="A4336" t="str">
        <f t="shared" si="67"/>
        <v>FuttermittelpflanzenKuwait</v>
      </c>
      <c r="B4336" s="26" t="s">
        <v>242</v>
      </c>
      <c r="C4336" s="4" t="s">
        <v>394</v>
      </c>
      <c r="D4336" s="5">
        <v>4.53483E-8</v>
      </c>
      <c r="E4336" s="5">
        <v>2.4708999999999997E-7</v>
      </c>
      <c r="F4336" s="5">
        <v>1.54874E-9</v>
      </c>
      <c r="G4336" s="6">
        <v>6.0399999999999998E-8</v>
      </c>
      <c r="H4336" s="7">
        <v>3.5438704E-7</v>
      </c>
      <c r="I4336" s="5"/>
    </row>
    <row r="4337" spans="1:9" x14ac:dyDescent="0.4">
      <c r="A4337" t="str">
        <f t="shared" si="67"/>
        <v>Früchte, frischKuwait</v>
      </c>
      <c r="B4337" s="26" t="s">
        <v>205</v>
      </c>
      <c r="C4337" s="4" t="s">
        <v>394</v>
      </c>
      <c r="D4337" s="5">
        <v>6.1634999999999996E-8</v>
      </c>
      <c r="E4337" s="5">
        <v>3.3583200000000001E-7</v>
      </c>
      <c r="F4337" s="5">
        <v>2.1049599999999997E-9</v>
      </c>
      <c r="G4337" s="6">
        <v>8.2100000000000001E-8</v>
      </c>
      <c r="H4337" s="7">
        <v>4.8167196000000001E-7</v>
      </c>
      <c r="I4337" s="5"/>
    </row>
    <row r="4338" spans="1:9" x14ac:dyDescent="0.4">
      <c r="A4338" t="str">
        <f t="shared" si="67"/>
        <v>KernobstKuwait</v>
      </c>
      <c r="B4338" s="26" t="s">
        <v>208</v>
      </c>
      <c r="C4338" s="4" t="s">
        <v>394</v>
      </c>
      <c r="D4338" s="5">
        <v>6.1634999999999996E-8</v>
      </c>
      <c r="E4338" s="5">
        <v>3.3583200000000001E-7</v>
      </c>
      <c r="F4338" s="5">
        <v>2.1049599999999997E-9</v>
      </c>
      <c r="G4338" s="6">
        <v>8.2100000000000001E-8</v>
      </c>
      <c r="H4338" s="7">
        <v>4.8167196000000001E-7</v>
      </c>
      <c r="I4338" s="5"/>
    </row>
    <row r="4339" spans="1:9" x14ac:dyDescent="0.4">
      <c r="A4339" t="str">
        <f t="shared" si="67"/>
        <v>KnoblauchKuwait</v>
      </c>
      <c r="B4339" s="26" t="s">
        <v>38</v>
      </c>
      <c r="C4339" s="4" t="s">
        <v>394</v>
      </c>
      <c r="D4339" s="5">
        <v>5.1679399999999998E-8</v>
      </c>
      <c r="E4339" s="5">
        <v>2.8158700000000005E-7</v>
      </c>
      <c r="F4339" s="5">
        <v>1.7649600000000001E-9</v>
      </c>
      <c r="G4339" s="6">
        <v>6.8800000000000007E-8</v>
      </c>
      <c r="H4339" s="7">
        <v>4.0383135999999999E-7</v>
      </c>
      <c r="I4339" s="5"/>
    </row>
    <row r="4340" spans="1:9" x14ac:dyDescent="0.4">
      <c r="A4340" t="str">
        <f t="shared" si="67"/>
        <v>Lauch, andere LauchgewächseKuwait</v>
      </c>
      <c r="B4340" s="26" t="s">
        <v>184</v>
      </c>
      <c r="C4340" s="4" t="s">
        <v>394</v>
      </c>
      <c r="D4340" s="5">
        <v>1.1646100000000001E-8</v>
      </c>
      <c r="E4340" s="5">
        <v>6.3456199999999994E-8</v>
      </c>
      <c r="F4340" s="5">
        <v>3.9773699999999999E-10</v>
      </c>
      <c r="G4340" s="6">
        <v>1.55E-8</v>
      </c>
      <c r="H4340" s="7">
        <v>9.1000036999999996E-8</v>
      </c>
      <c r="I4340" s="5"/>
    </row>
    <row r="4341" spans="1:9" x14ac:dyDescent="0.4">
      <c r="A4341" t="str">
        <f t="shared" si="67"/>
        <v>Kopfsalat und ChicoréeKuwait</v>
      </c>
      <c r="B4341" s="26" t="s">
        <v>95</v>
      </c>
      <c r="C4341" s="4" t="s">
        <v>394</v>
      </c>
      <c r="D4341" s="5">
        <v>1.36541E-8</v>
      </c>
      <c r="E4341" s="5">
        <v>7.4397399999999996E-8</v>
      </c>
      <c r="F4341" s="5">
        <v>4.6631499999999996E-10</v>
      </c>
      <c r="G4341" s="6">
        <v>1.8199999999999998E-8</v>
      </c>
      <c r="H4341" s="7">
        <v>1.0671781499999998E-7</v>
      </c>
      <c r="I4341" s="5"/>
    </row>
    <row r="4342" spans="1:9" x14ac:dyDescent="0.4">
      <c r="A4342" t="str">
        <f t="shared" si="67"/>
        <v>MaisKuwait</v>
      </c>
      <c r="B4342" s="26" t="s">
        <v>185</v>
      </c>
      <c r="C4342" s="4" t="s">
        <v>394</v>
      </c>
      <c r="D4342" s="5">
        <v>3.2836000000000004E-8</v>
      </c>
      <c r="E4342" s="5">
        <v>1.7891399999999998E-7</v>
      </c>
      <c r="F4342" s="5">
        <v>1.12142E-9</v>
      </c>
      <c r="G4342" s="6">
        <v>4.3700000000000001E-8</v>
      </c>
      <c r="H4342" s="7">
        <v>2.5657141999999999E-7</v>
      </c>
      <c r="I4342" s="5"/>
    </row>
    <row r="4343" spans="1:9" x14ac:dyDescent="0.4">
      <c r="A4343" t="str">
        <f t="shared" si="67"/>
        <v>Melonen (inkl.  Cantaloup-Melone)Kuwait</v>
      </c>
      <c r="B4343" s="26" t="s">
        <v>249</v>
      </c>
      <c r="C4343" s="4" t="s">
        <v>394</v>
      </c>
      <c r="D4343" s="5">
        <v>3.1348600000000003E-8</v>
      </c>
      <c r="E4343" s="5">
        <v>1.7081000000000001E-7</v>
      </c>
      <c r="F4343" s="5">
        <v>1.0706200000000002E-9</v>
      </c>
      <c r="G4343" s="6">
        <v>4.1799999999999997E-8</v>
      </c>
      <c r="H4343" s="7">
        <v>2.4502921999999999E-7</v>
      </c>
      <c r="I4343" s="5"/>
    </row>
    <row r="4344" spans="1:9" x14ac:dyDescent="0.4">
      <c r="A4344" t="str">
        <f t="shared" si="67"/>
        <v>OkraKuwait</v>
      </c>
      <c r="B4344" s="26" t="s">
        <v>188</v>
      </c>
      <c r="C4344" s="4" t="s">
        <v>394</v>
      </c>
      <c r="D4344" s="5">
        <v>7.9249400000000006E-8</v>
      </c>
      <c r="E4344" s="5">
        <v>4.31808E-7</v>
      </c>
      <c r="F4344" s="5">
        <v>2.7065299999999998E-9</v>
      </c>
      <c r="G4344" s="6">
        <v>1.06E-7</v>
      </c>
      <c r="H4344" s="7">
        <v>6.1976393E-7</v>
      </c>
      <c r="I4344" s="5"/>
    </row>
    <row r="4345" spans="1:9" x14ac:dyDescent="0.4">
      <c r="A4345" t="str">
        <f t="shared" si="67"/>
        <v>Zwiebel, getr.Kuwait</v>
      </c>
      <c r="B4345" s="26" t="s">
        <v>251</v>
      </c>
      <c r="C4345" s="4" t="s">
        <v>394</v>
      </c>
      <c r="D4345" s="5">
        <v>2.1549099999999999E-8</v>
      </c>
      <c r="E4345" s="5">
        <v>1.17415E-7</v>
      </c>
      <c r="F4345" s="5">
        <v>7.3594599999999999E-10</v>
      </c>
      <c r="G4345" s="6">
        <v>2.8699999999999999E-8</v>
      </c>
      <c r="H4345" s="7">
        <v>1.6840004600000001E-7</v>
      </c>
      <c r="I4345" s="5"/>
    </row>
    <row r="4346" spans="1:9" x14ac:dyDescent="0.4">
      <c r="A4346" t="str">
        <f t="shared" si="67"/>
        <v>KartoffelKuwait</v>
      </c>
      <c r="B4346" s="26" t="s">
        <v>177</v>
      </c>
      <c r="C4346" s="4" t="s">
        <v>394</v>
      </c>
      <c r="D4346" s="5">
        <v>2.0804800000000002E-8</v>
      </c>
      <c r="E4346" s="5">
        <v>1.1336E-7</v>
      </c>
      <c r="F4346" s="5">
        <v>7.10527E-10</v>
      </c>
      <c r="G4346" s="6">
        <v>2.77E-8</v>
      </c>
      <c r="H4346" s="7">
        <v>1.6257532699999998E-7</v>
      </c>
      <c r="I4346" s="5"/>
    </row>
    <row r="4347" spans="1:9" x14ac:dyDescent="0.4">
      <c r="A4347" t="str">
        <f t="shared" si="67"/>
        <v>KürbisKuwait</v>
      </c>
      <c r="B4347" s="26" t="s">
        <v>183</v>
      </c>
      <c r="C4347" s="4" t="s">
        <v>394</v>
      </c>
      <c r="D4347" s="5">
        <v>2.50863E-8</v>
      </c>
      <c r="E4347" s="5">
        <v>1.3668799999999999E-7</v>
      </c>
      <c r="F4347" s="5">
        <v>8.5674800000000005E-10</v>
      </c>
      <c r="G4347" s="6">
        <v>3.3400000000000001E-8</v>
      </c>
      <c r="H4347" s="7">
        <v>1.9603104799999998E-7</v>
      </c>
      <c r="I4347" s="5"/>
    </row>
    <row r="4348" spans="1:9" x14ac:dyDescent="0.4">
      <c r="A4348" t="str">
        <f t="shared" si="67"/>
        <v>SpinatKuwait</v>
      </c>
      <c r="B4348" s="26" t="s">
        <v>156</v>
      </c>
      <c r="C4348" s="4" t="s">
        <v>394</v>
      </c>
      <c r="D4348" s="5">
        <v>1.5026900000000001E-8</v>
      </c>
      <c r="E4348" s="5">
        <v>8.18775E-8</v>
      </c>
      <c r="F4348" s="5">
        <v>5.1319900000000004E-10</v>
      </c>
      <c r="G4348" s="6">
        <v>2E-8</v>
      </c>
      <c r="H4348" s="7">
        <v>1.17417599E-7</v>
      </c>
      <c r="I4348" s="5"/>
    </row>
    <row r="4349" spans="1:9" x14ac:dyDescent="0.4">
      <c r="A4349" t="str">
        <f t="shared" si="67"/>
        <v>ErdbeereKuwait</v>
      </c>
      <c r="B4349" s="26" t="s">
        <v>203</v>
      </c>
      <c r="C4349" s="4" t="s">
        <v>394</v>
      </c>
      <c r="D4349" s="5">
        <v>2.2976899999999999E-8</v>
      </c>
      <c r="E4349" s="5">
        <v>1.25195E-7</v>
      </c>
      <c r="F4349" s="5">
        <v>7.8470799999999995E-10</v>
      </c>
      <c r="G4349" s="6">
        <v>3.0599999999999996E-8</v>
      </c>
      <c r="H4349" s="7">
        <v>1.7955660800000001E-7</v>
      </c>
      <c r="I4349" s="5"/>
    </row>
    <row r="4350" spans="1:9" x14ac:dyDescent="0.4">
      <c r="A4350" t="str">
        <f t="shared" si="67"/>
        <v>TomatenKuwait</v>
      </c>
      <c r="B4350" s="26" t="s">
        <v>86</v>
      </c>
      <c r="C4350" s="4" t="s">
        <v>394</v>
      </c>
      <c r="D4350" s="5">
        <v>8.8302800000000002E-9</v>
      </c>
      <c r="E4350" s="5">
        <v>4.8113799999999999E-8</v>
      </c>
      <c r="F4350" s="5">
        <v>3.0157200000000004E-10</v>
      </c>
      <c r="G4350" s="6">
        <v>1.18E-8</v>
      </c>
      <c r="H4350" s="7">
        <v>6.9045652000000003E-8</v>
      </c>
      <c r="I4350" s="5"/>
    </row>
    <row r="4351" spans="1:9" x14ac:dyDescent="0.4">
      <c r="A4351" t="str">
        <f t="shared" si="67"/>
        <v>Gemüse, frischKuwait</v>
      </c>
      <c r="B4351" s="26" t="s">
        <v>174</v>
      </c>
      <c r="C4351" s="4" t="s">
        <v>394</v>
      </c>
      <c r="D4351" s="5">
        <v>1.1646100000000001E-8</v>
      </c>
      <c r="E4351" s="5">
        <v>6.3456199999999994E-8</v>
      </c>
      <c r="F4351" s="5">
        <v>3.9773699999999999E-10</v>
      </c>
      <c r="G4351" s="6">
        <v>1.55E-8</v>
      </c>
      <c r="H4351" s="7">
        <v>9.1000036999999996E-8</v>
      </c>
      <c r="I4351" s="5"/>
    </row>
    <row r="4352" spans="1:9" x14ac:dyDescent="0.4">
      <c r="A4352" t="str">
        <f t="shared" si="67"/>
        <v>WassermeloneKuwait</v>
      </c>
      <c r="B4352" s="26" t="s">
        <v>265</v>
      </c>
      <c r="C4352" s="4" t="s">
        <v>394</v>
      </c>
      <c r="D4352" s="5">
        <v>2.93676E-8</v>
      </c>
      <c r="E4352" s="5">
        <v>1.60016E-7</v>
      </c>
      <c r="F4352" s="5">
        <v>1.00296E-9</v>
      </c>
      <c r="G4352" s="6">
        <v>3.9099999999999999E-8</v>
      </c>
      <c r="H4352" s="7">
        <v>2.2948655999999999E-7</v>
      </c>
      <c r="I4352" s="5"/>
    </row>
    <row r="4353" spans="1:9" x14ac:dyDescent="0.4">
      <c r="A4353" t="str">
        <f t="shared" si="67"/>
        <v>WeizenKuwait</v>
      </c>
      <c r="B4353" s="26" t="s">
        <v>60</v>
      </c>
      <c r="C4353" s="4" t="s">
        <v>394</v>
      </c>
      <c r="D4353" s="5">
        <v>2.8423700000000003E-7</v>
      </c>
      <c r="E4353" s="5">
        <v>1.5487299999999999E-6</v>
      </c>
      <c r="F4353" s="5">
        <v>9.7072600000000007E-9</v>
      </c>
      <c r="G4353" s="6">
        <v>3.7899999999999999E-7</v>
      </c>
      <c r="H4353" s="7">
        <v>2.2216742599999996E-6</v>
      </c>
      <c r="I4353" s="5"/>
    </row>
    <row r="4354" spans="1:9" x14ac:dyDescent="0.4">
      <c r="A4354" t="str">
        <f t="shared" si="67"/>
        <v>MandelnKirgisien</v>
      </c>
      <c r="B4354" s="26" t="s">
        <v>237</v>
      </c>
      <c r="C4354" s="4" t="s">
        <v>395</v>
      </c>
      <c r="D4354" s="5">
        <v>7.1892699999999991E-7</v>
      </c>
      <c r="E4354" s="5">
        <v>1.5679299999999998E-6</v>
      </c>
      <c r="F4354" s="5">
        <v>2.3597700000000001E-8</v>
      </c>
      <c r="G4354" s="6">
        <v>2.9999999999999999E-7</v>
      </c>
      <c r="H4354" s="7">
        <v>2.6104546999999998E-6</v>
      </c>
      <c r="I4354" s="5"/>
    </row>
    <row r="4355" spans="1:9" x14ac:dyDescent="0.4">
      <c r="A4355" t="str">
        <f t="shared" si="67"/>
        <v>ApfelKirgisien</v>
      </c>
      <c r="B4355" s="26" t="s">
        <v>195</v>
      </c>
      <c r="C4355" s="4" t="s">
        <v>395</v>
      </c>
      <c r="D4355" s="5">
        <v>2.0000000000000002E-7</v>
      </c>
      <c r="E4355" s="5">
        <v>4.9500000000000003E-7</v>
      </c>
      <c r="F4355" s="5">
        <v>8.3699999999999998E-9</v>
      </c>
      <c r="G4355" s="6">
        <v>5.2200000000000004E-8</v>
      </c>
      <c r="H4355" s="7">
        <v>7.5556999999999993E-7</v>
      </c>
      <c r="I4355" s="5"/>
    </row>
    <row r="4356" spans="1:9" x14ac:dyDescent="0.4">
      <c r="A4356" t="str">
        <f t="shared" ref="A4356:A4419" si="68">B4356&amp;C4356</f>
        <v>AprikosenKirgisien</v>
      </c>
      <c r="B4356" s="26" t="s">
        <v>196</v>
      </c>
      <c r="C4356" s="4" t="s">
        <v>395</v>
      </c>
      <c r="D4356" s="5">
        <v>4.0459600000000001E-7</v>
      </c>
      <c r="E4356" s="5">
        <v>1.03848E-6</v>
      </c>
      <c r="F4356" s="5">
        <v>1.8608199999999998E-8</v>
      </c>
      <c r="G4356" s="6">
        <v>1.18E-7</v>
      </c>
      <c r="H4356" s="7">
        <v>1.5796842000000004E-6</v>
      </c>
      <c r="I4356" s="5"/>
    </row>
    <row r="4357" spans="1:9" x14ac:dyDescent="0.4">
      <c r="A4357" t="str">
        <f t="shared" si="68"/>
        <v>GersteKirgisien</v>
      </c>
      <c r="B4357" s="26" t="s">
        <v>240</v>
      </c>
      <c r="C4357" s="4" t="s">
        <v>395</v>
      </c>
      <c r="D4357" s="5">
        <v>3.9159399999999998E-7</v>
      </c>
      <c r="E4357" s="5">
        <v>9.5947400000000001E-7</v>
      </c>
      <c r="F4357" s="5">
        <v>1.5554999999999999E-8</v>
      </c>
      <c r="G4357" s="6">
        <v>9.5799999999999998E-8</v>
      </c>
      <c r="H4357" s="7">
        <v>1.462423E-6</v>
      </c>
      <c r="I4357" s="5"/>
    </row>
    <row r="4358" spans="1:9" x14ac:dyDescent="0.4">
      <c r="A4358" t="str">
        <f t="shared" si="68"/>
        <v>BuchweizenKirgisien</v>
      </c>
      <c r="B4358" s="26" t="s">
        <v>147</v>
      </c>
      <c r="C4358" s="4" t="s">
        <v>395</v>
      </c>
      <c r="D4358" s="5">
        <v>6.8700000000000005E-7</v>
      </c>
      <c r="E4358" s="5">
        <v>2.1799999999999999E-6</v>
      </c>
      <c r="F4358" s="5">
        <v>3.7599999999999999E-8</v>
      </c>
      <c r="G4358" s="6">
        <v>2.5599999999999996E-7</v>
      </c>
      <c r="H4358" s="7">
        <v>3.1606000000000003E-6</v>
      </c>
      <c r="I4358" s="5"/>
    </row>
    <row r="4359" spans="1:9" x14ac:dyDescent="0.4">
      <c r="A4359" t="str">
        <f t="shared" si="68"/>
        <v>Kohl und andere KohlgewächseKirgisien</v>
      </c>
      <c r="B4359" s="26" t="s">
        <v>181</v>
      </c>
      <c r="C4359" s="4" t="s">
        <v>395</v>
      </c>
      <c r="D4359" s="5">
        <v>2.56788E-8</v>
      </c>
      <c r="E4359" s="5">
        <v>6.5457099999999994E-8</v>
      </c>
      <c r="F4359" s="5">
        <v>1.3221100000000001E-9</v>
      </c>
      <c r="G4359" s="6">
        <v>9.0400000000000002E-9</v>
      </c>
      <c r="H4359" s="7">
        <v>1.0149801E-7</v>
      </c>
      <c r="I4359" s="5"/>
    </row>
    <row r="4360" spans="1:9" x14ac:dyDescent="0.4">
      <c r="A4360" t="str">
        <f t="shared" si="68"/>
        <v>Karotten und RübenKirgisien</v>
      </c>
      <c r="B4360" s="26" t="s">
        <v>176</v>
      </c>
      <c r="C4360" s="4" t="s">
        <v>395</v>
      </c>
      <c r="D4360" s="5">
        <v>3.2199999999999997E-8</v>
      </c>
      <c r="E4360" s="5">
        <v>8.3200000000000004E-8</v>
      </c>
      <c r="F4360" s="5">
        <v>1.5900000000000001E-9</v>
      </c>
      <c r="G4360" s="6">
        <v>1.03E-8</v>
      </c>
      <c r="H4360" s="7">
        <v>1.2729E-7</v>
      </c>
      <c r="I4360" s="5"/>
    </row>
    <row r="4361" spans="1:9" x14ac:dyDescent="0.4">
      <c r="A4361" t="str">
        <f t="shared" si="68"/>
        <v>KirschenKirgisien</v>
      </c>
      <c r="B4361" s="26" t="s">
        <v>209</v>
      </c>
      <c r="C4361" s="4" t="s">
        <v>395</v>
      </c>
      <c r="D4361" s="5">
        <v>1.8200000000000002E-7</v>
      </c>
      <c r="E4361" s="5">
        <v>4.7699999999999994E-7</v>
      </c>
      <c r="F4361" s="5">
        <v>9.4099999999999996E-9</v>
      </c>
      <c r="G4361" s="6">
        <v>1.08E-7</v>
      </c>
      <c r="H4361" s="7">
        <v>7.7640999999999995E-7</v>
      </c>
      <c r="I4361" s="5"/>
    </row>
    <row r="4362" spans="1:9" x14ac:dyDescent="0.4">
      <c r="A4362" t="str">
        <f t="shared" si="68"/>
        <v>BaumwollsamenKirgisien</v>
      </c>
      <c r="B4362" s="26" t="s">
        <v>241</v>
      </c>
      <c r="C4362" s="4" t="s">
        <v>395</v>
      </c>
      <c r="D4362" s="5">
        <v>2.7675100000000001E-7</v>
      </c>
      <c r="E4362" s="5">
        <v>6.8191799999999995E-7</v>
      </c>
      <c r="F4362" s="5">
        <v>1.17255E-8</v>
      </c>
      <c r="G4362" s="6">
        <v>7.7600000000000007E-8</v>
      </c>
      <c r="H4362" s="7">
        <v>1.0479944999999999E-6</v>
      </c>
      <c r="I4362" s="5"/>
    </row>
    <row r="4363" spans="1:9" x14ac:dyDescent="0.4">
      <c r="A4363" t="str">
        <f t="shared" si="68"/>
        <v>Gurken und GewürzgurkenKirgisien</v>
      </c>
      <c r="B4363" s="26" t="s">
        <v>99</v>
      </c>
      <c r="C4363" s="4" t="s">
        <v>395</v>
      </c>
      <c r="D4363" s="5">
        <v>6.49978E-8</v>
      </c>
      <c r="E4363" s="5">
        <v>1.6766200000000001E-7</v>
      </c>
      <c r="F4363" s="5">
        <v>3.15076E-9</v>
      </c>
      <c r="G4363" s="6">
        <v>2.0199999999999999E-8</v>
      </c>
      <c r="H4363" s="7">
        <v>2.5601056000000005E-7</v>
      </c>
      <c r="I4363" s="5"/>
    </row>
    <row r="4364" spans="1:9" x14ac:dyDescent="0.4">
      <c r="A4364" t="str">
        <f t="shared" si="68"/>
        <v>FuttermittelpflanzenKirgisien</v>
      </c>
      <c r="B4364" s="26" t="s">
        <v>242</v>
      </c>
      <c r="C4364" s="4" t="s">
        <v>395</v>
      </c>
      <c r="D4364" s="5">
        <v>3.97283E-8</v>
      </c>
      <c r="E4364" s="5">
        <v>9.7660300000000005E-8</v>
      </c>
      <c r="F4364" s="5">
        <v>1.6519499999999999E-9</v>
      </c>
      <c r="G4364" s="6">
        <v>1.0099999999999999E-8</v>
      </c>
      <c r="H4364" s="7">
        <v>1.4914055000000001E-7</v>
      </c>
      <c r="I4364" s="5"/>
    </row>
    <row r="4365" spans="1:9" x14ac:dyDescent="0.4">
      <c r="A4365" t="str">
        <f t="shared" si="68"/>
        <v>Früchte, frischKirgisien</v>
      </c>
      <c r="B4365" s="26" t="s">
        <v>205</v>
      </c>
      <c r="C4365" s="4" t="s">
        <v>395</v>
      </c>
      <c r="D4365" s="5">
        <v>2.2599999999999999E-7</v>
      </c>
      <c r="E4365" s="5">
        <v>5.2E-7</v>
      </c>
      <c r="F4365" s="5">
        <v>8.0999999999999997E-9</v>
      </c>
      <c r="G4365" s="6">
        <v>1.0399999999999999E-7</v>
      </c>
      <c r="H4365" s="7">
        <v>8.5809999999999999E-7</v>
      </c>
      <c r="I4365" s="5"/>
    </row>
    <row r="4366" spans="1:9" x14ac:dyDescent="0.4">
      <c r="A4366" t="str">
        <f t="shared" si="68"/>
        <v>KernobstKirgisien</v>
      </c>
      <c r="B4366" s="26" t="s">
        <v>208</v>
      </c>
      <c r="C4366" s="4" t="s">
        <v>395</v>
      </c>
      <c r="D4366" s="5">
        <v>2.2572799999999999E-7</v>
      </c>
      <c r="E4366" s="5">
        <v>5.1993799999999998E-7</v>
      </c>
      <c r="F4366" s="5">
        <v>8.1005899999999992E-9</v>
      </c>
      <c r="G4366" s="6">
        <v>1.0399999999999999E-7</v>
      </c>
      <c r="H4366" s="7">
        <v>8.5776659E-7</v>
      </c>
      <c r="I4366" s="5"/>
    </row>
    <row r="4367" spans="1:9" x14ac:dyDescent="0.4">
      <c r="A4367" t="str">
        <f t="shared" si="68"/>
        <v>KnoblauchKirgisien</v>
      </c>
      <c r="B4367" s="26" t="s">
        <v>38</v>
      </c>
      <c r="C4367" s="4" t="s">
        <v>395</v>
      </c>
      <c r="D4367" s="5">
        <v>3.6965200000000005E-8</v>
      </c>
      <c r="E4367" s="5">
        <v>9.2934000000000004E-8</v>
      </c>
      <c r="F4367" s="5">
        <v>2.11444E-9</v>
      </c>
      <c r="G4367" s="6">
        <v>2.1500000000000001E-8</v>
      </c>
      <c r="H4367" s="7">
        <v>1.5351364000000002E-7</v>
      </c>
      <c r="I4367" s="5"/>
    </row>
    <row r="4368" spans="1:9" x14ac:dyDescent="0.4">
      <c r="A4368" t="str">
        <f t="shared" si="68"/>
        <v>TraubenKirgisien</v>
      </c>
      <c r="B4368" s="26" t="s">
        <v>245</v>
      </c>
      <c r="C4368" s="4" t="s">
        <v>395</v>
      </c>
      <c r="D4368" s="5">
        <v>2.23E-7</v>
      </c>
      <c r="E4368" s="5">
        <v>5.68E-7</v>
      </c>
      <c r="F4368" s="5">
        <v>1.0099999999999999E-8</v>
      </c>
      <c r="G4368" s="6">
        <v>6.5099999999999994E-8</v>
      </c>
      <c r="H4368" s="7">
        <v>8.6620000000000007E-7</v>
      </c>
      <c r="I4368" s="5"/>
    </row>
    <row r="4369" spans="1:9" x14ac:dyDescent="0.4">
      <c r="A4369" t="str">
        <f t="shared" si="68"/>
        <v>ErdnussKirgisien</v>
      </c>
      <c r="B4369" s="26" t="s">
        <v>280</v>
      </c>
      <c r="C4369" s="4" t="s">
        <v>395</v>
      </c>
      <c r="D4369" s="5">
        <v>2.7384799999999998E-7</v>
      </c>
      <c r="E4369" s="5">
        <v>7.1704500000000005E-7</v>
      </c>
      <c r="F4369" s="5">
        <v>1.4158599999999999E-8</v>
      </c>
      <c r="G4369" s="6">
        <v>1.6199999999999999E-7</v>
      </c>
      <c r="H4369" s="7">
        <v>1.1670516000000002E-6</v>
      </c>
      <c r="I4369" s="5"/>
    </row>
    <row r="4370" spans="1:9" x14ac:dyDescent="0.4">
      <c r="A4370" t="str">
        <f t="shared" si="68"/>
        <v>HaselnussKirgisien</v>
      </c>
      <c r="B4370" s="26" t="s">
        <v>269</v>
      </c>
      <c r="C4370" s="4" t="s">
        <v>395</v>
      </c>
      <c r="D4370" s="5">
        <v>5.73715E-7</v>
      </c>
      <c r="E4370" s="5">
        <v>1.3795299999999999E-6</v>
      </c>
      <c r="F4370" s="5">
        <v>3.6129900000000001E-8</v>
      </c>
      <c r="G4370" s="6">
        <v>3.2499999999999996E-7</v>
      </c>
      <c r="H4370" s="7">
        <v>2.3143748999999998E-6</v>
      </c>
      <c r="I4370" s="5"/>
    </row>
    <row r="4371" spans="1:9" x14ac:dyDescent="0.4">
      <c r="A4371" t="str">
        <f t="shared" si="68"/>
        <v>Lauch, andere LauchgewächseKirgisien</v>
      </c>
      <c r="B4371" s="26" t="s">
        <v>184</v>
      </c>
      <c r="C4371" s="4" t="s">
        <v>395</v>
      </c>
      <c r="D4371" s="5">
        <v>1.67022E-8</v>
      </c>
      <c r="E4371" s="5">
        <v>4.1771599999999997E-8</v>
      </c>
      <c r="F4371" s="5">
        <v>8.6378600000000004E-10</v>
      </c>
      <c r="G4371" s="6">
        <v>6.0800000000000005E-9</v>
      </c>
      <c r="H4371" s="7">
        <v>6.5417585999999991E-8</v>
      </c>
      <c r="I4371" s="5"/>
    </row>
    <row r="4372" spans="1:9" x14ac:dyDescent="0.4">
      <c r="A4372" t="str">
        <f t="shared" si="68"/>
        <v>MaisKirgisien</v>
      </c>
      <c r="B4372" s="26" t="s">
        <v>185</v>
      </c>
      <c r="C4372" s="4" t="s">
        <v>395</v>
      </c>
      <c r="D4372" s="5">
        <v>1.3246300000000001E-7</v>
      </c>
      <c r="E4372" s="5">
        <v>3.2728500000000004E-7</v>
      </c>
      <c r="F4372" s="5">
        <v>5.5861900000000005E-9</v>
      </c>
      <c r="G4372" s="6">
        <v>3.4700000000000006E-8</v>
      </c>
      <c r="H4372" s="7">
        <v>5.0003419000000012E-7</v>
      </c>
      <c r="I4372" s="5"/>
    </row>
    <row r="4373" spans="1:9" x14ac:dyDescent="0.4">
      <c r="A4373" t="str">
        <f t="shared" si="68"/>
        <v>SenfkörnerKirgisien</v>
      </c>
      <c r="B4373" s="26" t="s">
        <v>302</v>
      </c>
      <c r="C4373" s="4" t="s">
        <v>395</v>
      </c>
      <c r="D4373" s="5">
        <v>3.7899300000000001E-7</v>
      </c>
      <c r="E4373" s="5">
        <v>9.9277700000000005E-7</v>
      </c>
      <c r="F4373" s="5">
        <v>1.95727E-8</v>
      </c>
      <c r="G4373" s="6">
        <v>2.2499999999999999E-7</v>
      </c>
      <c r="H4373" s="7">
        <v>1.6163427E-6</v>
      </c>
      <c r="I4373" s="5"/>
    </row>
    <row r="4374" spans="1:9" x14ac:dyDescent="0.4">
      <c r="A4374" t="str">
        <f t="shared" si="68"/>
        <v>HaferKirgisien</v>
      </c>
      <c r="B4374" s="26" t="s">
        <v>272</v>
      </c>
      <c r="C4374" s="4" t="s">
        <v>395</v>
      </c>
      <c r="D4374" s="5">
        <v>9.7099999999999989E-7</v>
      </c>
      <c r="E4374" s="5">
        <v>2.4499999999999998E-6</v>
      </c>
      <c r="F4374" s="5">
        <v>3.4199999999999995E-8</v>
      </c>
      <c r="G4374" s="6">
        <v>1.9399999999999999E-7</v>
      </c>
      <c r="H4374" s="7">
        <v>3.6492000000000001E-6</v>
      </c>
      <c r="I4374" s="5"/>
    </row>
    <row r="4375" spans="1:9" x14ac:dyDescent="0.4">
      <c r="A4375" t="str">
        <f t="shared" si="68"/>
        <v>Zwiebel, getr.Kirgisien</v>
      </c>
      <c r="B4375" s="26" t="s">
        <v>251</v>
      </c>
      <c r="C4375" s="4" t="s">
        <v>395</v>
      </c>
      <c r="D4375" s="5">
        <v>3.7885700000000003E-8</v>
      </c>
      <c r="E4375" s="5">
        <v>9.66053E-8</v>
      </c>
      <c r="F4375" s="5">
        <v>1.68709E-9</v>
      </c>
      <c r="G4375" s="6">
        <v>1.0600000000000001E-8</v>
      </c>
      <c r="H4375" s="7">
        <v>1.4677809E-7</v>
      </c>
      <c r="I4375" s="5"/>
    </row>
    <row r="4376" spans="1:9" x14ac:dyDescent="0.4">
      <c r="A4376" t="str">
        <f t="shared" si="68"/>
        <v>Pfirsich, NektarineKirgisien</v>
      </c>
      <c r="B4376" s="26" t="s">
        <v>253</v>
      </c>
      <c r="C4376" s="4" t="s">
        <v>395</v>
      </c>
      <c r="D4376" s="5">
        <v>1.6872299999999999E-7</v>
      </c>
      <c r="E4376" s="5">
        <v>4.0141500000000002E-7</v>
      </c>
      <c r="F4376" s="5">
        <v>5.9712100000000001E-9</v>
      </c>
      <c r="G4376" s="6">
        <v>8.0999999999999997E-8</v>
      </c>
      <c r="H4376" s="7">
        <v>6.5710921000000008E-7</v>
      </c>
      <c r="I4376" s="5"/>
    </row>
    <row r="4377" spans="1:9" x14ac:dyDescent="0.4">
      <c r="A4377" t="str">
        <f t="shared" si="68"/>
        <v>BirneKirgisien</v>
      </c>
      <c r="B4377" s="26" t="s">
        <v>199</v>
      </c>
      <c r="C4377" s="4" t="s">
        <v>395</v>
      </c>
      <c r="D4377" s="5">
        <v>9.9283500000000004E-8</v>
      </c>
      <c r="E4377" s="5">
        <v>2.6006599999999997E-7</v>
      </c>
      <c r="F4377" s="5">
        <v>5.1278399999999999E-9</v>
      </c>
      <c r="G4377" s="6">
        <v>5.8900000000000005E-8</v>
      </c>
      <c r="H4377" s="7">
        <v>4.2337734000000001E-7</v>
      </c>
      <c r="I4377" s="5"/>
    </row>
    <row r="4378" spans="1:9" x14ac:dyDescent="0.4">
      <c r="A4378" t="str">
        <f t="shared" si="68"/>
        <v>Erbsen, trockenKirgisien</v>
      </c>
      <c r="B4378" s="26" t="s">
        <v>173</v>
      </c>
      <c r="C4378" s="4" t="s">
        <v>395</v>
      </c>
      <c r="D4378" s="5">
        <v>1.1079E-6</v>
      </c>
      <c r="E4378" s="5">
        <v>2.1362500000000001E-6</v>
      </c>
      <c r="F4378" s="5">
        <v>2.9979800000000004E-8</v>
      </c>
      <c r="G4378" s="6">
        <v>3.6699999999999999E-7</v>
      </c>
      <c r="H4378" s="7">
        <v>3.6411298000000007E-6</v>
      </c>
      <c r="I4378" s="5"/>
    </row>
    <row r="4379" spans="1:9" x14ac:dyDescent="0.4">
      <c r="A4379" t="str">
        <f t="shared" si="68"/>
        <v>Pflaume, SchleheKirgisien</v>
      </c>
      <c r="B4379" s="26" t="s">
        <v>254</v>
      </c>
      <c r="C4379" s="4" t="s">
        <v>395</v>
      </c>
      <c r="D4379" s="5">
        <v>1.53953E-7</v>
      </c>
      <c r="E4379" s="5">
        <v>3.54613E-7</v>
      </c>
      <c r="F4379" s="5">
        <v>5.5248400000000001E-9</v>
      </c>
      <c r="G4379" s="6">
        <v>7.0900000000000006E-8</v>
      </c>
      <c r="H4379" s="7">
        <v>5.8499084000000003E-7</v>
      </c>
      <c r="I4379" s="5"/>
    </row>
    <row r="4380" spans="1:9" x14ac:dyDescent="0.4">
      <c r="A4380" t="str">
        <f t="shared" si="68"/>
        <v>KartoffelKirgisien</v>
      </c>
      <c r="B4380" s="26" t="s">
        <v>177</v>
      </c>
      <c r="C4380" s="4" t="s">
        <v>395</v>
      </c>
      <c r="D4380" s="5">
        <v>4.7199999999999999E-8</v>
      </c>
      <c r="E4380" s="5">
        <v>1.17E-7</v>
      </c>
      <c r="F4380" s="5">
        <v>1.99E-9</v>
      </c>
      <c r="G4380" s="6">
        <v>1.24E-8</v>
      </c>
      <c r="H4380" s="7">
        <v>1.7859000000000001E-7</v>
      </c>
      <c r="I4380" s="5"/>
    </row>
    <row r="4381" spans="1:9" x14ac:dyDescent="0.4">
      <c r="A4381" t="str">
        <f t="shared" si="68"/>
        <v>Hülsenfrüchte (Linsen, Bohen, etc.)Kirgisien</v>
      </c>
      <c r="B4381" s="26" t="s">
        <v>255</v>
      </c>
      <c r="C4381" s="4" t="s">
        <v>395</v>
      </c>
      <c r="D4381" s="5">
        <v>4.0600000000000001E-7</v>
      </c>
      <c r="E4381" s="5">
        <v>1.0100000000000001E-6</v>
      </c>
      <c r="F4381" s="5">
        <v>1.6900000000000002E-8</v>
      </c>
      <c r="G4381" s="6">
        <v>1.05E-7</v>
      </c>
      <c r="H4381" s="7">
        <v>1.5379000000000003E-6</v>
      </c>
      <c r="I4381" s="5"/>
    </row>
    <row r="4382" spans="1:9" x14ac:dyDescent="0.4">
      <c r="A4382" t="str">
        <f t="shared" si="68"/>
        <v>ReisKirgisien</v>
      </c>
      <c r="B4382" s="26" t="s">
        <v>160</v>
      </c>
      <c r="C4382" s="4" t="s">
        <v>395</v>
      </c>
      <c r="D4382" s="5">
        <v>2.1225099999999999E-7</v>
      </c>
      <c r="E4382" s="5">
        <v>5.3950100000000001E-7</v>
      </c>
      <c r="F4382" s="5">
        <v>1.0215500000000001E-8</v>
      </c>
      <c r="G4382" s="6">
        <v>6.8100000000000008E-8</v>
      </c>
      <c r="H4382" s="7">
        <v>8.3006749999999995E-7</v>
      </c>
      <c r="I4382" s="5"/>
    </row>
    <row r="4383" spans="1:9" x14ac:dyDescent="0.4">
      <c r="A4383" t="str">
        <f t="shared" si="68"/>
        <v>ÖldistelsamenKirgisien</v>
      </c>
      <c r="B4383" s="26" t="s">
        <v>295</v>
      </c>
      <c r="C4383" s="4" t="s">
        <v>395</v>
      </c>
      <c r="D4383" s="5">
        <v>1.0464799999999999E-6</v>
      </c>
      <c r="E4383" s="5">
        <v>2.59478E-6</v>
      </c>
      <c r="F4383" s="5">
        <v>4.3828400000000002E-8</v>
      </c>
      <c r="G4383" s="6">
        <v>2.72E-7</v>
      </c>
      <c r="H4383" s="7">
        <v>3.9570884E-6</v>
      </c>
      <c r="I4383" s="5"/>
    </row>
    <row r="4384" spans="1:9" x14ac:dyDescent="0.4">
      <c r="A4384" t="str">
        <f t="shared" si="68"/>
        <v>BaumwolleKirgisien</v>
      </c>
      <c r="B4384" s="26" t="s">
        <v>257</v>
      </c>
      <c r="C4384" s="4" t="s">
        <v>395</v>
      </c>
      <c r="D4384" s="5">
        <v>2.7675100000000001E-7</v>
      </c>
      <c r="E4384" s="5">
        <v>6.8191799999999995E-7</v>
      </c>
      <c r="F4384" s="5">
        <v>1.17255E-8</v>
      </c>
      <c r="G4384" s="6">
        <v>7.7600000000000007E-8</v>
      </c>
      <c r="H4384" s="7">
        <v>1.0479944999999999E-6</v>
      </c>
      <c r="I4384" s="5"/>
    </row>
    <row r="4385" spans="1:9" x14ac:dyDescent="0.4">
      <c r="A4385" t="str">
        <f t="shared" si="68"/>
        <v>SesamKirgisien</v>
      </c>
      <c r="B4385" s="26" t="s">
        <v>258</v>
      </c>
      <c r="C4385" s="4" t="s">
        <v>395</v>
      </c>
      <c r="D4385" s="5">
        <v>6.0564400000000002E-7</v>
      </c>
      <c r="E4385" s="5">
        <v>1.5429700000000001E-6</v>
      </c>
      <c r="F4385" s="5">
        <v>3.3571900000000006E-8</v>
      </c>
      <c r="G4385" s="6">
        <v>3.5399999999999997E-7</v>
      </c>
      <c r="H4385" s="7">
        <v>2.5361859000000001E-6</v>
      </c>
      <c r="I4385" s="5"/>
    </row>
    <row r="4386" spans="1:9" x14ac:dyDescent="0.4">
      <c r="A4386" t="str">
        <f t="shared" si="68"/>
        <v>SorghumKirgisien</v>
      </c>
      <c r="B4386" s="26" t="s">
        <v>282</v>
      </c>
      <c r="C4386" s="4" t="s">
        <v>395</v>
      </c>
      <c r="D4386" s="5">
        <v>1.5976900000000001E-7</v>
      </c>
      <c r="E4386" s="5">
        <v>3.8417300000000001E-7</v>
      </c>
      <c r="F4386" s="5">
        <v>1.00615E-8</v>
      </c>
      <c r="G4386" s="6">
        <v>9.0600000000000004E-8</v>
      </c>
      <c r="H4386" s="7">
        <v>6.4460350000000003E-7</v>
      </c>
      <c r="I4386" s="5"/>
    </row>
    <row r="4387" spans="1:9" x14ac:dyDescent="0.4">
      <c r="A4387" t="str">
        <f t="shared" si="68"/>
        <v>SonnenblumenkerneKirgisien</v>
      </c>
      <c r="B4387" s="26" t="s">
        <v>261</v>
      </c>
      <c r="C4387" s="4" t="s">
        <v>395</v>
      </c>
      <c r="D4387" s="5">
        <v>7.4077399999999999E-7</v>
      </c>
      <c r="E4387" s="5">
        <v>1.8344399999999998E-6</v>
      </c>
      <c r="F4387" s="5">
        <v>3.1509699999999999E-8</v>
      </c>
      <c r="G4387" s="6">
        <v>1.9599999999999998E-7</v>
      </c>
      <c r="H4387" s="7">
        <v>2.8027237000000003E-6</v>
      </c>
      <c r="I4387" s="5"/>
    </row>
    <row r="4388" spans="1:9" x14ac:dyDescent="0.4">
      <c r="A4388" t="str">
        <f t="shared" si="68"/>
        <v>Tabak, unverarbeitetKirgisien</v>
      </c>
      <c r="B4388" s="26" t="s">
        <v>263</v>
      </c>
      <c r="C4388" s="4" t="s">
        <v>395</v>
      </c>
      <c r="D4388" s="5">
        <v>3.14509E-7</v>
      </c>
      <c r="E4388" s="5">
        <v>7.8617900000000004E-7</v>
      </c>
      <c r="F4388" s="5">
        <v>1.31186E-8</v>
      </c>
      <c r="G4388" s="6">
        <v>8.1500000000000008E-8</v>
      </c>
      <c r="H4388" s="7">
        <v>1.1953066E-6</v>
      </c>
      <c r="I4388" s="5"/>
    </row>
    <row r="4389" spans="1:9" x14ac:dyDescent="0.4">
      <c r="A4389" t="str">
        <f t="shared" si="68"/>
        <v>TomatenKirgisien</v>
      </c>
      <c r="B4389" s="26" t="s">
        <v>86</v>
      </c>
      <c r="C4389" s="4" t="s">
        <v>395</v>
      </c>
      <c r="D4389" s="5">
        <v>4.0624E-8</v>
      </c>
      <c r="E4389" s="5">
        <v>1.02641E-7</v>
      </c>
      <c r="F4389" s="5">
        <v>1.7735700000000001E-9</v>
      </c>
      <c r="G4389" s="6">
        <v>1.1199999999999999E-8</v>
      </c>
      <c r="H4389" s="7">
        <v>1.5623857E-7</v>
      </c>
      <c r="I4389" s="5"/>
    </row>
    <row r="4390" spans="1:9" x14ac:dyDescent="0.4">
      <c r="A4390" t="str">
        <f t="shared" si="68"/>
        <v>Gemüse, frischKirgisien</v>
      </c>
      <c r="B4390" s="26" t="s">
        <v>174</v>
      </c>
      <c r="C4390" s="4" t="s">
        <v>395</v>
      </c>
      <c r="D4390" s="5">
        <v>1.67022E-8</v>
      </c>
      <c r="E4390" s="5">
        <v>4.1771599999999997E-8</v>
      </c>
      <c r="F4390" s="5">
        <v>8.6378600000000004E-10</v>
      </c>
      <c r="G4390" s="6">
        <v>6.0800000000000005E-9</v>
      </c>
      <c r="H4390" s="7">
        <v>6.5417585999999991E-8</v>
      </c>
      <c r="I4390" s="5"/>
    </row>
    <row r="4391" spans="1:9" x14ac:dyDescent="0.4">
      <c r="A4391" t="str">
        <f t="shared" si="68"/>
        <v>WassermeloneKirgisien</v>
      </c>
      <c r="B4391" s="26" t="s">
        <v>265</v>
      </c>
      <c r="C4391" s="4" t="s">
        <v>395</v>
      </c>
      <c r="D4391" s="5">
        <v>3.77055E-8</v>
      </c>
      <c r="E4391" s="5">
        <v>9.0617100000000002E-8</v>
      </c>
      <c r="F4391" s="5">
        <v>1.63444E-9</v>
      </c>
      <c r="G4391" s="6">
        <v>1.1899999999999999E-8</v>
      </c>
      <c r="H4391" s="7">
        <v>1.4185703999999998E-7</v>
      </c>
      <c r="I4391" s="5"/>
    </row>
    <row r="4392" spans="1:9" x14ac:dyDescent="0.4">
      <c r="A4392" t="str">
        <f t="shared" si="68"/>
        <v>WeizenKirgisien</v>
      </c>
      <c r="B4392" s="26" t="s">
        <v>60</v>
      </c>
      <c r="C4392" s="4" t="s">
        <v>395</v>
      </c>
      <c r="D4392" s="5">
        <v>3.0410999999999999E-7</v>
      </c>
      <c r="E4392" s="5">
        <v>7.5200499999999999E-7</v>
      </c>
      <c r="F4392" s="5">
        <v>1.29012E-8</v>
      </c>
      <c r="G4392" s="6">
        <v>8.0599999999999994E-8</v>
      </c>
      <c r="H4392" s="7">
        <v>1.1496161999999999E-6</v>
      </c>
      <c r="I4392" s="5"/>
    </row>
    <row r="4393" spans="1:9" x14ac:dyDescent="0.4">
      <c r="A4393" t="str">
        <f t="shared" si="68"/>
        <v>ApfelLaos</v>
      </c>
      <c r="B4393" s="26" t="s">
        <v>195</v>
      </c>
      <c r="C4393" s="4" t="s">
        <v>396</v>
      </c>
      <c r="D4393" s="5">
        <v>5.99E-7</v>
      </c>
      <c r="E4393" s="5">
        <v>4.4499999999999997E-7</v>
      </c>
      <c r="F4393" s="5">
        <v>2.7399999999999999E-7</v>
      </c>
      <c r="G4393" s="6">
        <v>4.0600000000000001E-7</v>
      </c>
      <c r="H4393" s="7">
        <v>1.7239999999999999E-6</v>
      </c>
      <c r="I4393" s="5"/>
    </row>
    <row r="4394" spans="1:9" x14ac:dyDescent="0.4">
      <c r="A4394" t="str">
        <f t="shared" si="68"/>
        <v>ArekanüsseLaos</v>
      </c>
      <c r="B4394" s="26" t="s">
        <v>308</v>
      </c>
      <c r="C4394" s="4" t="s">
        <v>396</v>
      </c>
      <c r="D4394" s="5">
        <v>1.1035999999999999E-6</v>
      </c>
      <c r="E4394" s="5">
        <v>8.1915099999999995E-7</v>
      </c>
      <c r="F4394" s="5">
        <v>5.0456199999999991E-7</v>
      </c>
      <c r="G4394" s="6">
        <v>7.4799999999999997E-7</v>
      </c>
      <c r="H4394" s="7">
        <v>3.1753130000000001E-6</v>
      </c>
      <c r="I4394" s="5"/>
    </row>
    <row r="4395" spans="1:9" x14ac:dyDescent="0.4">
      <c r="A4395" t="str">
        <f t="shared" si="68"/>
        <v>BananenLaos</v>
      </c>
      <c r="B4395" s="26" t="s">
        <v>197</v>
      </c>
      <c r="C4395" s="4" t="s">
        <v>396</v>
      </c>
      <c r="D4395" s="5">
        <v>7.2400000000000008E-7</v>
      </c>
      <c r="E4395" s="5">
        <v>5.4499999999999997E-7</v>
      </c>
      <c r="F4395" s="5">
        <v>1.4100000000000001E-7</v>
      </c>
      <c r="G4395" s="6">
        <v>3.1599999999999997E-7</v>
      </c>
      <c r="H4395" s="7">
        <v>1.7260000000000001E-6</v>
      </c>
      <c r="I4395" s="5"/>
    </row>
    <row r="4396" spans="1:9" x14ac:dyDescent="0.4">
      <c r="A4396" t="str">
        <f t="shared" si="68"/>
        <v>Bohen, trockenLaos</v>
      </c>
      <c r="B4396" s="26" t="s">
        <v>170</v>
      </c>
      <c r="C4396" s="4" t="s">
        <v>396</v>
      </c>
      <c r="D4396" s="5">
        <v>8.0818599999999998E-7</v>
      </c>
      <c r="E4396" s="5">
        <v>6.0533099999999996E-7</v>
      </c>
      <c r="F4396" s="5">
        <v>2.9399899999999998E-7</v>
      </c>
      <c r="G4396" s="6">
        <v>4.8299999999999997E-7</v>
      </c>
      <c r="H4396" s="7">
        <v>2.1905160000000001E-6</v>
      </c>
      <c r="I4396" s="5"/>
    </row>
    <row r="4397" spans="1:9" x14ac:dyDescent="0.4">
      <c r="A4397" t="str">
        <f t="shared" si="68"/>
        <v>Bohen, grünLaos</v>
      </c>
      <c r="B4397" s="26" t="s">
        <v>169</v>
      </c>
      <c r="C4397" s="4" t="s">
        <v>396</v>
      </c>
      <c r="D4397" s="5">
        <v>1.4699999999999999E-6</v>
      </c>
      <c r="E4397" s="5">
        <v>1.04E-6</v>
      </c>
      <c r="F4397" s="5">
        <v>2.5199999999999998E-7</v>
      </c>
      <c r="G4397" s="6">
        <v>6.1200000000000003E-7</v>
      </c>
      <c r="H4397" s="7">
        <v>3.3740000000000002E-6</v>
      </c>
      <c r="I4397" s="5"/>
    </row>
    <row r="4398" spans="1:9" x14ac:dyDescent="0.4">
      <c r="A4398" t="str">
        <f t="shared" si="68"/>
        <v>Kohl und andere KohlgewächseLaos</v>
      </c>
      <c r="B4398" s="26" t="s">
        <v>181</v>
      </c>
      <c r="C4398" s="4" t="s">
        <v>396</v>
      </c>
      <c r="D4398" s="5">
        <v>1.5690600000000002E-7</v>
      </c>
      <c r="E4398" s="5">
        <v>1.5284000000000001E-7</v>
      </c>
      <c r="F4398" s="5">
        <v>2.3408E-8</v>
      </c>
      <c r="G4398" s="6">
        <v>5.5000000000000003E-8</v>
      </c>
      <c r="H4398" s="7">
        <v>3.88154E-7</v>
      </c>
      <c r="I4398" s="5"/>
    </row>
    <row r="4399" spans="1:9" x14ac:dyDescent="0.4">
      <c r="A4399" t="str">
        <f t="shared" si="68"/>
        <v>KanariengrasLaos</v>
      </c>
      <c r="B4399" s="26" t="s">
        <v>293</v>
      </c>
      <c r="C4399" s="4" t="s">
        <v>396</v>
      </c>
      <c r="D4399" s="5">
        <v>2.7400000000000002E-5</v>
      </c>
      <c r="E4399" s="5">
        <v>1.95E-5</v>
      </c>
      <c r="F4399" s="5">
        <v>4.7099999999999998E-6</v>
      </c>
      <c r="G4399" s="6">
        <v>1.1400000000000001E-5</v>
      </c>
      <c r="H4399" s="7">
        <v>6.3009999999999995E-5</v>
      </c>
      <c r="I4399" s="5"/>
    </row>
    <row r="4400" spans="1:9" x14ac:dyDescent="0.4">
      <c r="A4400" t="str">
        <f t="shared" si="68"/>
        <v>CashewnüsseLaos</v>
      </c>
      <c r="B4400" s="26" t="s">
        <v>309</v>
      </c>
      <c r="C4400" s="4" t="s">
        <v>396</v>
      </c>
      <c r="D4400" s="5">
        <v>4.5405599999999999E-6</v>
      </c>
      <c r="E4400" s="5">
        <v>4.1098400000000003E-6</v>
      </c>
      <c r="F4400" s="5">
        <v>7.2959499999999994E-7</v>
      </c>
      <c r="G4400" s="6">
        <v>1.6900000000000001E-6</v>
      </c>
      <c r="H4400" s="7">
        <v>1.1069994999999999E-5</v>
      </c>
      <c r="I4400" s="5"/>
    </row>
    <row r="4401" spans="1:9" x14ac:dyDescent="0.4">
      <c r="A4401" t="str">
        <f t="shared" si="68"/>
        <v>ManiokLaos</v>
      </c>
      <c r="B4401" s="26" t="s">
        <v>187</v>
      </c>
      <c r="C4401" s="4" t="s">
        <v>396</v>
      </c>
      <c r="D4401" s="5">
        <v>2.55562E-7</v>
      </c>
      <c r="E4401" s="5">
        <v>1.9049599999999999E-7</v>
      </c>
      <c r="F4401" s="5">
        <v>4.5657299999999999E-8</v>
      </c>
      <c r="G4401" s="6">
        <v>1.0700000000000001E-7</v>
      </c>
      <c r="H4401" s="7">
        <v>5.987153E-7</v>
      </c>
      <c r="I4401" s="5"/>
    </row>
    <row r="4402" spans="1:9" x14ac:dyDescent="0.4">
      <c r="A4402" t="str">
        <f t="shared" si="68"/>
        <v>GetreideLaos</v>
      </c>
      <c r="B4402" s="26" t="s">
        <v>278</v>
      </c>
      <c r="C4402" s="4" t="s">
        <v>396</v>
      </c>
      <c r="D4402" s="5">
        <v>1.25582E-6</v>
      </c>
      <c r="E4402" s="5">
        <v>9.32137E-7</v>
      </c>
      <c r="F4402" s="5">
        <v>5.7415700000000002E-7</v>
      </c>
      <c r="G4402" s="6">
        <v>8.5099999999999998E-7</v>
      </c>
      <c r="H4402" s="7">
        <v>3.6131139999999997E-6</v>
      </c>
      <c r="I4402" s="5"/>
    </row>
    <row r="4403" spans="1:9" x14ac:dyDescent="0.4">
      <c r="A4403" t="str">
        <f t="shared" si="68"/>
        <v>KichererbsenLaos</v>
      </c>
      <c r="B4403" s="26" t="s">
        <v>178</v>
      </c>
      <c r="C4403" s="4" t="s">
        <v>396</v>
      </c>
      <c r="D4403" s="5">
        <v>6.2016000000000007E-7</v>
      </c>
      <c r="E4403" s="5">
        <v>4.60315E-7</v>
      </c>
      <c r="F4403" s="5">
        <v>2.83534E-7</v>
      </c>
      <c r="G4403" s="6">
        <v>4.2E-7</v>
      </c>
      <c r="H4403" s="7">
        <v>1.784009E-6</v>
      </c>
      <c r="I4403" s="5"/>
    </row>
    <row r="4404" spans="1:9" x14ac:dyDescent="0.4">
      <c r="A4404" t="str">
        <f t="shared" si="68"/>
        <v>Paprika-/ChillipulverLaos</v>
      </c>
      <c r="B4404" s="26" t="s">
        <v>90</v>
      </c>
      <c r="C4404" s="4" t="s">
        <v>396</v>
      </c>
      <c r="D4404" s="5">
        <v>1.22973E-6</v>
      </c>
      <c r="E4404" s="5">
        <v>9.6536199999999991E-7</v>
      </c>
      <c r="F4404" s="5">
        <v>2.2452400000000001E-7</v>
      </c>
      <c r="G4404" s="6">
        <v>5.4600000000000005E-7</v>
      </c>
      <c r="H4404" s="7">
        <v>2.9656160000000001E-6</v>
      </c>
      <c r="I4404" s="5"/>
    </row>
    <row r="4405" spans="1:9" x14ac:dyDescent="0.4">
      <c r="A4405" t="str">
        <f t="shared" si="68"/>
        <v>Paprika und Chillies, grünLaos</v>
      </c>
      <c r="B4405" s="26" t="s">
        <v>79</v>
      </c>
      <c r="C4405" s="4" t="s">
        <v>396</v>
      </c>
      <c r="D4405" s="5">
        <v>1.22973E-6</v>
      </c>
      <c r="E4405" s="5">
        <v>9.6536199999999991E-7</v>
      </c>
      <c r="F4405" s="5">
        <v>2.2452400000000001E-7</v>
      </c>
      <c r="G4405" s="6">
        <v>5.4600000000000005E-7</v>
      </c>
      <c r="H4405" s="7">
        <v>2.9656160000000001E-6</v>
      </c>
      <c r="I4405" s="5"/>
    </row>
    <row r="4406" spans="1:9" x14ac:dyDescent="0.4">
      <c r="A4406" t="str">
        <f t="shared" si="68"/>
        <v>Paprika und Chillies, grünLaos</v>
      </c>
      <c r="B4406" s="26" t="s">
        <v>79</v>
      </c>
      <c r="C4406" s="4" t="s">
        <v>396</v>
      </c>
      <c r="D4406" s="5">
        <v>1.22973E-6</v>
      </c>
      <c r="E4406" s="5">
        <v>9.6536199999999991E-7</v>
      </c>
      <c r="F4406" s="5">
        <v>2.2452400000000001E-7</v>
      </c>
      <c r="G4406" s="6">
        <v>5.4600000000000005E-7</v>
      </c>
      <c r="H4406" s="7">
        <v>2.9656160000000001E-6</v>
      </c>
      <c r="I4406" s="5"/>
    </row>
    <row r="4407" spans="1:9" x14ac:dyDescent="0.4">
      <c r="A4407" t="str">
        <f t="shared" si="68"/>
        <v>KokosnussLaos</v>
      </c>
      <c r="B4407" s="26" t="s">
        <v>310</v>
      </c>
      <c r="C4407" s="4" t="s">
        <v>396</v>
      </c>
      <c r="D4407" s="5">
        <v>1.9907900000000002E-6</v>
      </c>
      <c r="E4407" s="5">
        <v>1.4563600000000001E-6</v>
      </c>
      <c r="F4407" s="5">
        <v>3.45505E-7</v>
      </c>
      <c r="G4407" s="6">
        <v>8.2700000000000009E-7</v>
      </c>
      <c r="H4407" s="7">
        <v>4.6196550000000002E-6</v>
      </c>
      <c r="I4407" s="5"/>
    </row>
    <row r="4408" spans="1:9" x14ac:dyDescent="0.4">
      <c r="A4408" t="str">
        <f t="shared" si="68"/>
        <v>Kaffee, grünLaos</v>
      </c>
      <c r="B4408" s="26" t="s">
        <v>287</v>
      </c>
      <c r="C4408" s="4" t="s">
        <v>396</v>
      </c>
      <c r="D4408" s="5">
        <v>6.3406900000000003E-6</v>
      </c>
      <c r="E4408" s="5">
        <v>4.9903299999999999E-6</v>
      </c>
      <c r="F4408" s="5">
        <v>1.2721799999999999E-6</v>
      </c>
      <c r="G4408" s="6">
        <v>2.7999999999999999E-6</v>
      </c>
      <c r="H4408" s="7">
        <v>1.5403200000000002E-5</v>
      </c>
      <c r="I4408" s="5"/>
    </row>
    <row r="4409" spans="1:9" x14ac:dyDescent="0.4">
      <c r="A4409" t="str">
        <f t="shared" si="68"/>
        <v>KokosbastLaos</v>
      </c>
      <c r="B4409" s="26" t="s">
        <v>311</v>
      </c>
      <c r="C4409" s="4" t="s">
        <v>396</v>
      </c>
      <c r="D4409" s="5">
        <v>1.9907900000000002E-6</v>
      </c>
      <c r="E4409" s="5">
        <v>1.4563600000000001E-6</v>
      </c>
      <c r="F4409" s="5">
        <v>3.45505E-7</v>
      </c>
      <c r="G4409" s="6">
        <v>8.2700000000000009E-7</v>
      </c>
      <c r="H4409" s="7">
        <v>4.6196550000000002E-6</v>
      </c>
      <c r="I4409" s="5"/>
    </row>
    <row r="4410" spans="1:9" x14ac:dyDescent="0.4">
      <c r="A4410" t="str">
        <f t="shared" si="68"/>
        <v>BaumwollsamenLaos</v>
      </c>
      <c r="B4410" s="26" t="s">
        <v>241</v>
      </c>
      <c r="C4410" s="4" t="s">
        <v>396</v>
      </c>
      <c r="D4410" s="5">
        <v>8.5246400000000006E-7</v>
      </c>
      <c r="E4410" s="5">
        <v>6.41929E-7</v>
      </c>
      <c r="F4410" s="5">
        <v>2.1022099999999999E-7</v>
      </c>
      <c r="G4410" s="6">
        <v>4.32E-7</v>
      </c>
      <c r="H4410" s="7">
        <v>2.1366140000000004E-6</v>
      </c>
      <c r="I4410" s="5"/>
    </row>
    <row r="4411" spans="1:9" x14ac:dyDescent="0.4">
      <c r="A4411" t="str">
        <f t="shared" si="68"/>
        <v>Kuhbohnen, trockenLaos</v>
      </c>
      <c r="B4411" s="26" t="s">
        <v>182</v>
      </c>
      <c r="C4411" s="4" t="s">
        <v>396</v>
      </c>
      <c r="D4411" s="5">
        <v>6.6977300000000002E-7</v>
      </c>
      <c r="E4411" s="5">
        <v>4.9714000000000002E-7</v>
      </c>
      <c r="F4411" s="5">
        <v>3.0621700000000002E-7</v>
      </c>
      <c r="G4411" s="6">
        <v>4.5399999999999996E-7</v>
      </c>
      <c r="H4411" s="7">
        <v>1.9271300000000001E-6</v>
      </c>
      <c r="I4411" s="5"/>
    </row>
    <row r="4412" spans="1:9" x14ac:dyDescent="0.4">
      <c r="A4412" t="str">
        <f t="shared" si="68"/>
        <v>Gurken und GewürzgurkenLaos</v>
      </c>
      <c r="B4412" s="26" t="s">
        <v>99</v>
      </c>
      <c r="C4412" s="4" t="s">
        <v>396</v>
      </c>
      <c r="D4412" s="5">
        <v>1.0089800000000001E-6</v>
      </c>
      <c r="E4412" s="5">
        <v>7.1761999999999994E-7</v>
      </c>
      <c r="F4412" s="5">
        <v>1.7321599999999998E-7</v>
      </c>
      <c r="G4412" s="6">
        <v>4.2099999999999997E-7</v>
      </c>
      <c r="H4412" s="7">
        <v>2.3208159999999999E-6</v>
      </c>
      <c r="I4412" s="5"/>
    </row>
    <row r="4413" spans="1:9" x14ac:dyDescent="0.4">
      <c r="A4413" t="str">
        <f t="shared" si="68"/>
        <v>FuttermittelpflanzenLaos</v>
      </c>
      <c r="B4413" s="26" t="s">
        <v>242</v>
      </c>
      <c r="C4413" s="4" t="s">
        <v>396</v>
      </c>
      <c r="D4413" s="5">
        <v>3.0797600000000003E-7</v>
      </c>
      <c r="E4413" s="5">
        <v>2.1914199999999999E-7</v>
      </c>
      <c r="F4413" s="5">
        <v>5.3776999999999999E-8</v>
      </c>
      <c r="G4413" s="6">
        <v>1.29E-7</v>
      </c>
      <c r="H4413" s="7">
        <v>7.0989500000000004E-7</v>
      </c>
      <c r="I4413" s="5"/>
    </row>
    <row r="4414" spans="1:9" x14ac:dyDescent="0.4">
      <c r="A4414" t="str">
        <f t="shared" si="68"/>
        <v>Früchte, frischLaos</v>
      </c>
      <c r="B4414" s="26" t="s">
        <v>205</v>
      </c>
      <c r="C4414" s="4" t="s">
        <v>396</v>
      </c>
      <c r="D4414" s="5">
        <v>7.4546699999999993E-7</v>
      </c>
      <c r="E4414" s="5">
        <v>5.7692699999999994E-7</v>
      </c>
      <c r="F4414" s="5">
        <v>1.57355E-7</v>
      </c>
      <c r="G4414" s="6">
        <v>3.3599999999999999E-7</v>
      </c>
      <c r="H4414" s="7">
        <v>1.8157489999999999E-6</v>
      </c>
      <c r="I4414" s="5"/>
    </row>
    <row r="4415" spans="1:9" x14ac:dyDescent="0.4">
      <c r="A4415" t="str">
        <f t="shared" si="68"/>
        <v>KernobstLaos</v>
      </c>
      <c r="B4415" s="26" t="s">
        <v>208</v>
      </c>
      <c r="C4415" s="4" t="s">
        <v>396</v>
      </c>
      <c r="D4415" s="5">
        <v>7.4546699999999993E-7</v>
      </c>
      <c r="E4415" s="5">
        <v>5.7692699999999994E-7</v>
      </c>
      <c r="F4415" s="5">
        <v>1.57355E-7</v>
      </c>
      <c r="G4415" s="6">
        <v>3.3599999999999999E-7</v>
      </c>
      <c r="H4415" s="7">
        <v>1.8157489999999999E-6</v>
      </c>
      <c r="I4415" s="5"/>
    </row>
    <row r="4416" spans="1:9" x14ac:dyDescent="0.4">
      <c r="A4416" t="str">
        <f t="shared" si="68"/>
        <v>SteinobstLaos</v>
      </c>
      <c r="B4416" s="26" t="s">
        <v>243</v>
      </c>
      <c r="C4416" s="4" t="s">
        <v>396</v>
      </c>
      <c r="D4416" s="5">
        <v>8.4341099999999993E-7</v>
      </c>
      <c r="E4416" s="5">
        <v>6.0378600000000008E-7</v>
      </c>
      <c r="F4416" s="5">
        <v>1.8089700000000001E-7</v>
      </c>
      <c r="G4416" s="6">
        <v>3.8499999999999997E-7</v>
      </c>
      <c r="H4416" s="7">
        <v>2.0130940000000001E-6</v>
      </c>
      <c r="I4416" s="5"/>
    </row>
    <row r="4417" spans="1:9" x14ac:dyDescent="0.4">
      <c r="A4417" t="str">
        <f t="shared" si="68"/>
        <v>SüdfrüchteLaos</v>
      </c>
      <c r="B4417" s="26" t="s">
        <v>244</v>
      </c>
      <c r="C4417" s="4" t="s">
        <v>396</v>
      </c>
      <c r="D4417" s="5">
        <v>2.84548E-6</v>
      </c>
      <c r="E4417" s="5">
        <v>1.9845299999999998E-6</v>
      </c>
      <c r="F4417" s="5">
        <v>4.8705499999999999E-7</v>
      </c>
      <c r="G4417" s="6">
        <v>1.19E-6</v>
      </c>
      <c r="H4417" s="7">
        <v>6.507065E-6</v>
      </c>
      <c r="I4417" s="5"/>
    </row>
    <row r="4418" spans="1:9" x14ac:dyDescent="0.4">
      <c r="A4418" t="str">
        <f t="shared" si="68"/>
        <v>KnoblauchLaos</v>
      </c>
      <c r="B4418" s="26" t="s">
        <v>38</v>
      </c>
      <c r="C4418" s="4" t="s">
        <v>396</v>
      </c>
      <c r="D4418" s="5">
        <v>1.43352E-6</v>
      </c>
      <c r="E4418" s="5">
        <v>1.0237799999999999E-6</v>
      </c>
      <c r="F4418" s="5">
        <v>2.8485699999999999E-7</v>
      </c>
      <c r="G4418" s="6">
        <v>6.3300000000000002E-7</v>
      </c>
      <c r="H4418" s="7">
        <v>3.3751569999999998E-6</v>
      </c>
      <c r="I4418" s="5"/>
    </row>
    <row r="4419" spans="1:9" x14ac:dyDescent="0.4">
      <c r="A4419" t="str">
        <f t="shared" si="68"/>
        <v>Grapefruit, PomeloLaos</v>
      </c>
      <c r="B4419" s="26" t="s">
        <v>206</v>
      </c>
      <c r="C4419" s="4" t="s">
        <v>396</v>
      </c>
      <c r="D4419" s="5">
        <v>5.13E-7</v>
      </c>
      <c r="E4419" s="5">
        <v>3.7E-7</v>
      </c>
      <c r="F4419" s="5">
        <v>1.3999999999999998E-7</v>
      </c>
      <c r="G4419" s="6">
        <v>2.6100000000000002E-7</v>
      </c>
      <c r="H4419" s="7">
        <v>1.2839999999999999E-6</v>
      </c>
      <c r="I4419" s="5"/>
    </row>
    <row r="4420" spans="1:9" x14ac:dyDescent="0.4">
      <c r="A4420" t="str">
        <f t="shared" ref="A4420:A4483" si="69">B4420&amp;C4420</f>
        <v>ErdnussLaos</v>
      </c>
      <c r="B4420" s="26" t="s">
        <v>280</v>
      </c>
      <c r="C4420" s="4" t="s">
        <v>396</v>
      </c>
      <c r="D4420" s="5">
        <v>1.6945499999999999E-6</v>
      </c>
      <c r="E4420" s="5">
        <v>1.2323099999999999E-6</v>
      </c>
      <c r="F4420" s="5">
        <v>3.5875399999999996E-7</v>
      </c>
      <c r="G4420" s="6">
        <v>8.0500000000000002E-7</v>
      </c>
      <c r="H4420" s="7">
        <v>4.0906140000000002E-6</v>
      </c>
      <c r="I4420" s="5"/>
    </row>
    <row r="4421" spans="1:9" x14ac:dyDescent="0.4">
      <c r="A4421" t="str">
        <f t="shared" si="69"/>
        <v>JuteLaos</v>
      </c>
      <c r="B4421" s="26" t="s">
        <v>313</v>
      </c>
      <c r="C4421" s="4" t="s">
        <v>396</v>
      </c>
      <c r="D4421" s="5">
        <v>9.0091699999999997E-7</v>
      </c>
      <c r="E4421" s="5">
        <v>6.6870700000000003E-7</v>
      </c>
      <c r="F4421" s="5">
        <v>4.11895E-7</v>
      </c>
      <c r="G4421" s="6">
        <v>6.0999999999999998E-7</v>
      </c>
      <c r="H4421" s="7">
        <v>2.591519E-6</v>
      </c>
      <c r="I4421" s="5"/>
    </row>
    <row r="4422" spans="1:9" x14ac:dyDescent="0.4">
      <c r="A4422" t="str">
        <f t="shared" si="69"/>
        <v>BombaxwolleLaos</v>
      </c>
      <c r="B4422" s="26" t="s">
        <v>339</v>
      </c>
      <c r="C4422" s="4" t="s">
        <v>396</v>
      </c>
      <c r="D4422" s="5">
        <v>1.3154499999999999E-5</v>
      </c>
      <c r="E4422" s="5">
        <v>9.1804600000000002E-6</v>
      </c>
      <c r="F4422" s="5">
        <v>2.2593900000000001E-6</v>
      </c>
      <c r="G4422" s="6">
        <v>5.5099999999999998E-6</v>
      </c>
      <c r="H4422" s="7">
        <v>3.0104350000000003E-5</v>
      </c>
      <c r="I4422" s="5"/>
    </row>
    <row r="4423" spans="1:9" x14ac:dyDescent="0.4">
      <c r="A4423" t="str">
        <f t="shared" si="69"/>
        <v>Kapok-FruchtLaos</v>
      </c>
      <c r="B4423" s="26" t="s">
        <v>340</v>
      </c>
      <c r="C4423" s="4" t="s">
        <v>396</v>
      </c>
      <c r="D4423" s="5">
        <v>1.3154499999999999E-5</v>
      </c>
      <c r="E4423" s="5">
        <v>9.1804600000000002E-6</v>
      </c>
      <c r="F4423" s="5">
        <v>2.2593900000000001E-6</v>
      </c>
      <c r="G4423" s="6">
        <v>5.5099999999999998E-6</v>
      </c>
      <c r="H4423" s="7">
        <v>3.0104350000000003E-5</v>
      </c>
      <c r="I4423" s="5"/>
    </row>
    <row r="4424" spans="1:9" x14ac:dyDescent="0.4">
      <c r="A4424" t="str">
        <f t="shared" si="69"/>
        <v>KapoksamenLaos</v>
      </c>
      <c r="B4424" s="26" t="s">
        <v>341</v>
      </c>
      <c r="C4424" s="4" t="s">
        <v>396</v>
      </c>
      <c r="D4424" s="5">
        <v>1.3154499999999999E-5</v>
      </c>
      <c r="E4424" s="5">
        <v>9.1804600000000002E-6</v>
      </c>
      <c r="F4424" s="5">
        <v>2.2593900000000001E-6</v>
      </c>
      <c r="G4424" s="6">
        <v>5.5099999999999998E-6</v>
      </c>
      <c r="H4424" s="7">
        <v>3.0104350000000003E-5</v>
      </c>
      <c r="I4424" s="5"/>
    </row>
    <row r="4425" spans="1:9" x14ac:dyDescent="0.4">
      <c r="A4425" t="str">
        <f t="shared" si="69"/>
        <v>Lauch, andere LauchgewächseLaos</v>
      </c>
      <c r="B4425" s="26" t="s">
        <v>184</v>
      </c>
      <c r="C4425" s="4" t="s">
        <v>396</v>
      </c>
      <c r="D4425" s="5">
        <v>4.0684500000000004E-7</v>
      </c>
      <c r="E4425" s="5">
        <v>3.1403499999999999E-7</v>
      </c>
      <c r="F4425" s="5">
        <v>8.1319599999999995E-8</v>
      </c>
      <c r="G4425" s="6">
        <v>1.8100000000000002E-7</v>
      </c>
      <c r="H4425" s="7">
        <v>9.8319960000000021E-7</v>
      </c>
      <c r="I4425" s="5"/>
    </row>
    <row r="4426" spans="1:9" x14ac:dyDescent="0.4">
      <c r="A4426" t="str">
        <f t="shared" si="69"/>
        <v>Zitorne, LimetteLaos</v>
      </c>
      <c r="B4426" s="26" t="s">
        <v>246</v>
      </c>
      <c r="C4426" s="4" t="s">
        <v>396</v>
      </c>
      <c r="D4426" s="5">
        <v>1.61975E-6</v>
      </c>
      <c r="E4426" s="5">
        <v>1.1533400000000001E-6</v>
      </c>
      <c r="F4426" s="5">
        <v>3.0631899999999998E-7</v>
      </c>
      <c r="G4426" s="6">
        <v>7.0500000000000003E-7</v>
      </c>
      <c r="H4426" s="7">
        <v>3.7844089999999998E-6</v>
      </c>
      <c r="I4426" s="5"/>
    </row>
    <row r="4427" spans="1:9" x14ac:dyDescent="0.4">
      <c r="A4427" t="str">
        <f t="shared" si="69"/>
        <v>Mais, greenLaos</v>
      </c>
      <c r="B4427" s="26" t="s">
        <v>218</v>
      </c>
      <c r="C4427" s="4" t="s">
        <v>396</v>
      </c>
      <c r="D4427" s="5">
        <v>1.3157900000000001E-6</v>
      </c>
      <c r="E4427" s="5">
        <v>9.3583600000000004E-7</v>
      </c>
      <c r="F4427" s="5">
        <v>2.2588799999999999E-7</v>
      </c>
      <c r="G4427" s="6">
        <v>5.4900000000000006E-7</v>
      </c>
      <c r="H4427" s="7">
        <v>3.0265140000000001E-6</v>
      </c>
      <c r="I4427" s="5"/>
    </row>
    <row r="4428" spans="1:9" x14ac:dyDescent="0.4">
      <c r="A4428" t="str">
        <f t="shared" si="69"/>
        <v>MaisLaos</v>
      </c>
      <c r="B4428" s="26" t="s">
        <v>185</v>
      </c>
      <c r="C4428" s="4" t="s">
        <v>396</v>
      </c>
      <c r="D4428" s="5">
        <v>6.9864600000000007E-7</v>
      </c>
      <c r="E4428" s="5">
        <v>5.2222900000000001E-7</v>
      </c>
      <c r="F4428" s="5">
        <v>1.5905300000000001E-7</v>
      </c>
      <c r="G4428" s="6">
        <v>3.3599999999999999E-7</v>
      </c>
      <c r="H4428" s="7">
        <v>1.7159280000000001E-6</v>
      </c>
      <c r="I4428" s="5"/>
    </row>
    <row r="4429" spans="1:9" x14ac:dyDescent="0.4">
      <c r="A4429" t="str">
        <f t="shared" si="69"/>
        <v>Mango, GuaveLaos</v>
      </c>
      <c r="B4429" s="26" t="s">
        <v>248</v>
      </c>
      <c r="C4429" s="4" t="s">
        <v>396</v>
      </c>
      <c r="D4429" s="5">
        <v>1.95E-6</v>
      </c>
      <c r="E4429" s="5">
        <v>1.39E-6</v>
      </c>
      <c r="F4429" s="5">
        <v>3.3300000000000003E-7</v>
      </c>
      <c r="G4429" s="6">
        <v>8.0999999999999997E-7</v>
      </c>
      <c r="H4429" s="7">
        <v>4.4830000000000001E-6</v>
      </c>
      <c r="I4429" s="5"/>
    </row>
    <row r="4430" spans="1:9" x14ac:dyDescent="0.4">
      <c r="A4430" t="str">
        <f t="shared" si="69"/>
        <v>Melonen (inkl.  Cantaloup-Melone)Laos</v>
      </c>
      <c r="B4430" s="26" t="s">
        <v>249</v>
      </c>
      <c r="C4430" s="4" t="s">
        <v>396</v>
      </c>
      <c r="D4430" s="5">
        <v>2.10462E-7</v>
      </c>
      <c r="E4430" s="5">
        <v>1.54743E-7</v>
      </c>
      <c r="F4430" s="5">
        <v>4.1926899999999997E-8</v>
      </c>
      <c r="G4430" s="6">
        <v>9.3399999999999989E-8</v>
      </c>
      <c r="H4430" s="7">
        <v>5.005318999999999E-7</v>
      </c>
      <c r="I4430" s="5"/>
    </row>
    <row r="4431" spans="1:9" x14ac:dyDescent="0.4">
      <c r="A4431" t="str">
        <f t="shared" si="69"/>
        <v>HirseLaos</v>
      </c>
      <c r="B4431" s="26" t="s">
        <v>250</v>
      </c>
      <c r="C4431" s="4" t="s">
        <v>396</v>
      </c>
      <c r="D4431" s="5">
        <v>7.7565599999999999E-7</v>
      </c>
      <c r="E4431" s="5">
        <v>5.7573199999999998E-7</v>
      </c>
      <c r="F4431" s="5">
        <v>3.5462599999999999E-7</v>
      </c>
      <c r="G4431" s="6">
        <v>5.2600000000000002E-7</v>
      </c>
      <c r="H4431" s="7">
        <v>2.2320139999999999E-6</v>
      </c>
      <c r="I4431" s="5"/>
    </row>
    <row r="4432" spans="1:9" x14ac:dyDescent="0.4">
      <c r="A4432" t="str">
        <f t="shared" si="69"/>
        <v>SenfkörnerLaos</v>
      </c>
      <c r="B4432" s="26" t="s">
        <v>302</v>
      </c>
      <c r="C4432" s="4" t="s">
        <v>396</v>
      </c>
      <c r="D4432" s="5">
        <v>5.2128600000000003E-7</v>
      </c>
      <c r="E4432" s="5">
        <v>3.8692500000000001E-7</v>
      </c>
      <c r="F4432" s="5">
        <v>2.3832899999999999E-7</v>
      </c>
      <c r="G4432" s="6">
        <v>3.53E-7</v>
      </c>
      <c r="H4432" s="7">
        <v>1.49954E-6</v>
      </c>
      <c r="I4432" s="5"/>
    </row>
    <row r="4433" spans="1:9" x14ac:dyDescent="0.4">
      <c r="A4433" t="str">
        <f t="shared" si="69"/>
        <v>Muskatnuss, Kardamom Laos</v>
      </c>
      <c r="B4433" s="26" t="s">
        <v>314</v>
      </c>
      <c r="C4433" s="4" t="s">
        <v>396</v>
      </c>
      <c r="D4433" s="5">
        <v>1.3947599999999998E-5</v>
      </c>
      <c r="E4433" s="5">
        <v>1.0713099999999999E-5</v>
      </c>
      <c r="F4433" s="5">
        <v>2.8538199999999998E-6</v>
      </c>
      <c r="G4433" s="6">
        <v>6.2199999999999997E-6</v>
      </c>
      <c r="H4433" s="7">
        <v>3.3734520000000002E-5</v>
      </c>
      <c r="I4433" s="5"/>
    </row>
    <row r="4434" spans="1:9" x14ac:dyDescent="0.4">
      <c r="A4434" t="str">
        <f t="shared" si="69"/>
        <v>Palmfrucht (Ölpalme)Laos</v>
      </c>
      <c r="B4434" s="26" t="s">
        <v>289</v>
      </c>
      <c r="C4434" s="4" t="s">
        <v>396</v>
      </c>
      <c r="D4434" s="5">
        <v>7.3232299999999996E-7</v>
      </c>
      <c r="E4434" s="5">
        <v>5.1282900000000005E-7</v>
      </c>
      <c r="F4434" s="5">
        <v>1.2545300000000001E-7</v>
      </c>
      <c r="G4434" s="6">
        <v>3.0699999999999998E-7</v>
      </c>
      <c r="H4434" s="7">
        <v>1.677605E-6</v>
      </c>
      <c r="I4434" s="5"/>
    </row>
    <row r="4435" spans="1:9" x14ac:dyDescent="0.4">
      <c r="A4435" t="str">
        <f t="shared" si="69"/>
        <v>Zwiebel, getr.Laos</v>
      </c>
      <c r="B4435" s="26" t="s">
        <v>251</v>
      </c>
      <c r="C4435" s="4" t="s">
        <v>396</v>
      </c>
      <c r="D4435" s="5">
        <v>2.79888E-7</v>
      </c>
      <c r="E4435" s="5">
        <v>2.5017699999999995E-7</v>
      </c>
      <c r="F4435" s="5">
        <v>7.1592999999999998E-8</v>
      </c>
      <c r="G4435" s="6">
        <v>1.3E-7</v>
      </c>
      <c r="H4435" s="7">
        <v>7.3165799999999992E-7</v>
      </c>
      <c r="I4435" s="5"/>
    </row>
    <row r="4436" spans="1:9" x14ac:dyDescent="0.4">
      <c r="A4436" t="str">
        <f t="shared" si="69"/>
        <v>OrangeLaos</v>
      </c>
      <c r="B4436" s="26" t="s">
        <v>252</v>
      </c>
      <c r="C4436" s="4" t="s">
        <v>396</v>
      </c>
      <c r="D4436" s="5">
        <v>7.09598E-7</v>
      </c>
      <c r="E4436" s="5">
        <v>5.3625099999999998E-7</v>
      </c>
      <c r="F4436" s="5">
        <v>1.4222599999999999E-7</v>
      </c>
      <c r="G4436" s="6">
        <v>3.1399999999999998E-7</v>
      </c>
      <c r="H4436" s="7">
        <v>1.7020749999999999E-6</v>
      </c>
      <c r="I4436" s="5"/>
    </row>
    <row r="4437" spans="1:9" x14ac:dyDescent="0.4">
      <c r="A4437" t="str">
        <f t="shared" si="69"/>
        <v>BirneLaos</v>
      </c>
      <c r="B4437" s="26" t="s">
        <v>199</v>
      </c>
      <c r="C4437" s="4" t="s">
        <v>396</v>
      </c>
      <c r="D4437" s="5">
        <v>3.0824299999999999E-7</v>
      </c>
      <c r="E4437" s="5">
        <v>2.28794E-7</v>
      </c>
      <c r="F4437" s="5">
        <v>1.40927E-7</v>
      </c>
      <c r="G4437" s="6">
        <v>2.0900000000000001E-7</v>
      </c>
      <c r="H4437" s="7">
        <v>8.86964E-7</v>
      </c>
      <c r="I4437" s="5"/>
    </row>
    <row r="4438" spans="1:9" x14ac:dyDescent="0.4">
      <c r="A4438" t="str">
        <f t="shared" si="69"/>
        <v>Erbsen, trockenLaos</v>
      </c>
      <c r="B4438" s="26" t="s">
        <v>173</v>
      </c>
      <c r="C4438" s="4" t="s">
        <v>396</v>
      </c>
      <c r="D4438" s="5">
        <v>6.6096000000000006E-7</v>
      </c>
      <c r="E4438" s="5">
        <v>4.9059799999999996E-7</v>
      </c>
      <c r="F4438" s="5">
        <v>3.0218799999999998E-7</v>
      </c>
      <c r="G4438" s="6">
        <v>4.4799999999999999E-7</v>
      </c>
      <c r="H4438" s="7">
        <v>1.9017460000000001E-6</v>
      </c>
      <c r="I4438" s="5"/>
    </row>
    <row r="4439" spans="1:9" x14ac:dyDescent="0.4">
      <c r="A4439" t="str">
        <f t="shared" si="69"/>
        <v>PfefferLaos</v>
      </c>
      <c r="B4439" s="26" t="s">
        <v>154</v>
      </c>
      <c r="C4439" s="4" t="s">
        <v>396</v>
      </c>
      <c r="D4439" s="5">
        <v>1.11281E-6</v>
      </c>
      <c r="E4439" s="5">
        <v>1.08398E-6</v>
      </c>
      <c r="F4439" s="5">
        <v>1.6601499999999999E-7</v>
      </c>
      <c r="G4439" s="6">
        <v>3.8999999999999997E-7</v>
      </c>
      <c r="H4439" s="7">
        <v>2.7528050000000001E-6</v>
      </c>
      <c r="I4439" s="5"/>
    </row>
    <row r="4440" spans="1:9" x14ac:dyDescent="0.4">
      <c r="A4440" t="str">
        <f t="shared" si="69"/>
        <v>StraucherbseLaos</v>
      </c>
      <c r="B4440" s="26" t="s">
        <v>191</v>
      </c>
      <c r="C4440" s="4" t="s">
        <v>396</v>
      </c>
      <c r="D4440" s="5">
        <v>6.4401200000000001E-7</v>
      </c>
      <c r="E4440" s="5">
        <v>4.7801900000000001E-7</v>
      </c>
      <c r="F4440" s="5">
        <v>2.9443999999999998E-7</v>
      </c>
      <c r="G4440" s="6">
        <v>4.3600000000000004E-7</v>
      </c>
      <c r="H4440" s="7">
        <v>1.8524709999999999E-6</v>
      </c>
      <c r="I4440" s="5"/>
    </row>
    <row r="4441" spans="1:9" x14ac:dyDescent="0.4">
      <c r="A4441" t="str">
        <f t="shared" si="69"/>
        <v>AnanasLaos</v>
      </c>
      <c r="B4441" s="26" t="s">
        <v>194</v>
      </c>
      <c r="C4441" s="4" t="s">
        <v>396</v>
      </c>
      <c r="D4441" s="5">
        <v>5.2283799999999999E-7</v>
      </c>
      <c r="E4441" s="5">
        <v>3.89002E-7</v>
      </c>
      <c r="F4441" s="5">
        <v>1.01078E-7</v>
      </c>
      <c r="G4441" s="6">
        <v>2.28E-7</v>
      </c>
      <c r="H4441" s="7">
        <v>1.2409179999999997E-6</v>
      </c>
      <c r="I4441" s="5"/>
    </row>
    <row r="4442" spans="1:9" x14ac:dyDescent="0.4">
      <c r="A4442" t="str">
        <f t="shared" si="69"/>
        <v>KochbananeLaos</v>
      </c>
      <c r="B4442" s="26" t="s">
        <v>180</v>
      </c>
      <c r="C4442" s="4" t="s">
        <v>396</v>
      </c>
      <c r="D4442" s="5">
        <v>1.61E-7</v>
      </c>
      <c r="E4442" s="5">
        <v>1.2000000000000002E-7</v>
      </c>
      <c r="F4442" s="5">
        <v>7.3700000000000005E-8</v>
      </c>
      <c r="G4442" s="6">
        <v>1.0900000000000001E-7</v>
      </c>
      <c r="H4442" s="7">
        <v>4.637E-7</v>
      </c>
      <c r="I4442" s="5"/>
    </row>
    <row r="4443" spans="1:9" x14ac:dyDescent="0.4">
      <c r="A4443" t="str">
        <f t="shared" si="69"/>
        <v>Pflaume, SchleheLaos</v>
      </c>
      <c r="B4443" s="26" t="s">
        <v>254</v>
      </c>
      <c r="C4443" s="4" t="s">
        <v>396</v>
      </c>
      <c r="D4443" s="5">
        <v>4.8077800000000005E-7</v>
      </c>
      <c r="E4443" s="5">
        <v>3.5685799999999998E-7</v>
      </c>
      <c r="F4443" s="5">
        <v>2.1980900000000001E-7</v>
      </c>
      <c r="G4443" s="6">
        <v>3.2600000000000003E-7</v>
      </c>
      <c r="H4443" s="7">
        <v>1.3834450000000001E-6</v>
      </c>
      <c r="I4443" s="5"/>
    </row>
    <row r="4444" spans="1:9" x14ac:dyDescent="0.4">
      <c r="A4444" t="str">
        <f t="shared" si="69"/>
        <v>KartoffelLaos</v>
      </c>
      <c r="B4444" s="26" t="s">
        <v>177</v>
      </c>
      <c r="C4444" s="4" t="s">
        <v>396</v>
      </c>
      <c r="D4444" s="5">
        <v>4.0600000000000001E-7</v>
      </c>
      <c r="E4444" s="5">
        <v>3.0499999999999999E-7</v>
      </c>
      <c r="F4444" s="5">
        <v>8.0799999999999996E-8</v>
      </c>
      <c r="G4444" s="6">
        <v>1.8000000000000002E-7</v>
      </c>
      <c r="H4444" s="7">
        <v>9.7180000000000017E-7</v>
      </c>
      <c r="I4444" s="5"/>
    </row>
    <row r="4445" spans="1:9" x14ac:dyDescent="0.4">
      <c r="A4445" t="str">
        <f t="shared" si="69"/>
        <v>Hülsenfrüchte (Linsen, Bohen, etc.)Laos</v>
      </c>
      <c r="B4445" s="26" t="s">
        <v>255</v>
      </c>
      <c r="C4445" s="4" t="s">
        <v>396</v>
      </c>
      <c r="D4445" s="5">
        <v>1.9899599999999997E-6</v>
      </c>
      <c r="E4445" s="5">
        <v>1.5426999999999999E-6</v>
      </c>
      <c r="F4445" s="5">
        <v>3.9653099999999999E-7</v>
      </c>
      <c r="G4445" s="6">
        <v>8.7899999999999997E-7</v>
      </c>
      <c r="H4445" s="7">
        <v>4.8081909999999995E-6</v>
      </c>
      <c r="I4445" s="5"/>
    </row>
    <row r="4446" spans="1:9" x14ac:dyDescent="0.4">
      <c r="A4446" t="str">
        <f t="shared" si="69"/>
        <v>RamieLaos</v>
      </c>
      <c r="B4446" s="26" t="s">
        <v>331</v>
      </c>
      <c r="C4446" s="4" t="s">
        <v>396</v>
      </c>
      <c r="D4446" s="5">
        <v>4.9049000000000005E-7</v>
      </c>
      <c r="E4446" s="5">
        <v>3.6406699999999997E-7</v>
      </c>
      <c r="F4446" s="5">
        <v>2.2425000000000001E-7</v>
      </c>
      <c r="G4446" s="6">
        <v>3.3200000000000001E-7</v>
      </c>
      <c r="H4446" s="7">
        <v>1.4108070000000001E-6</v>
      </c>
      <c r="I4446" s="5"/>
    </row>
    <row r="4447" spans="1:9" x14ac:dyDescent="0.4">
      <c r="A4447" t="str">
        <f t="shared" si="69"/>
        <v>ReisLaos</v>
      </c>
      <c r="B4447" s="26" t="s">
        <v>160</v>
      </c>
      <c r="C4447" s="4" t="s">
        <v>396</v>
      </c>
      <c r="D4447" s="5">
        <v>1.12855E-6</v>
      </c>
      <c r="E4447" s="5">
        <v>8.5264700000000002E-7</v>
      </c>
      <c r="F4447" s="5">
        <v>2.1273700000000001E-7</v>
      </c>
      <c r="G4447" s="6">
        <v>4.9599999999999999E-7</v>
      </c>
      <c r="H4447" s="7">
        <v>2.689934E-6</v>
      </c>
      <c r="I4447" s="5"/>
    </row>
    <row r="4448" spans="1:9" x14ac:dyDescent="0.4">
      <c r="A4448" t="str">
        <f t="shared" si="69"/>
        <v>GummiLaos</v>
      </c>
      <c r="B4448" s="26" t="s">
        <v>290</v>
      </c>
      <c r="C4448" s="4" t="s">
        <v>396</v>
      </c>
      <c r="D4448" s="5">
        <v>7.4838700000000001E-6</v>
      </c>
      <c r="E4448" s="5">
        <v>5.3795099999999998E-6</v>
      </c>
      <c r="F4448" s="5">
        <v>1.2882499999999999E-6</v>
      </c>
      <c r="G4448" s="6">
        <v>3.1199999999999998E-6</v>
      </c>
      <c r="H4448" s="7">
        <v>1.7271630000000001E-5</v>
      </c>
      <c r="I4448" s="5"/>
    </row>
    <row r="4449" spans="1:9" x14ac:dyDescent="0.4">
      <c r="A4449" t="str">
        <f t="shared" si="69"/>
        <v>BaumwolleLaos</v>
      </c>
      <c r="B4449" s="26" t="s">
        <v>257</v>
      </c>
      <c r="C4449" s="4" t="s">
        <v>396</v>
      </c>
      <c r="D4449" s="5">
        <v>8.5246400000000006E-7</v>
      </c>
      <c r="E4449" s="5">
        <v>6.41929E-7</v>
      </c>
      <c r="F4449" s="5">
        <v>2.1022099999999999E-7</v>
      </c>
      <c r="G4449" s="6">
        <v>4.32E-7</v>
      </c>
      <c r="H4449" s="7">
        <v>2.1366140000000004E-6</v>
      </c>
      <c r="I4449" s="5"/>
    </row>
    <row r="4450" spans="1:9" x14ac:dyDescent="0.4">
      <c r="A4450" t="str">
        <f t="shared" si="69"/>
        <v>SesamLaos</v>
      </c>
      <c r="B4450" s="26" t="s">
        <v>258</v>
      </c>
      <c r="C4450" s="4" t="s">
        <v>396</v>
      </c>
      <c r="D4450" s="5">
        <v>2.0417600000000003E-6</v>
      </c>
      <c r="E4450" s="5">
        <v>1.4008799999999999E-6</v>
      </c>
      <c r="F4450" s="5">
        <v>5.0149799999999993E-7</v>
      </c>
      <c r="G4450" s="6">
        <v>9.95E-7</v>
      </c>
      <c r="H4450" s="7">
        <v>4.9391379999999996E-6</v>
      </c>
      <c r="I4450" s="5"/>
    </row>
    <row r="4451" spans="1:9" x14ac:dyDescent="0.4">
      <c r="A4451" t="str">
        <f t="shared" si="69"/>
        <v>SorghumLaos</v>
      </c>
      <c r="B4451" s="26" t="s">
        <v>282</v>
      </c>
      <c r="C4451" s="4" t="s">
        <v>396</v>
      </c>
      <c r="D4451" s="5">
        <v>3.9469600000000002E-6</v>
      </c>
      <c r="E4451" s="5">
        <v>2.78675E-6</v>
      </c>
      <c r="F4451" s="5">
        <v>6.79925E-7</v>
      </c>
      <c r="G4451" s="6">
        <v>1.6500000000000001E-6</v>
      </c>
      <c r="H4451" s="7">
        <v>9.0636349999999998E-6</v>
      </c>
      <c r="I4451" s="5"/>
    </row>
    <row r="4452" spans="1:9" x14ac:dyDescent="0.4">
      <c r="A4452" t="str">
        <f t="shared" si="69"/>
        <v>SojabohnenLaos</v>
      </c>
      <c r="B4452" s="26" t="s">
        <v>259</v>
      </c>
      <c r="C4452" s="4" t="s">
        <v>396</v>
      </c>
      <c r="D4452" s="5">
        <v>7.2039800000000007E-7</v>
      </c>
      <c r="E4452" s="5">
        <v>4.9885999999999996E-7</v>
      </c>
      <c r="F4452" s="5">
        <v>2.1223399999999999E-7</v>
      </c>
      <c r="G4452" s="6">
        <v>3.9500000000000003E-7</v>
      </c>
      <c r="H4452" s="7">
        <v>1.8264919999999998E-6</v>
      </c>
      <c r="I4452" s="5"/>
    </row>
    <row r="4453" spans="1:9" x14ac:dyDescent="0.4">
      <c r="A4453" t="str">
        <f t="shared" si="69"/>
        <v>RohrzuckerLaos</v>
      </c>
      <c r="B4453" s="26" t="s">
        <v>260</v>
      </c>
      <c r="C4453" s="4" t="s">
        <v>396</v>
      </c>
      <c r="D4453" s="5">
        <v>1.5878E-7</v>
      </c>
      <c r="E4453" s="5">
        <v>1.1414E-7</v>
      </c>
      <c r="F4453" s="5">
        <v>3.2129399999999998E-8</v>
      </c>
      <c r="G4453" s="6">
        <v>7.1200000000000002E-8</v>
      </c>
      <c r="H4453" s="7">
        <v>3.7624940000000004E-7</v>
      </c>
      <c r="I4453" s="5"/>
    </row>
    <row r="4454" spans="1:9" x14ac:dyDescent="0.4">
      <c r="A4454" t="str">
        <f t="shared" si="69"/>
        <v>ZuckerpflanzenLaos</v>
      </c>
      <c r="B4454" s="26" t="s">
        <v>315</v>
      </c>
      <c r="C4454" s="4" t="s">
        <v>396</v>
      </c>
      <c r="D4454" s="5">
        <v>8.1858200000000002E-8</v>
      </c>
      <c r="E4454" s="5">
        <v>6.0759299999999998E-8</v>
      </c>
      <c r="F4454" s="5">
        <v>3.7425200000000003E-8</v>
      </c>
      <c r="G4454" s="6">
        <v>5.5500000000000001E-8</v>
      </c>
      <c r="H4454" s="7">
        <v>2.355427E-7</v>
      </c>
      <c r="I4454" s="5"/>
    </row>
    <row r="4455" spans="1:9" x14ac:dyDescent="0.4">
      <c r="A4455" t="str">
        <f t="shared" si="69"/>
        <v>KristallzuckerLaos</v>
      </c>
      <c r="B4455" s="26" t="s">
        <v>316</v>
      </c>
      <c r="C4455" s="4" t="s">
        <v>396</v>
      </c>
      <c r="D4455" s="5">
        <v>8.1858200000000002E-8</v>
      </c>
      <c r="E4455" s="5">
        <v>6.0759299999999998E-8</v>
      </c>
      <c r="F4455" s="5">
        <v>3.7425200000000003E-8</v>
      </c>
      <c r="G4455" s="6">
        <v>5.5500000000000001E-8</v>
      </c>
      <c r="H4455" s="7">
        <v>2.355427E-7</v>
      </c>
      <c r="I4455" s="5"/>
    </row>
    <row r="4456" spans="1:9" x14ac:dyDescent="0.4">
      <c r="A4456" t="str">
        <f t="shared" si="69"/>
        <v>SonnenblumenkerneLaos</v>
      </c>
      <c r="B4456" s="26" t="s">
        <v>261</v>
      </c>
      <c r="C4456" s="4" t="s">
        <v>396</v>
      </c>
      <c r="D4456" s="5">
        <v>1.0074699999999999E-6</v>
      </c>
      <c r="E4456" s="5">
        <v>7.3548399999999997E-7</v>
      </c>
      <c r="F4456" s="5">
        <v>3.4724500000000001E-7</v>
      </c>
      <c r="G4456" s="6">
        <v>5.7899999999999998E-7</v>
      </c>
      <c r="H4456" s="7">
        <v>2.669199E-6</v>
      </c>
      <c r="I4456" s="5"/>
    </row>
    <row r="4457" spans="1:9" x14ac:dyDescent="0.4">
      <c r="A4457" t="str">
        <f t="shared" si="69"/>
        <v>SüßkartofelnLaos</v>
      </c>
      <c r="B4457" s="26" t="s">
        <v>192</v>
      </c>
      <c r="C4457" s="4" t="s">
        <v>396</v>
      </c>
      <c r="D4457" s="5">
        <v>2.7015200000000002E-7</v>
      </c>
      <c r="E4457" s="5">
        <v>2.1090400000000002E-7</v>
      </c>
      <c r="F4457" s="5">
        <v>5.3695599999999998E-8</v>
      </c>
      <c r="G4457" s="6">
        <v>1.1900000000000001E-7</v>
      </c>
      <c r="H4457" s="7">
        <v>6.5375159999999997E-7</v>
      </c>
      <c r="I4457" s="5"/>
    </row>
    <row r="4458" spans="1:9" x14ac:dyDescent="0.4">
      <c r="A4458" t="str">
        <f t="shared" si="69"/>
        <v>Manderine, ClementineLaos</v>
      </c>
      <c r="B4458" s="26" t="s">
        <v>213</v>
      </c>
      <c r="C4458" s="4" t="s">
        <v>396</v>
      </c>
      <c r="D4458" s="5">
        <v>6.9458699999999994E-7</v>
      </c>
      <c r="E4458" s="5">
        <v>5.1709300000000001E-7</v>
      </c>
      <c r="F4458" s="5">
        <v>1.3761900000000001E-7</v>
      </c>
      <c r="G4458" s="6">
        <v>3.0600000000000001E-7</v>
      </c>
      <c r="H4458" s="7">
        <v>1.6552990000000002E-6</v>
      </c>
      <c r="I4458" s="5"/>
    </row>
    <row r="4459" spans="1:9" x14ac:dyDescent="0.4">
      <c r="A4459" t="str">
        <f t="shared" si="69"/>
        <v>TeeLaos</v>
      </c>
      <c r="B4459" s="26" t="s">
        <v>262</v>
      </c>
      <c r="C4459" s="4" t="s">
        <v>396</v>
      </c>
      <c r="D4459" s="5">
        <v>5.5691499999999999E-6</v>
      </c>
      <c r="E4459" s="5">
        <v>4.86092E-6</v>
      </c>
      <c r="F4459" s="5">
        <v>1.58005E-6</v>
      </c>
      <c r="G4459" s="6">
        <v>2.7499999999999999E-6</v>
      </c>
      <c r="H4459" s="7">
        <v>1.4760119999999998E-5</v>
      </c>
      <c r="I4459" s="5"/>
    </row>
    <row r="4460" spans="1:9" x14ac:dyDescent="0.4">
      <c r="A4460" t="str">
        <f t="shared" si="69"/>
        <v>Tabak, unverarbeitetLaos</v>
      </c>
      <c r="B4460" s="26" t="s">
        <v>263</v>
      </c>
      <c r="C4460" s="4" t="s">
        <v>396</v>
      </c>
      <c r="D4460" s="5">
        <v>6.1739499999999998E-7</v>
      </c>
      <c r="E4460" s="5">
        <v>4.66989E-7</v>
      </c>
      <c r="F4460" s="5">
        <v>1.09764E-7</v>
      </c>
      <c r="G4460" s="6">
        <v>2.6100000000000002E-7</v>
      </c>
      <c r="H4460" s="7">
        <v>1.4551479999999999E-6</v>
      </c>
      <c r="I4460" s="5"/>
    </row>
    <row r="4461" spans="1:9" x14ac:dyDescent="0.4">
      <c r="A4461" t="str">
        <f t="shared" si="69"/>
        <v>Gemüse, frischLaos</v>
      </c>
      <c r="B4461" s="26" t="s">
        <v>174</v>
      </c>
      <c r="C4461" s="4" t="s">
        <v>396</v>
      </c>
      <c r="D4461" s="5">
        <v>4.0684500000000004E-7</v>
      </c>
      <c r="E4461" s="5">
        <v>3.1403499999999999E-7</v>
      </c>
      <c r="F4461" s="5">
        <v>8.1319599999999995E-8</v>
      </c>
      <c r="G4461" s="6">
        <v>1.8100000000000002E-7</v>
      </c>
      <c r="H4461" s="7">
        <v>9.8319960000000021E-7</v>
      </c>
      <c r="I4461" s="5"/>
    </row>
    <row r="4462" spans="1:9" x14ac:dyDescent="0.4">
      <c r="A4462" t="str">
        <f t="shared" si="69"/>
        <v>WassermeloneLaos</v>
      </c>
      <c r="B4462" s="26" t="s">
        <v>265</v>
      </c>
      <c r="C4462" s="4" t="s">
        <v>396</v>
      </c>
      <c r="D4462" s="5">
        <v>3.4931300000000003E-7</v>
      </c>
      <c r="E4462" s="5">
        <v>2.7966800000000001E-7</v>
      </c>
      <c r="F4462" s="5">
        <v>6.2876399999999995E-8</v>
      </c>
      <c r="G4462" s="6">
        <v>1.4999999999999999E-7</v>
      </c>
      <c r="H4462" s="7">
        <v>8.4185739999999999E-7</v>
      </c>
      <c r="I4462" s="5"/>
    </row>
    <row r="4463" spans="1:9" x14ac:dyDescent="0.4">
      <c r="A4463" t="str">
        <f t="shared" si="69"/>
        <v>WeizenLaos</v>
      </c>
      <c r="B4463" s="26" t="s">
        <v>60</v>
      </c>
      <c r="C4463" s="4" t="s">
        <v>396</v>
      </c>
      <c r="D4463" s="5">
        <v>7.2878299999999997E-7</v>
      </c>
      <c r="E4463" s="5">
        <v>5.4093999999999992E-7</v>
      </c>
      <c r="F4463" s="5">
        <v>3.3319599999999999E-7</v>
      </c>
      <c r="G4463" s="6">
        <v>4.9399999999999995E-7</v>
      </c>
      <c r="H4463" s="7">
        <v>2.0969190000000001E-6</v>
      </c>
      <c r="I4463" s="5"/>
    </row>
    <row r="4464" spans="1:9" x14ac:dyDescent="0.4">
      <c r="A4464" t="str">
        <f t="shared" si="69"/>
        <v>ApfelLettland</v>
      </c>
      <c r="B4464" s="26" t="s">
        <v>195</v>
      </c>
      <c r="C4464" s="4" t="s">
        <v>224</v>
      </c>
      <c r="D4464" s="5">
        <v>1.4300000000000001E-8</v>
      </c>
      <c r="E4464" s="5">
        <v>3.5600000000000001E-8</v>
      </c>
      <c r="F4464" s="5">
        <v>2.6800000000000003E-9</v>
      </c>
      <c r="G4464" s="6">
        <v>1.0699999999999998E-9</v>
      </c>
      <c r="H4464" s="7">
        <v>5.3650000000000001E-8</v>
      </c>
      <c r="I4464" s="5"/>
    </row>
    <row r="4465" spans="1:9" x14ac:dyDescent="0.4">
      <c r="A4465" t="str">
        <f t="shared" si="69"/>
        <v>GersteLettland</v>
      </c>
      <c r="B4465" s="26" t="s">
        <v>240</v>
      </c>
      <c r="C4465" s="4" t="s">
        <v>224</v>
      </c>
      <c r="D4465" s="5">
        <v>3.1742300000000004E-8</v>
      </c>
      <c r="E4465" s="5">
        <v>7.8818800000000002E-8</v>
      </c>
      <c r="F4465" s="5">
        <v>5.9290800000000004E-9</v>
      </c>
      <c r="G4465" s="6">
        <v>2.3700000000000003E-9</v>
      </c>
      <c r="H4465" s="7">
        <v>1.1886018000000001E-7</v>
      </c>
      <c r="I4465" s="5"/>
    </row>
    <row r="4466" spans="1:9" x14ac:dyDescent="0.4">
      <c r="A4466" t="str">
        <f t="shared" si="69"/>
        <v>Bohen, trockenLettland</v>
      </c>
      <c r="B4466" s="26" t="s">
        <v>170</v>
      </c>
      <c r="C4466" s="4" t="s">
        <v>224</v>
      </c>
      <c r="D4466" s="5">
        <v>2.1860100000000001E-8</v>
      </c>
      <c r="E4466" s="5">
        <v>5.4280200000000005E-8</v>
      </c>
      <c r="F4466" s="5">
        <v>4.0831900000000002E-9</v>
      </c>
      <c r="G4466" s="6">
        <v>1.6300000000000002E-9</v>
      </c>
      <c r="H4466" s="7">
        <v>8.1853490000000002E-8</v>
      </c>
      <c r="I4466" s="5"/>
    </row>
    <row r="4467" spans="1:9" x14ac:dyDescent="0.4">
      <c r="A4467" t="str">
        <f t="shared" si="69"/>
        <v>BuchweizenLettland</v>
      </c>
      <c r="B4467" s="26" t="s">
        <v>147</v>
      </c>
      <c r="C4467" s="4" t="s">
        <v>224</v>
      </c>
      <c r="D4467" s="5">
        <v>3.0570800000000005E-8</v>
      </c>
      <c r="E4467" s="5">
        <v>7.5909600000000001E-8</v>
      </c>
      <c r="F4467" s="5">
        <v>5.71023E-9</v>
      </c>
      <c r="G4467" s="6">
        <v>2.2800000000000004E-9</v>
      </c>
      <c r="H4467" s="7">
        <v>1.1447063E-7</v>
      </c>
      <c r="I4467" s="5"/>
    </row>
    <row r="4468" spans="1:9" x14ac:dyDescent="0.4">
      <c r="A4468" t="str">
        <f t="shared" si="69"/>
        <v>Kohl und andere KohlgewächseLettland</v>
      </c>
      <c r="B4468" s="26" t="s">
        <v>181</v>
      </c>
      <c r="C4468" s="4" t="s">
        <v>224</v>
      </c>
      <c r="D4468" s="5">
        <v>2.9616400000000001E-9</v>
      </c>
      <c r="E4468" s="5">
        <v>7.3539699999999996E-9</v>
      </c>
      <c r="F4468" s="5">
        <v>5.5319699999999999E-10</v>
      </c>
      <c r="G4468" s="6">
        <v>2.2100000000000001E-10</v>
      </c>
      <c r="H4468" s="7">
        <v>1.1089807000000002E-8</v>
      </c>
      <c r="I4468" s="5"/>
    </row>
    <row r="4469" spans="1:9" x14ac:dyDescent="0.4">
      <c r="A4469" t="str">
        <f t="shared" si="69"/>
        <v>Karotten und RübenLettland</v>
      </c>
      <c r="B4469" s="26" t="s">
        <v>176</v>
      </c>
      <c r="C4469" s="4" t="s">
        <v>224</v>
      </c>
      <c r="D4469" s="5">
        <v>4.8600000000000002E-9</v>
      </c>
      <c r="E4469" s="5">
        <v>1.2099999999999999E-8</v>
      </c>
      <c r="F4469" s="5">
        <v>9.0699999999999997E-10</v>
      </c>
      <c r="G4469" s="6">
        <v>3.6299999999999999E-10</v>
      </c>
      <c r="H4469" s="7">
        <v>1.8229999999999998E-8</v>
      </c>
      <c r="I4469" s="5"/>
    </row>
    <row r="4470" spans="1:9" x14ac:dyDescent="0.4">
      <c r="A4470" t="str">
        <f t="shared" si="69"/>
        <v>GetreideLettland</v>
      </c>
      <c r="B4470" s="26" t="s">
        <v>278</v>
      </c>
      <c r="C4470" s="4" t="s">
        <v>224</v>
      </c>
      <c r="D4470" s="5">
        <v>2.8302399999999999E-8</v>
      </c>
      <c r="E4470" s="5">
        <v>7.0277099999999993E-8</v>
      </c>
      <c r="F4470" s="5">
        <v>5.2865299999999995E-9</v>
      </c>
      <c r="G4470" s="6">
        <v>2.11E-9</v>
      </c>
      <c r="H4470" s="7">
        <v>1.0597603000000001E-7</v>
      </c>
      <c r="I4470" s="5"/>
    </row>
    <row r="4471" spans="1:9" x14ac:dyDescent="0.4">
      <c r="A4471" t="str">
        <f t="shared" si="69"/>
        <v>Kirschen, sauerLettland</v>
      </c>
      <c r="B4471" s="26" t="s">
        <v>210</v>
      </c>
      <c r="C4471" s="4" t="s">
        <v>224</v>
      </c>
      <c r="D4471" s="5">
        <v>2.9799999999999999E-8</v>
      </c>
      <c r="E4471" s="5">
        <v>7.3899999999999993E-8</v>
      </c>
      <c r="F4471" s="5">
        <v>5.5599999999999998E-9</v>
      </c>
      <c r="G4471" s="6">
        <v>2.2199999999999998E-9</v>
      </c>
      <c r="H4471" s="7">
        <v>1.1148E-7</v>
      </c>
      <c r="I4471" s="5"/>
    </row>
    <row r="4472" spans="1:9" x14ac:dyDescent="0.4">
      <c r="A4472" t="str">
        <f t="shared" si="69"/>
        <v>CranberriesLettland</v>
      </c>
      <c r="B4472" s="26" t="s">
        <v>201</v>
      </c>
      <c r="C4472" s="4" t="s">
        <v>224</v>
      </c>
      <c r="D4472" s="5">
        <v>1.4683300000000001E-8</v>
      </c>
      <c r="E4472" s="5">
        <v>3.6459799999999999E-8</v>
      </c>
      <c r="F4472" s="5">
        <v>2.7426600000000001E-9</v>
      </c>
      <c r="G4472" s="6">
        <v>1.1000000000000001E-9</v>
      </c>
      <c r="H4472" s="7">
        <v>5.4985760000000003E-8</v>
      </c>
      <c r="I4472" s="5"/>
    </row>
    <row r="4473" spans="1:9" x14ac:dyDescent="0.4">
      <c r="A4473" t="str">
        <f t="shared" si="69"/>
        <v>Gurken und GewürzgurkenLettland</v>
      </c>
      <c r="B4473" s="26" t="s">
        <v>99</v>
      </c>
      <c r="C4473" s="4" t="s">
        <v>224</v>
      </c>
      <c r="D4473" s="5">
        <v>5.1536400000000004E-9</v>
      </c>
      <c r="E4473" s="5">
        <v>1.27969E-8</v>
      </c>
      <c r="F4473" s="5">
        <v>9.6263699999999997E-10</v>
      </c>
      <c r="G4473" s="6">
        <v>3.8500000000000001E-10</v>
      </c>
      <c r="H4473" s="7">
        <v>1.9298177000000002E-8</v>
      </c>
      <c r="I4473" s="5"/>
    </row>
    <row r="4474" spans="1:9" x14ac:dyDescent="0.4">
      <c r="A4474" t="str">
        <f t="shared" si="69"/>
        <v>KorintheLettland</v>
      </c>
      <c r="B4474" s="26" t="s">
        <v>212</v>
      </c>
      <c r="C4474" s="4" t="s">
        <v>224</v>
      </c>
      <c r="D4474" s="5">
        <v>4.1252099999999997E-8</v>
      </c>
      <c r="E4474" s="5">
        <v>1.02432E-7</v>
      </c>
      <c r="F4474" s="5">
        <v>7.7053700000000007E-9</v>
      </c>
      <c r="G4474" s="6">
        <v>3.0800000000000001E-9</v>
      </c>
      <c r="H4474" s="7">
        <v>1.5446947000000002E-7</v>
      </c>
      <c r="I4474" s="5"/>
    </row>
    <row r="4475" spans="1:9" x14ac:dyDescent="0.4">
      <c r="A4475" t="str">
        <f t="shared" si="69"/>
        <v>FlaxfasernLettland</v>
      </c>
      <c r="B4475" s="26" t="s">
        <v>318</v>
      </c>
      <c r="C4475" s="4" t="s">
        <v>224</v>
      </c>
      <c r="D4475" s="5">
        <v>7.6991099999999996E-8</v>
      </c>
      <c r="E4475" s="5">
        <v>1.9117499999999999E-7</v>
      </c>
      <c r="F4475" s="5">
        <v>1.4381E-8</v>
      </c>
      <c r="G4475" s="6">
        <v>5.7500000000000002E-9</v>
      </c>
      <c r="H4475" s="7">
        <v>2.8829710000000002E-7</v>
      </c>
      <c r="I4475" s="5"/>
    </row>
    <row r="4476" spans="1:9" x14ac:dyDescent="0.4">
      <c r="A4476" t="str">
        <f t="shared" si="69"/>
        <v>FuttermittelpflanzenLettland</v>
      </c>
      <c r="B4476" s="26" t="s">
        <v>242</v>
      </c>
      <c r="C4476" s="4" t="s">
        <v>224</v>
      </c>
      <c r="D4476" s="5">
        <v>8.4959700000000002E-10</v>
      </c>
      <c r="E4476" s="5">
        <v>2.10962E-9</v>
      </c>
      <c r="F4476" s="5">
        <v>1.5869400000000001E-10</v>
      </c>
      <c r="G4476" s="6">
        <v>6.35E-11</v>
      </c>
      <c r="H4476" s="7">
        <v>3.181411E-9</v>
      </c>
      <c r="I4476" s="5"/>
    </row>
    <row r="4477" spans="1:9" x14ac:dyDescent="0.4">
      <c r="A4477" t="str">
        <f t="shared" si="69"/>
        <v>Früchte, frischLettland</v>
      </c>
      <c r="B4477" s="26" t="s">
        <v>205</v>
      </c>
      <c r="C4477" s="4" t="s">
        <v>224</v>
      </c>
      <c r="D4477" s="5">
        <v>8.1680400000000009E-8</v>
      </c>
      <c r="E4477" s="5">
        <v>2.0281899999999998E-7</v>
      </c>
      <c r="F4477" s="5">
        <v>1.52569E-8</v>
      </c>
      <c r="G4477" s="6">
        <v>6.1E-9</v>
      </c>
      <c r="H4477" s="7">
        <v>3.0585629999999999E-7</v>
      </c>
      <c r="I4477" s="5"/>
    </row>
    <row r="4478" spans="1:9" x14ac:dyDescent="0.4">
      <c r="A4478" t="str">
        <f t="shared" si="69"/>
        <v>KernobstLettland</v>
      </c>
      <c r="B4478" s="26" t="s">
        <v>208</v>
      </c>
      <c r="C4478" s="4" t="s">
        <v>224</v>
      </c>
      <c r="D4478" s="5">
        <v>8.1680400000000009E-8</v>
      </c>
      <c r="E4478" s="5">
        <v>2.0281899999999998E-7</v>
      </c>
      <c r="F4478" s="5">
        <v>1.52569E-8</v>
      </c>
      <c r="G4478" s="6">
        <v>6.1E-9</v>
      </c>
      <c r="H4478" s="7">
        <v>3.0585629999999999E-7</v>
      </c>
      <c r="I4478" s="5"/>
    </row>
    <row r="4479" spans="1:9" x14ac:dyDescent="0.4">
      <c r="A4479" t="str">
        <f t="shared" si="69"/>
        <v>Getreide, gemischtLettland</v>
      </c>
      <c r="B4479" s="26" t="s">
        <v>300</v>
      </c>
      <c r="C4479" s="4" t="s">
        <v>224</v>
      </c>
      <c r="D4479" s="5">
        <v>1.26E-8</v>
      </c>
      <c r="E4479" s="5">
        <v>3.1300000000000002E-8</v>
      </c>
      <c r="F4479" s="5">
        <v>2.3499999999999999E-9</v>
      </c>
      <c r="G4479" s="6">
        <v>9.4099999999999996E-10</v>
      </c>
      <c r="H4479" s="7">
        <v>4.7191000000000002E-8</v>
      </c>
      <c r="I4479" s="5"/>
    </row>
    <row r="4480" spans="1:9" x14ac:dyDescent="0.4">
      <c r="A4480" t="str">
        <f t="shared" si="69"/>
        <v>Lauch, andere LauchgewächseLettland</v>
      </c>
      <c r="B4480" s="26" t="s">
        <v>184</v>
      </c>
      <c r="C4480" s="4" t="s">
        <v>224</v>
      </c>
      <c r="D4480" s="5">
        <v>3.0171400000000002E-9</v>
      </c>
      <c r="E4480" s="5">
        <v>7.4917899999999994E-9</v>
      </c>
      <c r="F4480" s="5">
        <v>5.6356299999999999E-10</v>
      </c>
      <c r="G4480" s="6">
        <v>2.25E-10</v>
      </c>
      <c r="H4480" s="7">
        <v>1.1297493E-8</v>
      </c>
      <c r="I4480" s="5"/>
    </row>
    <row r="4481" spans="1:9" x14ac:dyDescent="0.4">
      <c r="A4481" t="str">
        <f t="shared" si="69"/>
        <v>LeinsamenLettland</v>
      </c>
      <c r="B4481" s="26" t="s">
        <v>281</v>
      </c>
      <c r="C4481" s="4" t="s">
        <v>224</v>
      </c>
      <c r="D4481" s="5">
        <v>1.4754199999999999E-7</v>
      </c>
      <c r="E4481" s="5">
        <v>3.66358E-7</v>
      </c>
      <c r="F4481" s="5">
        <v>2.7559099999999998E-8</v>
      </c>
      <c r="G4481" s="6">
        <v>1.0999999999999999E-8</v>
      </c>
      <c r="H4481" s="7">
        <v>5.5245909999999998E-7</v>
      </c>
      <c r="I4481" s="5"/>
    </row>
    <row r="4482" spans="1:9" x14ac:dyDescent="0.4">
      <c r="A4482" t="str">
        <f t="shared" si="69"/>
        <v>LupinenLettland</v>
      </c>
      <c r="B4482" s="26" t="s">
        <v>299</v>
      </c>
      <c r="C4482" s="4" t="s">
        <v>224</v>
      </c>
      <c r="D4482" s="5">
        <v>3.9500600000000002E-8</v>
      </c>
      <c r="E4482" s="5">
        <v>9.8083099999999998E-8</v>
      </c>
      <c r="F4482" s="5">
        <v>7.3782199999999998E-9</v>
      </c>
      <c r="G4482" s="6">
        <v>2.9499999999999999E-9</v>
      </c>
      <c r="H4482" s="7">
        <v>1.4791192000000001E-7</v>
      </c>
      <c r="I4482" s="5"/>
    </row>
    <row r="4483" spans="1:9" x14ac:dyDescent="0.4">
      <c r="A4483" t="str">
        <f t="shared" si="69"/>
        <v>MaisLettland</v>
      </c>
      <c r="B4483" s="26" t="s">
        <v>185</v>
      </c>
      <c r="C4483" s="4" t="s">
        <v>224</v>
      </c>
      <c r="D4483" s="5">
        <v>1.8415700000000001E-8</v>
      </c>
      <c r="E4483" s="5">
        <v>4.5727599999999996E-8</v>
      </c>
      <c r="F4483" s="5">
        <v>3.4398300000000001E-9</v>
      </c>
      <c r="G4483" s="6">
        <v>1.38E-9</v>
      </c>
      <c r="H4483" s="7">
        <v>6.8963130000000002E-8</v>
      </c>
      <c r="I4483" s="5"/>
    </row>
    <row r="4484" spans="1:9" x14ac:dyDescent="0.4">
      <c r="A4484" t="str">
        <f t="shared" ref="A4484:A4547" si="70">B4484&amp;C4484</f>
        <v>HaferLettland</v>
      </c>
      <c r="B4484" s="26" t="s">
        <v>272</v>
      </c>
      <c r="C4484" s="4" t="s">
        <v>224</v>
      </c>
      <c r="D4484" s="5">
        <v>3.55E-8</v>
      </c>
      <c r="E4484" s="5">
        <v>8.8200000000000009E-8</v>
      </c>
      <c r="F4484" s="5">
        <v>6.6299999999999996E-9</v>
      </c>
      <c r="G4484" s="6">
        <v>2.6500000000000002E-9</v>
      </c>
      <c r="H4484" s="7">
        <v>1.3298000000000002E-7</v>
      </c>
      <c r="I4484" s="5"/>
    </row>
    <row r="4485" spans="1:9" x14ac:dyDescent="0.4">
      <c r="A4485" t="str">
        <f t="shared" si="70"/>
        <v>Zwiebel, getr.Lettland</v>
      </c>
      <c r="B4485" s="26" t="s">
        <v>251</v>
      </c>
      <c r="C4485" s="4" t="s">
        <v>224</v>
      </c>
      <c r="D4485" s="5">
        <v>7.8900000000000015E-9</v>
      </c>
      <c r="E4485" s="5">
        <v>1.96E-8</v>
      </c>
      <c r="F4485" s="5">
        <v>1.4699999999999999E-9</v>
      </c>
      <c r="G4485" s="6">
        <v>5.8999999999999993E-10</v>
      </c>
      <c r="H4485" s="7">
        <v>2.955E-8</v>
      </c>
      <c r="I4485" s="5"/>
    </row>
    <row r="4486" spans="1:9" x14ac:dyDescent="0.4">
      <c r="A4486" t="str">
        <f t="shared" si="70"/>
        <v>BirneLettland</v>
      </c>
      <c r="B4486" s="26" t="s">
        <v>199</v>
      </c>
      <c r="C4486" s="4" t="s">
        <v>224</v>
      </c>
      <c r="D4486" s="5">
        <v>1.5544399999999999E-8</v>
      </c>
      <c r="E4486" s="5">
        <v>3.85979E-8</v>
      </c>
      <c r="F4486" s="5">
        <v>2.9034999999999997E-9</v>
      </c>
      <c r="G4486" s="6">
        <v>1.1599999999999999E-9</v>
      </c>
      <c r="H4486" s="7">
        <v>5.8205799999999994E-8</v>
      </c>
      <c r="I4486" s="5"/>
    </row>
    <row r="4487" spans="1:9" x14ac:dyDescent="0.4">
      <c r="A4487" t="str">
        <f t="shared" si="70"/>
        <v>Erbsen, trockenLettland</v>
      </c>
      <c r="B4487" s="26" t="s">
        <v>173</v>
      </c>
      <c r="C4487" s="4" t="s">
        <v>224</v>
      </c>
      <c r="D4487" s="5">
        <v>2.1220400000000003E-8</v>
      </c>
      <c r="E4487" s="5">
        <v>5.2691800000000002E-8</v>
      </c>
      <c r="F4487" s="5">
        <v>3.9637099999999993E-9</v>
      </c>
      <c r="G4487" s="6">
        <v>1.5900000000000001E-9</v>
      </c>
      <c r="H4487" s="7">
        <v>7.9465910000000009E-8</v>
      </c>
      <c r="I4487" s="5"/>
    </row>
    <row r="4488" spans="1:9" x14ac:dyDescent="0.4">
      <c r="A4488" t="str">
        <f t="shared" si="70"/>
        <v>Pflaume, SchleheLettland</v>
      </c>
      <c r="B4488" s="26" t="s">
        <v>254</v>
      </c>
      <c r="C4488" s="4" t="s">
        <v>224</v>
      </c>
      <c r="D4488" s="5">
        <v>5.8961900000000003E-8</v>
      </c>
      <c r="E4488" s="5">
        <v>1.4640700000000002E-7</v>
      </c>
      <c r="F4488" s="5">
        <v>1.10133E-8</v>
      </c>
      <c r="G4488" s="6">
        <v>4.4100000000000003E-9</v>
      </c>
      <c r="H4488" s="7">
        <v>2.2079220000000002E-7</v>
      </c>
      <c r="I4488" s="5"/>
    </row>
    <row r="4489" spans="1:9" x14ac:dyDescent="0.4">
      <c r="A4489" t="str">
        <f t="shared" si="70"/>
        <v>KartoffelLettland</v>
      </c>
      <c r="B4489" s="26" t="s">
        <v>177</v>
      </c>
      <c r="C4489" s="4" t="s">
        <v>224</v>
      </c>
      <c r="D4489" s="5">
        <v>3.1500000000000001E-9</v>
      </c>
      <c r="E4489" s="5">
        <v>7.8199999999999999E-9</v>
      </c>
      <c r="F4489" s="5">
        <v>5.8800000000000004E-10</v>
      </c>
      <c r="G4489" s="6">
        <v>2.3500000000000002E-10</v>
      </c>
      <c r="H4489" s="7">
        <v>1.1793E-8</v>
      </c>
      <c r="I4489" s="5"/>
    </row>
    <row r="4490" spans="1:9" x14ac:dyDescent="0.4">
      <c r="A4490" t="str">
        <f t="shared" si="70"/>
        <v>Hülsenfrüchte (Linsen, Bohen, etc.)Lettland</v>
      </c>
      <c r="B4490" s="26" t="s">
        <v>255</v>
      </c>
      <c r="C4490" s="4" t="s">
        <v>224</v>
      </c>
      <c r="D4490" s="5">
        <v>1.8557099999999997E-8</v>
      </c>
      <c r="E4490" s="5">
        <v>4.6078600000000003E-8</v>
      </c>
      <c r="F4490" s="5">
        <v>3.4662299999999999E-9</v>
      </c>
      <c r="G4490" s="6">
        <v>1.39E-9</v>
      </c>
      <c r="H4490" s="7">
        <v>6.9491929999999995E-8</v>
      </c>
      <c r="I4490" s="5"/>
    </row>
    <row r="4491" spans="1:9" x14ac:dyDescent="0.4">
      <c r="A4491" t="str">
        <f t="shared" si="70"/>
        <v>RapssamenLettland</v>
      </c>
      <c r="B4491" s="26" t="s">
        <v>256</v>
      </c>
      <c r="C4491" s="4" t="s">
        <v>224</v>
      </c>
      <c r="D4491" s="5">
        <v>4.04244E-8</v>
      </c>
      <c r="E4491" s="5">
        <v>1.00377E-7</v>
      </c>
      <c r="F4491" s="5">
        <v>7.550749999999999E-9</v>
      </c>
      <c r="G4491" s="6">
        <v>3.0199999999999999E-9</v>
      </c>
      <c r="H4491" s="7">
        <v>1.5137215E-7</v>
      </c>
      <c r="I4491" s="5"/>
    </row>
    <row r="4492" spans="1:9" x14ac:dyDescent="0.4">
      <c r="A4492" t="str">
        <f t="shared" si="70"/>
        <v>RoggenLettland</v>
      </c>
      <c r="B4492" s="26" t="s">
        <v>274</v>
      </c>
      <c r="C4492" s="4" t="s">
        <v>224</v>
      </c>
      <c r="D4492" s="5">
        <v>2.1979999999999999E-8</v>
      </c>
      <c r="E4492" s="5">
        <v>5.45781E-8</v>
      </c>
      <c r="F4492" s="5">
        <v>4.1055900000000005E-9</v>
      </c>
      <c r="G4492" s="6">
        <v>1.6399999999999999E-9</v>
      </c>
      <c r="H4492" s="7">
        <v>8.2303690000000007E-8</v>
      </c>
      <c r="I4492" s="5"/>
    </row>
    <row r="4493" spans="1:9" x14ac:dyDescent="0.4">
      <c r="A4493" t="str">
        <f t="shared" si="70"/>
        <v>ErdbeereLettland</v>
      </c>
      <c r="B4493" s="26" t="s">
        <v>203</v>
      </c>
      <c r="C4493" s="4" t="s">
        <v>224</v>
      </c>
      <c r="D4493" s="5">
        <v>3.4068800000000001E-8</v>
      </c>
      <c r="E4493" s="5">
        <v>8.4595400000000006E-8</v>
      </c>
      <c r="F4493" s="5">
        <v>6.3636200000000004E-9</v>
      </c>
      <c r="G4493" s="6">
        <v>2.5500000000000001E-9</v>
      </c>
      <c r="H4493" s="7">
        <v>1.2757782000000001E-7</v>
      </c>
      <c r="I4493" s="5"/>
    </row>
    <row r="4494" spans="1:9" x14ac:dyDescent="0.4">
      <c r="A4494" t="str">
        <f t="shared" si="70"/>
        <v>SonnenblumenkerneLettland</v>
      </c>
      <c r="B4494" s="26" t="s">
        <v>261</v>
      </c>
      <c r="C4494" s="4" t="s">
        <v>224</v>
      </c>
      <c r="D4494" s="5">
        <v>2.2884600000000001E-8</v>
      </c>
      <c r="E4494" s="5">
        <v>5.6824199999999997E-8</v>
      </c>
      <c r="F4494" s="5">
        <v>4.2745600000000006E-9</v>
      </c>
      <c r="G4494" s="6">
        <v>1.7099999999999999E-9</v>
      </c>
      <c r="H4494" s="7">
        <v>8.5693360000000007E-8</v>
      </c>
      <c r="I4494" s="5"/>
    </row>
    <row r="4495" spans="1:9" x14ac:dyDescent="0.4">
      <c r="A4495" t="str">
        <f t="shared" si="70"/>
        <v>TomatenLettland</v>
      </c>
      <c r="B4495" s="26" t="s">
        <v>86</v>
      </c>
      <c r="C4495" s="4" t="s">
        <v>224</v>
      </c>
      <c r="D4495" s="5">
        <v>4.93042E-9</v>
      </c>
      <c r="E4495" s="5">
        <v>1.2242600000000001E-8</v>
      </c>
      <c r="F4495" s="5">
        <v>9.2094200000000004E-10</v>
      </c>
      <c r="G4495" s="6">
        <v>3.6800000000000002E-10</v>
      </c>
      <c r="H4495" s="7">
        <v>1.8461962000000005E-8</v>
      </c>
      <c r="I4495" s="5"/>
    </row>
    <row r="4496" spans="1:9" x14ac:dyDescent="0.4">
      <c r="A4496" t="str">
        <f t="shared" si="70"/>
        <v>TriticaleLettland</v>
      </c>
      <c r="B4496" s="26" t="s">
        <v>283</v>
      </c>
      <c r="C4496" s="4" t="s">
        <v>224</v>
      </c>
      <c r="D4496" s="5">
        <v>1.8296700000000002E-8</v>
      </c>
      <c r="E4496" s="5">
        <v>4.5432200000000004E-8</v>
      </c>
      <c r="F4496" s="5">
        <v>3.4176000000000003E-9</v>
      </c>
      <c r="G4496" s="6">
        <v>1.37E-9</v>
      </c>
      <c r="H4496" s="7">
        <v>6.8516500000000003E-8</v>
      </c>
      <c r="I4496" s="5"/>
    </row>
    <row r="4497" spans="1:9" x14ac:dyDescent="0.4">
      <c r="A4497" t="str">
        <f t="shared" si="70"/>
        <v>Gemüse, frischLettland</v>
      </c>
      <c r="B4497" s="26" t="s">
        <v>174</v>
      </c>
      <c r="C4497" s="4" t="s">
        <v>224</v>
      </c>
      <c r="D4497" s="5">
        <v>3.0171400000000002E-9</v>
      </c>
      <c r="E4497" s="5">
        <v>7.4917899999999994E-9</v>
      </c>
      <c r="F4497" s="5">
        <v>5.6356299999999999E-10</v>
      </c>
      <c r="G4497" s="6">
        <v>2.25E-10</v>
      </c>
      <c r="H4497" s="7">
        <v>1.1297493E-8</v>
      </c>
      <c r="I4497" s="5"/>
    </row>
    <row r="4498" spans="1:9" x14ac:dyDescent="0.4">
      <c r="A4498" t="str">
        <f t="shared" si="70"/>
        <v>WickeLettland</v>
      </c>
      <c r="B4498" s="26" t="s">
        <v>276</v>
      </c>
      <c r="C4498" s="4" t="s">
        <v>224</v>
      </c>
      <c r="D4498" s="5">
        <v>1.68701E-8</v>
      </c>
      <c r="E4498" s="5">
        <v>4.1889699999999997E-8</v>
      </c>
      <c r="F4498" s="5">
        <v>3.1511199999999998E-9</v>
      </c>
      <c r="G4498" s="6">
        <v>1.26E-9</v>
      </c>
      <c r="H4498" s="7">
        <v>6.3170920000000005E-8</v>
      </c>
      <c r="I4498" s="5"/>
    </row>
    <row r="4499" spans="1:9" x14ac:dyDescent="0.4">
      <c r="A4499" t="str">
        <f t="shared" si="70"/>
        <v>WeizenLettland</v>
      </c>
      <c r="B4499" s="26" t="s">
        <v>60</v>
      </c>
      <c r="C4499" s="4" t="s">
        <v>224</v>
      </c>
      <c r="D4499" s="5">
        <v>2.1536099999999997E-8</v>
      </c>
      <c r="E4499" s="5">
        <v>5.3475900000000003E-8</v>
      </c>
      <c r="F4499" s="5">
        <v>4.0226799999999996E-9</v>
      </c>
      <c r="G4499" s="6">
        <v>1.61E-9</v>
      </c>
      <c r="H4499" s="7">
        <v>8.0644680000000022E-8</v>
      </c>
      <c r="I4499" s="5"/>
    </row>
    <row r="4500" spans="1:9" x14ac:dyDescent="0.4">
      <c r="A4500" t="str">
        <f t="shared" si="70"/>
        <v>MandelnLibanon</v>
      </c>
      <c r="B4500" s="26" t="s">
        <v>237</v>
      </c>
      <c r="C4500" s="4" t="s">
        <v>397</v>
      </c>
      <c r="D4500" s="5">
        <v>2.2841300000000002E-7</v>
      </c>
      <c r="E4500" s="5">
        <v>6.326730000000001E-7</v>
      </c>
      <c r="F4500" s="5">
        <v>2.56851E-8</v>
      </c>
      <c r="G4500" s="6">
        <v>1.5599999999999999E-7</v>
      </c>
      <c r="H4500" s="7">
        <v>1.0427711000000002E-6</v>
      </c>
      <c r="I4500" s="5"/>
    </row>
    <row r="4501" spans="1:9" x14ac:dyDescent="0.4">
      <c r="A4501" t="str">
        <f t="shared" si="70"/>
        <v>Anise, Fenchel, KorrianderLibanon</v>
      </c>
      <c r="B4501" s="26" t="s">
        <v>239</v>
      </c>
      <c r="C4501" s="4" t="s">
        <v>397</v>
      </c>
      <c r="D4501" s="5">
        <v>1.40654E-6</v>
      </c>
      <c r="E4501" s="5">
        <v>3.9255099999999998E-6</v>
      </c>
      <c r="F4501" s="5">
        <v>1.5393300000000001E-7</v>
      </c>
      <c r="G4501" s="6">
        <v>9.6800000000000009E-7</v>
      </c>
      <c r="H4501" s="7">
        <v>6.4539829999999997E-6</v>
      </c>
      <c r="I4501" s="5"/>
    </row>
    <row r="4502" spans="1:9" x14ac:dyDescent="0.4">
      <c r="A4502" t="str">
        <f t="shared" si="70"/>
        <v>ApfelLibanon</v>
      </c>
      <c r="B4502" s="26" t="s">
        <v>195</v>
      </c>
      <c r="C4502" s="4" t="s">
        <v>397</v>
      </c>
      <c r="D4502" s="5">
        <v>6.7799999999999998E-8</v>
      </c>
      <c r="E4502" s="5">
        <v>1.8799999999999999E-7</v>
      </c>
      <c r="F4502" s="5">
        <v>7.6299999999999995E-9</v>
      </c>
      <c r="G4502" s="6">
        <v>4.6299999999999998E-8</v>
      </c>
      <c r="H4502" s="7">
        <v>3.0972999999999996E-7</v>
      </c>
      <c r="I4502" s="5"/>
    </row>
    <row r="4503" spans="1:9" x14ac:dyDescent="0.4">
      <c r="A4503" t="str">
        <f t="shared" si="70"/>
        <v>AprikosenLibanon</v>
      </c>
      <c r="B4503" s="26" t="s">
        <v>196</v>
      </c>
      <c r="C4503" s="4" t="s">
        <v>397</v>
      </c>
      <c r="D4503" s="5">
        <v>1.49512E-7</v>
      </c>
      <c r="E4503" s="5">
        <v>4.1398900000000004E-7</v>
      </c>
      <c r="F4503" s="5">
        <v>1.6832499999999999E-8</v>
      </c>
      <c r="G4503" s="6">
        <v>1.02E-7</v>
      </c>
      <c r="H4503" s="7">
        <v>6.8233349999999999E-7</v>
      </c>
      <c r="I4503" s="5"/>
    </row>
    <row r="4504" spans="1:9" x14ac:dyDescent="0.4">
      <c r="A4504" t="str">
        <f t="shared" si="70"/>
        <v>AvocadosLibanon</v>
      </c>
      <c r="B4504" s="26" t="s">
        <v>166</v>
      </c>
      <c r="C4504" s="4" t="s">
        <v>397</v>
      </c>
      <c r="D4504" s="5">
        <v>6.9656199999999996E-8</v>
      </c>
      <c r="E4504" s="5">
        <v>1.9672299999999998E-7</v>
      </c>
      <c r="F4504" s="5">
        <v>7.2914299999999995E-9</v>
      </c>
      <c r="G4504" s="6">
        <v>4.8499999999999998E-8</v>
      </c>
      <c r="H4504" s="7">
        <v>3.2217062999999999E-7</v>
      </c>
      <c r="I4504" s="5"/>
    </row>
    <row r="4505" spans="1:9" x14ac:dyDescent="0.4">
      <c r="A4505" t="str">
        <f t="shared" si="70"/>
        <v>BananenLibanon</v>
      </c>
      <c r="B4505" s="26" t="s">
        <v>197</v>
      </c>
      <c r="C4505" s="4" t="s">
        <v>397</v>
      </c>
      <c r="D4505" s="5">
        <v>3.8199999999999998E-8</v>
      </c>
      <c r="E4505" s="5">
        <v>1.0700000000000001E-7</v>
      </c>
      <c r="F4505" s="5">
        <v>4.1400000000000002E-9</v>
      </c>
      <c r="G4505" s="6">
        <v>2.6400000000000001E-8</v>
      </c>
      <c r="H4505" s="7">
        <v>1.7573999999999998E-7</v>
      </c>
      <c r="I4505" s="5"/>
    </row>
    <row r="4506" spans="1:9" x14ac:dyDescent="0.4">
      <c r="A4506" t="str">
        <f t="shared" si="70"/>
        <v>GersteLibanon</v>
      </c>
      <c r="B4506" s="26" t="s">
        <v>240</v>
      </c>
      <c r="C4506" s="4" t="s">
        <v>397</v>
      </c>
      <c r="D4506" s="5">
        <v>6.9410000000000005E-7</v>
      </c>
      <c r="E4506" s="5">
        <v>1.9184699999999999E-6</v>
      </c>
      <c r="F4506" s="5">
        <v>7.8637499999999992E-8</v>
      </c>
      <c r="G4506" s="6">
        <v>4.7300000000000001E-7</v>
      </c>
      <c r="H4506" s="7">
        <v>3.1642074999999998E-6</v>
      </c>
      <c r="I4506" s="5"/>
    </row>
    <row r="4507" spans="1:9" x14ac:dyDescent="0.4">
      <c r="A4507" t="str">
        <f t="shared" si="70"/>
        <v>Bohen, trockenLibanon</v>
      </c>
      <c r="B4507" s="26" t="s">
        <v>170</v>
      </c>
      <c r="C4507" s="4" t="s">
        <v>397</v>
      </c>
      <c r="D4507" s="5">
        <v>4.02304E-7</v>
      </c>
      <c r="E4507" s="5">
        <v>1.14002E-6</v>
      </c>
      <c r="F4507" s="5">
        <v>4.1564199999999998E-8</v>
      </c>
      <c r="G4507" s="6">
        <v>2.8099999999999999E-7</v>
      </c>
      <c r="H4507" s="7">
        <v>1.8648882000000001E-6</v>
      </c>
      <c r="I4507" s="5"/>
    </row>
    <row r="4508" spans="1:9" x14ac:dyDescent="0.4">
      <c r="A4508" t="str">
        <f t="shared" si="70"/>
        <v>Bohen, grünLibanon</v>
      </c>
      <c r="B4508" s="26" t="s">
        <v>169</v>
      </c>
      <c r="C4508" s="4" t="s">
        <v>397</v>
      </c>
      <c r="D4508" s="5">
        <v>3.5647900000000004E-8</v>
      </c>
      <c r="E4508" s="5">
        <v>9.8876199999999989E-8</v>
      </c>
      <c r="F4508" s="5">
        <v>3.9891400000000001E-9</v>
      </c>
      <c r="G4508" s="6">
        <v>2.44E-8</v>
      </c>
      <c r="H4508" s="7">
        <v>1.6291323999999997E-7</v>
      </c>
      <c r="I4508" s="5"/>
    </row>
    <row r="4509" spans="1:9" x14ac:dyDescent="0.4">
      <c r="A4509" t="str">
        <f t="shared" si="70"/>
        <v>Ackerbohne, trockenLibanon</v>
      </c>
      <c r="B4509" s="26" t="s">
        <v>163</v>
      </c>
      <c r="C4509" s="4" t="s">
        <v>397</v>
      </c>
      <c r="D4509" s="5">
        <v>3.28068E-7</v>
      </c>
      <c r="E4509" s="5">
        <v>9.1392999999999993E-7</v>
      </c>
      <c r="F4509" s="5">
        <v>3.6143899999999997E-8</v>
      </c>
      <c r="G4509" s="6">
        <v>2.2499999999999999E-7</v>
      </c>
      <c r="H4509" s="7">
        <v>1.5031419E-6</v>
      </c>
      <c r="I4509" s="5"/>
    </row>
    <row r="4510" spans="1:9" x14ac:dyDescent="0.4">
      <c r="A4510" t="str">
        <f t="shared" si="70"/>
        <v>Kohl und andere KohlgewächseLibanon</v>
      </c>
      <c r="B4510" s="26" t="s">
        <v>181</v>
      </c>
      <c r="C4510" s="4" t="s">
        <v>397</v>
      </c>
      <c r="D4510" s="5">
        <v>2.3000000000000001E-8</v>
      </c>
      <c r="E4510" s="5">
        <v>6.3899999999999996E-8</v>
      </c>
      <c r="F4510" s="5">
        <v>2.5799999999999998E-9</v>
      </c>
      <c r="G4510" s="6">
        <v>1.5800000000000003E-8</v>
      </c>
      <c r="H4510" s="7">
        <v>1.0528000000000001E-7</v>
      </c>
      <c r="I4510" s="5"/>
    </row>
    <row r="4511" spans="1:9" x14ac:dyDescent="0.4">
      <c r="A4511" t="str">
        <f t="shared" si="70"/>
        <v>Johannisbrotbaum (Carobs)Libanon</v>
      </c>
      <c r="B4511" s="26" t="s">
        <v>267</v>
      </c>
      <c r="C4511" s="4" t="s">
        <v>397</v>
      </c>
      <c r="D4511" s="5">
        <v>1.36024E-7</v>
      </c>
      <c r="E4511" s="5">
        <v>3.7458100000000004E-7</v>
      </c>
      <c r="F4511" s="5">
        <v>1.56091E-8</v>
      </c>
      <c r="G4511" s="6">
        <v>9.2399999999999994E-8</v>
      </c>
      <c r="H4511" s="7">
        <v>6.186141E-7</v>
      </c>
      <c r="I4511" s="5"/>
    </row>
    <row r="4512" spans="1:9" x14ac:dyDescent="0.4">
      <c r="A4512" t="str">
        <f t="shared" si="70"/>
        <v>Karotten und RübenLibanon</v>
      </c>
      <c r="B4512" s="26" t="s">
        <v>176</v>
      </c>
      <c r="C4512" s="4" t="s">
        <v>397</v>
      </c>
      <c r="D4512" s="5">
        <v>3.18E-8</v>
      </c>
      <c r="E4512" s="5">
        <v>8.8300000000000003E-8</v>
      </c>
      <c r="F4512" s="5">
        <v>3.5499999999999999E-9</v>
      </c>
      <c r="G4512" s="6">
        <v>2.18E-8</v>
      </c>
      <c r="H4512" s="7">
        <v>1.4545E-7</v>
      </c>
      <c r="I4512" s="5"/>
    </row>
    <row r="4513" spans="1:9" x14ac:dyDescent="0.4">
      <c r="A4513" t="str">
        <f t="shared" si="70"/>
        <v>Blumenkohl und BrokkoliLibanon</v>
      </c>
      <c r="B4513" s="26" t="s">
        <v>168</v>
      </c>
      <c r="C4513" s="4" t="s">
        <v>397</v>
      </c>
      <c r="D4513" s="5">
        <v>2.7599999999999999E-8</v>
      </c>
      <c r="E4513" s="5">
        <v>7.6300000000000002E-8</v>
      </c>
      <c r="F4513" s="5">
        <v>3.1500000000000001E-9</v>
      </c>
      <c r="G4513" s="6">
        <v>1.88E-8</v>
      </c>
      <c r="H4513" s="7">
        <v>1.2585000000000001E-7</v>
      </c>
      <c r="I4513" s="5"/>
    </row>
    <row r="4514" spans="1:9" x14ac:dyDescent="0.4">
      <c r="A4514" t="str">
        <f t="shared" si="70"/>
        <v>KirschenLibanon</v>
      </c>
      <c r="B4514" s="26" t="s">
        <v>209</v>
      </c>
      <c r="C4514" s="4" t="s">
        <v>397</v>
      </c>
      <c r="D4514" s="5">
        <v>1.54E-7</v>
      </c>
      <c r="E4514" s="5">
        <v>4.27E-7</v>
      </c>
      <c r="F4514" s="5">
        <v>1.74E-8</v>
      </c>
      <c r="G4514" s="6">
        <v>1.05E-7</v>
      </c>
      <c r="H4514" s="7">
        <v>7.0340000000000012E-7</v>
      </c>
      <c r="I4514" s="5"/>
    </row>
    <row r="4515" spans="1:9" x14ac:dyDescent="0.4">
      <c r="A4515" t="str">
        <f t="shared" si="70"/>
        <v>KichererbsenLibanon</v>
      </c>
      <c r="B4515" s="26" t="s">
        <v>178</v>
      </c>
      <c r="C4515" s="4" t="s">
        <v>397</v>
      </c>
      <c r="D4515" s="5">
        <v>4.74718E-7</v>
      </c>
      <c r="E4515" s="5">
        <v>1.31686E-6</v>
      </c>
      <c r="F4515" s="5">
        <v>5.3101900000000003E-8</v>
      </c>
      <c r="G4515" s="6">
        <v>3.2499999999999996E-7</v>
      </c>
      <c r="H4515" s="7">
        <v>2.1696798999999997E-6</v>
      </c>
      <c r="I4515" s="5"/>
    </row>
    <row r="4516" spans="1:9" x14ac:dyDescent="0.4">
      <c r="A4516" t="str">
        <f t="shared" si="70"/>
        <v>Paprika-/ChillipulverLibanon</v>
      </c>
      <c r="B4516" s="26" t="s">
        <v>90</v>
      </c>
      <c r="C4516" s="4" t="s">
        <v>397</v>
      </c>
      <c r="D4516" s="5">
        <v>4.6000000000000002E-8</v>
      </c>
      <c r="E4516" s="5">
        <v>1.2799999999999998E-7</v>
      </c>
      <c r="F4516" s="5">
        <v>5.0499999999999997E-9</v>
      </c>
      <c r="G4516" s="6">
        <v>3.1699999999999999E-8</v>
      </c>
      <c r="H4516" s="7">
        <v>2.1075E-7</v>
      </c>
      <c r="I4516" s="5"/>
    </row>
    <row r="4517" spans="1:9" x14ac:dyDescent="0.4">
      <c r="A4517" t="str">
        <f t="shared" si="70"/>
        <v>Paprika und Chillies, grünLibanon</v>
      </c>
      <c r="B4517" s="26" t="s">
        <v>79</v>
      </c>
      <c r="C4517" s="4" t="s">
        <v>397</v>
      </c>
      <c r="D4517" s="5">
        <v>4.6041500000000002E-8</v>
      </c>
      <c r="E4517" s="5">
        <v>1.28416E-7</v>
      </c>
      <c r="F4517" s="5">
        <v>5.0505100000000002E-9</v>
      </c>
      <c r="G4517" s="6">
        <v>3.1699999999999999E-8</v>
      </c>
      <c r="H4517" s="7">
        <v>2.1120801E-7</v>
      </c>
      <c r="I4517" s="5"/>
    </row>
    <row r="4518" spans="1:9" x14ac:dyDescent="0.4">
      <c r="A4518" t="str">
        <f t="shared" si="70"/>
        <v>Paprika und Chillies, grünLibanon</v>
      </c>
      <c r="B4518" s="26" t="s">
        <v>79</v>
      </c>
      <c r="C4518" s="4" t="s">
        <v>397</v>
      </c>
      <c r="D4518" s="5">
        <v>4.6041500000000002E-8</v>
      </c>
      <c r="E4518" s="5">
        <v>1.2799999999999998E-7</v>
      </c>
      <c r="F4518" s="5">
        <v>5.0499999999999997E-9</v>
      </c>
      <c r="G4518" s="6">
        <v>3.1699999999999999E-8</v>
      </c>
      <c r="H4518" s="7">
        <v>2.1079150000000001E-7</v>
      </c>
      <c r="I4518" s="5"/>
    </row>
    <row r="4519" spans="1:9" x14ac:dyDescent="0.4">
      <c r="A4519" t="str">
        <f t="shared" si="70"/>
        <v>BaumwollsamenLibanon</v>
      </c>
      <c r="B4519" s="26" t="s">
        <v>241</v>
      </c>
      <c r="C4519" s="4" t="s">
        <v>397</v>
      </c>
      <c r="D4519" s="5">
        <v>2.4577399999999996E-7</v>
      </c>
      <c r="E4519" s="5">
        <v>6.7550300000000001E-7</v>
      </c>
      <c r="F4519" s="5">
        <v>2.8389399999999999E-8</v>
      </c>
      <c r="G4519" s="6">
        <v>1.67E-7</v>
      </c>
      <c r="H4519" s="7">
        <v>1.1166663999999999E-6</v>
      </c>
      <c r="I4519" s="5"/>
    </row>
    <row r="4520" spans="1:9" x14ac:dyDescent="0.4">
      <c r="A4520" t="str">
        <f t="shared" si="70"/>
        <v>Gurken und GewürzgurkenLibanon</v>
      </c>
      <c r="B4520" s="26" t="s">
        <v>99</v>
      </c>
      <c r="C4520" s="4" t="s">
        <v>397</v>
      </c>
      <c r="D4520" s="5">
        <v>3.0458E-8</v>
      </c>
      <c r="E4520" s="5">
        <v>8.4195400000000002E-8</v>
      </c>
      <c r="F4520" s="5">
        <v>3.4492400000000004E-9</v>
      </c>
      <c r="G4520" s="6">
        <v>2.0800000000000001E-8</v>
      </c>
      <c r="H4520" s="7">
        <v>1.3890264E-7</v>
      </c>
      <c r="I4520" s="5"/>
    </row>
    <row r="4521" spans="1:9" x14ac:dyDescent="0.4">
      <c r="A4521" t="str">
        <f t="shared" si="70"/>
        <v>AubergineLibanon</v>
      </c>
      <c r="B4521" s="26" t="s">
        <v>214</v>
      </c>
      <c r="C4521" s="4" t="s">
        <v>397</v>
      </c>
      <c r="D4521" s="5">
        <v>3.1953899999999997E-8</v>
      </c>
      <c r="E4521" s="5">
        <v>8.8499999999999992E-8</v>
      </c>
      <c r="F4521" s="5">
        <v>3.5899999999999998E-9</v>
      </c>
      <c r="G4521" s="6">
        <v>2.18E-8</v>
      </c>
      <c r="H4521" s="7">
        <v>1.4584390000000003E-7</v>
      </c>
      <c r="I4521" s="5"/>
    </row>
    <row r="4522" spans="1:9" x14ac:dyDescent="0.4">
      <c r="A4522" t="str">
        <f t="shared" si="70"/>
        <v>FeigeLibanon</v>
      </c>
      <c r="B4522" s="26" t="s">
        <v>204</v>
      </c>
      <c r="C4522" s="4" t="s">
        <v>397</v>
      </c>
      <c r="D4522" s="5">
        <v>1.6610000000000001E-7</v>
      </c>
      <c r="E4522" s="5">
        <v>4.5882600000000003E-7</v>
      </c>
      <c r="F4522" s="5">
        <v>1.8856899999999999E-8</v>
      </c>
      <c r="G4522" s="6">
        <v>1.1299999999999999E-7</v>
      </c>
      <c r="H4522" s="7">
        <v>7.5678290000000012E-7</v>
      </c>
      <c r="I4522" s="5"/>
    </row>
    <row r="4523" spans="1:9" x14ac:dyDescent="0.4">
      <c r="A4523" t="str">
        <f t="shared" si="70"/>
        <v>ZitrusfrüchteLibanon</v>
      </c>
      <c r="B4523" s="26" t="s">
        <v>279</v>
      </c>
      <c r="C4523" s="4" t="s">
        <v>397</v>
      </c>
      <c r="D4523" s="5">
        <v>3.4601399999999995E-8</v>
      </c>
      <c r="E4523" s="5">
        <v>9.5856899999999991E-8</v>
      </c>
      <c r="F4523" s="5">
        <v>3.8886999999999996E-9</v>
      </c>
      <c r="G4523" s="6">
        <v>2.36E-8</v>
      </c>
      <c r="H4523" s="7">
        <v>1.57947E-7</v>
      </c>
      <c r="I4523" s="5"/>
    </row>
    <row r="4524" spans="1:9" x14ac:dyDescent="0.4">
      <c r="A4524" t="str">
        <f t="shared" si="70"/>
        <v>Früchte, frischLibanon</v>
      </c>
      <c r="B4524" s="26" t="s">
        <v>205</v>
      </c>
      <c r="C4524" s="4" t="s">
        <v>397</v>
      </c>
      <c r="D4524" s="5">
        <v>8.7717499999999991E-8</v>
      </c>
      <c r="E4524" s="5">
        <v>2.4279400000000002E-7</v>
      </c>
      <c r="F4524" s="5">
        <v>9.8884200000000005E-9</v>
      </c>
      <c r="G4524" s="6">
        <v>5.99E-8</v>
      </c>
      <c r="H4524" s="7">
        <v>4.0029991999999998E-7</v>
      </c>
      <c r="I4524" s="5"/>
    </row>
    <row r="4525" spans="1:9" x14ac:dyDescent="0.4">
      <c r="A4525" t="str">
        <f t="shared" si="70"/>
        <v>KernobstLibanon</v>
      </c>
      <c r="B4525" s="26" t="s">
        <v>208</v>
      </c>
      <c r="C4525" s="4" t="s">
        <v>397</v>
      </c>
      <c r="D4525" s="5">
        <v>8.7699999999999998E-8</v>
      </c>
      <c r="E4525" s="5">
        <v>2.4299999999999999E-7</v>
      </c>
      <c r="F4525" s="5">
        <v>9.8899999999999996E-9</v>
      </c>
      <c r="G4525" s="6">
        <v>5.99E-8</v>
      </c>
      <c r="H4525" s="7">
        <v>4.0049000000000001E-7</v>
      </c>
      <c r="I4525" s="5"/>
    </row>
    <row r="4526" spans="1:9" x14ac:dyDescent="0.4">
      <c r="A4526" t="str">
        <f t="shared" si="70"/>
        <v>KnoblauchLibanon</v>
      </c>
      <c r="B4526" s="26" t="s">
        <v>38</v>
      </c>
      <c r="C4526" s="4" t="s">
        <v>397</v>
      </c>
      <c r="D4526" s="5">
        <v>4.75067E-8</v>
      </c>
      <c r="E4526" s="5">
        <v>1.3050200000000001E-7</v>
      </c>
      <c r="F4526" s="5">
        <v>5.4974199999999994E-9</v>
      </c>
      <c r="G4526" s="6">
        <v>3.2199999999999997E-8</v>
      </c>
      <c r="H4526" s="7">
        <v>2.1570612E-7</v>
      </c>
      <c r="I4526" s="5"/>
    </row>
    <row r="4527" spans="1:9" x14ac:dyDescent="0.4">
      <c r="A4527" t="str">
        <f t="shared" si="70"/>
        <v>Grapefruit, PomeloLibanon</v>
      </c>
      <c r="B4527" s="26" t="s">
        <v>206</v>
      </c>
      <c r="C4527" s="4" t="s">
        <v>397</v>
      </c>
      <c r="D4527" s="5">
        <v>4.58E-8</v>
      </c>
      <c r="E4527" s="5">
        <v>1.2599999999999999E-7</v>
      </c>
      <c r="F4527" s="5">
        <v>5.3299999999999996E-9</v>
      </c>
      <c r="G4527" s="6">
        <v>3.1E-8</v>
      </c>
      <c r="H4527" s="7">
        <v>2.0813E-7</v>
      </c>
      <c r="I4527" s="5"/>
    </row>
    <row r="4528" spans="1:9" x14ac:dyDescent="0.4">
      <c r="A4528" t="str">
        <f t="shared" si="70"/>
        <v>TraubenLibanon</v>
      </c>
      <c r="B4528" s="26" t="s">
        <v>245</v>
      </c>
      <c r="C4528" s="4" t="s">
        <v>397</v>
      </c>
      <c r="D4528" s="5">
        <v>1.2053100000000001E-7</v>
      </c>
      <c r="E4528" s="5">
        <v>3.34E-7</v>
      </c>
      <c r="F4528" s="5">
        <v>1.3600000000000001E-8</v>
      </c>
      <c r="G4528" s="6">
        <v>8.2299999999999989E-8</v>
      </c>
      <c r="H4528" s="7">
        <v>5.5043099999999996E-7</v>
      </c>
      <c r="I4528" s="5"/>
    </row>
    <row r="4529" spans="1:9" x14ac:dyDescent="0.4">
      <c r="A4529" t="str">
        <f t="shared" si="70"/>
        <v>ErdnussLibanon</v>
      </c>
      <c r="B4529" s="26" t="s">
        <v>280</v>
      </c>
      <c r="C4529" s="4" t="s">
        <v>397</v>
      </c>
      <c r="D4529" s="5">
        <v>2.9808900000000002E-7</v>
      </c>
      <c r="E4529" s="5">
        <v>8.2419100000000005E-7</v>
      </c>
      <c r="F4529" s="5">
        <v>3.3731199999999997E-8</v>
      </c>
      <c r="G4529" s="6">
        <v>2.03E-7</v>
      </c>
      <c r="H4529" s="7">
        <v>1.3590112E-6</v>
      </c>
      <c r="I4529" s="5"/>
    </row>
    <row r="4530" spans="1:9" x14ac:dyDescent="0.4">
      <c r="A4530" t="str">
        <f t="shared" si="70"/>
        <v>Lauch, andere LauchgewächseLibanon</v>
      </c>
      <c r="B4530" s="26" t="s">
        <v>184</v>
      </c>
      <c r="C4530" s="4" t="s">
        <v>397</v>
      </c>
      <c r="D4530" s="5">
        <v>4.0684500000000003E-8</v>
      </c>
      <c r="E4530" s="5">
        <v>1.12758E-7</v>
      </c>
      <c r="F4530" s="5">
        <v>4.5653800000000002E-9</v>
      </c>
      <c r="G4530" s="6">
        <v>2.7800000000000001E-8</v>
      </c>
      <c r="H4530" s="7">
        <v>1.8580788000000001E-7</v>
      </c>
      <c r="I4530" s="5"/>
    </row>
    <row r="4531" spans="1:9" x14ac:dyDescent="0.4">
      <c r="A4531" t="str">
        <f t="shared" si="70"/>
        <v>Zitorne, LimetteLibanon</v>
      </c>
      <c r="B4531" s="26" t="s">
        <v>246</v>
      </c>
      <c r="C4531" s="4" t="s">
        <v>397</v>
      </c>
      <c r="D4531" s="5">
        <v>3.9300000000000001E-8</v>
      </c>
      <c r="E4531" s="5">
        <v>1.0900000000000001E-7</v>
      </c>
      <c r="F4531" s="5">
        <v>4.4299999999999998E-9</v>
      </c>
      <c r="G4531" s="6">
        <v>2.6800000000000002E-8</v>
      </c>
      <c r="H4531" s="7">
        <v>1.7953000000000002E-7</v>
      </c>
      <c r="I4531" s="5"/>
    </row>
    <row r="4532" spans="1:9" x14ac:dyDescent="0.4">
      <c r="A4532" t="str">
        <f t="shared" si="70"/>
        <v>LinsenLibanon</v>
      </c>
      <c r="B4532" s="26" t="s">
        <v>247</v>
      </c>
      <c r="C4532" s="4" t="s">
        <v>397</v>
      </c>
      <c r="D4532" s="5">
        <v>7.2654200000000005E-7</v>
      </c>
      <c r="E4532" s="5">
        <v>2.0138300000000001E-6</v>
      </c>
      <c r="F4532" s="5">
        <v>8.1498999999999994E-8</v>
      </c>
      <c r="G4532" s="6">
        <v>4.9700000000000007E-7</v>
      </c>
      <c r="H4532" s="7">
        <v>3.3188709999999999E-6</v>
      </c>
      <c r="I4532" s="5"/>
    </row>
    <row r="4533" spans="1:9" x14ac:dyDescent="0.4">
      <c r="A4533" t="str">
        <f t="shared" si="70"/>
        <v>Kopfsalat und ChicoréeLibanon</v>
      </c>
      <c r="B4533" s="26" t="s">
        <v>95</v>
      </c>
      <c r="C4533" s="4" t="s">
        <v>397</v>
      </c>
      <c r="D4533" s="5">
        <v>2.56009E-8</v>
      </c>
      <c r="E4533" s="5">
        <v>7.0832799999999999E-8</v>
      </c>
      <c r="F4533" s="5">
        <v>2.8900199999999999E-9</v>
      </c>
      <c r="G4533" s="6">
        <v>1.7499999999999998E-8</v>
      </c>
      <c r="H4533" s="7">
        <v>1.1682372E-7</v>
      </c>
      <c r="I4533" s="5"/>
    </row>
    <row r="4534" spans="1:9" x14ac:dyDescent="0.4">
      <c r="A4534" t="str">
        <f t="shared" si="70"/>
        <v>LupinenLibanon</v>
      </c>
      <c r="B4534" s="26" t="s">
        <v>299</v>
      </c>
      <c r="C4534" s="4" t="s">
        <v>397</v>
      </c>
      <c r="D4534" s="5">
        <v>2.6874299999999999E-7</v>
      </c>
      <c r="E4534" s="5">
        <v>7.3870299999999999E-7</v>
      </c>
      <c r="F4534" s="5">
        <v>3.1032700000000001E-8</v>
      </c>
      <c r="G4534" s="6">
        <v>1.8200000000000002E-7</v>
      </c>
      <c r="H4534" s="7">
        <v>1.2204787E-6</v>
      </c>
      <c r="I4534" s="5"/>
    </row>
    <row r="4535" spans="1:9" x14ac:dyDescent="0.4">
      <c r="A4535" t="str">
        <f t="shared" si="70"/>
        <v>MaisLibanon</v>
      </c>
      <c r="B4535" s="26" t="s">
        <v>185</v>
      </c>
      <c r="C4535" s="4" t="s">
        <v>397</v>
      </c>
      <c r="D4535" s="5">
        <v>2.0315000000000002E-7</v>
      </c>
      <c r="E4535" s="5">
        <v>5.6150899999999998E-7</v>
      </c>
      <c r="F4535" s="5">
        <v>2.3014600000000003E-8</v>
      </c>
      <c r="G4535" s="6">
        <v>1.3899999999999999E-7</v>
      </c>
      <c r="H4535" s="7">
        <v>9.2667360000000001E-7</v>
      </c>
      <c r="I4535" s="5"/>
    </row>
    <row r="4536" spans="1:9" x14ac:dyDescent="0.4">
      <c r="A4536" t="str">
        <f t="shared" si="70"/>
        <v>Melonen (inkl.  Cantaloup-Melone)Libanon</v>
      </c>
      <c r="B4536" s="26" t="s">
        <v>249</v>
      </c>
      <c r="C4536" s="4" t="s">
        <v>397</v>
      </c>
      <c r="D4536" s="5">
        <v>1.9400900000000001E-8</v>
      </c>
      <c r="E4536" s="5">
        <v>5.3787200000000001E-8</v>
      </c>
      <c r="F4536" s="5">
        <v>2.1745999999999999E-9</v>
      </c>
      <c r="G4536" s="6">
        <v>1.33E-8</v>
      </c>
      <c r="H4536" s="7">
        <v>8.8662699999999988E-8</v>
      </c>
      <c r="I4536" s="5"/>
    </row>
    <row r="4537" spans="1:9" x14ac:dyDescent="0.4">
      <c r="A4537" t="str">
        <f t="shared" si="70"/>
        <v>NüsseLibanon</v>
      </c>
      <c r="B4537" s="26" t="s">
        <v>271</v>
      </c>
      <c r="C4537" s="4" t="s">
        <v>397</v>
      </c>
      <c r="D4537" s="5">
        <v>3.6013000000000004E-7</v>
      </c>
      <c r="E4537" s="5">
        <v>9.7135200000000008E-7</v>
      </c>
      <c r="F4537" s="5">
        <v>4.4239000000000003E-8</v>
      </c>
      <c r="G4537" s="6">
        <v>2.4000000000000003E-7</v>
      </c>
      <c r="H4537" s="7">
        <v>1.6157209999999998E-6</v>
      </c>
      <c r="I4537" s="5"/>
    </row>
    <row r="4538" spans="1:9" x14ac:dyDescent="0.4">
      <c r="A4538" t="str">
        <f t="shared" si="70"/>
        <v>HaferLibanon</v>
      </c>
      <c r="B4538" s="26" t="s">
        <v>272</v>
      </c>
      <c r="C4538" s="4" t="s">
        <v>397</v>
      </c>
      <c r="D4538" s="5">
        <v>6.4963799999999998E-7</v>
      </c>
      <c r="E4538" s="5">
        <v>1.81E-6</v>
      </c>
      <c r="F4538" s="5">
        <v>7.17E-8</v>
      </c>
      <c r="G4538" s="6">
        <v>4.46E-7</v>
      </c>
      <c r="H4538" s="7">
        <v>2.9773380000000005E-6</v>
      </c>
      <c r="I4538" s="5"/>
    </row>
    <row r="4539" spans="1:9" x14ac:dyDescent="0.4">
      <c r="A4539" t="str">
        <f t="shared" si="70"/>
        <v>OkraLibanon</v>
      </c>
      <c r="B4539" s="26" t="s">
        <v>188</v>
      </c>
      <c r="C4539" s="4" t="s">
        <v>397</v>
      </c>
      <c r="D4539" s="5">
        <v>1.5251800000000002E-7</v>
      </c>
      <c r="E4539" s="5">
        <v>4.19837E-7</v>
      </c>
      <c r="F4539" s="5">
        <v>1.7525099999999999E-8</v>
      </c>
      <c r="G4539" s="6">
        <v>1.0399999999999999E-7</v>
      </c>
      <c r="H4539" s="7">
        <v>6.9388010000000006E-7</v>
      </c>
      <c r="I4539" s="5"/>
    </row>
    <row r="4540" spans="1:9" x14ac:dyDescent="0.4">
      <c r="A4540" t="str">
        <f t="shared" si="70"/>
        <v>OlivenLibanon</v>
      </c>
      <c r="B4540" s="26" t="s">
        <v>189</v>
      </c>
      <c r="C4540" s="4" t="s">
        <v>397</v>
      </c>
      <c r="D4540" s="5">
        <v>4.3459300000000001E-7</v>
      </c>
      <c r="E4540" s="5">
        <v>1.2299999999999999E-6</v>
      </c>
      <c r="F4540" s="5">
        <v>4.5599999999999998E-8</v>
      </c>
      <c r="G4540" s="6">
        <v>3.0200000000000003E-7</v>
      </c>
      <c r="H4540" s="7">
        <v>2.0121930000000004E-6</v>
      </c>
      <c r="I4540" s="5"/>
    </row>
    <row r="4541" spans="1:9" x14ac:dyDescent="0.4">
      <c r="A4541" t="str">
        <f t="shared" si="70"/>
        <v>Zwiebel, getr.Libanon</v>
      </c>
      <c r="B4541" s="26" t="s">
        <v>251</v>
      </c>
      <c r="C4541" s="4" t="s">
        <v>397</v>
      </c>
      <c r="D4541" s="5">
        <v>3.4248600000000003E-8</v>
      </c>
      <c r="E4541" s="5">
        <v>9.4614599999999995E-8</v>
      </c>
      <c r="F4541" s="5">
        <v>3.88696E-9</v>
      </c>
      <c r="G4541" s="6">
        <v>2.33E-8</v>
      </c>
      <c r="H4541" s="7">
        <v>1.5605016000000002E-7</v>
      </c>
      <c r="I4541" s="5"/>
    </row>
    <row r="4542" spans="1:9" x14ac:dyDescent="0.4">
      <c r="A4542" t="str">
        <f t="shared" si="70"/>
        <v>Zwiebeln, Schalotten, grünLibanon</v>
      </c>
      <c r="B4542" s="26" t="s">
        <v>71</v>
      </c>
      <c r="C4542" s="4" t="s">
        <v>397</v>
      </c>
      <c r="D4542" s="5">
        <v>4.1715E-8</v>
      </c>
      <c r="E4542" s="5">
        <v>1.23E-7</v>
      </c>
      <c r="F4542" s="5">
        <v>3.5899999999999998E-9</v>
      </c>
      <c r="G4542" s="6">
        <v>3.03E-8</v>
      </c>
      <c r="H4542" s="7">
        <v>1.9860500000000002E-7</v>
      </c>
      <c r="I4542" s="5"/>
    </row>
    <row r="4543" spans="1:9" x14ac:dyDescent="0.4">
      <c r="A4543" t="str">
        <f t="shared" si="70"/>
        <v>OrangeLibanon</v>
      </c>
      <c r="B4543" s="26" t="s">
        <v>252</v>
      </c>
      <c r="C4543" s="4" t="s">
        <v>397</v>
      </c>
      <c r="D4543" s="5">
        <v>4.8050899999999999E-8</v>
      </c>
      <c r="E4543" s="5">
        <v>1.3300000000000001E-7</v>
      </c>
      <c r="F4543" s="5">
        <v>5.4100000000000001E-9</v>
      </c>
      <c r="G4543" s="6">
        <v>3.2799999999999996E-8</v>
      </c>
      <c r="H4543" s="7">
        <v>2.1926090000000003E-7</v>
      </c>
      <c r="I4543" s="5"/>
    </row>
    <row r="4544" spans="1:9" x14ac:dyDescent="0.4">
      <c r="A4544" t="str">
        <f t="shared" si="70"/>
        <v>Pfirsich, NektarineLibanon</v>
      </c>
      <c r="B4544" s="26" t="s">
        <v>253</v>
      </c>
      <c r="C4544" s="4" t="s">
        <v>397</v>
      </c>
      <c r="D4544" s="5">
        <v>7.0099999999999999E-8</v>
      </c>
      <c r="E4544" s="5">
        <v>1.9399999999999999E-7</v>
      </c>
      <c r="F4544" s="5">
        <v>7.9699999999999996E-9</v>
      </c>
      <c r="G4544" s="6">
        <v>4.7800000000000005E-8</v>
      </c>
      <c r="H4544" s="7">
        <v>3.1986999999999997E-7</v>
      </c>
      <c r="I4544" s="5"/>
    </row>
    <row r="4545" spans="1:9" x14ac:dyDescent="0.4">
      <c r="A4545" t="str">
        <f t="shared" si="70"/>
        <v>BirneLibanon</v>
      </c>
      <c r="B4545" s="26" t="s">
        <v>199</v>
      </c>
      <c r="C4545" s="4" t="s">
        <v>397</v>
      </c>
      <c r="D4545" s="5">
        <v>8.2155499999999997E-8</v>
      </c>
      <c r="E4545" s="5">
        <v>2.2757199999999999E-7</v>
      </c>
      <c r="F4545" s="5">
        <v>9.2366000000000001E-9</v>
      </c>
      <c r="G4545" s="6">
        <v>5.6099999999999999E-8</v>
      </c>
      <c r="H4545" s="7">
        <v>3.7506410000000002E-7</v>
      </c>
      <c r="I4545" s="5"/>
    </row>
    <row r="4546" spans="1:9" x14ac:dyDescent="0.4">
      <c r="A4546" t="str">
        <f t="shared" si="70"/>
        <v>Erbsen, trockenLibanon</v>
      </c>
      <c r="B4546" s="26" t="s">
        <v>173</v>
      </c>
      <c r="C4546" s="4" t="s">
        <v>397</v>
      </c>
      <c r="D4546" s="5">
        <v>2.4148200000000002E-7</v>
      </c>
      <c r="E4546" s="5">
        <v>6.6665500000000004E-7</v>
      </c>
      <c r="F4546" s="5">
        <v>2.7472100000000002E-8</v>
      </c>
      <c r="G4546" s="6">
        <v>1.6400000000000001E-7</v>
      </c>
      <c r="H4546" s="7">
        <v>1.0996091000000002E-6</v>
      </c>
      <c r="I4546" s="5"/>
    </row>
    <row r="4547" spans="1:9" x14ac:dyDescent="0.4">
      <c r="A4547" t="str">
        <f t="shared" si="70"/>
        <v>Erbsen, grünLibanon</v>
      </c>
      <c r="B4547" s="26" t="s">
        <v>172</v>
      </c>
      <c r="C4547" s="4" t="s">
        <v>397</v>
      </c>
      <c r="D4547" s="5">
        <v>5.1572500000000001E-8</v>
      </c>
      <c r="E4547" s="5">
        <v>1.42067E-7</v>
      </c>
      <c r="F4547" s="5">
        <v>5.9112500000000002E-9</v>
      </c>
      <c r="G4547" s="6">
        <v>3.5099999999999997E-8</v>
      </c>
      <c r="H4547" s="7">
        <v>2.3465075000000002E-7</v>
      </c>
      <c r="I4547" s="5"/>
    </row>
    <row r="4548" spans="1:9" x14ac:dyDescent="0.4">
      <c r="A4548" t="str">
        <f t="shared" ref="A4548:A4611" si="71">B4548&amp;C4548</f>
        <v>PistazienLibanon</v>
      </c>
      <c r="B4548" s="26" t="s">
        <v>273</v>
      </c>
      <c r="C4548" s="4" t="s">
        <v>397</v>
      </c>
      <c r="D4548" s="5">
        <v>5.03591E-7</v>
      </c>
      <c r="E4548" s="5">
        <v>1.3734400000000001E-6</v>
      </c>
      <c r="F4548" s="5">
        <v>5.9695499999999993E-8</v>
      </c>
      <c r="G4548" s="6">
        <v>3.39E-7</v>
      </c>
      <c r="H4548" s="7">
        <v>2.2757264999999996E-6</v>
      </c>
      <c r="I4548" s="5"/>
    </row>
    <row r="4549" spans="1:9" x14ac:dyDescent="0.4">
      <c r="A4549" t="str">
        <f t="shared" si="71"/>
        <v>Pflaume, SchleheLibanon</v>
      </c>
      <c r="B4549" s="26" t="s">
        <v>254</v>
      </c>
      <c r="C4549" s="4" t="s">
        <v>397</v>
      </c>
      <c r="D4549" s="5">
        <v>8.2567300000000004E-8</v>
      </c>
      <c r="E4549" s="5">
        <v>2.29378E-7</v>
      </c>
      <c r="F4549" s="5">
        <v>9.1878500000000011E-9</v>
      </c>
      <c r="G4549" s="6">
        <v>5.6599999999999997E-8</v>
      </c>
      <c r="H4549" s="7">
        <v>3.7773314999999997E-7</v>
      </c>
      <c r="I4549" s="5"/>
    </row>
    <row r="4550" spans="1:9" x14ac:dyDescent="0.4">
      <c r="A4550" t="str">
        <f t="shared" si="71"/>
        <v>KartoffelLibanon</v>
      </c>
      <c r="B4550" s="26" t="s">
        <v>177</v>
      </c>
      <c r="C4550" s="4" t="s">
        <v>397</v>
      </c>
      <c r="D4550" s="5">
        <v>3.7599999999999999E-8</v>
      </c>
      <c r="E4550" s="5">
        <v>1.0399999999999999E-7</v>
      </c>
      <c r="F4550" s="5">
        <v>4.3100000000000002E-9</v>
      </c>
      <c r="G4550" s="6">
        <v>2.5599999999999998E-8</v>
      </c>
      <c r="H4550" s="7">
        <v>1.7150999999999998E-7</v>
      </c>
      <c r="I4550" s="5"/>
    </row>
    <row r="4551" spans="1:9" x14ac:dyDescent="0.4">
      <c r="A4551" t="str">
        <f t="shared" si="71"/>
        <v>Hülsenfrüchte (Linsen, Bohen, etc.)Libanon</v>
      </c>
      <c r="B4551" s="26" t="s">
        <v>255</v>
      </c>
      <c r="C4551" s="4" t="s">
        <v>397</v>
      </c>
      <c r="D4551" s="5">
        <v>9.2970300000000008E-8</v>
      </c>
      <c r="E4551" s="5">
        <v>2.58924E-7</v>
      </c>
      <c r="F4551" s="5">
        <v>1.0252999999999999E-8</v>
      </c>
      <c r="G4551" s="6">
        <v>6.3899999999999996E-8</v>
      </c>
      <c r="H4551" s="7">
        <v>4.2604729999999998E-7</v>
      </c>
      <c r="I4551" s="5"/>
    </row>
    <row r="4552" spans="1:9" x14ac:dyDescent="0.4">
      <c r="A4552" t="str">
        <f t="shared" si="71"/>
        <v>KürbisLibanon</v>
      </c>
      <c r="B4552" s="26" t="s">
        <v>183</v>
      </c>
      <c r="C4552" s="4" t="s">
        <v>397</v>
      </c>
      <c r="D4552" s="5">
        <v>2.4100000000000001E-8</v>
      </c>
      <c r="E4552" s="5">
        <v>6.6800000000000003E-8</v>
      </c>
      <c r="F4552" s="5">
        <v>2.7099999999999999E-9</v>
      </c>
      <c r="G4552" s="6">
        <v>1.6500000000000002E-8</v>
      </c>
      <c r="H4552" s="7">
        <v>1.1011000000000001E-7</v>
      </c>
      <c r="I4552" s="5"/>
    </row>
    <row r="4553" spans="1:9" x14ac:dyDescent="0.4">
      <c r="A4553" t="str">
        <f t="shared" si="71"/>
        <v>BaumwolleLibanon</v>
      </c>
      <c r="B4553" s="26" t="s">
        <v>257</v>
      </c>
      <c r="C4553" s="4" t="s">
        <v>397</v>
      </c>
      <c r="D4553" s="5">
        <v>2.4577399999999996E-7</v>
      </c>
      <c r="E4553" s="5">
        <v>6.7550300000000001E-7</v>
      </c>
      <c r="F4553" s="5">
        <v>2.8389399999999999E-8</v>
      </c>
      <c r="G4553" s="6">
        <v>1.67E-7</v>
      </c>
      <c r="H4553" s="7">
        <v>1.1166663999999999E-6</v>
      </c>
      <c r="I4553" s="5"/>
    </row>
    <row r="4554" spans="1:9" x14ac:dyDescent="0.4">
      <c r="A4554" t="str">
        <f t="shared" si="71"/>
        <v>SesamLibanon</v>
      </c>
      <c r="B4554" s="26" t="s">
        <v>258</v>
      </c>
      <c r="C4554" s="4" t="s">
        <v>397</v>
      </c>
      <c r="D4554" s="5">
        <v>9.9359800000000005E-7</v>
      </c>
      <c r="E4554" s="5">
        <v>2.8071799999999999E-6</v>
      </c>
      <c r="F4554" s="5">
        <v>1.03857E-7</v>
      </c>
      <c r="G4554" s="6">
        <v>6.92E-7</v>
      </c>
      <c r="H4554" s="7">
        <v>4.5966350000000001E-6</v>
      </c>
      <c r="I4554" s="5"/>
    </row>
    <row r="4555" spans="1:9" x14ac:dyDescent="0.4">
      <c r="A4555" t="str">
        <f t="shared" si="71"/>
        <v>SorghumLibanon</v>
      </c>
      <c r="B4555" s="26" t="s">
        <v>282</v>
      </c>
      <c r="C4555" s="4" t="s">
        <v>397</v>
      </c>
      <c r="D4555" s="5">
        <v>4.6667500000000001E-7</v>
      </c>
      <c r="E4555" s="5">
        <v>1.2884699999999998E-6</v>
      </c>
      <c r="F4555" s="5">
        <v>5.30731E-8</v>
      </c>
      <c r="G4555" s="6">
        <v>3.1799999999999996E-7</v>
      </c>
      <c r="H4555" s="7">
        <v>2.1262181000000001E-6</v>
      </c>
      <c r="I4555" s="5"/>
    </row>
    <row r="4556" spans="1:9" x14ac:dyDescent="0.4">
      <c r="A4556" t="str">
        <f t="shared" si="71"/>
        <v>SojabohnenLibanon</v>
      </c>
      <c r="B4556" s="26" t="s">
        <v>259</v>
      </c>
      <c r="C4556" s="4" t="s">
        <v>397</v>
      </c>
      <c r="D4556" s="5">
        <v>5.6718100000000005E-7</v>
      </c>
      <c r="E4556" s="5">
        <v>1.6753899999999998E-6</v>
      </c>
      <c r="F4556" s="5">
        <v>4.8848899999999997E-8</v>
      </c>
      <c r="G4556" s="6">
        <v>4.1300000000000001E-7</v>
      </c>
      <c r="H4556" s="7">
        <v>2.7044199000000005E-6</v>
      </c>
      <c r="I4556" s="5"/>
    </row>
    <row r="4557" spans="1:9" x14ac:dyDescent="0.4">
      <c r="A4557" t="str">
        <f t="shared" si="71"/>
        <v>GewürzeLibanon</v>
      </c>
      <c r="B4557" s="26" t="s">
        <v>275</v>
      </c>
      <c r="C4557" s="4" t="s">
        <v>397</v>
      </c>
      <c r="D4557" s="5">
        <v>1.1040999999999999E-6</v>
      </c>
      <c r="E4557" s="5">
        <v>3.0319999999999999E-6</v>
      </c>
      <c r="F4557" s="5">
        <v>1.27903E-7</v>
      </c>
      <c r="G4557" s="6">
        <v>7.4799999999999997E-7</v>
      </c>
      <c r="H4557" s="7">
        <v>5.0120030000000012E-6</v>
      </c>
      <c r="I4557" s="5"/>
    </row>
    <row r="4558" spans="1:9" x14ac:dyDescent="0.4">
      <c r="A4558" t="str">
        <f t="shared" si="71"/>
        <v>SpinatLibanon</v>
      </c>
      <c r="B4558" s="26" t="s">
        <v>156</v>
      </c>
      <c r="C4558" s="4" t="s">
        <v>397</v>
      </c>
      <c r="D4558" s="5">
        <v>2.3532000000000002E-8</v>
      </c>
      <c r="E4558" s="5">
        <v>6.5778799999999999E-8</v>
      </c>
      <c r="F4558" s="5">
        <v>2.5606E-9</v>
      </c>
      <c r="G4558" s="6">
        <v>1.6199999999999999E-8</v>
      </c>
      <c r="H4558" s="7">
        <v>1.080714E-7</v>
      </c>
      <c r="I4558" s="5"/>
    </row>
    <row r="4559" spans="1:9" x14ac:dyDescent="0.4">
      <c r="A4559" t="str">
        <f t="shared" si="71"/>
        <v>ErdbeereLibanon</v>
      </c>
      <c r="B4559" s="26" t="s">
        <v>203</v>
      </c>
      <c r="C4559" s="4" t="s">
        <v>397</v>
      </c>
      <c r="D4559" s="5">
        <v>4.0240500000000002E-8</v>
      </c>
      <c r="E4559" s="5">
        <v>1.10379E-7</v>
      </c>
      <c r="F4559" s="5">
        <v>4.6797699999999999E-9</v>
      </c>
      <c r="G4559" s="6">
        <v>2.7200000000000002E-8</v>
      </c>
      <c r="H4559" s="7">
        <v>1.8249927000000003E-7</v>
      </c>
      <c r="I4559" s="5"/>
    </row>
    <row r="4560" spans="1:9" x14ac:dyDescent="0.4">
      <c r="A4560" t="str">
        <f t="shared" si="71"/>
        <v>SonnenblumenkerneLibanon</v>
      </c>
      <c r="B4560" s="26" t="s">
        <v>261</v>
      </c>
      <c r="C4560" s="4" t="s">
        <v>397</v>
      </c>
      <c r="D4560" s="5">
        <v>4.5346900000000002E-7</v>
      </c>
      <c r="E4560" s="5">
        <v>1.24438E-6</v>
      </c>
      <c r="F4560" s="5">
        <v>5.2662599999999998E-8</v>
      </c>
      <c r="G4560" s="6">
        <v>3.0699999999999998E-7</v>
      </c>
      <c r="H4560" s="7">
        <v>2.0575115999999999E-6</v>
      </c>
      <c r="I4560" s="5"/>
    </row>
    <row r="4561" spans="1:9" x14ac:dyDescent="0.4">
      <c r="A4561" t="str">
        <f t="shared" si="71"/>
        <v>Manderine, ClementineLibanon</v>
      </c>
      <c r="B4561" s="26" t="s">
        <v>213</v>
      </c>
      <c r="C4561" s="4" t="s">
        <v>397</v>
      </c>
      <c r="D4561" s="5">
        <v>4.7039999999999996E-8</v>
      </c>
      <c r="E4561" s="5">
        <v>1.3047400000000001E-7</v>
      </c>
      <c r="F4561" s="5">
        <v>5.2640099999999999E-9</v>
      </c>
      <c r="G4561" s="6">
        <v>3.2199999999999997E-8</v>
      </c>
      <c r="H4561" s="7">
        <v>2.1497800999999999E-7</v>
      </c>
      <c r="I4561" s="5"/>
    </row>
    <row r="4562" spans="1:9" x14ac:dyDescent="0.4">
      <c r="A4562" t="str">
        <f t="shared" si="71"/>
        <v>Tabak, unverarbeitetLibanon</v>
      </c>
      <c r="B4562" s="26" t="s">
        <v>263</v>
      </c>
      <c r="C4562" s="4" t="s">
        <v>397</v>
      </c>
      <c r="D4562" s="5">
        <v>5.7735200000000002E-7</v>
      </c>
      <c r="E4562" s="5">
        <v>1.59533E-6</v>
      </c>
      <c r="F4562" s="5">
        <v>6.5475999999999997E-8</v>
      </c>
      <c r="G4562" s="6">
        <v>3.9400000000000001E-7</v>
      </c>
      <c r="H4562" s="7">
        <v>2.6321580000000001E-6</v>
      </c>
      <c r="I4562" s="5"/>
    </row>
    <row r="4563" spans="1:9" x14ac:dyDescent="0.4">
      <c r="A4563" t="str">
        <f t="shared" si="71"/>
        <v>TomatenLibanon</v>
      </c>
      <c r="B4563" s="26" t="s">
        <v>86</v>
      </c>
      <c r="C4563" s="4" t="s">
        <v>397</v>
      </c>
      <c r="D4563" s="5">
        <v>1.3814900000000001E-8</v>
      </c>
      <c r="E4563" s="5">
        <v>3.82064E-8</v>
      </c>
      <c r="F4563" s="5">
        <v>1.56193E-9</v>
      </c>
      <c r="G4563" s="6">
        <v>9.4299999999999991E-9</v>
      </c>
      <c r="H4563" s="7">
        <v>6.301323000000001E-8</v>
      </c>
      <c r="I4563" s="5"/>
    </row>
    <row r="4564" spans="1:9" x14ac:dyDescent="0.4">
      <c r="A4564" t="str">
        <f t="shared" si="71"/>
        <v>Gemüse, frischLibanon</v>
      </c>
      <c r="B4564" s="26" t="s">
        <v>174</v>
      </c>
      <c r="C4564" s="4" t="s">
        <v>397</v>
      </c>
      <c r="D4564" s="5">
        <v>4.0684500000000003E-8</v>
      </c>
      <c r="E4564" s="5">
        <v>1.1299999999999999E-7</v>
      </c>
      <c r="F4564" s="5">
        <v>4.5700000000000006E-9</v>
      </c>
      <c r="G4564" s="6">
        <v>2.7800000000000001E-8</v>
      </c>
      <c r="H4564" s="7">
        <v>1.8605449999999999E-7</v>
      </c>
      <c r="I4564" s="5"/>
    </row>
    <row r="4565" spans="1:9" x14ac:dyDescent="0.4">
      <c r="A4565" t="str">
        <f t="shared" si="71"/>
        <v>HülsenfrüchteLibanon</v>
      </c>
      <c r="B4565" s="26" t="s">
        <v>175</v>
      </c>
      <c r="C4565" s="4" t="s">
        <v>397</v>
      </c>
      <c r="D4565" s="5">
        <v>5.1856999999999999E-8</v>
      </c>
      <c r="E4565" s="5">
        <v>1.4651000000000001E-7</v>
      </c>
      <c r="F4565" s="5">
        <v>5.4203900000000001E-9</v>
      </c>
      <c r="G4565" s="6">
        <v>3.6100000000000006E-8</v>
      </c>
      <c r="H4565" s="7">
        <v>2.3988739000000002E-7</v>
      </c>
      <c r="I4565" s="5"/>
    </row>
    <row r="4566" spans="1:9" x14ac:dyDescent="0.4">
      <c r="A4566" t="str">
        <f t="shared" si="71"/>
        <v>WickeLibanon</v>
      </c>
      <c r="B4566" s="26" t="s">
        <v>276</v>
      </c>
      <c r="C4566" s="4" t="s">
        <v>397</v>
      </c>
      <c r="D4566" s="5">
        <v>5.2628600000000008E-7</v>
      </c>
      <c r="E4566" s="5">
        <v>1.4539900000000001E-6</v>
      </c>
      <c r="F4566" s="5">
        <v>5.97174E-8</v>
      </c>
      <c r="G4566" s="6">
        <v>3.5899999999999997E-7</v>
      </c>
      <c r="H4566" s="7">
        <v>2.3989934E-6</v>
      </c>
      <c r="I4566" s="5"/>
    </row>
    <row r="4567" spans="1:9" x14ac:dyDescent="0.4">
      <c r="A4567" t="str">
        <f t="shared" si="71"/>
        <v>WalnussLibanon</v>
      </c>
      <c r="B4567" s="26" t="s">
        <v>264</v>
      </c>
      <c r="C4567" s="4" t="s">
        <v>397</v>
      </c>
      <c r="D4567" s="5">
        <v>2.4200000000000002E-7</v>
      </c>
      <c r="E4567" s="5">
        <v>6.6899999999999997E-7</v>
      </c>
      <c r="F4567" s="5">
        <v>2.7200000000000002E-8</v>
      </c>
      <c r="G4567" s="6">
        <v>1.6500000000000001E-7</v>
      </c>
      <c r="H4567" s="7">
        <v>1.1031999999999999E-6</v>
      </c>
      <c r="I4567" s="5"/>
    </row>
    <row r="4568" spans="1:9" x14ac:dyDescent="0.4">
      <c r="A4568" t="str">
        <f t="shared" si="71"/>
        <v>WassermeloneLibanon</v>
      </c>
      <c r="B4568" s="26" t="s">
        <v>265</v>
      </c>
      <c r="C4568" s="4" t="s">
        <v>397</v>
      </c>
      <c r="D4568" s="5">
        <v>2.0699999999999997E-8</v>
      </c>
      <c r="E4568" s="5">
        <v>5.7100000000000002E-8</v>
      </c>
      <c r="F4568" s="5">
        <v>2.3499999999999999E-9</v>
      </c>
      <c r="G4568" s="6">
        <v>1.4100000000000001E-8</v>
      </c>
      <c r="H4568" s="7">
        <v>9.425E-8</v>
      </c>
      <c r="I4568" s="5"/>
    </row>
    <row r="4569" spans="1:9" x14ac:dyDescent="0.4">
      <c r="A4569" t="str">
        <f t="shared" si="71"/>
        <v>WeizenLibanon</v>
      </c>
      <c r="B4569" s="26" t="s">
        <v>60</v>
      </c>
      <c r="C4569" s="4" t="s">
        <v>397</v>
      </c>
      <c r="D4569" s="5">
        <v>3.7104999999999998E-7</v>
      </c>
      <c r="E4569" s="5">
        <v>1.03605E-6</v>
      </c>
      <c r="F4569" s="5">
        <v>4.0538600000000001E-8</v>
      </c>
      <c r="G4569" s="6">
        <v>2.5599999999999996E-7</v>
      </c>
      <c r="H4569" s="7">
        <v>1.7036385999999999E-6</v>
      </c>
      <c r="I4569" s="5"/>
    </row>
    <row r="4570" spans="1:9" x14ac:dyDescent="0.4">
      <c r="A4570" t="str">
        <f t="shared" si="71"/>
        <v>ApfelLesotho</v>
      </c>
      <c r="B4570" s="26" t="s">
        <v>195</v>
      </c>
      <c r="C4570" s="4" t="s">
        <v>398</v>
      </c>
      <c r="D4570" s="5">
        <v>3.05309E-7</v>
      </c>
      <c r="E4570" s="5">
        <v>5.3221000000000003E-7</v>
      </c>
      <c r="F4570" s="5">
        <v>8.4109500000000003E-8</v>
      </c>
      <c r="G4570" s="6">
        <v>1.36E-7</v>
      </c>
      <c r="H4570" s="7">
        <v>1.0576284999999999E-6</v>
      </c>
      <c r="I4570" s="5"/>
    </row>
    <row r="4571" spans="1:9" x14ac:dyDescent="0.4">
      <c r="A4571" t="str">
        <f t="shared" si="71"/>
        <v>GersteLesotho</v>
      </c>
      <c r="B4571" s="26" t="s">
        <v>240</v>
      </c>
      <c r="C4571" s="4" t="s">
        <v>398</v>
      </c>
      <c r="D4571" s="5">
        <v>4.9873300000000001E-6</v>
      </c>
      <c r="E4571" s="5">
        <v>8.1377199999999997E-6</v>
      </c>
      <c r="F4571" s="5">
        <v>1.35168E-6</v>
      </c>
      <c r="G4571" s="6">
        <v>2.3999999999999999E-6</v>
      </c>
      <c r="H4571" s="7">
        <v>1.6876729999999999E-5</v>
      </c>
      <c r="I4571" s="5"/>
    </row>
    <row r="4572" spans="1:9" x14ac:dyDescent="0.4">
      <c r="A4572" t="str">
        <f t="shared" si="71"/>
        <v>Bohen, trockenLesotho</v>
      </c>
      <c r="B4572" s="26" t="s">
        <v>170</v>
      </c>
      <c r="C4572" s="4" t="s">
        <v>398</v>
      </c>
      <c r="D4572" s="5">
        <v>9.4783400000000004E-7</v>
      </c>
      <c r="E4572" s="5">
        <v>1.39787E-6</v>
      </c>
      <c r="F4572" s="5">
        <v>2.4289799999999998E-7</v>
      </c>
      <c r="G4572" s="6">
        <v>4.9399999999999995E-7</v>
      </c>
      <c r="H4572" s="7">
        <v>3.0826020000000004E-6</v>
      </c>
      <c r="I4572" s="5"/>
    </row>
    <row r="4573" spans="1:9" x14ac:dyDescent="0.4">
      <c r="A4573" t="str">
        <f t="shared" si="71"/>
        <v>GetreideLesotho</v>
      </c>
      <c r="B4573" s="26" t="s">
        <v>278</v>
      </c>
      <c r="C4573" s="4" t="s">
        <v>398</v>
      </c>
      <c r="D4573" s="5">
        <v>2.6670800000000001E-6</v>
      </c>
      <c r="E4573" s="5">
        <v>4.0773299999999995E-6</v>
      </c>
      <c r="F4573" s="5">
        <v>6.6283399999999991E-7</v>
      </c>
      <c r="G4573" s="6">
        <v>1.2899999999999999E-6</v>
      </c>
      <c r="H4573" s="7">
        <v>8.697243999999999E-6</v>
      </c>
      <c r="I4573" s="5"/>
    </row>
    <row r="4574" spans="1:9" x14ac:dyDescent="0.4">
      <c r="A4574" t="str">
        <f t="shared" si="71"/>
        <v>Kuhbohnen, trockenLesotho</v>
      </c>
      <c r="B4574" s="26" t="s">
        <v>182</v>
      </c>
      <c r="C4574" s="4" t="s">
        <v>398</v>
      </c>
      <c r="D4574" s="5">
        <v>1.0227899999999999E-6</v>
      </c>
      <c r="E4574" s="5">
        <v>1.3326299999999999E-6</v>
      </c>
      <c r="F4574" s="5">
        <v>2.5105499999999999E-7</v>
      </c>
      <c r="G4574" s="6">
        <v>5.8600000000000009E-7</v>
      </c>
      <c r="H4574" s="7">
        <v>3.1924750000000003E-6</v>
      </c>
      <c r="I4574" s="5"/>
    </row>
    <row r="4575" spans="1:9" x14ac:dyDescent="0.4">
      <c r="A4575" t="str">
        <f t="shared" si="71"/>
        <v>Früchte, frischLesotho</v>
      </c>
      <c r="B4575" s="26" t="s">
        <v>205</v>
      </c>
      <c r="C4575" s="4" t="s">
        <v>398</v>
      </c>
      <c r="D4575" s="5">
        <v>9.1733200000000002E-7</v>
      </c>
      <c r="E4575" s="5">
        <v>1.4874300000000001E-6</v>
      </c>
      <c r="F4575" s="5">
        <v>2.4987899999999998E-7</v>
      </c>
      <c r="G4575" s="6">
        <v>4.4799999999999999E-7</v>
      </c>
      <c r="H4575" s="7">
        <v>3.1026410000000002E-6</v>
      </c>
      <c r="I4575" s="5"/>
    </row>
    <row r="4576" spans="1:9" x14ac:dyDescent="0.4">
      <c r="A4576" t="str">
        <f t="shared" si="71"/>
        <v>KernobstLesotho</v>
      </c>
      <c r="B4576" s="26" t="s">
        <v>208</v>
      </c>
      <c r="C4576" s="4" t="s">
        <v>398</v>
      </c>
      <c r="D4576" s="5">
        <v>9.1733200000000002E-7</v>
      </c>
      <c r="E4576" s="5">
        <v>1.4874300000000001E-6</v>
      </c>
      <c r="F4576" s="5">
        <v>2.4987899999999998E-7</v>
      </c>
      <c r="G4576" s="6">
        <v>4.4799999999999999E-7</v>
      </c>
      <c r="H4576" s="7">
        <v>3.1026410000000002E-6</v>
      </c>
      <c r="I4576" s="5"/>
    </row>
    <row r="4577" spans="1:9" x14ac:dyDescent="0.4">
      <c r="A4577" t="str">
        <f t="shared" si="71"/>
        <v>Grapefruit, PomeloLesotho</v>
      </c>
      <c r="B4577" s="26" t="s">
        <v>206</v>
      </c>
      <c r="C4577" s="4" t="s">
        <v>398</v>
      </c>
      <c r="D4577" s="5">
        <v>3.2379200000000006E-8</v>
      </c>
      <c r="E4577" s="5">
        <v>4.6135999999999997E-8</v>
      </c>
      <c r="F4577" s="5">
        <v>6.1857100000000001E-9</v>
      </c>
      <c r="G4577" s="6">
        <v>1.39E-8</v>
      </c>
      <c r="H4577" s="7">
        <v>9.8600910000000002E-8</v>
      </c>
      <c r="I4577" s="5"/>
    </row>
    <row r="4578" spans="1:9" x14ac:dyDescent="0.4">
      <c r="A4578" t="str">
        <f t="shared" si="71"/>
        <v>ErdnussLesotho</v>
      </c>
      <c r="B4578" s="26" t="s">
        <v>280</v>
      </c>
      <c r="C4578" s="4" t="s">
        <v>398</v>
      </c>
      <c r="D4578" s="5">
        <v>4.2718299999999997E-7</v>
      </c>
      <c r="E4578" s="5">
        <v>5.6815000000000002E-7</v>
      </c>
      <c r="F4578" s="5">
        <v>9.9697800000000013E-8</v>
      </c>
      <c r="G4578" s="6">
        <v>2.3100000000000002E-7</v>
      </c>
      <c r="H4578" s="7">
        <v>1.3260308E-6</v>
      </c>
      <c r="I4578" s="5"/>
    </row>
    <row r="4579" spans="1:9" x14ac:dyDescent="0.4">
      <c r="A4579" t="str">
        <f t="shared" si="71"/>
        <v>Lauch, andere LauchgewächseLesotho</v>
      </c>
      <c r="B4579" s="26" t="s">
        <v>184</v>
      </c>
      <c r="C4579" s="4" t="s">
        <v>398</v>
      </c>
      <c r="D4579" s="5">
        <v>2.73705E-7</v>
      </c>
      <c r="E4579" s="5">
        <v>4.40216E-7</v>
      </c>
      <c r="F4579" s="5">
        <v>7.4186700000000011E-8</v>
      </c>
      <c r="G4579" s="6">
        <v>1.35E-7</v>
      </c>
      <c r="H4579" s="7">
        <v>9.2310769999999998E-7</v>
      </c>
      <c r="I4579" s="5"/>
    </row>
    <row r="4580" spans="1:9" x14ac:dyDescent="0.4">
      <c r="A4580" t="str">
        <f t="shared" si="71"/>
        <v>LupinenLesotho</v>
      </c>
      <c r="B4580" s="26" t="s">
        <v>299</v>
      </c>
      <c r="C4580" s="4" t="s">
        <v>398</v>
      </c>
      <c r="D4580" s="5">
        <v>6.3438899999999992E-7</v>
      </c>
      <c r="E4580" s="5">
        <v>8.2656699999999999E-7</v>
      </c>
      <c r="F4580" s="5">
        <v>1.5571799999999999E-7</v>
      </c>
      <c r="G4580" s="6">
        <v>3.6300000000000001E-7</v>
      </c>
      <c r="H4580" s="7">
        <v>1.979674E-6</v>
      </c>
      <c r="I4580" s="5"/>
    </row>
    <row r="4581" spans="1:9" x14ac:dyDescent="0.4">
      <c r="A4581" t="str">
        <f t="shared" si="71"/>
        <v>Mais, greenLesotho</v>
      </c>
      <c r="B4581" s="26" t="s">
        <v>218</v>
      </c>
      <c r="C4581" s="4" t="s">
        <v>398</v>
      </c>
      <c r="D4581" s="5">
        <v>1.9093300000000001E-7</v>
      </c>
      <c r="E4581" s="5">
        <v>3.1231899999999995E-7</v>
      </c>
      <c r="F4581" s="5">
        <v>5.0202399999999997E-8</v>
      </c>
      <c r="G4581" s="6">
        <v>8.899999999999999E-8</v>
      </c>
      <c r="H4581" s="7">
        <v>6.4245440000000006E-7</v>
      </c>
      <c r="I4581" s="5"/>
    </row>
    <row r="4582" spans="1:9" x14ac:dyDescent="0.4">
      <c r="A4582" t="str">
        <f t="shared" si="71"/>
        <v>MaisLesotho</v>
      </c>
      <c r="B4582" s="26" t="s">
        <v>185</v>
      </c>
      <c r="C4582" s="4" t="s">
        <v>398</v>
      </c>
      <c r="D4582" s="5">
        <v>1.17105E-6</v>
      </c>
      <c r="E4582" s="5">
        <v>1.7567399999999999E-6</v>
      </c>
      <c r="F4582" s="5">
        <v>3.0960999999999998E-7</v>
      </c>
      <c r="G4582" s="6">
        <v>6.1399999999999997E-7</v>
      </c>
      <c r="H4582" s="7">
        <v>3.8514000000000001E-6</v>
      </c>
      <c r="I4582" s="5"/>
    </row>
    <row r="4583" spans="1:9" x14ac:dyDescent="0.4">
      <c r="A4583" t="str">
        <f t="shared" si="71"/>
        <v>HirseLesotho</v>
      </c>
      <c r="B4583" s="26" t="s">
        <v>250</v>
      </c>
      <c r="C4583" s="4" t="s">
        <v>398</v>
      </c>
      <c r="D4583" s="5">
        <v>9.2320300000000009E-7</v>
      </c>
      <c r="E4583" s="5">
        <v>1.20287E-6</v>
      </c>
      <c r="F4583" s="5">
        <v>2.2660999999999999E-7</v>
      </c>
      <c r="G4583" s="6">
        <v>5.2899999999999993E-7</v>
      </c>
      <c r="H4583" s="7">
        <v>2.881683E-6</v>
      </c>
      <c r="I4583" s="5"/>
    </row>
    <row r="4584" spans="1:9" x14ac:dyDescent="0.4">
      <c r="A4584" t="str">
        <f t="shared" si="71"/>
        <v>HaferLesotho</v>
      </c>
      <c r="B4584" s="26" t="s">
        <v>272</v>
      </c>
      <c r="C4584" s="4" t="s">
        <v>398</v>
      </c>
      <c r="D4584" s="5">
        <v>1.2041E-6</v>
      </c>
      <c r="E4584" s="5">
        <v>1.9520600000000001E-6</v>
      </c>
      <c r="F4584" s="5">
        <v>3.22167E-7</v>
      </c>
      <c r="G4584" s="6">
        <v>5.7799999999999991E-7</v>
      </c>
      <c r="H4584" s="7">
        <v>4.0563270000000001E-6</v>
      </c>
      <c r="I4584" s="5"/>
    </row>
    <row r="4585" spans="1:9" x14ac:dyDescent="0.4">
      <c r="A4585" t="str">
        <f t="shared" si="71"/>
        <v>Zwiebel, getr.Lesotho</v>
      </c>
      <c r="B4585" s="26" t="s">
        <v>251</v>
      </c>
      <c r="C4585" s="4" t="s">
        <v>398</v>
      </c>
      <c r="D4585" s="5">
        <v>5.8165299999999995E-8</v>
      </c>
      <c r="E4585" s="5">
        <v>7.5785599999999993E-8</v>
      </c>
      <c r="F4585" s="5">
        <v>1.4277299999999999E-8</v>
      </c>
      <c r="G4585" s="6">
        <v>3.33E-8</v>
      </c>
      <c r="H4585" s="7">
        <v>1.8152819999999999E-7</v>
      </c>
      <c r="I4585" s="5"/>
    </row>
    <row r="4586" spans="1:9" x14ac:dyDescent="0.4">
      <c r="A4586" t="str">
        <f t="shared" si="71"/>
        <v>OrangeLesotho</v>
      </c>
      <c r="B4586" s="26" t="s">
        <v>252</v>
      </c>
      <c r="C4586" s="4" t="s">
        <v>398</v>
      </c>
      <c r="D4586" s="5">
        <v>3.9445199999999999E-7</v>
      </c>
      <c r="E4586" s="5">
        <v>6.8760299999999997E-7</v>
      </c>
      <c r="F4586" s="5">
        <v>1.0866699999999999E-7</v>
      </c>
      <c r="G4586" s="6">
        <v>1.7499999999999999E-7</v>
      </c>
      <c r="H4586" s="7">
        <v>1.3657220000000001E-6</v>
      </c>
      <c r="I4586" s="5"/>
    </row>
    <row r="4587" spans="1:9" x14ac:dyDescent="0.4">
      <c r="A4587" t="str">
        <f t="shared" si="71"/>
        <v>BirneLesotho</v>
      </c>
      <c r="B4587" s="26" t="s">
        <v>199</v>
      </c>
      <c r="C4587" s="4" t="s">
        <v>398</v>
      </c>
      <c r="D4587" s="5">
        <v>3.63878E-7</v>
      </c>
      <c r="E4587" s="5">
        <v>6.3430599999999996E-7</v>
      </c>
      <c r="F4587" s="5">
        <v>1.00245E-7</v>
      </c>
      <c r="G4587" s="6">
        <v>1.6199999999999999E-7</v>
      </c>
      <c r="H4587" s="7">
        <v>1.2604290000000002E-6</v>
      </c>
      <c r="I4587" s="5"/>
    </row>
    <row r="4588" spans="1:9" x14ac:dyDescent="0.4">
      <c r="A4588" t="str">
        <f t="shared" si="71"/>
        <v>Erbsen, trockenLesotho</v>
      </c>
      <c r="B4588" s="26" t="s">
        <v>173</v>
      </c>
      <c r="C4588" s="4" t="s">
        <v>398</v>
      </c>
      <c r="D4588" s="5">
        <v>2.0267699999999998E-6</v>
      </c>
      <c r="E4588" s="5">
        <v>3.2018699999999998E-6</v>
      </c>
      <c r="F4588" s="5">
        <v>5.4367599999999995E-7</v>
      </c>
      <c r="G4588" s="6">
        <v>1.0100000000000001E-6</v>
      </c>
      <c r="H4588" s="7">
        <v>6.7823159999999999E-6</v>
      </c>
      <c r="I4588" s="5"/>
    </row>
    <row r="4589" spans="1:9" x14ac:dyDescent="0.4">
      <c r="A4589" t="str">
        <f t="shared" si="71"/>
        <v>KartoffelLesotho</v>
      </c>
      <c r="B4589" s="26" t="s">
        <v>177</v>
      </c>
      <c r="C4589" s="4" t="s">
        <v>398</v>
      </c>
      <c r="D4589" s="5">
        <v>1.0231999999999999E-7</v>
      </c>
      <c r="E4589" s="5">
        <v>1.6474999999999999E-7</v>
      </c>
      <c r="F4589" s="5">
        <v>2.7788399999999999E-8</v>
      </c>
      <c r="G4589" s="6">
        <v>5.03E-8</v>
      </c>
      <c r="H4589" s="7">
        <v>3.4515839999999997E-7</v>
      </c>
      <c r="I4589" s="5"/>
    </row>
    <row r="4590" spans="1:9" x14ac:dyDescent="0.4">
      <c r="A4590" t="str">
        <f t="shared" si="71"/>
        <v>KürbisLesotho</v>
      </c>
      <c r="B4590" s="26" t="s">
        <v>183</v>
      </c>
      <c r="C4590" s="4" t="s">
        <v>398</v>
      </c>
      <c r="D4590" s="5">
        <v>3.32847E-8</v>
      </c>
      <c r="E4590" s="5">
        <v>4.3367699999999999E-8</v>
      </c>
      <c r="F4590" s="5">
        <v>8.1700800000000004E-9</v>
      </c>
      <c r="G4590" s="6">
        <v>1.9099999999999999E-8</v>
      </c>
      <c r="H4590" s="7">
        <v>1.0392248E-7</v>
      </c>
      <c r="I4590" s="5"/>
    </row>
    <row r="4591" spans="1:9" x14ac:dyDescent="0.4">
      <c r="A4591" t="str">
        <f t="shared" si="71"/>
        <v>RoggenLesotho</v>
      </c>
      <c r="B4591" s="26" t="s">
        <v>274</v>
      </c>
      <c r="C4591" s="4" t="s">
        <v>398</v>
      </c>
      <c r="D4591" s="5">
        <v>4.8326799999999998E-6</v>
      </c>
      <c r="E4591" s="5">
        <v>6.2966699999999998E-6</v>
      </c>
      <c r="F4591" s="5">
        <v>1.1862299999999999E-6</v>
      </c>
      <c r="G4591" s="6">
        <v>2.7699999999999997E-6</v>
      </c>
      <c r="H4591" s="7">
        <v>1.5085579999999999E-5</v>
      </c>
      <c r="I4591" s="5"/>
    </row>
    <row r="4592" spans="1:9" x14ac:dyDescent="0.4">
      <c r="A4592" t="str">
        <f t="shared" si="71"/>
        <v>SorghumLesotho</v>
      </c>
      <c r="B4592" s="26" t="s">
        <v>282</v>
      </c>
      <c r="C4592" s="4" t="s">
        <v>398</v>
      </c>
      <c r="D4592" s="5">
        <v>8.9694700000000007E-7</v>
      </c>
      <c r="E4592" s="5">
        <v>1.3125900000000001E-6</v>
      </c>
      <c r="F4592" s="5">
        <v>2.37267E-7</v>
      </c>
      <c r="G4592" s="6">
        <v>4.8400000000000005E-7</v>
      </c>
      <c r="H4592" s="7">
        <v>2.9308040000000005E-6</v>
      </c>
      <c r="I4592" s="5"/>
    </row>
    <row r="4593" spans="1:9" x14ac:dyDescent="0.4">
      <c r="A4593" t="str">
        <f t="shared" si="71"/>
        <v>SojabohnenLesotho</v>
      </c>
      <c r="B4593" s="26" t="s">
        <v>259</v>
      </c>
      <c r="C4593" s="4" t="s">
        <v>398</v>
      </c>
      <c r="D4593" s="5">
        <v>9.9676600000000005E-7</v>
      </c>
      <c r="E4593" s="5">
        <v>1.5512000000000001E-6</v>
      </c>
      <c r="F4593" s="5">
        <v>2.5460299999999999E-7</v>
      </c>
      <c r="G4593" s="6">
        <v>4.8400000000000005E-7</v>
      </c>
      <c r="H4593" s="7">
        <v>3.2865690000000002E-6</v>
      </c>
      <c r="I4593" s="5"/>
    </row>
    <row r="4594" spans="1:9" x14ac:dyDescent="0.4">
      <c r="A4594" t="str">
        <f t="shared" si="71"/>
        <v>SonnenblumenkerneLesotho</v>
      </c>
      <c r="B4594" s="26" t="s">
        <v>261</v>
      </c>
      <c r="C4594" s="4" t="s">
        <v>398</v>
      </c>
      <c r="D4594" s="5">
        <v>9.9774799999999984E-7</v>
      </c>
      <c r="E4594" s="5">
        <v>1.5453400000000001E-6</v>
      </c>
      <c r="F4594" s="5">
        <v>2.5181500000000001E-7</v>
      </c>
      <c r="G4594" s="6">
        <v>4.8299999999999997E-7</v>
      </c>
      <c r="H4594" s="7">
        <v>3.2779029999999994E-6</v>
      </c>
      <c r="I4594" s="5"/>
    </row>
    <row r="4595" spans="1:9" x14ac:dyDescent="0.4">
      <c r="A4595" t="str">
        <f t="shared" si="71"/>
        <v>SüßkartofelnLesotho</v>
      </c>
      <c r="B4595" s="26" t="s">
        <v>192</v>
      </c>
      <c r="C4595" s="4" t="s">
        <v>398</v>
      </c>
      <c r="D4595" s="5">
        <v>1.8778699999999999E-7</v>
      </c>
      <c r="E4595" s="5">
        <v>2.4467500000000001E-7</v>
      </c>
      <c r="F4595" s="5">
        <v>4.6094399999999997E-8</v>
      </c>
      <c r="G4595" s="6">
        <v>1.08E-7</v>
      </c>
      <c r="H4595" s="7">
        <v>5.8655640000000005E-7</v>
      </c>
      <c r="I4595" s="5"/>
    </row>
    <row r="4596" spans="1:9" x14ac:dyDescent="0.4">
      <c r="A4596" t="str">
        <f t="shared" si="71"/>
        <v>Gemüse, frischLesotho</v>
      </c>
      <c r="B4596" s="26" t="s">
        <v>174</v>
      </c>
      <c r="C4596" s="4" t="s">
        <v>398</v>
      </c>
      <c r="D4596" s="5">
        <v>2.73705E-7</v>
      </c>
      <c r="E4596" s="5">
        <v>4.40216E-7</v>
      </c>
      <c r="F4596" s="5">
        <v>7.4186700000000011E-8</v>
      </c>
      <c r="G4596" s="6">
        <v>1.35E-7</v>
      </c>
      <c r="H4596" s="7">
        <v>9.2310769999999998E-7</v>
      </c>
      <c r="I4596" s="5"/>
    </row>
    <row r="4597" spans="1:9" x14ac:dyDescent="0.4">
      <c r="A4597" t="str">
        <f t="shared" si="71"/>
        <v>WeizenLesotho</v>
      </c>
      <c r="B4597" s="26" t="s">
        <v>60</v>
      </c>
      <c r="C4597" s="4" t="s">
        <v>398</v>
      </c>
      <c r="D4597" s="5">
        <v>9.2395400000000007E-7</v>
      </c>
      <c r="E4597" s="5">
        <v>1.46396E-6</v>
      </c>
      <c r="F4597" s="5">
        <v>2.4881399999999997E-7</v>
      </c>
      <c r="G4597" s="6">
        <v>4.5999999999999999E-7</v>
      </c>
      <c r="H4597" s="7">
        <v>3.0967279999999999E-6</v>
      </c>
      <c r="I4597" s="5"/>
    </row>
    <row r="4598" spans="1:9" x14ac:dyDescent="0.4">
      <c r="A4598" t="str">
        <f t="shared" si="71"/>
        <v>BananenLiberia</v>
      </c>
      <c r="B4598" s="26" t="s">
        <v>197</v>
      </c>
      <c r="C4598" s="4" t="s">
        <v>399</v>
      </c>
      <c r="D4598" s="5">
        <v>1.7699999999999998E-7</v>
      </c>
      <c r="E4598" s="5">
        <v>1.36E-7</v>
      </c>
      <c r="F4598" s="5">
        <v>6.0300000000000004E-8</v>
      </c>
      <c r="G4598" s="6">
        <v>8.4300000000000007E-8</v>
      </c>
      <c r="H4598" s="7">
        <v>4.5760000000000002E-7</v>
      </c>
      <c r="I4598" s="5"/>
    </row>
    <row r="4599" spans="1:9" x14ac:dyDescent="0.4">
      <c r="A4599" t="str">
        <f t="shared" si="71"/>
        <v>CashewnüsseLiberia</v>
      </c>
      <c r="B4599" s="26" t="s">
        <v>309</v>
      </c>
      <c r="C4599" s="4" t="s">
        <v>399</v>
      </c>
      <c r="D4599" s="5">
        <v>3.4299999999999998E-6</v>
      </c>
      <c r="E4599" s="5">
        <v>2.2000000000000001E-6</v>
      </c>
      <c r="F4599" s="5">
        <v>1.1999999999999999E-6</v>
      </c>
      <c r="G4599" s="6">
        <v>1.66E-6</v>
      </c>
      <c r="H4599" s="7">
        <v>8.49E-6</v>
      </c>
      <c r="I4599" s="5"/>
    </row>
    <row r="4600" spans="1:9" x14ac:dyDescent="0.4">
      <c r="A4600" t="str">
        <f t="shared" si="71"/>
        <v>ManiokLiberia</v>
      </c>
      <c r="B4600" s="26" t="s">
        <v>187</v>
      </c>
      <c r="C4600" s="4" t="s">
        <v>399</v>
      </c>
      <c r="D4600" s="5">
        <v>1.8321900000000002E-7</v>
      </c>
      <c r="E4600" s="5">
        <v>1.7187300000000002E-7</v>
      </c>
      <c r="F4600" s="5">
        <v>6.0187700000000006E-8</v>
      </c>
      <c r="G4600" s="6">
        <v>8.5000000000000007E-8</v>
      </c>
      <c r="H4600" s="7">
        <v>5.0027969999999995E-7</v>
      </c>
      <c r="I4600" s="5"/>
    </row>
    <row r="4601" spans="1:9" x14ac:dyDescent="0.4">
      <c r="A4601" t="str">
        <f t="shared" si="71"/>
        <v>KakaobohneLiberia</v>
      </c>
      <c r="B4601" s="26" t="s">
        <v>286</v>
      </c>
      <c r="C4601" s="4" t="s">
        <v>399</v>
      </c>
      <c r="D4601" s="5">
        <v>6.1903200000000004E-6</v>
      </c>
      <c r="E4601" s="5">
        <v>4.5687400000000002E-6</v>
      </c>
      <c r="F4601" s="5">
        <v>2.12158E-6</v>
      </c>
      <c r="G4601" s="6">
        <v>2.96E-6</v>
      </c>
      <c r="H4601" s="7">
        <v>1.5840639999999998E-5</v>
      </c>
      <c r="I4601" s="5"/>
    </row>
    <row r="4602" spans="1:9" x14ac:dyDescent="0.4">
      <c r="A4602" t="str">
        <f t="shared" si="71"/>
        <v>KokosnussLiberia</v>
      </c>
      <c r="B4602" s="26" t="s">
        <v>310</v>
      </c>
      <c r="C4602" s="4" t="s">
        <v>399</v>
      </c>
      <c r="D4602" s="5">
        <v>6.1591099999999999E-7</v>
      </c>
      <c r="E4602" s="5">
        <v>4.6786899999999999E-7</v>
      </c>
      <c r="F4602" s="5">
        <v>2.10236E-7</v>
      </c>
      <c r="G4602" s="6">
        <v>2.9300000000000004E-7</v>
      </c>
      <c r="H4602" s="7">
        <v>1.5870159999999998E-6</v>
      </c>
      <c r="I4602" s="5"/>
    </row>
    <row r="4603" spans="1:9" x14ac:dyDescent="0.4">
      <c r="A4603" t="str">
        <f t="shared" si="71"/>
        <v>Kaffee, grünLiberia</v>
      </c>
      <c r="B4603" s="26" t="s">
        <v>287</v>
      </c>
      <c r="C4603" s="4" t="s">
        <v>399</v>
      </c>
      <c r="D4603" s="5">
        <v>8.5638400000000003E-6</v>
      </c>
      <c r="E4603" s="5">
        <v>6.7366300000000004E-6</v>
      </c>
      <c r="F4603" s="5">
        <v>2.8961699999999999E-6</v>
      </c>
      <c r="G4603" s="6">
        <v>4.0500000000000002E-6</v>
      </c>
      <c r="H4603" s="7">
        <v>2.2246639999999997E-5</v>
      </c>
      <c r="I4603" s="5"/>
    </row>
    <row r="4604" spans="1:9" x14ac:dyDescent="0.4">
      <c r="A4604" t="str">
        <f t="shared" si="71"/>
        <v>KokosbastLiberia</v>
      </c>
      <c r="B4604" s="26" t="s">
        <v>311</v>
      </c>
      <c r="C4604" s="4" t="s">
        <v>399</v>
      </c>
      <c r="D4604" s="5">
        <v>6.1591099999999999E-7</v>
      </c>
      <c r="E4604" s="5">
        <v>4.6786899999999999E-7</v>
      </c>
      <c r="F4604" s="5">
        <v>2.10236E-7</v>
      </c>
      <c r="G4604" s="6">
        <v>2.9300000000000004E-7</v>
      </c>
      <c r="H4604" s="7">
        <v>1.5870159999999998E-6</v>
      </c>
      <c r="I4604" s="5"/>
    </row>
    <row r="4605" spans="1:9" x14ac:dyDescent="0.4">
      <c r="A4605" t="str">
        <f t="shared" si="71"/>
        <v>BaumwollsamenLiberia</v>
      </c>
      <c r="B4605" s="26" t="s">
        <v>241</v>
      </c>
      <c r="C4605" s="4" t="s">
        <v>399</v>
      </c>
      <c r="D4605" s="5">
        <v>7.5523300000000005E-7</v>
      </c>
      <c r="E4605" s="5">
        <v>4.8419999999999996E-7</v>
      </c>
      <c r="F4605" s="5">
        <v>2.6409900000000001E-7</v>
      </c>
      <c r="G4605" s="6">
        <v>3.6600000000000002E-7</v>
      </c>
      <c r="H4605" s="7">
        <v>1.8695320000000001E-6</v>
      </c>
      <c r="I4605" s="5"/>
    </row>
    <row r="4606" spans="1:9" x14ac:dyDescent="0.4">
      <c r="A4606" t="str">
        <f t="shared" si="71"/>
        <v>ZitrusfrüchteLiberia</v>
      </c>
      <c r="B4606" s="26" t="s">
        <v>279</v>
      </c>
      <c r="C4606" s="4" t="s">
        <v>399</v>
      </c>
      <c r="D4606" s="5">
        <v>2.5823200000000001E-7</v>
      </c>
      <c r="E4606" s="5">
        <v>1.6555899999999998E-7</v>
      </c>
      <c r="F4606" s="5">
        <v>9.0301600000000002E-8</v>
      </c>
      <c r="G4606" s="6">
        <v>1.2499999999999999E-7</v>
      </c>
      <c r="H4606" s="7">
        <v>6.390926E-7</v>
      </c>
      <c r="I4606" s="5"/>
    </row>
    <row r="4607" spans="1:9" x14ac:dyDescent="0.4">
      <c r="A4607" t="str">
        <f t="shared" si="71"/>
        <v>SüdfrüchteLiberia</v>
      </c>
      <c r="B4607" s="26" t="s">
        <v>244</v>
      </c>
      <c r="C4607" s="4" t="s">
        <v>399</v>
      </c>
      <c r="D4607" s="5">
        <v>3.5063400000000001E-7</v>
      </c>
      <c r="E4607" s="5">
        <v>3.7057200000000002E-7</v>
      </c>
      <c r="F4607" s="5">
        <v>1.12342E-7</v>
      </c>
      <c r="G4607" s="6">
        <v>1.6E-7</v>
      </c>
      <c r="H4607" s="7">
        <v>9.9354800000000016E-7</v>
      </c>
      <c r="I4607" s="5"/>
    </row>
    <row r="4608" spans="1:9" x14ac:dyDescent="0.4">
      <c r="A4608" t="str">
        <f t="shared" si="71"/>
        <v>ErdnussLiberia</v>
      </c>
      <c r="B4608" s="26" t="s">
        <v>280</v>
      </c>
      <c r="C4608" s="4" t="s">
        <v>399</v>
      </c>
      <c r="D4608" s="5">
        <v>1.34763E-6</v>
      </c>
      <c r="E4608" s="5">
        <v>9.9170300000000005E-7</v>
      </c>
      <c r="F4608" s="5">
        <v>4.6049300000000005E-7</v>
      </c>
      <c r="G4608" s="6">
        <v>6.4300000000000003E-7</v>
      </c>
      <c r="H4608" s="7">
        <v>3.4428259999999998E-6</v>
      </c>
      <c r="I4608" s="5"/>
    </row>
    <row r="4609" spans="1:9" x14ac:dyDescent="0.4">
      <c r="A4609" t="str">
        <f t="shared" si="71"/>
        <v>KolanussLiberia</v>
      </c>
      <c r="B4609" s="26" t="s">
        <v>324</v>
      </c>
      <c r="C4609" s="4" t="s">
        <v>399</v>
      </c>
      <c r="D4609" s="5">
        <v>2.8253599999999998E-6</v>
      </c>
      <c r="E4609" s="5">
        <v>1.8114200000000001E-6</v>
      </c>
      <c r="F4609" s="5">
        <v>9.8800600000000007E-7</v>
      </c>
      <c r="G4609" s="6">
        <v>1.37E-6</v>
      </c>
      <c r="H4609" s="7">
        <v>6.9947859999999995E-6</v>
      </c>
      <c r="I4609" s="5"/>
    </row>
    <row r="4610" spans="1:9" x14ac:dyDescent="0.4">
      <c r="A4610" t="str">
        <f t="shared" si="71"/>
        <v>Lauch, andere LauchgewächseLiberia</v>
      </c>
      <c r="B4610" s="26" t="s">
        <v>184</v>
      </c>
      <c r="C4610" s="4" t="s">
        <v>399</v>
      </c>
      <c r="D4610" s="5">
        <v>1.48255E-7</v>
      </c>
      <c r="E4610" s="5">
        <v>1.1623299999999999E-7</v>
      </c>
      <c r="F4610" s="5">
        <v>5.03203E-8</v>
      </c>
      <c r="G4610" s="6">
        <v>7.0400000000000008E-8</v>
      </c>
      <c r="H4610" s="7">
        <v>3.8520830000000007E-7</v>
      </c>
      <c r="I4610" s="5"/>
    </row>
    <row r="4611" spans="1:9" x14ac:dyDescent="0.4">
      <c r="A4611" t="str">
        <f t="shared" si="71"/>
        <v>Mais, greenLiberia</v>
      </c>
      <c r="B4611" s="26" t="s">
        <v>218</v>
      </c>
      <c r="C4611" s="4" t="s">
        <v>399</v>
      </c>
      <c r="D4611" s="5">
        <v>2.2788600000000001E-7</v>
      </c>
      <c r="E4611" s="5">
        <v>1.79789E-7</v>
      </c>
      <c r="F4611" s="5">
        <v>7.7316299999999992E-8</v>
      </c>
      <c r="G4611" s="6">
        <v>1.08E-7</v>
      </c>
      <c r="H4611" s="7">
        <v>5.9299130000000008E-7</v>
      </c>
      <c r="I4611" s="5"/>
    </row>
    <row r="4612" spans="1:9" x14ac:dyDescent="0.4">
      <c r="A4612" t="str">
        <f t="shared" ref="A4612:A4675" si="72">B4612&amp;C4612</f>
        <v>MaisLiberia</v>
      </c>
      <c r="B4612" s="26" t="s">
        <v>185</v>
      </c>
      <c r="C4612" s="4" t="s">
        <v>399</v>
      </c>
      <c r="D4612" s="5">
        <v>1.3359100000000001E-6</v>
      </c>
      <c r="E4612" s="5">
        <v>8.5648699999999993E-7</v>
      </c>
      <c r="F4612" s="5">
        <v>4.6715699999999998E-7</v>
      </c>
      <c r="G4612" s="6">
        <v>6.4700000000000001E-7</v>
      </c>
      <c r="H4612" s="7">
        <v>3.3065540000000002E-6</v>
      </c>
      <c r="I4612" s="5"/>
    </row>
    <row r="4613" spans="1:9" x14ac:dyDescent="0.4">
      <c r="A4613" t="str">
        <f t="shared" si="72"/>
        <v>Mango, GuaveLiberia</v>
      </c>
      <c r="B4613" s="26" t="s">
        <v>248</v>
      </c>
      <c r="C4613" s="4" t="s">
        <v>399</v>
      </c>
      <c r="D4613" s="5">
        <v>6.8800000000000002E-7</v>
      </c>
      <c r="E4613" s="5">
        <v>4.4099999999999999E-7</v>
      </c>
      <c r="F4613" s="5">
        <v>2.41E-7</v>
      </c>
      <c r="G4613" s="6">
        <v>3.3300000000000003E-7</v>
      </c>
      <c r="H4613" s="7">
        <v>1.703E-6</v>
      </c>
      <c r="I4613" s="5"/>
    </row>
    <row r="4614" spans="1:9" x14ac:dyDescent="0.4">
      <c r="A4614" t="str">
        <f t="shared" si="72"/>
        <v>NüsseLiberia</v>
      </c>
      <c r="B4614" s="26" t="s">
        <v>271</v>
      </c>
      <c r="C4614" s="4" t="s">
        <v>399</v>
      </c>
      <c r="D4614" s="5">
        <v>2.2243800000000001E-6</v>
      </c>
      <c r="E4614" s="5">
        <v>1.6954999999999999E-6</v>
      </c>
      <c r="F4614" s="5">
        <v>7.5886699999999999E-7</v>
      </c>
      <c r="G4614" s="6">
        <v>1.06E-6</v>
      </c>
      <c r="H4614" s="7">
        <v>5.7387470000000009E-6</v>
      </c>
      <c r="I4614" s="5"/>
    </row>
    <row r="4615" spans="1:9" x14ac:dyDescent="0.4">
      <c r="A4615" t="str">
        <f t="shared" si="72"/>
        <v>Palmfrucht (Ölpalme)Liberia</v>
      </c>
      <c r="B4615" s="26" t="s">
        <v>289</v>
      </c>
      <c r="C4615" s="4" t="s">
        <v>399</v>
      </c>
      <c r="D4615" s="5">
        <v>1.82639E-7</v>
      </c>
      <c r="E4615" s="5">
        <v>1.40294E-7</v>
      </c>
      <c r="F4615" s="5">
        <v>6.2208900000000006E-8</v>
      </c>
      <c r="G4615" s="6">
        <v>8.6900000000000004E-8</v>
      </c>
      <c r="H4615" s="7">
        <v>4.7204189999999999E-7</v>
      </c>
      <c r="I4615" s="5"/>
    </row>
    <row r="4616" spans="1:9" x14ac:dyDescent="0.4">
      <c r="A4616" t="str">
        <f t="shared" si="72"/>
        <v>OrangeLiberia</v>
      </c>
      <c r="B4616" s="26" t="s">
        <v>252</v>
      </c>
      <c r="C4616" s="4" t="s">
        <v>399</v>
      </c>
      <c r="D4616" s="5">
        <v>5.4109099999999996E-7</v>
      </c>
      <c r="E4616" s="5">
        <v>4.6277000000000001E-7</v>
      </c>
      <c r="F4616" s="5">
        <v>1.8078599999999999E-7</v>
      </c>
      <c r="G4616" s="6">
        <v>2.5399999999999997E-7</v>
      </c>
      <c r="H4616" s="7">
        <v>1.4386469999999999E-6</v>
      </c>
      <c r="I4616" s="5"/>
    </row>
    <row r="4617" spans="1:9" x14ac:dyDescent="0.4">
      <c r="A4617" t="str">
        <f t="shared" si="72"/>
        <v>AnanasLiberia</v>
      </c>
      <c r="B4617" s="26" t="s">
        <v>194</v>
      </c>
      <c r="C4617" s="4" t="s">
        <v>399</v>
      </c>
      <c r="D4617" s="5">
        <v>3.23118E-7</v>
      </c>
      <c r="E4617" s="5">
        <v>3.2037500000000003E-7</v>
      </c>
      <c r="F4617" s="5">
        <v>1.0501399999999999E-7</v>
      </c>
      <c r="G4617" s="6">
        <v>1.49E-7</v>
      </c>
      <c r="H4617" s="7">
        <v>8.9750699999999986E-7</v>
      </c>
      <c r="I4617" s="5"/>
    </row>
    <row r="4618" spans="1:9" x14ac:dyDescent="0.4">
      <c r="A4618" t="str">
        <f t="shared" si="72"/>
        <v>KochbananeLiberia</v>
      </c>
      <c r="B4618" s="26" t="s">
        <v>180</v>
      </c>
      <c r="C4618" s="4" t="s">
        <v>399</v>
      </c>
      <c r="D4618" s="5">
        <v>8.5235599999999993E-7</v>
      </c>
      <c r="E4618" s="5">
        <v>6.4528099999999999E-7</v>
      </c>
      <c r="F4618" s="5">
        <v>2.9096999999999996E-7</v>
      </c>
      <c r="G4618" s="6">
        <v>4.0600000000000001E-7</v>
      </c>
      <c r="H4618" s="7">
        <v>2.1946069999999997E-6</v>
      </c>
      <c r="I4618" s="5"/>
    </row>
    <row r="4619" spans="1:9" x14ac:dyDescent="0.4">
      <c r="A4619" t="str">
        <f t="shared" si="72"/>
        <v>Hülsenfrüchte (Linsen, Bohen, etc.)Liberia</v>
      </c>
      <c r="B4619" s="26" t="s">
        <v>255</v>
      </c>
      <c r="C4619" s="4" t="s">
        <v>399</v>
      </c>
      <c r="D4619" s="5">
        <v>1.1253400000000001E-6</v>
      </c>
      <c r="E4619" s="5">
        <v>8.0215199999999997E-7</v>
      </c>
      <c r="F4619" s="5">
        <v>3.8650000000000003E-7</v>
      </c>
      <c r="G4619" s="6">
        <v>5.3799999999999997E-7</v>
      </c>
      <c r="H4619" s="7">
        <v>2.8519919999999997E-6</v>
      </c>
      <c r="I4619" s="5"/>
    </row>
    <row r="4620" spans="1:9" x14ac:dyDescent="0.4">
      <c r="A4620" t="str">
        <f t="shared" si="72"/>
        <v>ReisLiberia</v>
      </c>
      <c r="B4620" s="26" t="s">
        <v>160</v>
      </c>
      <c r="C4620" s="4" t="s">
        <v>399</v>
      </c>
      <c r="D4620" s="5">
        <v>8.8699999999999994E-7</v>
      </c>
      <c r="E4620" s="5">
        <v>7.6300000000000004E-7</v>
      </c>
      <c r="F4620" s="5">
        <v>2.96E-7</v>
      </c>
      <c r="G4620" s="6">
        <v>4.1599999999999997E-7</v>
      </c>
      <c r="H4620" s="7">
        <v>2.362E-6</v>
      </c>
      <c r="I4620" s="5"/>
    </row>
    <row r="4621" spans="1:9" x14ac:dyDescent="0.4">
      <c r="A4621" t="str">
        <f t="shared" si="72"/>
        <v>GummiLiberia</v>
      </c>
      <c r="B4621" s="26" t="s">
        <v>290</v>
      </c>
      <c r="C4621" s="4" t="s">
        <v>399</v>
      </c>
      <c r="D4621" s="5">
        <v>2.0100000000000002E-6</v>
      </c>
      <c r="E4621" s="5">
        <v>1.5399999999999999E-6</v>
      </c>
      <c r="F4621" s="5">
        <v>6.8500000000000001E-7</v>
      </c>
      <c r="G4621" s="6">
        <v>9.5600000000000004E-7</v>
      </c>
      <c r="H4621" s="7">
        <v>5.1909999999999999E-6</v>
      </c>
      <c r="I4621" s="5"/>
    </row>
    <row r="4622" spans="1:9" x14ac:dyDescent="0.4">
      <c r="A4622" t="str">
        <f t="shared" si="72"/>
        <v>BaumwolleLiberia</v>
      </c>
      <c r="B4622" s="26" t="s">
        <v>257</v>
      </c>
      <c r="C4622" s="4" t="s">
        <v>399</v>
      </c>
      <c r="D4622" s="5">
        <v>7.5523300000000005E-7</v>
      </c>
      <c r="E4622" s="5">
        <v>4.8419999999999996E-7</v>
      </c>
      <c r="F4622" s="5">
        <v>2.6409900000000001E-7</v>
      </c>
      <c r="G4622" s="6">
        <v>3.6600000000000002E-7</v>
      </c>
      <c r="H4622" s="7">
        <v>1.8695320000000001E-6</v>
      </c>
      <c r="I4622" s="5"/>
    </row>
    <row r="4623" spans="1:9" x14ac:dyDescent="0.4">
      <c r="A4623" t="str">
        <f t="shared" si="72"/>
        <v>SojabohnenLiberia</v>
      </c>
      <c r="B4623" s="26" t="s">
        <v>259</v>
      </c>
      <c r="C4623" s="4" t="s">
        <v>399</v>
      </c>
      <c r="D4623" s="5">
        <v>1.20591E-6</v>
      </c>
      <c r="E4623" s="5">
        <v>9.4559199999999999E-7</v>
      </c>
      <c r="F4623" s="5">
        <v>4.0816799999999998E-7</v>
      </c>
      <c r="G4623" s="6">
        <v>5.7100000000000002E-7</v>
      </c>
      <c r="H4623" s="7">
        <v>3.13067E-6</v>
      </c>
      <c r="I4623" s="5"/>
    </row>
    <row r="4624" spans="1:9" x14ac:dyDescent="0.4">
      <c r="A4624" t="str">
        <f t="shared" si="72"/>
        <v>RohrzuckerLiberia</v>
      </c>
      <c r="B4624" s="26" t="s">
        <v>260</v>
      </c>
      <c r="C4624" s="4" t="s">
        <v>399</v>
      </c>
      <c r="D4624" s="5">
        <v>1.76429E-7</v>
      </c>
      <c r="E4624" s="5">
        <v>1.2175499999999999E-7</v>
      </c>
      <c r="F4624" s="5">
        <v>6.0991099999999999E-8</v>
      </c>
      <c r="G4624" s="6">
        <v>8.4800000000000005E-8</v>
      </c>
      <c r="H4624" s="7">
        <v>4.4397510000000005E-7</v>
      </c>
      <c r="I4624" s="5"/>
    </row>
    <row r="4625" spans="1:9" x14ac:dyDescent="0.4">
      <c r="A4625" t="str">
        <f t="shared" si="72"/>
        <v>SüßkartofelnLiberia</v>
      </c>
      <c r="B4625" s="26" t="s">
        <v>192</v>
      </c>
      <c r="C4625" s="4" t="s">
        <v>399</v>
      </c>
      <c r="D4625" s="5">
        <v>6.9591700000000002E-8</v>
      </c>
      <c r="E4625" s="5">
        <v>5.6077199999999997E-8</v>
      </c>
      <c r="F4625" s="5">
        <v>2.3528099999999999E-8</v>
      </c>
      <c r="G4625" s="6">
        <v>3.2899999999999997E-8</v>
      </c>
      <c r="H4625" s="7">
        <v>1.8209699999999999E-7</v>
      </c>
      <c r="I4625" s="5"/>
    </row>
    <row r="4626" spans="1:9" x14ac:dyDescent="0.4">
      <c r="A4626" t="str">
        <f t="shared" si="72"/>
        <v>Taro (cocoyam)Liberia</v>
      </c>
      <c r="B4626" s="26" t="s">
        <v>325</v>
      </c>
      <c r="C4626" s="4" t="s">
        <v>399</v>
      </c>
      <c r="D4626" s="5">
        <v>1.5918700000000001E-7</v>
      </c>
      <c r="E4626" s="5">
        <v>1.4422999999999999E-7</v>
      </c>
      <c r="F4626" s="5">
        <v>5.2694600000000001E-8</v>
      </c>
      <c r="G4626" s="6">
        <v>7.4200000000000003E-8</v>
      </c>
      <c r="H4626" s="7">
        <v>4.3031159999999997E-7</v>
      </c>
      <c r="I4626" s="5"/>
    </row>
    <row r="4627" spans="1:9" x14ac:dyDescent="0.4">
      <c r="A4627" t="str">
        <f t="shared" si="72"/>
        <v>Tabak, unverarbeitetLiberia</v>
      </c>
      <c r="B4627" s="26" t="s">
        <v>263</v>
      </c>
      <c r="C4627" s="4" t="s">
        <v>399</v>
      </c>
      <c r="D4627" s="5">
        <v>1.21701E-6</v>
      </c>
      <c r="E4627" s="5">
        <v>7.8025800000000008E-7</v>
      </c>
      <c r="F4627" s="5">
        <v>4.2557800000000003E-7</v>
      </c>
      <c r="G4627" s="6">
        <v>5.9000000000000007E-7</v>
      </c>
      <c r="H4627" s="7">
        <v>3.0128460000000006E-6</v>
      </c>
      <c r="I4627" s="5"/>
    </row>
    <row r="4628" spans="1:9" x14ac:dyDescent="0.4">
      <c r="A4628" t="str">
        <f t="shared" si="72"/>
        <v>TomatenLiberia</v>
      </c>
      <c r="B4628" s="26" t="s">
        <v>86</v>
      </c>
      <c r="C4628" s="4" t="s">
        <v>399</v>
      </c>
      <c r="D4628" s="5">
        <v>6.5132699999999989E-8</v>
      </c>
      <c r="E4628" s="5">
        <v>4.1758300000000005E-8</v>
      </c>
      <c r="F4628" s="5">
        <v>2.27764E-8</v>
      </c>
      <c r="G4628" s="6">
        <v>3.1600000000000005E-8</v>
      </c>
      <c r="H4628" s="7">
        <v>1.6126740000000001E-7</v>
      </c>
      <c r="I4628" s="5"/>
    </row>
    <row r="4629" spans="1:9" x14ac:dyDescent="0.4">
      <c r="A4629" t="str">
        <f t="shared" si="72"/>
        <v>Gemüse, frischLiberia</v>
      </c>
      <c r="B4629" s="26" t="s">
        <v>174</v>
      </c>
      <c r="C4629" s="4" t="s">
        <v>399</v>
      </c>
      <c r="D4629" s="5">
        <v>1.48E-7</v>
      </c>
      <c r="E4629" s="5">
        <v>1.1600000000000001E-7</v>
      </c>
      <c r="F4629" s="5">
        <v>5.03E-8</v>
      </c>
      <c r="G4629" s="6">
        <v>7.0400000000000008E-8</v>
      </c>
      <c r="H4629" s="7">
        <v>3.847E-7</v>
      </c>
      <c r="I4629" s="5"/>
    </row>
    <row r="4630" spans="1:9" x14ac:dyDescent="0.4">
      <c r="A4630" t="str">
        <f t="shared" si="72"/>
        <v>YamswurzelLiberia</v>
      </c>
      <c r="B4630" s="26" t="s">
        <v>291</v>
      </c>
      <c r="C4630" s="4" t="s">
        <v>399</v>
      </c>
      <c r="D4630" s="5">
        <v>5.8015400000000002E-8</v>
      </c>
      <c r="E4630" s="5">
        <v>4.4898299999999999E-8</v>
      </c>
      <c r="F4630" s="5">
        <v>1.97217E-8</v>
      </c>
      <c r="G4630" s="6">
        <v>2.7599999999999999E-8</v>
      </c>
      <c r="H4630" s="7">
        <v>1.5023539999999996E-7</v>
      </c>
      <c r="I4630" s="5"/>
    </row>
    <row r="4631" spans="1:9" x14ac:dyDescent="0.4">
      <c r="A4631" t="str">
        <f t="shared" si="72"/>
        <v>MandelnLibyen</v>
      </c>
      <c r="B4631" s="26" t="s">
        <v>237</v>
      </c>
      <c r="C4631" s="4" t="s">
        <v>400</v>
      </c>
      <c r="D4631" s="5">
        <v>5.21895E-7</v>
      </c>
      <c r="E4631" s="5">
        <v>1.4483899999999999E-6</v>
      </c>
      <c r="F4631" s="5">
        <v>2.8748500000000001E-8</v>
      </c>
      <c r="G4631" s="6">
        <v>3.6600000000000002E-7</v>
      </c>
      <c r="H4631" s="7">
        <v>2.3650335000000002E-6</v>
      </c>
      <c r="I4631" s="5"/>
    </row>
    <row r="4632" spans="1:9" x14ac:dyDescent="0.4">
      <c r="A4632" t="str">
        <f t="shared" si="72"/>
        <v>ApfelLibyen</v>
      </c>
      <c r="B4632" s="26" t="s">
        <v>195</v>
      </c>
      <c r="C4632" s="4" t="s">
        <v>400</v>
      </c>
      <c r="D4632" s="5">
        <v>1.21687E-8</v>
      </c>
      <c r="E4632" s="5">
        <v>3.3743299999999996E-8</v>
      </c>
      <c r="F4632" s="5">
        <v>6.6886E-10</v>
      </c>
      <c r="G4632" s="6">
        <v>8.5299999999999993E-9</v>
      </c>
      <c r="H4632" s="7">
        <v>5.5110859999999998E-8</v>
      </c>
      <c r="I4632" s="5"/>
    </row>
    <row r="4633" spans="1:9" x14ac:dyDescent="0.4">
      <c r="A4633" t="str">
        <f t="shared" si="72"/>
        <v>AprikosenLibyen</v>
      </c>
      <c r="B4633" s="26" t="s">
        <v>196</v>
      </c>
      <c r="C4633" s="4" t="s">
        <v>400</v>
      </c>
      <c r="D4633" s="5">
        <v>5.1971000000000003E-8</v>
      </c>
      <c r="E4633" s="5">
        <v>1.44028E-7</v>
      </c>
      <c r="F4633" s="5">
        <v>2.8674700000000002E-9</v>
      </c>
      <c r="G4633" s="6">
        <v>3.6500000000000003E-8</v>
      </c>
      <c r="H4633" s="7">
        <v>2.3536647E-7</v>
      </c>
      <c r="I4633" s="5"/>
    </row>
    <row r="4634" spans="1:9" x14ac:dyDescent="0.4">
      <c r="A4634" t="str">
        <f t="shared" si="72"/>
        <v>GersteLibyen</v>
      </c>
      <c r="B4634" s="26" t="s">
        <v>240</v>
      </c>
      <c r="C4634" s="4" t="s">
        <v>400</v>
      </c>
      <c r="D4634" s="5">
        <v>6.7782199999999997E-7</v>
      </c>
      <c r="E4634" s="5">
        <v>1.88128E-6</v>
      </c>
      <c r="F4634" s="5">
        <v>3.7334600000000001E-8</v>
      </c>
      <c r="G4634" s="6">
        <v>4.7600000000000003E-7</v>
      </c>
      <c r="H4634" s="7">
        <v>3.0724365999999998E-6</v>
      </c>
      <c r="I4634" s="5"/>
    </row>
    <row r="4635" spans="1:9" x14ac:dyDescent="0.4">
      <c r="A4635" t="str">
        <f t="shared" si="72"/>
        <v>Bohen, trockenLibyen</v>
      </c>
      <c r="B4635" s="26" t="s">
        <v>170</v>
      </c>
      <c r="C4635" s="4" t="s">
        <v>400</v>
      </c>
      <c r="D4635" s="5">
        <v>9.8129999999999993E-8</v>
      </c>
      <c r="E4635" s="5">
        <v>2.45175E-7</v>
      </c>
      <c r="F4635" s="5">
        <v>5.9122099999999994E-9</v>
      </c>
      <c r="G4635" s="6">
        <v>6.5799999999999994E-8</v>
      </c>
      <c r="H4635" s="7">
        <v>4.1501720999999996E-7</v>
      </c>
      <c r="I4635" s="5"/>
    </row>
    <row r="4636" spans="1:9" x14ac:dyDescent="0.4">
      <c r="A4636" t="str">
        <f t="shared" si="72"/>
        <v>Ackerbohne, trockenLibyen</v>
      </c>
      <c r="B4636" s="26" t="s">
        <v>163</v>
      </c>
      <c r="C4636" s="4" t="s">
        <v>400</v>
      </c>
      <c r="D4636" s="5">
        <v>1.70312E-7</v>
      </c>
      <c r="E4636" s="5">
        <v>4.62411E-7</v>
      </c>
      <c r="F4636" s="5">
        <v>9.6017500000000003E-9</v>
      </c>
      <c r="G4636" s="6">
        <v>1.1900000000000001E-7</v>
      </c>
      <c r="H4636" s="7">
        <v>7.6132474999999991E-7</v>
      </c>
      <c r="I4636" s="5"/>
    </row>
    <row r="4637" spans="1:9" x14ac:dyDescent="0.4">
      <c r="A4637" t="str">
        <f t="shared" si="72"/>
        <v>Karotten und RübenLibyen</v>
      </c>
      <c r="B4637" s="26" t="s">
        <v>176</v>
      </c>
      <c r="C4637" s="4" t="s">
        <v>400</v>
      </c>
      <c r="D4637" s="5">
        <v>6.45029E-8</v>
      </c>
      <c r="E4637" s="5">
        <v>1.7844900000000001E-7</v>
      </c>
      <c r="F4637" s="5">
        <v>3.5682899999999999E-9</v>
      </c>
      <c r="G4637" s="6">
        <v>4.5200000000000001E-8</v>
      </c>
      <c r="H4637" s="7">
        <v>2.9172019000000002E-7</v>
      </c>
      <c r="I4637" s="5"/>
    </row>
    <row r="4638" spans="1:9" x14ac:dyDescent="0.4">
      <c r="A4638" t="str">
        <f t="shared" si="72"/>
        <v>Blumenkohl und BrokkoliLibyen</v>
      </c>
      <c r="B4638" s="26" t="s">
        <v>168</v>
      </c>
      <c r="C4638" s="4" t="s">
        <v>400</v>
      </c>
      <c r="D4638" s="5">
        <v>2.3962299999999999E-8</v>
      </c>
      <c r="E4638" s="5">
        <v>6.3856399999999995E-8</v>
      </c>
      <c r="F4638" s="5">
        <v>1.3633900000000002E-9</v>
      </c>
      <c r="G4638" s="6">
        <v>1.6500000000000002E-8</v>
      </c>
      <c r="H4638" s="7">
        <v>1.0568209E-7</v>
      </c>
      <c r="I4638" s="5"/>
    </row>
    <row r="4639" spans="1:9" x14ac:dyDescent="0.4">
      <c r="A4639" t="str">
        <f t="shared" si="72"/>
        <v>KichererbsenLibyen</v>
      </c>
      <c r="B4639" s="26" t="s">
        <v>178</v>
      </c>
      <c r="C4639" s="4" t="s">
        <v>400</v>
      </c>
      <c r="D4639" s="5">
        <v>2.9401200000000003E-7</v>
      </c>
      <c r="E4639" s="5">
        <v>7.3461299999999996E-7</v>
      </c>
      <c r="F4639" s="5">
        <v>1.7713199999999999E-8</v>
      </c>
      <c r="G4639" s="6">
        <v>1.97E-7</v>
      </c>
      <c r="H4639" s="7">
        <v>1.2433381999999999E-6</v>
      </c>
      <c r="I4639" s="5"/>
    </row>
    <row r="4640" spans="1:9" x14ac:dyDescent="0.4">
      <c r="A4640" t="str">
        <f t="shared" si="72"/>
        <v>Paprika-/ChillipulverLibyen</v>
      </c>
      <c r="B4640" s="26" t="s">
        <v>90</v>
      </c>
      <c r="C4640" s="4" t="s">
        <v>400</v>
      </c>
      <c r="D4640" s="5">
        <v>2.2091400000000001E-8</v>
      </c>
      <c r="E4640" s="5">
        <v>6.1155799999999998E-8</v>
      </c>
      <c r="F4640" s="5">
        <v>1.21446E-9</v>
      </c>
      <c r="G4640" s="6">
        <v>1.55E-8</v>
      </c>
      <c r="H4640" s="7">
        <v>9.996165999999999E-8</v>
      </c>
      <c r="I4640" s="5"/>
    </row>
    <row r="4641" spans="1:9" x14ac:dyDescent="0.4">
      <c r="A4641" t="str">
        <f t="shared" si="72"/>
        <v>Paprika und Chillies, grünLibyen</v>
      </c>
      <c r="B4641" s="26" t="s">
        <v>79</v>
      </c>
      <c r="C4641" s="4" t="s">
        <v>400</v>
      </c>
      <c r="D4641" s="5">
        <v>2.2091400000000001E-8</v>
      </c>
      <c r="E4641" s="5">
        <v>6.1155799999999998E-8</v>
      </c>
      <c r="F4641" s="5">
        <v>1.21446E-9</v>
      </c>
      <c r="G4641" s="6">
        <v>1.55E-8</v>
      </c>
      <c r="H4641" s="7">
        <v>9.996165999999999E-8</v>
      </c>
      <c r="I4641" s="5"/>
    </row>
    <row r="4642" spans="1:9" x14ac:dyDescent="0.4">
      <c r="A4642" t="str">
        <f t="shared" si="72"/>
        <v>Paprika und Chillies, grünLibyen</v>
      </c>
      <c r="B4642" s="26" t="s">
        <v>79</v>
      </c>
      <c r="C4642" s="4" t="s">
        <v>400</v>
      </c>
      <c r="D4642" s="5">
        <v>2.2091400000000001E-8</v>
      </c>
      <c r="E4642" s="5">
        <v>6.1155799999999998E-8</v>
      </c>
      <c r="F4642" s="5">
        <v>1.21446E-9</v>
      </c>
      <c r="G4642" s="6">
        <v>1.55E-8</v>
      </c>
      <c r="H4642" s="7">
        <v>9.996165999999999E-8</v>
      </c>
      <c r="I4642" s="5"/>
    </row>
    <row r="4643" spans="1:9" x14ac:dyDescent="0.4">
      <c r="A4643" t="str">
        <f t="shared" si="72"/>
        <v>Gurken und GewürzgurkenLibyen</v>
      </c>
      <c r="B4643" s="26" t="s">
        <v>99</v>
      </c>
      <c r="C4643" s="4" t="s">
        <v>400</v>
      </c>
      <c r="D4643" s="5">
        <v>1.05064E-8</v>
      </c>
      <c r="E4643" s="5">
        <v>2.8854999999999999E-8</v>
      </c>
      <c r="F4643" s="5">
        <v>5.8317199999999998E-10</v>
      </c>
      <c r="G4643" s="6">
        <v>7.3399999999999999E-9</v>
      </c>
      <c r="H4643" s="7">
        <v>4.7284571999999999E-8</v>
      </c>
      <c r="I4643" s="5"/>
    </row>
    <row r="4644" spans="1:9" x14ac:dyDescent="0.4">
      <c r="A4644" t="str">
        <f t="shared" si="72"/>
        <v>DattelLibyen</v>
      </c>
      <c r="B4644" s="26" t="s">
        <v>202</v>
      </c>
      <c r="C4644" s="4" t="s">
        <v>400</v>
      </c>
      <c r="D4644" s="5">
        <v>5.2232699999999999E-8</v>
      </c>
      <c r="E4644" s="5">
        <v>1.4497399999999999E-7</v>
      </c>
      <c r="F4644" s="5">
        <v>2.87631E-9</v>
      </c>
      <c r="G4644" s="6">
        <v>3.6699999999999998E-8</v>
      </c>
      <c r="H4644" s="7">
        <v>2.3678300999999999E-7</v>
      </c>
      <c r="I4644" s="5"/>
    </row>
    <row r="4645" spans="1:9" x14ac:dyDescent="0.4">
      <c r="A4645" t="str">
        <f t="shared" si="72"/>
        <v>AubergineLibyen</v>
      </c>
      <c r="B4645" s="26" t="s">
        <v>214</v>
      </c>
      <c r="C4645" s="4" t="s">
        <v>400</v>
      </c>
      <c r="D4645" s="5">
        <v>1.35775E-8</v>
      </c>
      <c r="E4645" s="5">
        <v>3.3994099999999999E-8</v>
      </c>
      <c r="F4645" s="5">
        <v>8.1659099999999998E-10</v>
      </c>
      <c r="G4645" s="6">
        <v>9.1099999999999985E-9</v>
      </c>
      <c r="H4645" s="7">
        <v>5.7498190999999994E-8</v>
      </c>
      <c r="I4645" s="5"/>
    </row>
    <row r="4646" spans="1:9" x14ac:dyDescent="0.4">
      <c r="A4646" t="str">
        <f t="shared" si="72"/>
        <v>FeigeLibyen</v>
      </c>
      <c r="B4646" s="26" t="s">
        <v>204</v>
      </c>
      <c r="C4646" s="4" t="s">
        <v>400</v>
      </c>
      <c r="D4646" s="5">
        <v>9.7269799999999999E-8</v>
      </c>
      <c r="E4646" s="5">
        <v>2.69645E-7</v>
      </c>
      <c r="F4646" s="5">
        <v>5.3588500000000004E-9</v>
      </c>
      <c r="G4646" s="6">
        <v>6.8200000000000002E-8</v>
      </c>
      <c r="H4646" s="7">
        <v>4.4047364999999993E-7</v>
      </c>
      <c r="I4646" s="5"/>
    </row>
    <row r="4647" spans="1:9" x14ac:dyDescent="0.4">
      <c r="A4647" t="str">
        <f t="shared" si="72"/>
        <v>FuttermittelpflanzenLibyen</v>
      </c>
      <c r="B4647" s="26" t="s">
        <v>242</v>
      </c>
      <c r="C4647" s="4" t="s">
        <v>400</v>
      </c>
      <c r="D4647" s="5">
        <v>1.85167E-8</v>
      </c>
      <c r="E4647" s="5">
        <v>4.9948199999999996E-8</v>
      </c>
      <c r="F4647" s="5">
        <v>1.05274E-9</v>
      </c>
      <c r="G4647" s="6">
        <v>1.29E-8</v>
      </c>
      <c r="H4647" s="7">
        <v>8.2417639999999995E-8</v>
      </c>
      <c r="I4647" s="5"/>
    </row>
    <row r="4648" spans="1:9" x14ac:dyDescent="0.4">
      <c r="A4648" t="str">
        <f t="shared" si="72"/>
        <v>Früchte, frischLibyen</v>
      </c>
      <c r="B4648" s="26" t="s">
        <v>205</v>
      </c>
      <c r="C4648" s="4" t="s">
        <v>400</v>
      </c>
      <c r="D4648" s="5">
        <v>4.3689600000000001E-8</v>
      </c>
      <c r="E4648" s="5">
        <v>1.2167400000000001E-7</v>
      </c>
      <c r="F4648" s="5">
        <v>2.38014E-9</v>
      </c>
      <c r="G4648" s="6">
        <v>3.0599999999999996E-8</v>
      </c>
      <c r="H4648" s="7">
        <v>1.9834374E-7</v>
      </c>
      <c r="I4648" s="5"/>
    </row>
    <row r="4649" spans="1:9" x14ac:dyDescent="0.4">
      <c r="A4649" t="str">
        <f t="shared" si="72"/>
        <v>KernobstLibyen</v>
      </c>
      <c r="B4649" s="26" t="s">
        <v>208</v>
      </c>
      <c r="C4649" s="4" t="s">
        <v>400</v>
      </c>
      <c r="D4649" s="5">
        <v>4.3689600000000001E-8</v>
      </c>
      <c r="E4649" s="5">
        <v>1.2167400000000001E-7</v>
      </c>
      <c r="F4649" s="5">
        <v>2.38014E-9</v>
      </c>
      <c r="G4649" s="6">
        <v>3.0599999999999996E-8</v>
      </c>
      <c r="H4649" s="7">
        <v>1.9834374E-7</v>
      </c>
      <c r="I4649" s="5"/>
    </row>
    <row r="4650" spans="1:9" x14ac:dyDescent="0.4">
      <c r="A4650" t="str">
        <f t="shared" si="72"/>
        <v>KnoblauchLibyen</v>
      </c>
      <c r="B4650" s="26" t="s">
        <v>38</v>
      </c>
      <c r="C4650" s="4" t="s">
        <v>400</v>
      </c>
      <c r="D4650" s="5">
        <v>4.4949900000000003E-8</v>
      </c>
      <c r="E4650" s="5">
        <v>1.24794E-7</v>
      </c>
      <c r="F4650" s="5">
        <v>2.4566500000000002E-9</v>
      </c>
      <c r="G4650" s="6">
        <v>3.1499999999999998E-8</v>
      </c>
      <c r="H4650" s="7">
        <v>2.0370055000000001E-7</v>
      </c>
      <c r="I4650" s="5"/>
    </row>
    <row r="4651" spans="1:9" x14ac:dyDescent="0.4">
      <c r="A4651" t="str">
        <f t="shared" si="72"/>
        <v>TraubenLibyen</v>
      </c>
      <c r="B4651" s="26" t="s">
        <v>245</v>
      </c>
      <c r="C4651" s="4" t="s">
        <v>400</v>
      </c>
      <c r="D4651" s="5">
        <v>5.2726000000000005E-8</v>
      </c>
      <c r="E4651" s="5">
        <v>1.4649500000000002E-7</v>
      </c>
      <c r="F4651" s="5">
        <v>2.9031199999999998E-9</v>
      </c>
      <c r="G4651" s="6">
        <v>3.7E-8</v>
      </c>
      <c r="H4651" s="7">
        <v>2.3912412E-7</v>
      </c>
      <c r="I4651" s="5"/>
    </row>
    <row r="4652" spans="1:9" x14ac:dyDescent="0.4">
      <c r="A4652" t="str">
        <f t="shared" si="72"/>
        <v>ErdnussLibyen</v>
      </c>
      <c r="B4652" s="26" t="s">
        <v>280</v>
      </c>
      <c r="C4652" s="4" t="s">
        <v>400</v>
      </c>
      <c r="D4652" s="5">
        <v>1.4632299999999998E-7</v>
      </c>
      <c r="E4652" s="5">
        <v>4.0365000000000004E-7</v>
      </c>
      <c r="F4652" s="5">
        <v>8.1144399999999987E-9</v>
      </c>
      <c r="G4652" s="6">
        <v>1.02E-7</v>
      </c>
      <c r="H4652" s="7">
        <v>6.6008744000000001E-7</v>
      </c>
      <c r="I4652" s="5"/>
    </row>
    <row r="4653" spans="1:9" x14ac:dyDescent="0.4">
      <c r="A4653" t="str">
        <f t="shared" si="72"/>
        <v>Lauch, andere LauchgewächseLibyen</v>
      </c>
      <c r="B4653" s="26" t="s">
        <v>184</v>
      </c>
      <c r="C4653" s="4" t="s">
        <v>400</v>
      </c>
      <c r="D4653" s="5">
        <v>2.1381300000000001E-8</v>
      </c>
      <c r="E4653" s="5">
        <v>5.8930800000000003E-8</v>
      </c>
      <c r="F4653" s="5">
        <v>1.186E-9</v>
      </c>
      <c r="G4653" s="6">
        <v>1.5000000000000002E-8</v>
      </c>
      <c r="H4653" s="7">
        <v>9.64981E-8</v>
      </c>
      <c r="I4653" s="5"/>
    </row>
    <row r="4654" spans="1:9" x14ac:dyDescent="0.4">
      <c r="A4654" t="str">
        <f t="shared" si="72"/>
        <v>Zitorne, LimetteLibyen</v>
      </c>
      <c r="B4654" s="26" t="s">
        <v>246</v>
      </c>
      <c r="C4654" s="4" t="s">
        <v>400</v>
      </c>
      <c r="D4654" s="5">
        <v>2.5939600000000001E-8</v>
      </c>
      <c r="E4654" s="5">
        <v>7.2327600000000002E-8</v>
      </c>
      <c r="F4654" s="5">
        <v>1.4152E-9</v>
      </c>
      <c r="G4654" s="6">
        <v>1.8199999999999998E-8</v>
      </c>
      <c r="H4654" s="7">
        <v>1.1788239999999999E-7</v>
      </c>
      <c r="I4654" s="5"/>
    </row>
    <row r="4655" spans="1:9" x14ac:dyDescent="0.4">
      <c r="A4655" t="str">
        <f t="shared" si="72"/>
        <v>MaisLibyen</v>
      </c>
      <c r="B4655" s="26" t="s">
        <v>185</v>
      </c>
      <c r="C4655" s="4" t="s">
        <v>400</v>
      </c>
      <c r="D4655" s="5">
        <v>1.29601E-7</v>
      </c>
      <c r="E4655" s="5">
        <v>3.5528699999999997E-7</v>
      </c>
      <c r="F4655" s="5">
        <v>7.1927800000000005E-9</v>
      </c>
      <c r="G4655" s="6">
        <v>9.0400000000000002E-8</v>
      </c>
      <c r="H4655" s="7">
        <v>5.8248077999999998E-7</v>
      </c>
      <c r="I4655" s="5"/>
    </row>
    <row r="4656" spans="1:9" x14ac:dyDescent="0.4">
      <c r="A4656" t="str">
        <f t="shared" si="72"/>
        <v>Melonen (inkl.  Cantaloup-Melone)Libyen</v>
      </c>
      <c r="B4656" s="26" t="s">
        <v>249</v>
      </c>
      <c r="C4656" s="4" t="s">
        <v>400</v>
      </c>
      <c r="D4656" s="5">
        <v>1.4972200000000001E-8</v>
      </c>
      <c r="E4656" s="5">
        <v>4.0980299999999997E-8</v>
      </c>
      <c r="F4656" s="5">
        <v>8.3420900000000005E-10</v>
      </c>
      <c r="G4656" s="6">
        <v>1.04E-8</v>
      </c>
      <c r="H4656" s="7">
        <v>6.7186708999999995E-8</v>
      </c>
      <c r="I4656" s="5"/>
    </row>
    <row r="4657" spans="1:9" x14ac:dyDescent="0.4">
      <c r="A4657" t="str">
        <f t="shared" si="72"/>
        <v>HirseLibyen</v>
      </c>
      <c r="B4657" s="26" t="s">
        <v>250</v>
      </c>
      <c r="C4657" s="4" t="s">
        <v>400</v>
      </c>
      <c r="D4657" s="5">
        <v>2.1335399999999999E-7</v>
      </c>
      <c r="E4657" s="5">
        <v>5.8942499999999997E-7</v>
      </c>
      <c r="F4657" s="5">
        <v>1.18048E-8</v>
      </c>
      <c r="G4657" s="6">
        <v>1.4999999999999999E-7</v>
      </c>
      <c r="H4657" s="7">
        <v>9.6458379999999994E-7</v>
      </c>
      <c r="I4657" s="5"/>
    </row>
    <row r="4658" spans="1:9" x14ac:dyDescent="0.4">
      <c r="A4658" t="str">
        <f t="shared" si="72"/>
        <v>OlivenLibyen</v>
      </c>
      <c r="B4658" s="26" t="s">
        <v>189</v>
      </c>
      <c r="C4658" s="4" t="s">
        <v>400</v>
      </c>
      <c r="D4658" s="5">
        <v>1.65133E-7</v>
      </c>
      <c r="E4658" s="5">
        <v>4.5828500000000003E-7</v>
      </c>
      <c r="F4658" s="5">
        <v>9.0959399999999999E-9</v>
      </c>
      <c r="G4658" s="6">
        <v>1.1600000000000001E-7</v>
      </c>
      <c r="H4658" s="7">
        <v>7.4851394000000008E-7</v>
      </c>
      <c r="I4658" s="5"/>
    </row>
    <row r="4659" spans="1:9" x14ac:dyDescent="0.4">
      <c r="A4659" t="str">
        <f t="shared" si="72"/>
        <v>Zwiebel, getr.Libyen</v>
      </c>
      <c r="B4659" s="26" t="s">
        <v>251</v>
      </c>
      <c r="C4659" s="4" t="s">
        <v>400</v>
      </c>
      <c r="D4659" s="5">
        <v>1.35565E-8</v>
      </c>
      <c r="E4659" s="5">
        <v>3.7639499999999998E-8</v>
      </c>
      <c r="F4659" s="5">
        <v>7.4655500000000001E-10</v>
      </c>
      <c r="G4659" s="6">
        <v>9.5200000000000002E-9</v>
      </c>
      <c r="H4659" s="7">
        <v>6.1462555E-8</v>
      </c>
      <c r="I4659" s="5"/>
    </row>
    <row r="4660" spans="1:9" x14ac:dyDescent="0.4">
      <c r="A4660" t="str">
        <f t="shared" si="72"/>
        <v>Zwiebeln, Schalotten, grünLibyen</v>
      </c>
      <c r="B4660" s="26" t="s">
        <v>71</v>
      </c>
      <c r="C4660" s="4" t="s">
        <v>400</v>
      </c>
      <c r="D4660" s="5">
        <v>1.2175E-8</v>
      </c>
      <c r="E4660" s="5">
        <v>3.2951600000000001E-8</v>
      </c>
      <c r="F4660" s="5">
        <v>6.8778799999999994E-10</v>
      </c>
      <c r="G4660" s="6">
        <v>8.460000000000001E-9</v>
      </c>
      <c r="H4660" s="7">
        <v>5.4274387999999998E-8</v>
      </c>
      <c r="I4660" s="5"/>
    </row>
    <row r="4661" spans="1:9" x14ac:dyDescent="0.4">
      <c r="A4661" t="str">
        <f t="shared" si="72"/>
        <v>OrangeLibyen</v>
      </c>
      <c r="B4661" s="26" t="s">
        <v>252</v>
      </c>
      <c r="C4661" s="4" t="s">
        <v>400</v>
      </c>
      <c r="D4661" s="5">
        <v>2.5902400000000001E-8</v>
      </c>
      <c r="E4661" s="5">
        <v>7.1993000000000002E-8</v>
      </c>
      <c r="F4661" s="5">
        <v>1.4240499999999999E-9</v>
      </c>
      <c r="G4661" s="6">
        <v>1.8199999999999998E-8</v>
      </c>
      <c r="H4661" s="7">
        <v>1.1751944999999999E-7</v>
      </c>
      <c r="I4661" s="5"/>
    </row>
    <row r="4662" spans="1:9" x14ac:dyDescent="0.4">
      <c r="A4662" t="str">
        <f t="shared" si="72"/>
        <v>Pfirsich, NektarineLibyen</v>
      </c>
      <c r="B4662" s="26" t="s">
        <v>253</v>
      </c>
      <c r="C4662" s="4" t="s">
        <v>400</v>
      </c>
      <c r="D4662" s="5">
        <v>3.4653799999999996E-8</v>
      </c>
      <c r="E4662" s="5">
        <v>9.658590000000001E-8</v>
      </c>
      <c r="F4662" s="5">
        <v>1.8916699999999999E-9</v>
      </c>
      <c r="G4662" s="6">
        <v>2.4300000000000003E-8</v>
      </c>
      <c r="H4662" s="7">
        <v>1.5743136999999999E-7</v>
      </c>
      <c r="I4662" s="5"/>
    </row>
    <row r="4663" spans="1:9" x14ac:dyDescent="0.4">
      <c r="A4663" t="str">
        <f t="shared" si="72"/>
        <v>Erbsen, trockenLibyen</v>
      </c>
      <c r="B4663" s="26" t="s">
        <v>173</v>
      </c>
      <c r="C4663" s="4" t="s">
        <v>400</v>
      </c>
      <c r="D4663" s="5">
        <v>1.34945E-7</v>
      </c>
      <c r="E4663" s="5">
        <v>3.6746400000000004E-7</v>
      </c>
      <c r="F4663" s="5">
        <v>7.5953400000000004E-9</v>
      </c>
      <c r="G4663" s="6">
        <v>9.4100000000000002E-8</v>
      </c>
      <c r="H4663" s="7">
        <v>6.0410434000000004E-7</v>
      </c>
      <c r="I4663" s="5"/>
    </row>
    <row r="4664" spans="1:9" x14ac:dyDescent="0.4">
      <c r="A4664" t="str">
        <f t="shared" si="72"/>
        <v>Erbsen, grünLibyen</v>
      </c>
      <c r="B4664" s="26" t="s">
        <v>172</v>
      </c>
      <c r="C4664" s="4" t="s">
        <v>400</v>
      </c>
      <c r="D4664" s="5">
        <v>4.53166E-8</v>
      </c>
      <c r="E4664" s="5">
        <v>1.22713E-7</v>
      </c>
      <c r="F4664" s="5">
        <v>2.55223E-9</v>
      </c>
      <c r="G4664" s="6">
        <v>3.1499999999999998E-8</v>
      </c>
      <c r="H4664" s="7">
        <v>2.0208182999999996E-7</v>
      </c>
      <c r="I4664" s="5"/>
    </row>
    <row r="4665" spans="1:9" x14ac:dyDescent="0.4">
      <c r="A4665" t="str">
        <f t="shared" si="72"/>
        <v>Pflaume, SchleheLibyen</v>
      </c>
      <c r="B4665" s="26" t="s">
        <v>254</v>
      </c>
      <c r="C4665" s="4" t="s">
        <v>400</v>
      </c>
      <c r="D4665" s="5">
        <v>4.9626699999999995E-8</v>
      </c>
      <c r="E4665" s="5">
        <v>1.3776199999999999E-7</v>
      </c>
      <c r="F4665" s="5">
        <v>2.7350000000000002E-9</v>
      </c>
      <c r="G4665" s="6">
        <v>3.4900000000000001E-8</v>
      </c>
      <c r="H4665" s="7">
        <v>2.2502369999999999E-7</v>
      </c>
      <c r="I4665" s="5"/>
    </row>
    <row r="4666" spans="1:9" x14ac:dyDescent="0.4">
      <c r="A4666" t="str">
        <f t="shared" si="72"/>
        <v>KartoffelLibyen</v>
      </c>
      <c r="B4666" s="26" t="s">
        <v>177</v>
      </c>
      <c r="C4666" s="4" t="s">
        <v>400</v>
      </c>
      <c r="D4666" s="5">
        <v>1.19219E-8</v>
      </c>
      <c r="E4666" s="5">
        <v>3.2807200000000001E-8</v>
      </c>
      <c r="F4666" s="5">
        <v>6.6291800000000001E-10</v>
      </c>
      <c r="G4666" s="6">
        <v>8.3400000000000006E-9</v>
      </c>
      <c r="H4666" s="7">
        <v>5.3732017999999993E-8</v>
      </c>
      <c r="I4666" s="5"/>
    </row>
    <row r="4667" spans="1:9" x14ac:dyDescent="0.4">
      <c r="A4667" t="str">
        <f t="shared" si="72"/>
        <v>KürbisLibyen</v>
      </c>
      <c r="B4667" s="26" t="s">
        <v>183</v>
      </c>
      <c r="C4667" s="4" t="s">
        <v>400</v>
      </c>
      <c r="D4667" s="5">
        <v>2.0560999999999998E-8</v>
      </c>
      <c r="E4667" s="5">
        <v>5.5729999999999997E-8</v>
      </c>
      <c r="F4667" s="5">
        <v>1.16008E-9</v>
      </c>
      <c r="G4667" s="6">
        <v>1.4300000000000001E-8</v>
      </c>
      <c r="H4667" s="7">
        <v>9.1751079999999985E-8</v>
      </c>
      <c r="I4667" s="5"/>
    </row>
    <row r="4668" spans="1:9" x14ac:dyDescent="0.4">
      <c r="A4668" t="str">
        <f t="shared" si="72"/>
        <v>Manderine, ClementineLibyen</v>
      </c>
      <c r="B4668" s="26" t="s">
        <v>213</v>
      </c>
      <c r="C4668" s="4" t="s">
        <v>400</v>
      </c>
      <c r="D4668" s="5">
        <v>2.6457599999999999E-8</v>
      </c>
      <c r="E4668" s="5">
        <v>7.3020899999999997E-8</v>
      </c>
      <c r="F4668" s="5">
        <v>1.4584799999999999E-9</v>
      </c>
      <c r="G4668" s="6">
        <v>1.85E-8</v>
      </c>
      <c r="H4668" s="7">
        <v>1.1943697999999999E-7</v>
      </c>
      <c r="I4668" s="5"/>
    </row>
    <row r="4669" spans="1:9" x14ac:dyDescent="0.4">
      <c r="A4669" t="str">
        <f t="shared" si="72"/>
        <v>Tabak, unverarbeitetLibyen</v>
      </c>
      <c r="B4669" s="26" t="s">
        <v>263</v>
      </c>
      <c r="C4669" s="4" t="s">
        <v>400</v>
      </c>
      <c r="D4669" s="5">
        <v>1.05933E-7</v>
      </c>
      <c r="E4669" s="5">
        <v>2.9050600000000002E-7</v>
      </c>
      <c r="F4669" s="5">
        <v>5.8619800000000001E-9</v>
      </c>
      <c r="G4669" s="6">
        <v>7.3799999999999999E-8</v>
      </c>
      <c r="H4669" s="7">
        <v>4.7610097999999999E-7</v>
      </c>
      <c r="I4669" s="5"/>
    </row>
    <row r="4670" spans="1:9" x14ac:dyDescent="0.4">
      <c r="A4670" t="str">
        <f t="shared" si="72"/>
        <v>TomatenLibyen</v>
      </c>
      <c r="B4670" s="26" t="s">
        <v>86</v>
      </c>
      <c r="C4670" s="4" t="s">
        <v>400</v>
      </c>
      <c r="D4670" s="5">
        <v>1.23672E-8</v>
      </c>
      <c r="E4670" s="5">
        <v>3.40864E-8</v>
      </c>
      <c r="F4670" s="5">
        <v>6.8654399999999992E-10</v>
      </c>
      <c r="G4670" s="6">
        <v>8.6599999999999995E-9</v>
      </c>
      <c r="H4670" s="7">
        <v>5.5800144000000003E-8</v>
      </c>
      <c r="I4670" s="5"/>
    </row>
    <row r="4671" spans="1:9" x14ac:dyDescent="0.4">
      <c r="A4671" t="str">
        <f t="shared" si="72"/>
        <v>Gemüse, frischLibyen</v>
      </c>
      <c r="B4671" s="26" t="s">
        <v>174</v>
      </c>
      <c r="C4671" s="4" t="s">
        <v>400</v>
      </c>
      <c r="D4671" s="5">
        <v>2.1381300000000001E-8</v>
      </c>
      <c r="E4671" s="5">
        <v>5.8930800000000003E-8</v>
      </c>
      <c r="F4671" s="5">
        <v>1.186E-9</v>
      </c>
      <c r="G4671" s="6">
        <v>1.5000000000000002E-8</v>
      </c>
      <c r="H4671" s="7">
        <v>9.64981E-8</v>
      </c>
      <c r="I4671" s="5"/>
    </row>
    <row r="4672" spans="1:9" x14ac:dyDescent="0.4">
      <c r="A4672" t="str">
        <f t="shared" si="72"/>
        <v>WassermeloneLibyen</v>
      </c>
      <c r="B4672" s="26" t="s">
        <v>265</v>
      </c>
      <c r="C4672" s="4" t="s">
        <v>400</v>
      </c>
      <c r="D4672" s="5">
        <v>1.41684E-8</v>
      </c>
      <c r="E4672" s="5">
        <v>3.8667800000000002E-8</v>
      </c>
      <c r="F4672" s="5">
        <v>7.9418800000000001E-10</v>
      </c>
      <c r="G4672" s="6">
        <v>9.8799999999999998E-9</v>
      </c>
      <c r="H4672" s="7">
        <v>6.3510387999999996E-8</v>
      </c>
      <c r="I4672" s="5"/>
    </row>
    <row r="4673" spans="1:9" x14ac:dyDescent="0.4">
      <c r="A4673" t="str">
        <f t="shared" si="72"/>
        <v>WeizenLibyen</v>
      </c>
      <c r="B4673" s="26" t="s">
        <v>60</v>
      </c>
      <c r="C4673" s="4" t="s">
        <v>400</v>
      </c>
      <c r="D4673" s="5">
        <v>3.1775100000000002E-7</v>
      </c>
      <c r="E4673" s="5">
        <v>8.8190800000000009E-7</v>
      </c>
      <c r="F4673" s="5">
        <v>1.7501799999999999E-8</v>
      </c>
      <c r="G4673" s="6">
        <v>2.23E-7</v>
      </c>
      <c r="H4673" s="7">
        <v>1.4401608000000001E-6</v>
      </c>
      <c r="I4673" s="5"/>
    </row>
    <row r="4674" spans="1:9" x14ac:dyDescent="0.4">
      <c r="A4674" t="str">
        <f t="shared" si="72"/>
        <v>ApfelLitauen</v>
      </c>
      <c r="B4674" s="26" t="s">
        <v>195</v>
      </c>
      <c r="C4674" s="4" t="s">
        <v>401</v>
      </c>
      <c r="D4674" s="5">
        <v>1.8023799999999999E-8</v>
      </c>
      <c r="E4674" s="5">
        <v>4.38034E-8</v>
      </c>
      <c r="F4674" s="5">
        <v>3.3846600000000002E-9</v>
      </c>
      <c r="G4674" s="6">
        <v>1.7600000000000001E-9</v>
      </c>
      <c r="H4674" s="7">
        <v>6.6971859999999994E-8</v>
      </c>
      <c r="I4674" s="5"/>
    </row>
    <row r="4675" spans="1:9" x14ac:dyDescent="0.4">
      <c r="A4675" t="str">
        <f t="shared" si="72"/>
        <v>GersteLitauen</v>
      </c>
      <c r="B4675" s="26" t="s">
        <v>240</v>
      </c>
      <c r="C4675" s="4" t="s">
        <v>401</v>
      </c>
      <c r="D4675" s="5">
        <v>2.7462499999999999E-8</v>
      </c>
      <c r="E4675" s="5">
        <v>6.6704800000000003E-8</v>
      </c>
      <c r="F4675" s="5">
        <v>5.15784E-9</v>
      </c>
      <c r="G4675" s="6">
        <v>2.7099999999999999E-9</v>
      </c>
      <c r="H4675" s="7">
        <v>1.0203514000000001E-7</v>
      </c>
      <c r="I4675" s="5"/>
    </row>
    <row r="4676" spans="1:9" x14ac:dyDescent="0.4">
      <c r="A4676" t="str">
        <f t="shared" ref="A4676:A4739" si="73">B4676&amp;C4676</f>
        <v>Bohen, trockenLitauen</v>
      </c>
      <c r="B4676" s="26" t="s">
        <v>170</v>
      </c>
      <c r="C4676" s="4" t="s">
        <v>401</v>
      </c>
      <c r="D4676" s="5">
        <v>2.1886899999999997E-8</v>
      </c>
      <c r="E4676" s="5">
        <v>5.2882399999999998E-8</v>
      </c>
      <c r="F4676" s="5">
        <v>4.1159599999999999E-9</v>
      </c>
      <c r="G4676" s="6">
        <v>2.2800000000000004E-9</v>
      </c>
      <c r="H4676" s="7">
        <v>8.1165259999999989E-8</v>
      </c>
      <c r="I4676" s="5"/>
    </row>
    <row r="4677" spans="1:9" x14ac:dyDescent="0.4">
      <c r="A4677" t="str">
        <f t="shared" si="73"/>
        <v>BuchweizenLitauen</v>
      </c>
      <c r="B4677" s="26" t="s">
        <v>147</v>
      </c>
      <c r="C4677" s="4" t="s">
        <v>401</v>
      </c>
      <c r="D4677" s="5">
        <v>4.1202200000000005E-8</v>
      </c>
      <c r="E4677" s="5">
        <v>1.0016799999999999E-7</v>
      </c>
      <c r="F4677" s="5">
        <v>7.7366299999999996E-9</v>
      </c>
      <c r="G4677" s="6">
        <v>4.0199999999999998E-9</v>
      </c>
      <c r="H4677" s="7">
        <v>1.5312683000000001E-7</v>
      </c>
      <c r="I4677" s="5"/>
    </row>
    <row r="4678" spans="1:9" x14ac:dyDescent="0.4">
      <c r="A4678" t="str">
        <f t="shared" si="73"/>
        <v>Kohl und andere KohlgewächseLitauen</v>
      </c>
      <c r="B4678" s="26" t="s">
        <v>181</v>
      </c>
      <c r="C4678" s="4" t="s">
        <v>401</v>
      </c>
      <c r="D4678" s="5">
        <v>2.7914000000000001E-9</v>
      </c>
      <c r="E4678" s="5">
        <v>6.7828999999999998E-9</v>
      </c>
      <c r="F4678" s="5">
        <v>5.2421399999999992E-10</v>
      </c>
      <c r="G4678" s="6">
        <v>2.7399999999999998E-10</v>
      </c>
      <c r="H4678" s="7">
        <v>1.0372513999999999E-8</v>
      </c>
      <c r="I4678" s="5"/>
    </row>
    <row r="4679" spans="1:9" x14ac:dyDescent="0.4">
      <c r="A4679" t="str">
        <f t="shared" si="73"/>
        <v>Karotten und RübenLitauen</v>
      </c>
      <c r="B4679" s="26" t="s">
        <v>176</v>
      </c>
      <c r="C4679" s="4" t="s">
        <v>401</v>
      </c>
      <c r="D4679" s="5">
        <v>4.6553799999999997E-9</v>
      </c>
      <c r="E4679" s="5">
        <v>1.1318399999999999E-8</v>
      </c>
      <c r="F4679" s="5">
        <v>8.74135E-10</v>
      </c>
      <c r="G4679" s="6">
        <v>4.5400000000000003E-10</v>
      </c>
      <c r="H4679" s="7">
        <v>1.7301914999999998E-8</v>
      </c>
      <c r="I4679" s="5"/>
    </row>
    <row r="4680" spans="1:9" x14ac:dyDescent="0.4">
      <c r="A4680" t="str">
        <f t="shared" si="73"/>
        <v>Blumenkohl und BrokkoliLitauen</v>
      </c>
      <c r="B4680" s="26" t="s">
        <v>168</v>
      </c>
      <c r="C4680" s="4" t="s">
        <v>401</v>
      </c>
      <c r="D4680" s="5">
        <v>7.6004499999999997E-9</v>
      </c>
      <c r="E4680" s="5">
        <v>1.7798000000000002E-8</v>
      </c>
      <c r="F4680" s="5">
        <v>1.4400399999999999E-9</v>
      </c>
      <c r="G4680" s="6">
        <v>1.0399999999999999E-9</v>
      </c>
      <c r="H4680" s="7">
        <v>2.7878490000000001E-8</v>
      </c>
      <c r="I4680" s="5"/>
    </row>
    <row r="4681" spans="1:9" x14ac:dyDescent="0.4">
      <c r="A4681" t="str">
        <f t="shared" si="73"/>
        <v>GetreideLitauen</v>
      </c>
      <c r="B4681" s="26" t="s">
        <v>278</v>
      </c>
      <c r="C4681" s="4" t="s">
        <v>401</v>
      </c>
      <c r="D4681" s="5">
        <v>2.8984200000000001E-8</v>
      </c>
      <c r="E4681" s="5">
        <v>7.161609999999999E-8</v>
      </c>
      <c r="F4681" s="5">
        <v>5.4206000000000001E-9</v>
      </c>
      <c r="G4681" s="6">
        <v>2.3199999999999998E-9</v>
      </c>
      <c r="H4681" s="7">
        <v>1.083409E-7</v>
      </c>
      <c r="I4681" s="5"/>
    </row>
    <row r="4682" spans="1:9" x14ac:dyDescent="0.4">
      <c r="A4682" t="str">
        <f t="shared" si="73"/>
        <v>Kirschen, sauerLitauen</v>
      </c>
      <c r="B4682" s="26" t="s">
        <v>210</v>
      </c>
      <c r="C4682" s="4" t="s">
        <v>401</v>
      </c>
      <c r="D4682" s="5">
        <v>2.4283100000000002E-8</v>
      </c>
      <c r="E4682" s="5">
        <v>5.6864000000000005E-8</v>
      </c>
      <c r="F4682" s="5">
        <v>4.6008600000000002E-9</v>
      </c>
      <c r="G4682" s="6">
        <v>3.3200000000000001E-9</v>
      </c>
      <c r="H4682" s="7">
        <v>8.9067960000000001E-8</v>
      </c>
      <c r="I4682" s="5"/>
    </row>
    <row r="4683" spans="1:9" x14ac:dyDescent="0.4">
      <c r="A4683" t="str">
        <f t="shared" si="73"/>
        <v>KirschenLitauen</v>
      </c>
      <c r="B4683" s="26" t="s">
        <v>209</v>
      </c>
      <c r="C4683" s="4" t="s">
        <v>401</v>
      </c>
      <c r="D4683" s="5">
        <v>2.6370799999999997E-8</v>
      </c>
      <c r="E4683" s="5">
        <v>6.17528E-8</v>
      </c>
      <c r="F4683" s="5">
        <v>4.9964099999999997E-9</v>
      </c>
      <c r="G4683" s="6">
        <v>3.6100000000000001E-9</v>
      </c>
      <c r="H4683" s="7">
        <v>9.6730010000000003E-8</v>
      </c>
      <c r="I4683" s="5"/>
    </row>
    <row r="4684" spans="1:9" x14ac:dyDescent="0.4">
      <c r="A4684" t="str">
        <f t="shared" si="73"/>
        <v>CranberriesLitauen</v>
      </c>
      <c r="B4684" s="26" t="s">
        <v>201</v>
      </c>
      <c r="C4684" s="4" t="s">
        <v>401</v>
      </c>
      <c r="D4684" s="5">
        <v>2.31641E-8</v>
      </c>
      <c r="E4684" s="5">
        <v>5.5594999999999996E-8</v>
      </c>
      <c r="F4684" s="5">
        <v>4.3632199999999997E-9</v>
      </c>
      <c r="G4684" s="6">
        <v>2.5799999999999998E-9</v>
      </c>
      <c r="H4684" s="7">
        <v>8.5702320000000005E-8</v>
      </c>
      <c r="I4684" s="5"/>
    </row>
    <row r="4685" spans="1:9" x14ac:dyDescent="0.4">
      <c r="A4685" t="str">
        <f t="shared" si="73"/>
        <v>Gurken und GewürzgurkenLitauen</v>
      </c>
      <c r="B4685" s="26" t="s">
        <v>99</v>
      </c>
      <c r="C4685" s="4" t="s">
        <v>401</v>
      </c>
      <c r="D4685" s="5">
        <v>4.7462E-9</v>
      </c>
      <c r="E4685" s="5">
        <v>1.12567E-8</v>
      </c>
      <c r="F4685" s="5">
        <v>8.9654899999999996E-10</v>
      </c>
      <c r="G4685" s="6">
        <v>5.8699999999999994E-10</v>
      </c>
      <c r="H4685" s="7">
        <v>1.7486449000000003E-8</v>
      </c>
      <c r="I4685" s="5"/>
    </row>
    <row r="4686" spans="1:9" x14ac:dyDescent="0.4">
      <c r="A4686" t="str">
        <f t="shared" si="73"/>
        <v>KorintheLitauen</v>
      </c>
      <c r="B4686" s="26" t="s">
        <v>212</v>
      </c>
      <c r="C4686" s="4" t="s">
        <v>401</v>
      </c>
      <c r="D4686" s="5">
        <v>6.8358700000000007E-8</v>
      </c>
      <c r="E4686" s="5">
        <v>1.6007599999999998E-7</v>
      </c>
      <c r="F4686" s="5">
        <v>1.2951699999999999E-8</v>
      </c>
      <c r="G4686" s="6">
        <v>9.350000000000001E-9</v>
      </c>
      <c r="H4686" s="7">
        <v>2.5073639999999994E-7</v>
      </c>
      <c r="I4686" s="5"/>
    </row>
    <row r="4687" spans="1:9" x14ac:dyDescent="0.4">
      <c r="A4687" t="str">
        <f t="shared" si="73"/>
        <v>FlaxfasernLitauen</v>
      </c>
      <c r="B4687" s="26" t="s">
        <v>318</v>
      </c>
      <c r="C4687" s="4" t="s">
        <v>401</v>
      </c>
      <c r="D4687" s="5">
        <v>7.6349200000000002E-8</v>
      </c>
      <c r="E4687" s="5">
        <v>1.84109E-7</v>
      </c>
      <c r="F4687" s="5">
        <v>1.4364800000000001E-8</v>
      </c>
      <c r="G4687" s="6">
        <v>8.1099999999999995E-9</v>
      </c>
      <c r="H4687" s="7">
        <v>2.8293299999999998E-7</v>
      </c>
      <c r="I4687" s="5"/>
    </row>
    <row r="4688" spans="1:9" x14ac:dyDescent="0.4">
      <c r="A4688" t="str">
        <f t="shared" si="73"/>
        <v>FuttermittelpflanzenLitauen</v>
      </c>
      <c r="B4688" s="26" t="s">
        <v>242</v>
      </c>
      <c r="C4688" s="4" t="s">
        <v>401</v>
      </c>
      <c r="D4688" s="5">
        <v>1.5053E-9</v>
      </c>
      <c r="E4688" s="5">
        <v>3.54979E-9</v>
      </c>
      <c r="F4688" s="5">
        <v>2.8473600000000001E-10</v>
      </c>
      <c r="G4688" s="6">
        <v>1.9500000000000002E-10</v>
      </c>
      <c r="H4688" s="7">
        <v>5.5348260000000004E-9</v>
      </c>
      <c r="I4688" s="5"/>
    </row>
    <row r="4689" spans="1:9" x14ac:dyDescent="0.4">
      <c r="A4689" t="str">
        <f t="shared" si="73"/>
        <v>Früchte, frischLitauen</v>
      </c>
      <c r="B4689" s="26" t="s">
        <v>205</v>
      </c>
      <c r="C4689" s="4" t="s">
        <v>401</v>
      </c>
      <c r="D4689" s="5">
        <v>8.1027500000000002E-8</v>
      </c>
      <c r="E4689" s="5">
        <v>1.97044E-7</v>
      </c>
      <c r="F4689" s="5">
        <v>1.52137E-8</v>
      </c>
      <c r="G4689" s="6">
        <v>7.8800000000000001E-9</v>
      </c>
      <c r="H4689" s="7">
        <v>3.0116519999999999E-7</v>
      </c>
      <c r="I4689" s="5"/>
    </row>
    <row r="4690" spans="1:9" x14ac:dyDescent="0.4">
      <c r="A4690" t="str">
        <f t="shared" si="73"/>
        <v>KernobstLitauen</v>
      </c>
      <c r="B4690" s="26" t="s">
        <v>208</v>
      </c>
      <c r="C4690" s="4" t="s">
        <v>401</v>
      </c>
      <c r="D4690" s="5">
        <v>8.1027500000000002E-8</v>
      </c>
      <c r="E4690" s="5">
        <v>1.97044E-7</v>
      </c>
      <c r="F4690" s="5">
        <v>1.52137E-8</v>
      </c>
      <c r="G4690" s="6">
        <v>7.8800000000000001E-9</v>
      </c>
      <c r="H4690" s="7">
        <v>3.0116519999999999E-7</v>
      </c>
      <c r="I4690" s="5"/>
    </row>
    <row r="4691" spans="1:9" x14ac:dyDescent="0.4">
      <c r="A4691" t="str">
        <f t="shared" si="73"/>
        <v>Getreide, gemischtLitauen</v>
      </c>
      <c r="B4691" s="26" t="s">
        <v>300</v>
      </c>
      <c r="C4691" s="4" t="s">
        <v>401</v>
      </c>
      <c r="D4691" s="5">
        <v>2.5547200000000001E-8</v>
      </c>
      <c r="E4691" s="5">
        <v>6.184489999999999E-8</v>
      </c>
      <c r="F4691" s="5">
        <v>4.8020599999999999E-9</v>
      </c>
      <c r="G4691" s="6">
        <v>2.6099999999999999E-9</v>
      </c>
      <c r="H4691" s="7">
        <v>9.4804160000000004E-8</v>
      </c>
      <c r="I4691" s="5"/>
    </row>
    <row r="4692" spans="1:9" x14ac:dyDescent="0.4">
      <c r="A4692" t="str">
        <f t="shared" si="73"/>
        <v>JojobasamenLitauen</v>
      </c>
      <c r="B4692" s="26" t="s">
        <v>301</v>
      </c>
      <c r="C4692" s="4" t="s">
        <v>401</v>
      </c>
      <c r="D4692" s="5">
        <v>6.3047499999999996E-8</v>
      </c>
      <c r="E4692" s="5">
        <v>1.4763899999999999E-7</v>
      </c>
      <c r="F4692" s="5">
        <v>1.1945399999999999E-8</v>
      </c>
      <c r="G4692" s="6">
        <v>8.6300000000000002E-9</v>
      </c>
      <c r="H4692" s="7">
        <v>2.312619E-7</v>
      </c>
      <c r="I4692" s="5"/>
    </row>
    <row r="4693" spans="1:9" x14ac:dyDescent="0.4">
      <c r="A4693" t="str">
        <f t="shared" si="73"/>
        <v>Lauch, andere LauchgewächseLitauen</v>
      </c>
      <c r="B4693" s="26" t="s">
        <v>184</v>
      </c>
      <c r="C4693" s="4" t="s">
        <v>401</v>
      </c>
      <c r="D4693" s="5">
        <v>3.0464900000000003E-9</v>
      </c>
      <c r="E4693" s="5">
        <v>7.40014E-9</v>
      </c>
      <c r="F4693" s="5">
        <v>5.7216499999999996E-10</v>
      </c>
      <c r="G4693" s="6">
        <v>3E-10</v>
      </c>
      <c r="H4693" s="7">
        <v>1.1318795000000001E-8</v>
      </c>
      <c r="I4693" s="5"/>
    </row>
    <row r="4694" spans="1:9" x14ac:dyDescent="0.4">
      <c r="A4694" t="str">
        <f t="shared" si="73"/>
        <v>LeinsamenLitauen</v>
      </c>
      <c r="B4694" s="26" t="s">
        <v>281</v>
      </c>
      <c r="C4694" s="4" t="s">
        <v>401</v>
      </c>
      <c r="D4694" s="5">
        <v>1.69498E-7</v>
      </c>
      <c r="E4694" s="5">
        <v>4.1186300000000001E-7</v>
      </c>
      <c r="F4694" s="5">
        <v>3.1830900000000003E-8</v>
      </c>
      <c r="G4694" s="6">
        <v>1.66E-8</v>
      </c>
      <c r="H4694" s="7">
        <v>6.2979189999999993E-7</v>
      </c>
      <c r="I4694" s="5"/>
    </row>
    <row r="4695" spans="1:9" x14ac:dyDescent="0.4">
      <c r="A4695" t="str">
        <f t="shared" si="73"/>
        <v>LupinenLitauen</v>
      </c>
      <c r="B4695" s="26" t="s">
        <v>299</v>
      </c>
      <c r="C4695" s="4" t="s">
        <v>401</v>
      </c>
      <c r="D4695" s="5">
        <v>4.3471299999999996E-8</v>
      </c>
      <c r="E4695" s="5">
        <v>1.0556699999999999E-7</v>
      </c>
      <c r="F4695" s="5">
        <v>8.1649399999999997E-9</v>
      </c>
      <c r="G4695" s="6">
        <v>4.2899999999999999E-9</v>
      </c>
      <c r="H4695" s="7">
        <v>1.6149323999999997E-7</v>
      </c>
      <c r="I4695" s="5"/>
    </row>
    <row r="4696" spans="1:9" x14ac:dyDescent="0.4">
      <c r="A4696" t="str">
        <f t="shared" si="73"/>
        <v>MaisLitauen</v>
      </c>
      <c r="B4696" s="26" t="s">
        <v>185</v>
      </c>
      <c r="C4696" s="4" t="s">
        <v>401</v>
      </c>
      <c r="D4696" s="5">
        <v>1.7918300000000002E-8</v>
      </c>
      <c r="E4696" s="5">
        <v>4.1959499999999999E-8</v>
      </c>
      <c r="F4696" s="5">
        <v>3.3949400000000003E-9</v>
      </c>
      <c r="G4696" s="6">
        <v>2.45E-9</v>
      </c>
      <c r="H4696" s="7">
        <v>6.5722740000000009E-8</v>
      </c>
      <c r="I4696" s="5"/>
    </row>
    <row r="4697" spans="1:9" x14ac:dyDescent="0.4">
      <c r="A4697" t="str">
        <f t="shared" si="73"/>
        <v>HaferLitauen</v>
      </c>
      <c r="B4697" s="26" t="s">
        <v>272</v>
      </c>
      <c r="C4697" s="4" t="s">
        <v>401</v>
      </c>
      <c r="D4697" s="5">
        <v>3.4672399999999996E-8</v>
      </c>
      <c r="E4697" s="5">
        <v>8.4228300000000008E-8</v>
      </c>
      <c r="F4697" s="5">
        <v>6.5117499999999996E-9</v>
      </c>
      <c r="G4697" s="6">
        <v>3.41E-9</v>
      </c>
      <c r="H4697" s="7">
        <v>1.2882245E-7</v>
      </c>
      <c r="I4697" s="5"/>
    </row>
    <row r="4698" spans="1:9" x14ac:dyDescent="0.4">
      <c r="A4698" t="str">
        <f t="shared" si="73"/>
        <v>ÖlsamenLitauen</v>
      </c>
      <c r="B4698" s="26" t="s">
        <v>303</v>
      </c>
      <c r="C4698" s="4" t="s">
        <v>401</v>
      </c>
      <c r="D4698" s="5">
        <v>6.3047499999999996E-8</v>
      </c>
      <c r="E4698" s="5">
        <v>1.4763899999999999E-7</v>
      </c>
      <c r="F4698" s="5">
        <v>1.1945399999999999E-8</v>
      </c>
      <c r="G4698" s="6">
        <v>8.6300000000000002E-9</v>
      </c>
      <c r="H4698" s="7">
        <v>2.312619E-7</v>
      </c>
      <c r="I4698" s="5"/>
    </row>
    <row r="4699" spans="1:9" x14ac:dyDescent="0.4">
      <c r="A4699" t="str">
        <f t="shared" si="73"/>
        <v>Zwiebel, getr.Litauen</v>
      </c>
      <c r="B4699" s="26" t="s">
        <v>251</v>
      </c>
      <c r="C4699" s="4" t="s">
        <v>401</v>
      </c>
      <c r="D4699" s="5">
        <v>7.9173499999999998E-9</v>
      </c>
      <c r="E4699" s="5">
        <v>1.92276E-8</v>
      </c>
      <c r="F4699" s="5">
        <v>1.4870499999999999E-9</v>
      </c>
      <c r="G4699" s="6">
        <v>7.8099999999999999E-10</v>
      </c>
      <c r="H4699" s="7">
        <v>2.9413E-8</v>
      </c>
      <c r="I4699" s="5"/>
    </row>
    <row r="4700" spans="1:9" x14ac:dyDescent="0.4">
      <c r="A4700" t="str">
        <f t="shared" si="73"/>
        <v>BirneLitauen</v>
      </c>
      <c r="B4700" s="26" t="s">
        <v>199</v>
      </c>
      <c r="C4700" s="4" t="s">
        <v>401</v>
      </c>
      <c r="D4700" s="5">
        <v>1.6764800000000001E-8</v>
      </c>
      <c r="E4700" s="5">
        <v>4.0794899999999997E-8</v>
      </c>
      <c r="F4700" s="5">
        <v>3.14724E-9</v>
      </c>
      <c r="G4700" s="6">
        <v>1.62E-9</v>
      </c>
      <c r="H4700" s="7">
        <v>6.2326939999999994E-8</v>
      </c>
      <c r="I4700" s="5"/>
    </row>
    <row r="4701" spans="1:9" x14ac:dyDescent="0.4">
      <c r="A4701" t="str">
        <f t="shared" si="73"/>
        <v>Erbsen, trockenLitauen</v>
      </c>
      <c r="B4701" s="26" t="s">
        <v>173</v>
      </c>
      <c r="C4701" s="4" t="s">
        <v>401</v>
      </c>
      <c r="D4701" s="5">
        <v>2.6221399999999999E-8</v>
      </c>
      <c r="E4701" s="5">
        <v>6.3736099999999988E-8</v>
      </c>
      <c r="F4701" s="5">
        <v>4.9238899999999996E-9</v>
      </c>
      <c r="G4701" s="6">
        <v>2.5600000000000003E-9</v>
      </c>
      <c r="H4701" s="7">
        <v>9.7441390000000004E-8</v>
      </c>
      <c r="I4701" s="5"/>
    </row>
    <row r="4702" spans="1:9" x14ac:dyDescent="0.4">
      <c r="A4702" t="str">
        <f t="shared" si="73"/>
        <v>Pflaume, SchleheLitauen</v>
      </c>
      <c r="B4702" s="26" t="s">
        <v>254</v>
      </c>
      <c r="C4702" s="4" t="s">
        <v>401</v>
      </c>
      <c r="D4702" s="5">
        <v>2.9610100000000001E-8</v>
      </c>
      <c r="E4702" s="5">
        <v>6.9338200000000006E-8</v>
      </c>
      <c r="F4702" s="5">
        <v>5.6101500000000001E-9</v>
      </c>
      <c r="G4702" s="6">
        <v>4.0499999999999999E-9</v>
      </c>
      <c r="H4702" s="7">
        <v>1.0860845000000002E-7</v>
      </c>
      <c r="I4702" s="5"/>
    </row>
    <row r="4703" spans="1:9" x14ac:dyDescent="0.4">
      <c r="A4703" t="str">
        <f t="shared" si="73"/>
        <v>KartoffelLitauen</v>
      </c>
      <c r="B4703" s="26" t="s">
        <v>177</v>
      </c>
      <c r="C4703" s="4" t="s">
        <v>401</v>
      </c>
      <c r="D4703" s="5">
        <v>3.3308700000000001E-9</v>
      </c>
      <c r="E4703" s="5">
        <v>8.0561599999999992E-9</v>
      </c>
      <c r="F4703" s="5">
        <v>6.2623100000000003E-10</v>
      </c>
      <c r="G4703" s="6">
        <v>3.43E-10</v>
      </c>
      <c r="H4703" s="7">
        <v>1.2356261E-8</v>
      </c>
      <c r="I4703" s="5"/>
    </row>
    <row r="4704" spans="1:9" x14ac:dyDescent="0.4">
      <c r="A4704" t="str">
        <f t="shared" si="73"/>
        <v>Hülsenfrüchte (Linsen, Bohen, etc.)Litauen</v>
      </c>
      <c r="B4704" s="26" t="s">
        <v>255</v>
      </c>
      <c r="C4704" s="4" t="s">
        <v>401</v>
      </c>
      <c r="D4704" s="5">
        <v>2.04679E-8</v>
      </c>
      <c r="E4704" s="5">
        <v>4.9744900000000001E-8</v>
      </c>
      <c r="F4704" s="5">
        <v>3.8435800000000005E-9</v>
      </c>
      <c r="G4704" s="6">
        <v>1.9999999999999997E-9</v>
      </c>
      <c r="H4704" s="7">
        <v>7.6056379999999992E-8</v>
      </c>
      <c r="I4704" s="5"/>
    </row>
    <row r="4705" spans="1:9" x14ac:dyDescent="0.4">
      <c r="A4705" t="str">
        <f t="shared" si="73"/>
        <v>RapssamenLitauen</v>
      </c>
      <c r="B4705" s="26" t="s">
        <v>256</v>
      </c>
      <c r="C4705" s="4" t="s">
        <v>401</v>
      </c>
      <c r="D4705" s="5">
        <v>3.9284299999999999E-8</v>
      </c>
      <c r="E4705" s="5">
        <v>9.60492E-8</v>
      </c>
      <c r="F4705" s="5">
        <v>7.3661999999999996E-9</v>
      </c>
      <c r="G4705" s="6">
        <v>3.5899999999999998E-9</v>
      </c>
      <c r="H4705" s="7">
        <v>1.4628970000000002E-7</v>
      </c>
      <c r="I4705" s="5"/>
    </row>
    <row r="4706" spans="1:9" x14ac:dyDescent="0.4">
      <c r="A4706" t="str">
        <f t="shared" si="73"/>
        <v>HimbeereLitauen</v>
      </c>
      <c r="B4706" s="26" t="s">
        <v>207</v>
      </c>
      <c r="C4706" s="4" t="s">
        <v>401</v>
      </c>
      <c r="D4706" s="5">
        <v>1.02081E-7</v>
      </c>
      <c r="E4706" s="5">
        <v>2.3904300000000003E-7</v>
      </c>
      <c r="F4706" s="5">
        <v>1.9340899999999999E-8</v>
      </c>
      <c r="G4706" s="6">
        <v>1.4E-8</v>
      </c>
      <c r="H4706" s="7">
        <v>3.7446490000000002E-7</v>
      </c>
      <c r="I4706" s="5"/>
    </row>
    <row r="4707" spans="1:9" x14ac:dyDescent="0.4">
      <c r="A4707" t="str">
        <f t="shared" si="73"/>
        <v>RoggenLitauen</v>
      </c>
      <c r="B4707" s="26" t="s">
        <v>274</v>
      </c>
      <c r="C4707" s="4" t="s">
        <v>401</v>
      </c>
      <c r="D4707" s="5">
        <v>2.1671299999999999E-8</v>
      </c>
      <c r="E4707" s="5">
        <v>5.2571300000000004E-8</v>
      </c>
      <c r="F4707" s="5">
        <v>4.0714400000000002E-9</v>
      </c>
      <c r="G4707" s="6">
        <v>2.16E-9</v>
      </c>
      <c r="H4707" s="7">
        <v>8.0474040000000009E-8</v>
      </c>
      <c r="I4707" s="5"/>
    </row>
    <row r="4708" spans="1:9" x14ac:dyDescent="0.4">
      <c r="A4708" t="str">
        <f t="shared" si="73"/>
        <v>ErdbeereLitauen</v>
      </c>
      <c r="B4708" s="26" t="s">
        <v>203</v>
      </c>
      <c r="C4708" s="4" t="s">
        <v>401</v>
      </c>
      <c r="D4708" s="5">
        <v>6.2442600000000004E-8</v>
      </c>
      <c r="E4708" s="5">
        <v>1.46222E-7</v>
      </c>
      <c r="F4708" s="5">
        <v>1.1830800000000001E-8</v>
      </c>
      <c r="G4708" s="6">
        <v>8.539999999999999E-9</v>
      </c>
      <c r="H4708" s="7">
        <v>2.2903539999999998E-7</v>
      </c>
      <c r="I4708" s="5"/>
    </row>
    <row r="4709" spans="1:9" x14ac:dyDescent="0.4">
      <c r="A4709" t="str">
        <f t="shared" si="73"/>
        <v>SonnenblumenkerneLitauen</v>
      </c>
      <c r="B4709" s="26" t="s">
        <v>261</v>
      </c>
      <c r="C4709" s="4" t="s">
        <v>401</v>
      </c>
      <c r="D4709" s="5">
        <v>2.7304299999999997E-8</v>
      </c>
      <c r="E4709" s="5">
        <v>6.3938700000000011E-8</v>
      </c>
      <c r="F4709" s="5">
        <v>5.1732800000000002E-9</v>
      </c>
      <c r="G4709" s="6">
        <v>3.7399999999999999E-9</v>
      </c>
      <c r="H4709" s="7">
        <v>1.0015628000000001E-7</v>
      </c>
      <c r="I4709" s="5"/>
    </row>
    <row r="4710" spans="1:9" x14ac:dyDescent="0.4">
      <c r="A4710" t="str">
        <f t="shared" si="73"/>
        <v>Tallowtree seedLitauen</v>
      </c>
      <c r="B4710" s="26" t="s">
        <v>304</v>
      </c>
      <c r="C4710" s="4" t="s">
        <v>401</v>
      </c>
      <c r="D4710" s="5">
        <v>6.3047499999999996E-8</v>
      </c>
      <c r="E4710" s="5">
        <v>1.4763899999999999E-7</v>
      </c>
      <c r="F4710" s="5">
        <v>1.1945399999999999E-8</v>
      </c>
      <c r="G4710" s="6">
        <v>8.6300000000000002E-9</v>
      </c>
      <c r="H4710" s="7">
        <v>2.312619E-7</v>
      </c>
      <c r="I4710" s="5"/>
    </row>
    <row r="4711" spans="1:9" x14ac:dyDescent="0.4">
      <c r="A4711" t="str">
        <f t="shared" si="73"/>
        <v>TomatenLitauen</v>
      </c>
      <c r="B4711" s="26" t="s">
        <v>86</v>
      </c>
      <c r="C4711" s="4" t="s">
        <v>401</v>
      </c>
      <c r="D4711" s="5">
        <v>5.7396400000000007E-9</v>
      </c>
      <c r="E4711" s="5">
        <v>1.35652E-8</v>
      </c>
      <c r="F4711" s="5">
        <v>1.08511E-9</v>
      </c>
      <c r="G4711" s="6">
        <v>7.3099999999999996E-10</v>
      </c>
      <c r="H4711" s="7">
        <v>2.1120950000000002E-8</v>
      </c>
      <c r="I4711" s="5"/>
    </row>
    <row r="4712" spans="1:9" x14ac:dyDescent="0.4">
      <c r="A4712" t="str">
        <f t="shared" si="73"/>
        <v>TriticaleLitauen</v>
      </c>
      <c r="B4712" s="26" t="s">
        <v>283</v>
      </c>
      <c r="C4712" s="4" t="s">
        <v>401</v>
      </c>
      <c r="D4712" s="5">
        <v>1.8605399999999999E-8</v>
      </c>
      <c r="E4712" s="5">
        <v>4.5196100000000002E-8</v>
      </c>
      <c r="F4712" s="5">
        <v>3.4942700000000002E-9</v>
      </c>
      <c r="G4712" s="6">
        <v>1.8300000000000001E-9</v>
      </c>
      <c r="H4712" s="7">
        <v>6.9125770000000006E-8</v>
      </c>
      <c r="I4712" s="5"/>
    </row>
    <row r="4713" spans="1:9" x14ac:dyDescent="0.4">
      <c r="A4713" t="str">
        <f t="shared" si="73"/>
        <v>Gemüse, frischLitauen</v>
      </c>
      <c r="B4713" s="26" t="s">
        <v>174</v>
      </c>
      <c r="C4713" s="4" t="s">
        <v>401</v>
      </c>
      <c r="D4713" s="5">
        <v>3.0464900000000003E-9</v>
      </c>
      <c r="E4713" s="5">
        <v>7.40014E-9</v>
      </c>
      <c r="F4713" s="5">
        <v>5.7216499999999996E-10</v>
      </c>
      <c r="G4713" s="6">
        <v>3E-10</v>
      </c>
      <c r="H4713" s="7">
        <v>1.1318795000000001E-8</v>
      </c>
      <c r="I4713" s="5"/>
    </row>
    <row r="4714" spans="1:9" x14ac:dyDescent="0.4">
      <c r="A4714" t="str">
        <f t="shared" si="73"/>
        <v>HülsenfrüchteLitauen</v>
      </c>
      <c r="B4714" s="26" t="s">
        <v>175</v>
      </c>
      <c r="C4714" s="4" t="s">
        <v>401</v>
      </c>
      <c r="D4714" s="5">
        <v>1.84248E-9</v>
      </c>
      <c r="E4714" s="5">
        <v>4.3145399999999999E-9</v>
      </c>
      <c r="F4714" s="5">
        <v>3.4908899999999997E-10</v>
      </c>
      <c r="G4714" s="6">
        <v>2.5199999999999996E-10</v>
      </c>
      <c r="H4714" s="7">
        <v>6.758109E-9</v>
      </c>
      <c r="I4714" s="5"/>
    </row>
    <row r="4715" spans="1:9" x14ac:dyDescent="0.4">
      <c r="A4715" t="str">
        <f t="shared" si="73"/>
        <v>WickeLitauen</v>
      </c>
      <c r="B4715" s="26" t="s">
        <v>276</v>
      </c>
      <c r="C4715" s="4" t="s">
        <v>401</v>
      </c>
      <c r="D4715" s="5">
        <v>1.8634E-8</v>
      </c>
      <c r="E4715" s="5">
        <v>4.5302800000000001E-8</v>
      </c>
      <c r="F4715" s="5">
        <v>3.4989200000000002E-9</v>
      </c>
      <c r="G4715" s="6">
        <v>1.8199999999999999E-9</v>
      </c>
      <c r="H4715" s="7">
        <v>6.9255720000000012E-8</v>
      </c>
      <c r="I4715" s="5"/>
    </row>
    <row r="4716" spans="1:9" x14ac:dyDescent="0.4">
      <c r="A4716" t="str">
        <f t="shared" si="73"/>
        <v>WeizenLitauen</v>
      </c>
      <c r="B4716" s="26" t="s">
        <v>60</v>
      </c>
      <c r="C4716" s="4" t="s">
        <v>401</v>
      </c>
      <c r="D4716" s="5">
        <v>2.0610699999999999E-8</v>
      </c>
      <c r="E4716" s="5">
        <v>5.0029499999999998E-8</v>
      </c>
      <c r="F4716" s="5">
        <v>3.8715899999999999E-9</v>
      </c>
      <c r="G4716" s="6">
        <v>2.04E-9</v>
      </c>
      <c r="H4716" s="7">
        <v>7.6551790000000002E-8</v>
      </c>
      <c r="I4716" s="5"/>
    </row>
    <row r="4717" spans="1:9" x14ac:dyDescent="0.4">
      <c r="A4717" t="str">
        <f t="shared" si="73"/>
        <v>ApfelLuxemburg</v>
      </c>
      <c r="B4717" s="26" t="s">
        <v>195</v>
      </c>
      <c r="C4717" s="4" t="s">
        <v>402</v>
      </c>
      <c r="D4717" s="5">
        <v>1.77087E-8</v>
      </c>
      <c r="E4717" s="5">
        <v>4.4987800000000001E-8</v>
      </c>
      <c r="F4717" s="5">
        <v>4.5976500000000001E-9</v>
      </c>
      <c r="G4717" s="6">
        <v>3.5499999999999999E-9</v>
      </c>
      <c r="H4717" s="7">
        <v>7.084415000000001E-8</v>
      </c>
      <c r="I4717" s="5"/>
    </row>
    <row r="4718" spans="1:9" x14ac:dyDescent="0.4">
      <c r="A4718" t="str">
        <f t="shared" si="73"/>
        <v>GersteLuxemburg</v>
      </c>
      <c r="B4718" s="26" t="s">
        <v>240</v>
      </c>
      <c r="C4718" s="4" t="s">
        <v>402</v>
      </c>
      <c r="D4718" s="5">
        <v>3.5914E-8</v>
      </c>
      <c r="E4718" s="5">
        <v>9.1236900000000006E-8</v>
      </c>
      <c r="F4718" s="5">
        <v>9.3242199999999986E-9</v>
      </c>
      <c r="G4718" s="6">
        <v>7.2099999999999997E-9</v>
      </c>
      <c r="H4718" s="7">
        <v>1.4368512000000002E-7</v>
      </c>
      <c r="I4718" s="5"/>
    </row>
    <row r="4719" spans="1:9" x14ac:dyDescent="0.4">
      <c r="A4719" t="str">
        <f t="shared" si="73"/>
        <v>Bohen, trockenLuxemburg</v>
      </c>
      <c r="B4719" s="26" t="s">
        <v>170</v>
      </c>
      <c r="C4719" s="4" t="s">
        <v>402</v>
      </c>
      <c r="D4719" s="5">
        <v>2.2437699999999999E-8</v>
      </c>
      <c r="E4719" s="5">
        <v>5.7001299999999998E-8</v>
      </c>
      <c r="F4719" s="5">
        <v>5.82541E-9</v>
      </c>
      <c r="G4719" s="6">
        <v>4.4999999999999998E-9</v>
      </c>
      <c r="H4719" s="7">
        <v>8.9764409999999987E-8</v>
      </c>
      <c r="I4719" s="5"/>
    </row>
    <row r="4720" spans="1:9" x14ac:dyDescent="0.4">
      <c r="A4720" t="str">
        <f t="shared" si="73"/>
        <v>Bohen, grünLuxemburg</v>
      </c>
      <c r="B4720" s="26" t="s">
        <v>169</v>
      </c>
      <c r="C4720" s="4" t="s">
        <v>402</v>
      </c>
      <c r="D4720" s="5">
        <v>4.3589500000000001E-9</v>
      </c>
      <c r="E4720" s="5">
        <v>1.10736E-8</v>
      </c>
      <c r="F4720" s="5">
        <v>1.1316999999999999E-9</v>
      </c>
      <c r="G4720" s="6">
        <v>8.7399999999999998E-10</v>
      </c>
      <c r="H4720" s="7">
        <v>1.7438250000000001E-8</v>
      </c>
      <c r="I4720" s="5"/>
    </row>
    <row r="4721" spans="1:9" x14ac:dyDescent="0.4">
      <c r="A4721" t="str">
        <f t="shared" si="73"/>
        <v>Kohl und andere KohlgewächseLuxemburg</v>
      </c>
      <c r="B4721" s="26" t="s">
        <v>181</v>
      </c>
      <c r="C4721" s="4" t="s">
        <v>402</v>
      </c>
      <c r="D4721" s="5">
        <v>4.2688799999999998E-9</v>
      </c>
      <c r="E4721" s="5">
        <v>1.08448E-8</v>
      </c>
      <c r="F4721" s="5">
        <v>1.1083099999999999E-9</v>
      </c>
      <c r="G4721" s="6">
        <v>8.5600000000000004E-10</v>
      </c>
      <c r="H4721" s="7">
        <v>1.7077989999999999E-8</v>
      </c>
      <c r="I4721" s="5"/>
    </row>
    <row r="4722" spans="1:9" x14ac:dyDescent="0.4">
      <c r="A4722" t="str">
        <f t="shared" si="73"/>
        <v>Karotten und RübenLuxemburg</v>
      </c>
      <c r="B4722" s="26" t="s">
        <v>176</v>
      </c>
      <c r="C4722" s="4" t="s">
        <v>402</v>
      </c>
      <c r="D4722" s="5">
        <v>2.2638E-9</v>
      </c>
      <c r="E4722" s="5">
        <v>5.7510200000000003E-9</v>
      </c>
      <c r="F4722" s="5">
        <v>5.87742E-10</v>
      </c>
      <c r="G4722" s="6">
        <v>4.5400000000000003E-10</v>
      </c>
      <c r="H4722" s="7">
        <v>9.056561999999999E-9</v>
      </c>
      <c r="I4722" s="5"/>
    </row>
    <row r="4723" spans="1:9" x14ac:dyDescent="0.4">
      <c r="A4723" t="str">
        <f t="shared" si="73"/>
        <v>Blumenkohl und BrokkoliLuxemburg</v>
      </c>
      <c r="B4723" s="26" t="s">
        <v>168</v>
      </c>
      <c r="C4723" s="4" t="s">
        <v>402</v>
      </c>
      <c r="D4723" s="5">
        <v>7.34915E-9</v>
      </c>
      <c r="E4723" s="5">
        <v>1.8669999999999998E-8</v>
      </c>
      <c r="F4723" s="5">
        <v>1.9080300000000001E-9</v>
      </c>
      <c r="G4723" s="6">
        <v>1.4699999999999999E-9</v>
      </c>
      <c r="H4723" s="7">
        <v>2.9397180000000003E-8</v>
      </c>
      <c r="I4723" s="5"/>
    </row>
    <row r="4724" spans="1:9" x14ac:dyDescent="0.4">
      <c r="A4724" t="str">
        <f t="shared" si="73"/>
        <v>KirschenLuxemburg</v>
      </c>
      <c r="B4724" s="26" t="s">
        <v>209</v>
      </c>
      <c r="C4724" s="4" t="s">
        <v>402</v>
      </c>
      <c r="D4724" s="5">
        <v>3.0088300000000001E-8</v>
      </c>
      <c r="E4724" s="5">
        <v>7.643709999999999E-8</v>
      </c>
      <c r="F4724" s="5">
        <v>7.8117100000000009E-9</v>
      </c>
      <c r="G4724" s="6">
        <v>6.0399999999999998E-9</v>
      </c>
      <c r="H4724" s="7">
        <v>1.2037711000000002E-7</v>
      </c>
      <c r="I4724" s="5"/>
    </row>
    <row r="4725" spans="1:9" x14ac:dyDescent="0.4">
      <c r="A4725" t="str">
        <f t="shared" si="73"/>
        <v>FuttermittelpflanzenLuxemburg</v>
      </c>
      <c r="B4725" s="26" t="s">
        <v>242</v>
      </c>
      <c r="C4725" s="4" t="s">
        <v>402</v>
      </c>
      <c r="D4725" s="5">
        <v>2.04451E-9</v>
      </c>
      <c r="E4725" s="5">
        <v>5.1939300000000001E-9</v>
      </c>
      <c r="F4725" s="5">
        <v>5.3080799999999993E-10</v>
      </c>
      <c r="G4725" s="6">
        <v>4.0999999999999998E-10</v>
      </c>
      <c r="H4725" s="7">
        <v>8.1792479999999996E-9</v>
      </c>
      <c r="I4725" s="5"/>
    </row>
    <row r="4726" spans="1:9" x14ac:dyDescent="0.4">
      <c r="A4726" t="str">
        <f t="shared" si="73"/>
        <v>Getreide, gemischtLuxemburg</v>
      </c>
      <c r="B4726" s="26" t="s">
        <v>300</v>
      </c>
      <c r="C4726" s="4" t="s">
        <v>402</v>
      </c>
      <c r="D4726" s="5">
        <v>1.01572E-8</v>
      </c>
      <c r="E4726" s="5">
        <v>2.5803700000000001E-8</v>
      </c>
      <c r="F4726" s="5">
        <v>2.6370800000000002E-9</v>
      </c>
      <c r="G4726" s="6">
        <v>2.04E-9</v>
      </c>
      <c r="H4726" s="7">
        <v>4.0637980000000003E-8</v>
      </c>
      <c r="I4726" s="5"/>
    </row>
    <row r="4727" spans="1:9" x14ac:dyDescent="0.4">
      <c r="A4727" t="str">
        <f t="shared" si="73"/>
        <v>TraubenLuxemburg</v>
      </c>
      <c r="B4727" s="26" t="s">
        <v>245</v>
      </c>
      <c r="C4727" s="4" t="s">
        <v>402</v>
      </c>
      <c r="D4727" s="5">
        <v>1.01378E-8</v>
      </c>
      <c r="E4727" s="5">
        <v>2.5754200000000001E-8</v>
      </c>
      <c r="F4727" s="5">
        <v>2.6320300000000001E-9</v>
      </c>
      <c r="G4727" s="6">
        <v>2.0300000000000002E-9</v>
      </c>
      <c r="H4727" s="7">
        <v>4.0554030000000003E-8</v>
      </c>
      <c r="I4727" s="5"/>
    </row>
    <row r="4728" spans="1:9" x14ac:dyDescent="0.4">
      <c r="A4728" t="str">
        <f t="shared" si="73"/>
        <v>Lauch, andere LauchgewächseLuxemburg</v>
      </c>
      <c r="B4728" s="26" t="s">
        <v>184</v>
      </c>
      <c r="C4728" s="4" t="s">
        <v>402</v>
      </c>
      <c r="D4728" s="5">
        <v>2.49269E-9</v>
      </c>
      <c r="E4728" s="5">
        <v>6.3325099999999997E-9</v>
      </c>
      <c r="F4728" s="5">
        <v>6.4716900000000004E-10</v>
      </c>
      <c r="G4728" s="6">
        <v>4.9999999999999993E-10</v>
      </c>
      <c r="H4728" s="7">
        <v>9.9723690000000001E-9</v>
      </c>
      <c r="I4728" s="5"/>
    </row>
    <row r="4729" spans="1:9" x14ac:dyDescent="0.4">
      <c r="A4729" t="str">
        <f t="shared" si="73"/>
        <v>Kopfsalat und ChicoréeLuxemburg</v>
      </c>
      <c r="B4729" s="26" t="s">
        <v>95</v>
      </c>
      <c r="C4729" s="4" t="s">
        <v>402</v>
      </c>
      <c r="D4729" s="5">
        <v>5.0781700000000005E-9</v>
      </c>
      <c r="E4729" s="5">
        <v>1.29007E-8</v>
      </c>
      <c r="F4729" s="5">
        <v>1.31843E-9</v>
      </c>
      <c r="G4729" s="6">
        <v>1.02E-9</v>
      </c>
      <c r="H4729" s="7">
        <v>2.0317299999999999E-8</v>
      </c>
      <c r="I4729" s="5"/>
    </row>
    <row r="4730" spans="1:9" x14ac:dyDescent="0.4">
      <c r="A4730" t="str">
        <f t="shared" si="73"/>
        <v>LeinsamenLuxemburg</v>
      </c>
      <c r="B4730" s="26" t="s">
        <v>281</v>
      </c>
      <c r="C4730" s="4" t="s">
        <v>402</v>
      </c>
      <c r="D4730" s="5">
        <v>1.1470400000000001E-7</v>
      </c>
      <c r="E4730" s="5">
        <v>2.9139800000000003E-7</v>
      </c>
      <c r="F4730" s="5">
        <v>2.97802E-8</v>
      </c>
      <c r="G4730" s="6">
        <v>2.3000000000000001E-8</v>
      </c>
      <c r="H4730" s="7">
        <v>4.5888219999999998E-7</v>
      </c>
      <c r="I4730" s="5"/>
    </row>
    <row r="4731" spans="1:9" x14ac:dyDescent="0.4">
      <c r="A4731" t="str">
        <f t="shared" si="73"/>
        <v>MaisLuxemburg</v>
      </c>
      <c r="B4731" s="26" t="s">
        <v>185</v>
      </c>
      <c r="C4731" s="4" t="s">
        <v>402</v>
      </c>
      <c r="D4731" s="5">
        <v>1.7442799999999999E-8</v>
      </c>
      <c r="E4731" s="5">
        <v>4.4312099999999999E-8</v>
      </c>
      <c r="F4731" s="5">
        <v>4.5286000000000003E-9</v>
      </c>
      <c r="G4731" s="6">
        <v>3.4999999999999999E-9</v>
      </c>
      <c r="H4731" s="7">
        <v>6.9783499999999998E-8</v>
      </c>
      <c r="I4731" s="5"/>
    </row>
    <row r="4732" spans="1:9" x14ac:dyDescent="0.4">
      <c r="A4732" t="str">
        <f t="shared" si="73"/>
        <v>HaferLuxemburg</v>
      </c>
      <c r="B4732" s="26" t="s">
        <v>272</v>
      </c>
      <c r="C4732" s="4" t="s">
        <v>402</v>
      </c>
      <c r="D4732" s="5">
        <v>3.9525599999999998E-8</v>
      </c>
      <c r="E4732" s="5">
        <v>1.00412E-7</v>
      </c>
      <c r="F4732" s="5">
        <v>1.0261900000000001E-8</v>
      </c>
      <c r="G4732" s="6">
        <v>7.9300000000000005E-9</v>
      </c>
      <c r="H4732" s="7">
        <v>1.5812950000000001E-7</v>
      </c>
      <c r="I4732" s="5"/>
    </row>
    <row r="4733" spans="1:9" x14ac:dyDescent="0.4">
      <c r="A4733" t="str">
        <f t="shared" si="73"/>
        <v>BirneLuxemburg</v>
      </c>
      <c r="B4733" s="26" t="s">
        <v>199</v>
      </c>
      <c r="C4733" s="4" t="s">
        <v>402</v>
      </c>
      <c r="D4733" s="5">
        <v>1.09407E-8</v>
      </c>
      <c r="E4733" s="5">
        <v>2.7794099999999999E-8</v>
      </c>
      <c r="F4733" s="5">
        <v>2.8405000000000003E-9</v>
      </c>
      <c r="G4733" s="6">
        <v>2.1900000000000001E-9</v>
      </c>
      <c r="H4733" s="7">
        <v>4.3765299999999998E-8</v>
      </c>
      <c r="I4733" s="5"/>
    </row>
    <row r="4734" spans="1:9" x14ac:dyDescent="0.4">
      <c r="A4734" t="str">
        <f t="shared" si="73"/>
        <v>Erbsen, trockenLuxemburg</v>
      </c>
      <c r="B4734" s="26" t="s">
        <v>173</v>
      </c>
      <c r="C4734" s="4" t="s">
        <v>402</v>
      </c>
      <c r="D4734" s="5">
        <v>2.65371E-8</v>
      </c>
      <c r="E4734" s="5">
        <v>6.7415600000000004E-8</v>
      </c>
      <c r="F4734" s="5">
        <v>6.8897299999999999E-9</v>
      </c>
      <c r="G4734" s="6">
        <v>5.3199999999999998E-9</v>
      </c>
      <c r="H4734" s="7">
        <v>1.0616243000000001E-7</v>
      </c>
      <c r="I4734" s="5"/>
    </row>
    <row r="4735" spans="1:9" x14ac:dyDescent="0.4">
      <c r="A4735" t="str">
        <f t="shared" si="73"/>
        <v>Erbsen, grünLuxemburg</v>
      </c>
      <c r="B4735" s="26" t="s">
        <v>172</v>
      </c>
      <c r="C4735" s="4" t="s">
        <v>402</v>
      </c>
      <c r="D4735" s="5">
        <v>5.5282500000000002E-9</v>
      </c>
      <c r="E4735" s="5">
        <v>1.40441E-8</v>
      </c>
      <c r="F4735" s="5">
        <v>1.4352799999999998E-9</v>
      </c>
      <c r="G4735" s="6">
        <v>1.1099999999999999E-9</v>
      </c>
      <c r="H4735" s="7">
        <v>2.2117630000000001E-8</v>
      </c>
      <c r="I4735" s="5"/>
    </row>
    <row r="4736" spans="1:9" x14ac:dyDescent="0.4">
      <c r="A4736" t="str">
        <f t="shared" si="73"/>
        <v>Pflaume, SchleheLuxemburg</v>
      </c>
      <c r="B4736" s="26" t="s">
        <v>254</v>
      </c>
      <c r="C4736" s="4" t="s">
        <v>402</v>
      </c>
      <c r="D4736" s="5">
        <v>1.5517699999999999E-7</v>
      </c>
      <c r="E4736" s="5">
        <v>3.9421500000000001E-7</v>
      </c>
      <c r="F4736" s="5">
        <v>4.0287999999999997E-8</v>
      </c>
      <c r="G4736" s="6">
        <v>3.1099999999999994E-8</v>
      </c>
      <c r="H4736" s="7">
        <v>6.2078000000000003E-7</v>
      </c>
      <c r="I4736" s="5"/>
    </row>
    <row r="4737" spans="1:9" x14ac:dyDescent="0.4">
      <c r="A4737" t="str">
        <f t="shared" si="73"/>
        <v>KartoffelLuxemburg</v>
      </c>
      <c r="B4737" s="26" t="s">
        <v>177</v>
      </c>
      <c r="C4737" s="4" t="s">
        <v>402</v>
      </c>
      <c r="D4737" s="5">
        <v>4.19812E-9</v>
      </c>
      <c r="E4737" s="5">
        <v>1.0665E-8</v>
      </c>
      <c r="F4737" s="5">
        <v>1.0899400000000001E-9</v>
      </c>
      <c r="G4737" s="6">
        <v>8.4200000000000009E-10</v>
      </c>
      <c r="H4737" s="7">
        <v>1.6795060000000002E-8</v>
      </c>
      <c r="I4737" s="5"/>
    </row>
    <row r="4738" spans="1:9" x14ac:dyDescent="0.4">
      <c r="A4738" t="str">
        <f t="shared" si="73"/>
        <v>RapssamenLuxemburg</v>
      </c>
      <c r="B4738" s="26" t="s">
        <v>256</v>
      </c>
      <c r="C4738" s="4" t="s">
        <v>402</v>
      </c>
      <c r="D4738" s="5">
        <v>4.7661900000000001E-8</v>
      </c>
      <c r="E4738" s="5">
        <v>1.21082E-7</v>
      </c>
      <c r="F4738" s="5">
        <v>1.23743E-8</v>
      </c>
      <c r="G4738" s="6">
        <v>9.5599999999999992E-9</v>
      </c>
      <c r="H4738" s="7">
        <v>1.9067819999999999E-7</v>
      </c>
      <c r="I4738" s="5"/>
    </row>
    <row r="4739" spans="1:9" x14ac:dyDescent="0.4">
      <c r="A4739" t="str">
        <f t="shared" si="73"/>
        <v>RoggenLuxemburg</v>
      </c>
      <c r="B4739" s="26" t="s">
        <v>274</v>
      </c>
      <c r="C4739" s="4" t="s">
        <v>402</v>
      </c>
      <c r="D4739" s="5">
        <v>2.7801300000000002E-8</v>
      </c>
      <c r="E4739" s="5">
        <v>7.0627199999999999E-8</v>
      </c>
      <c r="F4739" s="5">
        <v>7.2179400000000004E-9</v>
      </c>
      <c r="G4739" s="6">
        <v>5.5800000000000002E-9</v>
      </c>
      <c r="H4739" s="7">
        <v>1.1122643999999999E-7</v>
      </c>
      <c r="I4739" s="5"/>
    </row>
    <row r="4740" spans="1:9" x14ac:dyDescent="0.4">
      <c r="A4740" t="str">
        <f t="shared" ref="A4740:A4803" si="74">B4740&amp;C4740</f>
        <v>SpinatLuxemburg</v>
      </c>
      <c r="B4740" s="26" t="s">
        <v>156</v>
      </c>
      <c r="C4740" s="4" t="s">
        <v>402</v>
      </c>
      <c r="D4740" s="5">
        <v>1.9418199999999998E-9</v>
      </c>
      <c r="E4740" s="5">
        <v>4.9330400000000006E-9</v>
      </c>
      <c r="F4740" s="5">
        <v>5.0414700000000004E-10</v>
      </c>
      <c r="G4740" s="6">
        <v>3.9000000000000005E-10</v>
      </c>
      <c r="H4740" s="7">
        <v>7.7690070000000005E-9</v>
      </c>
      <c r="I4740" s="5"/>
    </row>
    <row r="4741" spans="1:9" x14ac:dyDescent="0.4">
      <c r="A4741" t="str">
        <f t="shared" si="74"/>
        <v>TriticaleLuxemburg</v>
      </c>
      <c r="B4741" s="26" t="s">
        <v>283</v>
      </c>
      <c r="C4741" s="4" t="s">
        <v>402</v>
      </c>
      <c r="D4741" s="5">
        <v>1.9753299999999998E-8</v>
      </c>
      <c r="E4741" s="5">
        <v>5.0181800000000001E-8</v>
      </c>
      <c r="F4741" s="5">
        <v>5.1284699999999998E-9</v>
      </c>
      <c r="G4741" s="6">
        <v>3.9600000000000004E-9</v>
      </c>
      <c r="H4741" s="7">
        <v>7.9023570000000009E-8</v>
      </c>
      <c r="I4741" s="5"/>
    </row>
    <row r="4742" spans="1:9" x14ac:dyDescent="0.4">
      <c r="A4742" t="str">
        <f t="shared" si="74"/>
        <v>Gemüse, frischLuxemburg</v>
      </c>
      <c r="B4742" s="26" t="s">
        <v>174</v>
      </c>
      <c r="C4742" s="4" t="s">
        <v>402</v>
      </c>
      <c r="D4742" s="5">
        <v>2.49269E-9</v>
      </c>
      <c r="E4742" s="5">
        <v>6.3325099999999997E-9</v>
      </c>
      <c r="F4742" s="5">
        <v>6.4716900000000004E-10</v>
      </c>
      <c r="G4742" s="6">
        <v>4.9999999999999993E-10</v>
      </c>
      <c r="H4742" s="7">
        <v>9.9723690000000001E-9</v>
      </c>
      <c r="I4742" s="5"/>
    </row>
    <row r="4743" spans="1:9" x14ac:dyDescent="0.4">
      <c r="A4743" t="str">
        <f t="shared" si="74"/>
        <v>WeizenLuxemburg</v>
      </c>
      <c r="B4743" s="26" t="s">
        <v>60</v>
      </c>
      <c r="C4743" s="4" t="s">
        <v>402</v>
      </c>
      <c r="D4743" s="5">
        <v>3.3957600000000004E-8</v>
      </c>
      <c r="E4743" s="5">
        <v>8.6266899999999995E-8</v>
      </c>
      <c r="F4743" s="5">
        <v>8.8162899999999991E-9</v>
      </c>
      <c r="G4743" s="6">
        <v>6.8100000000000003E-9</v>
      </c>
      <c r="H4743" s="7">
        <v>1.3585079000000002E-7</v>
      </c>
      <c r="I4743" s="5"/>
    </row>
    <row r="4744" spans="1:9" x14ac:dyDescent="0.4">
      <c r="A4744" t="str">
        <f t="shared" si="74"/>
        <v>ApfelMadagaskar</v>
      </c>
      <c r="B4744" s="26" t="s">
        <v>195</v>
      </c>
      <c r="C4744" s="4" t="s">
        <v>403</v>
      </c>
      <c r="D4744" s="5">
        <v>2.0500000000000003E-6</v>
      </c>
      <c r="E4744" s="5">
        <v>1.5599999999999999E-6</v>
      </c>
      <c r="F4744" s="5">
        <v>9.8400000000000002E-7</v>
      </c>
      <c r="G4744" s="6">
        <v>2.0699999999999997E-6</v>
      </c>
      <c r="H4744" s="7">
        <v>6.6640000000000009E-6</v>
      </c>
      <c r="I4744" s="5"/>
    </row>
    <row r="4745" spans="1:9" x14ac:dyDescent="0.4">
      <c r="A4745" t="str">
        <f t="shared" si="74"/>
        <v>AvocadosMadagaskar</v>
      </c>
      <c r="B4745" s="26" t="s">
        <v>166</v>
      </c>
      <c r="C4745" s="4" t="s">
        <v>403</v>
      </c>
      <c r="D4745" s="5">
        <v>2.8174500000000001E-7</v>
      </c>
      <c r="E4745" s="5">
        <v>1.23E-7</v>
      </c>
      <c r="F4745" s="5">
        <v>1.5100000000000002E-7</v>
      </c>
      <c r="G4745" s="6">
        <v>3.72E-7</v>
      </c>
      <c r="H4745" s="7">
        <v>9.27745E-7</v>
      </c>
      <c r="I4745" s="5"/>
    </row>
    <row r="4746" spans="1:9" x14ac:dyDescent="0.4">
      <c r="A4746" t="str">
        <f t="shared" si="74"/>
        <v>BananenMadagaskar</v>
      </c>
      <c r="B4746" s="26" t="s">
        <v>197</v>
      </c>
      <c r="C4746" s="4" t="s">
        <v>403</v>
      </c>
      <c r="D4746" s="5">
        <v>4.2599999999999998E-7</v>
      </c>
      <c r="E4746" s="5">
        <v>3.46E-7</v>
      </c>
      <c r="F4746" s="5">
        <v>2.4400000000000001E-7</v>
      </c>
      <c r="G4746" s="6">
        <v>5.5300000000000004E-7</v>
      </c>
      <c r="H4746" s="7">
        <v>1.5690000000000001E-6</v>
      </c>
      <c r="I4746" s="5"/>
    </row>
    <row r="4747" spans="1:9" x14ac:dyDescent="0.4">
      <c r="A4747" t="str">
        <f t="shared" si="74"/>
        <v>Bohen, trockenMadagaskar</v>
      </c>
      <c r="B4747" s="26" t="s">
        <v>170</v>
      </c>
      <c r="C4747" s="4" t="s">
        <v>403</v>
      </c>
      <c r="D4747" s="5">
        <v>1.03815E-6</v>
      </c>
      <c r="E4747" s="5">
        <v>8.7264600000000002E-7</v>
      </c>
      <c r="F4747" s="5">
        <v>8.7269599999999992E-7</v>
      </c>
      <c r="G4747" s="6">
        <v>1.4400000000000002E-6</v>
      </c>
      <c r="H4747" s="7">
        <v>4.2234920000000009E-6</v>
      </c>
      <c r="I4747" s="5"/>
    </row>
    <row r="4748" spans="1:9" x14ac:dyDescent="0.4">
      <c r="A4748" t="str">
        <f t="shared" si="74"/>
        <v>CashewnüsseMadagaskar</v>
      </c>
      <c r="B4748" s="26" t="s">
        <v>309</v>
      </c>
      <c r="C4748" s="4" t="s">
        <v>403</v>
      </c>
      <c r="D4748" s="5">
        <v>6.2556199999999996E-6</v>
      </c>
      <c r="E4748" s="5">
        <v>4.5819500000000002E-6</v>
      </c>
      <c r="F4748" s="5">
        <v>3.53842E-6</v>
      </c>
      <c r="G4748" s="6">
        <v>7.8399999999999995E-6</v>
      </c>
      <c r="H4748" s="7">
        <v>2.2215990000000001E-5</v>
      </c>
      <c r="I4748" s="5"/>
    </row>
    <row r="4749" spans="1:9" x14ac:dyDescent="0.4">
      <c r="A4749" t="str">
        <f t="shared" si="74"/>
        <v>ManiokMadagaskar</v>
      </c>
      <c r="B4749" s="26" t="s">
        <v>187</v>
      </c>
      <c r="C4749" s="4" t="s">
        <v>403</v>
      </c>
      <c r="D4749" s="5">
        <v>2.7133000000000003E-7</v>
      </c>
      <c r="E4749" s="5">
        <v>2.6294699999999998E-7</v>
      </c>
      <c r="F4749" s="5">
        <v>1.9222799999999999E-7</v>
      </c>
      <c r="G4749" s="6">
        <v>3.9900000000000001E-7</v>
      </c>
      <c r="H4749" s="7">
        <v>1.125505E-6</v>
      </c>
      <c r="I4749" s="5"/>
    </row>
    <row r="4750" spans="1:9" x14ac:dyDescent="0.4">
      <c r="A4750" t="str">
        <f t="shared" si="74"/>
        <v>Rizinusöl-SamenMadagaskar</v>
      </c>
      <c r="B4750" s="26" t="s">
        <v>285</v>
      </c>
      <c r="C4750" s="4" t="s">
        <v>403</v>
      </c>
      <c r="D4750" s="5">
        <v>8.3736000000000006E-6</v>
      </c>
      <c r="E4750" s="5">
        <v>5.1726700000000001E-6</v>
      </c>
      <c r="F4750" s="5">
        <v>4.9514099999999996E-6</v>
      </c>
      <c r="G4750" s="6">
        <v>1.03E-5</v>
      </c>
      <c r="H4750" s="7">
        <v>2.8797679999999999E-5</v>
      </c>
      <c r="I4750" s="5"/>
    </row>
    <row r="4751" spans="1:9" x14ac:dyDescent="0.4">
      <c r="A4751" t="str">
        <f t="shared" si="74"/>
        <v>NelkeMadagaskar</v>
      </c>
      <c r="B4751" s="26" t="s">
        <v>336</v>
      </c>
      <c r="C4751" s="4" t="s">
        <v>403</v>
      </c>
      <c r="D4751" s="5">
        <v>1.38E-5</v>
      </c>
      <c r="E4751" s="5">
        <v>1.1400000000000001E-5</v>
      </c>
      <c r="F4751" s="5">
        <v>7.860000000000001E-6</v>
      </c>
      <c r="G4751" s="6">
        <v>1.7899999999999998E-5</v>
      </c>
      <c r="H4751" s="7">
        <v>5.096E-5</v>
      </c>
      <c r="I4751" s="5"/>
    </row>
    <row r="4752" spans="1:9" x14ac:dyDescent="0.4">
      <c r="A4752" t="str">
        <f t="shared" si="74"/>
        <v>KakaobohneMadagaskar</v>
      </c>
      <c r="B4752" s="26" t="s">
        <v>286</v>
      </c>
      <c r="C4752" s="4" t="s">
        <v>403</v>
      </c>
      <c r="D4752" s="5">
        <v>3.27E-6</v>
      </c>
      <c r="E4752" s="5">
        <v>2.3099999999999999E-6</v>
      </c>
      <c r="F4752" s="5">
        <v>1.66E-6</v>
      </c>
      <c r="G4752" s="6">
        <v>3.4999999999999999E-6</v>
      </c>
      <c r="H4752" s="7">
        <v>1.0739999999999999E-5</v>
      </c>
      <c r="I4752" s="5"/>
    </row>
    <row r="4753" spans="1:9" x14ac:dyDescent="0.4">
      <c r="A4753" t="str">
        <f t="shared" si="74"/>
        <v>KokosnussMadagaskar</v>
      </c>
      <c r="B4753" s="26" t="s">
        <v>310</v>
      </c>
      <c r="C4753" s="4" t="s">
        <v>403</v>
      </c>
      <c r="D4753" s="5">
        <v>9.7199999999999997E-7</v>
      </c>
      <c r="E4753" s="5">
        <v>7.7499999999999999E-7</v>
      </c>
      <c r="F4753" s="5">
        <v>5.5500000000000009E-7</v>
      </c>
      <c r="G4753" s="6">
        <v>1.26E-6</v>
      </c>
      <c r="H4753" s="7">
        <v>3.5619999999999999E-6</v>
      </c>
      <c r="I4753" s="5"/>
    </row>
    <row r="4754" spans="1:9" x14ac:dyDescent="0.4">
      <c r="A4754" t="str">
        <f t="shared" si="74"/>
        <v>Kaffee, grünMadagaskar</v>
      </c>
      <c r="B4754" s="26" t="s">
        <v>287</v>
      </c>
      <c r="C4754" s="4" t="s">
        <v>403</v>
      </c>
      <c r="D4754" s="5">
        <v>9.3300000000000005E-6</v>
      </c>
      <c r="E4754" s="5">
        <v>5.3499999999999996E-6</v>
      </c>
      <c r="F4754" s="5">
        <v>8.030000000000001E-6</v>
      </c>
      <c r="G4754" s="6">
        <v>1.3700000000000001E-5</v>
      </c>
      <c r="H4754" s="7">
        <v>3.6409999999999999E-5</v>
      </c>
      <c r="I4754" s="5"/>
    </row>
    <row r="4755" spans="1:9" x14ac:dyDescent="0.4">
      <c r="A4755" t="str">
        <f t="shared" si="74"/>
        <v>KokosbastMadagaskar</v>
      </c>
      <c r="B4755" s="26" t="s">
        <v>311</v>
      </c>
      <c r="C4755" s="4" t="s">
        <v>403</v>
      </c>
      <c r="D4755" s="5">
        <v>9.72001E-7</v>
      </c>
      <c r="E4755" s="5">
        <v>7.7455299999999993E-7</v>
      </c>
      <c r="F4755" s="5">
        <v>5.5503699999999994E-7</v>
      </c>
      <c r="G4755" s="6">
        <v>1.26E-6</v>
      </c>
      <c r="H4755" s="7">
        <v>3.5615910000000003E-6</v>
      </c>
      <c r="I4755" s="5"/>
    </row>
    <row r="4756" spans="1:9" x14ac:dyDescent="0.4">
      <c r="A4756" t="str">
        <f t="shared" si="74"/>
        <v>BaumwollsamenMadagaskar</v>
      </c>
      <c r="B4756" s="26" t="s">
        <v>241</v>
      </c>
      <c r="C4756" s="4" t="s">
        <v>403</v>
      </c>
      <c r="D4756" s="5">
        <v>1.4037399999999998E-6</v>
      </c>
      <c r="E4756" s="5">
        <v>1.0936199999999999E-6</v>
      </c>
      <c r="F4756" s="5">
        <v>7.2091099999999994E-7</v>
      </c>
      <c r="G4756" s="6">
        <v>1.7400000000000001E-6</v>
      </c>
      <c r="H4756" s="7">
        <v>4.9582709999999994E-6</v>
      </c>
      <c r="I4756" s="5"/>
    </row>
    <row r="4757" spans="1:9" x14ac:dyDescent="0.4">
      <c r="A4757" t="str">
        <f t="shared" si="74"/>
        <v>Kuhbohnen, trockenMadagaskar</v>
      </c>
      <c r="B4757" s="26" t="s">
        <v>182</v>
      </c>
      <c r="C4757" s="4" t="s">
        <v>403</v>
      </c>
      <c r="D4757" s="5">
        <v>1.2775200000000002E-6</v>
      </c>
      <c r="E4757" s="5">
        <v>9.4624900000000002E-7</v>
      </c>
      <c r="F4757" s="5">
        <v>5.70497E-7</v>
      </c>
      <c r="G4757" s="6">
        <v>1.28E-6</v>
      </c>
      <c r="H4757" s="7">
        <v>4.0742659999999996E-6</v>
      </c>
      <c r="I4757" s="5"/>
    </row>
    <row r="4758" spans="1:9" x14ac:dyDescent="0.4">
      <c r="A4758" t="str">
        <f t="shared" si="74"/>
        <v>Bast-PflanzenMadagaskar</v>
      </c>
      <c r="B4758" s="26" t="s">
        <v>338</v>
      </c>
      <c r="C4758" s="4" t="s">
        <v>403</v>
      </c>
      <c r="D4758" s="5">
        <v>2.28837E-6</v>
      </c>
      <c r="E4758" s="5">
        <v>1.5377900000000001E-6</v>
      </c>
      <c r="F4758" s="5">
        <v>1.1711300000000001E-6</v>
      </c>
      <c r="G4758" s="6">
        <v>2.6800000000000002E-6</v>
      </c>
      <c r="H4758" s="7">
        <v>7.6772900000000012E-6</v>
      </c>
      <c r="I4758" s="5"/>
    </row>
    <row r="4759" spans="1:9" x14ac:dyDescent="0.4">
      <c r="A4759" t="str">
        <f t="shared" si="74"/>
        <v>SüdfrüchteMadagaskar</v>
      </c>
      <c r="B4759" s="26" t="s">
        <v>244</v>
      </c>
      <c r="C4759" s="4" t="s">
        <v>403</v>
      </c>
      <c r="D4759" s="5">
        <v>6.9514299999999994E-7</v>
      </c>
      <c r="E4759" s="5">
        <v>5.54832E-7</v>
      </c>
      <c r="F4759" s="5">
        <v>3.96727E-7</v>
      </c>
      <c r="G4759" s="6">
        <v>9.0100000000000003E-7</v>
      </c>
      <c r="H4759" s="7">
        <v>2.5477019999999998E-6</v>
      </c>
      <c r="I4759" s="5"/>
    </row>
    <row r="4760" spans="1:9" x14ac:dyDescent="0.4">
      <c r="A4760" t="str">
        <f t="shared" si="74"/>
        <v>ErdnussMadagaskar</v>
      </c>
      <c r="B4760" s="26" t="s">
        <v>280</v>
      </c>
      <c r="C4760" s="4" t="s">
        <v>403</v>
      </c>
      <c r="D4760" s="5">
        <v>2.03095E-6</v>
      </c>
      <c r="E4760" s="5">
        <v>2.5374500000000002E-6</v>
      </c>
      <c r="F4760" s="5">
        <v>9.0298200000000001E-7</v>
      </c>
      <c r="G4760" s="6">
        <v>2.61E-6</v>
      </c>
      <c r="H4760" s="7">
        <v>8.0813819999999993E-6</v>
      </c>
      <c r="I4760" s="5"/>
    </row>
    <row r="4761" spans="1:9" x14ac:dyDescent="0.4">
      <c r="A4761" t="str">
        <f t="shared" si="74"/>
        <v>Lauch, andere LauchgewächseMadagaskar</v>
      </c>
      <c r="B4761" s="26" t="s">
        <v>184</v>
      </c>
      <c r="C4761" s="4" t="s">
        <v>403</v>
      </c>
      <c r="D4761" s="5">
        <v>1.4999999999999999E-7</v>
      </c>
      <c r="E4761" s="5">
        <v>1.29E-7</v>
      </c>
      <c r="F4761" s="5">
        <v>7.7399999999999992E-8</v>
      </c>
      <c r="G4761" s="6">
        <v>1.91E-7</v>
      </c>
      <c r="H4761" s="7">
        <v>5.4739999999999994E-7</v>
      </c>
      <c r="I4761" s="5"/>
    </row>
    <row r="4762" spans="1:9" x14ac:dyDescent="0.4">
      <c r="A4762" t="str">
        <f t="shared" si="74"/>
        <v>MaisMadagaskar</v>
      </c>
      <c r="B4762" s="26" t="s">
        <v>185</v>
      </c>
      <c r="C4762" s="4" t="s">
        <v>403</v>
      </c>
      <c r="D4762" s="5">
        <v>1.34493E-6</v>
      </c>
      <c r="E4762" s="5">
        <v>1.6791999999999999E-6</v>
      </c>
      <c r="F4762" s="5">
        <v>8.2092600000000003E-7</v>
      </c>
      <c r="G4762" s="6">
        <v>1.79E-6</v>
      </c>
      <c r="H4762" s="7">
        <v>5.6350559999999993E-6</v>
      </c>
      <c r="I4762" s="5"/>
    </row>
    <row r="4763" spans="1:9" x14ac:dyDescent="0.4">
      <c r="A4763" t="str">
        <f t="shared" si="74"/>
        <v>Mango, GuaveMadagaskar</v>
      </c>
      <c r="B4763" s="26" t="s">
        <v>248</v>
      </c>
      <c r="C4763" s="4" t="s">
        <v>403</v>
      </c>
      <c r="D4763" s="5">
        <v>2.2399999999999999E-7</v>
      </c>
      <c r="E4763" s="5">
        <v>1.66E-7</v>
      </c>
      <c r="F4763" s="5">
        <v>1.2799999999999998E-7</v>
      </c>
      <c r="G4763" s="6">
        <v>2.84E-7</v>
      </c>
      <c r="H4763" s="7">
        <v>8.0200000000000001E-7</v>
      </c>
      <c r="I4763" s="5"/>
    </row>
    <row r="4764" spans="1:9" x14ac:dyDescent="0.4">
      <c r="A4764" t="str">
        <f t="shared" si="74"/>
        <v>OrangeMadagaskar</v>
      </c>
      <c r="B4764" s="26" t="s">
        <v>252</v>
      </c>
      <c r="C4764" s="4" t="s">
        <v>403</v>
      </c>
      <c r="D4764" s="5">
        <v>4.01E-7</v>
      </c>
      <c r="E4764" s="5">
        <v>2.79E-7</v>
      </c>
      <c r="F4764" s="5">
        <v>2.3200000000000001E-7</v>
      </c>
      <c r="G4764" s="6">
        <v>5.06E-7</v>
      </c>
      <c r="H4764" s="7">
        <v>1.418E-6</v>
      </c>
      <c r="I4764" s="5"/>
    </row>
    <row r="4765" spans="1:9" x14ac:dyDescent="0.4">
      <c r="A4765" t="str">
        <f t="shared" si="74"/>
        <v>Pfirsich, NektarineMadagaskar</v>
      </c>
      <c r="B4765" s="26" t="s">
        <v>253</v>
      </c>
      <c r="C4765" s="4" t="s">
        <v>403</v>
      </c>
      <c r="D4765" s="5">
        <v>1.66E-6</v>
      </c>
      <c r="E4765" s="5">
        <v>1.48E-6</v>
      </c>
      <c r="F4765" s="5">
        <v>7.4399999999999999E-7</v>
      </c>
      <c r="G4765" s="6">
        <v>1.46E-6</v>
      </c>
      <c r="H4765" s="7">
        <v>5.344E-6</v>
      </c>
      <c r="I4765" s="5"/>
    </row>
    <row r="4766" spans="1:9" x14ac:dyDescent="0.4">
      <c r="A4766" t="str">
        <f t="shared" si="74"/>
        <v>Erbsen, trockenMadagaskar</v>
      </c>
      <c r="B4766" s="26" t="s">
        <v>173</v>
      </c>
      <c r="C4766" s="4" t="s">
        <v>403</v>
      </c>
      <c r="D4766" s="5">
        <v>2.5803699999999999E-6</v>
      </c>
      <c r="E4766" s="5">
        <v>5.4837699999999995E-6</v>
      </c>
      <c r="F4766" s="5">
        <v>2.1500200000000001E-7</v>
      </c>
      <c r="G4766" s="6">
        <v>1.9400000000000001E-6</v>
      </c>
      <c r="H4766" s="7">
        <v>1.0219142E-5</v>
      </c>
      <c r="I4766" s="5"/>
    </row>
    <row r="4767" spans="1:9" x14ac:dyDescent="0.4">
      <c r="A4767" t="str">
        <f t="shared" si="74"/>
        <v>PfefferMadagaskar</v>
      </c>
      <c r="B4767" s="26" t="s">
        <v>154</v>
      </c>
      <c r="C4767" s="4" t="s">
        <v>403</v>
      </c>
      <c r="D4767" s="5">
        <v>4.3599999999999998E-6</v>
      </c>
      <c r="E4767" s="5">
        <v>3.8400000000000005E-6</v>
      </c>
      <c r="F4767" s="5">
        <v>1.9800000000000001E-6</v>
      </c>
      <c r="G4767" s="6">
        <v>3.8700000000000002E-6</v>
      </c>
      <c r="H4767" s="7">
        <v>1.4050000000000001E-5</v>
      </c>
      <c r="I4767" s="5"/>
    </row>
    <row r="4768" spans="1:9" x14ac:dyDescent="0.4">
      <c r="A4768" t="str">
        <f t="shared" si="74"/>
        <v>AnanasMadagaskar</v>
      </c>
      <c r="B4768" s="26" t="s">
        <v>194</v>
      </c>
      <c r="C4768" s="4" t="s">
        <v>403</v>
      </c>
      <c r="D4768" s="5">
        <v>4.4200000000000001E-7</v>
      </c>
      <c r="E4768" s="5">
        <v>2.6400000000000003E-7</v>
      </c>
      <c r="F4768" s="5">
        <v>2.6400000000000003E-7</v>
      </c>
      <c r="G4768" s="6">
        <v>5.5900000000000007E-7</v>
      </c>
      <c r="H4768" s="7">
        <v>1.5289999999999999E-6</v>
      </c>
      <c r="I4768" s="5"/>
    </row>
    <row r="4769" spans="1:9" x14ac:dyDescent="0.4">
      <c r="A4769" t="str">
        <f t="shared" si="74"/>
        <v>KartoffelMadagaskar</v>
      </c>
      <c r="B4769" s="26" t="s">
        <v>177</v>
      </c>
      <c r="C4769" s="4" t="s">
        <v>403</v>
      </c>
      <c r="D4769" s="5">
        <v>3.5799999999999995E-7</v>
      </c>
      <c r="E4769" s="5">
        <v>4.15E-7</v>
      </c>
      <c r="F4769" s="5">
        <v>3.6600000000000002E-7</v>
      </c>
      <c r="G4769" s="6">
        <v>4.5199999999999997E-7</v>
      </c>
      <c r="H4769" s="7">
        <v>1.5909999999999999E-6</v>
      </c>
      <c r="I4769" s="5"/>
    </row>
    <row r="4770" spans="1:9" x14ac:dyDescent="0.4">
      <c r="A4770" t="str">
        <f t="shared" si="74"/>
        <v>Hülsenfrüchte (Linsen, Bohen, etc.)Madagaskar</v>
      </c>
      <c r="B4770" s="26" t="s">
        <v>255</v>
      </c>
      <c r="C4770" s="4" t="s">
        <v>403</v>
      </c>
      <c r="D4770" s="5">
        <v>1.02E-6</v>
      </c>
      <c r="E4770" s="5">
        <v>6.5600000000000005E-7</v>
      </c>
      <c r="F4770" s="5">
        <v>5.3899999999999994E-7</v>
      </c>
      <c r="G4770" s="6">
        <v>1.19E-6</v>
      </c>
      <c r="H4770" s="7">
        <v>3.405E-6</v>
      </c>
      <c r="I4770" s="5"/>
    </row>
    <row r="4771" spans="1:9" x14ac:dyDescent="0.4">
      <c r="A4771" t="str">
        <f t="shared" si="74"/>
        <v>ReisMadagaskar</v>
      </c>
      <c r="B4771" s="26" t="s">
        <v>160</v>
      </c>
      <c r="C4771" s="4" t="s">
        <v>403</v>
      </c>
      <c r="D4771" s="5">
        <v>7.7300000000000005E-7</v>
      </c>
      <c r="E4771" s="5">
        <v>5.7799999999999991E-7</v>
      </c>
      <c r="F4771" s="5">
        <v>4.89E-7</v>
      </c>
      <c r="G4771" s="6">
        <v>9.9599999999999987E-7</v>
      </c>
      <c r="H4771" s="7">
        <v>2.836E-6</v>
      </c>
      <c r="I4771" s="5"/>
    </row>
    <row r="4772" spans="1:9" x14ac:dyDescent="0.4">
      <c r="A4772" t="str">
        <f t="shared" si="74"/>
        <v>BaumwolleMadagaskar</v>
      </c>
      <c r="B4772" s="26" t="s">
        <v>257</v>
      </c>
      <c r="C4772" s="4" t="s">
        <v>403</v>
      </c>
      <c r="D4772" s="5">
        <v>1.3999999999999999E-6</v>
      </c>
      <c r="E4772" s="5">
        <v>1.0899999999999999E-6</v>
      </c>
      <c r="F4772" s="5">
        <v>7.2099999999999996E-7</v>
      </c>
      <c r="G4772" s="6">
        <v>1.7400000000000001E-6</v>
      </c>
      <c r="H4772" s="7">
        <v>4.9509999999999997E-6</v>
      </c>
      <c r="I4772" s="5"/>
    </row>
    <row r="4773" spans="1:9" x14ac:dyDescent="0.4">
      <c r="A4773" t="str">
        <f t="shared" si="74"/>
        <v>SisalhanfMadagaskar</v>
      </c>
      <c r="B4773" s="26" t="s">
        <v>332</v>
      </c>
      <c r="C4773" s="4" t="s">
        <v>403</v>
      </c>
      <c r="D4773" s="5">
        <v>2.12E-6</v>
      </c>
      <c r="E4773" s="5">
        <v>1.5E-6</v>
      </c>
      <c r="F4773" s="5">
        <v>1.22E-6</v>
      </c>
      <c r="G4773" s="6">
        <v>2.6700000000000003E-6</v>
      </c>
      <c r="H4773" s="7">
        <v>7.5099999999999992E-6</v>
      </c>
      <c r="I4773" s="5"/>
    </row>
    <row r="4774" spans="1:9" x14ac:dyDescent="0.4">
      <c r="A4774" t="str">
        <f t="shared" si="74"/>
        <v>RohrzuckerMadagaskar</v>
      </c>
      <c r="B4774" s="26" t="s">
        <v>260</v>
      </c>
      <c r="C4774" s="4" t="s">
        <v>403</v>
      </c>
      <c r="D4774" s="5">
        <v>6.8988400000000004E-8</v>
      </c>
      <c r="E4774" s="5">
        <v>4.6910600000000001E-8</v>
      </c>
      <c r="F4774" s="5">
        <v>4.6432100000000001E-8</v>
      </c>
      <c r="G4774" s="6">
        <v>9.6799999999999993E-8</v>
      </c>
      <c r="H4774" s="7">
        <v>2.5913109999999999E-7</v>
      </c>
      <c r="I4774" s="5"/>
    </row>
    <row r="4775" spans="1:9" x14ac:dyDescent="0.4">
      <c r="A4775" t="str">
        <f t="shared" si="74"/>
        <v>SüßkartofelnMadagaskar</v>
      </c>
      <c r="B4775" s="26" t="s">
        <v>192</v>
      </c>
      <c r="C4775" s="4" t="s">
        <v>403</v>
      </c>
      <c r="D4775" s="5">
        <v>2.1947199999999999E-7</v>
      </c>
      <c r="E4775" s="5">
        <v>3.4608300000000002E-7</v>
      </c>
      <c r="F4775" s="5">
        <v>1.2604700000000002E-7</v>
      </c>
      <c r="G4775" s="6">
        <v>3.4499999999999998E-7</v>
      </c>
      <c r="H4775" s="7">
        <v>1.036602E-6</v>
      </c>
      <c r="I4775" s="5"/>
    </row>
    <row r="4776" spans="1:9" x14ac:dyDescent="0.4">
      <c r="A4776" t="str">
        <f t="shared" si="74"/>
        <v>Taro (cocoyam)Madagaskar</v>
      </c>
      <c r="B4776" s="26" t="s">
        <v>325</v>
      </c>
      <c r="C4776" s="4" t="s">
        <v>403</v>
      </c>
      <c r="D4776" s="5">
        <v>2.8576100000000001E-7</v>
      </c>
      <c r="E4776" s="5">
        <v>2.3269600000000001E-7</v>
      </c>
      <c r="F4776" s="5">
        <v>1.49141E-7</v>
      </c>
      <c r="G4776" s="6">
        <v>3.5799999999999995E-7</v>
      </c>
      <c r="H4776" s="7">
        <v>1.0255979999999999E-6</v>
      </c>
      <c r="I4776" s="5"/>
    </row>
    <row r="4777" spans="1:9" x14ac:dyDescent="0.4">
      <c r="A4777" t="str">
        <f t="shared" si="74"/>
        <v>VanilleMadagaskar</v>
      </c>
      <c r="B4777" s="26" t="s">
        <v>404</v>
      </c>
      <c r="C4777" s="4" t="s">
        <v>403</v>
      </c>
      <c r="D4777" s="5">
        <v>3.1199999999999999E-5</v>
      </c>
      <c r="E4777" s="5">
        <v>2.4299999999999998E-5</v>
      </c>
      <c r="F4777" s="5">
        <v>1.7899999999999998E-5</v>
      </c>
      <c r="G4777" s="6">
        <v>4.0300000000000004E-5</v>
      </c>
      <c r="H4777" s="7">
        <v>1.137E-4</v>
      </c>
      <c r="I4777" s="5"/>
    </row>
    <row r="4778" spans="1:9" x14ac:dyDescent="0.4">
      <c r="A4778" t="str">
        <f t="shared" si="74"/>
        <v>Gemüse, frischMadagaskar</v>
      </c>
      <c r="B4778" s="26" t="s">
        <v>174</v>
      </c>
      <c r="C4778" s="4" t="s">
        <v>403</v>
      </c>
      <c r="D4778" s="5">
        <v>1.4999999999999999E-7</v>
      </c>
      <c r="E4778" s="5">
        <v>1.29E-7</v>
      </c>
      <c r="F4778" s="5">
        <v>7.7399999999999992E-8</v>
      </c>
      <c r="G4778" s="6">
        <v>1.91E-7</v>
      </c>
      <c r="H4778" s="7">
        <v>5.4739999999999994E-7</v>
      </c>
      <c r="I4778" s="5"/>
    </row>
    <row r="4779" spans="1:9" x14ac:dyDescent="0.4">
      <c r="A4779" t="str">
        <f t="shared" si="74"/>
        <v>WeizenMadagaskar</v>
      </c>
      <c r="B4779" s="26" t="s">
        <v>60</v>
      </c>
      <c r="C4779" s="4" t="s">
        <v>403</v>
      </c>
      <c r="D4779" s="5">
        <v>6.3199999999999994E-7</v>
      </c>
      <c r="E4779" s="5">
        <v>5.6300000000000005E-7</v>
      </c>
      <c r="F4779" s="5">
        <v>2.3200000000000001E-7</v>
      </c>
      <c r="G4779" s="6">
        <v>5.1400000000000008E-7</v>
      </c>
      <c r="H4779" s="7">
        <v>1.9410000000000001E-6</v>
      </c>
      <c r="I4779" s="5"/>
    </row>
    <row r="4780" spans="1:9" x14ac:dyDescent="0.4">
      <c r="A4780" t="str">
        <f t="shared" si="74"/>
        <v>BananenMalawi</v>
      </c>
      <c r="B4780" s="26" t="s">
        <v>197</v>
      </c>
      <c r="C4780" s="4" t="s">
        <v>405</v>
      </c>
      <c r="D4780" s="5">
        <v>4.4374900000000001E-7</v>
      </c>
      <c r="E4780" s="5">
        <v>5.8238699999999999E-7</v>
      </c>
      <c r="F4780" s="5">
        <v>1.06506E-7</v>
      </c>
      <c r="G4780" s="6">
        <v>1.1600000000000001E-7</v>
      </c>
      <c r="H4780" s="7">
        <v>1.2486419999999999E-6</v>
      </c>
      <c r="I4780" s="5"/>
    </row>
    <row r="4781" spans="1:9" x14ac:dyDescent="0.4">
      <c r="A4781" t="str">
        <f t="shared" si="74"/>
        <v>Bohen, trockenMalawi</v>
      </c>
      <c r="B4781" s="26" t="s">
        <v>170</v>
      </c>
      <c r="C4781" s="4" t="s">
        <v>405</v>
      </c>
      <c r="D4781" s="5">
        <v>4.9647699999999999E-6</v>
      </c>
      <c r="E4781" s="5">
        <v>6.71219E-6</v>
      </c>
      <c r="F4781" s="5">
        <v>1.1098499999999998E-6</v>
      </c>
      <c r="G4781" s="6">
        <v>1.19E-6</v>
      </c>
      <c r="H4781" s="7">
        <v>1.3976809999999999E-5</v>
      </c>
      <c r="I4781" s="5"/>
    </row>
    <row r="4782" spans="1:9" x14ac:dyDescent="0.4">
      <c r="A4782" t="str">
        <f t="shared" si="74"/>
        <v>Kohl und andere KohlgewächseMalawi</v>
      </c>
      <c r="B4782" s="26" t="s">
        <v>181</v>
      </c>
      <c r="C4782" s="4" t="s">
        <v>405</v>
      </c>
      <c r="D4782" s="5">
        <v>2.03E-7</v>
      </c>
      <c r="E4782" s="5">
        <v>2.5900000000000003E-7</v>
      </c>
      <c r="F4782" s="5">
        <v>4.8900000000000001E-8</v>
      </c>
      <c r="G4782" s="6">
        <v>5.3500000000000003E-8</v>
      </c>
      <c r="H4782" s="7">
        <v>5.6440000000000005E-7</v>
      </c>
      <c r="I4782" s="5"/>
    </row>
    <row r="4783" spans="1:9" x14ac:dyDescent="0.4">
      <c r="A4783" t="str">
        <f t="shared" si="74"/>
        <v>CashewnüsseMalawi</v>
      </c>
      <c r="B4783" s="26" t="s">
        <v>309</v>
      </c>
      <c r="C4783" s="4" t="s">
        <v>405</v>
      </c>
      <c r="D4783" s="5">
        <v>1.5098999999999999E-6</v>
      </c>
      <c r="E4783" s="5">
        <v>2.2124900000000001E-6</v>
      </c>
      <c r="F4783" s="5">
        <v>3.8042099999999999E-7</v>
      </c>
      <c r="G4783" s="6">
        <v>5.0799999999999994E-7</v>
      </c>
      <c r="H4783" s="7">
        <v>4.6108109999999992E-6</v>
      </c>
      <c r="I4783" s="5"/>
    </row>
    <row r="4784" spans="1:9" x14ac:dyDescent="0.4">
      <c r="A4784" t="str">
        <f t="shared" si="74"/>
        <v>ManiokMalawi</v>
      </c>
      <c r="B4784" s="26" t="s">
        <v>187</v>
      </c>
      <c r="C4784" s="4" t="s">
        <v>405</v>
      </c>
      <c r="D4784" s="5">
        <v>3.0699999999999998E-7</v>
      </c>
      <c r="E4784" s="5">
        <v>4.1300000000000001E-7</v>
      </c>
      <c r="F4784" s="5">
        <v>7.8999999999999993E-8</v>
      </c>
      <c r="G4784" s="6">
        <v>8.2000000000000006E-8</v>
      </c>
      <c r="H4784" s="7">
        <v>8.8099999999999991E-7</v>
      </c>
      <c r="I4784" s="5"/>
    </row>
    <row r="4785" spans="1:9" x14ac:dyDescent="0.4">
      <c r="A4785" t="str">
        <f t="shared" si="74"/>
        <v>KichererbsenMalawi</v>
      </c>
      <c r="B4785" s="26" t="s">
        <v>178</v>
      </c>
      <c r="C4785" s="4" t="s">
        <v>405</v>
      </c>
      <c r="D4785" s="5">
        <v>3.6200000000000001E-6</v>
      </c>
      <c r="E4785" s="5">
        <v>4.7099999999999998E-6</v>
      </c>
      <c r="F4785" s="5">
        <v>8.4900000000000005E-7</v>
      </c>
      <c r="G4785" s="6">
        <v>9.3499999999999994E-7</v>
      </c>
      <c r="H4785" s="7">
        <v>1.0114000000000002E-5</v>
      </c>
      <c r="I4785" s="5"/>
    </row>
    <row r="4786" spans="1:9" x14ac:dyDescent="0.4">
      <c r="A4786" t="str">
        <f t="shared" si="74"/>
        <v>KokosnussMalawi</v>
      </c>
      <c r="B4786" s="26" t="s">
        <v>310</v>
      </c>
      <c r="C4786" s="4" t="s">
        <v>405</v>
      </c>
      <c r="D4786" s="5">
        <v>3.3454300000000001E-7</v>
      </c>
      <c r="E4786" s="5">
        <v>4.8144900000000004E-7</v>
      </c>
      <c r="F4786" s="5">
        <v>7.9489599999999997E-8</v>
      </c>
      <c r="G4786" s="6">
        <v>1.12E-7</v>
      </c>
      <c r="H4786" s="7">
        <v>1.0074815999999998E-6</v>
      </c>
      <c r="I4786" s="5"/>
    </row>
    <row r="4787" spans="1:9" x14ac:dyDescent="0.4">
      <c r="A4787" t="str">
        <f t="shared" si="74"/>
        <v>Kaffee, grünMalawi</v>
      </c>
      <c r="B4787" s="26" t="s">
        <v>287</v>
      </c>
      <c r="C4787" s="4" t="s">
        <v>405</v>
      </c>
      <c r="D4787" s="5">
        <v>2.4610399999999996E-6</v>
      </c>
      <c r="E4787" s="5">
        <v>3.2107799999999997E-6</v>
      </c>
      <c r="F4787" s="5">
        <v>5.9447E-7</v>
      </c>
      <c r="G4787" s="6">
        <v>6.4199999999999995E-7</v>
      </c>
      <c r="H4787" s="7">
        <v>6.9082899999999989E-6</v>
      </c>
      <c r="I4787" s="5"/>
    </row>
    <row r="4788" spans="1:9" x14ac:dyDescent="0.4">
      <c r="A4788" t="str">
        <f t="shared" si="74"/>
        <v>KokosbastMalawi</v>
      </c>
      <c r="B4788" s="26" t="s">
        <v>311</v>
      </c>
      <c r="C4788" s="4" t="s">
        <v>405</v>
      </c>
      <c r="D4788" s="5">
        <v>3.3454300000000001E-7</v>
      </c>
      <c r="E4788" s="5">
        <v>4.8144900000000004E-7</v>
      </c>
      <c r="F4788" s="5">
        <v>7.9489599999999997E-8</v>
      </c>
      <c r="G4788" s="6">
        <v>1.12E-7</v>
      </c>
      <c r="H4788" s="7">
        <v>1.0074815999999998E-6</v>
      </c>
      <c r="I4788" s="5"/>
    </row>
    <row r="4789" spans="1:9" x14ac:dyDescent="0.4">
      <c r="A4789" t="str">
        <f t="shared" si="74"/>
        <v>BaumwollsamenMalawi</v>
      </c>
      <c r="B4789" s="26" t="s">
        <v>241</v>
      </c>
      <c r="C4789" s="4" t="s">
        <v>405</v>
      </c>
      <c r="D4789" s="5">
        <v>2.78451E-6</v>
      </c>
      <c r="E4789" s="5">
        <v>3.6239800000000002E-6</v>
      </c>
      <c r="F4789" s="5">
        <v>6.5774900000000005E-7</v>
      </c>
      <c r="G4789" s="6">
        <v>7.2200000000000003E-7</v>
      </c>
      <c r="H4789" s="7">
        <v>7.7882390000000011E-6</v>
      </c>
      <c r="I4789" s="5"/>
    </row>
    <row r="4790" spans="1:9" x14ac:dyDescent="0.4">
      <c r="A4790" t="str">
        <f t="shared" si="74"/>
        <v>Kuhbohnen, trockenMalawi</v>
      </c>
      <c r="B4790" s="26" t="s">
        <v>182</v>
      </c>
      <c r="C4790" s="4" t="s">
        <v>405</v>
      </c>
      <c r="D4790" s="5">
        <v>2.0669800000000002E-6</v>
      </c>
      <c r="E4790" s="5">
        <v>2.6887000000000002E-6</v>
      </c>
      <c r="F4790" s="5">
        <v>4.8588200000000001E-7</v>
      </c>
      <c r="G4790" s="6">
        <v>5.3499999999999996E-7</v>
      </c>
      <c r="H4790" s="7">
        <v>5.7765620000000001E-6</v>
      </c>
      <c r="I4790" s="5"/>
    </row>
    <row r="4791" spans="1:9" x14ac:dyDescent="0.4">
      <c r="A4791" t="str">
        <f t="shared" si="74"/>
        <v>Früchte, frischMalawi</v>
      </c>
      <c r="B4791" s="26" t="s">
        <v>205</v>
      </c>
      <c r="C4791" s="4" t="s">
        <v>405</v>
      </c>
      <c r="D4791" s="5">
        <v>4.7793599999999995E-7</v>
      </c>
      <c r="E4791" s="5">
        <v>6.2796800000000003E-7</v>
      </c>
      <c r="F4791" s="5">
        <v>1.1402599999999999E-7</v>
      </c>
      <c r="G4791" s="6">
        <v>1.24E-7</v>
      </c>
      <c r="H4791" s="7">
        <v>1.3439299999999999E-6</v>
      </c>
      <c r="I4791" s="5"/>
    </row>
    <row r="4792" spans="1:9" x14ac:dyDescent="0.4">
      <c r="A4792" t="str">
        <f t="shared" si="74"/>
        <v>KernobstMalawi</v>
      </c>
      <c r="B4792" s="26" t="s">
        <v>208</v>
      </c>
      <c r="C4792" s="4" t="s">
        <v>405</v>
      </c>
      <c r="D4792" s="5">
        <v>4.7800000000000002E-7</v>
      </c>
      <c r="E4792" s="5">
        <v>6.2799999999999996E-7</v>
      </c>
      <c r="F4792" s="5">
        <v>1.14E-7</v>
      </c>
      <c r="G4792" s="6">
        <v>1.24E-7</v>
      </c>
      <c r="H4792" s="7">
        <v>1.344E-6</v>
      </c>
      <c r="I4792" s="5"/>
    </row>
    <row r="4793" spans="1:9" x14ac:dyDescent="0.4">
      <c r="A4793" t="str">
        <f t="shared" si="74"/>
        <v>SüdfrüchteMalawi</v>
      </c>
      <c r="B4793" s="26" t="s">
        <v>244</v>
      </c>
      <c r="C4793" s="4" t="s">
        <v>405</v>
      </c>
      <c r="D4793" s="5">
        <v>2.4825000000000002E-7</v>
      </c>
      <c r="E4793" s="5">
        <v>2.9541399999999997E-7</v>
      </c>
      <c r="F4793" s="5">
        <v>6.8298499999999994E-8</v>
      </c>
      <c r="G4793" s="6">
        <v>7.3300000000000001E-8</v>
      </c>
      <c r="H4793" s="7">
        <v>6.8526249999999995E-7</v>
      </c>
      <c r="I4793" s="5"/>
    </row>
    <row r="4794" spans="1:9" x14ac:dyDescent="0.4">
      <c r="A4794" t="str">
        <f t="shared" si="74"/>
        <v>ErdnussMalawi</v>
      </c>
      <c r="B4794" s="26" t="s">
        <v>280</v>
      </c>
      <c r="C4794" s="4" t="s">
        <v>405</v>
      </c>
      <c r="D4794" s="5">
        <v>3.2395000000000001E-6</v>
      </c>
      <c r="E4794" s="5">
        <v>4.2455299999999998E-6</v>
      </c>
      <c r="F4794" s="5">
        <v>7.09019E-7</v>
      </c>
      <c r="G4794" s="6">
        <v>7.9299999999999997E-7</v>
      </c>
      <c r="H4794" s="7">
        <v>8.9870490000000012E-6</v>
      </c>
      <c r="I4794" s="5"/>
    </row>
    <row r="4795" spans="1:9" x14ac:dyDescent="0.4">
      <c r="A4795" t="str">
        <f t="shared" si="74"/>
        <v>JojobasamenMalawi</v>
      </c>
      <c r="B4795" s="26" t="s">
        <v>301</v>
      </c>
      <c r="C4795" s="4" t="s">
        <v>405</v>
      </c>
      <c r="D4795" s="5">
        <v>3.2260199999999998E-6</v>
      </c>
      <c r="E4795" s="5">
        <v>4.4606199999999998E-6</v>
      </c>
      <c r="F4795" s="5">
        <v>7.93918E-7</v>
      </c>
      <c r="G4795" s="6">
        <v>1.06E-6</v>
      </c>
      <c r="H4795" s="7">
        <v>9.5405579999999999E-6</v>
      </c>
      <c r="I4795" s="5"/>
    </row>
    <row r="4796" spans="1:9" x14ac:dyDescent="0.4">
      <c r="A4796" t="str">
        <f t="shared" si="74"/>
        <v>Lauch, andere LauchgewächseMalawi</v>
      </c>
      <c r="B4796" s="26" t="s">
        <v>184</v>
      </c>
      <c r="C4796" s="4" t="s">
        <v>405</v>
      </c>
      <c r="D4796" s="5">
        <v>2.2063399999999999E-7</v>
      </c>
      <c r="E4796" s="5">
        <v>2.8602500000000005E-7</v>
      </c>
      <c r="F4796" s="5">
        <v>5.2220400000000002E-8</v>
      </c>
      <c r="G4796" s="6">
        <v>5.76E-8</v>
      </c>
      <c r="H4796" s="7">
        <v>6.1647939999999997E-7</v>
      </c>
      <c r="I4796" s="5"/>
    </row>
    <row r="4797" spans="1:9" x14ac:dyDescent="0.4">
      <c r="A4797" t="str">
        <f t="shared" si="74"/>
        <v>LinsenMalawi</v>
      </c>
      <c r="B4797" s="26" t="s">
        <v>247</v>
      </c>
      <c r="C4797" s="4" t="s">
        <v>405</v>
      </c>
      <c r="D4797" s="5">
        <v>7.7393500000000007E-6</v>
      </c>
      <c r="E4797" s="5">
        <v>1.0591800000000001E-5</v>
      </c>
      <c r="F4797" s="5">
        <v>1.7432999999999999E-6</v>
      </c>
      <c r="G4797" s="6">
        <v>1.8199999999999999E-6</v>
      </c>
      <c r="H4797" s="7">
        <v>2.1894449999999998E-5</v>
      </c>
      <c r="I4797" s="5"/>
    </row>
    <row r="4798" spans="1:9" x14ac:dyDescent="0.4">
      <c r="A4798" t="str">
        <f t="shared" si="74"/>
        <v>MaisMalawi</v>
      </c>
      <c r="B4798" s="26" t="s">
        <v>185</v>
      </c>
      <c r="C4798" s="4" t="s">
        <v>405</v>
      </c>
      <c r="D4798" s="5">
        <v>2.0915600000000002E-6</v>
      </c>
      <c r="E4798" s="5">
        <v>2.8053000000000001E-6</v>
      </c>
      <c r="F4798" s="5">
        <v>4.6750900000000001E-7</v>
      </c>
      <c r="G4798" s="6">
        <v>5.0699999999999997E-7</v>
      </c>
      <c r="H4798" s="7">
        <v>5.8713689999999996E-6</v>
      </c>
      <c r="I4798" s="5"/>
    </row>
    <row r="4799" spans="1:9" x14ac:dyDescent="0.4">
      <c r="A4799" t="str">
        <f t="shared" si="74"/>
        <v>Mango, GuaveMalawi</v>
      </c>
      <c r="B4799" s="26" t="s">
        <v>248</v>
      </c>
      <c r="C4799" s="4" t="s">
        <v>405</v>
      </c>
      <c r="D4799" s="5">
        <v>4.3573100000000003E-7</v>
      </c>
      <c r="E4799" s="5">
        <v>5.7211800000000007E-7</v>
      </c>
      <c r="F4799" s="5">
        <v>1.0491100000000001E-7</v>
      </c>
      <c r="G4799" s="6">
        <v>1.14E-7</v>
      </c>
      <c r="H4799" s="7">
        <v>1.2267600000000002E-6</v>
      </c>
      <c r="I4799" s="5"/>
    </row>
    <row r="4800" spans="1:9" x14ac:dyDescent="0.4">
      <c r="A4800" t="str">
        <f t="shared" si="74"/>
        <v>HirseMalawi</v>
      </c>
      <c r="B4800" s="26" t="s">
        <v>250</v>
      </c>
      <c r="C4800" s="4" t="s">
        <v>405</v>
      </c>
      <c r="D4800" s="5">
        <v>4.8586000000000004E-6</v>
      </c>
      <c r="E4800" s="5">
        <v>6.5438800000000004E-6</v>
      </c>
      <c r="F4800" s="5">
        <v>1.1099300000000001E-6</v>
      </c>
      <c r="G4800" s="6">
        <v>1.1800000000000001E-6</v>
      </c>
      <c r="H4800" s="7">
        <v>1.369241E-5</v>
      </c>
      <c r="I4800" s="5"/>
    </row>
    <row r="4801" spans="1:9" x14ac:dyDescent="0.4">
      <c r="A4801" t="str">
        <f t="shared" si="74"/>
        <v>NüsseMalawi</v>
      </c>
      <c r="B4801" s="26" t="s">
        <v>271</v>
      </c>
      <c r="C4801" s="4" t="s">
        <v>405</v>
      </c>
      <c r="D4801" s="5">
        <v>3.1099999999999999E-6</v>
      </c>
      <c r="E4801" s="5">
        <v>4.0500000000000002E-6</v>
      </c>
      <c r="F4801" s="5">
        <v>7.9400000000000004E-7</v>
      </c>
      <c r="G4801" s="6">
        <v>8.3300000000000001E-7</v>
      </c>
      <c r="H4801" s="7">
        <v>8.786999999999999E-6</v>
      </c>
      <c r="I4801" s="5"/>
    </row>
    <row r="4802" spans="1:9" x14ac:dyDescent="0.4">
      <c r="A4802" t="str">
        <f t="shared" si="74"/>
        <v>ÖlsamenMalawi</v>
      </c>
      <c r="B4802" s="26" t="s">
        <v>303</v>
      </c>
      <c r="C4802" s="4" t="s">
        <v>405</v>
      </c>
      <c r="D4802" s="5">
        <v>3.2260199999999998E-6</v>
      </c>
      <c r="E4802" s="5">
        <v>4.4606199999999998E-6</v>
      </c>
      <c r="F4802" s="5">
        <v>7.93918E-7</v>
      </c>
      <c r="G4802" s="6">
        <v>1.06E-6</v>
      </c>
      <c r="H4802" s="7">
        <v>9.5405579999999999E-6</v>
      </c>
      <c r="I4802" s="5"/>
    </row>
    <row r="4803" spans="1:9" x14ac:dyDescent="0.4">
      <c r="A4803" t="str">
        <f t="shared" si="74"/>
        <v>Zwiebel, getr.Malawi</v>
      </c>
      <c r="B4803" s="26" t="s">
        <v>251</v>
      </c>
      <c r="C4803" s="4" t="s">
        <v>405</v>
      </c>
      <c r="D4803" s="5">
        <v>2.7399999999999999E-7</v>
      </c>
      <c r="E4803" s="5">
        <v>3.5499999999999999E-7</v>
      </c>
      <c r="F4803" s="5">
        <v>6.7199999999999993E-8</v>
      </c>
      <c r="G4803" s="6">
        <v>7.2700000000000009E-8</v>
      </c>
      <c r="H4803" s="7">
        <v>7.6889999999999996E-7</v>
      </c>
      <c r="I4803" s="5"/>
    </row>
    <row r="4804" spans="1:9" x14ac:dyDescent="0.4">
      <c r="A4804" t="str">
        <f t="shared" ref="A4804:A4867" si="75">B4804&amp;C4804</f>
        <v>Erbsen, trockenMalawi</v>
      </c>
      <c r="B4804" s="26" t="s">
        <v>173</v>
      </c>
      <c r="C4804" s="4" t="s">
        <v>405</v>
      </c>
      <c r="D4804" s="5">
        <v>3.1199800000000001E-6</v>
      </c>
      <c r="E4804" s="5">
        <v>4.0573600000000001E-6</v>
      </c>
      <c r="F4804" s="5">
        <v>7.3960400000000009E-7</v>
      </c>
      <c r="G4804" s="6">
        <v>8.1400000000000006E-7</v>
      </c>
      <c r="H4804" s="7">
        <v>8.7309440000000001E-6</v>
      </c>
      <c r="I4804" s="5"/>
    </row>
    <row r="4805" spans="1:9" x14ac:dyDescent="0.4">
      <c r="A4805" t="str">
        <f t="shared" si="75"/>
        <v>PfefferMalawi</v>
      </c>
      <c r="B4805" s="26" t="s">
        <v>154</v>
      </c>
      <c r="C4805" s="4" t="s">
        <v>405</v>
      </c>
      <c r="D4805" s="5">
        <v>4.2755099999999998E-6</v>
      </c>
      <c r="E4805" s="5">
        <v>5.7826099999999993E-6</v>
      </c>
      <c r="F4805" s="5">
        <v>1.09772E-6</v>
      </c>
      <c r="G4805" s="6">
        <v>1.1199999999999999E-6</v>
      </c>
      <c r="H4805" s="7">
        <v>1.227584E-5</v>
      </c>
      <c r="I4805" s="5"/>
    </row>
    <row r="4806" spans="1:9" x14ac:dyDescent="0.4">
      <c r="A4806" t="str">
        <f t="shared" si="75"/>
        <v>StraucherbseMalawi</v>
      </c>
      <c r="B4806" s="26" t="s">
        <v>191</v>
      </c>
      <c r="C4806" s="4" t="s">
        <v>405</v>
      </c>
      <c r="D4806" s="5">
        <v>2.2399999999999997E-6</v>
      </c>
      <c r="E4806" s="5">
        <v>2.9099999999999997E-6</v>
      </c>
      <c r="F4806" s="5">
        <v>5.2600000000000002E-7</v>
      </c>
      <c r="G4806" s="6">
        <v>5.7799999999999991E-7</v>
      </c>
      <c r="H4806" s="7">
        <v>6.2540000000000006E-6</v>
      </c>
      <c r="I4806" s="5"/>
    </row>
    <row r="4807" spans="1:9" x14ac:dyDescent="0.4">
      <c r="A4807" t="str">
        <f t="shared" si="75"/>
        <v>KochbananeMalawi</v>
      </c>
      <c r="B4807" s="26" t="s">
        <v>180</v>
      </c>
      <c r="C4807" s="4" t="s">
        <v>405</v>
      </c>
      <c r="D4807" s="5">
        <v>5.5400000000000001E-7</v>
      </c>
      <c r="E4807" s="5">
        <v>7.2800000000000006E-7</v>
      </c>
      <c r="F4807" s="5">
        <v>1.3200000000000002E-7</v>
      </c>
      <c r="G4807" s="6">
        <v>1.43E-7</v>
      </c>
      <c r="H4807" s="7">
        <v>1.5570000000000003E-6</v>
      </c>
      <c r="I4807" s="5"/>
    </row>
    <row r="4808" spans="1:9" x14ac:dyDescent="0.4">
      <c r="A4808" t="str">
        <f t="shared" si="75"/>
        <v>KartoffelMalawi</v>
      </c>
      <c r="B4808" s="26" t="s">
        <v>177</v>
      </c>
      <c r="C4808" s="4" t="s">
        <v>405</v>
      </c>
      <c r="D4808" s="5">
        <v>1.7000000000000001E-7</v>
      </c>
      <c r="E4808" s="5">
        <v>2.2100000000000001E-7</v>
      </c>
      <c r="F4808" s="5">
        <v>4.0000000000000001E-8</v>
      </c>
      <c r="G4808" s="6">
        <v>4.3999999999999997E-8</v>
      </c>
      <c r="H4808" s="7">
        <v>4.75E-7</v>
      </c>
      <c r="I4808" s="5"/>
    </row>
    <row r="4809" spans="1:9" x14ac:dyDescent="0.4">
      <c r="A4809" t="str">
        <f t="shared" si="75"/>
        <v>Hülsenfrüchte (Linsen, Bohen, etc.)Malawi</v>
      </c>
      <c r="B4809" s="26" t="s">
        <v>255</v>
      </c>
      <c r="C4809" s="4" t="s">
        <v>405</v>
      </c>
      <c r="D4809" s="5">
        <v>2.1015900000000001E-6</v>
      </c>
      <c r="E4809" s="5">
        <v>2.86768E-6</v>
      </c>
      <c r="F4809" s="5">
        <v>5.1230600000000001E-7</v>
      </c>
      <c r="G4809" s="6">
        <v>6.8500000000000001E-7</v>
      </c>
      <c r="H4809" s="7">
        <v>6.1665759999999989E-6</v>
      </c>
      <c r="I4809" s="5"/>
    </row>
    <row r="4810" spans="1:9" x14ac:dyDescent="0.4">
      <c r="A4810" t="str">
        <f t="shared" si="75"/>
        <v>ReisMalawi</v>
      </c>
      <c r="B4810" s="26" t="s">
        <v>160</v>
      </c>
      <c r="C4810" s="4" t="s">
        <v>405</v>
      </c>
      <c r="D4810" s="5">
        <v>1.9400000000000001E-6</v>
      </c>
      <c r="E4810" s="5">
        <v>2.6400000000000001E-6</v>
      </c>
      <c r="F4810" s="5">
        <v>4.2900000000000004E-7</v>
      </c>
      <c r="G4810" s="6">
        <v>4.6900000000000003E-7</v>
      </c>
      <c r="H4810" s="7">
        <v>5.4779999999999991E-6</v>
      </c>
      <c r="I4810" s="5"/>
    </row>
    <row r="4811" spans="1:9" x14ac:dyDescent="0.4">
      <c r="A4811" t="str">
        <f t="shared" si="75"/>
        <v>BaumwolleMalawi</v>
      </c>
      <c r="B4811" s="26" t="s">
        <v>257</v>
      </c>
      <c r="C4811" s="4" t="s">
        <v>405</v>
      </c>
      <c r="D4811" s="5">
        <v>2.78451E-6</v>
      </c>
      <c r="E4811" s="5">
        <v>3.6239800000000002E-6</v>
      </c>
      <c r="F4811" s="5">
        <v>6.5774900000000005E-7</v>
      </c>
      <c r="G4811" s="6">
        <v>7.2200000000000003E-7</v>
      </c>
      <c r="H4811" s="7">
        <v>7.7882390000000011E-6</v>
      </c>
      <c r="I4811" s="5"/>
    </row>
    <row r="4812" spans="1:9" x14ac:dyDescent="0.4">
      <c r="A4812" t="str">
        <f t="shared" si="75"/>
        <v>SesamMalawi</v>
      </c>
      <c r="B4812" s="26" t="s">
        <v>258</v>
      </c>
      <c r="C4812" s="4" t="s">
        <v>405</v>
      </c>
      <c r="D4812" s="5">
        <v>1.04297E-6</v>
      </c>
      <c r="E4812" s="5">
        <v>6.1150600000000005E-7</v>
      </c>
      <c r="F4812" s="5">
        <v>9.3102499999999996E-8</v>
      </c>
      <c r="G4812" s="6">
        <v>2.8499999999999997E-7</v>
      </c>
      <c r="H4812" s="7">
        <v>2.0325785000000002E-6</v>
      </c>
      <c r="I4812" s="5"/>
    </row>
    <row r="4813" spans="1:9" x14ac:dyDescent="0.4">
      <c r="A4813" t="str">
        <f t="shared" si="75"/>
        <v>SorghumMalawi</v>
      </c>
      <c r="B4813" s="26" t="s">
        <v>282</v>
      </c>
      <c r="C4813" s="4" t="s">
        <v>405</v>
      </c>
      <c r="D4813" s="5">
        <v>7.3200199999999999E-6</v>
      </c>
      <c r="E4813" s="5">
        <v>1.01053E-5</v>
      </c>
      <c r="F4813" s="5">
        <v>1.51815E-6</v>
      </c>
      <c r="G4813" s="6">
        <v>1.6700000000000001E-6</v>
      </c>
      <c r="H4813" s="7">
        <v>2.0613470000000003E-5</v>
      </c>
      <c r="I4813" s="5"/>
    </row>
    <row r="4814" spans="1:9" x14ac:dyDescent="0.4">
      <c r="A4814" t="str">
        <f t="shared" si="75"/>
        <v>SojabohnenMalawi</v>
      </c>
      <c r="B4814" s="26" t="s">
        <v>259</v>
      </c>
      <c r="C4814" s="4" t="s">
        <v>405</v>
      </c>
      <c r="D4814" s="5">
        <v>2.5820200000000002E-7</v>
      </c>
      <c r="E4814" s="5">
        <v>1.4674400000000001E-7</v>
      </c>
      <c r="F4814" s="5">
        <v>2.2956500000000001E-8</v>
      </c>
      <c r="G4814" s="6">
        <v>5.5899999999999998E-8</v>
      </c>
      <c r="H4814" s="7">
        <v>4.8380249999999999E-7</v>
      </c>
      <c r="I4814" s="5"/>
    </row>
    <row r="4815" spans="1:9" x14ac:dyDescent="0.4">
      <c r="A4815" t="str">
        <f t="shared" si="75"/>
        <v>GewürzeMalawi</v>
      </c>
      <c r="B4815" s="26" t="s">
        <v>275</v>
      </c>
      <c r="C4815" s="4" t="s">
        <v>405</v>
      </c>
      <c r="D4815" s="5">
        <v>3.8074899999999999E-7</v>
      </c>
      <c r="E4815" s="5">
        <v>2.2646299999999998E-7</v>
      </c>
      <c r="F4815" s="5">
        <v>4.4863400000000005E-8</v>
      </c>
      <c r="G4815" s="6">
        <v>9.2399999999999994E-8</v>
      </c>
      <c r="H4815" s="7">
        <v>7.4447540000000005E-7</v>
      </c>
      <c r="I4815" s="5"/>
    </row>
    <row r="4816" spans="1:9" x14ac:dyDescent="0.4">
      <c r="A4816" t="str">
        <f t="shared" si="75"/>
        <v>RohrzuckerMalawi</v>
      </c>
      <c r="B4816" s="26" t="s">
        <v>260</v>
      </c>
      <c r="C4816" s="4" t="s">
        <v>405</v>
      </c>
      <c r="D4816" s="5">
        <v>2.76631E-8</v>
      </c>
      <c r="E4816" s="5">
        <v>3.6326199999999995E-8</v>
      </c>
      <c r="F4816" s="5">
        <v>6.64658E-9</v>
      </c>
      <c r="G4816" s="6">
        <v>7.2200000000000003E-9</v>
      </c>
      <c r="H4816" s="7">
        <v>7.7855879999999994E-8</v>
      </c>
      <c r="I4816" s="5"/>
    </row>
    <row r="4817" spans="1:9" x14ac:dyDescent="0.4">
      <c r="A4817" t="str">
        <f t="shared" si="75"/>
        <v>SonnenblumenkerneMalawi</v>
      </c>
      <c r="B4817" s="26" t="s">
        <v>261</v>
      </c>
      <c r="C4817" s="4" t="s">
        <v>405</v>
      </c>
      <c r="D4817" s="5">
        <v>3.1949600000000001E-6</v>
      </c>
      <c r="E4817" s="5">
        <v>4.1415000000000001E-6</v>
      </c>
      <c r="F4817" s="5">
        <v>7.5601200000000006E-7</v>
      </c>
      <c r="G4817" s="6">
        <v>8.3300000000000001E-7</v>
      </c>
      <c r="H4817" s="7">
        <v>8.9254719999999996E-6</v>
      </c>
      <c r="I4817" s="5"/>
    </row>
    <row r="4818" spans="1:9" x14ac:dyDescent="0.4">
      <c r="A4818" t="str">
        <f t="shared" si="75"/>
        <v>SüßkartofelnMalawi</v>
      </c>
      <c r="B4818" s="26" t="s">
        <v>192</v>
      </c>
      <c r="C4818" s="4" t="s">
        <v>405</v>
      </c>
      <c r="D4818" s="5">
        <v>6.8654500000000001E-8</v>
      </c>
      <c r="E4818" s="5">
        <v>3.9494999999999997E-8</v>
      </c>
      <c r="F4818" s="5">
        <v>5.9366200000000001E-9</v>
      </c>
      <c r="G4818" s="6">
        <v>1.6700000000000001E-8</v>
      </c>
      <c r="H4818" s="7">
        <v>1.3078611999999998E-7</v>
      </c>
      <c r="I4818" s="5"/>
    </row>
    <row r="4819" spans="1:9" x14ac:dyDescent="0.4">
      <c r="A4819" t="str">
        <f t="shared" si="75"/>
        <v>Tallowtree seedMalawi</v>
      </c>
      <c r="B4819" s="26" t="s">
        <v>304</v>
      </c>
      <c r="C4819" s="4" t="s">
        <v>405</v>
      </c>
      <c r="D4819" s="5">
        <v>3.2260199999999998E-6</v>
      </c>
      <c r="E4819" s="5">
        <v>4.4606199999999998E-6</v>
      </c>
      <c r="F4819" s="5">
        <v>7.93918E-7</v>
      </c>
      <c r="G4819" s="6">
        <v>1.06E-6</v>
      </c>
      <c r="H4819" s="7">
        <v>9.5405579999999999E-6</v>
      </c>
      <c r="I4819" s="5"/>
    </row>
    <row r="4820" spans="1:9" x14ac:dyDescent="0.4">
      <c r="A4820" t="str">
        <f t="shared" si="75"/>
        <v>TeeMalawi</v>
      </c>
      <c r="B4820" s="26" t="s">
        <v>262</v>
      </c>
      <c r="C4820" s="4" t="s">
        <v>405</v>
      </c>
      <c r="D4820" s="5">
        <v>1.25545E-6</v>
      </c>
      <c r="E4820" s="5">
        <v>1.6480200000000001E-6</v>
      </c>
      <c r="F4820" s="5">
        <v>3.0104400000000001E-7</v>
      </c>
      <c r="G4820" s="6">
        <v>3.27E-7</v>
      </c>
      <c r="H4820" s="7">
        <v>3.5315139999999999E-6</v>
      </c>
      <c r="I4820" s="5"/>
    </row>
    <row r="4821" spans="1:9" x14ac:dyDescent="0.4">
      <c r="A4821" t="str">
        <f t="shared" si="75"/>
        <v>Tabak, unverarbeitetMalawi</v>
      </c>
      <c r="B4821" s="26" t="s">
        <v>263</v>
      </c>
      <c r="C4821" s="4" t="s">
        <v>405</v>
      </c>
      <c r="D4821" s="5">
        <v>1.84413E-6</v>
      </c>
      <c r="E4821" s="5">
        <v>2.3751000000000004E-6</v>
      </c>
      <c r="F4821" s="5">
        <v>4.0428600000000002E-7</v>
      </c>
      <c r="G4821" s="6">
        <v>4.5199999999999997E-7</v>
      </c>
      <c r="H4821" s="7">
        <v>5.0755160000000004E-6</v>
      </c>
      <c r="I4821" s="5"/>
    </row>
    <row r="4822" spans="1:9" x14ac:dyDescent="0.4">
      <c r="A4822" t="str">
        <f t="shared" si="75"/>
        <v>TomatenMalawi</v>
      </c>
      <c r="B4822" s="26" t="s">
        <v>86</v>
      </c>
      <c r="C4822" s="4" t="s">
        <v>405</v>
      </c>
      <c r="D4822" s="5">
        <v>2.01335E-7</v>
      </c>
      <c r="E4822" s="5">
        <v>2.5876200000000002E-7</v>
      </c>
      <c r="F4822" s="5">
        <v>4.9566000000000002E-8</v>
      </c>
      <c r="G4822" s="6">
        <v>5.39E-8</v>
      </c>
      <c r="H4822" s="7">
        <v>5.6356300000000003E-7</v>
      </c>
      <c r="I4822" s="5"/>
    </row>
    <row r="4823" spans="1:9" x14ac:dyDescent="0.4">
      <c r="A4823" t="str">
        <f t="shared" si="75"/>
        <v>Gemüse, frischMalawi</v>
      </c>
      <c r="B4823" s="26" t="s">
        <v>174</v>
      </c>
      <c r="C4823" s="4" t="s">
        <v>405</v>
      </c>
      <c r="D4823" s="5">
        <v>2.2063399999999999E-7</v>
      </c>
      <c r="E4823" s="5">
        <v>2.8602500000000005E-7</v>
      </c>
      <c r="F4823" s="5">
        <v>5.2220400000000002E-8</v>
      </c>
      <c r="G4823" s="6">
        <v>5.76E-8</v>
      </c>
      <c r="H4823" s="7">
        <v>6.1647939999999997E-7</v>
      </c>
      <c r="I4823" s="5"/>
    </row>
    <row r="4824" spans="1:9" x14ac:dyDescent="0.4">
      <c r="A4824" t="str">
        <f t="shared" si="75"/>
        <v>WeizenMalawi</v>
      </c>
      <c r="B4824" s="26" t="s">
        <v>60</v>
      </c>
      <c r="C4824" s="4" t="s">
        <v>405</v>
      </c>
      <c r="D4824" s="5">
        <v>2.2415000000000001E-6</v>
      </c>
      <c r="E4824" s="5">
        <v>2.93048E-6</v>
      </c>
      <c r="F4824" s="5">
        <v>5.6195500000000001E-7</v>
      </c>
      <c r="G4824" s="6">
        <v>6.0099999999999994E-7</v>
      </c>
      <c r="H4824" s="7">
        <v>6.334935E-6</v>
      </c>
      <c r="I4824" s="5"/>
    </row>
    <row r="4825" spans="1:9" x14ac:dyDescent="0.4">
      <c r="A4825" t="str">
        <f t="shared" si="75"/>
        <v>ArekanüsseMalaysia</v>
      </c>
      <c r="B4825" s="26" t="s">
        <v>308</v>
      </c>
      <c r="C4825" s="4" t="s">
        <v>406</v>
      </c>
      <c r="D4825" s="5">
        <v>1.5517400000000002E-5</v>
      </c>
      <c r="E4825" s="5">
        <v>1.00631E-5</v>
      </c>
      <c r="F4825" s="5">
        <v>4.5169299999999995E-6</v>
      </c>
      <c r="G4825" s="6">
        <v>1.2300000000000001E-5</v>
      </c>
      <c r="H4825" s="7">
        <v>4.2397429999999997E-5</v>
      </c>
      <c r="I4825" s="5"/>
    </row>
    <row r="4826" spans="1:9" x14ac:dyDescent="0.4">
      <c r="A4826" t="str">
        <f t="shared" si="75"/>
        <v>BananenMalaysia</v>
      </c>
      <c r="B4826" s="26" t="s">
        <v>197</v>
      </c>
      <c r="C4826" s="4" t="s">
        <v>406</v>
      </c>
      <c r="D4826" s="5">
        <v>3.2000000000000001E-7</v>
      </c>
      <c r="E4826" s="5">
        <v>1.7365900000000001E-7</v>
      </c>
      <c r="F4826" s="5">
        <v>8.1600000000000003E-8</v>
      </c>
      <c r="G4826" s="6">
        <v>1.5899999999999998E-7</v>
      </c>
      <c r="H4826" s="7">
        <v>7.3425900000000004E-7</v>
      </c>
      <c r="I4826" s="5"/>
    </row>
    <row r="4827" spans="1:9" x14ac:dyDescent="0.4">
      <c r="A4827" t="str">
        <f t="shared" si="75"/>
        <v>Bohen, trockenMalaysia</v>
      </c>
      <c r="B4827" s="26" t="s">
        <v>170</v>
      </c>
      <c r="C4827" s="4" t="s">
        <v>406</v>
      </c>
      <c r="D4827" s="5">
        <v>1.36611E-6</v>
      </c>
      <c r="E4827" s="5">
        <v>8.0240899999999997E-7</v>
      </c>
      <c r="F4827" s="5">
        <v>4.1259800000000003E-7</v>
      </c>
      <c r="G4827" s="6">
        <v>9.9999999999999995E-7</v>
      </c>
      <c r="H4827" s="7">
        <v>3.5811170000000002E-6</v>
      </c>
      <c r="I4827" s="5"/>
    </row>
    <row r="4828" spans="1:9" x14ac:dyDescent="0.4">
      <c r="A4828" t="str">
        <f t="shared" si="75"/>
        <v>Bohen, grünMalaysia</v>
      </c>
      <c r="B4828" s="26" t="s">
        <v>169</v>
      </c>
      <c r="C4828" s="4" t="s">
        <v>406</v>
      </c>
      <c r="D4828" s="5">
        <v>2.1852E-7</v>
      </c>
      <c r="E4828" s="5">
        <v>1.0403600000000001E-7</v>
      </c>
      <c r="F4828" s="5">
        <v>7.9558399999999999E-8</v>
      </c>
      <c r="G4828" s="6">
        <v>1.6199999999999999E-7</v>
      </c>
      <c r="H4828" s="7">
        <v>5.6411440000000007E-7</v>
      </c>
      <c r="I4828" s="5"/>
    </row>
    <row r="4829" spans="1:9" x14ac:dyDescent="0.4">
      <c r="A4829" t="str">
        <f t="shared" si="75"/>
        <v>Kohl und andere KohlgewächseMalaysia</v>
      </c>
      <c r="B4829" s="26" t="s">
        <v>181</v>
      </c>
      <c r="C4829" s="4" t="s">
        <v>406</v>
      </c>
      <c r="D4829" s="5">
        <v>1.7100000000000001E-7</v>
      </c>
      <c r="E4829" s="5">
        <v>1.11E-7</v>
      </c>
      <c r="F4829" s="5">
        <v>4.9700000000000002E-8</v>
      </c>
      <c r="G4829" s="6">
        <v>1.35E-7</v>
      </c>
      <c r="H4829" s="7">
        <v>4.6670000000000002E-7</v>
      </c>
      <c r="I4829" s="5"/>
    </row>
    <row r="4830" spans="1:9" x14ac:dyDescent="0.4">
      <c r="A4830" t="str">
        <f t="shared" si="75"/>
        <v>KanariengrasMalaysia</v>
      </c>
      <c r="B4830" s="26" t="s">
        <v>293</v>
      </c>
      <c r="C4830" s="4" t="s">
        <v>406</v>
      </c>
      <c r="D4830" s="5">
        <v>4.0790399999999997E-6</v>
      </c>
      <c r="E4830" s="5">
        <v>1.9420100000000001E-6</v>
      </c>
      <c r="F4830" s="5">
        <v>1.4850900000000001E-6</v>
      </c>
      <c r="G4830" s="6">
        <v>3.0300000000000002E-6</v>
      </c>
      <c r="H4830" s="7">
        <v>1.053614E-5</v>
      </c>
      <c r="I4830" s="5"/>
    </row>
    <row r="4831" spans="1:9" x14ac:dyDescent="0.4">
      <c r="A4831" t="str">
        <f t="shared" si="75"/>
        <v>CashewnüsseMalaysia</v>
      </c>
      <c r="B4831" s="26" t="s">
        <v>309</v>
      </c>
      <c r="C4831" s="4" t="s">
        <v>406</v>
      </c>
      <c r="D4831" s="5">
        <v>1.9932299999999998E-6</v>
      </c>
      <c r="E4831" s="5">
        <v>1.1002399999999999E-6</v>
      </c>
      <c r="F4831" s="5">
        <v>7.6186099999999994E-7</v>
      </c>
      <c r="G4831" s="6">
        <v>1.4699999999999999E-6</v>
      </c>
      <c r="H4831" s="7">
        <v>5.3253310000000003E-6</v>
      </c>
      <c r="I4831" s="5"/>
    </row>
    <row r="4832" spans="1:9" x14ac:dyDescent="0.4">
      <c r="A4832" t="str">
        <f t="shared" si="75"/>
        <v>ManiokMalaysia</v>
      </c>
      <c r="B4832" s="26" t="s">
        <v>187</v>
      </c>
      <c r="C4832" s="4" t="s">
        <v>406</v>
      </c>
      <c r="D4832" s="5">
        <v>3.4678699999999997E-7</v>
      </c>
      <c r="E4832" s="5">
        <v>1.87025E-7</v>
      </c>
      <c r="F4832" s="5">
        <v>9.0490999999999999E-8</v>
      </c>
      <c r="G4832" s="6">
        <v>1.7699999999999998E-7</v>
      </c>
      <c r="H4832" s="7">
        <v>8.0130300000000004E-7</v>
      </c>
      <c r="I4832" s="5"/>
    </row>
    <row r="4833" spans="1:9" x14ac:dyDescent="0.4">
      <c r="A4833" t="str">
        <f t="shared" si="75"/>
        <v>Paprika-/ChillipulverMalaysia</v>
      </c>
      <c r="B4833" s="26" t="s">
        <v>90</v>
      </c>
      <c r="C4833" s="4" t="s">
        <v>406</v>
      </c>
      <c r="D4833" s="5">
        <v>4.5399999999999996E-7</v>
      </c>
      <c r="E4833" s="5">
        <v>2.8899999999999995E-7</v>
      </c>
      <c r="F4833" s="5">
        <v>1.36E-7</v>
      </c>
      <c r="G4833" s="6">
        <v>3.41E-7</v>
      </c>
      <c r="H4833" s="7">
        <v>1.22E-6</v>
      </c>
      <c r="I4833" s="5"/>
    </row>
    <row r="4834" spans="1:9" x14ac:dyDescent="0.4">
      <c r="A4834" t="str">
        <f t="shared" si="75"/>
        <v>Paprika und Chillies, grünMalaysia</v>
      </c>
      <c r="B4834" s="26" t="s">
        <v>79</v>
      </c>
      <c r="C4834" s="4" t="s">
        <v>406</v>
      </c>
      <c r="D4834" s="5">
        <v>4.5399999999999996E-7</v>
      </c>
      <c r="E4834" s="5">
        <v>2.8879600000000004E-7</v>
      </c>
      <c r="F4834" s="5">
        <v>1.36E-7</v>
      </c>
      <c r="G4834" s="6">
        <v>3.41E-7</v>
      </c>
      <c r="H4834" s="7">
        <v>1.2197960000000001E-6</v>
      </c>
      <c r="I4834" s="5"/>
    </row>
    <row r="4835" spans="1:9" x14ac:dyDescent="0.4">
      <c r="A4835" t="str">
        <f t="shared" si="75"/>
        <v>Paprika und Chillies, grünMalaysia</v>
      </c>
      <c r="B4835" s="26" t="s">
        <v>79</v>
      </c>
      <c r="C4835" s="4" t="s">
        <v>406</v>
      </c>
      <c r="D4835" s="5">
        <v>4.5399999999999996E-7</v>
      </c>
      <c r="E4835" s="5">
        <v>2.8879600000000004E-7</v>
      </c>
      <c r="F4835" s="5">
        <v>1.36E-7</v>
      </c>
      <c r="G4835" s="6">
        <v>3.41E-7</v>
      </c>
      <c r="H4835" s="7">
        <v>1.2197960000000001E-6</v>
      </c>
      <c r="I4835" s="5"/>
    </row>
    <row r="4836" spans="1:9" x14ac:dyDescent="0.4">
      <c r="A4836" t="str">
        <f t="shared" si="75"/>
        <v>NelkeMalaysia</v>
      </c>
      <c r="B4836" s="26" t="s">
        <v>336</v>
      </c>
      <c r="C4836" s="4" t="s">
        <v>406</v>
      </c>
      <c r="D4836" s="5">
        <v>2.19E-5</v>
      </c>
      <c r="E4836" s="5">
        <v>1.29E-5</v>
      </c>
      <c r="F4836" s="5">
        <v>6.6299999999999992E-6</v>
      </c>
      <c r="G4836" s="6">
        <v>1.6099999999999998E-5</v>
      </c>
      <c r="H4836" s="7">
        <v>5.753E-5</v>
      </c>
      <c r="I4836" s="5"/>
    </row>
    <row r="4837" spans="1:9" x14ac:dyDescent="0.4">
      <c r="A4837" t="str">
        <f t="shared" si="75"/>
        <v>KakaobohneMalaysia</v>
      </c>
      <c r="B4837" s="26" t="s">
        <v>286</v>
      </c>
      <c r="C4837" s="4" t="s">
        <v>406</v>
      </c>
      <c r="D4837" s="5">
        <v>6.9627600000000002E-6</v>
      </c>
      <c r="E4837" s="5">
        <v>3.71167E-6</v>
      </c>
      <c r="F4837" s="5">
        <v>1.7583E-6</v>
      </c>
      <c r="G4837" s="6">
        <v>3.45E-6</v>
      </c>
      <c r="H4837" s="7">
        <v>1.5882729999999998E-5</v>
      </c>
      <c r="I4837" s="5"/>
    </row>
    <row r="4838" spans="1:9" x14ac:dyDescent="0.4">
      <c r="A4838" t="str">
        <f t="shared" si="75"/>
        <v>KokosnussMalaysia</v>
      </c>
      <c r="B4838" s="26" t="s">
        <v>310</v>
      </c>
      <c r="C4838" s="4" t="s">
        <v>406</v>
      </c>
      <c r="D4838" s="5">
        <v>1.7183000000000001E-6</v>
      </c>
      <c r="E4838" s="5">
        <v>9.1876100000000008E-7</v>
      </c>
      <c r="F4838" s="5">
        <v>4.36708E-7</v>
      </c>
      <c r="G4838" s="6">
        <v>8.5600000000000004E-7</v>
      </c>
      <c r="H4838" s="7">
        <v>3.9297689999999994E-6</v>
      </c>
      <c r="I4838" s="5"/>
    </row>
    <row r="4839" spans="1:9" x14ac:dyDescent="0.4">
      <c r="A4839" t="str">
        <f t="shared" si="75"/>
        <v>Kaffee, grünMalaysia</v>
      </c>
      <c r="B4839" s="26" t="s">
        <v>287</v>
      </c>
      <c r="C4839" s="4" t="s">
        <v>406</v>
      </c>
      <c r="D4839" s="5">
        <v>7.6899999999999992E-6</v>
      </c>
      <c r="E4839" s="5">
        <v>3.9899999999999999E-6</v>
      </c>
      <c r="F4839" s="5">
        <v>2.1799999999999999E-6</v>
      </c>
      <c r="G4839" s="6">
        <v>4.2400000000000001E-6</v>
      </c>
      <c r="H4839" s="7">
        <v>1.8099999999999999E-5</v>
      </c>
      <c r="I4839" s="5"/>
    </row>
    <row r="4840" spans="1:9" x14ac:dyDescent="0.4">
      <c r="A4840" t="str">
        <f t="shared" si="75"/>
        <v>KokosbastMalaysia</v>
      </c>
      <c r="B4840" s="26" t="s">
        <v>311</v>
      </c>
      <c r="C4840" s="4" t="s">
        <v>406</v>
      </c>
      <c r="D4840" s="5">
        <v>1.7183000000000001E-6</v>
      </c>
      <c r="E4840" s="5">
        <v>9.1876100000000008E-7</v>
      </c>
      <c r="F4840" s="5">
        <v>4.36708E-7</v>
      </c>
      <c r="G4840" s="6">
        <v>8.5600000000000004E-7</v>
      </c>
      <c r="H4840" s="7">
        <v>3.9297689999999994E-6</v>
      </c>
      <c r="I4840" s="5"/>
    </row>
    <row r="4841" spans="1:9" x14ac:dyDescent="0.4">
      <c r="A4841" t="str">
        <f t="shared" si="75"/>
        <v>Gurken und GewürzgurkenMalaysia</v>
      </c>
      <c r="B4841" s="26" t="s">
        <v>99</v>
      </c>
      <c r="C4841" s="4" t="s">
        <v>406</v>
      </c>
      <c r="D4841" s="5">
        <v>1.8124499999999998E-7</v>
      </c>
      <c r="E4841" s="5">
        <v>1.0541300000000001E-7</v>
      </c>
      <c r="F4841" s="5">
        <v>5.7891099999999998E-8</v>
      </c>
      <c r="G4841" s="6">
        <v>1.3999999999999998E-7</v>
      </c>
      <c r="H4841" s="7">
        <v>4.845491E-7</v>
      </c>
      <c r="I4841" s="5"/>
    </row>
    <row r="4842" spans="1:9" x14ac:dyDescent="0.4">
      <c r="A4842" t="str">
        <f t="shared" si="75"/>
        <v>FuttermittelpflanzenMalaysia</v>
      </c>
      <c r="B4842" s="26" t="s">
        <v>242</v>
      </c>
      <c r="C4842" s="4" t="s">
        <v>406</v>
      </c>
      <c r="D4842" s="5">
        <v>5.8199999999999998E-8</v>
      </c>
      <c r="E4842" s="5">
        <v>2.77E-8</v>
      </c>
      <c r="F4842" s="5">
        <v>2.1200000000000001E-8</v>
      </c>
      <c r="G4842" s="6">
        <v>4.3200000000000003E-8</v>
      </c>
      <c r="H4842" s="7">
        <v>1.5029999999999999E-7</v>
      </c>
      <c r="I4842" s="5"/>
    </row>
    <row r="4843" spans="1:9" x14ac:dyDescent="0.4">
      <c r="A4843" t="str">
        <f t="shared" si="75"/>
        <v>Früchte, frischMalaysia</v>
      </c>
      <c r="B4843" s="26" t="s">
        <v>205</v>
      </c>
      <c r="C4843" s="4" t="s">
        <v>406</v>
      </c>
      <c r="D4843" s="5">
        <v>6.2998299999999996E-7</v>
      </c>
      <c r="E4843" s="5">
        <v>3.2363900000000003E-7</v>
      </c>
      <c r="F4843" s="5">
        <v>2.0036300000000001E-7</v>
      </c>
      <c r="G4843" s="6">
        <v>3.8499999999999997E-7</v>
      </c>
      <c r="H4843" s="7">
        <v>1.5389849999999998E-6</v>
      </c>
      <c r="I4843" s="5"/>
    </row>
    <row r="4844" spans="1:9" x14ac:dyDescent="0.4">
      <c r="A4844" t="str">
        <f t="shared" si="75"/>
        <v>KernobstMalaysia</v>
      </c>
      <c r="B4844" s="26" t="s">
        <v>208</v>
      </c>
      <c r="C4844" s="4" t="s">
        <v>406</v>
      </c>
      <c r="D4844" s="5">
        <v>6.3E-7</v>
      </c>
      <c r="E4844" s="5">
        <v>3.2399999999999999E-7</v>
      </c>
      <c r="F4844" s="5">
        <v>2.0000000000000002E-7</v>
      </c>
      <c r="G4844" s="6">
        <v>3.8499999999999997E-7</v>
      </c>
      <c r="H4844" s="7">
        <v>1.539E-6</v>
      </c>
      <c r="I4844" s="5"/>
    </row>
    <row r="4845" spans="1:9" x14ac:dyDescent="0.4">
      <c r="A4845" t="str">
        <f t="shared" si="75"/>
        <v>SüdfrüchteMalaysia</v>
      </c>
      <c r="B4845" s="26" t="s">
        <v>244</v>
      </c>
      <c r="C4845" s="4" t="s">
        <v>406</v>
      </c>
      <c r="D4845" s="5">
        <v>8.8199999999999998E-7</v>
      </c>
      <c r="E4845" s="5">
        <v>4.8100000000000003E-7</v>
      </c>
      <c r="F4845" s="5">
        <v>2.2499999999999999E-7</v>
      </c>
      <c r="G4845" s="6">
        <v>4.39E-7</v>
      </c>
      <c r="H4845" s="7">
        <v>2.0270000000000002E-6</v>
      </c>
      <c r="I4845" s="5"/>
    </row>
    <row r="4846" spans="1:9" x14ac:dyDescent="0.4">
      <c r="A4846" t="str">
        <f t="shared" si="75"/>
        <v>KnoblauchMalaysia</v>
      </c>
      <c r="B4846" s="26" t="s">
        <v>38</v>
      </c>
      <c r="C4846" s="4" t="s">
        <v>406</v>
      </c>
      <c r="D4846" s="5">
        <v>4.4257200000000003E-7</v>
      </c>
      <c r="E4846" s="5">
        <v>2.1070600000000001E-7</v>
      </c>
      <c r="F4846" s="5">
        <v>1.6113100000000002E-7</v>
      </c>
      <c r="G4846" s="6">
        <v>3.2899999999999999E-7</v>
      </c>
      <c r="H4846" s="7">
        <v>1.143409E-6</v>
      </c>
      <c r="I4846" s="5"/>
    </row>
    <row r="4847" spans="1:9" x14ac:dyDescent="0.4">
      <c r="A4847" t="str">
        <f t="shared" si="75"/>
        <v>ErdnussMalaysia</v>
      </c>
      <c r="B4847" s="26" t="s">
        <v>280</v>
      </c>
      <c r="C4847" s="4" t="s">
        <v>406</v>
      </c>
      <c r="D4847" s="5">
        <v>1.03153E-6</v>
      </c>
      <c r="E4847" s="5">
        <v>6.2123099999999999E-7</v>
      </c>
      <c r="F4847" s="5">
        <v>3.1062299999999999E-7</v>
      </c>
      <c r="G4847" s="6">
        <v>7.5700000000000002E-7</v>
      </c>
      <c r="H4847" s="7">
        <v>2.7203839999999998E-6</v>
      </c>
      <c r="I4847" s="5"/>
    </row>
    <row r="4848" spans="1:9" x14ac:dyDescent="0.4">
      <c r="A4848" t="str">
        <f t="shared" si="75"/>
        <v>JojobasamenMalaysia</v>
      </c>
      <c r="B4848" s="26" t="s">
        <v>301</v>
      </c>
      <c r="C4848" s="4" t="s">
        <v>406</v>
      </c>
      <c r="D4848" s="5">
        <v>2.2862600000000002E-6</v>
      </c>
      <c r="E4848" s="5">
        <v>1.2247300000000001E-6</v>
      </c>
      <c r="F4848" s="5">
        <v>5.8062399999999992E-7</v>
      </c>
      <c r="G4848" s="6">
        <v>1.1399999999999999E-6</v>
      </c>
      <c r="H4848" s="7">
        <v>5.2316140000000008E-6</v>
      </c>
      <c r="I4848" s="5"/>
    </row>
    <row r="4849" spans="1:9" x14ac:dyDescent="0.4">
      <c r="A4849" t="str">
        <f t="shared" si="75"/>
        <v>BombaxwolleMalaysia</v>
      </c>
      <c r="B4849" s="26" t="s">
        <v>339</v>
      </c>
      <c r="C4849" s="4" t="s">
        <v>406</v>
      </c>
      <c r="D4849" s="5">
        <v>6.0400000000000006E-6</v>
      </c>
      <c r="E4849" s="5">
        <v>3.4299999999999998E-6</v>
      </c>
      <c r="F4849" s="5">
        <v>1.9400000000000001E-6</v>
      </c>
      <c r="G4849" s="6">
        <v>4.4999999999999993E-6</v>
      </c>
      <c r="H4849" s="7">
        <v>1.5910000000000002E-5</v>
      </c>
      <c r="I4849" s="5"/>
    </row>
    <row r="4850" spans="1:9" x14ac:dyDescent="0.4">
      <c r="A4850" t="str">
        <f t="shared" si="75"/>
        <v>Kapok-FruchtMalaysia</v>
      </c>
      <c r="B4850" s="26" t="s">
        <v>340</v>
      </c>
      <c r="C4850" s="4" t="s">
        <v>406</v>
      </c>
      <c r="D4850" s="5">
        <v>6.0360600000000003E-6</v>
      </c>
      <c r="E4850" s="5">
        <v>3.42516E-6</v>
      </c>
      <c r="F4850" s="5">
        <v>1.9438400000000002E-6</v>
      </c>
      <c r="G4850" s="6">
        <v>4.4999999999999993E-6</v>
      </c>
      <c r="H4850" s="7">
        <v>1.5905059999999998E-5</v>
      </c>
      <c r="I4850" s="5"/>
    </row>
    <row r="4851" spans="1:9" x14ac:dyDescent="0.4">
      <c r="A4851" t="str">
        <f t="shared" si="75"/>
        <v>KapoksamenMalaysia</v>
      </c>
      <c r="B4851" s="26" t="s">
        <v>341</v>
      </c>
      <c r="C4851" s="4" t="s">
        <v>406</v>
      </c>
      <c r="D4851" s="5">
        <v>6.0400000000000006E-6</v>
      </c>
      <c r="E4851" s="5">
        <v>3.42516E-6</v>
      </c>
      <c r="F4851" s="5">
        <v>1.9400000000000001E-6</v>
      </c>
      <c r="G4851" s="6">
        <v>4.4999999999999993E-6</v>
      </c>
      <c r="H4851" s="7">
        <v>1.5905160000000002E-5</v>
      </c>
      <c r="I4851" s="5"/>
    </row>
    <row r="4852" spans="1:9" x14ac:dyDescent="0.4">
      <c r="A4852" t="str">
        <f t="shared" si="75"/>
        <v>Lauch, andere LauchgewächseMalaysia</v>
      </c>
      <c r="B4852" s="26" t="s">
        <v>184</v>
      </c>
      <c r="C4852" s="4" t="s">
        <v>406</v>
      </c>
      <c r="D4852" s="5">
        <v>1.65995E-7</v>
      </c>
      <c r="E4852" s="5">
        <v>9.0418099999999988E-8</v>
      </c>
      <c r="F4852" s="5">
        <v>4.6928899999999997E-8</v>
      </c>
      <c r="G4852" s="6">
        <v>9.02E-8</v>
      </c>
      <c r="H4852" s="7">
        <v>3.9354199999999996E-7</v>
      </c>
      <c r="I4852" s="5"/>
    </row>
    <row r="4853" spans="1:9" x14ac:dyDescent="0.4">
      <c r="A4853" t="str">
        <f t="shared" si="75"/>
        <v>Zitorne, LimetteMalaysia</v>
      </c>
      <c r="B4853" s="26" t="s">
        <v>246</v>
      </c>
      <c r="C4853" s="4" t="s">
        <v>406</v>
      </c>
      <c r="D4853" s="5">
        <v>1.35E-6</v>
      </c>
      <c r="E4853" s="5">
        <v>6.4300000000000003E-7</v>
      </c>
      <c r="F4853" s="5">
        <v>4.9200000000000001E-7</v>
      </c>
      <c r="G4853" s="6">
        <v>9.9999999999999995E-7</v>
      </c>
      <c r="H4853" s="7">
        <v>3.4850000000000001E-6</v>
      </c>
      <c r="I4853" s="5"/>
    </row>
    <row r="4854" spans="1:9" x14ac:dyDescent="0.4">
      <c r="A4854" t="str">
        <f t="shared" si="75"/>
        <v>Mais, greenMalaysia</v>
      </c>
      <c r="B4854" s="26" t="s">
        <v>218</v>
      </c>
      <c r="C4854" s="4" t="s">
        <v>406</v>
      </c>
      <c r="D4854" s="5">
        <v>3.6467500000000003E-7</v>
      </c>
      <c r="E4854" s="5">
        <v>2.12098E-7</v>
      </c>
      <c r="F4854" s="5">
        <v>1.1647999999999999E-7</v>
      </c>
      <c r="G4854" s="6">
        <v>2.8200000000000001E-7</v>
      </c>
      <c r="H4854" s="7">
        <v>9.7525299999999998E-7</v>
      </c>
      <c r="I4854" s="5"/>
    </row>
    <row r="4855" spans="1:9" x14ac:dyDescent="0.4">
      <c r="A4855" t="str">
        <f t="shared" si="75"/>
        <v>MaisMalaysia</v>
      </c>
      <c r="B4855" s="26" t="s">
        <v>185</v>
      </c>
      <c r="C4855" s="4" t="s">
        <v>406</v>
      </c>
      <c r="D4855" s="5">
        <v>9.0599899999999996E-7</v>
      </c>
      <c r="E4855" s="5">
        <v>4.9366500000000002E-7</v>
      </c>
      <c r="F4855" s="5">
        <v>2.3122900000000001E-7</v>
      </c>
      <c r="G4855" s="6">
        <v>4.4999999999999998E-7</v>
      </c>
      <c r="H4855" s="7">
        <v>2.0808929999999999E-6</v>
      </c>
      <c r="I4855" s="5"/>
    </row>
    <row r="4856" spans="1:9" x14ac:dyDescent="0.4">
      <c r="A4856" t="str">
        <f t="shared" si="75"/>
        <v>Mango, GuaveMalaysia</v>
      </c>
      <c r="B4856" s="26" t="s">
        <v>248</v>
      </c>
      <c r="C4856" s="4" t="s">
        <v>406</v>
      </c>
      <c r="D4856" s="5">
        <v>7.7800000000000001E-7</v>
      </c>
      <c r="E4856" s="5">
        <v>4.1800000000000001E-7</v>
      </c>
      <c r="F4856" s="5">
        <v>2.6400000000000003E-7</v>
      </c>
      <c r="G4856" s="6">
        <v>5.7999999999999995E-7</v>
      </c>
      <c r="H4856" s="7">
        <v>2.04E-6</v>
      </c>
      <c r="I4856" s="5"/>
    </row>
    <row r="4857" spans="1:9" x14ac:dyDescent="0.4">
      <c r="A4857" t="str">
        <f t="shared" si="75"/>
        <v>NüsseMalaysia</v>
      </c>
      <c r="B4857" s="26" t="s">
        <v>271</v>
      </c>
      <c r="C4857" s="4" t="s">
        <v>406</v>
      </c>
      <c r="D4857" s="5">
        <v>8.8966300000000009E-6</v>
      </c>
      <c r="E4857" s="5">
        <v>5.7694799999999999E-6</v>
      </c>
      <c r="F4857" s="5">
        <v>2.5897099999999998E-6</v>
      </c>
      <c r="G4857" s="6">
        <v>7.0400000000000004E-6</v>
      </c>
      <c r="H4857" s="7">
        <v>2.429582E-5</v>
      </c>
      <c r="I4857" s="5"/>
    </row>
    <row r="4858" spans="1:9" x14ac:dyDescent="0.4">
      <c r="A4858" t="str">
        <f t="shared" si="75"/>
        <v>Palmfrucht (Ölpalme)Malaysia</v>
      </c>
      <c r="B4858" s="26" t="s">
        <v>289</v>
      </c>
      <c r="C4858" s="4" t="s">
        <v>406</v>
      </c>
      <c r="D4858" s="5">
        <v>3.7500000000000001E-7</v>
      </c>
      <c r="E4858" s="5">
        <v>1.98E-7</v>
      </c>
      <c r="F4858" s="5">
        <v>9.0299999999999995E-8</v>
      </c>
      <c r="G4858" s="6">
        <v>1.7599999999999999E-7</v>
      </c>
      <c r="H4858" s="7">
        <v>8.3929999999999985E-7</v>
      </c>
      <c r="I4858" s="5"/>
    </row>
    <row r="4859" spans="1:9" x14ac:dyDescent="0.4">
      <c r="A4859" t="str">
        <f t="shared" si="75"/>
        <v>ÖlsamenMalaysia</v>
      </c>
      <c r="B4859" s="26" t="s">
        <v>303</v>
      </c>
      <c r="C4859" s="4" t="s">
        <v>406</v>
      </c>
      <c r="D4859" s="5">
        <v>2.2862600000000002E-6</v>
      </c>
      <c r="E4859" s="5">
        <v>1.2247300000000001E-6</v>
      </c>
      <c r="F4859" s="5">
        <v>5.8062399999999992E-7</v>
      </c>
      <c r="G4859" s="6">
        <v>1.1399999999999999E-6</v>
      </c>
      <c r="H4859" s="7">
        <v>5.2316140000000008E-6</v>
      </c>
      <c r="I4859" s="5"/>
    </row>
    <row r="4860" spans="1:9" x14ac:dyDescent="0.4">
      <c r="A4860" t="str">
        <f t="shared" si="75"/>
        <v>Zwiebel, getr.Malaysia</v>
      </c>
      <c r="B4860" s="26" t="s">
        <v>251</v>
      </c>
      <c r="C4860" s="4" t="s">
        <v>406</v>
      </c>
      <c r="D4860" s="5">
        <v>4.3600000000000004E-7</v>
      </c>
      <c r="E4860" s="5">
        <v>2.8299999999999998E-7</v>
      </c>
      <c r="F4860" s="5">
        <v>1.2699999999999999E-7</v>
      </c>
      <c r="G4860" s="6">
        <v>3.4499999999999998E-7</v>
      </c>
      <c r="H4860" s="7">
        <v>1.1909999999999999E-6</v>
      </c>
      <c r="I4860" s="5"/>
    </row>
    <row r="4861" spans="1:9" x14ac:dyDescent="0.4">
      <c r="A4861" t="str">
        <f t="shared" si="75"/>
        <v>OrangeMalaysia</v>
      </c>
      <c r="B4861" s="26" t="s">
        <v>252</v>
      </c>
      <c r="C4861" s="4" t="s">
        <v>406</v>
      </c>
      <c r="D4861" s="5">
        <v>5.6300000000000005E-7</v>
      </c>
      <c r="E4861" s="5">
        <v>3.6484900000000001E-7</v>
      </c>
      <c r="F4861" s="5">
        <v>1.6400000000000001E-7</v>
      </c>
      <c r="G4861" s="6">
        <v>4.4499999999999997E-7</v>
      </c>
      <c r="H4861" s="7">
        <v>1.5368489999999999E-6</v>
      </c>
      <c r="I4861" s="5"/>
    </row>
    <row r="4862" spans="1:9" x14ac:dyDescent="0.4">
      <c r="A4862" t="str">
        <f t="shared" si="75"/>
        <v>PapayaMalaysia</v>
      </c>
      <c r="B4862" s="26" t="s">
        <v>294</v>
      </c>
      <c r="C4862" s="4" t="s">
        <v>406</v>
      </c>
      <c r="D4862" s="5">
        <v>3.2216800000000003E-7</v>
      </c>
      <c r="E4862" s="5">
        <v>1.87192E-7</v>
      </c>
      <c r="F4862" s="5">
        <v>1.2548999999999999E-7</v>
      </c>
      <c r="G4862" s="6">
        <v>2.29E-7</v>
      </c>
      <c r="H4862" s="7">
        <v>8.638500000000001E-7</v>
      </c>
      <c r="I4862" s="5"/>
    </row>
    <row r="4863" spans="1:9" x14ac:dyDescent="0.4">
      <c r="A4863" t="str">
        <f t="shared" si="75"/>
        <v>PfefferMalaysia</v>
      </c>
      <c r="B4863" s="26" t="s">
        <v>154</v>
      </c>
      <c r="C4863" s="4" t="s">
        <v>406</v>
      </c>
      <c r="D4863" s="5">
        <v>1.07588E-6</v>
      </c>
      <c r="E4863" s="5">
        <v>5.7302199999999993E-7</v>
      </c>
      <c r="F4863" s="5">
        <v>3.1702000000000002E-7</v>
      </c>
      <c r="G4863" s="6">
        <v>6.1700000000000009E-7</v>
      </c>
      <c r="H4863" s="7">
        <v>2.5829219999999996E-6</v>
      </c>
      <c r="I4863" s="5"/>
    </row>
    <row r="4864" spans="1:9" x14ac:dyDescent="0.4">
      <c r="A4864" t="str">
        <f t="shared" si="75"/>
        <v>AnanasMalaysia</v>
      </c>
      <c r="B4864" s="26" t="s">
        <v>194</v>
      </c>
      <c r="C4864" s="4" t="s">
        <v>406</v>
      </c>
      <c r="D4864" s="5">
        <v>1.4863E-7</v>
      </c>
      <c r="E4864" s="5">
        <v>7.66654E-8</v>
      </c>
      <c r="F4864" s="5">
        <v>4.6849499999999999E-8</v>
      </c>
      <c r="G4864" s="6">
        <v>9.0000000000000012E-8</v>
      </c>
      <c r="H4864" s="7">
        <v>3.6214490000000003E-7</v>
      </c>
      <c r="I4864" s="5"/>
    </row>
    <row r="4865" spans="1:9" x14ac:dyDescent="0.4">
      <c r="A4865" t="str">
        <f t="shared" si="75"/>
        <v>Hülsenfrüchte (Linsen, Bohen, etc.)Malaysia</v>
      </c>
      <c r="B4865" s="26" t="s">
        <v>255</v>
      </c>
      <c r="C4865" s="4" t="s">
        <v>406</v>
      </c>
      <c r="D4865" s="5">
        <v>1.2700000000000001E-6</v>
      </c>
      <c r="E4865" s="5">
        <v>6.0430200000000003E-7</v>
      </c>
      <c r="F4865" s="5">
        <v>4.6200000000000003E-7</v>
      </c>
      <c r="G4865" s="6">
        <v>9.4200000000000004E-7</v>
      </c>
      <c r="H4865" s="7">
        <v>3.2783020000000005E-6</v>
      </c>
      <c r="I4865" s="5"/>
    </row>
    <row r="4866" spans="1:9" x14ac:dyDescent="0.4">
      <c r="A4866" t="str">
        <f t="shared" si="75"/>
        <v>ReisMalaysia</v>
      </c>
      <c r="B4866" s="26" t="s">
        <v>160</v>
      </c>
      <c r="C4866" s="4" t="s">
        <v>406</v>
      </c>
      <c r="D4866" s="5">
        <v>1.0428900000000001E-6</v>
      </c>
      <c r="E4866" s="5">
        <v>6.1005300000000007E-7</v>
      </c>
      <c r="F4866" s="5">
        <v>2.4297400000000002E-7</v>
      </c>
      <c r="G4866" s="6">
        <v>4.6600000000000002E-7</v>
      </c>
      <c r="H4866" s="7">
        <v>2.361917E-6</v>
      </c>
      <c r="I4866" s="5"/>
    </row>
    <row r="4867" spans="1:9" x14ac:dyDescent="0.4">
      <c r="A4867" t="str">
        <f t="shared" si="75"/>
        <v>Knollengewächsen, WurzelknolleMalaysia</v>
      </c>
      <c r="B4867" s="26" t="s">
        <v>179</v>
      </c>
      <c r="C4867" s="4" t="s">
        <v>406</v>
      </c>
      <c r="D4867" s="5">
        <v>2.17E-7</v>
      </c>
      <c r="E4867" s="5">
        <v>1.12E-7</v>
      </c>
      <c r="F4867" s="5">
        <v>6.8499999999999998E-8</v>
      </c>
      <c r="G4867" s="6">
        <v>1.3100000000000002E-7</v>
      </c>
      <c r="H4867" s="7">
        <v>5.285E-7</v>
      </c>
      <c r="I4867" s="5"/>
    </row>
    <row r="4868" spans="1:9" x14ac:dyDescent="0.4">
      <c r="A4868" t="str">
        <f t="shared" ref="A4868:A4931" si="76">B4868&amp;C4868</f>
        <v>GummiMalaysia</v>
      </c>
      <c r="B4868" s="26" t="s">
        <v>290</v>
      </c>
      <c r="C4868" s="4" t="s">
        <v>406</v>
      </c>
      <c r="D4868" s="5">
        <v>9.4478500000000014E-6</v>
      </c>
      <c r="E4868" s="5">
        <v>5.0485199999999997E-6</v>
      </c>
      <c r="F4868" s="5">
        <v>2.39603E-6</v>
      </c>
      <c r="G4868" s="6">
        <v>4.69E-6</v>
      </c>
      <c r="H4868" s="7">
        <v>2.1582400000000002E-5</v>
      </c>
      <c r="I4868" s="5"/>
    </row>
    <row r="4869" spans="1:9" x14ac:dyDescent="0.4">
      <c r="A4869" t="str">
        <f t="shared" si="76"/>
        <v>SesamMalaysia</v>
      </c>
      <c r="B4869" s="26" t="s">
        <v>258</v>
      </c>
      <c r="C4869" s="4" t="s">
        <v>406</v>
      </c>
      <c r="D4869" s="5">
        <v>2.1399999999999998E-6</v>
      </c>
      <c r="E4869" s="5">
        <v>1.02E-6</v>
      </c>
      <c r="F4869" s="5">
        <v>7.7800000000000001E-7</v>
      </c>
      <c r="G4869" s="6">
        <v>1.59E-6</v>
      </c>
      <c r="H4869" s="7">
        <v>5.5280000000000011E-6</v>
      </c>
      <c r="I4869" s="5"/>
    </row>
    <row r="4870" spans="1:9" x14ac:dyDescent="0.4">
      <c r="A4870" t="str">
        <f t="shared" si="76"/>
        <v>SorghumMalaysia</v>
      </c>
      <c r="B4870" s="26" t="s">
        <v>282</v>
      </c>
      <c r="C4870" s="4" t="s">
        <v>406</v>
      </c>
      <c r="D4870" s="5">
        <v>8.8291000000000001E-7</v>
      </c>
      <c r="E4870" s="5">
        <v>4.2034800000000003E-7</v>
      </c>
      <c r="F4870" s="5">
        <v>3.2144800000000001E-7</v>
      </c>
      <c r="G4870" s="6">
        <v>6.5600000000000005E-7</v>
      </c>
      <c r="H4870" s="7">
        <v>2.2807059999999998E-6</v>
      </c>
      <c r="I4870" s="5"/>
    </row>
    <row r="4871" spans="1:9" x14ac:dyDescent="0.4">
      <c r="A4871" t="str">
        <f t="shared" si="76"/>
        <v>RohrzuckerMalaysia</v>
      </c>
      <c r="B4871" s="26" t="s">
        <v>260</v>
      </c>
      <c r="C4871" s="4" t="s">
        <v>406</v>
      </c>
      <c r="D4871" s="5">
        <v>7.7970800000000006E-8</v>
      </c>
      <c r="E4871" s="5">
        <v>4.21317E-8</v>
      </c>
      <c r="F4871" s="5">
        <v>2.09524E-8</v>
      </c>
      <c r="G4871" s="6">
        <v>4.1000000000000003E-8</v>
      </c>
      <c r="H4871" s="7">
        <v>1.8205490000000001E-7</v>
      </c>
      <c r="I4871" s="5"/>
    </row>
    <row r="4872" spans="1:9" x14ac:dyDescent="0.4">
      <c r="A4872" t="str">
        <f t="shared" si="76"/>
        <v>ZuckerpflanzenMalaysia</v>
      </c>
      <c r="B4872" s="26" t="s">
        <v>315</v>
      </c>
      <c r="C4872" s="4" t="s">
        <v>406</v>
      </c>
      <c r="D4872" s="5">
        <v>1.3999999999999999E-6</v>
      </c>
      <c r="E4872" s="5">
        <v>9.0700000000000006E-7</v>
      </c>
      <c r="F4872" s="5">
        <v>4.0700000000000003E-7</v>
      </c>
      <c r="G4872" s="6">
        <v>1.1100000000000002E-6</v>
      </c>
      <c r="H4872" s="7">
        <v>3.8240000000000001E-6</v>
      </c>
      <c r="I4872" s="5"/>
    </row>
    <row r="4873" spans="1:9" x14ac:dyDescent="0.4">
      <c r="A4873" t="str">
        <f t="shared" si="76"/>
        <v>KristallzuckerMalaysia</v>
      </c>
      <c r="B4873" s="26" t="s">
        <v>316</v>
      </c>
      <c r="C4873" s="4" t="s">
        <v>406</v>
      </c>
      <c r="D4873" s="5">
        <v>1.3999999999999999E-6</v>
      </c>
      <c r="E4873" s="5">
        <v>9.0700000000000006E-7</v>
      </c>
      <c r="F4873" s="5">
        <v>4.0700000000000003E-7</v>
      </c>
      <c r="G4873" s="6">
        <v>1.1100000000000002E-6</v>
      </c>
      <c r="H4873" s="7">
        <v>3.8240000000000001E-6</v>
      </c>
      <c r="I4873" s="5"/>
    </row>
    <row r="4874" spans="1:9" x14ac:dyDescent="0.4">
      <c r="A4874" t="str">
        <f t="shared" si="76"/>
        <v>SonnenblumenkerneMalaysia</v>
      </c>
      <c r="B4874" s="26" t="s">
        <v>261</v>
      </c>
      <c r="C4874" s="4" t="s">
        <v>406</v>
      </c>
      <c r="D4874" s="5">
        <v>3.4433499999999998E-6</v>
      </c>
      <c r="E4874" s="5">
        <v>1.6393600000000001E-6</v>
      </c>
      <c r="F4874" s="5">
        <v>1.2536500000000001E-6</v>
      </c>
      <c r="G4874" s="6">
        <v>2.5600000000000001E-6</v>
      </c>
      <c r="H4874" s="7">
        <v>8.8963600000000007E-6</v>
      </c>
      <c r="I4874" s="5"/>
    </row>
    <row r="4875" spans="1:9" x14ac:dyDescent="0.4">
      <c r="A4875" t="str">
        <f t="shared" si="76"/>
        <v>SüßkartofelnMalaysia</v>
      </c>
      <c r="B4875" s="26" t="s">
        <v>192</v>
      </c>
      <c r="C4875" s="4" t="s">
        <v>406</v>
      </c>
      <c r="D4875" s="5">
        <v>1.6208200000000001E-7</v>
      </c>
      <c r="E4875" s="5">
        <v>1.00907E-7</v>
      </c>
      <c r="F4875" s="5">
        <v>4.4195699999999998E-8</v>
      </c>
      <c r="G4875" s="6">
        <v>8.2100000000000001E-8</v>
      </c>
      <c r="H4875" s="7">
        <v>3.8928469999999995E-7</v>
      </c>
      <c r="I4875" s="5"/>
    </row>
    <row r="4876" spans="1:9" x14ac:dyDescent="0.4">
      <c r="A4876" t="str">
        <f t="shared" si="76"/>
        <v>Tallowtree seedMalaysia</v>
      </c>
      <c r="B4876" s="26" t="s">
        <v>304</v>
      </c>
      <c r="C4876" s="4" t="s">
        <v>406</v>
      </c>
      <c r="D4876" s="5">
        <v>2.2862600000000002E-6</v>
      </c>
      <c r="E4876" s="5">
        <v>1.2247300000000001E-6</v>
      </c>
      <c r="F4876" s="5">
        <v>5.8062399999999992E-7</v>
      </c>
      <c r="G4876" s="6">
        <v>1.1399999999999999E-6</v>
      </c>
      <c r="H4876" s="7">
        <v>5.2316140000000008E-6</v>
      </c>
      <c r="I4876" s="5"/>
    </row>
    <row r="4877" spans="1:9" x14ac:dyDescent="0.4">
      <c r="A4877" t="str">
        <f t="shared" si="76"/>
        <v>Manderine, ClementineMalaysia</v>
      </c>
      <c r="B4877" s="26" t="s">
        <v>213</v>
      </c>
      <c r="C4877" s="4" t="s">
        <v>406</v>
      </c>
      <c r="D4877" s="5">
        <v>2.35932E-7</v>
      </c>
      <c r="E4877" s="5">
        <v>1.12326E-7</v>
      </c>
      <c r="F4877" s="5">
        <v>8.5897799999999995E-8</v>
      </c>
      <c r="G4877" s="6">
        <v>1.7499999999999999E-7</v>
      </c>
      <c r="H4877" s="7">
        <v>6.0915579999999999E-7</v>
      </c>
      <c r="I4877" s="5"/>
    </row>
    <row r="4878" spans="1:9" x14ac:dyDescent="0.4">
      <c r="A4878" t="str">
        <f t="shared" si="76"/>
        <v>TeeMalaysia</v>
      </c>
      <c r="B4878" s="26" t="s">
        <v>262</v>
      </c>
      <c r="C4878" s="4" t="s">
        <v>406</v>
      </c>
      <c r="D4878" s="5">
        <v>4.6989199999999997E-6</v>
      </c>
      <c r="E4878" s="5">
        <v>3.0472600000000002E-6</v>
      </c>
      <c r="F4878" s="5">
        <v>1.3678000000000001E-6</v>
      </c>
      <c r="G4878" s="6">
        <v>3.7200000000000004E-6</v>
      </c>
      <c r="H4878" s="7">
        <v>1.2833980000000001E-5</v>
      </c>
      <c r="I4878" s="5"/>
    </row>
    <row r="4879" spans="1:9" x14ac:dyDescent="0.4">
      <c r="A4879" t="str">
        <f t="shared" si="76"/>
        <v>Tabak, unverarbeitetMalaysia</v>
      </c>
      <c r="B4879" s="26" t="s">
        <v>263</v>
      </c>
      <c r="C4879" s="4" t="s">
        <v>406</v>
      </c>
      <c r="D4879" s="5">
        <v>1.4282200000000001E-6</v>
      </c>
      <c r="E4879" s="5">
        <v>7.4539999999999999E-7</v>
      </c>
      <c r="F4879" s="5">
        <v>4.4575599999999998E-7</v>
      </c>
      <c r="G4879" s="6">
        <v>8.6200000000000007E-7</v>
      </c>
      <c r="H4879" s="7">
        <v>3.481376E-6</v>
      </c>
      <c r="I4879" s="5"/>
    </row>
    <row r="4880" spans="1:9" x14ac:dyDescent="0.4">
      <c r="A4880" t="str">
        <f t="shared" si="76"/>
        <v>TomatenMalaysia</v>
      </c>
      <c r="B4880" s="26" t="s">
        <v>86</v>
      </c>
      <c r="C4880" s="4" t="s">
        <v>406</v>
      </c>
      <c r="D4880" s="5">
        <v>2.0583000000000001E-7</v>
      </c>
      <c r="E4880" s="5">
        <v>1.33481E-7</v>
      </c>
      <c r="F4880" s="5">
        <v>5.9914799999999993E-8</v>
      </c>
      <c r="G4880" s="6">
        <v>1.6300000000000002E-7</v>
      </c>
      <c r="H4880" s="7">
        <v>5.6222579999999998E-7</v>
      </c>
      <c r="I4880" s="5"/>
    </row>
    <row r="4881" spans="1:9" x14ac:dyDescent="0.4">
      <c r="A4881" t="str">
        <f t="shared" si="76"/>
        <v>Gemüse, frischMalaysia</v>
      </c>
      <c r="B4881" s="26" t="s">
        <v>174</v>
      </c>
      <c r="C4881" s="4" t="s">
        <v>406</v>
      </c>
      <c r="D4881" s="5">
        <v>1.66E-7</v>
      </c>
      <c r="E4881" s="5">
        <v>9.0400000000000002E-8</v>
      </c>
      <c r="F4881" s="5">
        <v>4.6900000000000003E-8</v>
      </c>
      <c r="G4881" s="6">
        <v>9.02E-8</v>
      </c>
      <c r="H4881" s="7">
        <v>3.9349999999999997E-7</v>
      </c>
      <c r="I4881" s="5"/>
    </row>
    <row r="4882" spans="1:9" x14ac:dyDescent="0.4">
      <c r="A4882" t="str">
        <f t="shared" si="76"/>
        <v>WassermeloneMalaysia</v>
      </c>
      <c r="B4882" s="26" t="s">
        <v>265</v>
      </c>
      <c r="C4882" s="4" t="s">
        <v>406</v>
      </c>
      <c r="D4882" s="5">
        <v>6.991590000000001E-8</v>
      </c>
      <c r="E4882" s="5">
        <v>3.84765E-8</v>
      </c>
      <c r="F4882" s="5">
        <v>2.73186E-8</v>
      </c>
      <c r="G4882" s="6">
        <v>5.1900000000000002E-8</v>
      </c>
      <c r="H4882" s="7">
        <v>1.8761100000000002E-7</v>
      </c>
      <c r="I4882" s="5"/>
    </row>
    <row r="4883" spans="1:9" x14ac:dyDescent="0.4">
      <c r="A4883" t="str">
        <f t="shared" si="76"/>
        <v>Bambara-BohnenMali</v>
      </c>
      <c r="B4883" s="26" t="s">
        <v>167</v>
      </c>
      <c r="C4883" s="4" t="s">
        <v>407</v>
      </c>
      <c r="D4883" s="5">
        <v>3.9700000000000002E-7</v>
      </c>
      <c r="E4883" s="5">
        <v>9.3600000000000002E-7</v>
      </c>
      <c r="F4883" s="5">
        <v>2.0500000000000002E-8</v>
      </c>
      <c r="G4883" s="6">
        <v>7.4099999999999995E-8</v>
      </c>
      <c r="H4883" s="7">
        <v>1.4275999999999999E-6</v>
      </c>
      <c r="I4883" s="5"/>
    </row>
    <row r="4884" spans="1:9" x14ac:dyDescent="0.4">
      <c r="A4884" t="str">
        <f t="shared" si="76"/>
        <v>BananenMali</v>
      </c>
      <c r="B4884" s="26" t="s">
        <v>197</v>
      </c>
      <c r="C4884" s="4" t="s">
        <v>407</v>
      </c>
      <c r="D4884" s="5">
        <v>3.0741200000000001E-8</v>
      </c>
      <c r="E4884" s="5">
        <v>1.8754899999999999E-8</v>
      </c>
      <c r="F4884" s="5">
        <v>1.43388E-9</v>
      </c>
      <c r="G4884" s="6">
        <v>6.8800000000000002E-9</v>
      </c>
      <c r="H4884" s="7">
        <v>5.780998E-8</v>
      </c>
      <c r="I4884" s="5"/>
    </row>
    <row r="4885" spans="1:9" x14ac:dyDescent="0.4">
      <c r="A4885" t="str">
        <f t="shared" si="76"/>
        <v>CashewnüsseMali</v>
      </c>
      <c r="B4885" s="26" t="s">
        <v>309</v>
      </c>
      <c r="C4885" s="4" t="s">
        <v>407</v>
      </c>
      <c r="D4885" s="5">
        <v>3.2558300000000001E-7</v>
      </c>
      <c r="E4885" s="5">
        <v>1.98635E-7</v>
      </c>
      <c r="F4885" s="5">
        <v>1.51864E-8</v>
      </c>
      <c r="G4885" s="6">
        <v>7.2899999999999998E-8</v>
      </c>
      <c r="H4885" s="7">
        <v>6.1230439999999992E-7</v>
      </c>
      <c r="I4885" s="5"/>
    </row>
    <row r="4886" spans="1:9" x14ac:dyDescent="0.4">
      <c r="A4886" t="str">
        <f t="shared" si="76"/>
        <v>ManiokMali</v>
      </c>
      <c r="B4886" s="26" t="s">
        <v>187</v>
      </c>
      <c r="C4886" s="4" t="s">
        <v>407</v>
      </c>
      <c r="D4886" s="5">
        <v>3.1685899999999998E-8</v>
      </c>
      <c r="E4886" s="5">
        <v>1.93312E-8</v>
      </c>
      <c r="F4886" s="5">
        <v>1.4779500000000001E-9</v>
      </c>
      <c r="G4886" s="6">
        <v>7.0900000000000001E-9</v>
      </c>
      <c r="H4886" s="7">
        <v>5.9585049999999997E-8</v>
      </c>
      <c r="I4886" s="5"/>
    </row>
    <row r="4887" spans="1:9" x14ac:dyDescent="0.4">
      <c r="A4887" t="str">
        <f t="shared" si="76"/>
        <v>KakaobohneMali</v>
      </c>
      <c r="B4887" s="26" t="s">
        <v>286</v>
      </c>
      <c r="C4887" s="4" t="s">
        <v>407</v>
      </c>
      <c r="D4887" s="5">
        <v>8.02437E-7</v>
      </c>
      <c r="E4887" s="5">
        <v>4.8955799999999994E-7</v>
      </c>
      <c r="F4887" s="5">
        <v>3.7428700000000001E-8</v>
      </c>
      <c r="G4887" s="6">
        <v>1.8000000000000002E-7</v>
      </c>
      <c r="H4887" s="7">
        <v>1.5094236999999999E-6</v>
      </c>
      <c r="I4887" s="5"/>
    </row>
    <row r="4888" spans="1:9" x14ac:dyDescent="0.4">
      <c r="A4888" t="str">
        <f t="shared" si="76"/>
        <v>KokosnussMali</v>
      </c>
      <c r="B4888" s="26" t="s">
        <v>310</v>
      </c>
      <c r="C4888" s="4" t="s">
        <v>407</v>
      </c>
      <c r="D4888" s="5">
        <v>2.6035300000000001E-8</v>
      </c>
      <c r="E4888" s="5">
        <v>1.58839E-8</v>
      </c>
      <c r="F4888" s="5">
        <v>1.2143800000000001E-9</v>
      </c>
      <c r="G4888" s="6">
        <v>5.8299999999999999E-9</v>
      </c>
      <c r="H4888" s="7">
        <v>4.8963579999999999E-8</v>
      </c>
      <c r="I4888" s="5"/>
    </row>
    <row r="4889" spans="1:9" x14ac:dyDescent="0.4">
      <c r="A4889" t="str">
        <f t="shared" si="76"/>
        <v>KokosbastMali</v>
      </c>
      <c r="B4889" s="26" t="s">
        <v>311</v>
      </c>
      <c r="C4889" s="4" t="s">
        <v>407</v>
      </c>
      <c r="D4889" s="5">
        <v>2.6035300000000001E-8</v>
      </c>
      <c r="E4889" s="5">
        <v>1.58839E-8</v>
      </c>
      <c r="F4889" s="5">
        <v>1.2143800000000001E-9</v>
      </c>
      <c r="G4889" s="6">
        <v>5.8299999999999999E-9</v>
      </c>
      <c r="H4889" s="7">
        <v>4.8963579999999999E-8</v>
      </c>
      <c r="I4889" s="5"/>
    </row>
    <row r="4890" spans="1:9" x14ac:dyDescent="0.4">
      <c r="A4890" t="str">
        <f t="shared" si="76"/>
        <v>BaumwollsamenMali</v>
      </c>
      <c r="B4890" s="26" t="s">
        <v>241</v>
      </c>
      <c r="C4890" s="4" t="s">
        <v>407</v>
      </c>
      <c r="D4890" s="5">
        <v>1.76921E-7</v>
      </c>
      <c r="E4890" s="5">
        <v>1.3687199999999998E-7</v>
      </c>
      <c r="F4890" s="5">
        <v>8.3496100000000001E-9</v>
      </c>
      <c r="G4890" s="6">
        <v>3.8999999999999998E-8</v>
      </c>
      <c r="H4890" s="7">
        <v>3.6114261000000001E-7</v>
      </c>
      <c r="I4890" s="5"/>
    </row>
    <row r="4891" spans="1:9" x14ac:dyDescent="0.4">
      <c r="A4891" t="str">
        <f t="shared" si="76"/>
        <v>Kuhbohnen, trockenMali</v>
      </c>
      <c r="B4891" s="26" t="s">
        <v>182</v>
      </c>
      <c r="C4891" s="4" t="s">
        <v>407</v>
      </c>
      <c r="D4891" s="5">
        <v>4.6099999999999996E-7</v>
      </c>
      <c r="E4891" s="5">
        <v>7.0299999999999998E-7</v>
      </c>
      <c r="F4891" s="5">
        <v>2.2600000000000001E-8</v>
      </c>
      <c r="G4891" s="6">
        <v>9.4699999999999994E-8</v>
      </c>
      <c r="H4891" s="7">
        <v>1.2812999999999999E-6</v>
      </c>
      <c r="I4891" s="5"/>
    </row>
    <row r="4892" spans="1:9" x14ac:dyDescent="0.4">
      <c r="A4892" t="str">
        <f t="shared" si="76"/>
        <v>DattelMali</v>
      </c>
      <c r="B4892" s="26" t="s">
        <v>202</v>
      </c>
      <c r="C4892" s="4" t="s">
        <v>407</v>
      </c>
      <c r="D4892" s="5">
        <v>3.9796899999999997E-8</v>
      </c>
      <c r="E4892" s="5">
        <v>2.55484E-8</v>
      </c>
      <c r="F4892" s="5">
        <v>1.7627200000000001E-9</v>
      </c>
      <c r="G4892" s="6">
        <v>9.089999999999999E-9</v>
      </c>
      <c r="H4892" s="7">
        <v>7.6198019999999998E-8</v>
      </c>
      <c r="I4892" s="5"/>
    </row>
    <row r="4893" spans="1:9" x14ac:dyDescent="0.4">
      <c r="A4893" t="str">
        <f t="shared" si="76"/>
        <v>FoniohirseMali</v>
      </c>
      <c r="B4893" s="26" t="s">
        <v>323</v>
      </c>
      <c r="C4893" s="4" t="s">
        <v>407</v>
      </c>
      <c r="D4893" s="5">
        <v>2.4600000000000001E-7</v>
      </c>
      <c r="E4893" s="5">
        <v>2.8999999999999998E-7</v>
      </c>
      <c r="F4893" s="5">
        <v>1.2E-8</v>
      </c>
      <c r="G4893" s="6">
        <v>5.1999999999999996E-8</v>
      </c>
      <c r="H4893" s="7">
        <v>5.9999999999999997E-7</v>
      </c>
      <c r="I4893" s="5"/>
    </row>
    <row r="4894" spans="1:9" x14ac:dyDescent="0.4">
      <c r="A4894" t="str">
        <f t="shared" si="76"/>
        <v>ZitrusfrüchteMali</v>
      </c>
      <c r="B4894" s="26" t="s">
        <v>279</v>
      </c>
      <c r="C4894" s="4" t="s">
        <v>407</v>
      </c>
      <c r="D4894" s="5">
        <v>2.29E-8</v>
      </c>
      <c r="E4894" s="5">
        <v>1.3978199999999999E-8</v>
      </c>
      <c r="F4894" s="5">
        <v>1.0699999999999998E-9</v>
      </c>
      <c r="G4894" s="6">
        <v>5.1300000000000003E-9</v>
      </c>
      <c r="H4894" s="7">
        <v>4.3078200000000001E-8</v>
      </c>
      <c r="I4894" s="5"/>
    </row>
    <row r="4895" spans="1:9" x14ac:dyDescent="0.4">
      <c r="A4895" t="str">
        <f t="shared" si="76"/>
        <v>Früchte, frischMali</v>
      </c>
      <c r="B4895" s="26" t="s">
        <v>205</v>
      </c>
      <c r="C4895" s="4" t="s">
        <v>407</v>
      </c>
      <c r="D4895" s="5">
        <v>3.1365599999999996E-8</v>
      </c>
      <c r="E4895" s="5">
        <v>1.9135900000000001E-8</v>
      </c>
      <c r="F4895" s="5">
        <v>1.4630100000000001E-9</v>
      </c>
      <c r="G4895" s="6">
        <v>7.0199999999999993E-9</v>
      </c>
      <c r="H4895" s="7">
        <v>5.8984509999999998E-8</v>
      </c>
      <c r="I4895" s="5"/>
    </row>
    <row r="4896" spans="1:9" x14ac:dyDescent="0.4">
      <c r="A4896" t="str">
        <f t="shared" si="76"/>
        <v>KernobstMali</v>
      </c>
      <c r="B4896" s="26" t="s">
        <v>208</v>
      </c>
      <c r="C4896" s="4" t="s">
        <v>407</v>
      </c>
      <c r="D4896" s="5">
        <v>3.1399999999999997E-8</v>
      </c>
      <c r="E4896" s="5">
        <v>1.9099999999999999E-8</v>
      </c>
      <c r="F4896" s="5">
        <v>1.4599999999999999E-9</v>
      </c>
      <c r="G4896" s="6">
        <v>7.0199999999999993E-9</v>
      </c>
      <c r="H4896" s="7">
        <v>5.8979999999999996E-8</v>
      </c>
      <c r="I4896" s="5"/>
    </row>
    <row r="4897" spans="1:9" x14ac:dyDescent="0.4">
      <c r="A4897" t="str">
        <f t="shared" si="76"/>
        <v>SüdfrüchteMali</v>
      </c>
      <c r="B4897" s="26" t="s">
        <v>244</v>
      </c>
      <c r="C4897" s="4" t="s">
        <v>407</v>
      </c>
      <c r="D4897" s="5">
        <v>1.8700000000000002E-8</v>
      </c>
      <c r="E4897" s="5">
        <v>1.14E-8</v>
      </c>
      <c r="F4897" s="5">
        <v>8.7199999999999999E-10</v>
      </c>
      <c r="G4897" s="6">
        <v>4.1899999999999998E-9</v>
      </c>
      <c r="H4897" s="7">
        <v>3.5162000000000001E-8</v>
      </c>
      <c r="I4897" s="5"/>
    </row>
    <row r="4898" spans="1:9" x14ac:dyDescent="0.4">
      <c r="A4898" t="str">
        <f t="shared" si="76"/>
        <v>ErdnussMali</v>
      </c>
      <c r="B4898" s="26" t="s">
        <v>280</v>
      </c>
      <c r="C4898" s="4" t="s">
        <v>407</v>
      </c>
      <c r="D4898" s="5">
        <v>1.83058E-7</v>
      </c>
      <c r="E4898" s="5">
        <v>1.49169E-7</v>
      </c>
      <c r="F4898" s="5">
        <v>8.6415099999999999E-9</v>
      </c>
      <c r="G4898" s="6">
        <v>4.0200000000000003E-8</v>
      </c>
      <c r="H4898" s="7">
        <v>3.8106851000000001E-7</v>
      </c>
      <c r="I4898" s="5"/>
    </row>
    <row r="4899" spans="1:9" x14ac:dyDescent="0.4">
      <c r="A4899" t="str">
        <f t="shared" si="76"/>
        <v>KolanussMali</v>
      </c>
      <c r="B4899" s="26" t="s">
        <v>324</v>
      </c>
      <c r="C4899" s="4" t="s">
        <v>407</v>
      </c>
      <c r="D4899" s="5">
        <v>2.51017E-7</v>
      </c>
      <c r="E4899" s="5">
        <v>1.5314300000000001E-7</v>
      </c>
      <c r="F4899" s="5">
        <v>1.17084E-8</v>
      </c>
      <c r="G4899" s="6">
        <v>5.62E-8</v>
      </c>
      <c r="H4899" s="7">
        <v>4.7206840000000004E-7</v>
      </c>
      <c r="I4899" s="5"/>
    </row>
    <row r="4900" spans="1:9" x14ac:dyDescent="0.4">
      <c r="A4900" t="str">
        <f t="shared" si="76"/>
        <v>Lauch, andere LauchgewächseMali</v>
      </c>
      <c r="B4900" s="26" t="s">
        <v>184</v>
      </c>
      <c r="C4900" s="4" t="s">
        <v>407</v>
      </c>
      <c r="D4900" s="5">
        <v>5.0290100000000001E-8</v>
      </c>
      <c r="E4900" s="5">
        <v>1.1482899999999999E-7</v>
      </c>
      <c r="F4900" s="5">
        <v>2.59437E-9</v>
      </c>
      <c r="G4900" s="6">
        <v>9.4499999999999986E-9</v>
      </c>
      <c r="H4900" s="7">
        <v>1.7716346999999999E-7</v>
      </c>
      <c r="I4900" s="5"/>
    </row>
    <row r="4901" spans="1:9" x14ac:dyDescent="0.4">
      <c r="A4901" t="str">
        <f t="shared" si="76"/>
        <v>Mais, greenMali</v>
      </c>
      <c r="B4901" s="26" t="s">
        <v>218</v>
      </c>
      <c r="C4901" s="4" t="s">
        <v>407</v>
      </c>
      <c r="D4901" s="5">
        <v>3.63165E-8</v>
      </c>
      <c r="E4901" s="5">
        <v>2.21563E-8</v>
      </c>
      <c r="F4901" s="5">
        <v>1.69394E-9</v>
      </c>
      <c r="G4901" s="6">
        <v>8.1300000000000007E-9</v>
      </c>
      <c r="H4901" s="7">
        <v>6.8296739999999989E-8</v>
      </c>
      <c r="I4901" s="5"/>
    </row>
    <row r="4902" spans="1:9" x14ac:dyDescent="0.4">
      <c r="A4902" t="str">
        <f t="shared" si="76"/>
        <v>MaisMali</v>
      </c>
      <c r="B4902" s="26" t="s">
        <v>185</v>
      </c>
      <c r="C4902" s="4" t="s">
        <v>407</v>
      </c>
      <c r="D4902" s="5">
        <v>1.0852400000000001E-7</v>
      </c>
      <c r="E4902" s="5">
        <v>1.0452699999999999E-7</v>
      </c>
      <c r="F4902" s="5">
        <v>5.1793700000000001E-9</v>
      </c>
      <c r="G4902" s="6">
        <v>2.3499999999999999E-8</v>
      </c>
      <c r="H4902" s="7">
        <v>2.4173037E-7</v>
      </c>
      <c r="I4902" s="5"/>
    </row>
    <row r="4903" spans="1:9" x14ac:dyDescent="0.4">
      <c r="A4903" t="str">
        <f t="shared" si="76"/>
        <v>Mango, GuaveMali</v>
      </c>
      <c r="B4903" s="26" t="s">
        <v>248</v>
      </c>
      <c r="C4903" s="4" t="s">
        <v>407</v>
      </c>
      <c r="D4903" s="5">
        <v>1.5999999999999998E-8</v>
      </c>
      <c r="E4903" s="5">
        <v>9.752890000000001E-9</v>
      </c>
      <c r="F4903" s="5">
        <v>7.4600000000000001E-10</v>
      </c>
      <c r="G4903" s="6">
        <v>3.58E-9</v>
      </c>
      <c r="H4903" s="7">
        <v>3.0078889999999999E-8</v>
      </c>
      <c r="I4903" s="5"/>
    </row>
    <row r="4904" spans="1:9" x14ac:dyDescent="0.4">
      <c r="A4904" t="str">
        <f t="shared" si="76"/>
        <v>MelonensamenMali</v>
      </c>
      <c r="B4904" s="26" t="s">
        <v>288</v>
      </c>
      <c r="C4904" s="4" t="s">
        <v>407</v>
      </c>
      <c r="D4904" s="5">
        <v>2.4797600000000001E-6</v>
      </c>
      <c r="E4904" s="5">
        <v>8.3505099999999998E-6</v>
      </c>
      <c r="F4904" s="5">
        <v>1.38335E-7</v>
      </c>
      <c r="G4904" s="6">
        <v>4.03E-7</v>
      </c>
      <c r="H4904" s="7">
        <v>1.1371605E-5</v>
      </c>
      <c r="I4904" s="5"/>
    </row>
    <row r="4905" spans="1:9" x14ac:dyDescent="0.4">
      <c r="A4905" t="str">
        <f t="shared" si="76"/>
        <v>HirseMali</v>
      </c>
      <c r="B4905" s="26" t="s">
        <v>250</v>
      </c>
      <c r="C4905" s="4" t="s">
        <v>407</v>
      </c>
      <c r="D4905" s="5">
        <v>4.5082800000000002E-7</v>
      </c>
      <c r="E4905" s="5">
        <v>1.13323E-6</v>
      </c>
      <c r="F4905" s="5">
        <v>2.3859800000000002E-8</v>
      </c>
      <c r="G4905" s="6">
        <v>8.1899999999999999E-8</v>
      </c>
      <c r="H4905" s="7">
        <v>1.6898178000000001E-6</v>
      </c>
      <c r="I4905" s="5"/>
    </row>
    <row r="4906" spans="1:9" x14ac:dyDescent="0.4">
      <c r="A4906" t="str">
        <f t="shared" si="76"/>
        <v>Palmfrucht (Ölpalme)Mali</v>
      </c>
      <c r="B4906" s="26" t="s">
        <v>289</v>
      </c>
      <c r="C4906" s="4" t="s">
        <v>407</v>
      </c>
      <c r="D4906" s="5">
        <v>6.4200000000000006E-8</v>
      </c>
      <c r="E4906" s="5">
        <v>3.92E-8</v>
      </c>
      <c r="F4906" s="5">
        <v>2.9900000000000002E-9</v>
      </c>
      <c r="G4906" s="6">
        <v>1.44E-8</v>
      </c>
      <c r="H4906" s="7">
        <v>1.2078999999999999E-7</v>
      </c>
      <c r="I4906" s="5"/>
    </row>
    <row r="4907" spans="1:9" x14ac:dyDescent="0.4">
      <c r="A4907" t="str">
        <f t="shared" si="76"/>
        <v>Erbsen, trockenMali</v>
      </c>
      <c r="B4907" s="26" t="s">
        <v>173</v>
      </c>
      <c r="C4907" s="4" t="s">
        <v>407</v>
      </c>
      <c r="D4907" s="5">
        <v>3.51621E-7</v>
      </c>
      <c r="E4907" s="5">
        <v>2.2849799999999999E-7</v>
      </c>
      <c r="F4907" s="5">
        <v>1.5370200000000002E-8</v>
      </c>
      <c r="G4907" s="6">
        <v>8.0700000000000001E-8</v>
      </c>
      <c r="H4907" s="7">
        <v>6.7618919999999998E-7</v>
      </c>
      <c r="I4907" s="5"/>
    </row>
    <row r="4908" spans="1:9" x14ac:dyDescent="0.4">
      <c r="A4908" t="str">
        <f t="shared" si="76"/>
        <v>AnanasMali</v>
      </c>
      <c r="B4908" s="26" t="s">
        <v>194</v>
      </c>
      <c r="C4908" s="4" t="s">
        <v>407</v>
      </c>
      <c r="D4908" s="5">
        <v>2.91981E-8</v>
      </c>
      <c r="E4908" s="5">
        <v>1.7813400000000001E-8</v>
      </c>
      <c r="F4908" s="5">
        <v>1.3619100000000001E-9</v>
      </c>
      <c r="G4908" s="6">
        <v>6.5400000000000002E-9</v>
      </c>
      <c r="H4908" s="7">
        <v>5.4913410000000002E-8</v>
      </c>
      <c r="I4908" s="5"/>
    </row>
    <row r="4909" spans="1:9" x14ac:dyDescent="0.4">
      <c r="A4909" t="str">
        <f t="shared" si="76"/>
        <v>KochbananeMali</v>
      </c>
      <c r="B4909" s="26" t="s">
        <v>180</v>
      </c>
      <c r="C4909" s="4" t="s">
        <v>407</v>
      </c>
      <c r="D4909" s="5">
        <v>3.2920299999999996E-8</v>
      </c>
      <c r="E4909" s="5">
        <v>2.0084299999999999E-8</v>
      </c>
      <c r="F4909" s="5">
        <v>1.53553E-9</v>
      </c>
      <c r="G4909" s="6">
        <v>7.37E-9</v>
      </c>
      <c r="H4909" s="7">
        <v>6.1910129999999998E-8</v>
      </c>
      <c r="I4909" s="5"/>
    </row>
    <row r="4910" spans="1:9" x14ac:dyDescent="0.4">
      <c r="A4910" t="str">
        <f t="shared" si="76"/>
        <v>Hülsenfrüchte (Linsen, Bohen, etc.)Mali</v>
      </c>
      <c r="B4910" s="26" t="s">
        <v>255</v>
      </c>
      <c r="C4910" s="4" t="s">
        <v>407</v>
      </c>
      <c r="D4910" s="5">
        <v>1.9726499999999999E-7</v>
      </c>
      <c r="E4910" s="5">
        <v>1.2272E-7</v>
      </c>
      <c r="F4910" s="5">
        <v>9.0264200000000008E-9</v>
      </c>
      <c r="G4910" s="6">
        <v>4.4499999999999995E-8</v>
      </c>
      <c r="H4910" s="7">
        <v>3.7351141999999992E-7</v>
      </c>
      <c r="I4910" s="5"/>
    </row>
    <row r="4911" spans="1:9" x14ac:dyDescent="0.4">
      <c r="A4911" t="str">
        <f t="shared" si="76"/>
        <v>ReisMali</v>
      </c>
      <c r="B4911" s="26" t="s">
        <v>160</v>
      </c>
      <c r="C4911" s="4" t="s">
        <v>407</v>
      </c>
      <c r="D4911" s="5">
        <v>3.9226099999999997E-7</v>
      </c>
      <c r="E4911" s="5">
        <v>1.2934899999999999E-6</v>
      </c>
      <c r="F4911" s="5">
        <v>2.1869100000000001E-8</v>
      </c>
      <c r="G4911" s="6">
        <v>6.4200000000000006E-8</v>
      </c>
      <c r="H4911" s="7">
        <v>1.7718201E-6</v>
      </c>
      <c r="I4911" s="5"/>
    </row>
    <row r="4912" spans="1:9" x14ac:dyDescent="0.4">
      <c r="A4912" t="str">
        <f t="shared" si="76"/>
        <v>GummiMali</v>
      </c>
      <c r="B4912" s="26" t="s">
        <v>290</v>
      </c>
      <c r="C4912" s="4" t="s">
        <v>407</v>
      </c>
      <c r="D4912" s="5">
        <v>1.08796E-7</v>
      </c>
      <c r="E4912" s="5">
        <v>6.6375499999999998E-8</v>
      </c>
      <c r="F4912" s="5">
        <v>5.0746700000000006E-9</v>
      </c>
      <c r="G4912" s="6">
        <v>2.44E-8</v>
      </c>
      <c r="H4912" s="7">
        <v>2.0464617E-7</v>
      </c>
      <c r="I4912" s="5"/>
    </row>
    <row r="4913" spans="1:9" x14ac:dyDescent="0.4">
      <c r="A4913" t="str">
        <f t="shared" si="76"/>
        <v>BaumwolleMali</v>
      </c>
      <c r="B4913" s="26" t="s">
        <v>257</v>
      </c>
      <c r="C4913" s="4" t="s">
        <v>407</v>
      </c>
      <c r="D4913" s="5">
        <v>1.76921E-7</v>
      </c>
      <c r="E4913" s="5">
        <v>1.3687199999999998E-7</v>
      </c>
      <c r="F4913" s="5">
        <v>8.3496100000000001E-9</v>
      </c>
      <c r="G4913" s="6">
        <v>3.8999999999999998E-8</v>
      </c>
      <c r="H4913" s="7">
        <v>3.6114261000000001E-7</v>
      </c>
      <c r="I4913" s="5"/>
    </row>
    <row r="4914" spans="1:9" x14ac:dyDescent="0.4">
      <c r="A4914" t="str">
        <f t="shared" si="76"/>
        <v>SesamMali</v>
      </c>
      <c r="B4914" s="26" t="s">
        <v>258</v>
      </c>
      <c r="C4914" s="4" t="s">
        <v>407</v>
      </c>
      <c r="D4914" s="5">
        <v>3.7399999999999999E-7</v>
      </c>
      <c r="E4914" s="5">
        <v>2.5900000000000003E-7</v>
      </c>
      <c r="F4914" s="5">
        <v>1.51E-8</v>
      </c>
      <c r="G4914" s="6">
        <v>8.8100000000000001E-8</v>
      </c>
      <c r="H4914" s="7">
        <v>7.3620000000000004E-7</v>
      </c>
      <c r="I4914" s="5"/>
    </row>
    <row r="4915" spans="1:9" x14ac:dyDescent="0.4">
      <c r="A4915" t="str">
        <f t="shared" si="76"/>
        <v>SorghumMali</v>
      </c>
      <c r="B4915" s="26" t="s">
        <v>282</v>
      </c>
      <c r="C4915" s="4" t="s">
        <v>407</v>
      </c>
      <c r="D4915" s="5">
        <v>2.4787200000000001E-7</v>
      </c>
      <c r="E4915" s="5">
        <v>4.0859599999999999E-7</v>
      </c>
      <c r="F4915" s="5">
        <v>1.23479E-8</v>
      </c>
      <c r="G4915" s="6">
        <v>4.9899999999999997E-8</v>
      </c>
      <c r="H4915" s="7">
        <v>7.1871589999999997E-7</v>
      </c>
      <c r="I4915" s="5"/>
    </row>
    <row r="4916" spans="1:9" x14ac:dyDescent="0.4">
      <c r="A4916" t="str">
        <f t="shared" si="76"/>
        <v>RohrzuckerMali</v>
      </c>
      <c r="B4916" s="26" t="s">
        <v>260</v>
      </c>
      <c r="C4916" s="4" t="s">
        <v>407</v>
      </c>
      <c r="D4916" s="5">
        <v>2.5287000000000002E-9</v>
      </c>
      <c r="E4916" s="5">
        <v>1.7736600000000001E-9</v>
      </c>
      <c r="F4916" s="5">
        <v>1.18746E-10</v>
      </c>
      <c r="G4916" s="6">
        <v>5.6100000000000003E-10</v>
      </c>
      <c r="H4916" s="7">
        <v>4.9821060000000011E-9</v>
      </c>
      <c r="I4916" s="5"/>
    </row>
    <row r="4917" spans="1:9" x14ac:dyDescent="0.4">
      <c r="A4917" t="str">
        <f t="shared" si="76"/>
        <v>SüßkartofelnMali</v>
      </c>
      <c r="B4917" s="26" t="s">
        <v>192</v>
      </c>
      <c r="C4917" s="4" t="s">
        <v>407</v>
      </c>
      <c r="D4917" s="5">
        <v>1.6103499999999999E-8</v>
      </c>
      <c r="E4917" s="5">
        <v>3.5979899999999996E-8</v>
      </c>
      <c r="F4917" s="5">
        <v>7.9371599999999999E-10</v>
      </c>
      <c r="G4917" s="6">
        <v>3.1200000000000004E-9</v>
      </c>
      <c r="H4917" s="7">
        <v>5.5997115999999999E-8</v>
      </c>
      <c r="I4917" s="5"/>
    </row>
    <row r="4918" spans="1:9" x14ac:dyDescent="0.4">
      <c r="A4918" t="str">
        <f t="shared" si="76"/>
        <v>Taro (cocoyam)Mali</v>
      </c>
      <c r="B4918" s="26" t="s">
        <v>325</v>
      </c>
      <c r="C4918" s="4" t="s">
        <v>407</v>
      </c>
      <c r="D4918" s="5">
        <v>4.7884E-8</v>
      </c>
      <c r="E4918" s="5">
        <v>2.9213500000000002E-8</v>
      </c>
      <c r="F4918" s="5">
        <v>2.2334899999999999E-9</v>
      </c>
      <c r="G4918" s="6">
        <v>1.07E-8</v>
      </c>
      <c r="H4918" s="7">
        <v>9.0030989999999997E-8</v>
      </c>
      <c r="I4918" s="5"/>
    </row>
    <row r="4919" spans="1:9" x14ac:dyDescent="0.4">
      <c r="A4919" t="str">
        <f t="shared" si="76"/>
        <v>Tabak, unverarbeitetMali</v>
      </c>
      <c r="B4919" s="26" t="s">
        <v>263</v>
      </c>
      <c r="C4919" s="4" t="s">
        <v>407</v>
      </c>
      <c r="D4919" s="5">
        <v>1.12181E-7</v>
      </c>
      <c r="E4919" s="5">
        <v>6.8440400000000004E-8</v>
      </c>
      <c r="F4919" s="5">
        <v>5.2325299999999995E-9</v>
      </c>
      <c r="G4919" s="6">
        <v>2.51E-8</v>
      </c>
      <c r="H4919" s="7">
        <v>2.1095393000000003E-7</v>
      </c>
      <c r="I4919" s="5"/>
    </row>
    <row r="4920" spans="1:9" x14ac:dyDescent="0.4">
      <c r="A4920" t="str">
        <f t="shared" si="76"/>
        <v>TomatenMali</v>
      </c>
      <c r="B4920" s="26" t="s">
        <v>86</v>
      </c>
      <c r="C4920" s="4" t="s">
        <v>407</v>
      </c>
      <c r="D4920" s="5">
        <v>1.0404600000000001E-8</v>
      </c>
      <c r="E4920" s="5">
        <v>6.3477399999999998E-9</v>
      </c>
      <c r="F4920" s="5">
        <v>4.8530999999999995E-10</v>
      </c>
      <c r="G4920" s="6">
        <v>2.33E-9</v>
      </c>
      <c r="H4920" s="7">
        <v>1.9567650000000001E-8</v>
      </c>
      <c r="I4920" s="5"/>
    </row>
    <row r="4921" spans="1:9" x14ac:dyDescent="0.4">
      <c r="A4921" t="str">
        <f t="shared" si="76"/>
        <v>Gemüse, frischMali</v>
      </c>
      <c r="B4921" s="26" t="s">
        <v>174</v>
      </c>
      <c r="C4921" s="4" t="s">
        <v>407</v>
      </c>
      <c r="D4921" s="5">
        <v>5.03E-8</v>
      </c>
      <c r="E4921" s="5">
        <v>1.15E-7</v>
      </c>
      <c r="F4921" s="5">
        <v>2.5900000000000004E-9</v>
      </c>
      <c r="G4921" s="6">
        <v>9.4499999999999986E-9</v>
      </c>
      <c r="H4921" s="7">
        <v>1.7734E-7</v>
      </c>
      <c r="I4921" s="5"/>
    </row>
    <row r="4922" spans="1:9" x14ac:dyDescent="0.4">
      <c r="A4922" t="str">
        <f t="shared" si="76"/>
        <v>WeizenMali</v>
      </c>
      <c r="B4922" s="26" t="s">
        <v>60</v>
      </c>
      <c r="C4922" s="4" t="s">
        <v>407</v>
      </c>
      <c r="D4922" s="5">
        <v>7.1699999999999997E-7</v>
      </c>
      <c r="E4922" s="5">
        <v>2.5799999999999999E-6</v>
      </c>
      <c r="F4922" s="5">
        <v>4.0800000000000001E-8</v>
      </c>
      <c r="G4922" s="6">
        <v>1.12E-7</v>
      </c>
      <c r="H4922" s="7">
        <v>3.4498E-6</v>
      </c>
      <c r="I4922" s="5"/>
    </row>
    <row r="4923" spans="1:9" x14ac:dyDescent="0.4">
      <c r="A4923" t="str">
        <f t="shared" si="76"/>
        <v>YamswurzelMali</v>
      </c>
      <c r="B4923" s="26" t="s">
        <v>291</v>
      </c>
      <c r="C4923" s="4" t="s">
        <v>407</v>
      </c>
      <c r="D4923" s="5">
        <v>7.5949699999999999E-9</v>
      </c>
      <c r="E4923" s="5">
        <v>4.6336100000000001E-9</v>
      </c>
      <c r="F4923" s="5">
        <v>3.5425800000000001E-10</v>
      </c>
      <c r="G4923" s="6">
        <v>1.7000000000000001E-9</v>
      </c>
      <c r="H4923" s="7">
        <v>1.4282837999999999E-8</v>
      </c>
      <c r="I4923" s="5"/>
    </row>
    <row r="4924" spans="1:9" x14ac:dyDescent="0.4">
      <c r="A4924" t="str">
        <f t="shared" si="76"/>
        <v>Bambara-BohnenMauretanien</v>
      </c>
      <c r="B4924" s="26" t="s">
        <v>167</v>
      </c>
      <c r="C4924" s="4" t="s">
        <v>408</v>
      </c>
      <c r="D4924" s="5">
        <v>1.1211400000000001E-7</v>
      </c>
      <c r="E4924" s="5">
        <v>8.3176999999999991E-8</v>
      </c>
      <c r="F4924" s="5">
        <v>4.1396799999999999E-9</v>
      </c>
      <c r="G4924" s="6">
        <v>2.7200000000000002E-8</v>
      </c>
      <c r="H4924" s="7">
        <v>2.2663068000000002E-7</v>
      </c>
      <c r="I4924" s="5"/>
    </row>
    <row r="4925" spans="1:9" x14ac:dyDescent="0.4">
      <c r="A4925" t="str">
        <f t="shared" si="76"/>
        <v>CashewnüsseMauretanien</v>
      </c>
      <c r="B4925" s="26" t="s">
        <v>309</v>
      </c>
      <c r="C4925" s="4" t="s">
        <v>408</v>
      </c>
      <c r="D4925" s="5">
        <v>2.69737E-7</v>
      </c>
      <c r="E4925" s="5">
        <v>2.0011799999999999E-7</v>
      </c>
      <c r="F4925" s="5">
        <v>9.9597700000000006E-9</v>
      </c>
      <c r="G4925" s="6">
        <v>6.5400000000000003E-8</v>
      </c>
      <c r="H4925" s="7">
        <v>5.4521476999999999E-7</v>
      </c>
      <c r="I4925" s="5"/>
    </row>
    <row r="4926" spans="1:9" x14ac:dyDescent="0.4">
      <c r="A4926" t="str">
        <f t="shared" si="76"/>
        <v>Kuhbohnen, trockenMauretanien</v>
      </c>
      <c r="B4926" s="26" t="s">
        <v>182</v>
      </c>
      <c r="C4926" s="4" t="s">
        <v>408</v>
      </c>
      <c r="D4926" s="5">
        <v>2.0800500000000002E-7</v>
      </c>
      <c r="E4926" s="5">
        <v>1.54278E-7</v>
      </c>
      <c r="F4926" s="5">
        <v>7.6833600000000006E-9</v>
      </c>
      <c r="G4926" s="6">
        <v>5.0400000000000001E-8</v>
      </c>
      <c r="H4926" s="7">
        <v>4.2036636000000003E-7</v>
      </c>
      <c r="I4926" s="5"/>
    </row>
    <row r="4927" spans="1:9" x14ac:dyDescent="0.4">
      <c r="A4927" t="str">
        <f t="shared" si="76"/>
        <v>DattelMauretanien</v>
      </c>
      <c r="B4927" s="26" t="s">
        <v>202</v>
      </c>
      <c r="C4927" s="4" t="s">
        <v>408</v>
      </c>
      <c r="D4927" s="5">
        <v>2.2809599999999999E-8</v>
      </c>
      <c r="E4927" s="5">
        <v>1.6852999999999999E-8</v>
      </c>
      <c r="F4927" s="5">
        <v>8.4734500000000003E-10</v>
      </c>
      <c r="G4927" s="6">
        <v>5.52E-9</v>
      </c>
      <c r="H4927" s="7">
        <v>4.6029945000000002E-8</v>
      </c>
      <c r="I4927" s="5"/>
    </row>
    <row r="4928" spans="1:9" x14ac:dyDescent="0.4">
      <c r="A4928" t="str">
        <f t="shared" si="76"/>
        <v>ErdnussMauretanien</v>
      </c>
      <c r="B4928" s="26" t="s">
        <v>280</v>
      </c>
      <c r="C4928" s="4" t="s">
        <v>408</v>
      </c>
      <c r="D4928" s="5">
        <v>9.3584099999999992E-8</v>
      </c>
      <c r="E4928" s="5">
        <v>6.8797100000000009E-8</v>
      </c>
      <c r="F4928" s="5">
        <v>3.5021700000000001E-9</v>
      </c>
      <c r="G4928" s="6">
        <v>2.2600000000000001E-8</v>
      </c>
      <c r="H4928" s="7">
        <v>1.8848337000000003E-7</v>
      </c>
      <c r="I4928" s="5"/>
    </row>
    <row r="4929" spans="1:9" x14ac:dyDescent="0.4">
      <c r="A4929" t="str">
        <f t="shared" si="76"/>
        <v>Lauch, andere LauchgewächseMauretanien</v>
      </c>
      <c r="B4929" s="26" t="s">
        <v>184</v>
      </c>
      <c r="C4929" s="4" t="s">
        <v>408</v>
      </c>
      <c r="D4929" s="5">
        <v>1.34371E-8</v>
      </c>
      <c r="E4929" s="5">
        <v>9.9689700000000002E-9</v>
      </c>
      <c r="F4929" s="5">
        <v>4.96151E-10</v>
      </c>
      <c r="G4929" s="6">
        <v>3.2600000000000003E-9</v>
      </c>
      <c r="H4929" s="7">
        <v>2.7162221E-8</v>
      </c>
      <c r="I4929" s="5"/>
    </row>
    <row r="4930" spans="1:9" x14ac:dyDescent="0.4">
      <c r="A4930" t="str">
        <f t="shared" si="76"/>
        <v>MaisMauretanien</v>
      </c>
      <c r="B4930" s="26" t="s">
        <v>185</v>
      </c>
      <c r="C4930" s="4" t="s">
        <v>408</v>
      </c>
      <c r="D4930" s="5">
        <v>9.0616499999999996E-8</v>
      </c>
      <c r="E4930" s="5">
        <v>6.6442700000000005E-8</v>
      </c>
      <c r="F4930" s="5">
        <v>3.40385E-9</v>
      </c>
      <c r="G4930" s="6">
        <v>2.18E-8</v>
      </c>
      <c r="H4930" s="7">
        <v>1.8226305000000002E-7</v>
      </c>
      <c r="I4930" s="5"/>
    </row>
    <row r="4931" spans="1:9" x14ac:dyDescent="0.4">
      <c r="A4931" t="str">
        <f t="shared" si="76"/>
        <v>MelonensamenMauretanien</v>
      </c>
      <c r="B4931" s="26" t="s">
        <v>288</v>
      </c>
      <c r="C4931" s="4" t="s">
        <v>408</v>
      </c>
      <c r="D4931" s="5">
        <v>1.2333299999999998E-7</v>
      </c>
      <c r="E4931" s="5">
        <v>9.1084900000000006E-8</v>
      </c>
      <c r="F4931" s="5">
        <v>4.5846400000000004E-9</v>
      </c>
      <c r="G4931" s="6">
        <v>2.9799999999999999E-8</v>
      </c>
      <c r="H4931" s="7">
        <v>2.4880254000000001E-7</v>
      </c>
      <c r="I4931" s="5"/>
    </row>
    <row r="4932" spans="1:9" x14ac:dyDescent="0.4">
      <c r="A4932" t="str">
        <f t="shared" ref="A4932:A4995" si="77">B4932&amp;C4932</f>
        <v>HirseMauretanien</v>
      </c>
      <c r="B4932" s="26" t="s">
        <v>250</v>
      </c>
      <c r="C4932" s="4" t="s">
        <v>408</v>
      </c>
      <c r="D4932" s="5">
        <v>3.3373600000000002E-7</v>
      </c>
      <c r="E4932" s="5">
        <v>2.4663400000000004E-7</v>
      </c>
      <c r="F4932" s="5">
        <v>1.2394E-8</v>
      </c>
      <c r="G4932" s="6">
        <v>8.0700000000000001E-8</v>
      </c>
      <c r="H4932" s="7">
        <v>6.7346399999999995E-7</v>
      </c>
      <c r="I4932" s="5"/>
    </row>
    <row r="4933" spans="1:9" x14ac:dyDescent="0.4">
      <c r="A4933" t="str">
        <f t="shared" si="77"/>
        <v>Erbsen, trockenMauretanien</v>
      </c>
      <c r="B4933" s="26" t="s">
        <v>173</v>
      </c>
      <c r="C4933" s="4" t="s">
        <v>408</v>
      </c>
      <c r="D4933" s="5">
        <v>2.2773300000000002E-7</v>
      </c>
      <c r="E4933" s="5">
        <v>1.6833700000000001E-7</v>
      </c>
      <c r="F4933" s="5">
        <v>8.4543799999999995E-9</v>
      </c>
      <c r="G4933" s="6">
        <v>5.5099999999999997E-8</v>
      </c>
      <c r="H4933" s="7">
        <v>4.5962437999999999E-7</v>
      </c>
      <c r="I4933" s="5"/>
    </row>
    <row r="4934" spans="1:9" x14ac:dyDescent="0.4">
      <c r="A4934" t="str">
        <f t="shared" si="77"/>
        <v>Hülsenfrüchte (Linsen, Bohen, etc.)Mauretanien</v>
      </c>
      <c r="B4934" s="26" t="s">
        <v>255</v>
      </c>
      <c r="C4934" s="4" t="s">
        <v>408</v>
      </c>
      <c r="D4934" s="5">
        <v>1.8125399999999999E-7</v>
      </c>
      <c r="E4934" s="5">
        <v>1.3330399999999999E-7</v>
      </c>
      <c r="F4934" s="5">
        <v>6.7787100000000001E-9</v>
      </c>
      <c r="G4934" s="6">
        <v>4.3800000000000002E-8</v>
      </c>
      <c r="H4934" s="7">
        <v>3.6513670999999998E-7</v>
      </c>
      <c r="I4934" s="5"/>
    </row>
    <row r="4935" spans="1:9" x14ac:dyDescent="0.4">
      <c r="A4935" t="str">
        <f t="shared" si="77"/>
        <v>ReisMauretanien</v>
      </c>
      <c r="B4935" s="26" t="s">
        <v>160</v>
      </c>
      <c r="C4935" s="4" t="s">
        <v>408</v>
      </c>
      <c r="D4935" s="5">
        <v>1.7058199999999997E-8</v>
      </c>
      <c r="E4935" s="5">
        <v>1.2638400000000001E-8</v>
      </c>
      <c r="F4935" s="5">
        <v>6.3111799999999997E-10</v>
      </c>
      <c r="G4935" s="6">
        <v>4.1300000000000004E-9</v>
      </c>
      <c r="H4935" s="7">
        <v>3.4457718000000006E-8</v>
      </c>
      <c r="I4935" s="5"/>
    </row>
    <row r="4936" spans="1:9" x14ac:dyDescent="0.4">
      <c r="A4936" t="str">
        <f t="shared" si="77"/>
        <v>SorghumMauretanien</v>
      </c>
      <c r="B4936" s="26" t="s">
        <v>282</v>
      </c>
      <c r="C4936" s="4" t="s">
        <v>408</v>
      </c>
      <c r="D4936" s="5">
        <v>1.6786899999999998E-7</v>
      </c>
      <c r="E4936" s="5">
        <v>1.2336500000000002E-7</v>
      </c>
      <c r="F4936" s="5">
        <v>6.28525E-9</v>
      </c>
      <c r="G4936" s="6">
        <v>4.0499999999999999E-8</v>
      </c>
      <c r="H4936" s="7">
        <v>3.3801925000000004E-7</v>
      </c>
      <c r="I4936" s="5"/>
    </row>
    <row r="4937" spans="1:9" x14ac:dyDescent="0.4">
      <c r="A4937" t="str">
        <f t="shared" si="77"/>
        <v>RohrzuckerMauretanien</v>
      </c>
      <c r="B4937" s="26" t="s">
        <v>260</v>
      </c>
      <c r="C4937" s="4" t="s">
        <v>408</v>
      </c>
      <c r="D4937" s="5">
        <v>6.5786599999999999E-10</v>
      </c>
      <c r="E4937" s="5">
        <v>4.8806999999999995E-10</v>
      </c>
      <c r="F4937" s="5">
        <v>2.4291E-11</v>
      </c>
      <c r="G4937" s="6">
        <v>1.5900000000000002E-10</v>
      </c>
      <c r="H4937" s="7">
        <v>1.3292270000000003E-9</v>
      </c>
      <c r="I4937" s="5"/>
    </row>
    <row r="4938" spans="1:9" x14ac:dyDescent="0.4">
      <c r="A4938" t="str">
        <f t="shared" si="77"/>
        <v>SüßkartofelnMauretanien</v>
      </c>
      <c r="B4938" s="26" t="s">
        <v>192</v>
      </c>
      <c r="C4938" s="4" t="s">
        <v>408</v>
      </c>
      <c r="D4938" s="5">
        <v>3.6483399999999998E-8</v>
      </c>
      <c r="E4938" s="5">
        <v>2.4467399999999998E-8</v>
      </c>
      <c r="F4938" s="5">
        <v>1.53881E-9</v>
      </c>
      <c r="G4938" s="6">
        <v>8.4800000000000005E-9</v>
      </c>
      <c r="H4938" s="7">
        <v>7.0969609999999994E-8</v>
      </c>
      <c r="I4938" s="5"/>
    </row>
    <row r="4939" spans="1:9" x14ac:dyDescent="0.4">
      <c r="A4939" t="str">
        <f t="shared" si="77"/>
        <v>Gemüse, frischMauretanien</v>
      </c>
      <c r="B4939" s="26" t="s">
        <v>174</v>
      </c>
      <c r="C4939" s="4" t="s">
        <v>408</v>
      </c>
      <c r="D4939" s="5">
        <v>1.34371E-8</v>
      </c>
      <c r="E4939" s="5">
        <v>9.9689700000000002E-9</v>
      </c>
      <c r="F4939" s="5">
        <v>4.96151E-10</v>
      </c>
      <c r="G4939" s="6">
        <v>3.2600000000000003E-9</v>
      </c>
      <c r="H4939" s="7">
        <v>2.7162221E-8</v>
      </c>
      <c r="I4939" s="5"/>
    </row>
    <row r="4940" spans="1:9" x14ac:dyDescent="0.4">
      <c r="A4940" t="str">
        <f t="shared" si="77"/>
        <v>WassermeloneMauretanien</v>
      </c>
      <c r="B4940" s="26" t="s">
        <v>265</v>
      </c>
      <c r="C4940" s="4" t="s">
        <v>408</v>
      </c>
      <c r="D4940" s="5">
        <v>3.0195699999999998E-8</v>
      </c>
      <c r="E4940" s="5">
        <v>2.2402200000000002E-8</v>
      </c>
      <c r="F4940" s="5">
        <v>1.11495E-9</v>
      </c>
      <c r="G4940" s="6">
        <v>7.3200000000000004E-9</v>
      </c>
      <c r="H4940" s="7">
        <v>6.103285E-8</v>
      </c>
      <c r="I4940" s="5"/>
    </row>
    <row r="4941" spans="1:9" x14ac:dyDescent="0.4">
      <c r="A4941" t="str">
        <f t="shared" si="77"/>
        <v>ApfelMexiko</v>
      </c>
      <c r="B4941" s="26" t="s">
        <v>195</v>
      </c>
      <c r="C4941" s="4" t="s">
        <v>409</v>
      </c>
      <c r="D4941" s="5">
        <v>9.3800000000000006E-7</v>
      </c>
      <c r="E4941" s="5">
        <v>6.7095999999999997E-7</v>
      </c>
      <c r="F4941" s="5">
        <v>3.3100000000000004E-7</v>
      </c>
      <c r="G4941" s="6">
        <v>7.7899999999999997E-7</v>
      </c>
      <c r="H4941" s="7">
        <v>2.7189600000000003E-6</v>
      </c>
      <c r="I4941" s="5"/>
    </row>
    <row r="4942" spans="1:9" x14ac:dyDescent="0.4">
      <c r="A4942" t="str">
        <f t="shared" si="77"/>
        <v>ArtischockeMexiko</v>
      </c>
      <c r="B4942" s="26" t="s">
        <v>164</v>
      </c>
      <c r="C4942" s="4" t="s">
        <v>409</v>
      </c>
      <c r="D4942" s="5">
        <v>1.7899999999999997E-7</v>
      </c>
      <c r="E4942" s="5">
        <v>1.3946400000000001E-7</v>
      </c>
      <c r="F4942" s="5">
        <v>2.2499999999999999E-7</v>
      </c>
      <c r="G4942" s="6">
        <v>4.75E-7</v>
      </c>
      <c r="H4942" s="7">
        <v>1.0184639999999999E-6</v>
      </c>
      <c r="I4942" s="5"/>
    </row>
    <row r="4943" spans="1:9" x14ac:dyDescent="0.4">
      <c r="A4943" t="str">
        <f t="shared" si="77"/>
        <v>SpargelMexiko</v>
      </c>
      <c r="B4943" s="26" t="s">
        <v>190</v>
      </c>
      <c r="C4943" s="4" t="s">
        <v>409</v>
      </c>
      <c r="D4943" s="5">
        <v>5.820000000000001E-7</v>
      </c>
      <c r="E4943" s="5">
        <v>6.9972399999999997E-7</v>
      </c>
      <c r="F4943" s="5">
        <v>2.1299999999999999E-7</v>
      </c>
      <c r="G4943" s="6">
        <v>6.3300000000000002E-7</v>
      </c>
      <c r="H4943" s="7">
        <v>2.1277240000000002E-6</v>
      </c>
      <c r="I4943" s="5"/>
    </row>
    <row r="4944" spans="1:9" x14ac:dyDescent="0.4">
      <c r="A4944" t="str">
        <f t="shared" si="77"/>
        <v>AvocadosMexiko</v>
      </c>
      <c r="B4944" s="26" t="s">
        <v>166</v>
      </c>
      <c r="C4944" s="4" t="s">
        <v>409</v>
      </c>
      <c r="D4944" s="5">
        <v>4.6800000000000001E-7</v>
      </c>
      <c r="E4944" s="5">
        <v>2.9780900000000002E-7</v>
      </c>
      <c r="F4944" s="5">
        <v>2.8799999999999998E-7</v>
      </c>
      <c r="G4944" s="6">
        <v>6.5099999999999999E-7</v>
      </c>
      <c r="H4944" s="7">
        <v>1.7048089999999998E-6</v>
      </c>
      <c r="I4944" s="5"/>
    </row>
    <row r="4945" spans="1:9" x14ac:dyDescent="0.4">
      <c r="A4945" t="str">
        <f t="shared" si="77"/>
        <v>BananenMexiko</v>
      </c>
      <c r="B4945" s="26" t="s">
        <v>197</v>
      </c>
      <c r="C4945" s="4" t="s">
        <v>409</v>
      </c>
      <c r="D4945" s="5">
        <v>4.7699999999999994E-7</v>
      </c>
      <c r="E4945" s="5">
        <v>2.35861E-7</v>
      </c>
      <c r="F4945" s="5">
        <v>1.35E-7</v>
      </c>
      <c r="G4945" s="6">
        <v>2.9100000000000005E-7</v>
      </c>
      <c r="H4945" s="7">
        <v>1.1388610000000002E-6</v>
      </c>
      <c r="I4945" s="5"/>
    </row>
    <row r="4946" spans="1:9" x14ac:dyDescent="0.4">
      <c r="A4946" t="str">
        <f t="shared" si="77"/>
        <v>GersteMexiko</v>
      </c>
      <c r="B4946" s="26" t="s">
        <v>240</v>
      </c>
      <c r="C4946" s="4" t="s">
        <v>409</v>
      </c>
      <c r="D4946" s="5">
        <v>1.48E-6</v>
      </c>
      <c r="E4946" s="5">
        <v>1.2512899999999999E-6</v>
      </c>
      <c r="F4946" s="5">
        <v>6.7899999999999998E-7</v>
      </c>
      <c r="G4946" s="6">
        <v>1.6199999999999999E-6</v>
      </c>
      <c r="H4946" s="7">
        <v>5.0302900000000001E-6</v>
      </c>
      <c r="I4946" s="5"/>
    </row>
    <row r="4947" spans="1:9" x14ac:dyDescent="0.4">
      <c r="A4947" t="str">
        <f t="shared" si="77"/>
        <v>Bohen, trockenMexiko</v>
      </c>
      <c r="B4947" s="26" t="s">
        <v>170</v>
      </c>
      <c r="C4947" s="4" t="s">
        <v>409</v>
      </c>
      <c r="D4947" s="5">
        <v>4.1926100000000002E-6</v>
      </c>
      <c r="E4947" s="5">
        <v>3.7124300000000002E-6</v>
      </c>
      <c r="F4947" s="5">
        <v>1.2740799999999999E-6</v>
      </c>
      <c r="G4947" s="6">
        <v>3.7299999999999999E-6</v>
      </c>
      <c r="H4947" s="7">
        <v>1.2909119999999999E-5</v>
      </c>
      <c r="I4947" s="5"/>
    </row>
    <row r="4948" spans="1:9" x14ac:dyDescent="0.4">
      <c r="A4948" t="str">
        <f t="shared" si="77"/>
        <v>BeerenMexiko</v>
      </c>
      <c r="B4948" s="26" t="s">
        <v>198</v>
      </c>
      <c r="C4948" s="4" t="s">
        <v>409</v>
      </c>
      <c r="D4948" s="5">
        <v>2.1819E-7</v>
      </c>
      <c r="E4948" s="5">
        <v>1.10475E-7</v>
      </c>
      <c r="F4948" s="5">
        <v>1.2950099999999999E-7</v>
      </c>
      <c r="G4948" s="6">
        <v>3.2600000000000003E-7</v>
      </c>
      <c r="H4948" s="7">
        <v>7.8416599999999996E-7</v>
      </c>
      <c r="I4948" s="5"/>
    </row>
    <row r="4949" spans="1:9" x14ac:dyDescent="0.4">
      <c r="A4949" t="str">
        <f t="shared" si="77"/>
        <v>Ackerbohne, trockenMexiko</v>
      </c>
      <c r="B4949" s="26" t="s">
        <v>163</v>
      </c>
      <c r="C4949" s="4" t="s">
        <v>409</v>
      </c>
      <c r="D4949" s="5">
        <v>1.8300000000000001E-5</v>
      </c>
      <c r="E4949" s="5">
        <v>8.8041600000000001E-6</v>
      </c>
      <c r="F4949" s="5">
        <v>5.2900000000000002E-6</v>
      </c>
      <c r="G4949" s="6">
        <v>1.3499999999999999E-5</v>
      </c>
      <c r="H4949" s="7">
        <v>4.5894160000000002E-5</v>
      </c>
      <c r="I4949" s="5"/>
    </row>
    <row r="4950" spans="1:9" x14ac:dyDescent="0.4">
      <c r="A4950" t="str">
        <f t="shared" si="77"/>
        <v>KanariengrasMexiko</v>
      </c>
      <c r="B4950" s="26" t="s">
        <v>293</v>
      </c>
      <c r="C4950" s="4" t="s">
        <v>409</v>
      </c>
      <c r="D4950" s="5">
        <v>3.0787400000000001E-6</v>
      </c>
      <c r="E4950" s="5">
        <v>1.8585699999999999E-6</v>
      </c>
      <c r="F4950" s="5">
        <v>1.2072999999999999E-6</v>
      </c>
      <c r="G4950" s="6">
        <v>5.93E-6</v>
      </c>
      <c r="H4950" s="7">
        <v>1.207461E-5</v>
      </c>
      <c r="I4950" s="5"/>
    </row>
    <row r="4951" spans="1:9" x14ac:dyDescent="0.4">
      <c r="A4951" t="str">
        <f t="shared" si="77"/>
        <v>Karotten und RübenMexiko</v>
      </c>
      <c r="B4951" s="26" t="s">
        <v>176</v>
      </c>
      <c r="C4951" s="4" t="s">
        <v>409</v>
      </c>
      <c r="D4951" s="5">
        <v>1.5239499999999998E-7</v>
      </c>
      <c r="E4951" s="5">
        <v>1.3787599999999998E-7</v>
      </c>
      <c r="F4951" s="5">
        <v>5.9674499999999996E-8</v>
      </c>
      <c r="G4951" s="6">
        <v>1.4600000000000001E-7</v>
      </c>
      <c r="H4951" s="7">
        <v>4.9594549999999997E-7</v>
      </c>
      <c r="I4951" s="5"/>
    </row>
    <row r="4952" spans="1:9" x14ac:dyDescent="0.4">
      <c r="A4952" t="str">
        <f t="shared" si="77"/>
        <v>ManiokMexiko</v>
      </c>
      <c r="B4952" s="26" t="s">
        <v>187</v>
      </c>
      <c r="C4952" s="4" t="s">
        <v>409</v>
      </c>
      <c r="D4952" s="5">
        <v>3.04891E-7</v>
      </c>
      <c r="E4952" s="5">
        <v>1.65714E-7</v>
      </c>
      <c r="F4952" s="5">
        <v>9.3771599999999992E-8</v>
      </c>
      <c r="G4952" s="6">
        <v>2.35E-7</v>
      </c>
      <c r="H4952" s="7">
        <v>7.9937659999999995E-7</v>
      </c>
      <c r="I4952" s="5"/>
    </row>
    <row r="4953" spans="1:9" x14ac:dyDescent="0.4">
      <c r="A4953" t="str">
        <f t="shared" si="77"/>
        <v>Blumenkohl und BrokkoliMexiko</v>
      </c>
      <c r="B4953" s="26" t="s">
        <v>168</v>
      </c>
      <c r="C4953" s="4" t="s">
        <v>409</v>
      </c>
      <c r="D4953" s="5">
        <v>2.4967899999999997E-7</v>
      </c>
      <c r="E4953" s="5">
        <v>1.9079899999999999E-7</v>
      </c>
      <c r="F4953" s="5">
        <v>9.7933499999999995E-8</v>
      </c>
      <c r="G4953" s="6">
        <v>2.4299999999999999E-7</v>
      </c>
      <c r="H4953" s="7">
        <v>7.8141150000000005E-7</v>
      </c>
      <c r="I4953" s="5"/>
    </row>
    <row r="4954" spans="1:9" x14ac:dyDescent="0.4">
      <c r="A4954" t="str">
        <f t="shared" si="77"/>
        <v>KichererbsenMexiko</v>
      </c>
      <c r="B4954" s="26" t="s">
        <v>178</v>
      </c>
      <c r="C4954" s="4" t="s">
        <v>409</v>
      </c>
      <c r="D4954" s="5">
        <v>1.6129099999999999E-6</v>
      </c>
      <c r="E4954" s="5">
        <v>9.4691399999999995E-7</v>
      </c>
      <c r="F4954" s="5">
        <v>3.3477600000000003E-7</v>
      </c>
      <c r="G4954" s="6">
        <v>1.8199999999999999E-6</v>
      </c>
      <c r="H4954" s="7">
        <v>4.7146000000000006E-6</v>
      </c>
      <c r="I4954" s="5"/>
    </row>
    <row r="4955" spans="1:9" x14ac:dyDescent="0.4">
      <c r="A4955" t="str">
        <f t="shared" si="77"/>
        <v>Paprika-/ChillipulverMexiko</v>
      </c>
      <c r="B4955" s="26" t="s">
        <v>90</v>
      </c>
      <c r="C4955" s="4" t="s">
        <v>409</v>
      </c>
      <c r="D4955" s="5">
        <v>2.9400000000000001E-7</v>
      </c>
      <c r="E4955" s="5">
        <v>2.2511699999999999E-7</v>
      </c>
      <c r="F4955" s="5">
        <v>8.3999999999999998E-8</v>
      </c>
      <c r="G4955" s="6">
        <v>2.4400000000000001E-7</v>
      </c>
      <c r="H4955" s="7">
        <v>8.4711699999999984E-7</v>
      </c>
      <c r="I4955" s="5"/>
    </row>
    <row r="4956" spans="1:9" x14ac:dyDescent="0.4">
      <c r="A4956" t="str">
        <f t="shared" si="77"/>
        <v>Paprika und Chillies, grünMexiko</v>
      </c>
      <c r="B4956" s="26" t="s">
        <v>79</v>
      </c>
      <c r="C4956" s="4" t="s">
        <v>409</v>
      </c>
      <c r="D4956" s="5">
        <v>2.9400000000000001E-7</v>
      </c>
      <c r="E4956" s="5">
        <v>2.2511699999999999E-7</v>
      </c>
      <c r="F4956" s="5">
        <v>8.3999999999999998E-8</v>
      </c>
      <c r="G4956" s="6">
        <v>2.4400000000000001E-7</v>
      </c>
      <c r="H4956" s="7">
        <v>8.4711699999999984E-7</v>
      </c>
      <c r="I4956" s="5"/>
    </row>
    <row r="4957" spans="1:9" x14ac:dyDescent="0.4">
      <c r="A4957" t="str">
        <f t="shared" si="77"/>
        <v>Paprika und Chillies, grünMexiko</v>
      </c>
      <c r="B4957" s="26" t="s">
        <v>79</v>
      </c>
      <c r="C4957" s="4" t="s">
        <v>409</v>
      </c>
      <c r="D4957" s="5">
        <v>2.9400000000000001E-7</v>
      </c>
      <c r="E4957" s="5">
        <v>2.2511699999999999E-7</v>
      </c>
      <c r="F4957" s="5">
        <v>8.3999999999999998E-8</v>
      </c>
      <c r="G4957" s="6">
        <v>2.4400000000000001E-7</v>
      </c>
      <c r="H4957" s="7">
        <v>8.4711699999999984E-7</v>
      </c>
      <c r="I4957" s="5"/>
    </row>
    <row r="4958" spans="1:9" x14ac:dyDescent="0.4">
      <c r="A4958" t="str">
        <f t="shared" si="77"/>
        <v>KakaobohneMexiko</v>
      </c>
      <c r="B4958" s="26" t="s">
        <v>286</v>
      </c>
      <c r="C4958" s="4" t="s">
        <v>409</v>
      </c>
      <c r="D4958" s="5">
        <v>2.5916000000000001E-5</v>
      </c>
      <c r="E4958" s="5">
        <v>1.44327E-5</v>
      </c>
      <c r="F4958" s="5">
        <v>6.27839E-6</v>
      </c>
      <c r="G4958" s="6">
        <v>1.3899999999999999E-5</v>
      </c>
      <c r="H4958" s="7">
        <v>6.0527090000000005E-5</v>
      </c>
      <c r="I4958" s="5"/>
    </row>
    <row r="4959" spans="1:9" x14ac:dyDescent="0.4">
      <c r="A4959" t="str">
        <f t="shared" si="77"/>
        <v>KokosnussMexiko</v>
      </c>
      <c r="B4959" s="26" t="s">
        <v>310</v>
      </c>
      <c r="C4959" s="4" t="s">
        <v>409</v>
      </c>
      <c r="D4959" s="5">
        <v>2.6764400000000002E-6</v>
      </c>
      <c r="E4959" s="5">
        <v>1.6142599999999999E-6</v>
      </c>
      <c r="F4959" s="5">
        <v>8.7871399999999991E-7</v>
      </c>
      <c r="G4959" s="6">
        <v>2.08E-6</v>
      </c>
      <c r="H4959" s="7">
        <v>7.2494139999999995E-6</v>
      </c>
      <c r="I4959" s="5"/>
    </row>
    <row r="4960" spans="1:9" x14ac:dyDescent="0.4">
      <c r="A4960" t="str">
        <f t="shared" si="77"/>
        <v>Kaffee, grünMexiko</v>
      </c>
      <c r="B4960" s="26" t="s">
        <v>287</v>
      </c>
      <c r="C4960" s="4" t="s">
        <v>409</v>
      </c>
      <c r="D4960" s="5">
        <v>4.0183599999999999E-5</v>
      </c>
      <c r="E4960" s="5">
        <v>1.9921100000000001E-5</v>
      </c>
      <c r="F4960" s="5">
        <v>1.3208599999999999E-5</v>
      </c>
      <c r="G4960" s="6">
        <v>2.6400000000000001E-5</v>
      </c>
      <c r="H4960" s="7">
        <v>9.9713300000000006E-5</v>
      </c>
      <c r="I4960" s="5"/>
    </row>
    <row r="4961" spans="1:9" x14ac:dyDescent="0.4">
      <c r="A4961" t="str">
        <f t="shared" si="77"/>
        <v>KokosbastMexiko</v>
      </c>
      <c r="B4961" s="26" t="s">
        <v>311</v>
      </c>
      <c r="C4961" s="4" t="s">
        <v>409</v>
      </c>
      <c r="D4961" s="5">
        <v>2.6800000000000002E-6</v>
      </c>
      <c r="E4961" s="5">
        <v>1.6142599999999999E-6</v>
      </c>
      <c r="F4961" s="5">
        <v>8.7899999999999997E-7</v>
      </c>
      <c r="G4961" s="6">
        <v>2.08E-6</v>
      </c>
      <c r="H4961" s="7">
        <v>7.2532600000000011E-6</v>
      </c>
      <c r="I4961" s="5"/>
    </row>
    <row r="4962" spans="1:9" x14ac:dyDescent="0.4">
      <c r="A4962" t="str">
        <f t="shared" si="77"/>
        <v>BaumwollsamenMexiko</v>
      </c>
      <c r="B4962" s="26" t="s">
        <v>241</v>
      </c>
      <c r="C4962" s="4" t="s">
        <v>409</v>
      </c>
      <c r="D4962" s="5">
        <v>3.4484400000000001E-7</v>
      </c>
      <c r="E4962" s="5">
        <v>6.6412100000000007E-7</v>
      </c>
      <c r="F4962" s="5">
        <v>8.8427100000000007E-8</v>
      </c>
      <c r="G4962" s="6">
        <v>3.2399999999999999E-7</v>
      </c>
      <c r="H4962" s="7">
        <v>1.4213921E-6</v>
      </c>
      <c r="I4962" s="5"/>
    </row>
    <row r="4963" spans="1:9" x14ac:dyDescent="0.4">
      <c r="A4963" t="str">
        <f t="shared" si="77"/>
        <v>Gurken und GewürzgurkenMexiko</v>
      </c>
      <c r="B4963" s="26" t="s">
        <v>99</v>
      </c>
      <c r="C4963" s="4" t="s">
        <v>409</v>
      </c>
      <c r="D4963" s="5">
        <v>8.9143200000000004E-8</v>
      </c>
      <c r="E4963" s="5">
        <v>6.9757900000000003E-8</v>
      </c>
      <c r="F4963" s="5">
        <v>3.7245699999999998E-8</v>
      </c>
      <c r="G4963" s="6">
        <v>1.0399999999999999E-7</v>
      </c>
      <c r="H4963" s="7">
        <v>3.0014679999999998E-7</v>
      </c>
      <c r="I4963" s="5"/>
    </row>
    <row r="4964" spans="1:9" x14ac:dyDescent="0.4">
      <c r="A4964" t="str">
        <f t="shared" si="77"/>
        <v>DattelMexiko</v>
      </c>
      <c r="B4964" s="26" t="s">
        <v>202</v>
      </c>
      <c r="C4964" s="4" t="s">
        <v>409</v>
      </c>
      <c r="D4964" s="5">
        <v>2.21508E-7</v>
      </c>
      <c r="E4964" s="5">
        <v>5.1559599999999998E-7</v>
      </c>
      <c r="F4964" s="5">
        <v>5.3721100000000001E-8</v>
      </c>
      <c r="G4964" s="6">
        <v>2.4200000000000002E-7</v>
      </c>
      <c r="H4964" s="7">
        <v>1.0328251000000001E-6</v>
      </c>
      <c r="I4964" s="5"/>
    </row>
    <row r="4965" spans="1:9" x14ac:dyDescent="0.4">
      <c r="A4965" t="str">
        <f t="shared" si="77"/>
        <v>AubergineMexiko</v>
      </c>
      <c r="B4965" s="26" t="s">
        <v>214</v>
      </c>
      <c r="C4965" s="4" t="s">
        <v>409</v>
      </c>
      <c r="D4965" s="5">
        <v>9.0698400000000004E-8</v>
      </c>
      <c r="E4965" s="5">
        <v>4.7104400000000005E-8</v>
      </c>
      <c r="F4965" s="5">
        <v>1.65893E-8</v>
      </c>
      <c r="G4965" s="6">
        <v>5.7800000000000001E-8</v>
      </c>
      <c r="H4965" s="7">
        <v>2.1219210000000002E-7</v>
      </c>
      <c r="I4965" s="5"/>
    </row>
    <row r="4966" spans="1:9" x14ac:dyDescent="0.4">
      <c r="A4966" t="str">
        <f t="shared" si="77"/>
        <v>FeigeMexiko</v>
      </c>
      <c r="B4966" s="26" t="s">
        <v>204</v>
      </c>
      <c r="C4966" s="4" t="s">
        <v>409</v>
      </c>
      <c r="D4966" s="5">
        <v>1.3400000000000001E-6</v>
      </c>
      <c r="E4966" s="5">
        <v>8.0508299999999998E-7</v>
      </c>
      <c r="F4966" s="5">
        <v>7.5000000000000002E-7</v>
      </c>
      <c r="G4966" s="6">
        <v>1.9300000000000002E-6</v>
      </c>
      <c r="H4966" s="7">
        <v>4.8250829999999999E-6</v>
      </c>
      <c r="I4966" s="5"/>
    </row>
    <row r="4967" spans="1:9" x14ac:dyDescent="0.4">
      <c r="A4967" t="str">
        <f t="shared" si="77"/>
        <v>FuttermittelpflanzenMexiko</v>
      </c>
      <c r="B4967" s="26" t="s">
        <v>242</v>
      </c>
      <c r="C4967" s="4" t="s">
        <v>409</v>
      </c>
      <c r="D4967" s="5">
        <v>1.0988399999999999E-7</v>
      </c>
      <c r="E4967" s="5">
        <v>7.1274799999999997E-8</v>
      </c>
      <c r="F4967" s="5">
        <v>3.3048599999999999E-8</v>
      </c>
      <c r="G4967" s="6">
        <v>8.2000000000000006E-8</v>
      </c>
      <c r="H4967" s="7">
        <v>2.9620740000000002E-7</v>
      </c>
      <c r="I4967" s="5"/>
    </row>
    <row r="4968" spans="1:9" x14ac:dyDescent="0.4">
      <c r="A4968" t="str">
        <f t="shared" si="77"/>
        <v>Früchte, frischMexiko</v>
      </c>
      <c r="B4968" s="26" t="s">
        <v>205</v>
      </c>
      <c r="C4968" s="4" t="s">
        <v>409</v>
      </c>
      <c r="D4968" s="5">
        <v>1.10365E-6</v>
      </c>
      <c r="E4968" s="5">
        <v>1.1472E-6</v>
      </c>
      <c r="F4968" s="5">
        <v>4.0861200000000001E-7</v>
      </c>
      <c r="G4968" s="6">
        <v>9.9300000000000006E-7</v>
      </c>
      <c r="H4968" s="7">
        <v>3.652462E-6</v>
      </c>
      <c r="I4968" s="5"/>
    </row>
    <row r="4969" spans="1:9" x14ac:dyDescent="0.4">
      <c r="A4969" t="str">
        <f t="shared" si="77"/>
        <v>KernobstMexiko</v>
      </c>
      <c r="B4969" s="26" t="s">
        <v>208</v>
      </c>
      <c r="C4969" s="4" t="s">
        <v>409</v>
      </c>
      <c r="D4969" s="5">
        <v>1.1000000000000001E-6</v>
      </c>
      <c r="E4969" s="5">
        <v>1.1472E-6</v>
      </c>
      <c r="F4969" s="5">
        <v>4.0900000000000002E-7</v>
      </c>
      <c r="G4969" s="6">
        <v>9.9300000000000006E-7</v>
      </c>
      <c r="H4969" s="7">
        <v>3.6492000000000001E-6</v>
      </c>
      <c r="I4969" s="5"/>
    </row>
    <row r="4970" spans="1:9" x14ac:dyDescent="0.4">
      <c r="A4970" t="str">
        <f t="shared" si="77"/>
        <v>SüdfrüchteMexiko</v>
      </c>
      <c r="B4970" s="26" t="s">
        <v>244</v>
      </c>
      <c r="C4970" s="4" t="s">
        <v>409</v>
      </c>
      <c r="D4970" s="5">
        <v>3.22E-7</v>
      </c>
      <c r="E4970" s="5">
        <v>4.0280300000000001E-7</v>
      </c>
      <c r="F4970" s="5">
        <v>1.3999999999999998E-7</v>
      </c>
      <c r="G4970" s="6">
        <v>3.96E-7</v>
      </c>
      <c r="H4970" s="7">
        <v>1.2608029999999999E-6</v>
      </c>
      <c r="I4970" s="5"/>
    </row>
    <row r="4971" spans="1:9" x14ac:dyDescent="0.4">
      <c r="A4971" t="str">
        <f t="shared" si="77"/>
        <v>KnoblauchMexiko</v>
      </c>
      <c r="B4971" s="26" t="s">
        <v>38</v>
      </c>
      <c r="C4971" s="4" t="s">
        <v>409</v>
      </c>
      <c r="D4971" s="5">
        <v>9.3056100000000002E-7</v>
      </c>
      <c r="E4971" s="5">
        <v>7.8341700000000003E-7</v>
      </c>
      <c r="F4971" s="5">
        <v>3.9677999999999998E-7</v>
      </c>
      <c r="G4971" s="6">
        <v>8.9500000000000001E-7</v>
      </c>
      <c r="H4971" s="7">
        <v>3.0057579999999998E-6</v>
      </c>
      <c r="I4971" s="5"/>
    </row>
    <row r="4972" spans="1:9" x14ac:dyDescent="0.4">
      <c r="A4972" t="str">
        <f t="shared" si="77"/>
        <v>Grapefruit, PomeloMexiko</v>
      </c>
      <c r="B4972" s="26" t="s">
        <v>206</v>
      </c>
      <c r="C4972" s="4" t="s">
        <v>409</v>
      </c>
      <c r="D4972" s="5">
        <v>3.7323400000000002E-7</v>
      </c>
      <c r="E4972" s="5">
        <v>2.5069699999999996E-7</v>
      </c>
      <c r="F4972" s="5">
        <v>1.09329E-7</v>
      </c>
      <c r="G4972" s="6">
        <v>2.4899999999999997E-7</v>
      </c>
      <c r="H4972" s="7">
        <v>9.8226000000000006E-7</v>
      </c>
      <c r="I4972" s="5"/>
    </row>
    <row r="4973" spans="1:9" x14ac:dyDescent="0.4">
      <c r="A4973" t="str">
        <f t="shared" si="77"/>
        <v>TraubenMexiko</v>
      </c>
      <c r="B4973" s="26" t="s">
        <v>245</v>
      </c>
      <c r="C4973" s="4" t="s">
        <v>409</v>
      </c>
      <c r="D4973" s="5">
        <v>1.21177E-7</v>
      </c>
      <c r="E4973" s="5">
        <v>1.7434599999999999E-7</v>
      </c>
      <c r="F4973" s="5">
        <v>3.8218900000000001E-8</v>
      </c>
      <c r="G4973" s="6">
        <v>1.43E-7</v>
      </c>
      <c r="H4973" s="7">
        <v>4.7674190000000003E-7</v>
      </c>
      <c r="I4973" s="5"/>
    </row>
    <row r="4974" spans="1:9" x14ac:dyDescent="0.4">
      <c r="A4974" t="str">
        <f t="shared" si="77"/>
        <v>ErdnussMexiko</v>
      </c>
      <c r="B4974" s="26" t="s">
        <v>280</v>
      </c>
      <c r="C4974" s="4" t="s">
        <v>409</v>
      </c>
      <c r="D4974" s="5">
        <v>3.8600000000000003E-6</v>
      </c>
      <c r="E4974" s="5">
        <v>2.3697599999999999E-6</v>
      </c>
      <c r="F4974" s="5">
        <v>1.2299999999999999E-6</v>
      </c>
      <c r="G4974" s="6">
        <v>3.2499999999999998E-6</v>
      </c>
      <c r="H4974" s="7">
        <v>1.0709760000000001E-5</v>
      </c>
      <c r="I4974" s="5"/>
    </row>
    <row r="4975" spans="1:9" x14ac:dyDescent="0.4">
      <c r="A4975" t="str">
        <f t="shared" si="77"/>
        <v>Lauch, andere LauchgewächseMexiko</v>
      </c>
      <c r="B4975" s="26" t="s">
        <v>184</v>
      </c>
      <c r="C4975" s="4" t="s">
        <v>409</v>
      </c>
      <c r="D4975" s="5">
        <v>5.4421000000000008E-7</v>
      </c>
      <c r="E4975" s="5">
        <v>3.6604400000000002E-7</v>
      </c>
      <c r="F4975" s="5">
        <v>1.78907E-7</v>
      </c>
      <c r="G4975" s="6">
        <v>4.46E-7</v>
      </c>
      <c r="H4975" s="7">
        <v>1.5351610000000001E-6</v>
      </c>
      <c r="I4975" s="5"/>
    </row>
    <row r="4976" spans="1:9" x14ac:dyDescent="0.4">
      <c r="A4976" t="str">
        <f t="shared" si="77"/>
        <v>Zitorne, LimetteMexiko</v>
      </c>
      <c r="B4976" s="26" t="s">
        <v>246</v>
      </c>
      <c r="C4976" s="4" t="s">
        <v>409</v>
      </c>
      <c r="D4976" s="5">
        <v>6.1663500000000007E-7</v>
      </c>
      <c r="E4976" s="5">
        <v>3.2257400000000001E-7</v>
      </c>
      <c r="F4976" s="5">
        <v>2.2476700000000002E-7</v>
      </c>
      <c r="G4976" s="6">
        <v>5.6199999999999998E-7</v>
      </c>
      <c r="H4976" s="7">
        <v>1.7259760000000003E-6</v>
      </c>
      <c r="I4976" s="5"/>
    </row>
    <row r="4977" spans="1:9" x14ac:dyDescent="0.4">
      <c r="A4977" t="str">
        <f t="shared" si="77"/>
        <v>LinsenMexiko</v>
      </c>
      <c r="B4977" s="26" t="s">
        <v>247</v>
      </c>
      <c r="C4977" s="4" t="s">
        <v>409</v>
      </c>
      <c r="D4977" s="5">
        <v>3.8273300000000002E-6</v>
      </c>
      <c r="E4977" s="5">
        <v>2.0373E-6</v>
      </c>
      <c r="F4977" s="5">
        <v>1.98113E-6</v>
      </c>
      <c r="G4977" s="6">
        <v>4.8099999999999997E-6</v>
      </c>
      <c r="H4977" s="7">
        <v>1.2655760000000001E-5</v>
      </c>
      <c r="I4977" s="5"/>
    </row>
    <row r="4978" spans="1:9" x14ac:dyDescent="0.4">
      <c r="A4978" t="str">
        <f t="shared" si="77"/>
        <v>Kopfsalat und ChicoréeMexiko</v>
      </c>
      <c r="B4978" s="26" t="s">
        <v>95</v>
      </c>
      <c r="C4978" s="4" t="s">
        <v>409</v>
      </c>
      <c r="D4978" s="5">
        <v>1.46016E-7</v>
      </c>
      <c r="E4978" s="5">
        <v>1.58903E-7</v>
      </c>
      <c r="F4978" s="5">
        <v>5.2703499999999999E-8</v>
      </c>
      <c r="G4978" s="6">
        <v>1.4100000000000001E-7</v>
      </c>
      <c r="H4978" s="7">
        <v>4.9862249999999996E-7</v>
      </c>
      <c r="I4978" s="5"/>
    </row>
    <row r="4979" spans="1:9" x14ac:dyDescent="0.4">
      <c r="A4979" t="str">
        <f t="shared" si="77"/>
        <v>Mais, greenMexiko</v>
      </c>
      <c r="B4979" s="26" t="s">
        <v>218</v>
      </c>
      <c r="C4979" s="4" t="s">
        <v>409</v>
      </c>
      <c r="D4979" s="5">
        <v>4.0001899999999998E-7</v>
      </c>
      <c r="E4979" s="5">
        <v>3.9971900000000001E-7</v>
      </c>
      <c r="F4979" s="5">
        <v>1.6638599999999999E-7</v>
      </c>
      <c r="G4979" s="6">
        <v>4.3300000000000003E-7</v>
      </c>
      <c r="H4979" s="7">
        <v>1.3991239999999999E-6</v>
      </c>
      <c r="I4979" s="5"/>
    </row>
    <row r="4980" spans="1:9" x14ac:dyDescent="0.4">
      <c r="A4980" t="str">
        <f t="shared" si="77"/>
        <v>MaisMexiko</v>
      </c>
      <c r="B4980" s="26" t="s">
        <v>185</v>
      </c>
      <c r="C4980" s="4" t="s">
        <v>409</v>
      </c>
      <c r="D4980" s="5">
        <v>1.83876E-6</v>
      </c>
      <c r="E4980" s="5">
        <v>1.1883699999999999E-6</v>
      </c>
      <c r="F4980" s="5">
        <v>7.2482700000000004E-7</v>
      </c>
      <c r="G4980" s="6">
        <v>1.6700000000000001E-6</v>
      </c>
      <c r="H4980" s="7">
        <v>5.4219569999999998E-6</v>
      </c>
      <c r="I4980" s="5"/>
    </row>
    <row r="4981" spans="1:9" x14ac:dyDescent="0.4">
      <c r="A4981" t="str">
        <f t="shared" si="77"/>
        <v>Mango, GuaveMexiko</v>
      </c>
      <c r="B4981" s="26" t="s">
        <v>248</v>
      </c>
      <c r="C4981" s="4" t="s">
        <v>409</v>
      </c>
      <c r="D4981" s="5">
        <v>1.09212E-6</v>
      </c>
      <c r="E4981" s="5">
        <v>5.7597100000000002E-7</v>
      </c>
      <c r="F4981" s="5">
        <v>3.4987700000000003E-7</v>
      </c>
      <c r="G4981" s="6">
        <v>8.5499999999999997E-7</v>
      </c>
      <c r="H4981" s="7">
        <v>2.8729680000000002E-6</v>
      </c>
      <c r="I4981" s="5"/>
    </row>
    <row r="4982" spans="1:9" x14ac:dyDescent="0.4">
      <c r="A4982" t="str">
        <f t="shared" si="77"/>
        <v>Melonen (inkl.  Cantaloup-Melone)Mexiko</v>
      </c>
      <c r="B4982" s="26" t="s">
        <v>249</v>
      </c>
      <c r="C4982" s="4" t="s">
        <v>409</v>
      </c>
      <c r="D4982" s="5">
        <v>2.7000000000000001E-7</v>
      </c>
      <c r="E4982" s="5">
        <v>1.5309600000000001E-7</v>
      </c>
      <c r="F4982" s="5">
        <v>7.5800000000000004E-8</v>
      </c>
      <c r="G4982" s="6">
        <v>2.03E-7</v>
      </c>
      <c r="H4982" s="7">
        <v>7.01896E-7</v>
      </c>
      <c r="I4982" s="5"/>
    </row>
    <row r="4983" spans="1:9" x14ac:dyDescent="0.4">
      <c r="A4983" t="str">
        <f t="shared" si="77"/>
        <v>Muskatnuss, Kardamom Mexiko</v>
      </c>
      <c r="B4983" s="26" t="s">
        <v>314</v>
      </c>
      <c r="C4983" s="4" t="s">
        <v>409</v>
      </c>
      <c r="D4983" s="5">
        <v>4.9299999999999999E-5</v>
      </c>
      <c r="E4983" s="5">
        <v>2.4168999999999998E-5</v>
      </c>
      <c r="F4983" s="5">
        <v>1.5299999999999999E-5</v>
      </c>
      <c r="G4983" s="6">
        <v>3.7799999999999997E-5</v>
      </c>
      <c r="H4983" s="7">
        <v>1.2656899999999999E-4</v>
      </c>
      <c r="I4983" s="5"/>
    </row>
    <row r="4984" spans="1:9" x14ac:dyDescent="0.4">
      <c r="A4984" t="str">
        <f t="shared" si="77"/>
        <v>NüsseMexiko</v>
      </c>
      <c r="B4984" s="26" t="s">
        <v>271</v>
      </c>
      <c r="C4984" s="4" t="s">
        <v>409</v>
      </c>
      <c r="D4984" s="5">
        <v>4.9599999999999999E-6</v>
      </c>
      <c r="E4984" s="5">
        <v>3.0680799999999998E-6</v>
      </c>
      <c r="F4984" s="5">
        <v>1.6000000000000001E-6</v>
      </c>
      <c r="G4984" s="6">
        <v>3.7799999999999998E-6</v>
      </c>
      <c r="H4984" s="7">
        <v>1.3408080000000002E-5</v>
      </c>
      <c r="I4984" s="5"/>
    </row>
    <row r="4985" spans="1:9" x14ac:dyDescent="0.4">
      <c r="A4985" t="str">
        <f t="shared" si="77"/>
        <v>HaferMexiko</v>
      </c>
      <c r="B4985" s="26" t="s">
        <v>272</v>
      </c>
      <c r="C4985" s="4" t="s">
        <v>409</v>
      </c>
      <c r="D4985" s="5">
        <v>1.19E-6</v>
      </c>
      <c r="E4985" s="5">
        <v>1.2504199999999998E-6</v>
      </c>
      <c r="F4985" s="5">
        <v>5.8699999999999995E-7</v>
      </c>
      <c r="G4985" s="6">
        <v>1.6000000000000001E-6</v>
      </c>
      <c r="H4985" s="7">
        <v>4.6274200000000005E-6</v>
      </c>
      <c r="I4985" s="5"/>
    </row>
    <row r="4986" spans="1:9" x14ac:dyDescent="0.4">
      <c r="A4986" t="str">
        <f t="shared" si="77"/>
        <v>Palmfrucht (Ölpalme)Mexiko</v>
      </c>
      <c r="B4986" s="26" t="s">
        <v>289</v>
      </c>
      <c r="C4986" s="4" t="s">
        <v>409</v>
      </c>
      <c r="D4986" s="5">
        <v>1.0358600000000001E-6</v>
      </c>
      <c r="E4986" s="5">
        <v>5.4131199999999992E-7</v>
      </c>
      <c r="F4986" s="5">
        <v>3.1128800000000003E-7</v>
      </c>
      <c r="G4986" s="6">
        <v>6.8700000000000005E-7</v>
      </c>
      <c r="H4986" s="7">
        <v>2.5754599999999999E-6</v>
      </c>
      <c r="I4986" s="5"/>
    </row>
    <row r="4987" spans="1:9" x14ac:dyDescent="0.4">
      <c r="A4987" t="str">
        <f t="shared" si="77"/>
        <v>OkraMexiko</v>
      </c>
      <c r="B4987" s="26" t="s">
        <v>188</v>
      </c>
      <c r="C4987" s="4" t="s">
        <v>409</v>
      </c>
      <c r="D4987" s="5">
        <v>2.22E-7</v>
      </c>
      <c r="E4987" s="5">
        <v>4.4885E-7</v>
      </c>
      <c r="F4987" s="5">
        <v>7.5599999999999989E-8</v>
      </c>
      <c r="G4987" s="6">
        <v>2.0599999999999999E-7</v>
      </c>
      <c r="H4987" s="7">
        <v>9.5244999999999998E-7</v>
      </c>
      <c r="I4987" s="5"/>
    </row>
    <row r="4988" spans="1:9" x14ac:dyDescent="0.4">
      <c r="A4988" t="str">
        <f t="shared" si="77"/>
        <v>OlivenMexiko</v>
      </c>
      <c r="B4988" s="26" t="s">
        <v>189</v>
      </c>
      <c r="C4988" s="4" t="s">
        <v>409</v>
      </c>
      <c r="D4988" s="5">
        <v>3.7500000000000001E-7</v>
      </c>
      <c r="E4988" s="5">
        <v>9.8305700000000004E-7</v>
      </c>
      <c r="F4988" s="5">
        <v>8.8200000000000009E-8</v>
      </c>
      <c r="G4988" s="6">
        <v>3.6800000000000001E-7</v>
      </c>
      <c r="H4988" s="7">
        <v>1.8142570000000002E-6</v>
      </c>
      <c r="I4988" s="5"/>
    </row>
    <row r="4989" spans="1:9" x14ac:dyDescent="0.4">
      <c r="A4989" t="str">
        <f t="shared" si="77"/>
        <v>Zwiebel, getr.Mexiko</v>
      </c>
      <c r="B4989" s="26" t="s">
        <v>251</v>
      </c>
      <c r="C4989" s="4" t="s">
        <v>409</v>
      </c>
      <c r="D4989" s="5">
        <v>1.0336100000000001E-7</v>
      </c>
      <c r="E4989" s="5">
        <v>2.9428699999999999E-7</v>
      </c>
      <c r="F4989" s="5">
        <v>3.9078000000000001E-8</v>
      </c>
      <c r="G4989" s="6">
        <v>1.15E-7</v>
      </c>
      <c r="H4989" s="7">
        <v>5.5172600000000003E-7</v>
      </c>
      <c r="I4989" s="5"/>
    </row>
    <row r="4990" spans="1:9" x14ac:dyDescent="0.4">
      <c r="A4990" t="str">
        <f t="shared" si="77"/>
        <v>Zwiebeln, Schalotten, grünMexiko</v>
      </c>
      <c r="B4990" s="26" t="s">
        <v>71</v>
      </c>
      <c r="C4990" s="4" t="s">
        <v>409</v>
      </c>
      <c r="D4990" s="5">
        <v>1.36E-7</v>
      </c>
      <c r="E4990" s="5">
        <v>9.4225499999999999E-8</v>
      </c>
      <c r="F4990" s="5">
        <v>4.4199999999999999E-8</v>
      </c>
      <c r="G4990" s="6">
        <v>1.12E-7</v>
      </c>
      <c r="H4990" s="7">
        <v>3.8642549999999998E-7</v>
      </c>
      <c r="I4990" s="5"/>
    </row>
    <row r="4991" spans="1:9" x14ac:dyDescent="0.4">
      <c r="A4991" t="str">
        <f t="shared" si="77"/>
        <v>OrangeMexiko</v>
      </c>
      <c r="B4991" s="26" t="s">
        <v>252</v>
      </c>
      <c r="C4991" s="4" t="s">
        <v>409</v>
      </c>
      <c r="D4991" s="5">
        <v>5.6300000000000005E-7</v>
      </c>
      <c r="E4991" s="5">
        <v>3.9162499999999999E-7</v>
      </c>
      <c r="F4991" s="5">
        <v>2.0699999999999999E-7</v>
      </c>
      <c r="G4991" s="6">
        <v>4.7899999999999999E-7</v>
      </c>
      <c r="H4991" s="7">
        <v>1.6406249999999999E-6</v>
      </c>
      <c r="I4991" s="5"/>
    </row>
    <row r="4992" spans="1:9" x14ac:dyDescent="0.4">
      <c r="A4992" t="str">
        <f t="shared" si="77"/>
        <v>PapayaMexiko</v>
      </c>
      <c r="B4992" s="26" t="s">
        <v>294</v>
      </c>
      <c r="C4992" s="4" t="s">
        <v>409</v>
      </c>
      <c r="D4992" s="5">
        <v>3.6690500000000002E-7</v>
      </c>
      <c r="E4992" s="5">
        <v>1.91862E-7</v>
      </c>
      <c r="F4992" s="5">
        <v>1.0167799999999999E-7</v>
      </c>
      <c r="G4992" s="6">
        <v>2.41E-7</v>
      </c>
      <c r="H4992" s="7">
        <v>9.0144499999999993E-7</v>
      </c>
      <c r="I4992" s="5"/>
    </row>
    <row r="4993" spans="1:9" x14ac:dyDescent="0.4">
      <c r="A4993" t="str">
        <f t="shared" si="77"/>
        <v>Pfirsich, NektarineMexiko</v>
      </c>
      <c r="B4993" s="26" t="s">
        <v>253</v>
      </c>
      <c r="C4993" s="4" t="s">
        <v>409</v>
      </c>
      <c r="D4993" s="5">
        <v>1.9300000000000002E-6</v>
      </c>
      <c r="E4993" s="5">
        <v>1.0344E-6</v>
      </c>
      <c r="F4993" s="5">
        <v>7.2099999999999996E-7</v>
      </c>
      <c r="G4993" s="6">
        <v>1.61E-6</v>
      </c>
      <c r="H4993" s="7">
        <v>5.2953999999999993E-6</v>
      </c>
      <c r="I4993" s="5"/>
    </row>
    <row r="4994" spans="1:9" x14ac:dyDescent="0.4">
      <c r="A4994" t="str">
        <f t="shared" si="77"/>
        <v>BirneMexiko</v>
      </c>
      <c r="B4994" s="26" t="s">
        <v>199</v>
      </c>
      <c r="C4994" s="4" t="s">
        <v>409</v>
      </c>
      <c r="D4994" s="5">
        <v>1.6173599999999999E-6</v>
      </c>
      <c r="E4994" s="5">
        <v>8.2395799999999997E-7</v>
      </c>
      <c r="F4994" s="5">
        <v>6.0190999999999997E-7</v>
      </c>
      <c r="G4994" s="6">
        <v>1.26E-6</v>
      </c>
      <c r="H4994" s="7">
        <v>4.3032280000000005E-6</v>
      </c>
      <c r="I4994" s="5"/>
    </row>
    <row r="4995" spans="1:9" x14ac:dyDescent="0.4">
      <c r="A4995" t="str">
        <f t="shared" si="77"/>
        <v>Erbsen, grünMexiko</v>
      </c>
      <c r="B4995" s="26" t="s">
        <v>172</v>
      </c>
      <c r="C4995" s="4" t="s">
        <v>409</v>
      </c>
      <c r="D4995" s="5">
        <v>2.0100000000000001E-7</v>
      </c>
      <c r="E4995" s="5">
        <v>5.8276000000000001E-7</v>
      </c>
      <c r="F4995" s="5">
        <v>7.7200000000000003E-8</v>
      </c>
      <c r="G4995" s="6">
        <v>2.23E-7</v>
      </c>
      <c r="H4995" s="7">
        <v>1.0839600000000001E-6</v>
      </c>
      <c r="I4995" s="5"/>
    </row>
    <row r="4996" spans="1:9" x14ac:dyDescent="0.4">
      <c r="A4996" t="str">
        <f t="shared" ref="A4996:A5059" si="78">B4996&amp;C4996</f>
        <v>AnanasMexiko</v>
      </c>
      <c r="B4996" s="26" t="s">
        <v>194</v>
      </c>
      <c r="C4996" s="4" t="s">
        <v>409</v>
      </c>
      <c r="D4996" s="5">
        <v>4.34E-7</v>
      </c>
      <c r="E4996" s="5">
        <v>2.76879E-7</v>
      </c>
      <c r="F4996" s="5">
        <v>1.4100000000000001E-7</v>
      </c>
      <c r="G4996" s="6">
        <v>2.7500000000000001E-7</v>
      </c>
      <c r="H4996" s="7">
        <v>1.126879E-6</v>
      </c>
      <c r="I4996" s="5"/>
    </row>
    <row r="4997" spans="1:9" x14ac:dyDescent="0.4">
      <c r="A4997" t="str">
        <f t="shared" si="78"/>
        <v>PistazienMexiko</v>
      </c>
      <c r="B4997" s="26" t="s">
        <v>273</v>
      </c>
      <c r="C4997" s="4" t="s">
        <v>409</v>
      </c>
      <c r="D4997" s="5">
        <v>2.0880199999999999E-6</v>
      </c>
      <c r="E4997" s="5">
        <v>1.9198199999999999E-6</v>
      </c>
      <c r="F4997" s="5">
        <v>1.3373599999999998E-6</v>
      </c>
      <c r="G4997" s="6">
        <v>4.1799999999999998E-6</v>
      </c>
      <c r="H4997" s="7">
        <v>9.5252000000000016E-6</v>
      </c>
      <c r="I4997" s="5"/>
    </row>
    <row r="4998" spans="1:9" x14ac:dyDescent="0.4">
      <c r="A4998" t="str">
        <f t="shared" si="78"/>
        <v>Pflaume, SchleheMexiko</v>
      </c>
      <c r="B4998" s="26" t="s">
        <v>254</v>
      </c>
      <c r="C4998" s="4" t="s">
        <v>409</v>
      </c>
      <c r="D4998" s="5">
        <v>1.9712000000000003E-6</v>
      </c>
      <c r="E4998" s="5">
        <v>8.9938200000000005E-7</v>
      </c>
      <c r="F4998" s="5">
        <v>6.5476100000000005E-7</v>
      </c>
      <c r="G4998" s="6">
        <v>1.4699999999999999E-6</v>
      </c>
      <c r="H4998" s="7">
        <v>4.9953430000000004E-6</v>
      </c>
      <c r="I4998" s="5"/>
    </row>
    <row r="4999" spans="1:9" x14ac:dyDescent="0.4">
      <c r="A4999" t="str">
        <f t="shared" si="78"/>
        <v>KartoffelMexiko</v>
      </c>
      <c r="B4999" s="26" t="s">
        <v>177</v>
      </c>
      <c r="C4999" s="4" t="s">
        <v>409</v>
      </c>
      <c r="D4999" s="5">
        <v>2.03E-7</v>
      </c>
      <c r="E4999" s="5">
        <v>1.2911800000000001E-7</v>
      </c>
      <c r="F4999" s="5">
        <v>7.1799999999999994E-8</v>
      </c>
      <c r="G4999" s="6">
        <v>1.8799999999999999E-7</v>
      </c>
      <c r="H4999" s="7">
        <v>5.9191799999999997E-7</v>
      </c>
      <c r="I4999" s="5"/>
    </row>
    <row r="5000" spans="1:9" x14ac:dyDescent="0.4">
      <c r="A5000" t="str">
        <f t="shared" si="78"/>
        <v>KürbisMexiko</v>
      </c>
      <c r="B5000" s="26" t="s">
        <v>183</v>
      </c>
      <c r="C5000" s="4" t="s">
        <v>409</v>
      </c>
      <c r="D5000" s="5">
        <v>2.5114499999999999E-7</v>
      </c>
      <c r="E5000" s="5">
        <v>1.7233200000000001E-7</v>
      </c>
      <c r="F5000" s="5">
        <v>8.1157899999999999E-8</v>
      </c>
      <c r="G5000" s="6">
        <v>2.04E-7</v>
      </c>
      <c r="H5000" s="7">
        <v>7.0863489999999995E-7</v>
      </c>
      <c r="I5000" s="5"/>
    </row>
    <row r="5001" spans="1:9" x14ac:dyDescent="0.4">
      <c r="A5001" t="str">
        <f t="shared" si="78"/>
        <v>ReisMexiko</v>
      </c>
      <c r="B5001" s="26" t="s">
        <v>160</v>
      </c>
      <c r="C5001" s="4" t="s">
        <v>409</v>
      </c>
      <c r="D5001" s="5">
        <v>1.36581E-6</v>
      </c>
      <c r="E5001" s="5">
        <v>7.68522E-7</v>
      </c>
      <c r="F5001" s="5">
        <v>3.85774E-7</v>
      </c>
      <c r="G5001" s="6">
        <v>9.6099999999999999E-7</v>
      </c>
      <c r="H5001" s="7">
        <v>3.4811060000000002E-6</v>
      </c>
      <c r="I5001" s="5"/>
    </row>
    <row r="5002" spans="1:9" x14ac:dyDescent="0.4">
      <c r="A5002" t="str">
        <f t="shared" si="78"/>
        <v>GummiMexiko</v>
      </c>
      <c r="B5002" s="26" t="s">
        <v>290</v>
      </c>
      <c r="C5002" s="4" t="s">
        <v>409</v>
      </c>
      <c r="D5002" s="5">
        <v>1.6146199999999998E-5</v>
      </c>
      <c r="E5002" s="5">
        <v>7.9098699999999999E-6</v>
      </c>
      <c r="F5002" s="5">
        <v>4.9925100000000008E-6</v>
      </c>
      <c r="G5002" s="6">
        <v>1.24E-5</v>
      </c>
      <c r="H5002" s="7">
        <v>4.144858E-5</v>
      </c>
      <c r="I5002" s="5"/>
    </row>
    <row r="5003" spans="1:9" x14ac:dyDescent="0.4">
      <c r="A5003" t="str">
        <f t="shared" si="78"/>
        <v>ÖldistelsamenMexiko</v>
      </c>
      <c r="B5003" s="26" t="s">
        <v>295</v>
      </c>
      <c r="C5003" s="4" t="s">
        <v>409</v>
      </c>
      <c r="D5003" s="5">
        <v>2.70201E-6</v>
      </c>
      <c r="E5003" s="5">
        <v>1.5515299999999999E-6</v>
      </c>
      <c r="F5003" s="5">
        <v>8.00036E-7</v>
      </c>
      <c r="G5003" s="6">
        <v>3.0200000000000003E-6</v>
      </c>
      <c r="H5003" s="7">
        <v>8.0735759999999994E-6</v>
      </c>
      <c r="I5003" s="5"/>
    </row>
    <row r="5004" spans="1:9" x14ac:dyDescent="0.4">
      <c r="A5004" t="str">
        <f t="shared" si="78"/>
        <v>BaumwolleMexiko</v>
      </c>
      <c r="B5004" s="26" t="s">
        <v>257</v>
      </c>
      <c r="C5004" s="4" t="s">
        <v>409</v>
      </c>
      <c r="D5004" s="5">
        <v>3.4484400000000001E-7</v>
      </c>
      <c r="E5004" s="5">
        <v>6.6412100000000007E-7</v>
      </c>
      <c r="F5004" s="5">
        <v>8.8427100000000007E-8</v>
      </c>
      <c r="G5004" s="6">
        <v>3.2399999999999999E-7</v>
      </c>
      <c r="H5004" s="7">
        <v>1.4213921E-6</v>
      </c>
      <c r="I5004" s="5"/>
    </row>
    <row r="5005" spans="1:9" x14ac:dyDescent="0.4">
      <c r="A5005" t="str">
        <f t="shared" si="78"/>
        <v>SesamMexiko</v>
      </c>
      <c r="B5005" s="26" t="s">
        <v>258</v>
      </c>
      <c r="C5005" s="4" t="s">
        <v>409</v>
      </c>
      <c r="D5005" s="5">
        <v>9.8600000000000005E-6</v>
      </c>
      <c r="E5005" s="5">
        <v>4.3161299999999996E-6</v>
      </c>
      <c r="F5005" s="5">
        <v>2.6700000000000003E-6</v>
      </c>
      <c r="G5005" s="6">
        <v>7.2799999999999998E-6</v>
      </c>
      <c r="H5005" s="7">
        <v>2.4126130000000001E-5</v>
      </c>
      <c r="I5005" s="5"/>
    </row>
    <row r="5006" spans="1:9" x14ac:dyDescent="0.4">
      <c r="A5006" t="str">
        <f t="shared" si="78"/>
        <v>SisalhanfMexiko</v>
      </c>
      <c r="B5006" s="26" t="s">
        <v>332</v>
      </c>
      <c r="C5006" s="4" t="s">
        <v>409</v>
      </c>
      <c r="D5006" s="5">
        <v>9.1749299999999996E-6</v>
      </c>
      <c r="E5006" s="5">
        <v>5.67258E-6</v>
      </c>
      <c r="F5006" s="5">
        <v>2.9577300000000001E-6</v>
      </c>
      <c r="G5006" s="6">
        <v>6.9699999999999993E-6</v>
      </c>
      <c r="H5006" s="7">
        <v>2.4775239999999999E-5</v>
      </c>
      <c r="I5006" s="5"/>
    </row>
    <row r="5007" spans="1:9" x14ac:dyDescent="0.4">
      <c r="A5007" t="str">
        <f t="shared" si="78"/>
        <v>SorghumMexiko</v>
      </c>
      <c r="B5007" s="26" t="s">
        <v>282</v>
      </c>
      <c r="C5007" s="4" t="s">
        <v>409</v>
      </c>
      <c r="D5007" s="5">
        <v>9.1370999999999999E-7</v>
      </c>
      <c r="E5007" s="5">
        <v>8.0461300000000003E-7</v>
      </c>
      <c r="F5007" s="5">
        <v>2.7838100000000001E-7</v>
      </c>
      <c r="G5007" s="6">
        <v>7.3899999999999993E-7</v>
      </c>
      <c r="H5007" s="7">
        <v>2.735704E-6</v>
      </c>
      <c r="I5007" s="5"/>
    </row>
    <row r="5008" spans="1:9" x14ac:dyDescent="0.4">
      <c r="A5008" t="str">
        <f t="shared" si="78"/>
        <v>SojabohnenMexiko</v>
      </c>
      <c r="B5008" s="26" t="s">
        <v>259</v>
      </c>
      <c r="C5008" s="4" t="s">
        <v>409</v>
      </c>
      <c r="D5008" s="5">
        <v>2.9399999999999998E-6</v>
      </c>
      <c r="E5008" s="5">
        <v>1.3685999999999999E-6</v>
      </c>
      <c r="F5008" s="5">
        <v>9.1200000000000001E-7</v>
      </c>
      <c r="G5008" s="6">
        <v>2.2399999999999997E-6</v>
      </c>
      <c r="H5008" s="7">
        <v>7.4606000000000002E-6</v>
      </c>
      <c r="I5008" s="5"/>
    </row>
    <row r="5009" spans="1:9" x14ac:dyDescent="0.4">
      <c r="A5009" t="str">
        <f t="shared" si="78"/>
        <v>SpinatMexiko</v>
      </c>
      <c r="B5009" s="26" t="s">
        <v>156</v>
      </c>
      <c r="C5009" s="4" t="s">
        <v>409</v>
      </c>
      <c r="D5009" s="5">
        <v>2.4699999999999998E-7</v>
      </c>
      <c r="E5009" s="5">
        <v>2.6171999999999999E-7</v>
      </c>
      <c r="F5009" s="5">
        <v>1.3200000000000002E-7</v>
      </c>
      <c r="G5009" s="6">
        <v>3.22E-7</v>
      </c>
      <c r="H5009" s="7">
        <v>9.6272000000000003E-7</v>
      </c>
      <c r="I5009" s="5"/>
    </row>
    <row r="5010" spans="1:9" x14ac:dyDescent="0.4">
      <c r="A5010" t="str">
        <f t="shared" si="78"/>
        <v>ErdbeereMexiko</v>
      </c>
      <c r="B5010" s="26" t="s">
        <v>203</v>
      </c>
      <c r="C5010" s="4" t="s">
        <v>409</v>
      </c>
      <c r="D5010" s="5">
        <v>1.8100000000000002E-7</v>
      </c>
      <c r="E5010" s="5">
        <v>1.03933E-7</v>
      </c>
      <c r="F5010" s="5">
        <v>9.1000000000000008E-8</v>
      </c>
      <c r="G5010" s="6">
        <v>1.9900000000000002E-7</v>
      </c>
      <c r="H5010" s="7">
        <v>5.7493300000000006E-7</v>
      </c>
      <c r="I5010" s="5"/>
    </row>
    <row r="5011" spans="1:9" x14ac:dyDescent="0.4">
      <c r="A5011" t="str">
        <f t="shared" si="78"/>
        <v>RohrzuckerMexiko</v>
      </c>
      <c r="B5011" s="26" t="s">
        <v>260</v>
      </c>
      <c r="C5011" s="4" t="s">
        <v>409</v>
      </c>
      <c r="D5011" s="5">
        <v>1.24773E-7</v>
      </c>
      <c r="E5011" s="5">
        <v>6.2525099999999991E-8</v>
      </c>
      <c r="F5011" s="5">
        <v>4.1339999999999998E-8</v>
      </c>
      <c r="G5011" s="6">
        <v>9.5000000000000004E-8</v>
      </c>
      <c r="H5011" s="7">
        <v>3.2363810000000005E-7</v>
      </c>
      <c r="I5011" s="5"/>
    </row>
    <row r="5012" spans="1:9" x14ac:dyDescent="0.4">
      <c r="A5012" t="str">
        <f t="shared" si="78"/>
        <v>SonnenblumenkerneMexiko</v>
      </c>
      <c r="B5012" s="26" t="s">
        <v>261</v>
      </c>
      <c r="C5012" s="4" t="s">
        <v>409</v>
      </c>
      <c r="D5012" s="5">
        <v>1.6999999999999998E-6</v>
      </c>
      <c r="E5012" s="5">
        <v>4.9313999999999999E-6</v>
      </c>
      <c r="F5012" s="5">
        <v>6.5300000000000004E-7</v>
      </c>
      <c r="G5012" s="6">
        <v>1.8899999999999999E-6</v>
      </c>
      <c r="H5012" s="7">
        <v>9.1743999999999998E-6</v>
      </c>
      <c r="I5012" s="5"/>
    </row>
    <row r="5013" spans="1:9" x14ac:dyDescent="0.4">
      <c r="A5013" t="str">
        <f t="shared" si="78"/>
        <v>Manderine, ClementineMexiko</v>
      </c>
      <c r="B5013" s="26" t="s">
        <v>213</v>
      </c>
      <c r="C5013" s="4" t="s">
        <v>409</v>
      </c>
      <c r="D5013" s="5">
        <v>8.6644900000000006E-7</v>
      </c>
      <c r="E5013" s="5">
        <v>5.16268E-7</v>
      </c>
      <c r="F5013" s="5">
        <v>2.8699599999999996E-7</v>
      </c>
      <c r="G5013" s="6">
        <v>6.0499999999999992E-7</v>
      </c>
      <c r="H5013" s="7">
        <v>2.2747129999999997E-6</v>
      </c>
      <c r="I5013" s="5"/>
    </row>
    <row r="5014" spans="1:9" x14ac:dyDescent="0.4">
      <c r="A5014" t="str">
        <f t="shared" si="78"/>
        <v>Tabak, unverarbeitetMexiko</v>
      </c>
      <c r="B5014" s="26" t="s">
        <v>263</v>
      </c>
      <c r="C5014" s="4" t="s">
        <v>409</v>
      </c>
      <c r="D5014" s="5">
        <v>2.9153299999999998E-6</v>
      </c>
      <c r="E5014" s="5">
        <v>1.6000200000000001E-6</v>
      </c>
      <c r="F5014" s="5">
        <v>6.5975500000000005E-7</v>
      </c>
      <c r="G5014" s="6">
        <v>1.6199999999999999E-6</v>
      </c>
      <c r="H5014" s="7">
        <v>6.795104999999999E-6</v>
      </c>
      <c r="I5014" s="5"/>
    </row>
    <row r="5015" spans="1:9" x14ac:dyDescent="0.4">
      <c r="A5015" t="str">
        <f t="shared" si="78"/>
        <v>TomatenMexiko</v>
      </c>
      <c r="B5015" s="26" t="s">
        <v>86</v>
      </c>
      <c r="C5015" s="4" t="s">
        <v>409</v>
      </c>
      <c r="D5015" s="5">
        <v>1.3542099999999998E-7</v>
      </c>
      <c r="E5015" s="5">
        <v>9.3155599999999995E-8</v>
      </c>
      <c r="F5015" s="5">
        <v>3.4901299999999999E-8</v>
      </c>
      <c r="G5015" s="6">
        <v>1.2100000000000001E-7</v>
      </c>
      <c r="H5015" s="7">
        <v>3.8447790000000002E-7</v>
      </c>
      <c r="I5015" s="5"/>
    </row>
    <row r="5016" spans="1:9" x14ac:dyDescent="0.4">
      <c r="A5016" t="str">
        <f t="shared" si="78"/>
        <v>TriticaleMexiko</v>
      </c>
      <c r="B5016" s="26" t="s">
        <v>283</v>
      </c>
      <c r="C5016" s="4" t="s">
        <v>409</v>
      </c>
      <c r="D5016" s="5">
        <v>3.4996599999999999E-6</v>
      </c>
      <c r="E5016" s="5">
        <v>2.1343099999999999E-6</v>
      </c>
      <c r="F5016" s="5">
        <v>8.4395200000000004E-7</v>
      </c>
      <c r="G5016" s="6">
        <v>1.7099999999999999E-6</v>
      </c>
      <c r="H5016" s="7">
        <v>8.1879220000000002E-6</v>
      </c>
      <c r="I5016" s="5"/>
    </row>
    <row r="5017" spans="1:9" x14ac:dyDescent="0.4">
      <c r="A5017" t="str">
        <f t="shared" si="78"/>
        <v>VanilleMexiko</v>
      </c>
      <c r="B5017" s="26" t="s">
        <v>404</v>
      </c>
      <c r="C5017" s="4" t="s">
        <v>409</v>
      </c>
      <c r="D5017" s="5">
        <v>7.6700000000000008E-5</v>
      </c>
      <c r="E5017" s="5">
        <v>3.8808199999999999E-5</v>
      </c>
      <c r="F5017" s="5">
        <v>2.1000000000000002E-5</v>
      </c>
      <c r="G5017" s="6">
        <v>4.5199999999999994E-5</v>
      </c>
      <c r="H5017" s="7">
        <v>1.8170819999999998E-4</v>
      </c>
      <c r="I5017" s="5"/>
    </row>
    <row r="5018" spans="1:9" x14ac:dyDescent="0.4">
      <c r="A5018" t="str">
        <f t="shared" si="78"/>
        <v>Gemüse, frischMexiko</v>
      </c>
      <c r="B5018" s="26" t="s">
        <v>174</v>
      </c>
      <c r="C5018" s="4" t="s">
        <v>409</v>
      </c>
      <c r="D5018" s="5">
        <v>5.44E-7</v>
      </c>
      <c r="E5018" s="5">
        <v>3.6604400000000002E-7</v>
      </c>
      <c r="F5018" s="5">
        <v>1.7899999999999997E-7</v>
      </c>
      <c r="G5018" s="6">
        <v>4.46E-7</v>
      </c>
      <c r="H5018" s="7">
        <v>1.5350439999999999E-6</v>
      </c>
      <c r="I5018" s="5"/>
    </row>
    <row r="5019" spans="1:9" x14ac:dyDescent="0.4">
      <c r="A5019" t="str">
        <f t="shared" si="78"/>
        <v>WalnussMexiko</v>
      </c>
      <c r="B5019" s="26" t="s">
        <v>264</v>
      </c>
      <c r="C5019" s="4" t="s">
        <v>409</v>
      </c>
      <c r="D5019" s="5">
        <v>2.5963E-6</v>
      </c>
      <c r="E5019" s="5">
        <v>1.6213499999999999E-6</v>
      </c>
      <c r="F5019" s="5">
        <v>9.2864800000000004E-7</v>
      </c>
      <c r="G5019" s="6">
        <v>2.1799999999999999E-6</v>
      </c>
      <c r="H5019" s="7">
        <v>7.326298E-6</v>
      </c>
      <c r="I5019" s="5"/>
    </row>
    <row r="5020" spans="1:9" x14ac:dyDescent="0.4">
      <c r="A5020" t="str">
        <f t="shared" si="78"/>
        <v>WassermeloneMexiko</v>
      </c>
      <c r="B5020" s="26" t="s">
        <v>265</v>
      </c>
      <c r="C5020" s="4" t="s">
        <v>409</v>
      </c>
      <c r="D5020" s="5">
        <v>2.2777699999999999E-7</v>
      </c>
      <c r="E5020" s="5">
        <v>1.2744500000000001E-7</v>
      </c>
      <c r="F5020" s="5">
        <v>6.3756499999999993E-8</v>
      </c>
      <c r="G5020" s="6">
        <v>1.86E-7</v>
      </c>
      <c r="H5020" s="7">
        <v>6.0497849999999997E-7</v>
      </c>
      <c r="I5020" s="5"/>
    </row>
    <row r="5021" spans="1:9" x14ac:dyDescent="0.4">
      <c r="A5021" t="str">
        <f t="shared" si="78"/>
        <v>WeizenMexiko</v>
      </c>
      <c r="B5021" s="26" t="s">
        <v>60</v>
      </c>
      <c r="C5021" s="4" t="s">
        <v>409</v>
      </c>
      <c r="D5021" s="5">
        <v>5.9517999999999991E-7</v>
      </c>
      <c r="E5021" s="5">
        <v>4.8953800000000003E-7</v>
      </c>
      <c r="F5021" s="5">
        <v>1.3864800000000001E-7</v>
      </c>
      <c r="G5021" s="6">
        <v>8.1099999999999994E-7</v>
      </c>
      <c r="H5021" s="7">
        <v>2.0343660000000003E-6</v>
      </c>
      <c r="I5021" s="5"/>
    </row>
    <row r="5022" spans="1:9" x14ac:dyDescent="0.4">
      <c r="A5022" t="str">
        <f t="shared" si="78"/>
        <v>GersteMongolei</v>
      </c>
      <c r="B5022" s="26" t="s">
        <v>240</v>
      </c>
      <c r="C5022" s="4" t="s">
        <v>410</v>
      </c>
      <c r="D5022" s="5">
        <v>3.2019800000000002E-7</v>
      </c>
      <c r="E5022" s="5">
        <v>8.3096899999999995E-7</v>
      </c>
      <c r="F5022" s="5">
        <v>1.38317E-8</v>
      </c>
      <c r="G5022" s="6">
        <v>3.5199999999999998E-7</v>
      </c>
      <c r="H5022" s="7">
        <v>1.5169987000000002E-6</v>
      </c>
      <c r="I5022" s="5"/>
    </row>
    <row r="5023" spans="1:9" x14ac:dyDescent="0.4">
      <c r="A5023" t="str">
        <f t="shared" si="78"/>
        <v>BuchweizenMongolei</v>
      </c>
      <c r="B5023" s="26" t="s">
        <v>147</v>
      </c>
      <c r="C5023" s="4" t="s">
        <v>410</v>
      </c>
      <c r="D5023" s="5">
        <v>1.22063E-6</v>
      </c>
      <c r="E5023" s="5">
        <v>1.37668E-6</v>
      </c>
      <c r="F5023" s="5">
        <v>4.0243700000000003E-8</v>
      </c>
      <c r="G5023" s="6">
        <v>9.280000000000001E-8</v>
      </c>
      <c r="H5023" s="7">
        <v>2.7303536999999999E-6</v>
      </c>
      <c r="I5023" s="5"/>
    </row>
    <row r="5024" spans="1:9" x14ac:dyDescent="0.4">
      <c r="A5024" t="str">
        <f t="shared" si="78"/>
        <v>Kohl und andere KohlgewächseMongolei</v>
      </c>
      <c r="B5024" s="26" t="s">
        <v>181</v>
      </c>
      <c r="C5024" s="4" t="s">
        <v>410</v>
      </c>
      <c r="D5024" s="5">
        <v>3.7599999999999999E-8</v>
      </c>
      <c r="E5024" s="5">
        <v>9.1500000000000005E-8</v>
      </c>
      <c r="F5024" s="5">
        <v>1.9099999999999998E-9</v>
      </c>
      <c r="G5024" s="6">
        <v>2.64E-9</v>
      </c>
      <c r="H5024" s="7">
        <v>1.3364999999999996E-7</v>
      </c>
      <c r="I5024" s="5"/>
    </row>
    <row r="5025" spans="1:9" x14ac:dyDescent="0.4">
      <c r="A5025" t="str">
        <f t="shared" si="78"/>
        <v>FuttermittelpflanzenMongolei</v>
      </c>
      <c r="B5025" s="26" t="s">
        <v>242</v>
      </c>
      <c r="C5025" s="4" t="s">
        <v>410</v>
      </c>
      <c r="D5025" s="5">
        <v>2.9083099999999999E-8</v>
      </c>
      <c r="E5025" s="5">
        <v>7.4386600000000008E-8</v>
      </c>
      <c r="F5025" s="5">
        <v>1.3473700000000001E-9</v>
      </c>
      <c r="G5025" s="6">
        <v>2.3499999999999999E-8</v>
      </c>
      <c r="H5025" s="7">
        <v>1.2831706999999999E-7</v>
      </c>
      <c r="I5025" s="5"/>
    </row>
    <row r="5026" spans="1:9" x14ac:dyDescent="0.4">
      <c r="A5026" t="str">
        <f t="shared" si="78"/>
        <v>Lauch, andere LauchgewächseMongolei</v>
      </c>
      <c r="B5026" s="26" t="s">
        <v>184</v>
      </c>
      <c r="C5026" s="4" t="s">
        <v>410</v>
      </c>
      <c r="D5026" s="5">
        <v>3.2043599999999997E-8</v>
      </c>
      <c r="E5026" s="5">
        <v>8.0494700000000004E-8</v>
      </c>
      <c r="F5026" s="5">
        <v>1.6519499999999999E-9</v>
      </c>
      <c r="G5026" s="6">
        <v>2.2499999999999999E-9</v>
      </c>
      <c r="H5026" s="7">
        <v>1.1644025E-7</v>
      </c>
      <c r="I5026" s="5"/>
    </row>
    <row r="5027" spans="1:9" x14ac:dyDescent="0.4">
      <c r="A5027" t="str">
        <f t="shared" si="78"/>
        <v>MaisMongolei</v>
      </c>
      <c r="B5027" s="26" t="s">
        <v>185</v>
      </c>
      <c r="C5027" s="4" t="s">
        <v>410</v>
      </c>
      <c r="D5027" s="5">
        <v>1.31376E-7</v>
      </c>
      <c r="E5027" s="5">
        <v>2.7044900000000002E-7</v>
      </c>
      <c r="F5027" s="5">
        <v>3.7677200000000003E-9</v>
      </c>
      <c r="G5027" s="6">
        <v>2.65E-7</v>
      </c>
      <c r="H5027" s="7">
        <v>6.7059271999999994E-7</v>
      </c>
      <c r="I5027" s="5"/>
    </row>
    <row r="5028" spans="1:9" x14ac:dyDescent="0.4">
      <c r="A5028" t="str">
        <f t="shared" si="78"/>
        <v>HaferMongolei</v>
      </c>
      <c r="B5028" s="26" t="s">
        <v>272</v>
      </c>
      <c r="C5028" s="4" t="s">
        <v>410</v>
      </c>
      <c r="D5028" s="5">
        <v>4.2800000000000002E-7</v>
      </c>
      <c r="E5028" s="5">
        <v>1.1000000000000001E-6</v>
      </c>
      <c r="F5028" s="5">
        <v>1.9799999999999999E-8</v>
      </c>
      <c r="G5028" s="6">
        <v>2.9999999999999999E-7</v>
      </c>
      <c r="H5028" s="7">
        <v>1.8477999999999999E-6</v>
      </c>
      <c r="I5028" s="5"/>
    </row>
    <row r="5029" spans="1:9" x14ac:dyDescent="0.4">
      <c r="A5029" t="str">
        <f t="shared" si="78"/>
        <v>Erbsen, trockenMongolei</v>
      </c>
      <c r="B5029" s="26" t="s">
        <v>173</v>
      </c>
      <c r="C5029" s="4" t="s">
        <v>410</v>
      </c>
      <c r="D5029" s="5">
        <v>1.70786E-7</v>
      </c>
      <c r="E5029" s="5">
        <v>4.18036E-7</v>
      </c>
      <c r="F5029" s="5">
        <v>8.7981100000000008E-9</v>
      </c>
      <c r="G5029" s="6">
        <v>1.2300000000000001E-8</v>
      </c>
      <c r="H5029" s="7">
        <v>6.0992010999999997E-7</v>
      </c>
      <c r="I5029" s="5"/>
    </row>
    <row r="5030" spans="1:9" x14ac:dyDescent="0.4">
      <c r="A5030" t="str">
        <f t="shared" si="78"/>
        <v>KartoffelMongolei</v>
      </c>
      <c r="B5030" s="26" t="s">
        <v>177</v>
      </c>
      <c r="C5030" s="4" t="s">
        <v>410</v>
      </c>
      <c r="D5030" s="5">
        <v>3.9300000000000001E-8</v>
      </c>
      <c r="E5030" s="5">
        <v>1.1600000000000001E-7</v>
      </c>
      <c r="F5030" s="5">
        <v>2.1900000000000001E-9</v>
      </c>
      <c r="G5030" s="6">
        <v>1.31E-8</v>
      </c>
      <c r="H5030" s="7">
        <v>1.7058999999999999E-7</v>
      </c>
      <c r="I5030" s="5"/>
    </row>
    <row r="5031" spans="1:9" x14ac:dyDescent="0.4">
      <c r="A5031" t="str">
        <f t="shared" si="78"/>
        <v>Hülsenfrüchte (Linsen, Bohen, etc.)Mongolei</v>
      </c>
      <c r="B5031" s="26" t="s">
        <v>255</v>
      </c>
      <c r="C5031" s="4" t="s">
        <v>410</v>
      </c>
      <c r="D5031" s="5">
        <v>2.9300000000000004E-7</v>
      </c>
      <c r="E5031" s="5">
        <v>7.1799999999999994E-7</v>
      </c>
      <c r="F5031" s="5">
        <v>1.51E-8</v>
      </c>
      <c r="G5031" s="6">
        <v>2.1299999999999999E-8</v>
      </c>
      <c r="H5031" s="7">
        <v>1.0473999999999999E-6</v>
      </c>
      <c r="I5031" s="5"/>
    </row>
    <row r="5032" spans="1:9" x14ac:dyDescent="0.4">
      <c r="A5032" t="str">
        <f t="shared" si="78"/>
        <v>RapssamenMongolei</v>
      </c>
      <c r="B5032" s="26" t="s">
        <v>256</v>
      </c>
      <c r="C5032" s="4" t="s">
        <v>410</v>
      </c>
      <c r="D5032" s="5">
        <v>1.42E-7</v>
      </c>
      <c r="E5032" s="5">
        <v>5.7399999999999993E-7</v>
      </c>
      <c r="F5032" s="5">
        <v>1.14E-8</v>
      </c>
      <c r="G5032" s="6">
        <v>3.4300000000000003E-8</v>
      </c>
      <c r="H5032" s="7">
        <v>7.6169999999999995E-7</v>
      </c>
      <c r="I5032" s="5"/>
    </row>
    <row r="5033" spans="1:9" x14ac:dyDescent="0.4">
      <c r="A5033" t="str">
        <f t="shared" si="78"/>
        <v>SojabohnenMongolei</v>
      </c>
      <c r="B5033" s="26" t="s">
        <v>259</v>
      </c>
      <c r="C5033" s="4" t="s">
        <v>410</v>
      </c>
      <c r="D5033" s="5">
        <v>3.23473E-7</v>
      </c>
      <c r="E5033" s="5">
        <v>7.4582100000000007E-7</v>
      </c>
      <c r="F5033" s="5">
        <v>1.47133E-8</v>
      </c>
      <c r="G5033" s="6">
        <v>1.8399999999999999E-8</v>
      </c>
      <c r="H5033" s="7">
        <v>1.1024073000000002E-6</v>
      </c>
      <c r="I5033" s="5"/>
    </row>
    <row r="5034" spans="1:9" x14ac:dyDescent="0.4">
      <c r="A5034" t="str">
        <f t="shared" si="78"/>
        <v>SonnenblumenkerneMongolei</v>
      </c>
      <c r="B5034" s="26" t="s">
        <v>261</v>
      </c>
      <c r="C5034" s="4" t="s">
        <v>410</v>
      </c>
      <c r="D5034" s="5">
        <v>5.3134099999999997E-8</v>
      </c>
      <c r="E5034" s="5">
        <v>2.1523899999999999E-7</v>
      </c>
      <c r="F5034" s="5">
        <v>4.2888499999999997E-9</v>
      </c>
      <c r="G5034" s="6">
        <v>1.29E-8</v>
      </c>
      <c r="H5034" s="7">
        <v>2.8556195E-7</v>
      </c>
      <c r="I5034" s="5"/>
    </row>
    <row r="5035" spans="1:9" x14ac:dyDescent="0.4">
      <c r="A5035" t="str">
        <f t="shared" si="78"/>
        <v>Gemüse, frischMongolei</v>
      </c>
      <c r="B5035" s="26" t="s">
        <v>174</v>
      </c>
      <c r="C5035" s="4" t="s">
        <v>410</v>
      </c>
      <c r="D5035" s="5">
        <v>3.2043599999999997E-8</v>
      </c>
      <c r="E5035" s="5">
        <v>8.0494700000000004E-8</v>
      </c>
      <c r="F5035" s="5">
        <v>1.6519499999999999E-9</v>
      </c>
      <c r="G5035" s="6">
        <v>2.2499999999999999E-9</v>
      </c>
      <c r="H5035" s="7">
        <v>1.1644025E-7</v>
      </c>
      <c r="I5035" s="5"/>
    </row>
    <row r="5036" spans="1:9" x14ac:dyDescent="0.4">
      <c r="A5036" t="str">
        <f t="shared" si="78"/>
        <v>WickeMongolei</v>
      </c>
      <c r="B5036" s="26" t="s">
        <v>276</v>
      </c>
      <c r="C5036" s="4" t="s">
        <v>410</v>
      </c>
      <c r="D5036" s="5">
        <v>1.3442299999999999E-7</v>
      </c>
      <c r="E5036" s="5">
        <v>3.09935E-7</v>
      </c>
      <c r="F5036" s="5">
        <v>6.1142800000000001E-9</v>
      </c>
      <c r="G5036" s="6">
        <v>7.6399999999999993E-9</v>
      </c>
      <c r="H5036" s="7">
        <v>4.5811228000000003E-7</v>
      </c>
      <c r="I5036" s="5"/>
    </row>
    <row r="5037" spans="1:9" x14ac:dyDescent="0.4">
      <c r="A5037" t="str">
        <f t="shared" si="78"/>
        <v>WeizenMongolei</v>
      </c>
      <c r="B5037" s="26" t="s">
        <v>60</v>
      </c>
      <c r="C5037" s="4" t="s">
        <v>410</v>
      </c>
      <c r="D5037" s="5">
        <v>4.6595200000000002E-7</v>
      </c>
      <c r="E5037" s="5">
        <v>1.2029E-6</v>
      </c>
      <c r="F5037" s="5">
        <v>2.18577E-8</v>
      </c>
      <c r="G5037" s="6">
        <v>2.5099999999999996E-7</v>
      </c>
      <c r="H5037" s="7">
        <v>1.9417097E-6</v>
      </c>
      <c r="I5037" s="5"/>
    </row>
    <row r="5038" spans="1:9" x14ac:dyDescent="0.4">
      <c r="A5038" t="str">
        <f t="shared" si="78"/>
        <v>Anise, Fenchel, KorrianderMontenegro</v>
      </c>
      <c r="B5038" s="26" t="s">
        <v>239</v>
      </c>
      <c r="C5038" s="4" t="s">
        <v>411</v>
      </c>
      <c r="D5038" s="5">
        <v>1.6908900000000001E-7</v>
      </c>
      <c r="E5038" s="5">
        <v>4.19114E-7</v>
      </c>
      <c r="F5038" s="5">
        <v>3.5492099999999997E-8</v>
      </c>
      <c r="G5038" s="6">
        <v>3.8699999999999996E-8</v>
      </c>
      <c r="H5038" s="7">
        <v>6.6239510000000002E-7</v>
      </c>
      <c r="I5038" s="5"/>
    </row>
    <row r="5039" spans="1:9" x14ac:dyDescent="0.4">
      <c r="A5039" t="str">
        <f t="shared" si="78"/>
        <v>ApfelMontenegro</v>
      </c>
      <c r="B5039" s="26" t="s">
        <v>195</v>
      </c>
      <c r="C5039" s="4" t="s">
        <v>411</v>
      </c>
      <c r="D5039" s="5">
        <v>5.0641499999999997E-8</v>
      </c>
      <c r="E5039" s="5">
        <v>1.3757600000000001E-7</v>
      </c>
      <c r="F5039" s="5">
        <v>1.12914E-8</v>
      </c>
      <c r="G5039" s="6">
        <v>1.66E-8</v>
      </c>
      <c r="H5039" s="7">
        <v>2.1610890000000003E-7</v>
      </c>
      <c r="I5039" s="5"/>
    </row>
    <row r="5040" spans="1:9" x14ac:dyDescent="0.4">
      <c r="A5040" t="str">
        <f t="shared" si="78"/>
        <v>AprikosenMontenegro</v>
      </c>
      <c r="B5040" s="26" t="s">
        <v>196</v>
      </c>
      <c r="C5040" s="4" t="s">
        <v>411</v>
      </c>
      <c r="D5040" s="5">
        <v>3.2084700000000003E-8</v>
      </c>
      <c r="E5040" s="5">
        <v>7.8351800000000002E-8</v>
      </c>
      <c r="F5040" s="5">
        <v>6.7401799999999998E-9</v>
      </c>
      <c r="G5040" s="6">
        <v>6.8100000000000003E-9</v>
      </c>
      <c r="H5040" s="7">
        <v>1.2398668000000001E-7</v>
      </c>
      <c r="I5040" s="5"/>
    </row>
    <row r="5041" spans="1:9" x14ac:dyDescent="0.4">
      <c r="A5041" t="str">
        <f t="shared" si="78"/>
        <v>GersteMontenegro</v>
      </c>
      <c r="B5041" s="26" t="s">
        <v>240</v>
      </c>
      <c r="C5041" s="4" t="s">
        <v>411</v>
      </c>
      <c r="D5041" s="5">
        <v>1.1514900000000001E-7</v>
      </c>
      <c r="E5041" s="5">
        <v>3.1144899999999997E-7</v>
      </c>
      <c r="F5041" s="5">
        <v>2.5698300000000003E-8</v>
      </c>
      <c r="G5041" s="6">
        <v>3.7400000000000004E-8</v>
      </c>
      <c r="H5041" s="7">
        <v>4.8969629999999997E-7</v>
      </c>
      <c r="I5041" s="5"/>
    </row>
    <row r="5042" spans="1:9" x14ac:dyDescent="0.4">
      <c r="A5042" t="str">
        <f t="shared" si="78"/>
        <v>Bohen, trockenMontenegro</v>
      </c>
      <c r="B5042" s="26" t="s">
        <v>170</v>
      </c>
      <c r="C5042" s="4" t="s">
        <v>411</v>
      </c>
      <c r="D5042" s="5">
        <v>1.04627E-7</v>
      </c>
      <c r="E5042" s="5">
        <v>2.8354499999999999E-7</v>
      </c>
      <c r="F5042" s="5">
        <v>2.33077E-8</v>
      </c>
      <c r="G5042" s="6">
        <v>3.4199999999999995E-8</v>
      </c>
      <c r="H5042" s="7">
        <v>4.4567970000000003E-7</v>
      </c>
      <c r="I5042" s="5"/>
    </row>
    <row r="5043" spans="1:9" x14ac:dyDescent="0.4">
      <c r="A5043" t="str">
        <f t="shared" si="78"/>
        <v>Bohen, grünMontenegro</v>
      </c>
      <c r="B5043" s="26" t="s">
        <v>169</v>
      </c>
      <c r="C5043" s="4" t="s">
        <v>411</v>
      </c>
      <c r="D5043" s="5">
        <v>4.6404700000000001E-8</v>
      </c>
      <c r="E5043" s="5">
        <v>1.26875E-7</v>
      </c>
      <c r="F5043" s="5">
        <v>9.6844700000000002E-9</v>
      </c>
      <c r="G5043" s="6">
        <v>1.6099999999999999E-8</v>
      </c>
      <c r="H5043" s="7">
        <v>1.9906417000000002E-7</v>
      </c>
      <c r="I5043" s="5"/>
    </row>
    <row r="5044" spans="1:9" x14ac:dyDescent="0.4">
      <c r="A5044" t="str">
        <f t="shared" si="78"/>
        <v>Kohl und andere KohlgewächseMontenegro</v>
      </c>
      <c r="B5044" s="26" t="s">
        <v>181</v>
      </c>
      <c r="C5044" s="4" t="s">
        <v>411</v>
      </c>
      <c r="D5044" s="5">
        <v>1.9918599999999999E-8</v>
      </c>
      <c r="E5044" s="5">
        <v>5.3925299999999998E-8</v>
      </c>
      <c r="F5044" s="5">
        <v>4.4278500000000002E-9</v>
      </c>
      <c r="G5044" s="6">
        <v>6.4999999999999995E-9</v>
      </c>
      <c r="H5044" s="7">
        <v>8.4771749999999993E-8</v>
      </c>
      <c r="I5044" s="5"/>
    </row>
    <row r="5045" spans="1:9" x14ac:dyDescent="0.4">
      <c r="A5045" t="str">
        <f t="shared" si="78"/>
        <v>KanariengrasMontenegro</v>
      </c>
      <c r="B5045" s="26" t="s">
        <v>293</v>
      </c>
      <c r="C5045" s="4" t="s">
        <v>411</v>
      </c>
      <c r="D5045" s="5">
        <v>1.42956E-7</v>
      </c>
      <c r="E5045" s="5">
        <v>3.34913E-7</v>
      </c>
      <c r="F5045" s="5">
        <v>3.0098399999999998E-8</v>
      </c>
      <c r="G5045" s="6">
        <v>2.3799999999999998E-8</v>
      </c>
      <c r="H5045" s="7">
        <v>5.3176740000000005E-7</v>
      </c>
      <c r="I5045" s="5"/>
    </row>
    <row r="5046" spans="1:9" x14ac:dyDescent="0.4">
      <c r="A5046" t="str">
        <f t="shared" si="78"/>
        <v>Karotten und RübenMontenegro</v>
      </c>
      <c r="B5046" s="26" t="s">
        <v>176</v>
      </c>
      <c r="C5046" s="4" t="s">
        <v>411</v>
      </c>
      <c r="D5046" s="5">
        <v>3.9311199999999998E-8</v>
      </c>
      <c r="E5046" s="5">
        <v>1.0645200000000001E-7</v>
      </c>
      <c r="F5046" s="5">
        <v>8.6990599999999999E-9</v>
      </c>
      <c r="G5046" s="6">
        <v>1.29E-8</v>
      </c>
      <c r="H5046" s="7">
        <v>1.6736226E-7</v>
      </c>
      <c r="I5046" s="5"/>
    </row>
    <row r="5047" spans="1:9" x14ac:dyDescent="0.4">
      <c r="A5047" t="str">
        <f t="shared" si="78"/>
        <v>GetreideMontenegro</v>
      </c>
      <c r="B5047" s="26" t="s">
        <v>278</v>
      </c>
      <c r="C5047" s="4" t="s">
        <v>411</v>
      </c>
      <c r="D5047" s="5">
        <v>5.7888299999999998E-8</v>
      </c>
      <c r="E5047" s="5">
        <v>1.6258299999999999E-7</v>
      </c>
      <c r="F5047" s="5">
        <v>1.20607E-8</v>
      </c>
      <c r="G5047" s="6">
        <v>2.2099999999999999E-8</v>
      </c>
      <c r="H5047" s="7">
        <v>2.54632E-7</v>
      </c>
      <c r="I5047" s="5"/>
    </row>
    <row r="5048" spans="1:9" x14ac:dyDescent="0.4">
      <c r="A5048" t="str">
        <f t="shared" si="78"/>
        <v>Kirschen, sauerMontenegro</v>
      </c>
      <c r="B5048" s="26" t="s">
        <v>210</v>
      </c>
      <c r="C5048" s="4" t="s">
        <v>411</v>
      </c>
      <c r="D5048" s="5">
        <v>1.2279399999999998E-7</v>
      </c>
      <c r="E5048" s="5">
        <v>3.3435000000000003E-7</v>
      </c>
      <c r="F5048" s="5">
        <v>2.7401499999999999E-8</v>
      </c>
      <c r="G5048" s="6">
        <v>4.0399999999999998E-8</v>
      </c>
      <c r="H5048" s="7">
        <v>5.2494550000000003E-7</v>
      </c>
      <c r="I5048" s="5"/>
    </row>
    <row r="5049" spans="1:9" x14ac:dyDescent="0.4">
      <c r="A5049" t="str">
        <f t="shared" si="78"/>
        <v>KirschenMontenegro</v>
      </c>
      <c r="B5049" s="26" t="s">
        <v>209</v>
      </c>
      <c r="C5049" s="4" t="s">
        <v>411</v>
      </c>
      <c r="D5049" s="5">
        <v>1.0433900000000001E-7</v>
      </c>
      <c r="E5049" s="5">
        <v>2.8519899999999996E-7</v>
      </c>
      <c r="F5049" s="5">
        <v>2.3387000000000003E-8</v>
      </c>
      <c r="G5049" s="6">
        <v>3.4599999999999999E-8</v>
      </c>
      <c r="H5049" s="7">
        <v>4.4752499999999995E-7</v>
      </c>
      <c r="I5049" s="5"/>
    </row>
    <row r="5050" spans="1:9" x14ac:dyDescent="0.4">
      <c r="A5050" t="str">
        <f t="shared" si="78"/>
        <v>KichererbsenMontenegro</v>
      </c>
      <c r="B5050" s="26" t="s">
        <v>178</v>
      </c>
      <c r="C5050" s="4" t="s">
        <v>411</v>
      </c>
      <c r="D5050" s="5">
        <v>1.9457500000000001E-7</v>
      </c>
      <c r="E5050" s="5">
        <v>4.8576499999999996E-7</v>
      </c>
      <c r="F5050" s="5">
        <v>4.4493E-8</v>
      </c>
      <c r="G5050" s="6">
        <v>6.0699999999999994E-8</v>
      </c>
      <c r="H5050" s="7">
        <v>7.85533E-7</v>
      </c>
      <c r="I5050" s="5"/>
    </row>
    <row r="5051" spans="1:9" x14ac:dyDescent="0.4">
      <c r="A5051" t="str">
        <f t="shared" si="78"/>
        <v>Paprika-/ChillipulverMontenegro</v>
      </c>
      <c r="B5051" s="26" t="s">
        <v>90</v>
      </c>
      <c r="C5051" s="4" t="s">
        <v>411</v>
      </c>
      <c r="D5051" s="5">
        <v>2.82515E-8</v>
      </c>
      <c r="E5051" s="5">
        <v>7.6477199999999988E-8</v>
      </c>
      <c r="F5051" s="5">
        <v>6.2834099999999999E-9</v>
      </c>
      <c r="G5051" s="6">
        <v>9.2099999999999994E-9</v>
      </c>
      <c r="H5051" s="7">
        <v>1.2022211E-7</v>
      </c>
      <c r="I5051" s="5"/>
    </row>
    <row r="5052" spans="1:9" x14ac:dyDescent="0.4">
      <c r="A5052" t="str">
        <f t="shared" si="78"/>
        <v>Paprika und Chillies, grünMontenegro</v>
      </c>
      <c r="B5052" s="26" t="s">
        <v>79</v>
      </c>
      <c r="C5052" s="4" t="s">
        <v>411</v>
      </c>
      <c r="D5052" s="5">
        <v>2.82515E-8</v>
      </c>
      <c r="E5052" s="5">
        <v>7.6477199999999988E-8</v>
      </c>
      <c r="F5052" s="5">
        <v>6.2834099999999999E-9</v>
      </c>
      <c r="G5052" s="6">
        <v>9.2099999999999994E-9</v>
      </c>
      <c r="H5052" s="7">
        <v>1.2022211E-7</v>
      </c>
      <c r="I5052" s="5"/>
    </row>
    <row r="5053" spans="1:9" x14ac:dyDescent="0.4">
      <c r="A5053" t="str">
        <f t="shared" si="78"/>
        <v>Paprika und Chillies, grünMontenegro</v>
      </c>
      <c r="B5053" s="26" t="s">
        <v>79</v>
      </c>
      <c r="C5053" s="4" t="s">
        <v>411</v>
      </c>
      <c r="D5053" s="5">
        <v>2.82515E-8</v>
      </c>
      <c r="E5053" s="5">
        <v>7.6477199999999988E-8</v>
      </c>
      <c r="F5053" s="5">
        <v>6.2834099999999999E-9</v>
      </c>
      <c r="G5053" s="6">
        <v>9.2099999999999994E-9</v>
      </c>
      <c r="H5053" s="7">
        <v>1.2022211E-7</v>
      </c>
      <c r="I5053" s="5"/>
    </row>
    <row r="5054" spans="1:9" x14ac:dyDescent="0.4">
      <c r="A5054" t="str">
        <f t="shared" si="78"/>
        <v>Kuhbohnen, trockenMontenegro</v>
      </c>
      <c r="B5054" s="26" t="s">
        <v>182</v>
      </c>
      <c r="C5054" s="4" t="s">
        <v>411</v>
      </c>
      <c r="D5054" s="5">
        <v>4.9445200000000001E-8</v>
      </c>
      <c r="E5054" s="5">
        <v>1.3344899999999999E-7</v>
      </c>
      <c r="F5054" s="5">
        <v>1.0963900000000001E-8</v>
      </c>
      <c r="G5054" s="6">
        <v>1.5999999999999998E-8</v>
      </c>
      <c r="H5054" s="7">
        <v>2.0985809999999999E-7</v>
      </c>
      <c r="I5054" s="5"/>
    </row>
    <row r="5055" spans="1:9" x14ac:dyDescent="0.4">
      <c r="A5055" t="str">
        <f t="shared" si="78"/>
        <v>Gurken und GewürzgurkenMontenegro</v>
      </c>
      <c r="B5055" s="26" t="s">
        <v>99</v>
      </c>
      <c r="C5055" s="4" t="s">
        <v>411</v>
      </c>
      <c r="D5055" s="5">
        <v>8.5768899999999993E-9</v>
      </c>
      <c r="E5055" s="5">
        <v>2.1257E-8</v>
      </c>
      <c r="F5055" s="5">
        <v>1.80031E-9</v>
      </c>
      <c r="G5055" s="6">
        <v>1.9599999999999998E-9</v>
      </c>
      <c r="H5055" s="7">
        <v>3.35942E-8</v>
      </c>
      <c r="I5055" s="5"/>
    </row>
    <row r="5056" spans="1:9" x14ac:dyDescent="0.4">
      <c r="A5056" t="str">
        <f t="shared" si="78"/>
        <v>FeigeMontenegro</v>
      </c>
      <c r="B5056" s="26" t="s">
        <v>204</v>
      </c>
      <c r="C5056" s="4" t="s">
        <v>411</v>
      </c>
      <c r="D5056" s="5">
        <v>3.40933E-7</v>
      </c>
      <c r="E5056" s="5">
        <v>8.5327200000000002E-7</v>
      </c>
      <c r="F5056" s="5">
        <v>7.8210100000000002E-8</v>
      </c>
      <c r="G5056" s="6">
        <v>1.08E-7</v>
      </c>
      <c r="H5056" s="7">
        <v>1.3804151000000001E-6</v>
      </c>
      <c r="I5056" s="5"/>
    </row>
    <row r="5057" spans="1:9" x14ac:dyDescent="0.4">
      <c r="A5057" t="str">
        <f t="shared" si="78"/>
        <v>Früchte, frischMontenegro</v>
      </c>
      <c r="B5057" s="26" t="s">
        <v>205</v>
      </c>
      <c r="C5057" s="4" t="s">
        <v>411</v>
      </c>
      <c r="D5057" s="5">
        <v>2.24472E-7</v>
      </c>
      <c r="E5057" s="5">
        <v>6.30445E-7</v>
      </c>
      <c r="F5057" s="5">
        <v>4.6767600000000004E-8</v>
      </c>
      <c r="G5057" s="6">
        <v>8.5699999999999993E-8</v>
      </c>
      <c r="H5057" s="7">
        <v>9.873845999999999E-7</v>
      </c>
      <c r="I5057" s="5"/>
    </row>
    <row r="5058" spans="1:9" x14ac:dyDescent="0.4">
      <c r="A5058" t="str">
        <f t="shared" si="78"/>
        <v>KernobstMontenegro</v>
      </c>
      <c r="B5058" s="26" t="s">
        <v>208</v>
      </c>
      <c r="C5058" s="4" t="s">
        <v>411</v>
      </c>
      <c r="D5058" s="5">
        <v>2.24472E-7</v>
      </c>
      <c r="E5058" s="5">
        <v>6.30445E-7</v>
      </c>
      <c r="F5058" s="5">
        <v>4.6767600000000004E-8</v>
      </c>
      <c r="G5058" s="6">
        <v>8.5699999999999993E-8</v>
      </c>
      <c r="H5058" s="7">
        <v>9.873845999999999E-7</v>
      </c>
      <c r="I5058" s="5"/>
    </row>
    <row r="5059" spans="1:9" x14ac:dyDescent="0.4">
      <c r="A5059" t="str">
        <f t="shared" si="78"/>
        <v>KnoblauchMontenegro</v>
      </c>
      <c r="B5059" s="26" t="s">
        <v>38</v>
      </c>
      <c r="C5059" s="4" t="s">
        <v>411</v>
      </c>
      <c r="D5059" s="5">
        <v>9.7378199999999998E-8</v>
      </c>
      <c r="E5059" s="5">
        <v>2.6334299999999995E-7</v>
      </c>
      <c r="F5059" s="5">
        <v>2.1617700000000002E-8</v>
      </c>
      <c r="G5059" s="6">
        <v>3.1499999999999998E-8</v>
      </c>
      <c r="H5059" s="7">
        <v>4.1383890000000004E-7</v>
      </c>
      <c r="I5059" s="5"/>
    </row>
    <row r="5060" spans="1:9" x14ac:dyDescent="0.4">
      <c r="A5060" t="str">
        <f t="shared" ref="A5060:A5123" si="79">B5060&amp;C5060</f>
        <v>TraubenMontenegro</v>
      </c>
      <c r="B5060" s="26" t="s">
        <v>245</v>
      </c>
      <c r="C5060" s="4" t="s">
        <v>411</v>
      </c>
      <c r="D5060" s="5">
        <v>6.2927700000000003E-8</v>
      </c>
      <c r="E5060" s="5">
        <v>1.70545E-7</v>
      </c>
      <c r="F5060" s="5">
        <v>1.4006999999999999E-8</v>
      </c>
      <c r="G5060" s="6">
        <v>2.0500000000000002E-8</v>
      </c>
      <c r="H5060" s="7">
        <v>2.6797970000000002E-7</v>
      </c>
      <c r="I5060" s="5"/>
    </row>
    <row r="5061" spans="1:9" x14ac:dyDescent="0.4">
      <c r="A5061" t="str">
        <f t="shared" si="79"/>
        <v>ErdnussMontenegro</v>
      </c>
      <c r="B5061" s="26" t="s">
        <v>280</v>
      </c>
      <c r="C5061" s="4" t="s">
        <v>411</v>
      </c>
      <c r="D5061" s="5">
        <v>1.9810699999999999E-7</v>
      </c>
      <c r="E5061" s="5">
        <v>5.5639500000000005E-7</v>
      </c>
      <c r="F5061" s="5">
        <v>4.1274399999999998E-8</v>
      </c>
      <c r="G5061" s="6">
        <v>7.5699999999999996E-8</v>
      </c>
      <c r="H5061" s="7">
        <v>8.7147640000000009E-7</v>
      </c>
      <c r="I5061" s="5"/>
    </row>
    <row r="5062" spans="1:9" x14ac:dyDescent="0.4">
      <c r="A5062" t="str">
        <f t="shared" si="79"/>
        <v>JojobasamenMontenegro</v>
      </c>
      <c r="B5062" s="26" t="s">
        <v>301</v>
      </c>
      <c r="C5062" s="4" t="s">
        <v>411</v>
      </c>
      <c r="D5062" s="5">
        <v>7.49959E-8</v>
      </c>
      <c r="E5062" s="5">
        <v>1.7569800000000002E-7</v>
      </c>
      <c r="F5062" s="5">
        <v>1.5789899999999999E-8</v>
      </c>
      <c r="G5062" s="6">
        <v>1.2500000000000001E-8</v>
      </c>
      <c r="H5062" s="7">
        <v>2.7898379999999994E-7</v>
      </c>
      <c r="I5062" s="5"/>
    </row>
    <row r="5063" spans="1:9" x14ac:dyDescent="0.4">
      <c r="A5063" t="str">
        <f t="shared" si="79"/>
        <v>Lauch, andere LauchgewächseMontenegro</v>
      </c>
      <c r="B5063" s="26" t="s">
        <v>184</v>
      </c>
      <c r="C5063" s="4" t="s">
        <v>411</v>
      </c>
      <c r="D5063" s="5">
        <v>6.9549999999999997E-8</v>
      </c>
      <c r="E5063" s="5">
        <v>1.82037E-7</v>
      </c>
      <c r="F5063" s="5">
        <v>1.6216300000000001E-8</v>
      </c>
      <c r="G5063" s="6">
        <v>2.2699999999999998E-8</v>
      </c>
      <c r="H5063" s="7">
        <v>2.9050330000000002E-7</v>
      </c>
      <c r="I5063" s="5"/>
    </row>
    <row r="5064" spans="1:9" x14ac:dyDescent="0.4">
      <c r="A5064" t="str">
        <f t="shared" si="79"/>
        <v>Kopfsalat und ChicoréeMontenegro</v>
      </c>
      <c r="B5064" s="26" t="s">
        <v>95</v>
      </c>
      <c r="C5064" s="4" t="s">
        <v>411</v>
      </c>
      <c r="D5064" s="5">
        <v>1.6752099999999999E-8</v>
      </c>
      <c r="E5064" s="5">
        <v>3.9246399999999995E-8</v>
      </c>
      <c r="F5064" s="5">
        <v>3.5270500000000001E-9</v>
      </c>
      <c r="G5064" s="6">
        <v>2.7799999999999999E-9</v>
      </c>
      <c r="H5064" s="7">
        <v>6.2305549999999998E-8</v>
      </c>
      <c r="I5064" s="5"/>
    </row>
    <row r="5065" spans="1:9" x14ac:dyDescent="0.4">
      <c r="A5065" t="str">
        <f t="shared" si="79"/>
        <v>Mais, greenMontenegro</v>
      </c>
      <c r="B5065" s="26" t="s">
        <v>218</v>
      </c>
      <c r="C5065" s="4" t="s">
        <v>411</v>
      </c>
      <c r="D5065" s="5">
        <v>1.0065300000000001E-8</v>
      </c>
      <c r="E5065" s="5">
        <v>2.3580599999999999E-8</v>
      </c>
      <c r="F5065" s="5">
        <v>2.1191799999999997E-9</v>
      </c>
      <c r="G5065" s="6">
        <v>1.67E-9</v>
      </c>
      <c r="H5065" s="7">
        <v>3.7435080000000003E-8</v>
      </c>
      <c r="I5065" s="5"/>
    </row>
    <row r="5066" spans="1:9" x14ac:dyDescent="0.4">
      <c r="A5066" t="str">
        <f t="shared" si="79"/>
        <v>MaisMontenegro</v>
      </c>
      <c r="B5066" s="26" t="s">
        <v>185</v>
      </c>
      <c r="C5066" s="4" t="s">
        <v>411</v>
      </c>
      <c r="D5066" s="5">
        <v>5.7535099999999997E-8</v>
      </c>
      <c r="E5066" s="5">
        <v>1.5566399999999998E-7</v>
      </c>
      <c r="F5066" s="5">
        <v>1.2793400000000001E-8</v>
      </c>
      <c r="G5066" s="6">
        <v>1.88E-8</v>
      </c>
      <c r="H5066" s="7">
        <v>2.4479250000000003E-7</v>
      </c>
      <c r="I5066" s="5"/>
    </row>
    <row r="5067" spans="1:9" x14ac:dyDescent="0.4">
      <c r="A5067" t="str">
        <f t="shared" si="79"/>
        <v>Melonen (inkl.  Cantaloup-Melone)Montenegro</v>
      </c>
      <c r="B5067" s="26" t="s">
        <v>249</v>
      </c>
      <c r="C5067" s="4" t="s">
        <v>411</v>
      </c>
      <c r="D5067" s="5">
        <v>7.6529100000000002E-9</v>
      </c>
      <c r="E5067" s="5">
        <v>1.8772399999999999E-8</v>
      </c>
      <c r="F5067" s="5">
        <v>1.6072899999999999E-9</v>
      </c>
      <c r="G5067" s="6">
        <v>1.6600000000000001E-9</v>
      </c>
      <c r="H5067" s="7">
        <v>2.9692600000000001E-8</v>
      </c>
      <c r="I5067" s="5"/>
    </row>
    <row r="5068" spans="1:9" x14ac:dyDescent="0.4">
      <c r="A5068" t="str">
        <f t="shared" si="79"/>
        <v>HirseMontenegro</v>
      </c>
      <c r="B5068" s="26" t="s">
        <v>250</v>
      </c>
      <c r="C5068" s="4" t="s">
        <v>411</v>
      </c>
      <c r="D5068" s="5">
        <v>1.07627E-7</v>
      </c>
      <c r="E5068" s="5">
        <v>2.6216999999999997E-7</v>
      </c>
      <c r="F5068" s="5">
        <v>2.2612900000000003E-8</v>
      </c>
      <c r="G5068" s="6">
        <v>2.2500000000000003E-8</v>
      </c>
      <c r="H5068" s="7">
        <v>4.1490990000000001E-7</v>
      </c>
      <c r="I5068" s="5"/>
    </row>
    <row r="5069" spans="1:9" x14ac:dyDescent="0.4">
      <c r="A5069" t="str">
        <f t="shared" si="79"/>
        <v>SenfkörnerMontenegro</v>
      </c>
      <c r="B5069" s="26" t="s">
        <v>302</v>
      </c>
      <c r="C5069" s="4" t="s">
        <v>411</v>
      </c>
      <c r="D5069" s="5">
        <v>9.8266800000000005E-8</v>
      </c>
      <c r="E5069" s="5">
        <v>2.4323100000000002E-7</v>
      </c>
      <c r="F5069" s="5">
        <v>2.0627899999999999E-8</v>
      </c>
      <c r="G5069" s="6">
        <v>2.2399999999999999E-8</v>
      </c>
      <c r="H5069" s="7">
        <v>3.8452569999999998E-7</v>
      </c>
      <c r="I5069" s="5"/>
    </row>
    <row r="5070" spans="1:9" x14ac:dyDescent="0.4">
      <c r="A5070" t="str">
        <f t="shared" si="79"/>
        <v>NüsseMontenegro</v>
      </c>
      <c r="B5070" s="26" t="s">
        <v>271</v>
      </c>
      <c r="C5070" s="4" t="s">
        <v>411</v>
      </c>
      <c r="D5070" s="5">
        <v>8.2352399999999996E-7</v>
      </c>
      <c r="E5070" s="5">
        <v>2.0751099999999997E-6</v>
      </c>
      <c r="F5070" s="5">
        <v>1.9057000000000002E-7</v>
      </c>
      <c r="G5070" s="6">
        <v>2.7500000000000001E-7</v>
      </c>
      <c r="H5070" s="7">
        <v>3.364204E-6</v>
      </c>
      <c r="I5070" s="5"/>
    </row>
    <row r="5071" spans="1:9" x14ac:dyDescent="0.4">
      <c r="A5071" t="str">
        <f t="shared" si="79"/>
        <v>HaferMontenegro</v>
      </c>
      <c r="B5071" s="26" t="s">
        <v>272</v>
      </c>
      <c r="C5071" s="4" t="s">
        <v>411</v>
      </c>
      <c r="D5071" s="5">
        <v>1.6278000000000001E-7</v>
      </c>
      <c r="E5071" s="5">
        <v>4.4126000000000002E-7</v>
      </c>
      <c r="F5071" s="5">
        <v>3.6396100000000003E-8</v>
      </c>
      <c r="G5071" s="6">
        <v>5.3300000000000001E-8</v>
      </c>
      <c r="H5071" s="7">
        <v>6.9373610000000011E-7</v>
      </c>
      <c r="I5071" s="5"/>
    </row>
    <row r="5072" spans="1:9" x14ac:dyDescent="0.4">
      <c r="A5072" t="str">
        <f t="shared" si="79"/>
        <v>ÖlsamenMontenegro</v>
      </c>
      <c r="B5072" s="26" t="s">
        <v>303</v>
      </c>
      <c r="C5072" s="4" t="s">
        <v>411</v>
      </c>
      <c r="D5072" s="5">
        <v>7.49959E-8</v>
      </c>
      <c r="E5072" s="5">
        <v>1.7569800000000002E-7</v>
      </c>
      <c r="F5072" s="5">
        <v>1.5789899999999999E-8</v>
      </c>
      <c r="G5072" s="6">
        <v>1.2500000000000001E-8</v>
      </c>
      <c r="H5072" s="7">
        <v>2.7898379999999994E-7</v>
      </c>
      <c r="I5072" s="5"/>
    </row>
    <row r="5073" spans="1:9" x14ac:dyDescent="0.4">
      <c r="A5073" t="str">
        <f t="shared" si="79"/>
        <v>OlivenMontenegro</v>
      </c>
      <c r="B5073" s="26" t="s">
        <v>189</v>
      </c>
      <c r="C5073" s="4" t="s">
        <v>411</v>
      </c>
      <c r="D5073" s="5">
        <v>3.69697E-7</v>
      </c>
      <c r="E5073" s="5">
        <v>9.3387500000000002E-7</v>
      </c>
      <c r="F5073" s="5">
        <v>8.3061200000000003E-8</v>
      </c>
      <c r="G5073" s="6">
        <v>1.15E-7</v>
      </c>
      <c r="H5073" s="7">
        <v>1.5016332000000001E-6</v>
      </c>
      <c r="I5073" s="5"/>
    </row>
    <row r="5074" spans="1:9" x14ac:dyDescent="0.4">
      <c r="A5074" t="str">
        <f t="shared" si="79"/>
        <v>Zwiebel, getr.Montenegro</v>
      </c>
      <c r="B5074" s="26" t="s">
        <v>251</v>
      </c>
      <c r="C5074" s="4" t="s">
        <v>411</v>
      </c>
      <c r="D5074" s="5">
        <v>5.5079400000000002E-8</v>
      </c>
      <c r="E5074" s="5">
        <v>1.49099E-7</v>
      </c>
      <c r="F5074" s="5">
        <v>1.22558E-8</v>
      </c>
      <c r="G5074" s="6">
        <v>1.7900000000000001E-8</v>
      </c>
      <c r="H5074" s="7">
        <v>2.3433420000000002E-7</v>
      </c>
      <c r="I5074" s="5"/>
    </row>
    <row r="5075" spans="1:9" x14ac:dyDescent="0.4">
      <c r="A5075" t="str">
        <f t="shared" si="79"/>
        <v>Pfirsich, NektarineMontenegro</v>
      </c>
      <c r="B5075" s="26" t="s">
        <v>253</v>
      </c>
      <c r="C5075" s="4" t="s">
        <v>411</v>
      </c>
      <c r="D5075" s="5">
        <v>6.2118000000000001E-8</v>
      </c>
      <c r="E5075" s="5">
        <v>1.69569E-7</v>
      </c>
      <c r="F5075" s="5">
        <v>1.39048E-8</v>
      </c>
      <c r="G5075" s="6">
        <v>2.0500000000000002E-8</v>
      </c>
      <c r="H5075" s="7">
        <v>2.6609180000000004E-7</v>
      </c>
      <c r="I5075" s="5"/>
    </row>
    <row r="5076" spans="1:9" x14ac:dyDescent="0.4">
      <c r="A5076" t="str">
        <f t="shared" si="79"/>
        <v>BirneMontenegro</v>
      </c>
      <c r="B5076" s="26" t="s">
        <v>199</v>
      </c>
      <c r="C5076" s="4" t="s">
        <v>411</v>
      </c>
      <c r="D5076" s="5">
        <v>7.6070599999999998E-8</v>
      </c>
      <c r="E5076" s="5">
        <v>2.0764899999999998E-7</v>
      </c>
      <c r="F5076" s="5">
        <v>1.7000899999999999E-8</v>
      </c>
      <c r="G5076" s="6">
        <v>2.5200000000000001E-8</v>
      </c>
      <c r="H5076" s="7">
        <v>3.2592050000000001E-7</v>
      </c>
      <c r="I5076" s="5"/>
    </row>
    <row r="5077" spans="1:9" x14ac:dyDescent="0.4">
      <c r="A5077" t="str">
        <f t="shared" si="79"/>
        <v>Erbsen, trockenMontenegro</v>
      </c>
      <c r="B5077" s="26" t="s">
        <v>173</v>
      </c>
      <c r="C5077" s="4" t="s">
        <v>411</v>
      </c>
      <c r="D5077" s="5">
        <v>8.4640799999999999E-8</v>
      </c>
      <c r="E5077" s="5">
        <v>2.2940699999999998E-7</v>
      </c>
      <c r="F5077" s="5">
        <v>1.8824199999999998E-8</v>
      </c>
      <c r="G5077" s="6">
        <v>2.77E-8</v>
      </c>
      <c r="H5077" s="7">
        <v>3.6057199999999995E-7</v>
      </c>
      <c r="I5077" s="5"/>
    </row>
    <row r="5078" spans="1:9" x14ac:dyDescent="0.4">
      <c r="A5078" t="str">
        <f t="shared" si="79"/>
        <v>Erbsen, grünMontenegro</v>
      </c>
      <c r="B5078" s="26" t="s">
        <v>172</v>
      </c>
      <c r="C5078" s="4" t="s">
        <v>411</v>
      </c>
      <c r="D5078" s="5">
        <v>7.5189099999999991E-8</v>
      </c>
      <c r="E5078" s="5">
        <v>2.0347900000000002E-7</v>
      </c>
      <c r="F5078" s="5">
        <v>1.6698600000000001E-8</v>
      </c>
      <c r="G5078" s="6">
        <v>2.4499999999999998E-8</v>
      </c>
      <c r="H5078" s="7">
        <v>3.1986670000000001E-7</v>
      </c>
      <c r="I5078" s="5"/>
    </row>
    <row r="5079" spans="1:9" x14ac:dyDescent="0.4">
      <c r="A5079" t="str">
        <f t="shared" si="79"/>
        <v>Pflaume, SchleheMontenegro</v>
      </c>
      <c r="B5079" s="26" t="s">
        <v>254</v>
      </c>
      <c r="C5079" s="4" t="s">
        <v>411</v>
      </c>
      <c r="D5079" s="5">
        <v>1.1323E-7</v>
      </c>
      <c r="E5079" s="5">
        <v>3.0800499999999998E-7</v>
      </c>
      <c r="F5079" s="5">
        <v>2.52687E-8</v>
      </c>
      <c r="G5079" s="6">
        <v>3.7200000000000002E-8</v>
      </c>
      <c r="H5079" s="7">
        <v>4.837037E-7</v>
      </c>
      <c r="I5079" s="5"/>
    </row>
    <row r="5080" spans="1:9" x14ac:dyDescent="0.4">
      <c r="A5080" t="str">
        <f t="shared" si="79"/>
        <v>KartoffelMontenegro</v>
      </c>
      <c r="B5080" s="26" t="s">
        <v>177</v>
      </c>
      <c r="C5080" s="4" t="s">
        <v>411</v>
      </c>
      <c r="D5080" s="5">
        <v>2.40465E-8</v>
      </c>
      <c r="E5080" s="5">
        <v>6.5092999999999999E-8</v>
      </c>
      <c r="F5080" s="5">
        <v>5.3647200000000005E-9</v>
      </c>
      <c r="G5080" s="6">
        <v>7.8699999999999987E-9</v>
      </c>
      <c r="H5080" s="7">
        <v>1.0237421999999999E-7</v>
      </c>
      <c r="I5080" s="5"/>
    </row>
    <row r="5081" spans="1:9" x14ac:dyDescent="0.4">
      <c r="A5081" t="str">
        <f t="shared" si="79"/>
        <v>Hülsenfrüchte (Linsen, Bohen, etc.)Montenegro</v>
      </c>
      <c r="B5081" s="26" t="s">
        <v>255</v>
      </c>
      <c r="C5081" s="4" t="s">
        <v>411</v>
      </c>
      <c r="D5081" s="5">
        <v>1.52002E-6</v>
      </c>
      <c r="E5081" s="5">
        <v>3.8301300000000004E-6</v>
      </c>
      <c r="F5081" s="5">
        <v>3.51744E-7</v>
      </c>
      <c r="G5081" s="6">
        <v>5.0799999999999994E-7</v>
      </c>
      <c r="H5081" s="7">
        <v>6.2098939999999999E-6</v>
      </c>
      <c r="I5081" s="5"/>
    </row>
    <row r="5082" spans="1:9" x14ac:dyDescent="0.4">
      <c r="A5082" t="str">
        <f t="shared" si="79"/>
        <v>KürbisMontenegro</v>
      </c>
      <c r="B5082" s="26" t="s">
        <v>183</v>
      </c>
      <c r="C5082" s="4" t="s">
        <v>411</v>
      </c>
      <c r="D5082" s="5">
        <v>2.17825E-8</v>
      </c>
      <c r="E5082" s="5">
        <v>5.3164600000000005E-8</v>
      </c>
      <c r="F5082" s="5">
        <v>4.5760800000000006E-9</v>
      </c>
      <c r="G5082" s="6">
        <v>4.6099999999999996E-9</v>
      </c>
      <c r="H5082" s="7">
        <v>8.4133180000000007E-8</v>
      </c>
      <c r="I5082" s="5"/>
    </row>
    <row r="5083" spans="1:9" x14ac:dyDescent="0.4">
      <c r="A5083" t="str">
        <f t="shared" si="79"/>
        <v>RapssamenMontenegro</v>
      </c>
      <c r="B5083" s="26" t="s">
        <v>256</v>
      </c>
      <c r="C5083" s="4" t="s">
        <v>411</v>
      </c>
      <c r="D5083" s="5">
        <v>1.3934700000000001E-7</v>
      </c>
      <c r="E5083" s="5">
        <v>3.6386300000000001E-7</v>
      </c>
      <c r="F5083" s="5">
        <v>3.0225199999999999E-8</v>
      </c>
      <c r="G5083" s="6">
        <v>3.9499999999999996E-8</v>
      </c>
      <c r="H5083" s="7">
        <v>5.7293520000000005E-7</v>
      </c>
      <c r="I5083" s="5"/>
    </row>
    <row r="5084" spans="1:9" x14ac:dyDescent="0.4">
      <c r="A5084" t="str">
        <f t="shared" si="79"/>
        <v>HimbeereMontenegro</v>
      </c>
      <c r="B5084" s="26" t="s">
        <v>207</v>
      </c>
      <c r="C5084" s="4" t="s">
        <v>411</v>
      </c>
      <c r="D5084" s="5">
        <v>7.1173499999999999E-8</v>
      </c>
      <c r="E5084" s="5">
        <v>1.9334500000000002E-7</v>
      </c>
      <c r="F5084" s="5">
        <v>1.58459E-8</v>
      </c>
      <c r="G5084" s="6">
        <v>2.3400000000000001E-8</v>
      </c>
      <c r="H5084" s="7">
        <v>3.0376440000000004E-7</v>
      </c>
      <c r="I5084" s="5"/>
    </row>
    <row r="5085" spans="1:9" x14ac:dyDescent="0.4">
      <c r="A5085" t="str">
        <f t="shared" si="79"/>
        <v>ReisMontenegro</v>
      </c>
      <c r="B5085" s="26" t="s">
        <v>160</v>
      </c>
      <c r="C5085" s="4" t="s">
        <v>411</v>
      </c>
      <c r="D5085" s="5">
        <v>5.3050400000000004E-8</v>
      </c>
      <c r="E5085" s="5">
        <v>1.4899499999999999E-7</v>
      </c>
      <c r="F5085" s="5">
        <v>1.10527E-8</v>
      </c>
      <c r="G5085" s="6">
        <v>2.03E-8</v>
      </c>
      <c r="H5085" s="7">
        <v>2.333981E-7</v>
      </c>
      <c r="I5085" s="5"/>
    </row>
    <row r="5086" spans="1:9" x14ac:dyDescent="0.4">
      <c r="A5086" t="str">
        <f t="shared" si="79"/>
        <v>RoggenMontenegro</v>
      </c>
      <c r="B5086" s="26" t="s">
        <v>274</v>
      </c>
      <c r="C5086" s="4" t="s">
        <v>411</v>
      </c>
      <c r="D5086" s="5">
        <v>1.3608100000000001E-7</v>
      </c>
      <c r="E5086" s="5">
        <v>3.6964600000000003E-7</v>
      </c>
      <c r="F5086" s="5">
        <v>3.0660200000000002E-8</v>
      </c>
      <c r="G5086" s="6">
        <v>4.4799999999999997E-8</v>
      </c>
      <c r="H5086" s="7">
        <v>5.8118719999999999E-7</v>
      </c>
      <c r="I5086" s="5"/>
    </row>
    <row r="5087" spans="1:9" x14ac:dyDescent="0.4">
      <c r="A5087" t="str">
        <f t="shared" si="79"/>
        <v>SorghumMontenegro</v>
      </c>
      <c r="B5087" s="26" t="s">
        <v>282</v>
      </c>
      <c r="C5087" s="4" t="s">
        <v>411</v>
      </c>
      <c r="D5087" s="5">
        <v>6.481209999999999E-8</v>
      </c>
      <c r="E5087" s="5">
        <v>1.6397100000000001E-7</v>
      </c>
      <c r="F5087" s="5">
        <v>1.3588500000000001E-8</v>
      </c>
      <c r="G5087" s="6">
        <v>1.6399999999999998E-8</v>
      </c>
      <c r="H5087" s="7">
        <v>2.5877160000000001E-7</v>
      </c>
      <c r="I5087" s="5"/>
    </row>
    <row r="5088" spans="1:9" x14ac:dyDescent="0.4">
      <c r="A5088" t="str">
        <f t="shared" si="79"/>
        <v>SojabohnenMontenegro</v>
      </c>
      <c r="B5088" s="26" t="s">
        <v>259</v>
      </c>
      <c r="C5088" s="4" t="s">
        <v>411</v>
      </c>
      <c r="D5088" s="5">
        <v>1.1112600000000001E-7</v>
      </c>
      <c r="E5088" s="5">
        <v>3.0030600000000002E-7</v>
      </c>
      <c r="F5088" s="5">
        <v>2.4682400000000001E-8</v>
      </c>
      <c r="G5088" s="6">
        <v>3.62E-8</v>
      </c>
      <c r="H5088" s="7">
        <v>4.7231440000000005E-7</v>
      </c>
      <c r="I5088" s="5"/>
    </row>
    <row r="5089" spans="1:9" x14ac:dyDescent="0.4">
      <c r="A5089" t="str">
        <f t="shared" si="79"/>
        <v>ErdbeereMontenegro</v>
      </c>
      <c r="B5089" s="26" t="s">
        <v>203</v>
      </c>
      <c r="C5089" s="4" t="s">
        <v>411</v>
      </c>
      <c r="D5089" s="5">
        <v>9.8215499999999997E-8</v>
      </c>
      <c r="E5089" s="5">
        <v>2.6769899999999997E-7</v>
      </c>
      <c r="F5089" s="5">
        <v>2.1940999999999998E-8</v>
      </c>
      <c r="G5089" s="6">
        <v>3.2600000000000001E-8</v>
      </c>
      <c r="H5089" s="7">
        <v>4.2045549999999998E-7</v>
      </c>
      <c r="I5089" s="5"/>
    </row>
    <row r="5090" spans="1:9" x14ac:dyDescent="0.4">
      <c r="A5090" t="str">
        <f t="shared" si="79"/>
        <v>SonnenblumenkerneMontenegro</v>
      </c>
      <c r="B5090" s="26" t="s">
        <v>261</v>
      </c>
      <c r="C5090" s="4" t="s">
        <v>411</v>
      </c>
      <c r="D5090" s="5">
        <v>1.1378E-7</v>
      </c>
      <c r="E5090" s="5">
        <v>3.0741700000000001E-7</v>
      </c>
      <c r="F5090" s="5">
        <v>2.5269899999999999E-8</v>
      </c>
      <c r="G5090" s="6">
        <v>3.69E-8</v>
      </c>
      <c r="H5090" s="7">
        <v>4.833669E-7</v>
      </c>
      <c r="I5090" s="5"/>
    </row>
    <row r="5091" spans="1:9" x14ac:dyDescent="0.4">
      <c r="A5091" t="str">
        <f t="shared" si="79"/>
        <v>Tallowtree seedMontenegro</v>
      </c>
      <c r="B5091" s="26" t="s">
        <v>304</v>
      </c>
      <c r="C5091" s="4" t="s">
        <v>411</v>
      </c>
      <c r="D5091" s="5">
        <v>7.49959E-8</v>
      </c>
      <c r="E5091" s="5">
        <v>1.7569800000000002E-7</v>
      </c>
      <c r="F5091" s="5">
        <v>1.5789899999999999E-8</v>
      </c>
      <c r="G5091" s="6">
        <v>1.2500000000000001E-8</v>
      </c>
      <c r="H5091" s="7">
        <v>2.7898379999999994E-7</v>
      </c>
      <c r="I5091" s="5"/>
    </row>
    <row r="5092" spans="1:9" x14ac:dyDescent="0.4">
      <c r="A5092" t="str">
        <f t="shared" si="79"/>
        <v>Manderine, ClementineMontenegro</v>
      </c>
      <c r="B5092" s="26" t="s">
        <v>213</v>
      </c>
      <c r="C5092" s="4" t="s">
        <v>411</v>
      </c>
      <c r="D5092" s="5">
        <v>2.9051999999999998E-8</v>
      </c>
      <c r="E5092" s="5">
        <v>6.8062200000000002E-8</v>
      </c>
      <c r="F5092" s="5">
        <v>6.1167000000000006E-9</v>
      </c>
      <c r="G5092" s="6">
        <v>4.8300000000000001E-9</v>
      </c>
      <c r="H5092" s="7">
        <v>1.080609E-7</v>
      </c>
      <c r="I5092" s="5"/>
    </row>
    <row r="5093" spans="1:9" x14ac:dyDescent="0.4">
      <c r="A5093" t="str">
        <f t="shared" si="79"/>
        <v>Tabak, unverarbeitetMontenegro</v>
      </c>
      <c r="B5093" s="26" t="s">
        <v>263</v>
      </c>
      <c r="C5093" s="4" t="s">
        <v>411</v>
      </c>
      <c r="D5093" s="5">
        <v>1.19497E-7</v>
      </c>
      <c r="E5093" s="5">
        <v>3.22932E-7</v>
      </c>
      <c r="F5093" s="5">
        <v>2.65743E-8</v>
      </c>
      <c r="G5093" s="6">
        <v>3.8600000000000002E-8</v>
      </c>
      <c r="H5093" s="7">
        <v>5.0760330000000003E-7</v>
      </c>
      <c r="I5093" s="5"/>
    </row>
    <row r="5094" spans="1:9" x14ac:dyDescent="0.4">
      <c r="A5094" t="str">
        <f t="shared" si="79"/>
        <v>TomatenMontenegro</v>
      </c>
      <c r="B5094" s="26" t="s">
        <v>86</v>
      </c>
      <c r="C5094" s="4" t="s">
        <v>411</v>
      </c>
      <c r="D5094" s="5">
        <v>2.8263699999999998E-8</v>
      </c>
      <c r="E5094" s="5">
        <v>7.6447199999999994E-8</v>
      </c>
      <c r="F5094" s="5">
        <v>6.2784899999999999E-9</v>
      </c>
      <c r="G5094" s="6">
        <v>9.2099999999999994E-9</v>
      </c>
      <c r="H5094" s="7">
        <v>1.2019939000000001E-7</v>
      </c>
      <c r="I5094" s="5"/>
    </row>
    <row r="5095" spans="1:9" x14ac:dyDescent="0.4">
      <c r="A5095" t="str">
        <f t="shared" si="79"/>
        <v>TriticaleMontenegro</v>
      </c>
      <c r="B5095" s="26" t="s">
        <v>283</v>
      </c>
      <c r="C5095" s="4" t="s">
        <v>411</v>
      </c>
      <c r="D5095" s="5">
        <v>4.3747400000000003E-8</v>
      </c>
      <c r="E5095" s="5">
        <v>1.02841E-7</v>
      </c>
      <c r="F5095" s="5">
        <v>9.2090600000000009E-9</v>
      </c>
      <c r="G5095" s="6">
        <v>7.4300000000000002E-9</v>
      </c>
      <c r="H5095" s="7">
        <v>1.6322745999999998E-7</v>
      </c>
      <c r="I5095" s="5"/>
    </row>
    <row r="5096" spans="1:9" x14ac:dyDescent="0.4">
      <c r="A5096" t="str">
        <f t="shared" si="79"/>
        <v>FutterrübenMontenegro</v>
      </c>
      <c r="B5096" s="26" t="s">
        <v>305</v>
      </c>
      <c r="C5096" s="4" t="s">
        <v>411</v>
      </c>
      <c r="D5096" s="5">
        <v>4.16681E-9</v>
      </c>
      <c r="E5096" s="5">
        <v>9.7618699999999999E-9</v>
      </c>
      <c r="F5096" s="5">
        <v>8.77293E-10</v>
      </c>
      <c r="G5096" s="6">
        <v>6.9299999999999999E-10</v>
      </c>
      <c r="H5096" s="7">
        <v>1.5498973E-8</v>
      </c>
      <c r="I5096" s="5"/>
    </row>
    <row r="5097" spans="1:9" x14ac:dyDescent="0.4">
      <c r="A5097" t="str">
        <f t="shared" si="79"/>
        <v>Gemüse, frischMontenegro</v>
      </c>
      <c r="B5097" s="26" t="s">
        <v>174</v>
      </c>
      <c r="C5097" s="4" t="s">
        <v>411</v>
      </c>
      <c r="D5097" s="5">
        <v>6.9549999999999997E-8</v>
      </c>
      <c r="E5097" s="5">
        <v>1.82037E-7</v>
      </c>
      <c r="F5097" s="5">
        <v>1.6216300000000001E-8</v>
      </c>
      <c r="G5097" s="6">
        <v>2.2699999999999998E-8</v>
      </c>
      <c r="H5097" s="7">
        <v>2.9050330000000002E-7</v>
      </c>
      <c r="I5097" s="5"/>
    </row>
    <row r="5098" spans="1:9" x14ac:dyDescent="0.4">
      <c r="A5098" t="str">
        <f t="shared" si="79"/>
        <v>HülsenfrüchteMontenegro</v>
      </c>
      <c r="B5098" s="26" t="s">
        <v>175</v>
      </c>
      <c r="C5098" s="4" t="s">
        <v>411</v>
      </c>
      <c r="D5098" s="5">
        <v>9.1370700000000002E-9</v>
      </c>
      <c r="E5098" s="5">
        <v>2.38277E-8</v>
      </c>
      <c r="F5098" s="5">
        <v>1.9861599999999997E-9</v>
      </c>
      <c r="G5098" s="6">
        <v>2.5900000000000004E-9</v>
      </c>
      <c r="H5098" s="7">
        <v>3.7540930000000003E-8</v>
      </c>
      <c r="I5098" s="5"/>
    </row>
    <row r="5099" spans="1:9" x14ac:dyDescent="0.4">
      <c r="A5099" t="str">
        <f t="shared" si="79"/>
        <v>WickeMontenegro</v>
      </c>
      <c r="B5099" s="26" t="s">
        <v>276</v>
      </c>
      <c r="C5099" s="4" t="s">
        <v>411</v>
      </c>
      <c r="D5099" s="5">
        <v>5.0201399999999996E-8</v>
      </c>
      <c r="E5099" s="5">
        <v>1.3688200000000002E-7</v>
      </c>
      <c r="F5099" s="5">
        <v>1.12217E-8</v>
      </c>
      <c r="G5099" s="6">
        <v>1.6700000000000001E-8</v>
      </c>
      <c r="H5099" s="7">
        <v>2.150051E-7</v>
      </c>
      <c r="I5099" s="5"/>
    </row>
    <row r="5100" spans="1:9" x14ac:dyDescent="0.4">
      <c r="A5100" t="str">
        <f t="shared" si="79"/>
        <v>WalnussMontenegro</v>
      </c>
      <c r="B5100" s="26" t="s">
        <v>264</v>
      </c>
      <c r="C5100" s="4" t="s">
        <v>411</v>
      </c>
      <c r="D5100" s="5">
        <v>2.3773E-7</v>
      </c>
      <c r="E5100" s="5">
        <v>6.4881100000000003E-7</v>
      </c>
      <c r="F5100" s="5">
        <v>5.3125699999999999E-8</v>
      </c>
      <c r="G5100" s="6">
        <v>7.8699999999999997E-8</v>
      </c>
      <c r="H5100" s="7">
        <v>1.0183667E-6</v>
      </c>
      <c r="I5100" s="5"/>
    </row>
    <row r="5101" spans="1:9" x14ac:dyDescent="0.4">
      <c r="A5101" t="str">
        <f t="shared" si="79"/>
        <v>WassermeloneMontenegro</v>
      </c>
      <c r="B5101" s="26" t="s">
        <v>265</v>
      </c>
      <c r="C5101" s="4" t="s">
        <v>411</v>
      </c>
      <c r="D5101" s="5">
        <v>1.16877E-8</v>
      </c>
      <c r="E5101" s="5">
        <v>3.1628800000000001E-8</v>
      </c>
      <c r="F5101" s="5">
        <v>2.5973700000000001E-9</v>
      </c>
      <c r="G5101" s="6">
        <v>3.8099999999999999E-9</v>
      </c>
      <c r="H5101" s="7">
        <v>4.9723870000000001E-8</v>
      </c>
      <c r="I5101" s="5"/>
    </row>
    <row r="5102" spans="1:9" x14ac:dyDescent="0.4">
      <c r="A5102" t="str">
        <f t="shared" si="79"/>
        <v>WeizenMontenegro</v>
      </c>
      <c r="B5102" s="26" t="s">
        <v>60</v>
      </c>
      <c r="C5102" s="4" t="s">
        <v>411</v>
      </c>
      <c r="D5102" s="5">
        <v>9.1256400000000002E-8</v>
      </c>
      <c r="E5102" s="5">
        <v>2.4746600000000003E-7</v>
      </c>
      <c r="F5102" s="5">
        <v>2.0387100000000001E-8</v>
      </c>
      <c r="G5102" s="6">
        <v>2.9899999999999996E-8</v>
      </c>
      <c r="H5102" s="7">
        <v>3.890095E-7</v>
      </c>
      <c r="I5102" s="5"/>
    </row>
    <row r="5103" spans="1:9" x14ac:dyDescent="0.4">
      <c r="A5103" t="str">
        <f t="shared" si="79"/>
        <v>MandelnMarokko</v>
      </c>
      <c r="B5103" s="26" t="s">
        <v>237</v>
      </c>
      <c r="C5103" s="4" t="s">
        <v>412</v>
      </c>
      <c r="D5103" s="5">
        <v>9.3835399999999999E-7</v>
      </c>
      <c r="E5103" s="5">
        <v>2.74121E-6</v>
      </c>
      <c r="F5103" s="5">
        <v>6.0254200000000002E-8</v>
      </c>
      <c r="G5103" s="6">
        <v>5.4699999999999991E-7</v>
      </c>
      <c r="H5103" s="7">
        <v>4.2868181999999993E-6</v>
      </c>
      <c r="I5103" s="5"/>
    </row>
    <row r="5104" spans="1:9" x14ac:dyDescent="0.4">
      <c r="A5104" t="str">
        <f t="shared" si="79"/>
        <v>Anise, Fenchel, KorrianderMarokko</v>
      </c>
      <c r="B5104" s="26" t="s">
        <v>239</v>
      </c>
      <c r="C5104" s="4" t="s">
        <v>412</v>
      </c>
      <c r="D5104" s="5">
        <v>3.8499999999999997E-7</v>
      </c>
      <c r="E5104" s="5">
        <v>1.13E-6</v>
      </c>
      <c r="F5104" s="5">
        <v>2.59E-8</v>
      </c>
      <c r="G5104" s="6">
        <v>2.2599999999999999E-7</v>
      </c>
      <c r="H5104" s="7">
        <v>1.7668999999999998E-6</v>
      </c>
      <c r="I5104" s="5"/>
    </row>
    <row r="5105" spans="1:9" x14ac:dyDescent="0.4">
      <c r="A5105" t="str">
        <f t="shared" si="79"/>
        <v>ApfelMarokko</v>
      </c>
      <c r="B5105" s="26" t="s">
        <v>195</v>
      </c>
      <c r="C5105" s="4" t="s">
        <v>412</v>
      </c>
      <c r="D5105" s="5">
        <v>4.1999999999999999E-8</v>
      </c>
      <c r="E5105" s="5">
        <v>1.23E-7</v>
      </c>
      <c r="F5105" s="5">
        <v>2.7000000000000002E-9</v>
      </c>
      <c r="G5105" s="6">
        <v>2.4499999999999998E-8</v>
      </c>
      <c r="H5105" s="7">
        <v>1.9220000000000001E-7</v>
      </c>
      <c r="I5105" s="5"/>
    </row>
    <row r="5106" spans="1:9" x14ac:dyDescent="0.4">
      <c r="A5106" t="str">
        <f t="shared" si="79"/>
        <v>AprikosenMarokko</v>
      </c>
      <c r="B5106" s="26" t="s">
        <v>196</v>
      </c>
      <c r="C5106" s="4" t="s">
        <v>412</v>
      </c>
      <c r="D5106" s="5">
        <v>6.3100000000000003E-8</v>
      </c>
      <c r="E5106" s="5">
        <v>1.8300000000000001E-7</v>
      </c>
      <c r="F5106" s="5">
        <v>3.9799999999999999E-9</v>
      </c>
      <c r="G5106" s="6">
        <v>3.6100000000000006E-8</v>
      </c>
      <c r="H5106" s="7">
        <v>2.8618000000000004E-7</v>
      </c>
      <c r="I5106" s="5"/>
    </row>
    <row r="5107" spans="1:9" x14ac:dyDescent="0.4">
      <c r="A5107" t="str">
        <f t="shared" si="79"/>
        <v>ArtischockeMarokko</v>
      </c>
      <c r="B5107" s="26" t="s">
        <v>164</v>
      </c>
      <c r="C5107" s="4" t="s">
        <v>412</v>
      </c>
      <c r="D5107" s="5">
        <v>2.7414399999999998E-8</v>
      </c>
      <c r="E5107" s="5">
        <v>8.4978999999999996E-8</v>
      </c>
      <c r="F5107" s="5">
        <v>1.31966E-9</v>
      </c>
      <c r="G5107" s="6">
        <v>2.0100000000000001E-8</v>
      </c>
      <c r="H5107" s="7">
        <v>1.3381305999999999E-7</v>
      </c>
      <c r="I5107" s="5"/>
    </row>
    <row r="5108" spans="1:9" x14ac:dyDescent="0.4">
      <c r="A5108" t="str">
        <f t="shared" si="79"/>
        <v>GersteMarokko</v>
      </c>
      <c r="B5108" s="26" t="s">
        <v>240</v>
      </c>
      <c r="C5108" s="4" t="s">
        <v>412</v>
      </c>
      <c r="D5108" s="5">
        <v>7.2499999999999994E-7</v>
      </c>
      <c r="E5108" s="5">
        <v>2.17E-6</v>
      </c>
      <c r="F5108" s="5">
        <v>5.47E-8</v>
      </c>
      <c r="G5108" s="6">
        <v>4.3800000000000003E-7</v>
      </c>
      <c r="H5108" s="7">
        <v>3.3877000000000002E-6</v>
      </c>
      <c r="I5108" s="5"/>
    </row>
    <row r="5109" spans="1:9" x14ac:dyDescent="0.4">
      <c r="A5109" t="str">
        <f t="shared" si="79"/>
        <v>Bohen, trockenMarokko</v>
      </c>
      <c r="B5109" s="26" t="s">
        <v>170</v>
      </c>
      <c r="C5109" s="4" t="s">
        <v>412</v>
      </c>
      <c r="D5109" s="5">
        <v>6.5887200000000003E-7</v>
      </c>
      <c r="E5109" s="5">
        <v>1.9512699999999999E-6</v>
      </c>
      <c r="F5109" s="5">
        <v>4.5603899999999997E-8</v>
      </c>
      <c r="G5109" s="6">
        <v>3.9199999999999996E-7</v>
      </c>
      <c r="H5109" s="7">
        <v>3.0477459000000001E-6</v>
      </c>
      <c r="I5109" s="5"/>
    </row>
    <row r="5110" spans="1:9" x14ac:dyDescent="0.4">
      <c r="A5110" t="str">
        <f t="shared" si="79"/>
        <v>Bohen, grünMarokko</v>
      </c>
      <c r="B5110" s="26" t="s">
        <v>169</v>
      </c>
      <c r="C5110" s="4" t="s">
        <v>412</v>
      </c>
      <c r="D5110" s="5">
        <v>3.7007900000000004E-8</v>
      </c>
      <c r="E5110" s="5">
        <v>1.1471700000000001E-7</v>
      </c>
      <c r="F5110" s="5">
        <v>1.7814700000000001E-9</v>
      </c>
      <c r="G5110" s="6">
        <v>2.7200000000000002E-8</v>
      </c>
      <c r="H5110" s="7">
        <v>1.8070637000000002E-7</v>
      </c>
      <c r="I5110" s="5"/>
    </row>
    <row r="5111" spans="1:9" x14ac:dyDescent="0.4">
      <c r="A5111" t="str">
        <f t="shared" si="79"/>
        <v>Ackerbohne, trockenMarokko</v>
      </c>
      <c r="B5111" s="26" t="s">
        <v>163</v>
      </c>
      <c r="C5111" s="4" t="s">
        <v>412</v>
      </c>
      <c r="D5111" s="5">
        <v>5.3569900000000009E-7</v>
      </c>
      <c r="E5111" s="5">
        <v>1.5124900000000001E-6</v>
      </c>
      <c r="F5111" s="5">
        <v>2.9527500000000001E-8</v>
      </c>
      <c r="G5111" s="6">
        <v>2.9100000000000005E-7</v>
      </c>
      <c r="H5111" s="7">
        <v>2.3687165E-6</v>
      </c>
      <c r="I5111" s="5"/>
    </row>
    <row r="5112" spans="1:9" x14ac:dyDescent="0.4">
      <c r="A5112" t="str">
        <f t="shared" si="79"/>
        <v>Johannisbrotbaum (Carobs)Marokko</v>
      </c>
      <c r="B5112" s="26" t="s">
        <v>267</v>
      </c>
      <c r="C5112" s="4" t="s">
        <v>412</v>
      </c>
      <c r="D5112" s="5">
        <v>2.23E-7</v>
      </c>
      <c r="E5112" s="5">
        <v>6.5099999999999999E-7</v>
      </c>
      <c r="F5112" s="5">
        <v>1.4300000000000001E-8</v>
      </c>
      <c r="G5112" s="6">
        <v>1.3E-7</v>
      </c>
      <c r="H5112" s="7">
        <v>1.0183000000000001E-6</v>
      </c>
      <c r="I5112" s="5"/>
    </row>
    <row r="5113" spans="1:9" x14ac:dyDescent="0.4">
      <c r="A5113" t="str">
        <f t="shared" si="79"/>
        <v>Karotten und RübenMarokko</v>
      </c>
      <c r="B5113" s="26" t="s">
        <v>176</v>
      </c>
      <c r="C5113" s="4" t="s">
        <v>412</v>
      </c>
      <c r="D5113" s="5">
        <v>2.1736700000000002E-8</v>
      </c>
      <c r="E5113" s="5">
        <v>6.3812800000000006E-8</v>
      </c>
      <c r="F5113" s="5">
        <v>1.4438900000000001E-9</v>
      </c>
      <c r="G5113" s="6">
        <v>1.27E-8</v>
      </c>
      <c r="H5113" s="7">
        <v>9.9693390000000003E-8</v>
      </c>
      <c r="I5113" s="5"/>
    </row>
    <row r="5114" spans="1:9" x14ac:dyDescent="0.4">
      <c r="A5114" t="str">
        <f t="shared" si="79"/>
        <v>Blumenkohl und BrokkoliMarokko</v>
      </c>
      <c r="B5114" s="26" t="s">
        <v>168</v>
      </c>
      <c r="C5114" s="4" t="s">
        <v>412</v>
      </c>
      <c r="D5114" s="5">
        <v>1.96E-8</v>
      </c>
      <c r="E5114" s="5">
        <v>6.0900000000000009E-8</v>
      </c>
      <c r="F5114" s="5">
        <v>9.4600000000000004E-10</v>
      </c>
      <c r="G5114" s="6">
        <v>1.44E-8</v>
      </c>
      <c r="H5114" s="7">
        <v>9.584600000000001E-8</v>
      </c>
      <c r="I5114" s="5"/>
    </row>
    <row r="5115" spans="1:9" x14ac:dyDescent="0.4">
      <c r="A5115" t="str">
        <f t="shared" si="79"/>
        <v>KichererbsenMarokko</v>
      </c>
      <c r="B5115" s="26" t="s">
        <v>178</v>
      </c>
      <c r="C5115" s="4" t="s">
        <v>412</v>
      </c>
      <c r="D5115" s="5">
        <v>3.3543199999999998E-7</v>
      </c>
      <c r="E5115" s="5">
        <v>9.5010099999999994E-7</v>
      </c>
      <c r="F5115" s="5">
        <v>1.48432E-8</v>
      </c>
      <c r="G5115" s="6">
        <v>1.9299999999999999E-7</v>
      </c>
      <c r="H5115" s="7">
        <v>1.4933761999999998E-6</v>
      </c>
      <c r="I5115" s="5"/>
    </row>
    <row r="5116" spans="1:9" x14ac:dyDescent="0.4">
      <c r="A5116" t="str">
        <f t="shared" si="79"/>
        <v>Paprika-/ChillipulverMarokko</v>
      </c>
      <c r="B5116" s="26" t="s">
        <v>90</v>
      </c>
      <c r="C5116" s="4" t="s">
        <v>412</v>
      </c>
      <c r="D5116" s="5">
        <v>1.3600000000000001E-8</v>
      </c>
      <c r="E5116" s="5">
        <v>4.0499999999999999E-8</v>
      </c>
      <c r="F5116" s="5">
        <v>9.2200000000000002E-10</v>
      </c>
      <c r="G5116" s="6">
        <v>8.2999999999999999E-9</v>
      </c>
      <c r="H5116" s="7">
        <v>6.3322000000000003E-8</v>
      </c>
      <c r="I5116" s="5"/>
    </row>
    <row r="5117" spans="1:9" x14ac:dyDescent="0.4">
      <c r="A5117" t="str">
        <f t="shared" si="79"/>
        <v>Paprika und Chillies, grünMarokko</v>
      </c>
      <c r="B5117" s="26" t="s">
        <v>79</v>
      </c>
      <c r="C5117" s="4" t="s">
        <v>412</v>
      </c>
      <c r="D5117" s="5">
        <v>1.3575500000000001E-8</v>
      </c>
      <c r="E5117" s="5">
        <v>4.0480399999999998E-8</v>
      </c>
      <c r="F5117" s="5">
        <v>9.2154899999999998E-10</v>
      </c>
      <c r="G5117" s="6">
        <v>8.2999999999999999E-9</v>
      </c>
      <c r="H5117" s="7">
        <v>6.3277449000000006E-8</v>
      </c>
      <c r="I5117" s="5"/>
    </row>
    <row r="5118" spans="1:9" x14ac:dyDescent="0.4">
      <c r="A5118" t="str">
        <f t="shared" si="79"/>
        <v>Paprika und Chillies, grünMarokko</v>
      </c>
      <c r="B5118" s="26" t="s">
        <v>79</v>
      </c>
      <c r="C5118" s="4" t="s">
        <v>412</v>
      </c>
      <c r="D5118" s="5">
        <v>1.3575500000000001E-8</v>
      </c>
      <c r="E5118" s="5">
        <v>4.0480399999999998E-8</v>
      </c>
      <c r="F5118" s="5">
        <v>9.2154899999999998E-10</v>
      </c>
      <c r="G5118" s="6">
        <v>8.2999999999999999E-9</v>
      </c>
      <c r="H5118" s="7">
        <v>6.3277449000000006E-8</v>
      </c>
      <c r="I5118" s="5"/>
    </row>
    <row r="5119" spans="1:9" x14ac:dyDescent="0.4">
      <c r="A5119" t="str">
        <f t="shared" si="79"/>
        <v>Gurken und GewürzgurkenMarokko</v>
      </c>
      <c r="B5119" s="26" t="s">
        <v>99</v>
      </c>
      <c r="C5119" s="4" t="s">
        <v>412</v>
      </c>
      <c r="D5119" s="5">
        <v>1.3326199999999999E-8</v>
      </c>
      <c r="E5119" s="5">
        <v>4.1308500000000002E-8</v>
      </c>
      <c r="F5119" s="5">
        <v>6.4148999999999992E-10</v>
      </c>
      <c r="G5119" s="6">
        <v>9.7799999999999989E-9</v>
      </c>
      <c r="H5119" s="7">
        <v>6.5056190000000011E-8</v>
      </c>
      <c r="I5119" s="5"/>
    </row>
    <row r="5120" spans="1:9" x14ac:dyDescent="0.4">
      <c r="A5120" t="str">
        <f t="shared" si="79"/>
        <v>DattelMarokko</v>
      </c>
      <c r="B5120" s="26" t="s">
        <v>202</v>
      </c>
      <c r="C5120" s="4" t="s">
        <v>412</v>
      </c>
      <c r="D5120" s="5">
        <v>3.1148399999999999E-7</v>
      </c>
      <c r="E5120" s="5">
        <v>9.0978599999999999E-7</v>
      </c>
      <c r="F5120" s="5">
        <v>1.9999099999999998E-8</v>
      </c>
      <c r="G5120" s="6">
        <v>1.8100000000000002E-7</v>
      </c>
      <c r="H5120" s="7">
        <v>1.4222690999999998E-6</v>
      </c>
      <c r="I5120" s="5"/>
    </row>
    <row r="5121" spans="1:9" x14ac:dyDescent="0.4">
      <c r="A5121" t="str">
        <f t="shared" si="79"/>
        <v>FeigeMarokko</v>
      </c>
      <c r="B5121" s="26" t="s">
        <v>204</v>
      </c>
      <c r="C5121" s="4" t="s">
        <v>412</v>
      </c>
      <c r="D5121" s="5">
        <v>2.9300000000000004E-7</v>
      </c>
      <c r="E5121" s="5">
        <v>8.5499999999999997E-7</v>
      </c>
      <c r="F5121" s="5">
        <v>1.88E-8</v>
      </c>
      <c r="G5121" s="6">
        <v>1.7000000000000001E-7</v>
      </c>
      <c r="H5121" s="7">
        <v>1.3368000000000001E-6</v>
      </c>
      <c r="I5121" s="5"/>
    </row>
    <row r="5122" spans="1:9" x14ac:dyDescent="0.4">
      <c r="A5122" t="str">
        <f t="shared" si="79"/>
        <v>FuttermittelpflanzenMarokko</v>
      </c>
      <c r="B5122" s="26" t="s">
        <v>242</v>
      </c>
      <c r="C5122" s="4" t="s">
        <v>412</v>
      </c>
      <c r="D5122" s="5">
        <v>1.8086500000000001E-8</v>
      </c>
      <c r="E5122" s="5">
        <v>5.3584300000000002E-8</v>
      </c>
      <c r="F5122" s="5">
        <v>1.2563699999999999E-9</v>
      </c>
      <c r="G5122" s="6">
        <v>1.0800000000000001E-8</v>
      </c>
      <c r="H5122" s="7">
        <v>8.372717E-8</v>
      </c>
      <c r="I5122" s="5"/>
    </row>
    <row r="5123" spans="1:9" x14ac:dyDescent="0.4">
      <c r="A5123" t="str">
        <f t="shared" si="79"/>
        <v>Früchte, frischMarokko</v>
      </c>
      <c r="B5123" s="26" t="s">
        <v>205</v>
      </c>
      <c r="C5123" s="4" t="s">
        <v>412</v>
      </c>
      <c r="D5123" s="5">
        <v>6.2690599999999994E-8</v>
      </c>
      <c r="E5123" s="5">
        <v>1.8750599999999999E-7</v>
      </c>
      <c r="F5123" s="5">
        <v>4.1131700000000006E-9</v>
      </c>
      <c r="G5123" s="6">
        <v>3.8999999999999998E-8</v>
      </c>
      <c r="H5123" s="7">
        <v>2.9330977000000004E-7</v>
      </c>
      <c r="I5123" s="5"/>
    </row>
    <row r="5124" spans="1:9" x14ac:dyDescent="0.4">
      <c r="A5124" t="str">
        <f t="shared" ref="A5124:A5187" si="80">B5124&amp;C5124</f>
        <v>KernobstMarokko</v>
      </c>
      <c r="B5124" s="26" t="s">
        <v>208</v>
      </c>
      <c r="C5124" s="4" t="s">
        <v>412</v>
      </c>
      <c r="D5124" s="5">
        <v>6.2700000000000012E-8</v>
      </c>
      <c r="E5124" s="5">
        <v>1.8799999999999999E-7</v>
      </c>
      <c r="F5124" s="5">
        <v>4.1099999999999992E-9</v>
      </c>
      <c r="G5124" s="6">
        <v>3.8999999999999998E-8</v>
      </c>
      <c r="H5124" s="7">
        <v>2.938099999999999E-7</v>
      </c>
      <c r="I5124" s="5"/>
    </row>
    <row r="5125" spans="1:9" x14ac:dyDescent="0.4">
      <c r="A5125" t="str">
        <f t="shared" si="80"/>
        <v>SteinobstMarokko</v>
      </c>
      <c r="B5125" s="26" t="s">
        <v>243</v>
      </c>
      <c r="C5125" s="4" t="s">
        <v>412</v>
      </c>
      <c r="D5125" s="5">
        <v>1.1299999999999999E-7</v>
      </c>
      <c r="E5125" s="5">
        <v>3.5100000000000001E-7</v>
      </c>
      <c r="F5125" s="5">
        <v>5.45E-9</v>
      </c>
      <c r="G5125" s="6">
        <v>8.3099999999999996E-8</v>
      </c>
      <c r="H5125" s="7">
        <v>5.5255000000000001E-7</v>
      </c>
      <c r="I5125" s="5"/>
    </row>
    <row r="5126" spans="1:9" x14ac:dyDescent="0.4">
      <c r="A5126" t="str">
        <f t="shared" si="80"/>
        <v>KnoblauchMarokko</v>
      </c>
      <c r="B5126" s="26" t="s">
        <v>38</v>
      </c>
      <c r="C5126" s="4" t="s">
        <v>412</v>
      </c>
      <c r="D5126" s="5">
        <v>6.8898600000000005E-8</v>
      </c>
      <c r="E5126" s="5">
        <v>2.13572E-7</v>
      </c>
      <c r="F5126" s="5">
        <v>3.3166100000000002E-9</v>
      </c>
      <c r="G5126" s="6">
        <v>5.0599999999999996E-8</v>
      </c>
      <c r="H5126" s="7">
        <v>3.3638721000000005E-7</v>
      </c>
      <c r="I5126" s="5"/>
    </row>
    <row r="5127" spans="1:9" x14ac:dyDescent="0.4">
      <c r="A5127" t="str">
        <f t="shared" si="80"/>
        <v>TraubenMarokko</v>
      </c>
      <c r="B5127" s="26" t="s">
        <v>245</v>
      </c>
      <c r="C5127" s="4" t="s">
        <v>412</v>
      </c>
      <c r="D5127" s="5">
        <v>1.01859E-7</v>
      </c>
      <c r="E5127" s="5">
        <v>2.9744899999999998E-7</v>
      </c>
      <c r="F5127" s="5">
        <v>6.5378399999999998E-9</v>
      </c>
      <c r="G5127" s="6">
        <v>5.9299999999999995E-8</v>
      </c>
      <c r="H5127" s="7">
        <v>4.6514583999999995E-7</v>
      </c>
      <c r="I5127" s="5"/>
    </row>
    <row r="5128" spans="1:9" x14ac:dyDescent="0.4">
      <c r="A5128" t="str">
        <f t="shared" si="80"/>
        <v>ErdnussMarokko</v>
      </c>
      <c r="B5128" s="26" t="s">
        <v>280</v>
      </c>
      <c r="C5128" s="4" t="s">
        <v>412</v>
      </c>
      <c r="D5128" s="5">
        <v>1.63171E-7</v>
      </c>
      <c r="E5128" s="5">
        <v>4.5776699999999997E-7</v>
      </c>
      <c r="F5128" s="5">
        <v>7.1562599999999999E-9</v>
      </c>
      <c r="G5128" s="6">
        <v>9.129999999999999E-8</v>
      </c>
      <c r="H5128" s="7">
        <v>7.1939425999999987E-7</v>
      </c>
      <c r="I5128" s="5"/>
    </row>
    <row r="5129" spans="1:9" x14ac:dyDescent="0.4">
      <c r="A5129" t="str">
        <f t="shared" si="80"/>
        <v>Lauch, andere LauchgewächseMarokko</v>
      </c>
      <c r="B5129" s="26" t="s">
        <v>184</v>
      </c>
      <c r="C5129" s="4" t="s">
        <v>412</v>
      </c>
      <c r="D5129" s="5">
        <v>2.7662899999999999E-8</v>
      </c>
      <c r="E5129" s="5">
        <v>8.1362800000000001E-8</v>
      </c>
      <c r="F5129" s="5">
        <v>1.8616000000000001E-9</v>
      </c>
      <c r="G5129" s="6">
        <v>1.63E-8</v>
      </c>
      <c r="H5129" s="7">
        <v>1.2718730000000002E-7</v>
      </c>
      <c r="I5129" s="5"/>
    </row>
    <row r="5130" spans="1:9" x14ac:dyDescent="0.4">
      <c r="A5130" t="str">
        <f t="shared" si="80"/>
        <v>Zitorne, LimetteMarokko</v>
      </c>
      <c r="B5130" s="26" t="s">
        <v>246</v>
      </c>
      <c r="C5130" s="4" t="s">
        <v>412</v>
      </c>
      <c r="D5130" s="5">
        <v>2.61483E-8</v>
      </c>
      <c r="E5130" s="5">
        <v>8.1054299999999995E-8</v>
      </c>
      <c r="F5130" s="5">
        <v>1.2587099999999999E-9</v>
      </c>
      <c r="G5130" s="6">
        <v>1.92E-8</v>
      </c>
      <c r="H5130" s="7">
        <v>1.2766131000000001E-7</v>
      </c>
      <c r="I5130" s="5"/>
    </row>
    <row r="5131" spans="1:9" x14ac:dyDescent="0.4">
      <c r="A5131" t="str">
        <f t="shared" si="80"/>
        <v>LinsenMarokko</v>
      </c>
      <c r="B5131" s="26" t="s">
        <v>247</v>
      </c>
      <c r="C5131" s="4" t="s">
        <v>412</v>
      </c>
      <c r="D5131" s="5">
        <v>1.1495200000000001E-6</v>
      </c>
      <c r="E5131" s="5">
        <v>3.1920199999999998E-6</v>
      </c>
      <c r="F5131" s="5">
        <v>5.6020200000000006E-8</v>
      </c>
      <c r="G5131" s="6">
        <v>6.0800000000000004E-7</v>
      </c>
      <c r="H5131" s="7">
        <v>5.0055601999999996E-6</v>
      </c>
      <c r="I5131" s="5"/>
    </row>
    <row r="5132" spans="1:9" x14ac:dyDescent="0.4">
      <c r="A5132" t="str">
        <f t="shared" si="80"/>
        <v>LupinenMarokko</v>
      </c>
      <c r="B5132" s="26" t="s">
        <v>299</v>
      </c>
      <c r="C5132" s="4" t="s">
        <v>412</v>
      </c>
      <c r="D5132" s="5">
        <v>4.6825799999999998E-7</v>
      </c>
      <c r="E5132" s="5">
        <v>1.3859199999999999E-6</v>
      </c>
      <c r="F5132" s="5">
        <v>3.2388699999999997E-8</v>
      </c>
      <c r="G5132" s="6">
        <v>2.79E-7</v>
      </c>
      <c r="H5132" s="7">
        <v>2.1655667E-6</v>
      </c>
      <c r="I5132" s="5"/>
    </row>
    <row r="5133" spans="1:9" x14ac:dyDescent="0.4">
      <c r="A5133" t="str">
        <f t="shared" si="80"/>
        <v>MaisMarokko</v>
      </c>
      <c r="B5133" s="26" t="s">
        <v>185</v>
      </c>
      <c r="C5133" s="4" t="s">
        <v>412</v>
      </c>
      <c r="D5133" s="5">
        <v>7.8433899999999997E-7</v>
      </c>
      <c r="E5133" s="5">
        <v>2.47196E-6</v>
      </c>
      <c r="F5133" s="5">
        <v>6.5360999999999999E-8</v>
      </c>
      <c r="G5133" s="6">
        <v>5.3399999999999999E-7</v>
      </c>
      <c r="H5133" s="7">
        <v>3.8556599999999991E-6</v>
      </c>
      <c r="I5133" s="5"/>
    </row>
    <row r="5134" spans="1:9" x14ac:dyDescent="0.4">
      <c r="A5134" t="str">
        <f t="shared" si="80"/>
        <v>Melonen (inkl.  Cantaloup-Melone)Marokko</v>
      </c>
      <c r="B5134" s="26" t="s">
        <v>249</v>
      </c>
      <c r="C5134" s="4" t="s">
        <v>412</v>
      </c>
      <c r="D5134" s="5">
        <v>1.9431200000000001E-8</v>
      </c>
      <c r="E5134" s="5">
        <v>5.7347399999999999E-8</v>
      </c>
      <c r="F5134" s="5">
        <v>1.3314399999999999E-9</v>
      </c>
      <c r="G5134" s="6">
        <v>1.15E-8</v>
      </c>
      <c r="H5134" s="7">
        <v>8.9610039999999993E-8</v>
      </c>
      <c r="I5134" s="5"/>
    </row>
    <row r="5135" spans="1:9" x14ac:dyDescent="0.4">
      <c r="A5135" t="str">
        <f t="shared" si="80"/>
        <v>HirseMarokko</v>
      </c>
      <c r="B5135" s="26" t="s">
        <v>250</v>
      </c>
      <c r="C5135" s="4" t="s">
        <v>412</v>
      </c>
      <c r="D5135" s="5">
        <v>2.47043E-7</v>
      </c>
      <c r="E5135" s="5">
        <v>7.4714300000000004E-7</v>
      </c>
      <c r="F5135" s="5">
        <v>1.7121300000000001E-8</v>
      </c>
      <c r="G5135" s="6">
        <v>1.5699999999999999E-7</v>
      </c>
      <c r="H5135" s="7">
        <v>1.1683073000000001E-6</v>
      </c>
      <c r="I5135" s="5"/>
    </row>
    <row r="5136" spans="1:9" x14ac:dyDescent="0.4">
      <c r="A5136" t="str">
        <f t="shared" si="80"/>
        <v>HaferMarokko</v>
      </c>
      <c r="B5136" s="26" t="s">
        <v>272</v>
      </c>
      <c r="C5136" s="4" t="s">
        <v>412</v>
      </c>
      <c r="D5136" s="5">
        <v>6.9700000000000006E-7</v>
      </c>
      <c r="E5136" s="5">
        <v>1.9099999999999999E-6</v>
      </c>
      <c r="F5136" s="5">
        <v>3.0099999999999998E-8</v>
      </c>
      <c r="G5136" s="6">
        <v>3.65E-7</v>
      </c>
      <c r="H5136" s="7">
        <v>3.0020999999999996E-6</v>
      </c>
      <c r="I5136" s="5"/>
    </row>
    <row r="5137" spans="1:9" x14ac:dyDescent="0.4">
      <c r="A5137" t="str">
        <f t="shared" si="80"/>
        <v>OlivenMarokko</v>
      </c>
      <c r="B5137" s="26" t="s">
        <v>189</v>
      </c>
      <c r="C5137" s="4" t="s">
        <v>412</v>
      </c>
      <c r="D5137" s="5">
        <v>3.89E-7</v>
      </c>
      <c r="E5137" s="5">
        <v>1.1399999999999999E-6</v>
      </c>
      <c r="F5137" s="5">
        <v>2.5000000000000002E-8</v>
      </c>
      <c r="G5137" s="6">
        <v>2.2699999999999998E-7</v>
      </c>
      <c r="H5137" s="7">
        <v>1.781E-6</v>
      </c>
      <c r="I5137" s="5"/>
    </row>
    <row r="5138" spans="1:9" x14ac:dyDescent="0.4">
      <c r="A5138" t="str">
        <f t="shared" si="80"/>
        <v>Zwiebel, getr.Marokko</v>
      </c>
      <c r="B5138" s="26" t="s">
        <v>251</v>
      </c>
      <c r="C5138" s="4" t="s">
        <v>412</v>
      </c>
      <c r="D5138" s="5">
        <v>2.9899999999999996E-8</v>
      </c>
      <c r="E5138" s="5">
        <v>8.7299999999999994E-8</v>
      </c>
      <c r="F5138" s="5">
        <v>1.92E-9</v>
      </c>
      <c r="G5138" s="6">
        <v>1.74E-8</v>
      </c>
      <c r="H5138" s="7">
        <v>1.3651999999999998E-7</v>
      </c>
      <c r="I5138" s="5"/>
    </row>
    <row r="5139" spans="1:9" x14ac:dyDescent="0.4">
      <c r="A5139" t="str">
        <f t="shared" si="80"/>
        <v>OrangeMarokko</v>
      </c>
      <c r="B5139" s="26" t="s">
        <v>252</v>
      </c>
      <c r="C5139" s="4" t="s">
        <v>412</v>
      </c>
      <c r="D5139" s="5">
        <v>3.4199999999999995E-8</v>
      </c>
      <c r="E5139" s="5">
        <v>1.0000000000000001E-7</v>
      </c>
      <c r="F5139" s="5">
        <v>2.2000000000000003E-9</v>
      </c>
      <c r="G5139" s="6">
        <v>2E-8</v>
      </c>
      <c r="H5139" s="7">
        <v>1.564E-7</v>
      </c>
      <c r="I5139" s="5"/>
    </row>
    <row r="5140" spans="1:9" x14ac:dyDescent="0.4">
      <c r="A5140" t="str">
        <f t="shared" si="80"/>
        <v>Pfirsich, NektarineMarokko</v>
      </c>
      <c r="B5140" s="26" t="s">
        <v>253</v>
      </c>
      <c r="C5140" s="4" t="s">
        <v>412</v>
      </c>
      <c r="D5140" s="5">
        <v>5.4599999999999999E-8</v>
      </c>
      <c r="E5140" s="5">
        <v>1.6899999999999999E-7</v>
      </c>
      <c r="F5140" s="5">
        <v>2.6299999999999998E-9</v>
      </c>
      <c r="G5140" s="6">
        <v>4.0100000000000002E-8</v>
      </c>
      <c r="H5140" s="7">
        <v>2.6632999999999998E-7</v>
      </c>
      <c r="I5140" s="5"/>
    </row>
    <row r="5141" spans="1:9" x14ac:dyDescent="0.4">
      <c r="A5141" t="str">
        <f t="shared" si="80"/>
        <v>BirneMarokko</v>
      </c>
      <c r="B5141" s="26" t="s">
        <v>199</v>
      </c>
      <c r="C5141" s="4" t="s">
        <v>412</v>
      </c>
      <c r="D5141" s="5">
        <v>4.4519100000000002E-8</v>
      </c>
      <c r="E5141" s="5">
        <v>1.3799999999999999E-7</v>
      </c>
      <c r="F5141" s="5">
        <v>2.1430400000000001E-9</v>
      </c>
      <c r="G5141" s="6">
        <v>3.2700000000000002E-8</v>
      </c>
      <c r="H5141" s="7">
        <v>2.1736214000000002E-7</v>
      </c>
      <c r="I5141" s="5"/>
    </row>
    <row r="5142" spans="1:9" x14ac:dyDescent="0.4">
      <c r="A5142" t="str">
        <f t="shared" si="80"/>
        <v>Erbsen, trockenMarokko</v>
      </c>
      <c r="B5142" s="26" t="s">
        <v>173</v>
      </c>
      <c r="C5142" s="4" t="s">
        <v>412</v>
      </c>
      <c r="D5142" s="5">
        <v>6.9500299999999999E-7</v>
      </c>
      <c r="E5142" s="5">
        <v>2.0559799999999998E-6</v>
      </c>
      <c r="F5142" s="5">
        <v>4.8150499999999998E-8</v>
      </c>
      <c r="G5142" s="6">
        <v>4.1100000000000001E-7</v>
      </c>
      <c r="H5142" s="7">
        <v>3.2101334999999995E-6</v>
      </c>
      <c r="I5142" s="5"/>
    </row>
    <row r="5143" spans="1:9" x14ac:dyDescent="0.4">
      <c r="A5143" t="str">
        <f t="shared" si="80"/>
        <v>Erbsen, grünMarokko</v>
      </c>
      <c r="B5143" s="26" t="s">
        <v>172</v>
      </c>
      <c r="C5143" s="4" t="s">
        <v>412</v>
      </c>
      <c r="D5143" s="5">
        <v>7.1499999999999998E-8</v>
      </c>
      <c r="E5143" s="5">
        <v>2.1199999999999999E-7</v>
      </c>
      <c r="F5143" s="5">
        <v>4.9200000000000004E-9</v>
      </c>
      <c r="G5143" s="6">
        <v>4.2500000000000003E-8</v>
      </c>
      <c r="H5143" s="7">
        <v>3.3092E-7</v>
      </c>
      <c r="I5143" s="5"/>
    </row>
    <row r="5144" spans="1:9" x14ac:dyDescent="0.4">
      <c r="A5144" t="str">
        <f t="shared" si="80"/>
        <v>Pflaume, SchleheMarokko</v>
      </c>
      <c r="B5144" s="26" t="s">
        <v>254</v>
      </c>
      <c r="C5144" s="4" t="s">
        <v>412</v>
      </c>
      <c r="D5144" s="5">
        <v>6.3261400000000008E-8</v>
      </c>
      <c r="E5144" s="5">
        <v>1.87497E-7</v>
      </c>
      <c r="F5144" s="5">
        <v>4.1049400000000001E-9</v>
      </c>
      <c r="G5144" s="6">
        <v>3.84E-8</v>
      </c>
      <c r="H5144" s="7">
        <v>2.9326334000000001E-7</v>
      </c>
      <c r="I5144" s="5"/>
    </row>
    <row r="5145" spans="1:9" x14ac:dyDescent="0.4">
      <c r="A5145" t="str">
        <f t="shared" si="80"/>
        <v>KartoffelMarokko</v>
      </c>
      <c r="B5145" s="26" t="s">
        <v>177</v>
      </c>
      <c r="C5145" s="4" t="s">
        <v>412</v>
      </c>
      <c r="D5145" s="5">
        <v>2.3099999999999998E-8</v>
      </c>
      <c r="E5145" s="5">
        <v>6.8200000000000002E-8</v>
      </c>
      <c r="F5145" s="5">
        <v>1.57E-9</v>
      </c>
      <c r="G5145" s="6">
        <v>1.3699999999999999E-8</v>
      </c>
      <c r="H5145" s="7">
        <v>1.0656999999999999E-7</v>
      </c>
      <c r="I5145" s="5"/>
    </row>
    <row r="5146" spans="1:9" x14ac:dyDescent="0.4">
      <c r="A5146" t="str">
        <f t="shared" si="80"/>
        <v>Hülsenfrüchte (Linsen, Bohen, etc.)Marokko</v>
      </c>
      <c r="B5146" s="26" t="s">
        <v>255</v>
      </c>
      <c r="C5146" s="4" t="s">
        <v>412</v>
      </c>
      <c r="D5146" s="5">
        <v>5.3506199999999998E-7</v>
      </c>
      <c r="E5146" s="5">
        <v>1.58653E-6</v>
      </c>
      <c r="F5146" s="5">
        <v>3.71871E-8</v>
      </c>
      <c r="G5146" s="6">
        <v>3.2000000000000001E-7</v>
      </c>
      <c r="H5146" s="7">
        <v>2.4787791000000003E-6</v>
      </c>
      <c r="I5146" s="5"/>
    </row>
    <row r="5147" spans="1:9" x14ac:dyDescent="0.4">
      <c r="A5147" t="str">
        <f t="shared" si="80"/>
        <v>KürbisMarokko</v>
      </c>
      <c r="B5147" s="26" t="s">
        <v>183</v>
      </c>
      <c r="C5147" s="4" t="s">
        <v>412</v>
      </c>
      <c r="D5147" s="5">
        <v>1.5766399999999999E-8</v>
      </c>
      <c r="E5147" s="5">
        <v>4.73563E-8</v>
      </c>
      <c r="F5147" s="5">
        <v>1.1028400000000001E-9</v>
      </c>
      <c r="G5147" s="6">
        <v>9.7799999999999989E-9</v>
      </c>
      <c r="H5147" s="7">
        <v>7.4005540000000007E-8</v>
      </c>
      <c r="I5147" s="5"/>
    </row>
    <row r="5148" spans="1:9" x14ac:dyDescent="0.4">
      <c r="A5148" t="str">
        <f t="shared" si="80"/>
        <v>RapssamenMarokko</v>
      </c>
      <c r="B5148" s="26" t="s">
        <v>256</v>
      </c>
      <c r="C5148" s="4" t="s">
        <v>412</v>
      </c>
      <c r="D5148" s="5">
        <v>1.3899999999999999E-7</v>
      </c>
      <c r="E5148" s="5">
        <v>4.2900000000000004E-7</v>
      </c>
      <c r="F5148" s="5">
        <v>6.6699999999999995E-9</v>
      </c>
      <c r="G5148" s="6">
        <v>1.02E-7</v>
      </c>
      <c r="H5148" s="7">
        <v>6.7667000000000004E-7</v>
      </c>
      <c r="I5148" s="5"/>
    </row>
    <row r="5149" spans="1:9" x14ac:dyDescent="0.4">
      <c r="A5149" t="str">
        <f t="shared" si="80"/>
        <v>ReisMarokko</v>
      </c>
      <c r="B5149" s="26" t="s">
        <v>160</v>
      </c>
      <c r="C5149" s="4" t="s">
        <v>412</v>
      </c>
      <c r="D5149" s="5">
        <v>7.6879599999999989E-8</v>
      </c>
      <c r="E5149" s="5">
        <v>2.1467500000000001E-7</v>
      </c>
      <c r="F5149" s="5">
        <v>3.34694E-9</v>
      </c>
      <c r="G5149" s="6">
        <v>4.2400000000000002E-8</v>
      </c>
      <c r="H5149" s="7">
        <v>3.3730154000000001E-7</v>
      </c>
      <c r="I5149" s="5"/>
    </row>
    <row r="5150" spans="1:9" x14ac:dyDescent="0.4">
      <c r="A5150" t="str">
        <f t="shared" si="80"/>
        <v>SorghumMarokko</v>
      </c>
      <c r="B5150" s="26" t="s">
        <v>282</v>
      </c>
      <c r="C5150" s="4" t="s">
        <v>412</v>
      </c>
      <c r="D5150" s="5">
        <v>3.9724700000000001E-7</v>
      </c>
      <c r="E5150" s="5">
        <v>1.1113399999999999E-6</v>
      </c>
      <c r="F5150" s="5">
        <v>1.7332900000000002E-8</v>
      </c>
      <c r="G5150" s="6">
        <v>2.2000000000000001E-7</v>
      </c>
      <c r="H5150" s="7">
        <v>1.7459198999999999E-6</v>
      </c>
      <c r="I5150" s="5"/>
    </row>
    <row r="5151" spans="1:9" x14ac:dyDescent="0.4">
      <c r="A5151" t="str">
        <f t="shared" si="80"/>
        <v>BrechbohnenMarokko</v>
      </c>
      <c r="B5151" s="26" t="s">
        <v>171</v>
      </c>
      <c r="C5151" s="4" t="s">
        <v>412</v>
      </c>
      <c r="D5151" s="5">
        <v>5.8999599999999997E-8</v>
      </c>
      <c r="E5151" s="5">
        <v>1.75384E-7</v>
      </c>
      <c r="F5151" s="5">
        <v>4.0645599999999999E-9</v>
      </c>
      <c r="G5151" s="6">
        <v>3.5600000000000001E-8</v>
      </c>
      <c r="H5151" s="7">
        <v>2.7404815999999999E-7</v>
      </c>
      <c r="I5151" s="5"/>
    </row>
    <row r="5152" spans="1:9" x14ac:dyDescent="0.4">
      <c r="A5152" t="str">
        <f t="shared" si="80"/>
        <v>RohrzuckerMarokko</v>
      </c>
      <c r="B5152" s="26" t="s">
        <v>260</v>
      </c>
      <c r="C5152" s="4" t="s">
        <v>412</v>
      </c>
      <c r="D5152" s="5">
        <v>5.4570100000000004E-9</v>
      </c>
      <c r="E5152" s="5">
        <v>1.5252099999999999E-8</v>
      </c>
      <c r="F5152" s="5">
        <v>2.3529100000000003E-10</v>
      </c>
      <c r="G5152" s="6">
        <v>3.0299999999999997E-9</v>
      </c>
      <c r="H5152" s="7">
        <v>2.3974400999999999E-8</v>
      </c>
      <c r="I5152" s="5"/>
    </row>
    <row r="5153" spans="1:9" x14ac:dyDescent="0.4">
      <c r="A5153" t="str">
        <f t="shared" si="80"/>
        <v>SonnenblumenkerneMarokko</v>
      </c>
      <c r="B5153" s="26" t="s">
        <v>261</v>
      </c>
      <c r="C5153" s="4" t="s">
        <v>412</v>
      </c>
      <c r="D5153" s="5">
        <v>4.5899999999999997E-7</v>
      </c>
      <c r="E5153" s="5">
        <v>1.2700000000000001E-6</v>
      </c>
      <c r="F5153" s="5">
        <v>1.9799999999999999E-8</v>
      </c>
      <c r="G5153" s="6">
        <v>2.4499999999999998E-7</v>
      </c>
      <c r="H5153" s="7">
        <v>1.9937999999999999E-6</v>
      </c>
      <c r="I5153" s="5"/>
    </row>
    <row r="5154" spans="1:9" x14ac:dyDescent="0.4">
      <c r="A5154" t="str">
        <f t="shared" si="80"/>
        <v>Manderine, ClementineMarokko</v>
      </c>
      <c r="B5154" s="26" t="s">
        <v>213</v>
      </c>
      <c r="C5154" s="4" t="s">
        <v>412</v>
      </c>
      <c r="D5154" s="5">
        <v>2.68209E-8</v>
      </c>
      <c r="E5154" s="5">
        <v>7.8419500000000009E-8</v>
      </c>
      <c r="F5154" s="5">
        <v>1.7194700000000001E-9</v>
      </c>
      <c r="G5154" s="6">
        <v>1.5699999999999998E-8</v>
      </c>
      <c r="H5154" s="7">
        <v>1.2265986999999999E-7</v>
      </c>
      <c r="I5154" s="5"/>
    </row>
    <row r="5155" spans="1:9" x14ac:dyDescent="0.4">
      <c r="A5155" t="str">
        <f t="shared" si="80"/>
        <v>Tabak, unverarbeitetMarokko</v>
      </c>
      <c r="B5155" s="26" t="s">
        <v>263</v>
      </c>
      <c r="C5155" s="4" t="s">
        <v>412</v>
      </c>
      <c r="D5155" s="5">
        <v>2.28347E-7</v>
      </c>
      <c r="E5155" s="5">
        <v>6.9291899999999996E-7</v>
      </c>
      <c r="F5155" s="5">
        <v>1.61729E-8</v>
      </c>
      <c r="G5155" s="6">
        <v>1.4499999999999999E-7</v>
      </c>
      <c r="H5155" s="7">
        <v>1.0824389000000001E-6</v>
      </c>
      <c r="I5155" s="5"/>
    </row>
    <row r="5156" spans="1:9" x14ac:dyDescent="0.4">
      <c r="A5156" t="str">
        <f t="shared" si="80"/>
        <v>TomatenMarokko</v>
      </c>
      <c r="B5156" s="26" t="s">
        <v>86</v>
      </c>
      <c r="C5156" s="4" t="s">
        <v>412</v>
      </c>
      <c r="D5156" s="5">
        <v>1.0167699999999999E-8</v>
      </c>
      <c r="E5156" s="5">
        <v>2.9942999999999999E-8</v>
      </c>
      <c r="F5156" s="5">
        <v>6.8629699999999997E-10</v>
      </c>
      <c r="G5156" s="6">
        <v>5.9900000000000002E-9</v>
      </c>
      <c r="H5156" s="7">
        <v>4.6786997000000003E-8</v>
      </c>
      <c r="I5156" s="5"/>
    </row>
    <row r="5157" spans="1:9" x14ac:dyDescent="0.4">
      <c r="A5157" t="str">
        <f t="shared" si="80"/>
        <v>Gemüse, frischMarokko</v>
      </c>
      <c r="B5157" s="26" t="s">
        <v>174</v>
      </c>
      <c r="C5157" s="4" t="s">
        <v>412</v>
      </c>
      <c r="D5157" s="5">
        <v>2.77E-8</v>
      </c>
      <c r="E5157" s="5">
        <v>8.1400000000000001E-8</v>
      </c>
      <c r="F5157" s="5">
        <v>1.86E-9</v>
      </c>
      <c r="G5157" s="6">
        <v>1.63E-8</v>
      </c>
      <c r="H5157" s="7">
        <v>1.2725999999999999E-7</v>
      </c>
      <c r="I5157" s="5"/>
    </row>
    <row r="5158" spans="1:9" x14ac:dyDescent="0.4">
      <c r="A5158" t="str">
        <f t="shared" si="80"/>
        <v>WickeMarokko</v>
      </c>
      <c r="B5158" s="26" t="s">
        <v>276</v>
      </c>
      <c r="C5158" s="4" t="s">
        <v>412</v>
      </c>
      <c r="D5158" s="5">
        <v>7.6922799999999991E-7</v>
      </c>
      <c r="E5158" s="5">
        <v>2.2787400000000001E-6</v>
      </c>
      <c r="F5158" s="5">
        <v>5.3307299999999999E-8</v>
      </c>
      <c r="G5158" s="6">
        <v>4.5899999999999997E-7</v>
      </c>
      <c r="H5158" s="7">
        <v>3.5602752999999994E-6</v>
      </c>
      <c r="I5158" s="5"/>
    </row>
    <row r="5159" spans="1:9" x14ac:dyDescent="0.4">
      <c r="A5159" t="str">
        <f t="shared" si="80"/>
        <v>WalnussMarokko</v>
      </c>
      <c r="B5159" s="26" t="s">
        <v>264</v>
      </c>
      <c r="C5159" s="4" t="s">
        <v>412</v>
      </c>
      <c r="D5159" s="5">
        <v>2.9428699999999999E-7</v>
      </c>
      <c r="E5159" s="5">
        <v>8.7950999999999997E-7</v>
      </c>
      <c r="F5159" s="5">
        <v>1.9285E-8</v>
      </c>
      <c r="G5159" s="6">
        <v>1.8300000000000001E-7</v>
      </c>
      <c r="H5159" s="7">
        <v>1.376082E-6</v>
      </c>
      <c r="I5159" s="5"/>
    </row>
    <row r="5160" spans="1:9" x14ac:dyDescent="0.4">
      <c r="A5160" t="str">
        <f t="shared" si="80"/>
        <v>WassermeloneMarokko</v>
      </c>
      <c r="B5160" s="26" t="s">
        <v>265</v>
      </c>
      <c r="C5160" s="4" t="s">
        <v>412</v>
      </c>
      <c r="D5160" s="5">
        <v>1.5919599999999998E-8</v>
      </c>
      <c r="E5160" s="5">
        <v>4.6908800000000002E-8</v>
      </c>
      <c r="F5160" s="5">
        <v>1.08935E-9</v>
      </c>
      <c r="G5160" s="6">
        <v>9.3600000000000008E-9</v>
      </c>
      <c r="H5160" s="7">
        <v>7.3277750000000009E-8</v>
      </c>
      <c r="I5160" s="5"/>
    </row>
    <row r="5161" spans="1:9" x14ac:dyDescent="0.4">
      <c r="A5161" t="str">
        <f t="shared" si="80"/>
        <v>WeizenMarokko</v>
      </c>
      <c r="B5161" s="26" t="s">
        <v>60</v>
      </c>
      <c r="C5161" s="4" t="s">
        <v>412</v>
      </c>
      <c r="D5161" s="5">
        <v>4.00879E-7</v>
      </c>
      <c r="E5161" s="5">
        <v>1.16848E-6</v>
      </c>
      <c r="F5161" s="5">
        <v>2.52359E-8</v>
      </c>
      <c r="G5161" s="6">
        <v>2.3300000000000001E-7</v>
      </c>
      <c r="H5161" s="7">
        <v>1.8275949E-6</v>
      </c>
      <c r="I5161" s="5"/>
    </row>
    <row r="5162" spans="1:9" x14ac:dyDescent="0.4">
      <c r="A5162" t="str">
        <f t="shared" si="80"/>
        <v>AvocadosMosambik</v>
      </c>
      <c r="B5162" s="26" t="s">
        <v>166</v>
      </c>
      <c r="C5162" s="4" t="s">
        <v>413</v>
      </c>
      <c r="D5162" s="5">
        <v>9.9791900000000006E-8</v>
      </c>
      <c r="E5162" s="5">
        <v>5.8509099999999997E-8</v>
      </c>
      <c r="F5162" s="5">
        <v>8.9080800000000001E-9</v>
      </c>
      <c r="G5162" s="6">
        <v>2.73E-8</v>
      </c>
      <c r="H5162" s="7">
        <v>1.9450907999999998E-7</v>
      </c>
      <c r="I5162" s="5"/>
    </row>
    <row r="5163" spans="1:9" x14ac:dyDescent="0.4">
      <c r="A5163" t="str">
        <f t="shared" si="80"/>
        <v>BananenMosambik</v>
      </c>
      <c r="B5163" s="26" t="s">
        <v>197</v>
      </c>
      <c r="C5163" s="4" t="s">
        <v>413</v>
      </c>
      <c r="D5163" s="5">
        <v>1.0143400000000001E-7</v>
      </c>
      <c r="E5163" s="5">
        <v>8.5908099999999996E-8</v>
      </c>
      <c r="F5163" s="5">
        <v>1.9105799999999998E-8</v>
      </c>
      <c r="G5163" s="6">
        <v>3.9300000000000001E-8</v>
      </c>
      <c r="H5163" s="7">
        <v>2.4574789999999999E-7</v>
      </c>
      <c r="I5163" s="5"/>
    </row>
    <row r="5164" spans="1:9" x14ac:dyDescent="0.4">
      <c r="A5164" t="str">
        <f t="shared" si="80"/>
        <v>Bohen, trockenMosambik</v>
      </c>
      <c r="B5164" s="26" t="s">
        <v>170</v>
      </c>
      <c r="C5164" s="4" t="s">
        <v>413</v>
      </c>
      <c r="D5164" s="5">
        <v>4.4289299999999999E-7</v>
      </c>
      <c r="E5164" s="5">
        <v>2.9731400000000001E-7</v>
      </c>
      <c r="F5164" s="5">
        <v>6.3276999999999991E-8</v>
      </c>
      <c r="G5164" s="6">
        <v>1.4700000000000001E-7</v>
      </c>
      <c r="H5164" s="7">
        <v>9.5048400000000003E-7</v>
      </c>
      <c r="I5164" s="5"/>
    </row>
    <row r="5165" spans="1:9" x14ac:dyDescent="0.4">
      <c r="A5165" t="str">
        <f t="shared" si="80"/>
        <v>Kohl und andere KohlgewächseMosambik</v>
      </c>
      <c r="B5165" s="26" t="s">
        <v>181</v>
      </c>
      <c r="C5165" s="4" t="s">
        <v>413</v>
      </c>
      <c r="D5165" s="5">
        <v>3.6835000000000005E-8</v>
      </c>
      <c r="E5165" s="5">
        <v>2.26632E-8</v>
      </c>
      <c r="F5165" s="5">
        <v>3.34202E-9</v>
      </c>
      <c r="G5165" s="6">
        <v>7.9899999999999991E-9</v>
      </c>
      <c r="H5165" s="7">
        <v>7.0830219999999997E-8</v>
      </c>
      <c r="I5165" s="5"/>
    </row>
    <row r="5166" spans="1:9" x14ac:dyDescent="0.4">
      <c r="A5166" t="str">
        <f t="shared" si="80"/>
        <v>CashewnüsseMosambik</v>
      </c>
      <c r="B5166" s="26" t="s">
        <v>309</v>
      </c>
      <c r="C5166" s="4" t="s">
        <v>413</v>
      </c>
      <c r="D5166" s="5">
        <v>9.0356400000000008E-7</v>
      </c>
      <c r="E5166" s="5">
        <v>9.1872899999999994E-7</v>
      </c>
      <c r="F5166" s="5">
        <v>2.2041800000000001E-7</v>
      </c>
      <c r="G5166" s="6">
        <v>4.9900000000000001E-7</v>
      </c>
      <c r="H5166" s="7">
        <v>2.5417109999999998E-6</v>
      </c>
      <c r="I5166" s="5"/>
    </row>
    <row r="5167" spans="1:9" x14ac:dyDescent="0.4">
      <c r="A5167" t="str">
        <f t="shared" si="80"/>
        <v>ManiokMosambik</v>
      </c>
      <c r="B5167" s="26" t="s">
        <v>187</v>
      </c>
      <c r="C5167" s="4" t="s">
        <v>413</v>
      </c>
      <c r="D5167" s="5">
        <v>1.5907599999999999E-7</v>
      </c>
      <c r="E5167" s="5">
        <v>1.9136299999999999E-7</v>
      </c>
      <c r="F5167" s="5">
        <v>4.8636099999999998E-8</v>
      </c>
      <c r="G5167" s="6">
        <v>1.1900000000000001E-7</v>
      </c>
      <c r="H5167" s="7">
        <v>5.1807510000000006E-7</v>
      </c>
      <c r="I5167" s="5"/>
    </row>
    <row r="5168" spans="1:9" x14ac:dyDescent="0.4">
      <c r="A5168" t="str">
        <f t="shared" si="80"/>
        <v>KichererbsenMosambik</v>
      </c>
      <c r="B5168" s="26" t="s">
        <v>178</v>
      </c>
      <c r="C5168" s="4" t="s">
        <v>413</v>
      </c>
      <c r="D5168" s="5">
        <v>7.5809800000000004E-7</v>
      </c>
      <c r="E5168" s="5">
        <v>8.1044400000000005E-7</v>
      </c>
      <c r="F5168" s="5">
        <v>8.9270099999999997E-8</v>
      </c>
      <c r="G5168" s="6">
        <v>2.1500000000000001E-7</v>
      </c>
      <c r="H5168" s="7">
        <v>1.8728120999999999E-6</v>
      </c>
      <c r="I5168" s="5"/>
    </row>
    <row r="5169" spans="1:9" x14ac:dyDescent="0.4">
      <c r="A5169" t="str">
        <f t="shared" si="80"/>
        <v>KokosnussMosambik</v>
      </c>
      <c r="B5169" s="26" t="s">
        <v>310</v>
      </c>
      <c r="C5169" s="4" t="s">
        <v>413</v>
      </c>
      <c r="D5169" s="5">
        <v>2.2968E-7</v>
      </c>
      <c r="E5169" s="5">
        <v>2.3539099999999999E-7</v>
      </c>
      <c r="F5169" s="5">
        <v>5.7313900000000001E-8</v>
      </c>
      <c r="G5169" s="6">
        <v>1.3E-7</v>
      </c>
      <c r="H5169" s="7">
        <v>6.5238489999999996E-7</v>
      </c>
      <c r="I5169" s="5"/>
    </row>
    <row r="5170" spans="1:9" x14ac:dyDescent="0.4">
      <c r="A5170" t="str">
        <f t="shared" si="80"/>
        <v>Kaffee, grünMosambik</v>
      </c>
      <c r="B5170" s="26" t="s">
        <v>287</v>
      </c>
      <c r="C5170" s="4" t="s">
        <v>413</v>
      </c>
      <c r="D5170" s="5">
        <v>4.2860699999999999E-7</v>
      </c>
      <c r="E5170" s="5">
        <v>2.6777399999999997E-7</v>
      </c>
      <c r="F5170" s="5">
        <v>3.9457699999999999E-8</v>
      </c>
      <c r="G5170" s="6">
        <v>9.3399999999999989E-8</v>
      </c>
      <c r="H5170" s="7">
        <v>8.2923870000000003E-7</v>
      </c>
      <c r="I5170" s="5"/>
    </row>
    <row r="5171" spans="1:9" x14ac:dyDescent="0.4">
      <c r="A5171" t="str">
        <f t="shared" si="80"/>
        <v>KokosbastMosambik</v>
      </c>
      <c r="B5171" s="26" t="s">
        <v>311</v>
      </c>
      <c r="C5171" s="4" t="s">
        <v>413</v>
      </c>
      <c r="D5171" s="5">
        <v>2.2968E-7</v>
      </c>
      <c r="E5171" s="5">
        <v>2.3539099999999999E-7</v>
      </c>
      <c r="F5171" s="5">
        <v>5.7313900000000001E-8</v>
      </c>
      <c r="G5171" s="6">
        <v>1.3E-7</v>
      </c>
      <c r="H5171" s="7">
        <v>6.5238489999999996E-7</v>
      </c>
      <c r="I5171" s="5"/>
    </row>
    <row r="5172" spans="1:9" x14ac:dyDescent="0.4">
      <c r="A5172" t="str">
        <f t="shared" si="80"/>
        <v>BaumwollsamenMosambik</v>
      </c>
      <c r="B5172" s="26" t="s">
        <v>241</v>
      </c>
      <c r="C5172" s="4" t="s">
        <v>413</v>
      </c>
      <c r="D5172" s="5">
        <v>1.8288200000000001E-6</v>
      </c>
      <c r="E5172" s="5">
        <v>1.7590800000000001E-6</v>
      </c>
      <c r="F5172" s="5">
        <v>5.5062199999999994E-7</v>
      </c>
      <c r="G5172" s="6">
        <v>1.3799999999999999E-6</v>
      </c>
      <c r="H5172" s="7">
        <v>5.5185220000000008E-6</v>
      </c>
      <c r="I5172" s="5"/>
    </row>
    <row r="5173" spans="1:9" x14ac:dyDescent="0.4">
      <c r="A5173" t="str">
        <f t="shared" si="80"/>
        <v>Kuhbohnen, trockenMosambik</v>
      </c>
      <c r="B5173" s="26" t="s">
        <v>182</v>
      </c>
      <c r="C5173" s="4" t="s">
        <v>413</v>
      </c>
      <c r="D5173" s="5">
        <v>5.4667599999999996E-7</v>
      </c>
      <c r="E5173" s="5">
        <v>5.8437200000000004E-7</v>
      </c>
      <c r="F5173" s="5">
        <v>1.1413099999999999E-7</v>
      </c>
      <c r="G5173" s="6">
        <v>2.5599999999999996E-7</v>
      </c>
      <c r="H5173" s="7">
        <v>1.5011789999999998E-6</v>
      </c>
      <c r="I5173" s="5"/>
    </row>
    <row r="5174" spans="1:9" x14ac:dyDescent="0.4">
      <c r="A5174" t="str">
        <f t="shared" si="80"/>
        <v>Früchte, frischMosambik</v>
      </c>
      <c r="B5174" s="26" t="s">
        <v>205</v>
      </c>
      <c r="C5174" s="4" t="s">
        <v>413</v>
      </c>
      <c r="D5174" s="5">
        <v>1.7301200000000001E-7</v>
      </c>
      <c r="E5174" s="5">
        <v>1.63756E-7</v>
      </c>
      <c r="F5174" s="5">
        <v>3.96785E-8</v>
      </c>
      <c r="G5174" s="6">
        <v>8.7100000000000006E-8</v>
      </c>
      <c r="H5174" s="7">
        <v>4.6354649999999995E-7</v>
      </c>
      <c r="I5174" s="5"/>
    </row>
    <row r="5175" spans="1:9" x14ac:dyDescent="0.4">
      <c r="A5175" t="str">
        <f t="shared" si="80"/>
        <v>KernobstMosambik</v>
      </c>
      <c r="B5175" s="26" t="s">
        <v>208</v>
      </c>
      <c r="C5175" s="4" t="s">
        <v>413</v>
      </c>
      <c r="D5175" s="5">
        <v>1.7301200000000001E-7</v>
      </c>
      <c r="E5175" s="5">
        <v>1.63756E-7</v>
      </c>
      <c r="F5175" s="5">
        <v>3.96785E-8</v>
      </c>
      <c r="G5175" s="6">
        <v>8.7100000000000006E-8</v>
      </c>
      <c r="H5175" s="7">
        <v>4.6354649999999995E-7</v>
      </c>
      <c r="I5175" s="5"/>
    </row>
    <row r="5176" spans="1:9" x14ac:dyDescent="0.4">
      <c r="A5176" t="str">
        <f t="shared" si="80"/>
        <v>SüdfrüchteMosambik</v>
      </c>
      <c r="B5176" s="26" t="s">
        <v>244</v>
      </c>
      <c r="C5176" s="4" t="s">
        <v>413</v>
      </c>
      <c r="D5176" s="5">
        <v>1.0332500000000001E-7</v>
      </c>
      <c r="E5176" s="5">
        <v>5.8206199999999996E-8</v>
      </c>
      <c r="F5176" s="5">
        <v>8.6222099999999985E-9</v>
      </c>
      <c r="G5176" s="6">
        <v>2.18E-8</v>
      </c>
      <c r="H5176" s="7">
        <v>1.9195341E-7</v>
      </c>
      <c r="I5176" s="5"/>
    </row>
    <row r="5177" spans="1:9" x14ac:dyDescent="0.4">
      <c r="A5177" t="str">
        <f t="shared" si="80"/>
        <v>Grapefruit, PomeloMosambik</v>
      </c>
      <c r="B5177" s="26" t="s">
        <v>206</v>
      </c>
      <c r="C5177" s="4" t="s">
        <v>413</v>
      </c>
      <c r="D5177" s="5">
        <v>5.5045799999999997E-7</v>
      </c>
      <c r="E5177" s="5">
        <v>5.5070699999999996E-7</v>
      </c>
      <c r="F5177" s="5">
        <v>2.98027E-7</v>
      </c>
      <c r="G5177" s="6">
        <v>6.2100000000000007E-7</v>
      </c>
      <c r="H5177" s="7">
        <v>2.0201919999999995E-6</v>
      </c>
      <c r="I5177" s="5"/>
    </row>
    <row r="5178" spans="1:9" x14ac:dyDescent="0.4">
      <c r="A5178" t="str">
        <f t="shared" si="80"/>
        <v>TraubenMosambik</v>
      </c>
      <c r="B5178" s="26" t="s">
        <v>245</v>
      </c>
      <c r="C5178" s="4" t="s">
        <v>413</v>
      </c>
      <c r="D5178" s="5">
        <v>5.2877999999999999E-8</v>
      </c>
      <c r="E5178" s="5">
        <v>3.1002899999999998E-8</v>
      </c>
      <c r="F5178" s="5">
        <v>4.7202299999999999E-9</v>
      </c>
      <c r="G5178" s="6">
        <v>1.44E-8</v>
      </c>
      <c r="H5178" s="7">
        <v>1.0300112999999999E-7</v>
      </c>
      <c r="I5178" s="5"/>
    </row>
    <row r="5179" spans="1:9" x14ac:dyDescent="0.4">
      <c r="A5179" t="str">
        <f t="shared" si="80"/>
        <v>ErdnussMosambik</v>
      </c>
      <c r="B5179" s="26" t="s">
        <v>280</v>
      </c>
      <c r="C5179" s="4" t="s">
        <v>413</v>
      </c>
      <c r="D5179" s="5">
        <v>1.8166000000000001E-6</v>
      </c>
      <c r="E5179" s="5">
        <v>1.8083699999999999E-6</v>
      </c>
      <c r="F5179" s="5">
        <v>4.5742800000000004E-7</v>
      </c>
      <c r="G5179" s="6">
        <v>1.04E-6</v>
      </c>
      <c r="H5179" s="7">
        <v>5.1223979999999998E-6</v>
      </c>
      <c r="I5179" s="5"/>
    </row>
    <row r="5180" spans="1:9" x14ac:dyDescent="0.4">
      <c r="A5180" t="str">
        <f t="shared" si="80"/>
        <v>JojobasamenMosambik</v>
      </c>
      <c r="B5180" s="26" t="s">
        <v>301</v>
      </c>
      <c r="C5180" s="4" t="s">
        <v>413</v>
      </c>
      <c r="D5180" s="5">
        <v>1.5280499999999999E-6</v>
      </c>
      <c r="E5180" s="5">
        <v>1.5157500000000001E-6</v>
      </c>
      <c r="F5180" s="5">
        <v>3.8546099999999999E-7</v>
      </c>
      <c r="G5180" s="6">
        <v>8.71E-7</v>
      </c>
      <c r="H5180" s="7">
        <v>4.3002610000000001E-6</v>
      </c>
      <c r="I5180" s="5"/>
    </row>
    <row r="5181" spans="1:9" x14ac:dyDescent="0.4">
      <c r="A5181" t="str">
        <f t="shared" si="80"/>
        <v>Lauch, andere LauchgewächseMosambik</v>
      </c>
      <c r="B5181" s="26" t="s">
        <v>184</v>
      </c>
      <c r="C5181" s="4" t="s">
        <v>413</v>
      </c>
      <c r="D5181" s="5">
        <v>9.3323200000000005E-8</v>
      </c>
      <c r="E5181" s="5">
        <v>8.691099999999999E-8</v>
      </c>
      <c r="F5181" s="5">
        <v>2.154E-8</v>
      </c>
      <c r="G5181" s="6">
        <v>4.66E-8</v>
      </c>
      <c r="H5181" s="7">
        <v>2.4837419999999998E-7</v>
      </c>
      <c r="I5181" s="5"/>
    </row>
    <row r="5182" spans="1:9" x14ac:dyDescent="0.4">
      <c r="A5182" t="str">
        <f t="shared" si="80"/>
        <v>MaisMosambik</v>
      </c>
      <c r="B5182" s="26" t="s">
        <v>185</v>
      </c>
      <c r="C5182" s="4" t="s">
        <v>413</v>
      </c>
      <c r="D5182" s="5">
        <v>9.3329000000000007E-7</v>
      </c>
      <c r="E5182" s="5">
        <v>1.1364E-6</v>
      </c>
      <c r="F5182" s="5">
        <v>2.7707699999999996E-7</v>
      </c>
      <c r="G5182" s="6">
        <v>5.99E-7</v>
      </c>
      <c r="H5182" s="7">
        <v>2.9457670000000004E-6</v>
      </c>
      <c r="I5182" s="5"/>
    </row>
    <row r="5183" spans="1:9" x14ac:dyDescent="0.4">
      <c r="A5183" t="str">
        <f t="shared" si="80"/>
        <v>Mango, GuaveMosambik</v>
      </c>
      <c r="B5183" s="26" t="s">
        <v>248</v>
      </c>
      <c r="C5183" s="4" t="s">
        <v>413</v>
      </c>
      <c r="D5183" s="5">
        <v>8.5445999999999996E-8</v>
      </c>
      <c r="E5183" s="5">
        <v>5.0988400000000001E-8</v>
      </c>
      <c r="F5183" s="5">
        <v>7.5436500000000005E-9</v>
      </c>
      <c r="G5183" s="6">
        <v>1.8700000000000002E-8</v>
      </c>
      <c r="H5183" s="7">
        <v>1.6267804999999999E-7</v>
      </c>
      <c r="I5183" s="5"/>
    </row>
    <row r="5184" spans="1:9" x14ac:dyDescent="0.4">
      <c r="A5184" t="str">
        <f t="shared" si="80"/>
        <v>HirseMosambik</v>
      </c>
      <c r="B5184" s="26" t="s">
        <v>250</v>
      </c>
      <c r="C5184" s="4" t="s">
        <v>413</v>
      </c>
      <c r="D5184" s="5">
        <v>9.1588300000000005E-7</v>
      </c>
      <c r="E5184" s="5">
        <v>9.0298400000000006E-7</v>
      </c>
      <c r="F5184" s="5">
        <v>2.2909499999999997E-7</v>
      </c>
      <c r="G5184" s="6">
        <v>5.1800000000000006E-7</v>
      </c>
      <c r="H5184" s="7">
        <v>2.5659619999999999E-6</v>
      </c>
      <c r="I5184" s="5"/>
    </row>
    <row r="5185" spans="1:9" x14ac:dyDescent="0.4">
      <c r="A5185" t="str">
        <f t="shared" si="80"/>
        <v>NüsseMosambik</v>
      </c>
      <c r="B5185" s="26" t="s">
        <v>271</v>
      </c>
      <c r="C5185" s="4" t="s">
        <v>413</v>
      </c>
      <c r="D5185" s="5">
        <v>5.5339000000000001E-7</v>
      </c>
      <c r="E5185" s="5">
        <v>3.4080100000000001E-7</v>
      </c>
      <c r="F5185" s="5">
        <v>5.0253700000000005E-8</v>
      </c>
      <c r="G5185" s="6">
        <v>1.2000000000000002E-7</v>
      </c>
      <c r="H5185" s="7">
        <v>1.0644446999999999E-6</v>
      </c>
      <c r="I5185" s="5"/>
    </row>
    <row r="5186" spans="1:9" x14ac:dyDescent="0.4">
      <c r="A5186" t="str">
        <f t="shared" si="80"/>
        <v>ÖlsamenMosambik</v>
      </c>
      <c r="B5186" s="26" t="s">
        <v>303</v>
      </c>
      <c r="C5186" s="4" t="s">
        <v>413</v>
      </c>
      <c r="D5186" s="5">
        <v>1.5280499999999999E-6</v>
      </c>
      <c r="E5186" s="5">
        <v>1.5157500000000001E-6</v>
      </c>
      <c r="F5186" s="5">
        <v>3.8546099999999999E-7</v>
      </c>
      <c r="G5186" s="6">
        <v>8.71E-7</v>
      </c>
      <c r="H5186" s="7">
        <v>4.3002610000000001E-6</v>
      </c>
      <c r="I5186" s="5"/>
    </row>
    <row r="5187" spans="1:9" x14ac:dyDescent="0.4">
      <c r="A5187" t="str">
        <f t="shared" si="80"/>
        <v>Zwiebel, getr.Mosambik</v>
      </c>
      <c r="B5187" s="26" t="s">
        <v>251</v>
      </c>
      <c r="C5187" s="4" t="s">
        <v>413</v>
      </c>
      <c r="D5187" s="5">
        <v>5.0886100000000002E-8</v>
      </c>
      <c r="E5187" s="5">
        <v>3.1097099999999996E-8</v>
      </c>
      <c r="F5187" s="5">
        <v>4.5872400000000004E-9</v>
      </c>
      <c r="G5187" s="6">
        <v>1.0999999999999999E-8</v>
      </c>
      <c r="H5187" s="7">
        <v>9.7570440000000001E-8</v>
      </c>
      <c r="I5187" s="5"/>
    </row>
    <row r="5188" spans="1:9" x14ac:dyDescent="0.4">
      <c r="A5188" t="str">
        <f t="shared" ref="A5188:A5251" si="81">B5188&amp;C5188</f>
        <v>OrangeMosambik</v>
      </c>
      <c r="B5188" s="26" t="s">
        <v>252</v>
      </c>
      <c r="C5188" s="4" t="s">
        <v>413</v>
      </c>
      <c r="D5188" s="5">
        <v>2.4296699999999998E-7</v>
      </c>
      <c r="E5188" s="5">
        <v>2.31425E-7</v>
      </c>
      <c r="F5188" s="5">
        <v>1.1860200000000001E-7</v>
      </c>
      <c r="G5188" s="6">
        <v>2.4899999999999997E-7</v>
      </c>
      <c r="H5188" s="7">
        <v>8.4199399999999999E-7</v>
      </c>
      <c r="I5188" s="5"/>
    </row>
    <row r="5189" spans="1:9" x14ac:dyDescent="0.4">
      <c r="A5189" t="str">
        <f t="shared" si="81"/>
        <v>PapayaMosambik</v>
      </c>
      <c r="B5189" s="26" t="s">
        <v>294</v>
      </c>
      <c r="C5189" s="4" t="s">
        <v>413</v>
      </c>
      <c r="D5189" s="5">
        <v>6.01543E-8</v>
      </c>
      <c r="E5189" s="5">
        <v>3.5465699999999998E-8</v>
      </c>
      <c r="F5189" s="5">
        <v>5.2411200000000006E-9</v>
      </c>
      <c r="G5189" s="6">
        <v>1.29E-8</v>
      </c>
      <c r="H5189" s="7">
        <v>1.1376112000000001E-7</v>
      </c>
      <c r="I5189" s="5"/>
    </row>
    <row r="5190" spans="1:9" x14ac:dyDescent="0.4">
      <c r="A5190" t="str">
        <f t="shared" si="81"/>
        <v>Pfirsich, NektarineMosambik</v>
      </c>
      <c r="B5190" s="26" t="s">
        <v>253</v>
      </c>
      <c r="C5190" s="4" t="s">
        <v>413</v>
      </c>
      <c r="D5190" s="5">
        <v>4.5919399999999998E-8</v>
      </c>
      <c r="E5190" s="5">
        <v>2.6923100000000001E-8</v>
      </c>
      <c r="F5190" s="5">
        <v>4.09907E-9</v>
      </c>
      <c r="G5190" s="6">
        <v>1.2500000000000001E-8</v>
      </c>
      <c r="H5190" s="7">
        <v>8.9441570000000003E-8</v>
      </c>
      <c r="I5190" s="5"/>
    </row>
    <row r="5191" spans="1:9" x14ac:dyDescent="0.4">
      <c r="A5191" t="str">
        <f t="shared" si="81"/>
        <v>Erbsen, trockenMosambik</v>
      </c>
      <c r="B5191" s="26" t="s">
        <v>173</v>
      </c>
      <c r="C5191" s="4" t="s">
        <v>413</v>
      </c>
      <c r="D5191" s="5">
        <v>7.10158E-7</v>
      </c>
      <c r="E5191" s="5">
        <v>8.7195800000000008E-7</v>
      </c>
      <c r="F5191" s="5">
        <v>9.0336400000000004E-8</v>
      </c>
      <c r="G5191" s="6">
        <v>2.1299999999999999E-7</v>
      </c>
      <c r="H5191" s="7">
        <v>1.8854524000000003E-6</v>
      </c>
      <c r="I5191" s="5"/>
    </row>
    <row r="5192" spans="1:9" x14ac:dyDescent="0.4">
      <c r="A5192" t="str">
        <f t="shared" si="81"/>
        <v>PfefferMosambik</v>
      </c>
      <c r="B5192" s="26" t="s">
        <v>154</v>
      </c>
      <c r="C5192" s="4" t="s">
        <v>413</v>
      </c>
      <c r="D5192" s="5">
        <v>2.6269100000000001E-7</v>
      </c>
      <c r="E5192" s="5">
        <v>1.7241000000000002E-7</v>
      </c>
      <c r="F5192" s="5">
        <v>2.5346200000000002E-8</v>
      </c>
      <c r="G5192" s="6">
        <v>5.8100000000000004E-8</v>
      </c>
      <c r="H5192" s="7">
        <v>5.185472E-7</v>
      </c>
      <c r="I5192" s="5"/>
    </row>
    <row r="5193" spans="1:9" x14ac:dyDescent="0.4">
      <c r="A5193" t="str">
        <f t="shared" si="81"/>
        <v>StraucherbseMosambik</v>
      </c>
      <c r="B5193" s="26" t="s">
        <v>191</v>
      </c>
      <c r="C5193" s="4" t="s">
        <v>413</v>
      </c>
      <c r="D5193" s="5">
        <v>4.7505300000000004E-7</v>
      </c>
      <c r="E5193" s="5">
        <v>5.1471999999999994E-7</v>
      </c>
      <c r="F5193" s="5">
        <v>5.6351799999999996E-8</v>
      </c>
      <c r="G5193" s="6">
        <v>1.36E-7</v>
      </c>
      <c r="H5193" s="7">
        <v>1.1821248E-6</v>
      </c>
      <c r="I5193" s="5"/>
    </row>
    <row r="5194" spans="1:9" x14ac:dyDescent="0.4">
      <c r="A5194" t="str">
        <f t="shared" si="81"/>
        <v>KochbananeMosambik</v>
      </c>
      <c r="B5194" s="26" t="s">
        <v>180</v>
      </c>
      <c r="C5194" s="4" t="s">
        <v>413</v>
      </c>
      <c r="D5194" s="5">
        <v>1.2141E-7</v>
      </c>
      <c r="E5194" s="5">
        <v>1.2548600000000002E-7</v>
      </c>
      <c r="F5194" s="5">
        <v>1.7670900000000001E-8</v>
      </c>
      <c r="G5194" s="6">
        <v>4.3399999999999998E-8</v>
      </c>
      <c r="H5194" s="7">
        <v>3.079669E-7</v>
      </c>
      <c r="I5194" s="5"/>
    </row>
    <row r="5195" spans="1:9" x14ac:dyDescent="0.4">
      <c r="A5195" t="str">
        <f t="shared" si="81"/>
        <v>KartoffelMosambik</v>
      </c>
      <c r="B5195" s="26" t="s">
        <v>177</v>
      </c>
      <c r="C5195" s="4" t="s">
        <v>413</v>
      </c>
      <c r="D5195" s="5">
        <v>4.0354800000000002E-8</v>
      </c>
      <c r="E5195" s="5">
        <v>4.17019E-8</v>
      </c>
      <c r="F5195" s="5">
        <v>6.6888500000000005E-9</v>
      </c>
      <c r="G5195" s="6">
        <v>1.5299999999999998E-8</v>
      </c>
      <c r="H5195" s="7">
        <v>1.0404555000000001E-7</v>
      </c>
      <c r="I5195" s="5"/>
    </row>
    <row r="5196" spans="1:9" x14ac:dyDescent="0.4">
      <c r="A5196" t="str">
        <f t="shared" si="81"/>
        <v>Hülsenfrüchte (Linsen, Bohen, etc.)Mosambik</v>
      </c>
      <c r="B5196" s="26" t="s">
        <v>255</v>
      </c>
      <c r="C5196" s="4" t="s">
        <v>413</v>
      </c>
      <c r="D5196" s="5">
        <v>1.13376E-6</v>
      </c>
      <c r="E5196" s="5">
        <v>1.1251500000000001E-6</v>
      </c>
      <c r="F5196" s="5">
        <v>2.8540699999999998E-7</v>
      </c>
      <c r="G5196" s="6">
        <v>6.4799999999999998E-7</v>
      </c>
      <c r="H5196" s="7">
        <v>3.1923170000000006E-6</v>
      </c>
      <c r="I5196" s="5"/>
    </row>
    <row r="5197" spans="1:9" x14ac:dyDescent="0.4">
      <c r="A5197" t="str">
        <f t="shared" si="81"/>
        <v>ReisMosambik</v>
      </c>
      <c r="B5197" s="26" t="s">
        <v>160</v>
      </c>
      <c r="C5197" s="4" t="s">
        <v>413</v>
      </c>
      <c r="D5197" s="5">
        <v>1.08606E-6</v>
      </c>
      <c r="E5197" s="5">
        <v>2.2028899999999998E-6</v>
      </c>
      <c r="F5197" s="5">
        <v>2.5793700000000002E-7</v>
      </c>
      <c r="G5197" s="6">
        <v>6.2699999999999999E-7</v>
      </c>
      <c r="H5197" s="7">
        <v>4.1738869999999994E-6</v>
      </c>
      <c r="I5197" s="5"/>
    </row>
    <row r="5198" spans="1:9" x14ac:dyDescent="0.4">
      <c r="A5198" t="str">
        <f t="shared" si="81"/>
        <v>Knollengewächsen, WurzelknolleMosambik</v>
      </c>
      <c r="B5198" s="26" t="s">
        <v>179</v>
      </c>
      <c r="C5198" s="4" t="s">
        <v>413</v>
      </c>
      <c r="D5198" s="5">
        <v>6.3585800000000003E-7</v>
      </c>
      <c r="E5198" s="5">
        <v>6.3614500000000001E-7</v>
      </c>
      <c r="F5198" s="5">
        <v>3.4426399999999999E-7</v>
      </c>
      <c r="G5198" s="6">
        <v>7.1799999999999994E-7</v>
      </c>
      <c r="H5198" s="7">
        <v>2.3342669999999996E-6</v>
      </c>
      <c r="I5198" s="5"/>
    </row>
    <row r="5199" spans="1:9" x14ac:dyDescent="0.4">
      <c r="A5199" t="str">
        <f t="shared" si="81"/>
        <v>BaumwolleMosambik</v>
      </c>
      <c r="B5199" s="26" t="s">
        <v>257</v>
      </c>
      <c r="C5199" s="4" t="s">
        <v>413</v>
      </c>
      <c r="D5199" s="5">
        <v>1.8288200000000001E-6</v>
      </c>
      <c r="E5199" s="5">
        <v>1.7590800000000001E-6</v>
      </c>
      <c r="F5199" s="5">
        <v>5.5062199999999994E-7</v>
      </c>
      <c r="G5199" s="6">
        <v>1.3799999999999999E-6</v>
      </c>
      <c r="H5199" s="7">
        <v>5.5185220000000008E-6</v>
      </c>
      <c r="I5199" s="5"/>
    </row>
    <row r="5200" spans="1:9" x14ac:dyDescent="0.4">
      <c r="A5200" t="str">
        <f t="shared" si="81"/>
        <v>SesamMosambik</v>
      </c>
      <c r="B5200" s="26" t="s">
        <v>258</v>
      </c>
      <c r="C5200" s="4" t="s">
        <v>413</v>
      </c>
      <c r="D5200" s="5">
        <v>9.9834899999999991E-7</v>
      </c>
      <c r="E5200" s="5">
        <v>8.4730799999999993E-7</v>
      </c>
      <c r="F5200" s="5">
        <v>1.6568299999999999E-7</v>
      </c>
      <c r="G5200" s="6">
        <v>2.53E-7</v>
      </c>
      <c r="H5200" s="7">
        <v>2.2643399999999999E-6</v>
      </c>
      <c r="I5200" s="5"/>
    </row>
    <row r="5201" spans="1:9" x14ac:dyDescent="0.4">
      <c r="A5201" t="str">
        <f t="shared" si="81"/>
        <v>SisalhanfMosambik</v>
      </c>
      <c r="B5201" s="26" t="s">
        <v>332</v>
      </c>
      <c r="C5201" s="4" t="s">
        <v>413</v>
      </c>
      <c r="D5201" s="5">
        <v>1.93825E-6</v>
      </c>
      <c r="E5201" s="5">
        <v>1.2721099999999999E-6</v>
      </c>
      <c r="F5201" s="5">
        <v>1.8701500000000001E-7</v>
      </c>
      <c r="G5201" s="6">
        <v>4.2900000000000004E-7</v>
      </c>
      <c r="H5201" s="7">
        <v>3.8263750000000003E-6</v>
      </c>
      <c r="I5201" s="5"/>
    </row>
    <row r="5202" spans="1:9" x14ac:dyDescent="0.4">
      <c r="A5202" t="str">
        <f t="shared" si="81"/>
        <v>SorghumMosambik</v>
      </c>
      <c r="B5202" s="26" t="s">
        <v>282</v>
      </c>
      <c r="C5202" s="4" t="s">
        <v>413</v>
      </c>
      <c r="D5202" s="5">
        <v>8.7889E-7</v>
      </c>
      <c r="E5202" s="5">
        <v>9.8298700000000001E-7</v>
      </c>
      <c r="F5202" s="5">
        <v>2.0568900000000001E-7</v>
      </c>
      <c r="G5202" s="6">
        <v>5.2499999999999995E-7</v>
      </c>
      <c r="H5202" s="7">
        <v>2.5925659999999999E-6</v>
      </c>
      <c r="I5202" s="5"/>
    </row>
    <row r="5203" spans="1:9" x14ac:dyDescent="0.4">
      <c r="A5203" t="str">
        <f t="shared" si="81"/>
        <v>SojabohnenMosambik</v>
      </c>
      <c r="B5203" s="26" t="s">
        <v>259</v>
      </c>
      <c r="C5203" s="4" t="s">
        <v>413</v>
      </c>
      <c r="D5203" s="5">
        <v>3.2223100000000002E-7</v>
      </c>
      <c r="E5203" s="5">
        <v>1.8547900000000002E-7</v>
      </c>
      <c r="F5203" s="5">
        <v>2.7891200000000002E-8</v>
      </c>
      <c r="G5203" s="6">
        <v>7.8800000000000004E-8</v>
      </c>
      <c r="H5203" s="7">
        <v>6.144011999999999E-7</v>
      </c>
      <c r="I5203" s="5"/>
    </row>
    <row r="5204" spans="1:9" x14ac:dyDescent="0.4">
      <c r="A5204" t="str">
        <f t="shared" si="81"/>
        <v>RohrzuckerMosambik</v>
      </c>
      <c r="B5204" s="26" t="s">
        <v>260</v>
      </c>
      <c r="C5204" s="4" t="s">
        <v>413</v>
      </c>
      <c r="D5204" s="5">
        <v>1.25539E-7</v>
      </c>
      <c r="E5204" s="5">
        <v>1.45781E-7</v>
      </c>
      <c r="F5204" s="5">
        <v>5.1552800000000001E-8</v>
      </c>
      <c r="G5204" s="6">
        <v>1.11E-7</v>
      </c>
      <c r="H5204" s="7">
        <v>4.338728E-7</v>
      </c>
      <c r="I5204" s="5"/>
    </row>
    <row r="5205" spans="1:9" x14ac:dyDescent="0.4">
      <c r="A5205" t="str">
        <f t="shared" si="81"/>
        <v>SonnenblumenkerneMosambik</v>
      </c>
      <c r="B5205" s="26" t="s">
        <v>261</v>
      </c>
      <c r="C5205" s="4" t="s">
        <v>413</v>
      </c>
      <c r="D5205" s="5">
        <v>1.1621699999999999E-6</v>
      </c>
      <c r="E5205" s="5">
        <v>1.12118E-6</v>
      </c>
      <c r="F5205" s="5">
        <v>2.6609399999999997E-7</v>
      </c>
      <c r="G5205" s="6">
        <v>5.9000000000000007E-7</v>
      </c>
      <c r="H5205" s="7">
        <v>3.1394439999999999E-6</v>
      </c>
      <c r="I5205" s="5"/>
    </row>
    <row r="5206" spans="1:9" x14ac:dyDescent="0.4">
      <c r="A5206" t="str">
        <f t="shared" si="81"/>
        <v>SüßkartofelnMosambik</v>
      </c>
      <c r="B5206" s="26" t="s">
        <v>192</v>
      </c>
      <c r="C5206" s="4" t="s">
        <v>413</v>
      </c>
      <c r="D5206" s="5">
        <v>6.8140100000000005E-8</v>
      </c>
      <c r="E5206" s="5">
        <v>5.7947700000000001E-8</v>
      </c>
      <c r="F5206" s="5">
        <v>1.2080300000000001E-8</v>
      </c>
      <c r="G5206" s="6">
        <v>2.0400000000000001E-8</v>
      </c>
      <c r="H5206" s="7">
        <v>1.5856809999999999E-7</v>
      </c>
      <c r="I5206" s="5"/>
    </row>
    <row r="5207" spans="1:9" x14ac:dyDescent="0.4">
      <c r="A5207" t="str">
        <f t="shared" si="81"/>
        <v>Tallowtree seedMosambik</v>
      </c>
      <c r="B5207" s="26" t="s">
        <v>304</v>
      </c>
      <c r="C5207" s="4" t="s">
        <v>413</v>
      </c>
      <c r="D5207" s="5">
        <v>1.5280499999999999E-6</v>
      </c>
      <c r="E5207" s="5">
        <v>1.5157500000000001E-6</v>
      </c>
      <c r="F5207" s="5">
        <v>3.8546099999999999E-7</v>
      </c>
      <c r="G5207" s="6">
        <v>8.71E-7</v>
      </c>
      <c r="H5207" s="7">
        <v>4.3002610000000001E-6</v>
      </c>
      <c r="I5207" s="5"/>
    </row>
    <row r="5208" spans="1:9" x14ac:dyDescent="0.4">
      <c r="A5208" t="str">
        <f t="shared" si="81"/>
        <v>TeeMosambik</v>
      </c>
      <c r="B5208" s="26" t="s">
        <v>262</v>
      </c>
      <c r="C5208" s="4" t="s">
        <v>413</v>
      </c>
      <c r="D5208" s="5">
        <v>2.8024999999999998E-7</v>
      </c>
      <c r="E5208" s="5">
        <v>2.8002300000000002E-7</v>
      </c>
      <c r="F5208" s="5">
        <v>3.18421E-8</v>
      </c>
      <c r="G5208" s="6">
        <v>7.6300000000000002E-8</v>
      </c>
      <c r="H5208" s="7">
        <v>6.6841509999999996E-7</v>
      </c>
      <c r="I5208" s="5"/>
    </row>
    <row r="5209" spans="1:9" x14ac:dyDescent="0.4">
      <c r="A5209" t="str">
        <f t="shared" si="81"/>
        <v>Tabak, unverarbeitetMosambik</v>
      </c>
      <c r="B5209" s="26" t="s">
        <v>263</v>
      </c>
      <c r="C5209" s="4" t="s">
        <v>413</v>
      </c>
      <c r="D5209" s="5">
        <v>3.0878399999999999E-7</v>
      </c>
      <c r="E5209" s="5">
        <v>1.8615899999999999E-7</v>
      </c>
      <c r="F5209" s="5">
        <v>2.7787100000000001E-8</v>
      </c>
      <c r="G5209" s="6">
        <v>7.3599999999999997E-8</v>
      </c>
      <c r="H5209" s="7">
        <v>5.9633009999999993E-7</v>
      </c>
      <c r="I5209" s="5"/>
    </row>
    <row r="5210" spans="1:9" x14ac:dyDescent="0.4">
      <c r="A5210" t="str">
        <f t="shared" si="81"/>
        <v>TomatenMosambik</v>
      </c>
      <c r="B5210" s="26" t="s">
        <v>86</v>
      </c>
      <c r="C5210" s="4" t="s">
        <v>413</v>
      </c>
      <c r="D5210" s="5">
        <v>2.6395300000000002E-8</v>
      </c>
      <c r="E5210" s="5">
        <v>1.5862399999999998E-8</v>
      </c>
      <c r="F5210" s="5">
        <v>2.3577500000000001E-9</v>
      </c>
      <c r="G5210" s="6">
        <v>6.0499999999999996E-9</v>
      </c>
      <c r="H5210" s="7">
        <v>5.0665450000000002E-8</v>
      </c>
      <c r="I5210" s="5"/>
    </row>
    <row r="5211" spans="1:9" x14ac:dyDescent="0.4">
      <c r="A5211" t="str">
        <f t="shared" si="81"/>
        <v>Gemüse, frischMosambik</v>
      </c>
      <c r="B5211" s="26" t="s">
        <v>174</v>
      </c>
      <c r="C5211" s="4" t="s">
        <v>413</v>
      </c>
      <c r="D5211" s="5">
        <v>9.3323200000000005E-8</v>
      </c>
      <c r="E5211" s="5">
        <v>8.691099999999999E-8</v>
      </c>
      <c r="F5211" s="5">
        <v>2.154E-8</v>
      </c>
      <c r="G5211" s="6">
        <v>4.66E-8</v>
      </c>
      <c r="H5211" s="7">
        <v>2.4837419999999998E-7</v>
      </c>
      <c r="I5211" s="5"/>
    </row>
    <row r="5212" spans="1:9" x14ac:dyDescent="0.4">
      <c r="A5212" t="str">
        <f t="shared" si="81"/>
        <v>WeizenMosambik</v>
      </c>
      <c r="B5212" s="26" t="s">
        <v>60</v>
      </c>
      <c r="C5212" s="4" t="s">
        <v>413</v>
      </c>
      <c r="D5212" s="5">
        <v>1.7912900000000002E-7</v>
      </c>
      <c r="E5212" s="5">
        <v>1.04967E-7</v>
      </c>
      <c r="F5212" s="5">
        <v>1.5847900000000002E-8</v>
      </c>
      <c r="G5212" s="6">
        <v>4.5900000000000001E-8</v>
      </c>
      <c r="H5212" s="7">
        <v>3.4584389999999999E-7</v>
      </c>
      <c r="I5212" s="5"/>
    </row>
    <row r="5213" spans="1:9" x14ac:dyDescent="0.4">
      <c r="A5213" t="str">
        <f t="shared" si="81"/>
        <v>ApfelMyanmar</v>
      </c>
      <c r="B5213" s="26" t="s">
        <v>195</v>
      </c>
      <c r="C5213" s="4" t="s">
        <v>414</v>
      </c>
      <c r="D5213" s="5">
        <v>6.2067199999999991E-7</v>
      </c>
      <c r="E5213" s="5">
        <v>5.4323000000000003E-7</v>
      </c>
      <c r="F5213" s="5">
        <v>2.5415599999999999E-7</v>
      </c>
      <c r="G5213" s="6">
        <v>3.8200000000000001E-7</v>
      </c>
      <c r="H5213" s="7">
        <v>1.800058E-6</v>
      </c>
      <c r="I5213" s="5"/>
    </row>
    <row r="5214" spans="1:9" x14ac:dyDescent="0.4">
      <c r="A5214" t="str">
        <f t="shared" si="81"/>
        <v>ArekanüsseMyanmar</v>
      </c>
      <c r="B5214" s="26" t="s">
        <v>308</v>
      </c>
      <c r="C5214" s="4" t="s">
        <v>414</v>
      </c>
      <c r="D5214" s="5">
        <v>3.8246599999999997E-6</v>
      </c>
      <c r="E5214" s="5">
        <v>2.56382E-6</v>
      </c>
      <c r="F5214" s="5">
        <v>1.85136E-7</v>
      </c>
      <c r="G5214" s="6">
        <v>8.0299999999999998E-7</v>
      </c>
      <c r="H5214" s="7">
        <v>7.3766160000000003E-6</v>
      </c>
      <c r="I5214" s="5"/>
    </row>
    <row r="5215" spans="1:9" x14ac:dyDescent="0.4">
      <c r="A5215" t="str">
        <f t="shared" si="81"/>
        <v>SpargelMyanmar</v>
      </c>
      <c r="B5215" s="26" t="s">
        <v>190</v>
      </c>
      <c r="C5215" s="4" t="s">
        <v>414</v>
      </c>
      <c r="D5215" s="5">
        <v>3.2958299999999999E-7</v>
      </c>
      <c r="E5215" s="5">
        <v>2.4463300000000002E-7</v>
      </c>
      <c r="F5215" s="5">
        <v>1.50684E-7</v>
      </c>
      <c r="G5215" s="6">
        <v>2.23E-7</v>
      </c>
      <c r="H5215" s="7">
        <v>9.4789999999999996E-7</v>
      </c>
      <c r="I5215" s="5"/>
    </row>
    <row r="5216" spans="1:9" x14ac:dyDescent="0.4">
      <c r="A5216" t="str">
        <f t="shared" si="81"/>
        <v>BananenMyanmar</v>
      </c>
      <c r="B5216" s="26" t="s">
        <v>197</v>
      </c>
      <c r="C5216" s="4" t="s">
        <v>414</v>
      </c>
      <c r="D5216" s="5">
        <v>4.0665299999999998E-7</v>
      </c>
      <c r="E5216" s="5">
        <v>3.62219E-7</v>
      </c>
      <c r="F5216" s="5">
        <v>6.6955999999999994E-8</v>
      </c>
      <c r="G5216" s="6">
        <v>1.8200000000000002E-7</v>
      </c>
      <c r="H5216" s="7">
        <v>1.0178279999999999E-6</v>
      </c>
      <c r="I5216" s="5"/>
    </row>
    <row r="5217" spans="1:9" x14ac:dyDescent="0.4">
      <c r="A5217" t="str">
        <f t="shared" si="81"/>
        <v>GersteMyanmar</v>
      </c>
      <c r="B5217" s="26" t="s">
        <v>240</v>
      </c>
      <c r="C5217" s="4" t="s">
        <v>414</v>
      </c>
      <c r="D5217" s="5">
        <v>3.0334399999999997E-7</v>
      </c>
      <c r="E5217" s="5">
        <v>3.03416E-7</v>
      </c>
      <c r="F5217" s="5">
        <v>7.7537600000000007E-8</v>
      </c>
      <c r="G5217" s="6">
        <v>1.2200000000000001E-7</v>
      </c>
      <c r="H5217" s="7">
        <v>8.062976000000001E-7</v>
      </c>
      <c r="I5217" s="5"/>
    </row>
    <row r="5218" spans="1:9" x14ac:dyDescent="0.4">
      <c r="A5218" t="str">
        <f t="shared" si="81"/>
        <v>Bohen, trockenMyanmar</v>
      </c>
      <c r="B5218" s="26" t="s">
        <v>170</v>
      </c>
      <c r="C5218" s="4" t="s">
        <v>414</v>
      </c>
      <c r="D5218" s="5">
        <v>2.4317299999999999E-6</v>
      </c>
      <c r="E5218" s="5">
        <v>1.66263E-6</v>
      </c>
      <c r="F5218" s="5">
        <v>1.5566700000000001E-7</v>
      </c>
      <c r="G5218" s="6">
        <v>5.6999999999999994E-7</v>
      </c>
      <c r="H5218" s="7">
        <v>4.8200270000000001E-6</v>
      </c>
      <c r="I5218" s="5"/>
    </row>
    <row r="5219" spans="1:9" x14ac:dyDescent="0.4">
      <c r="A5219" t="str">
        <f t="shared" si="81"/>
        <v>Ackerbohne, trockenMyanmar</v>
      </c>
      <c r="B5219" s="26" t="s">
        <v>163</v>
      </c>
      <c r="C5219" s="4" t="s">
        <v>414</v>
      </c>
      <c r="D5219" s="5">
        <v>4.62415E-7</v>
      </c>
      <c r="E5219" s="5">
        <v>4.6252399999999999E-7</v>
      </c>
      <c r="F5219" s="5">
        <v>1.18198E-7</v>
      </c>
      <c r="G5219" s="6">
        <v>1.86E-7</v>
      </c>
      <c r="H5219" s="7">
        <v>1.229137E-6</v>
      </c>
      <c r="I5219" s="5"/>
    </row>
    <row r="5220" spans="1:9" x14ac:dyDescent="0.4">
      <c r="A5220" t="str">
        <f t="shared" si="81"/>
        <v>BuchweizenMyanmar</v>
      </c>
      <c r="B5220" s="26" t="s">
        <v>147</v>
      </c>
      <c r="C5220" s="4" t="s">
        <v>414</v>
      </c>
      <c r="D5220" s="5">
        <v>4.1547099999999998E-7</v>
      </c>
      <c r="E5220" s="5">
        <v>4.0885999999999997E-7</v>
      </c>
      <c r="F5220" s="5">
        <v>1.1144E-7</v>
      </c>
      <c r="G5220" s="6">
        <v>1.74E-7</v>
      </c>
      <c r="H5220" s="7">
        <v>1.1097709999999998E-6</v>
      </c>
      <c r="I5220" s="5"/>
    </row>
    <row r="5221" spans="1:9" x14ac:dyDescent="0.4">
      <c r="A5221" t="str">
        <f t="shared" si="81"/>
        <v>Kohl und andere KohlgewächseMyanmar</v>
      </c>
      <c r="B5221" s="26" t="s">
        <v>181</v>
      </c>
      <c r="C5221" s="4" t="s">
        <v>414</v>
      </c>
      <c r="D5221" s="5">
        <v>4.3259100000000003E-8</v>
      </c>
      <c r="E5221" s="5">
        <v>3.2109099999999999E-8</v>
      </c>
      <c r="F5221" s="5">
        <v>1.9777899999999998E-8</v>
      </c>
      <c r="G5221" s="6">
        <v>2.9300000000000001E-8</v>
      </c>
      <c r="H5221" s="7">
        <v>1.2444610000000002E-7</v>
      </c>
      <c r="I5221" s="5"/>
    </row>
    <row r="5222" spans="1:9" x14ac:dyDescent="0.4">
      <c r="A5222" t="str">
        <f t="shared" si="81"/>
        <v>Karotten und RübenMyanmar</v>
      </c>
      <c r="B5222" s="26" t="s">
        <v>176</v>
      </c>
      <c r="C5222" s="4" t="s">
        <v>414</v>
      </c>
      <c r="D5222" s="5">
        <v>3.2338800000000005E-8</v>
      </c>
      <c r="E5222" s="5">
        <v>2.4003500000000001E-8</v>
      </c>
      <c r="F5222" s="5">
        <v>1.4785200000000001E-8</v>
      </c>
      <c r="G5222" s="6">
        <v>2.1900000000000001E-8</v>
      </c>
      <c r="H5222" s="7">
        <v>9.3027500000000004E-8</v>
      </c>
      <c r="I5222" s="5"/>
    </row>
    <row r="5223" spans="1:9" x14ac:dyDescent="0.4">
      <c r="A5223" t="str">
        <f t="shared" si="81"/>
        <v>ManiokMyanmar</v>
      </c>
      <c r="B5223" s="26" t="s">
        <v>187</v>
      </c>
      <c r="C5223" s="4" t="s">
        <v>414</v>
      </c>
      <c r="D5223" s="5">
        <v>6.4143100000000002E-7</v>
      </c>
      <c r="E5223" s="5">
        <v>6.0686000000000002E-7</v>
      </c>
      <c r="F5223" s="5">
        <v>1.79239E-8</v>
      </c>
      <c r="G5223" s="6">
        <v>1.14E-7</v>
      </c>
      <c r="H5223" s="7">
        <v>1.3802149E-6</v>
      </c>
      <c r="I5223" s="5"/>
    </row>
    <row r="5224" spans="1:9" x14ac:dyDescent="0.4">
      <c r="A5224" t="str">
        <f t="shared" si="81"/>
        <v>Rizinusöl-SamenMyanmar</v>
      </c>
      <c r="B5224" s="26" t="s">
        <v>285</v>
      </c>
      <c r="C5224" s="4" t="s">
        <v>414</v>
      </c>
      <c r="D5224" s="5">
        <v>1.51745E-6</v>
      </c>
      <c r="E5224" s="5">
        <v>1.1263300000000001E-6</v>
      </c>
      <c r="F5224" s="5">
        <v>6.9377299999999992E-7</v>
      </c>
      <c r="G5224" s="6">
        <v>1.0300000000000001E-6</v>
      </c>
      <c r="H5224" s="7">
        <v>4.3675530000000001E-6</v>
      </c>
      <c r="I5224" s="5"/>
    </row>
    <row r="5225" spans="1:9" x14ac:dyDescent="0.4">
      <c r="A5225" t="str">
        <f t="shared" si="81"/>
        <v>Blumenkohl und BrokkoliMyanmar</v>
      </c>
      <c r="B5225" s="26" t="s">
        <v>168</v>
      </c>
      <c r="C5225" s="4" t="s">
        <v>414</v>
      </c>
      <c r="D5225" s="5">
        <v>2.2207300000000001E-8</v>
      </c>
      <c r="E5225" s="5">
        <v>1.6483399999999998E-8</v>
      </c>
      <c r="F5225" s="5">
        <v>1.0153099999999999E-8</v>
      </c>
      <c r="G5225" s="6">
        <v>1.5000000000000002E-8</v>
      </c>
      <c r="H5225" s="7">
        <v>6.3843799999999988E-8</v>
      </c>
      <c r="I5225" s="5"/>
    </row>
    <row r="5226" spans="1:9" x14ac:dyDescent="0.4">
      <c r="A5226" t="str">
        <f t="shared" si="81"/>
        <v>GetreideMyanmar</v>
      </c>
      <c r="B5226" s="26" t="s">
        <v>278</v>
      </c>
      <c r="C5226" s="4" t="s">
        <v>414</v>
      </c>
      <c r="D5226" s="5">
        <v>5.1239299999999997E-6</v>
      </c>
      <c r="E5226" s="5">
        <v>3.46068E-6</v>
      </c>
      <c r="F5226" s="5">
        <v>2.5727399999999998E-7</v>
      </c>
      <c r="G5226" s="6">
        <v>1.1100000000000002E-6</v>
      </c>
      <c r="H5226" s="7">
        <v>9.9518839999999999E-6</v>
      </c>
      <c r="I5226" s="5"/>
    </row>
    <row r="5227" spans="1:9" x14ac:dyDescent="0.4">
      <c r="A5227" t="str">
        <f t="shared" si="81"/>
        <v>KichererbsenMyanmar</v>
      </c>
      <c r="B5227" s="26" t="s">
        <v>178</v>
      </c>
      <c r="C5227" s="4" t="s">
        <v>414</v>
      </c>
      <c r="D5227" s="5">
        <v>2.4672299999999998E-6</v>
      </c>
      <c r="E5227" s="5">
        <v>1.6850199999999999E-6</v>
      </c>
      <c r="F5227" s="5">
        <v>1.5822000000000002E-7</v>
      </c>
      <c r="G5227" s="6">
        <v>5.7999999999999995E-7</v>
      </c>
      <c r="H5227" s="7">
        <v>4.8904699999999996E-6</v>
      </c>
      <c r="I5227" s="5"/>
    </row>
    <row r="5228" spans="1:9" x14ac:dyDescent="0.4">
      <c r="A5228" t="str">
        <f t="shared" si="81"/>
        <v>Paprika-/ChillipulverMyanmar</v>
      </c>
      <c r="B5228" s="26" t="s">
        <v>90</v>
      </c>
      <c r="C5228" s="4" t="s">
        <v>414</v>
      </c>
      <c r="D5228" s="5">
        <v>3.6835699999999997E-8</v>
      </c>
      <c r="E5228" s="5">
        <v>2.7341299999999999E-8</v>
      </c>
      <c r="F5228" s="5">
        <v>1.6841100000000001E-8</v>
      </c>
      <c r="G5228" s="6">
        <v>2.5000000000000002E-8</v>
      </c>
      <c r="H5228" s="7">
        <v>1.060181E-7</v>
      </c>
      <c r="I5228" s="5"/>
    </row>
    <row r="5229" spans="1:9" x14ac:dyDescent="0.4">
      <c r="A5229" t="str">
        <f t="shared" si="81"/>
        <v>Paprika und Chillies, grünMyanmar</v>
      </c>
      <c r="B5229" s="26" t="s">
        <v>79</v>
      </c>
      <c r="C5229" s="4" t="s">
        <v>414</v>
      </c>
      <c r="D5229" s="5">
        <v>3.6835699999999997E-8</v>
      </c>
      <c r="E5229" s="5">
        <v>2.7341299999999999E-8</v>
      </c>
      <c r="F5229" s="5">
        <v>1.6841100000000001E-8</v>
      </c>
      <c r="G5229" s="6">
        <v>2.5000000000000002E-8</v>
      </c>
      <c r="H5229" s="7">
        <v>1.060181E-7</v>
      </c>
      <c r="I5229" s="5"/>
    </row>
    <row r="5230" spans="1:9" x14ac:dyDescent="0.4">
      <c r="A5230" t="str">
        <f t="shared" si="81"/>
        <v>Paprika und Chillies, grünMyanmar</v>
      </c>
      <c r="B5230" s="26" t="s">
        <v>79</v>
      </c>
      <c r="C5230" s="4" t="s">
        <v>414</v>
      </c>
      <c r="D5230" s="5">
        <v>3.6835699999999997E-8</v>
      </c>
      <c r="E5230" s="5">
        <v>2.7341299999999999E-8</v>
      </c>
      <c r="F5230" s="5">
        <v>1.6841100000000001E-8</v>
      </c>
      <c r="G5230" s="6">
        <v>2.5000000000000002E-8</v>
      </c>
      <c r="H5230" s="7">
        <v>1.060181E-7</v>
      </c>
      <c r="I5230" s="5"/>
    </row>
    <row r="5231" spans="1:9" x14ac:dyDescent="0.4">
      <c r="A5231" t="str">
        <f t="shared" si="81"/>
        <v>KokosnussMyanmar</v>
      </c>
      <c r="B5231" s="26" t="s">
        <v>310</v>
      </c>
      <c r="C5231" s="4" t="s">
        <v>414</v>
      </c>
      <c r="D5231" s="5">
        <v>6.7059499999999995E-7</v>
      </c>
      <c r="E5231" s="5">
        <v>4.5037700000000001E-7</v>
      </c>
      <c r="F5231" s="5">
        <v>3.4708100000000001E-8</v>
      </c>
      <c r="G5231" s="6">
        <v>1.4499999999999999E-7</v>
      </c>
      <c r="H5231" s="7">
        <v>1.3006801000000001E-6</v>
      </c>
      <c r="I5231" s="5"/>
    </row>
    <row r="5232" spans="1:9" x14ac:dyDescent="0.4">
      <c r="A5232" t="str">
        <f t="shared" si="81"/>
        <v>Kaffee, grünMyanmar</v>
      </c>
      <c r="B5232" s="26" t="s">
        <v>287</v>
      </c>
      <c r="C5232" s="4" t="s">
        <v>414</v>
      </c>
      <c r="D5232" s="5">
        <v>2.9020399999999997E-6</v>
      </c>
      <c r="E5232" s="5">
        <v>2.0899999999999999E-6</v>
      </c>
      <c r="F5232" s="5">
        <v>1.00241E-6</v>
      </c>
      <c r="G5232" s="6">
        <v>1.8600000000000002E-6</v>
      </c>
      <c r="H5232" s="7">
        <v>7.8544500000000007E-6</v>
      </c>
      <c r="I5232" s="5"/>
    </row>
    <row r="5233" spans="1:9" x14ac:dyDescent="0.4">
      <c r="A5233" t="str">
        <f t="shared" si="81"/>
        <v>KokosbastMyanmar</v>
      </c>
      <c r="B5233" s="26" t="s">
        <v>311</v>
      </c>
      <c r="C5233" s="4" t="s">
        <v>414</v>
      </c>
      <c r="D5233" s="5">
        <v>6.7059499999999995E-7</v>
      </c>
      <c r="E5233" s="5">
        <v>4.5037700000000001E-7</v>
      </c>
      <c r="F5233" s="5">
        <v>3.4708100000000001E-8</v>
      </c>
      <c r="G5233" s="6">
        <v>1.4499999999999999E-7</v>
      </c>
      <c r="H5233" s="7">
        <v>1.3006801000000001E-6</v>
      </c>
      <c r="I5233" s="5"/>
    </row>
    <row r="5234" spans="1:9" x14ac:dyDescent="0.4">
      <c r="A5234" t="str">
        <f t="shared" si="81"/>
        <v>BaumwollsamenMyanmar</v>
      </c>
      <c r="B5234" s="26" t="s">
        <v>241</v>
      </c>
      <c r="C5234" s="4" t="s">
        <v>414</v>
      </c>
      <c r="D5234" s="5">
        <v>5.89927E-6</v>
      </c>
      <c r="E5234" s="5">
        <v>4.0357600000000001E-6</v>
      </c>
      <c r="F5234" s="5">
        <v>3.7719899999999999E-7</v>
      </c>
      <c r="G5234" s="6">
        <v>1.3799999999999999E-6</v>
      </c>
      <c r="H5234" s="7">
        <v>1.1692229000000001E-5</v>
      </c>
      <c r="I5234" s="5"/>
    </row>
    <row r="5235" spans="1:9" x14ac:dyDescent="0.4">
      <c r="A5235" t="str">
        <f t="shared" si="81"/>
        <v>Kuhbohnen, trockenMyanmar</v>
      </c>
      <c r="B5235" s="26" t="s">
        <v>182</v>
      </c>
      <c r="C5235" s="4" t="s">
        <v>414</v>
      </c>
      <c r="D5235" s="5">
        <v>2.6756400000000001E-6</v>
      </c>
      <c r="E5235" s="5">
        <v>1.8225599999999999E-6</v>
      </c>
      <c r="F5235" s="5">
        <v>1.7144099999999998E-7</v>
      </c>
      <c r="G5235" s="6">
        <v>6.3E-7</v>
      </c>
      <c r="H5235" s="7">
        <v>5.2996409999999997E-6</v>
      </c>
      <c r="I5235" s="5"/>
    </row>
    <row r="5236" spans="1:9" x14ac:dyDescent="0.4">
      <c r="A5236" t="str">
        <f t="shared" si="81"/>
        <v>Gurken und GewürzgurkenMyanmar</v>
      </c>
      <c r="B5236" s="26" t="s">
        <v>99</v>
      </c>
      <c r="C5236" s="4" t="s">
        <v>414</v>
      </c>
      <c r="D5236" s="5">
        <v>3.74867E-8</v>
      </c>
      <c r="E5236" s="5">
        <v>2.7824500000000002E-8</v>
      </c>
      <c r="F5236" s="5">
        <v>1.7138799999999998E-8</v>
      </c>
      <c r="G5236" s="6">
        <v>2.5399999999999999E-8</v>
      </c>
      <c r="H5236" s="7">
        <v>1.0784999999999999E-7</v>
      </c>
      <c r="I5236" s="5"/>
    </row>
    <row r="5237" spans="1:9" x14ac:dyDescent="0.4">
      <c r="A5237" t="str">
        <f t="shared" si="81"/>
        <v>AubergineMyanmar</v>
      </c>
      <c r="B5237" s="26" t="s">
        <v>214</v>
      </c>
      <c r="C5237" s="4" t="s">
        <v>414</v>
      </c>
      <c r="D5237" s="5">
        <v>3.0356600000000001E-7</v>
      </c>
      <c r="E5237" s="5">
        <v>2.7970700000000003E-7</v>
      </c>
      <c r="F5237" s="5">
        <v>7.7118400000000001E-9</v>
      </c>
      <c r="G5237" s="6">
        <v>9.3099999999999993E-8</v>
      </c>
      <c r="H5237" s="7">
        <v>6.8408484000000011E-7</v>
      </c>
      <c r="I5237" s="5"/>
    </row>
    <row r="5238" spans="1:9" x14ac:dyDescent="0.4">
      <c r="A5238" t="str">
        <f t="shared" si="81"/>
        <v>FuttermittelpflanzenMyanmar</v>
      </c>
      <c r="B5238" s="26" t="s">
        <v>242</v>
      </c>
      <c r="C5238" s="4" t="s">
        <v>414</v>
      </c>
      <c r="D5238" s="5">
        <v>3.1226400000000006E-8</v>
      </c>
      <c r="E5238" s="5">
        <v>3.1601299999999996E-8</v>
      </c>
      <c r="F5238" s="5">
        <v>6.0333899999999996E-9</v>
      </c>
      <c r="G5238" s="6">
        <v>1.3400000000000001E-8</v>
      </c>
      <c r="H5238" s="7">
        <v>8.2261089999999994E-8</v>
      </c>
      <c r="I5238" s="5"/>
    </row>
    <row r="5239" spans="1:9" x14ac:dyDescent="0.4">
      <c r="A5239" t="str">
        <f t="shared" si="81"/>
        <v>Früchte, frischMyanmar</v>
      </c>
      <c r="B5239" s="26" t="s">
        <v>205</v>
      </c>
      <c r="C5239" s="4" t="s">
        <v>414</v>
      </c>
      <c r="D5239" s="5">
        <v>1.3091000000000001E-6</v>
      </c>
      <c r="E5239" s="5">
        <v>8.9528299999999998E-7</v>
      </c>
      <c r="F5239" s="5">
        <v>8.7284099999999995E-8</v>
      </c>
      <c r="G5239" s="6">
        <v>3.0800000000000001E-7</v>
      </c>
      <c r="H5239" s="7">
        <v>2.5996670999999999E-6</v>
      </c>
      <c r="I5239" s="5"/>
    </row>
    <row r="5240" spans="1:9" x14ac:dyDescent="0.4">
      <c r="A5240" t="str">
        <f t="shared" si="81"/>
        <v>KernobstMyanmar</v>
      </c>
      <c r="B5240" s="26" t="s">
        <v>208</v>
      </c>
      <c r="C5240" s="4" t="s">
        <v>414</v>
      </c>
      <c r="D5240" s="5">
        <v>1.3091000000000001E-6</v>
      </c>
      <c r="E5240" s="5">
        <v>8.9528299999999998E-7</v>
      </c>
      <c r="F5240" s="5">
        <v>8.7284099999999995E-8</v>
      </c>
      <c r="G5240" s="6">
        <v>3.0800000000000001E-7</v>
      </c>
      <c r="H5240" s="7">
        <v>2.5996670999999999E-6</v>
      </c>
      <c r="I5240" s="5"/>
    </row>
    <row r="5241" spans="1:9" x14ac:dyDescent="0.4">
      <c r="A5241" t="str">
        <f t="shared" si="81"/>
        <v>SüdfrüchteMyanmar</v>
      </c>
      <c r="B5241" s="26" t="s">
        <v>244</v>
      </c>
      <c r="C5241" s="4" t="s">
        <v>414</v>
      </c>
      <c r="D5241" s="5">
        <v>7.0003100000000008E-7</v>
      </c>
      <c r="E5241" s="5">
        <v>5.0319300000000002E-7</v>
      </c>
      <c r="F5241" s="5">
        <v>2.2677099999999999E-7</v>
      </c>
      <c r="G5241" s="6">
        <v>4.34E-7</v>
      </c>
      <c r="H5241" s="7">
        <v>1.8639949999999999E-6</v>
      </c>
      <c r="I5241" s="5"/>
    </row>
    <row r="5242" spans="1:9" x14ac:dyDescent="0.4">
      <c r="A5242" t="str">
        <f t="shared" si="81"/>
        <v>KnoblauchMyanmar</v>
      </c>
      <c r="B5242" s="26" t="s">
        <v>38</v>
      </c>
      <c r="C5242" s="4" t="s">
        <v>414</v>
      </c>
      <c r="D5242" s="5">
        <v>1.2555400000000001E-6</v>
      </c>
      <c r="E5242" s="5">
        <v>8.6274200000000001E-7</v>
      </c>
      <c r="F5242" s="5">
        <v>4.37318E-8</v>
      </c>
      <c r="G5242" s="6">
        <v>2.29E-7</v>
      </c>
      <c r="H5242" s="7">
        <v>2.3910137999999997E-6</v>
      </c>
      <c r="I5242" s="5"/>
    </row>
    <row r="5243" spans="1:9" x14ac:dyDescent="0.4">
      <c r="A5243" t="str">
        <f t="shared" si="81"/>
        <v>ErdnussMyanmar</v>
      </c>
      <c r="B5243" s="26" t="s">
        <v>280</v>
      </c>
      <c r="C5243" s="4" t="s">
        <v>414</v>
      </c>
      <c r="D5243" s="5">
        <v>2.2141300000000001E-6</v>
      </c>
      <c r="E5243" s="5">
        <v>1.5137799999999999E-6</v>
      </c>
      <c r="F5243" s="5">
        <v>1.4163399999999998E-7</v>
      </c>
      <c r="G5243" s="6">
        <v>5.1900000000000003E-7</v>
      </c>
      <c r="H5243" s="7">
        <v>4.3885439999999999E-6</v>
      </c>
      <c r="I5243" s="5"/>
    </row>
    <row r="5244" spans="1:9" x14ac:dyDescent="0.4">
      <c r="A5244" t="str">
        <f t="shared" si="81"/>
        <v>JuteMyanmar</v>
      </c>
      <c r="B5244" s="26" t="s">
        <v>313</v>
      </c>
      <c r="C5244" s="4" t="s">
        <v>414</v>
      </c>
      <c r="D5244" s="5">
        <v>3.59284E-6</v>
      </c>
      <c r="E5244" s="5">
        <v>2.4271999999999998E-6</v>
      </c>
      <c r="F5244" s="5">
        <v>1.8900399999999999E-7</v>
      </c>
      <c r="G5244" s="6">
        <v>7.9899999999999999E-7</v>
      </c>
      <c r="H5244" s="7">
        <v>7.0080440000000009E-6</v>
      </c>
      <c r="I5244" s="5"/>
    </row>
    <row r="5245" spans="1:9" x14ac:dyDescent="0.4">
      <c r="A5245" t="str">
        <f t="shared" si="81"/>
        <v>BombaxwolleMyanmar</v>
      </c>
      <c r="B5245" s="26" t="s">
        <v>339</v>
      </c>
      <c r="C5245" s="4" t="s">
        <v>414</v>
      </c>
      <c r="D5245" s="5">
        <v>4.6427700000000003E-6</v>
      </c>
      <c r="E5245" s="5">
        <v>3.2977900000000002E-6</v>
      </c>
      <c r="F5245" s="5">
        <v>1.30592E-6</v>
      </c>
      <c r="G5245" s="6">
        <v>2.8200000000000001E-6</v>
      </c>
      <c r="H5245" s="7">
        <v>1.2066479999999999E-5</v>
      </c>
      <c r="I5245" s="5"/>
    </row>
    <row r="5246" spans="1:9" x14ac:dyDescent="0.4">
      <c r="A5246" t="str">
        <f t="shared" si="81"/>
        <v>Kapok-FruchtMyanmar</v>
      </c>
      <c r="B5246" s="26" t="s">
        <v>340</v>
      </c>
      <c r="C5246" s="4" t="s">
        <v>414</v>
      </c>
      <c r="D5246" s="5">
        <v>4.6427700000000003E-6</v>
      </c>
      <c r="E5246" s="5">
        <v>3.2977900000000002E-6</v>
      </c>
      <c r="F5246" s="5">
        <v>1.30592E-6</v>
      </c>
      <c r="G5246" s="6">
        <v>2.8200000000000001E-6</v>
      </c>
      <c r="H5246" s="7">
        <v>1.2066479999999999E-5</v>
      </c>
      <c r="I5246" s="5"/>
    </row>
    <row r="5247" spans="1:9" x14ac:dyDescent="0.4">
      <c r="A5247" t="str">
        <f t="shared" si="81"/>
        <v>KapoksamenMyanmar</v>
      </c>
      <c r="B5247" s="26" t="s">
        <v>341</v>
      </c>
      <c r="C5247" s="4" t="s">
        <v>414</v>
      </c>
      <c r="D5247" s="5">
        <v>4.6427700000000003E-6</v>
      </c>
      <c r="E5247" s="5">
        <v>3.2977900000000002E-6</v>
      </c>
      <c r="F5247" s="5">
        <v>1.30592E-6</v>
      </c>
      <c r="G5247" s="6">
        <v>2.8200000000000001E-6</v>
      </c>
      <c r="H5247" s="7">
        <v>1.2066479999999999E-5</v>
      </c>
      <c r="I5247" s="5"/>
    </row>
    <row r="5248" spans="1:9" x14ac:dyDescent="0.4">
      <c r="A5248" t="str">
        <f t="shared" si="81"/>
        <v>Lauch, andere LauchgewächseMyanmar</v>
      </c>
      <c r="B5248" s="26" t="s">
        <v>184</v>
      </c>
      <c r="C5248" s="4" t="s">
        <v>414</v>
      </c>
      <c r="D5248" s="5">
        <v>2.30376E-7</v>
      </c>
      <c r="E5248" s="5">
        <v>1.57478E-7</v>
      </c>
      <c r="F5248" s="5">
        <v>1.47166E-8</v>
      </c>
      <c r="G5248" s="6">
        <v>5.4E-8</v>
      </c>
      <c r="H5248" s="7">
        <v>4.5657059999999997E-7</v>
      </c>
      <c r="I5248" s="5"/>
    </row>
    <row r="5249" spans="1:9" x14ac:dyDescent="0.4">
      <c r="A5249" t="str">
        <f t="shared" si="81"/>
        <v>LinsenMyanmar</v>
      </c>
      <c r="B5249" s="26" t="s">
        <v>247</v>
      </c>
      <c r="C5249" s="4" t="s">
        <v>414</v>
      </c>
      <c r="D5249" s="5">
        <v>2.3200100000000001E-6</v>
      </c>
      <c r="E5249" s="5">
        <v>1.8113700000000002E-6</v>
      </c>
      <c r="F5249" s="5">
        <v>3.0197100000000002E-7</v>
      </c>
      <c r="G5249" s="6">
        <v>1.0699999999999999E-6</v>
      </c>
      <c r="H5249" s="7">
        <v>5.5033509999999998E-6</v>
      </c>
      <c r="I5249" s="5"/>
    </row>
    <row r="5250" spans="1:9" x14ac:dyDescent="0.4">
      <c r="A5250" t="str">
        <f t="shared" si="81"/>
        <v>Kopfsalat und ChicoréeMyanmar</v>
      </c>
      <c r="B5250" s="26" t="s">
        <v>95</v>
      </c>
      <c r="C5250" s="4" t="s">
        <v>414</v>
      </c>
      <c r="D5250" s="5">
        <v>2.2699E-8</v>
      </c>
      <c r="E5250" s="5">
        <v>1.6848399999999998E-8</v>
      </c>
      <c r="F5250" s="5">
        <v>1.03779E-8</v>
      </c>
      <c r="G5250" s="6">
        <v>1.5400000000000002E-8</v>
      </c>
      <c r="H5250" s="7">
        <v>6.5325300000000001E-8</v>
      </c>
      <c r="I5250" s="5"/>
    </row>
    <row r="5251" spans="1:9" x14ac:dyDescent="0.4">
      <c r="A5251" t="str">
        <f t="shared" si="81"/>
        <v>LeinsamenMyanmar</v>
      </c>
      <c r="B5251" s="26" t="s">
        <v>281</v>
      </c>
      <c r="C5251" s="4" t="s">
        <v>414</v>
      </c>
      <c r="D5251" s="5">
        <v>1.07205E-6</v>
      </c>
      <c r="E5251" s="5">
        <v>8.0295599999999993E-7</v>
      </c>
      <c r="F5251" s="5">
        <v>4.2874900000000005E-7</v>
      </c>
      <c r="G5251" s="6">
        <v>6.8599999999999998E-7</v>
      </c>
      <c r="H5251" s="7">
        <v>2.9897549999999995E-6</v>
      </c>
      <c r="I5251" s="5"/>
    </row>
    <row r="5252" spans="1:9" x14ac:dyDescent="0.4">
      <c r="A5252" t="str">
        <f t="shared" ref="A5252:A5315" si="82">B5252&amp;C5252</f>
        <v>MaisMyanmar</v>
      </c>
      <c r="B5252" s="26" t="s">
        <v>185</v>
      </c>
      <c r="C5252" s="4" t="s">
        <v>414</v>
      </c>
      <c r="D5252" s="5">
        <v>8.2992199999999996E-7</v>
      </c>
      <c r="E5252" s="5">
        <v>5.9599200000000009E-7</v>
      </c>
      <c r="F5252" s="5">
        <v>1.0270800000000001E-7</v>
      </c>
      <c r="G5252" s="6">
        <v>2.41E-7</v>
      </c>
      <c r="H5252" s="7">
        <v>1.7696219999999997E-6</v>
      </c>
      <c r="I5252" s="5"/>
    </row>
    <row r="5253" spans="1:9" x14ac:dyDescent="0.4">
      <c r="A5253" t="str">
        <f t="shared" si="82"/>
        <v>Mango, GuaveMyanmar</v>
      </c>
      <c r="B5253" s="26" t="s">
        <v>248</v>
      </c>
      <c r="C5253" s="4" t="s">
        <v>414</v>
      </c>
      <c r="D5253" s="5">
        <v>5.1563799999999997E-7</v>
      </c>
      <c r="E5253" s="5">
        <v>3.6794E-7</v>
      </c>
      <c r="F5253" s="5">
        <v>1.5601200000000001E-7</v>
      </c>
      <c r="G5253" s="6">
        <v>3.2499999999999996E-7</v>
      </c>
      <c r="H5253" s="7">
        <v>1.36459E-6</v>
      </c>
      <c r="I5253" s="5"/>
    </row>
    <row r="5254" spans="1:9" x14ac:dyDescent="0.4">
      <c r="A5254" t="str">
        <f t="shared" si="82"/>
        <v>Melonen (inkl.  Cantaloup-Melone)Myanmar</v>
      </c>
      <c r="B5254" s="26" t="s">
        <v>249</v>
      </c>
      <c r="C5254" s="4" t="s">
        <v>414</v>
      </c>
      <c r="D5254" s="5">
        <v>2.3825899999999999E-8</v>
      </c>
      <c r="E5254" s="5">
        <v>1.7684800000000002E-8</v>
      </c>
      <c r="F5254" s="5">
        <v>1.0893100000000001E-8</v>
      </c>
      <c r="G5254" s="6">
        <v>1.6099999999999999E-8</v>
      </c>
      <c r="H5254" s="7">
        <v>6.8503799999999992E-8</v>
      </c>
      <c r="I5254" s="5"/>
    </row>
    <row r="5255" spans="1:9" x14ac:dyDescent="0.4">
      <c r="A5255" t="str">
        <f t="shared" si="82"/>
        <v>HirseMyanmar</v>
      </c>
      <c r="B5255" s="26" t="s">
        <v>250</v>
      </c>
      <c r="C5255" s="4" t="s">
        <v>414</v>
      </c>
      <c r="D5255" s="5">
        <v>3.0068199999999999E-6</v>
      </c>
      <c r="E5255" s="5">
        <v>2.05895E-6</v>
      </c>
      <c r="F5255" s="5">
        <v>1.9084199999999998E-7</v>
      </c>
      <c r="G5255" s="6">
        <v>7.0299999999999998E-7</v>
      </c>
      <c r="H5255" s="7">
        <v>5.9596119999999991E-6</v>
      </c>
      <c r="I5255" s="5"/>
    </row>
    <row r="5256" spans="1:9" x14ac:dyDescent="0.4">
      <c r="A5256" t="str">
        <f t="shared" si="82"/>
        <v>SenfkörnerMyanmar</v>
      </c>
      <c r="B5256" s="26" t="s">
        <v>302</v>
      </c>
      <c r="C5256" s="4" t="s">
        <v>414</v>
      </c>
      <c r="D5256" s="5">
        <v>2.1368699999999998E-6</v>
      </c>
      <c r="E5256" s="5">
        <v>1.4405799999999999E-6</v>
      </c>
      <c r="F5256" s="5">
        <v>1.1108E-7</v>
      </c>
      <c r="G5256" s="6">
        <v>4.7199999999999999E-7</v>
      </c>
      <c r="H5256" s="7">
        <v>4.1605299999999998E-6</v>
      </c>
      <c r="I5256" s="5"/>
    </row>
    <row r="5257" spans="1:9" x14ac:dyDescent="0.4">
      <c r="A5257" t="str">
        <f t="shared" si="82"/>
        <v>Muskatnuss, Kardamom Myanmar</v>
      </c>
      <c r="B5257" s="26" t="s">
        <v>314</v>
      </c>
      <c r="C5257" s="4" t="s">
        <v>414</v>
      </c>
      <c r="D5257" s="5">
        <v>4.2845799999999999E-6</v>
      </c>
      <c r="E5257" s="5">
        <v>3.18023E-6</v>
      </c>
      <c r="F5257" s="5">
        <v>1.9588900000000001E-6</v>
      </c>
      <c r="G5257" s="6">
        <v>2.8999999999999998E-6</v>
      </c>
      <c r="H5257" s="7">
        <v>1.23237E-5</v>
      </c>
      <c r="I5257" s="5"/>
    </row>
    <row r="5258" spans="1:9" x14ac:dyDescent="0.4">
      <c r="A5258" t="str">
        <f t="shared" si="82"/>
        <v>HaferMyanmar</v>
      </c>
      <c r="B5258" s="26" t="s">
        <v>272</v>
      </c>
      <c r="C5258" s="4" t="s">
        <v>414</v>
      </c>
      <c r="D5258" s="5">
        <v>2.5871099999999999E-7</v>
      </c>
      <c r="E5258" s="5">
        <v>1.92028E-7</v>
      </c>
      <c r="F5258" s="5">
        <v>1.18281E-7</v>
      </c>
      <c r="G5258" s="6">
        <v>1.7499999999999999E-7</v>
      </c>
      <c r="H5258" s="7">
        <v>7.4402000000000012E-7</v>
      </c>
      <c r="I5258" s="5"/>
    </row>
    <row r="5259" spans="1:9" x14ac:dyDescent="0.4">
      <c r="A5259" t="str">
        <f t="shared" si="82"/>
        <v>Palmfrucht (Ölpalme)Myanmar</v>
      </c>
      <c r="B5259" s="26" t="s">
        <v>289</v>
      </c>
      <c r="C5259" s="4" t="s">
        <v>414</v>
      </c>
      <c r="D5259" s="5">
        <v>2.4918500000000004E-7</v>
      </c>
      <c r="E5259" s="5">
        <v>1.7586599999999999E-7</v>
      </c>
      <c r="F5259" s="5">
        <v>7.2038300000000003E-8</v>
      </c>
      <c r="G5259" s="6">
        <v>1.5799999999999999E-7</v>
      </c>
      <c r="H5259" s="7">
        <v>6.5508930000000003E-7</v>
      </c>
      <c r="I5259" s="5"/>
    </row>
    <row r="5260" spans="1:9" x14ac:dyDescent="0.4">
      <c r="A5260" t="str">
        <f t="shared" si="82"/>
        <v>Zwiebel, getr.Myanmar</v>
      </c>
      <c r="B5260" s="26" t="s">
        <v>251</v>
      </c>
      <c r="C5260" s="4" t="s">
        <v>414</v>
      </c>
      <c r="D5260" s="5">
        <v>4.4249500000000002E-7</v>
      </c>
      <c r="E5260" s="5">
        <v>2.9897500000000002E-7</v>
      </c>
      <c r="F5260" s="5">
        <v>2.32973E-8</v>
      </c>
      <c r="G5260" s="6">
        <v>9.7399999999999999E-8</v>
      </c>
      <c r="H5260" s="7">
        <v>8.6216729999999994E-7</v>
      </c>
      <c r="I5260" s="5"/>
    </row>
    <row r="5261" spans="1:9" x14ac:dyDescent="0.4">
      <c r="A5261" t="str">
        <f t="shared" si="82"/>
        <v>OrangeMyanmar</v>
      </c>
      <c r="B5261" s="26" t="s">
        <v>252</v>
      </c>
      <c r="C5261" s="4" t="s">
        <v>414</v>
      </c>
      <c r="D5261" s="5">
        <v>2.3889100000000002E-7</v>
      </c>
      <c r="E5261" s="5">
        <v>1.77317E-7</v>
      </c>
      <c r="F5261" s="5">
        <v>1.0921999999999999E-7</v>
      </c>
      <c r="G5261" s="6">
        <v>1.6199999999999999E-7</v>
      </c>
      <c r="H5261" s="7">
        <v>6.8742800000000001E-7</v>
      </c>
      <c r="I5261" s="5"/>
    </row>
    <row r="5262" spans="1:9" x14ac:dyDescent="0.4">
      <c r="A5262" t="str">
        <f t="shared" si="82"/>
        <v>Pfirsich, NektarineMyanmar</v>
      </c>
      <c r="B5262" s="26" t="s">
        <v>253</v>
      </c>
      <c r="C5262" s="4" t="s">
        <v>414</v>
      </c>
      <c r="D5262" s="5">
        <v>1.6860599999999999E-7</v>
      </c>
      <c r="E5262" s="5">
        <v>1.25148E-7</v>
      </c>
      <c r="F5262" s="5">
        <v>7.7085899999999988E-8</v>
      </c>
      <c r="G5262" s="6">
        <v>1.14E-7</v>
      </c>
      <c r="H5262" s="7">
        <v>4.848399E-7</v>
      </c>
      <c r="I5262" s="5"/>
    </row>
    <row r="5263" spans="1:9" x14ac:dyDescent="0.4">
      <c r="A5263" t="str">
        <f t="shared" si="82"/>
        <v>BirneMyanmar</v>
      </c>
      <c r="B5263" s="26" t="s">
        <v>199</v>
      </c>
      <c r="C5263" s="4" t="s">
        <v>414</v>
      </c>
      <c r="D5263" s="5">
        <v>3.2362399999999999E-7</v>
      </c>
      <c r="E5263" s="5">
        <v>2.5256200000000004E-7</v>
      </c>
      <c r="F5263" s="5">
        <v>1.38308E-7</v>
      </c>
      <c r="G5263" s="6">
        <v>2.0599999999999999E-7</v>
      </c>
      <c r="H5263" s="7">
        <v>9.2049399999999996E-7</v>
      </c>
      <c r="I5263" s="5"/>
    </row>
    <row r="5264" spans="1:9" x14ac:dyDescent="0.4">
      <c r="A5264" t="str">
        <f t="shared" si="82"/>
        <v>Erbsen, trockenMyanmar</v>
      </c>
      <c r="B5264" s="26" t="s">
        <v>173</v>
      </c>
      <c r="C5264" s="4" t="s">
        <v>414</v>
      </c>
      <c r="D5264" s="5">
        <v>2.7195299999999999E-6</v>
      </c>
      <c r="E5264" s="5">
        <v>1.83546E-6</v>
      </c>
      <c r="F5264" s="5">
        <v>1.3803599999999998E-7</v>
      </c>
      <c r="G5264" s="6">
        <v>5.9299999999999998E-7</v>
      </c>
      <c r="H5264" s="7">
        <v>5.2860260000000002E-6</v>
      </c>
      <c r="I5264" s="5"/>
    </row>
    <row r="5265" spans="1:9" x14ac:dyDescent="0.4">
      <c r="A5265" t="str">
        <f t="shared" si="82"/>
        <v>Erbsen, grünMyanmar</v>
      </c>
      <c r="B5265" s="26" t="s">
        <v>172</v>
      </c>
      <c r="C5265" s="4" t="s">
        <v>414</v>
      </c>
      <c r="D5265" s="5">
        <v>6.2323799999999999E-8</v>
      </c>
      <c r="E5265" s="5">
        <v>4.62599E-8</v>
      </c>
      <c r="F5265" s="5">
        <v>2.8494199999999998E-8</v>
      </c>
      <c r="G5265" s="6">
        <v>4.2200000000000001E-8</v>
      </c>
      <c r="H5265" s="7">
        <v>1.7927789999999998E-7</v>
      </c>
      <c r="I5265" s="5"/>
    </row>
    <row r="5266" spans="1:9" x14ac:dyDescent="0.4">
      <c r="A5266" t="str">
        <f t="shared" si="82"/>
        <v>StraucherbseMyanmar</v>
      </c>
      <c r="B5266" s="26" t="s">
        <v>191</v>
      </c>
      <c r="C5266" s="4" t="s">
        <v>414</v>
      </c>
      <c r="D5266" s="5">
        <v>2.5535499999999999E-6</v>
      </c>
      <c r="E5266" s="5">
        <v>1.7467299999999999E-6</v>
      </c>
      <c r="F5266" s="5">
        <v>1.6337200000000002E-7</v>
      </c>
      <c r="G5266" s="6">
        <v>5.99E-7</v>
      </c>
      <c r="H5266" s="7">
        <v>5.0626520000000002E-6</v>
      </c>
      <c r="I5266" s="5"/>
    </row>
    <row r="5267" spans="1:9" x14ac:dyDescent="0.4">
      <c r="A5267" t="str">
        <f t="shared" si="82"/>
        <v>AnanasMyanmar</v>
      </c>
      <c r="B5267" s="26" t="s">
        <v>194</v>
      </c>
      <c r="C5267" s="4" t="s">
        <v>414</v>
      </c>
      <c r="D5267" s="5">
        <v>3.7145199999999996E-7</v>
      </c>
      <c r="E5267" s="5">
        <v>3.9024500000000001E-7</v>
      </c>
      <c r="F5267" s="5">
        <v>3.1822900000000001E-8</v>
      </c>
      <c r="G5267" s="6">
        <v>1.3400000000000001E-7</v>
      </c>
      <c r="H5267" s="7">
        <v>9.2751989999999999E-7</v>
      </c>
      <c r="I5267" s="5"/>
    </row>
    <row r="5268" spans="1:9" x14ac:dyDescent="0.4">
      <c r="A5268" t="str">
        <f t="shared" si="82"/>
        <v>KochbananeMyanmar</v>
      </c>
      <c r="B5268" s="26" t="s">
        <v>180</v>
      </c>
      <c r="C5268" s="4" t="s">
        <v>414</v>
      </c>
      <c r="D5268" s="5">
        <v>5.7932100000000006E-7</v>
      </c>
      <c r="E5268" s="5">
        <v>3.90559E-7</v>
      </c>
      <c r="F5268" s="5">
        <v>3.1766900000000004E-8</v>
      </c>
      <c r="G5268" s="6">
        <v>1.2799999999999998E-7</v>
      </c>
      <c r="H5268" s="7">
        <v>1.1296469E-6</v>
      </c>
      <c r="I5268" s="5"/>
    </row>
    <row r="5269" spans="1:9" x14ac:dyDescent="0.4">
      <c r="A5269" t="str">
        <f t="shared" si="82"/>
        <v>Pflaume, SchleheMyanmar</v>
      </c>
      <c r="B5269" s="26" t="s">
        <v>254</v>
      </c>
      <c r="C5269" s="4" t="s">
        <v>414</v>
      </c>
      <c r="D5269" s="5">
        <v>5.1101000000000002E-7</v>
      </c>
      <c r="E5269" s="5">
        <v>4.0357499999999999E-7</v>
      </c>
      <c r="F5269" s="5">
        <v>2.1466200000000002E-7</v>
      </c>
      <c r="G5269" s="6">
        <v>3.2000000000000001E-7</v>
      </c>
      <c r="H5269" s="7">
        <v>1.4492469999999998E-6</v>
      </c>
      <c r="I5269" s="5"/>
    </row>
    <row r="5270" spans="1:9" x14ac:dyDescent="0.4">
      <c r="A5270" t="str">
        <f t="shared" si="82"/>
        <v>KartoffelMyanmar</v>
      </c>
      <c r="B5270" s="26" t="s">
        <v>177</v>
      </c>
      <c r="C5270" s="4" t="s">
        <v>414</v>
      </c>
      <c r="D5270" s="5">
        <v>2.6147699999999995E-7</v>
      </c>
      <c r="E5270" s="5">
        <v>1.75008E-7</v>
      </c>
      <c r="F5270" s="5">
        <v>1.28829E-8</v>
      </c>
      <c r="G5270" s="6">
        <v>5.7000000000000001E-8</v>
      </c>
      <c r="H5270" s="7">
        <v>5.0636789999999995E-7</v>
      </c>
      <c r="I5270" s="5"/>
    </row>
    <row r="5271" spans="1:9" x14ac:dyDescent="0.4">
      <c r="A5271" t="str">
        <f t="shared" si="82"/>
        <v>Hülsenfrüchte (Linsen, Bohen, etc.)Myanmar</v>
      </c>
      <c r="B5271" s="26" t="s">
        <v>255</v>
      </c>
      <c r="C5271" s="4" t="s">
        <v>414</v>
      </c>
      <c r="D5271" s="5">
        <v>1.07666E-6</v>
      </c>
      <c r="E5271" s="5">
        <v>1.02146E-6</v>
      </c>
      <c r="F5271" s="5">
        <v>2.46769E-7</v>
      </c>
      <c r="G5271" s="6">
        <v>5.3899999999999994E-7</v>
      </c>
      <c r="H5271" s="7">
        <v>2.8838890000000004E-6</v>
      </c>
      <c r="I5271" s="5"/>
    </row>
    <row r="5272" spans="1:9" x14ac:dyDescent="0.4">
      <c r="A5272" t="str">
        <f t="shared" si="82"/>
        <v>KürbisMyanmar</v>
      </c>
      <c r="B5272" s="26" t="s">
        <v>183</v>
      </c>
      <c r="C5272" s="4" t="s">
        <v>414</v>
      </c>
      <c r="D5272" s="5">
        <v>3.0988899999999995E-8</v>
      </c>
      <c r="E5272" s="5">
        <v>2.3001499999999999E-8</v>
      </c>
      <c r="F5272" s="5">
        <v>1.4168E-8</v>
      </c>
      <c r="G5272" s="6">
        <v>2.0999999999999999E-8</v>
      </c>
      <c r="H5272" s="7">
        <v>8.9158399999999992E-8</v>
      </c>
      <c r="I5272" s="5"/>
    </row>
    <row r="5273" spans="1:9" x14ac:dyDescent="0.4">
      <c r="A5273" t="str">
        <f t="shared" si="82"/>
        <v>RapssamenMyanmar</v>
      </c>
      <c r="B5273" s="26" t="s">
        <v>256</v>
      </c>
      <c r="C5273" s="4" t="s">
        <v>414</v>
      </c>
      <c r="D5273" s="5">
        <v>9.3095499999999999E-7</v>
      </c>
      <c r="E5273" s="5">
        <v>8.4575299999999999E-7</v>
      </c>
      <c r="F5273" s="5">
        <v>2.7265500000000003E-7</v>
      </c>
      <c r="G5273" s="6">
        <v>4.5600000000000001E-7</v>
      </c>
      <c r="H5273" s="7">
        <v>2.5053630000000002E-6</v>
      </c>
      <c r="I5273" s="5"/>
    </row>
    <row r="5274" spans="1:9" x14ac:dyDescent="0.4">
      <c r="A5274" t="str">
        <f t="shared" si="82"/>
        <v>ReisMyanmar</v>
      </c>
      <c r="B5274" s="26" t="s">
        <v>160</v>
      </c>
      <c r="C5274" s="4" t="s">
        <v>414</v>
      </c>
      <c r="D5274" s="5">
        <v>1.4627399999999998E-6</v>
      </c>
      <c r="E5274" s="5">
        <v>1.17415E-6</v>
      </c>
      <c r="F5274" s="5">
        <v>5.8962300000000005E-8</v>
      </c>
      <c r="G5274" s="6">
        <v>3.2600000000000003E-7</v>
      </c>
      <c r="H5274" s="7">
        <v>3.0218523000000004E-6</v>
      </c>
      <c r="I5274" s="5"/>
    </row>
    <row r="5275" spans="1:9" x14ac:dyDescent="0.4">
      <c r="A5275" t="str">
        <f t="shared" si="82"/>
        <v>GummiMyanmar</v>
      </c>
      <c r="B5275" s="26" t="s">
        <v>290</v>
      </c>
      <c r="C5275" s="4" t="s">
        <v>414</v>
      </c>
      <c r="D5275" s="5">
        <v>9.1558400000000008E-6</v>
      </c>
      <c r="E5275" s="5">
        <v>6.2330500000000004E-6</v>
      </c>
      <c r="F5275" s="5">
        <v>5.4578099999999993E-7</v>
      </c>
      <c r="G5275" s="6">
        <v>2.0899999999999999E-6</v>
      </c>
      <c r="H5275" s="7">
        <v>1.8024670999999998E-5</v>
      </c>
      <c r="I5275" s="5"/>
    </row>
    <row r="5276" spans="1:9" x14ac:dyDescent="0.4">
      <c r="A5276" t="str">
        <f t="shared" si="82"/>
        <v>RoggenMyanmar</v>
      </c>
      <c r="B5276" s="26" t="s">
        <v>274</v>
      </c>
      <c r="C5276" s="4" t="s">
        <v>414</v>
      </c>
      <c r="D5276" s="5">
        <v>3.9427E-7</v>
      </c>
      <c r="E5276" s="5">
        <v>2.9264800000000001E-7</v>
      </c>
      <c r="F5276" s="5">
        <v>1.80259E-7</v>
      </c>
      <c r="G5276" s="6">
        <v>2.67E-7</v>
      </c>
      <c r="H5276" s="7">
        <v>1.1341770000000001E-6</v>
      </c>
      <c r="I5276" s="5"/>
    </row>
    <row r="5277" spans="1:9" x14ac:dyDescent="0.4">
      <c r="A5277" t="str">
        <f t="shared" si="82"/>
        <v>BaumwolleMyanmar</v>
      </c>
      <c r="B5277" s="26" t="s">
        <v>257</v>
      </c>
      <c r="C5277" s="4" t="s">
        <v>414</v>
      </c>
      <c r="D5277" s="5">
        <v>5.89927E-6</v>
      </c>
      <c r="E5277" s="5">
        <v>4.0357600000000001E-6</v>
      </c>
      <c r="F5277" s="5">
        <v>3.7719899999999999E-7</v>
      </c>
      <c r="G5277" s="6">
        <v>1.3799999999999999E-6</v>
      </c>
      <c r="H5277" s="7">
        <v>1.1692229000000001E-5</v>
      </c>
      <c r="I5277" s="5"/>
    </row>
    <row r="5278" spans="1:9" x14ac:dyDescent="0.4">
      <c r="A5278" t="str">
        <f t="shared" si="82"/>
        <v>SesamMyanmar</v>
      </c>
      <c r="B5278" s="26" t="s">
        <v>258</v>
      </c>
      <c r="C5278" s="4" t="s">
        <v>414</v>
      </c>
      <c r="D5278" s="5">
        <v>5.64834E-6</v>
      </c>
      <c r="E5278" s="5">
        <v>3.8626799999999998E-6</v>
      </c>
      <c r="F5278" s="5">
        <v>3.6109500000000004E-7</v>
      </c>
      <c r="G5278" s="6">
        <v>1.3200000000000001E-6</v>
      </c>
      <c r="H5278" s="7">
        <v>1.1192115E-5</v>
      </c>
      <c r="I5278" s="5"/>
    </row>
    <row r="5279" spans="1:9" x14ac:dyDescent="0.4">
      <c r="A5279" t="str">
        <f t="shared" si="82"/>
        <v>SorghumMyanmar</v>
      </c>
      <c r="B5279" s="26" t="s">
        <v>282</v>
      </c>
      <c r="C5279" s="4" t="s">
        <v>414</v>
      </c>
      <c r="D5279" s="5">
        <v>7.6535899999999994E-7</v>
      </c>
      <c r="E5279" s="5">
        <v>1.3256800000000002E-6</v>
      </c>
      <c r="F5279" s="5">
        <v>1.2597899999999999E-7</v>
      </c>
      <c r="G5279" s="6">
        <v>2.7999999999999997E-7</v>
      </c>
      <c r="H5279" s="7">
        <v>2.4970180000000001E-6</v>
      </c>
      <c r="I5279" s="5"/>
    </row>
    <row r="5280" spans="1:9" x14ac:dyDescent="0.4">
      <c r="A5280" t="str">
        <f t="shared" si="82"/>
        <v>SojabohnenMyanmar</v>
      </c>
      <c r="B5280" s="26" t="s">
        <v>259</v>
      </c>
      <c r="C5280" s="4" t="s">
        <v>414</v>
      </c>
      <c r="D5280" s="5">
        <v>1.2086299999999999E-6</v>
      </c>
      <c r="E5280" s="5">
        <v>8.5518699999999994E-7</v>
      </c>
      <c r="F5280" s="5">
        <v>1.7146699999999998E-7</v>
      </c>
      <c r="G5280" s="6">
        <v>3.77E-7</v>
      </c>
      <c r="H5280" s="7">
        <v>2.6122839999999999E-6</v>
      </c>
      <c r="I5280" s="5"/>
    </row>
    <row r="5281" spans="1:9" x14ac:dyDescent="0.4">
      <c r="A5281" t="str">
        <f t="shared" si="82"/>
        <v>SpinatMyanmar</v>
      </c>
      <c r="B5281" s="26" t="s">
        <v>156</v>
      </c>
      <c r="C5281" s="4" t="s">
        <v>414</v>
      </c>
      <c r="D5281" s="5">
        <v>3.5054399999999999E-8</v>
      </c>
      <c r="E5281" s="5">
        <v>2.60192E-8</v>
      </c>
      <c r="F5281" s="5">
        <v>1.6026699999999999E-8</v>
      </c>
      <c r="G5281" s="6">
        <v>2.3799999999999998E-8</v>
      </c>
      <c r="H5281" s="7">
        <v>1.009003E-7</v>
      </c>
      <c r="I5281" s="5"/>
    </row>
    <row r="5282" spans="1:9" x14ac:dyDescent="0.4">
      <c r="A5282" t="str">
        <f t="shared" si="82"/>
        <v>RohrzuckerMyanmar</v>
      </c>
      <c r="B5282" s="26" t="s">
        <v>260</v>
      </c>
      <c r="C5282" s="4" t="s">
        <v>414</v>
      </c>
      <c r="D5282" s="5">
        <v>9.3038599999999995E-8</v>
      </c>
      <c r="E5282" s="5">
        <v>5.17563E-8</v>
      </c>
      <c r="F5282" s="5">
        <v>7.4422599999999999E-9</v>
      </c>
      <c r="G5282" s="6">
        <v>2.37E-8</v>
      </c>
      <c r="H5282" s="7">
        <v>1.7593715999999999E-7</v>
      </c>
      <c r="I5282" s="5"/>
    </row>
    <row r="5283" spans="1:9" x14ac:dyDescent="0.4">
      <c r="A5283" t="str">
        <f t="shared" si="82"/>
        <v>ZuckerpflanzenMyanmar</v>
      </c>
      <c r="B5283" s="26" t="s">
        <v>315</v>
      </c>
      <c r="C5283" s="4" t="s">
        <v>414</v>
      </c>
      <c r="D5283" s="5">
        <v>3.5282299999999998E-7</v>
      </c>
      <c r="E5283" s="5">
        <v>2.3753599999999999E-7</v>
      </c>
      <c r="F5283" s="5">
        <v>1.5054E-8</v>
      </c>
      <c r="G5283" s="6">
        <v>7.17E-8</v>
      </c>
      <c r="H5283" s="7">
        <v>6.7711299999999988E-7</v>
      </c>
      <c r="I5283" s="5"/>
    </row>
    <row r="5284" spans="1:9" x14ac:dyDescent="0.4">
      <c r="A5284" t="str">
        <f t="shared" si="82"/>
        <v>KristallzuckerMyanmar</v>
      </c>
      <c r="B5284" s="26" t="s">
        <v>316</v>
      </c>
      <c r="C5284" s="4" t="s">
        <v>414</v>
      </c>
      <c r="D5284" s="5">
        <v>3.5282299999999998E-7</v>
      </c>
      <c r="E5284" s="5">
        <v>2.3753599999999999E-7</v>
      </c>
      <c r="F5284" s="5">
        <v>1.5054E-8</v>
      </c>
      <c r="G5284" s="6">
        <v>7.17E-8</v>
      </c>
      <c r="H5284" s="7">
        <v>6.7711299999999988E-7</v>
      </c>
      <c r="I5284" s="5"/>
    </row>
    <row r="5285" spans="1:9" x14ac:dyDescent="0.4">
      <c r="A5285" t="str">
        <f t="shared" si="82"/>
        <v>SonnenblumenkerneMyanmar</v>
      </c>
      <c r="B5285" s="26" t="s">
        <v>261</v>
      </c>
      <c r="C5285" s="4" t="s">
        <v>414</v>
      </c>
      <c r="D5285" s="5">
        <v>3.4186499999999999E-6</v>
      </c>
      <c r="E5285" s="5">
        <v>2.3380699999999997E-6</v>
      </c>
      <c r="F5285" s="5">
        <v>2.1824600000000001E-7</v>
      </c>
      <c r="G5285" s="6">
        <v>8.0099999999999993E-7</v>
      </c>
      <c r="H5285" s="7">
        <v>6.7759659999999995E-6</v>
      </c>
      <c r="I5285" s="5"/>
    </row>
    <row r="5286" spans="1:9" x14ac:dyDescent="0.4">
      <c r="A5286" t="str">
        <f t="shared" si="82"/>
        <v>SüßkartofelnMyanmar</v>
      </c>
      <c r="B5286" s="26" t="s">
        <v>192</v>
      </c>
      <c r="C5286" s="4" t="s">
        <v>414</v>
      </c>
      <c r="D5286" s="5">
        <v>1.07113E-7</v>
      </c>
      <c r="E5286" s="5">
        <v>9.9253700000000007E-8</v>
      </c>
      <c r="F5286" s="5">
        <v>3.0140600000000003E-8</v>
      </c>
      <c r="G5286" s="6">
        <v>4.6900000000000003E-8</v>
      </c>
      <c r="H5286" s="7">
        <v>2.8340730000000002E-7</v>
      </c>
      <c r="I5286" s="5"/>
    </row>
    <row r="5287" spans="1:9" x14ac:dyDescent="0.4">
      <c r="A5287" t="str">
        <f t="shared" si="82"/>
        <v>Manderine, ClementineMyanmar</v>
      </c>
      <c r="B5287" s="26" t="s">
        <v>213</v>
      </c>
      <c r="C5287" s="4" t="s">
        <v>414</v>
      </c>
      <c r="D5287" s="5">
        <v>2.01058E-7</v>
      </c>
      <c r="E5287" s="5">
        <v>1.7354900000000001E-7</v>
      </c>
      <c r="F5287" s="5">
        <v>7.2924800000000002E-8</v>
      </c>
      <c r="G5287" s="6">
        <v>1.1000000000000001E-7</v>
      </c>
      <c r="H5287" s="7">
        <v>5.575317999999999E-7</v>
      </c>
      <c r="I5287" s="5"/>
    </row>
    <row r="5288" spans="1:9" x14ac:dyDescent="0.4">
      <c r="A5288" t="str">
        <f t="shared" si="82"/>
        <v>TeeMyanmar</v>
      </c>
      <c r="B5288" s="26" t="s">
        <v>262</v>
      </c>
      <c r="C5288" s="4" t="s">
        <v>414</v>
      </c>
      <c r="D5288" s="5">
        <v>1.7172699999999999E-5</v>
      </c>
      <c r="E5288" s="5">
        <v>1.16096E-5</v>
      </c>
      <c r="F5288" s="5">
        <v>1.0251600000000001E-6</v>
      </c>
      <c r="G5288" s="6">
        <v>3.8999999999999999E-6</v>
      </c>
      <c r="H5288" s="7">
        <v>3.3707459999999993E-5</v>
      </c>
      <c r="I5288" s="5"/>
    </row>
    <row r="5289" spans="1:9" x14ac:dyDescent="0.4">
      <c r="A5289" t="str">
        <f t="shared" si="82"/>
        <v>Tabak, unverarbeitetMyanmar</v>
      </c>
      <c r="B5289" s="26" t="s">
        <v>263</v>
      </c>
      <c r="C5289" s="4" t="s">
        <v>414</v>
      </c>
      <c r="D5289" s="5">
        <v>1.6584099999999999E-6</v>
      </c>
      <c r="E5289" s="5">
        <v>1.1126599999999999E-6</v>
      </c>
      <c r="F5289" s="5">
        <v>7.7392599999999989E-8</v>
      </c>
      <c r="G5289" s="6">
        <v>3.4900000000000001E-7</v>
      </c>
      <c r="H5289" s="7">
        <v>3.1974625999999997E-6</v>
      </c>
      <c r="I5289" s="5"/>
    </row>
    <row r="5290" spans="1:9" x14ac:dyDescent="0.4">
      <c r="A5290" t="str">
        <f t="shared" si="82"/>
        <v>TomatenMyanmar</v>
      </c>
      <c r="B5290" s="26" t="s">
        <v>86</v>
      </c>
      <c r="C5290" s="4" t="s">
        <v>414</v>
      </c>
      <c r="D5290" s="5">
        <v>2.6335699999999999E-8</v>
      </c>
      <c r="E5290" s="5">
        <v>1.9547699999999998E-8</v>
      </c>
      <c r="F5290" s="5">
        <v>1.20406E-8</v>
      </c>
      <c r="G5290" s="6">
        <v>1.7800000000000001E-8</v>
      </c>
      <c r="H5290" s="7">
        <v>7.5723999999999997E-8</v>
      </c>
      <c r="I5290" s="5"/>
    </row>
    <row r="5291" spans="1:9" x14ac:dyDescent="0.4">
      <c r="A5291" t="str">
        <f t="shared" si="82"/>
        <v>TriticaleMyanmar</v>
      </c>
      <c r="B5291" s="26" t="s">
        <v>283</v>
      </c>
      <c r="C5291" s="4" t="s">
        <v>414</v>
      </c>
      <c r="D5291" s="5">
        <v>2.0031600000000001E-7</v>
      </c>
      <c r="E5291" s="5">
        <v>1.4868400000000001E-7</v>
      </c>
      <c r="F5291" s="5">
        <v>9.1583399999999989E-8</v>
      </c>
      <c r="G5291" s="6">
        <v>1.36E-7</v>
      </c>
      <c r="H5291" s="7">
        <v>5.7658340000000004E-7</v>
      </c>
      <c r="I5291" s="5"/>
    </row>
    <row r="5292" spans="1:9" x14ac:dyDescent="0.4">
      <c r="A5292" t="str">
        <f t="shared" si="82"/>
        <v>Gemüse, frischMyanmar</v>
      </c>
      <c r="B5292" s="26" t="s">
        <v>174</v>
      </c>
      <c r="C5292" s="4" t="s">
        <v>414</v>
      </c>
      <c r="D5292" s="5">
        <v>2.30376E-7</v>
      </c>
      <c r="E5292" s="5">
        <v>1.57478E-7</v>
      </c>
      <c r="F5292" s="5">
        <v>1.47166E-8</v>
      </c>
      <c r="G5292" s="6">
        <v>5.4E-8</v>
      </c>
      <c r="H5292" s="7">
        <v>4.5657059999999997E-7</v>
      </c>
      <c r="I5292" s="5"/>
    </row>
    <row r="5293" spans="1:9" x14ac:dyDescent="0.4">
      <c r="A5293" t="str">
        <f t="shared" si="82"/>
        <v>WalnussMyanmar</v>
      </c>
      <c r="B5293" s="26" t="s">
        <v>264</v>
      </c>
      <c r="C5293" s="4" t="s">
        <v>414</v>
      </c>
      <c r="D5293" s="5">
        <v>8.32432E-7</v>
      </c>
      <c r="E5293" s="5">
        <v>6.1787400000000007E-7</v>
      </c>
      <c r="F5293" s="5">
        <v>3.8058399999999999E-7</v>
      </c>
      <c r="G5293" s="6">
        <v>5.6400000000000002E-7</v>
      </c>
      <c r="H5293" s="7">
        <v>2.3948900000000003E-6</v>
      </c>
      <c r="I5293" s="5"/>
    </row>
    <row r="5294" spans="1:9" x14ac:dyDescent="0.4">
      <c r="A5294" t="str">
        <f t="shared" si="82"/>
        <v>WassermeloneMyanmar</v>
      </c>
      <c r="B5294" s="26" t="s">
        <v>265</v>
      </c>
      <c r="C5294" s="4" t="s">
        <v>414</v>
      </c>
      <c r="D5294" s="5">
        <v>3.4987400000000003E-8</v>
      </c>
      <c r="E5294" s="5">
        <v>2.5969399999999998E-8</v>
      </c>
      <c r="F5294" s="5">
        <v>1.5996100000000002E-8</v>
      </c>
      <c r="G5294" s="6">
        <v>2.37E-8</v>
      </c>
      <c r="H5294" s="7">
        <v>1.0065290000000002E-7</v>
      </c>
      <c r="I5294" s="5"/>
    </row>
    <row r="5295" spans="1:9" x14ac:dyDescent="0.4">
      <c r="A5295" t="str">
        <f t="shared" si="82"/>
        <v>WeizenMyanmar</v>
      </c>
      <c r="B5295" s="26" t="s">
        <v>60</v>
      </c>
      <c r="C5295" s="4" t="s">
        <v>414</v>
      </c>
      <c r="D5295" s="5">
        <v>1.87077E-6</v>
      </c>
      <c r="E5295" s="5">
        <v>1.27473E-6</v>
      </c>
      <c r="F5295" s="5">
        <v>1.1782099999999999E-7</v>
      </c>
      <c r="G5295" s="6">
        <v>4.39E-7</v>
      </c>
      <c r="H5295" s="7">
        <v>3.7023210000000001E-6</v>
      </c>
      <c r="I5295" s="5"/>
    </row>
    <row r="5296" spans="1:9" x14ac:dyDescent="0.4">
      <c r="A5296" t="str">
        <f t="shared" si="82"/>
        <v>BananenNamibia</v>
      </c>
      <c r="B5296" s="26" t="s">
        <v>197</v>
      </c>
      <c r="C5296" s="4" t="s">
        <v>415</v>
      </c>
      <c r="D5296" s="5">
        <v>6.6913499999999999E-8</v>
      </c>
      <c r="E5296" s="5">
        <v>1.6006899999999998E-7</v>
      </c>
      <c r="F5296" s="5">
        <v>9.9328999999999999E-9</v>
      </c>
      <c r="G5296" s="6">
        <v>8.4800000000000005E-8</v>
      </c>
      <c r="H5296" s="7">
        <v>3.2171539999999999E-7</v>
      </c>
      <c r="I5296" s="5"/>
    </row>
    <row r="5297" spans="1:9" x14ac:dyDescent="0.4">
      <c r="A5297" t="str">
        <f t="shared" si="82"/>
        <v>Bohen, trockenNamibia</v>
      </c>
      <c r="B5297" s="26" t="s">
        <v>170</v>
      </c>
      <c r="C5297" s="4" t="s">
        <v>415</v>
      </c>
      <c r="D5297" s="5">
        <v>6.0171000000000004E-6</v>
      </c>
      <c r="E5297" s="5">
        <v>1.2622100000000001E-5</v>
      </c>
      <c r="F5297" s="5">
        <v>8.6581E-7</v>
      </c>
      <c r="G5297" s="6">
        <v>6.4699999999999999E-6</v>
      </c>
      <c r="H5297" s="7">
        <v>2.5975010000000002E-5</v>
      </c>
      <c r="I5297" s="5"/>
    </row>
    <row r="5298" spans="1:9" x14ac:dyDescent="0.4">
      <c r="A5298" t="str">
        <f t="shared" si="82"/>
        <v>ManiokNamibia</v>
      </c>
      <c r="B5298" s="26" t="s">
        <v>187</v>
      </c>
      <c r="C5298" s="4" t="s">
        <v>415</v>
      </c>
      <c r="D5298" s="5">
        <v>9.0884299999999998E-8</v>
      </c>
      <c r="E5298" s="5">
        <v>1.84091E-7</v>
      </c>
      <c r="F5298" s="5">
        <v>1.2976099999999999E-8</v>
      </c>
      <c r="G5298" s="6">
        <v>9.3499999999999997E-8</v>
      </c>
      <c r="H5298" s="7">
        <v>3.8145139999999996E-7</v>
      </c>
      <c r="I5298" s="5"/>
    </row>
    <row r="5299" spans="1:9" x14ac:dyDescent="0.4">
      <c r="A5299" t="str">
        <f t="shared" si="82"/>
        <v>Kaffee, grünNamibia</v>
      </c>
      <c r="B5299" s="26" t="s">
        <v>287</v>
      </c>
      <c r="C5299" s="4" t="s">
        <v>415</v>
      </c>
      <c r="D5299" s="5">
        <v>2.1568400000000002E-5</v>
      </c>
      <c r="E5299" s="5">
        <v>5.1595500000000004E-5</v>
      </c>
      <c r="F5299" s="5">
        <v>3.20171E-6</v>
      </c>
      <c r="G5299" s="6">
        <v>2.7300000000000003E-5</v>
      </c>
      <c r="H5299" s="7">
        <v>1.0366561000000001E-4</v>
      </c>
      <c r="I5299" s="5"/>
    </row>
    <row r="5300" spans="1:9" x14ac:dyDescent="0.4">
      <c r="A5300" t="str">
        <f t="shared" si="82"/>
        <v>BaumwollsamenNamibia</v>
      </c>
      <c r="B5300" s="26" t="s">
        <v>241</v>
      </c>
      <c r="C5300" s="4" t="s">
        <v>415</v>
      </c>
      <c r="D5300" s="5">
        <v>9.2881300000000005E-7</v>
      </c>
      <c r="E5300" s="5">
        <v>6.4415599999999996E-7</v>
      </c>
      <c r="F5300" s="5">
        <v>5.6666399999999994E-8</v>
      </c>
      <c r="G5300" s="6">
        <v>2.72E-7</v>
      </c>
      <c r="H5300" s="7">
        <v>1.9016354000000002E-6</v>
      </c>
      <c r="I5300" s="5"/>
    </row>
    <row r="5301" spans="1:9" x14ac:dyDescent="0.4">
      <c r="A5301" t="str">
        <f t="shared" si="82"/>
        <v>ErdnussNamibia</v>
      </c>
      <c r="B5301" s="26" t="s">
        <v>280</v>
      </c>
      <c r="C5301" s="4" t="s">
        <v>415</v>
      </c>
      <c r="D5301" s="5">
        <v>1.6397199999999999E-6</v>
      </c>
      <c r="E5301" s="5">
        <v>2.5032999999999998E-6</v>
      </c>
      <c r="F5301" s="5">
        <v>1.969E-7</v>
      </c>
      <c r="G5301" s="6">
        <v>1.2999999999999998E-6</v>
      </c>
      <c r="H5301" s="7">
        <v>5.6399199999999997E-6</v>
      </c>
      <c r="I5301" s="5"/>
    </row>
    <row r="5302" spans="1:9" x14ac:dyDescent="0.4">
      <c r="A5302" t="str">
        <f t="shared" si="82"/>
        <v>Lauch, andere LauchgewächseNamibia</v>
      </c>
      <c r="B5302" s="26" t="s">
        <v>184</v>
      </c>
      <c r="C5302" s="4" t="s">
        <v>415</v>
      </c>
      <c r="D5302" s="5">
        <v>2.1922799999999998E-7</v>
      </c>
      <c r="E5302" s="5">
        <v>1.89758E-7</v>
      </c>
      <c r="F5302" s="5">
        <v>1.5316400000000001E-8</v>
      </c>
      <c r="G5302" s="6">
        <v>8.5800000000000001E-8</v>
      </c>
      <c r="H5302" s="7">
        <v>5.1010239999999991E-7</v>
      </c>
      <c r="I5302" s="5"/>
    </row>
    <row r="5303" spans="1:9" x14ac:dyDescent="0.4">
      <c r="A5303" t="str">
        <f t="shared" si="82"/>
        <v>MaisNamibia</v>
      </c>
      <c r="B5303" s="26" t="s">
        <v>185</v>
      </c>
      <c r="C5303" s="4" t="s">
        <v>415</v>
      </c>
      <c r="D5303" s="5">
        <v>6.9229499999999999E-7</v>
      </c>
      <c r="E5303" s="5">
        <v>9.4240399999999997E-7</v>
      </c>
      <c r="F5303" s="5">
        <v>6.8093600000000006E-8</v>
      </c>
      <c r="G5303" s="6">
        <v>4.4900000000000001E-7</v>
      </c>
      <c r="H5303" s="7">
        <v>2.1517925999999997E-6</v>
      </c>
      <c r="I5303" s="5"/>
    </row>
    <row r="5304" spans="1:9" x14ac:dyDescent="0.4">
      <c r="A5304" t="str">
        <f t="shared" si="82"/>
        <v>HirseNamibia</v>
      </c>
      <c r="B5304" s="26" t="s">
        <v>250</v>
      </c>
      <c r="C5304" s="4" t="s">
        <v>415</v>
      </c>
      <c r="D5304" s="5">
        <v>4.3521600000000002E-6</v>
      </c>
      <c r="E5304" s="5">
        <v>2.9442699999999999E-6</v>
      </c>
      <c r="F5304" s="5">
        <v>2.8465E-7</v>
      </c>
      <c r="G5304" s="6">
        <v>1.26E-6</v>
      </c>
      <c r="H5304" s="7">
        <v>8.8410799999999994E-6</v>
      </c>
      <c r="I5304" s="5"/>
    </row>
    <row r="5305" spans="1:9" x14ac:dyDescent="0.4">
      <c r="A5305" t="str">
        <f t="shared" si="82"/>
        <v>Palmfrucht (Ölpalme)Namibia</v>
      </c>
      <c r="B5305" s="26" t="s">
        <v>289</v>
      </c>
      <c r="C5305" s="4" t="s">
        <v>415</v>
      </c>
      <c r="D5305" s="5">
        <v>5.34313E-8</v>
      </c>
      <c r="E5305" s="5">
        <v>1.2781700000000001E-7</v>
      </c>
      <c r="F5305" s="5">
        <v>7.9315599999999999E-9</v>
      </c>
      <c r="G5305" s="6">
        <v>6.7700000000000004E-8</v>
      </c>
      <c r="H5305" s="7">
        <v>2.5687985999999998E-7</v>
      </c>
      <c r="I5305" s="5"/>
    </row>
    <row r="5306" spans="1:9" x14ac:dyDescent="0.4">
      <c r="A5306" t="str">
        <f t="shared" si="82"/>
        <v>Hülsenfrüchte (Linsen, Bohen, etc.)Namibia</v>
      </c>
      <c r="B5306" s="26" t="s">
        <v>255</v>
      </c>
      <c r="C5306" s="4" t="s">
        <v>415</v>
      </c>
      <c r="D5306" s="5">
        <v>6.9410900000000009E-7</v>
      </c>
      <c r="E5306" s="5">
        <v>9.4731199999999993E-7</v>
      </c>
      <c r="F5306" s="5">
        <v>6.8747399999999995E-8</v>
      </c>
      <c r="G5306" s="6">
        <v>4.7E-7</v>
      </c>
      <c r="H5306" s="7">
        <v>2.1801684000000005E-6</v>
      </c>
      <c r="I5306" s="5"/>
    </row>
    <row r="5307" spans="1:9" x14ac:dyDescent="0.4">
      <c r="A5307" t="str">
        <f t="shared" si="82"/>
        <v>Knollengewächsen, WurzelknolleNamibia</v>
      </c>
      <c r="B5307" s="26" t="s">
        <v>179</v>
      </c>
      <c r="C5307" s="4" t="s">
        <v>415</v>
      </c>
      <c r="D5307" s="5">
        <v>8.4170700000000003E-8</v>
      </c>
      <c r="E5307" s="5">
        <v>1.1654899999999999E-7</v>
      </c>
      <c r="F5307" s="5">
        <v>8.3111299999999992E-9</v>
      </c>
      <c r="G5307" s="6">
        <v>5.5600000000000002E-8</v>
      </c>
      <c r="H5307" s="7">
        <v>2.6463083E-7</v>
      </c>
      <c r="I5307" s="5"/>
    </row>
    <row r="5308" spans="1:9" x14ac:dyDescent="0.4">
      <c r="A5308" t="str">
        <f t="shared" si="82"/>
        <v>BaumwolleNamibia</v>
      </c>
      <c r="B5308" s="26" t="s">
        <v>257</v>
      </c>
      <c r="C5308" s="4" t="s">
        <v>415</v>
      </c>
      <c r="D5308" s="5">
        <v>9.2881300000000005E-7</v>
      </c>
      <c r="E5308" s="5">
        <v>6.4415599999999996E-7</v>
      </c>
      <c r="F5308" s="5">
        <v>5.6666399999999994E-8</v>
      </c>
      <c r="G5308" s="6">
        <v>2.72E-7</v>
      </c>
      <c r="H5308" s="7">
        <v>1.9016354000000002E-6</v>
      </c>
      <c r="I5308" s="5"/>
    </row>
    <row r="5309" spans="1:9" x14ac:dyDescent="0.4">
      <c r="A5309" t="str">
        <f t="shared" si="82"/>
        <v>SorghumNamibia</v>
      </c>
      <c r="B5309" s="26" t="s">
        <v>282</v>
      </c>
      <c r="C5309" s="4" t="s">
        <v>415</v>
      </c>
      <c r="D5309" s="5">
        <v>3.94198E-6</v>
      </c>
      <c r="E5309" s="5">
        <v>2.7609399999999999E-6</v>
      </c>
      <c r="F5309" s="5">
        <v>2.53372E-7</v>
      </c>
      <c r="G5309" s="6">
        <v>1.15E-6</v>
      </c>
      <c r="H5309" s="7">
        <v>8.1062920000000004E-6</v>
      </c>
      <c r="I5309" s="5"/>
    </row>
    <row r="5310" spans="1:9" x14ac:dyDescent="0.4">
      <c r="A5310" t="str">
        <f t="shared" si="82"/>
        <v>SonnenblumenkerneNamibia</v>
      </c>
      <c r="B5310" s="26" t="s">
        <v>261</v>
      </c>
      <c r="C5310" s="4" t="s">
        <v>415</v>
      </c>
      <c r="D5310" s="5">
        <v>7.9923900000000003E-7</v>
      </c>
      <c r="E5310" s="5">
        <v>4.6860299999999998E-7</v>
      </c>
      <c r="F5310" s="5">
        <v>7.1345200000000005E-8</v>
      </c>
      <c r="G5310" s="6">
        <v>2.1800000000000002E-7</v>
      </c>
      <c r="H5310" s="7">
        <v>1.5571872E-6</v>
      </c>
      <c r="I5310" s="5"/>
    </row>
    <row r="5311" spans="1:9" x14ac:dyDescent="0.4">
      <c r="A5311" t="str">
        <f t="shared" si="82"/>
        <v>SüßkartofelnNamibia</v>
      </c>
      <c r="B5311" s="26" t="s">
        <v>192</v>
      </c>
      <c r="C5311" s="4" t="s">
        <v>415</v>
      </c>
      <c r="D5311" s="5">
        <v>1.09484E-7</v>
      </c>
      <c r="E5311" s="5">
        <v>2.6190599999999999E-7</v>
      </c>
      <c r="F5311" s="5">
        <v>1.6252300000000002E-8</v>
      </c>
      <c r="G5311" s="6">
        <v>1.3899999999999999E-7</v>
      </c>
      <c r="H5311" s="7">
        <v>5.2664229999999999E-7</v>
      </c>
      <c r="I5311" s="5"/>
    </row>
    <row r="5312" spans="1:9" x14ac:dyDescent="0.4">
      <c r="A5312" t="str">
        <f t="shared" si="82"/>
        <v>Gemüse, frischNamibia</v>
      </c>
      <c r="B5312" s="26" t="s">
        <v>174</v>
      </c>
      <c r="C5312" s="4" t="s">
        <v>415</v>
      </c>
      <c r="D5312" s="5">
        <v>2.1922799999999998E-7</v>
      </c>
      <c r="E5312" s="5">
        <v>1.89758E-7</v>
      </c>
      <c r="F5312" s="5">
        <v>1.5316400000000001E-8</v>
      </c>
      <c r="G5312" s="6">
        <v>8.5800000000000001E-8</v>
      </c>
      <c r="H5312" s="7">
        <v>5.1010239999999991E-7</v>
      </c>
      <c r="I5312" s="5"/>
    </row>
    <row r="5313" spans="1:9" x14ac:dyDescent="0.4">
      <c r="A5313" t="str">
        <f t="shared" si="82"/>
        <v>Anise, Fenchel, KorrianderNepal</v>
      </c>
      <c r="B5313" s="26" t="s">
        <v>239</v>
      </c>
      <c r="C5313" s="4" t="s">
        <v>416</v>
      </c>
      <c r="D5313" s="5">
        <v>1.2800000000000001E-5</v>
      </c>
      <c r="E5313" s="5">
        <v>6.7699999999999996E-6</v>
      </c>
      <c r="F5313" s="5">
        <v>3.1799999999999996E-7</v>
      </c>
      <c r="G5313" s="6">
        <v>4.4499999999999997E-7</v>
      </c>
      <c r="H5313" s="7">
        <v>2.0333E-5</v>
      </c>
      <c r="I5313" s="5"/>
    </row>
    <row r="5314" spans="1:9" x14ac:dyDescent="0.4">
      <c r="A5314" t="str">
        <f t="shared" si="82"/>
        <v>ApfelNepal</v>
      </c>
      <c r="B5314" s="26" t="s">
        <v>195</v>
      </c>
      <c r="C5314" s="4" t="s">
        <v>416</v>
      </c>
      <c r="D5314" s="5">
        <v>8.6629599999999996E-7</v>
      </c>
      <c r="E5314" s="5">
        <v>4.8974299999999997E-7</v>
      </c>
      <c r="F5314" s="5">
        <v>3.1887899999999995E-8</v>
      </c>
      <c r="G5314" s="6">
        <v>4.73E-8</v>
      </c>
      <c r="H5314" s="7">
        <v>1.4352268999999998E-6</v>
      </c>
      <c r="I5314" s="5"/>
    </row>
    <row r="5315" spans="1:9" x14ac:dyDescent="0.4">
      <c r="A5315" t="str">
        <f t="shared" si="82"/>
        <v>BananenNepal</v>
      </c>
      <c r="B5315" s="26" t="s">
        <v>197</v>
      </c>
      <c r="C5315" s="4" t="s">
        <v>416</v>
      </c>
      <c r="D5315" s="5">
        <v>3.4699999999999997E-7</v>
      </c>
      <c r="E5315" s="5">
        <v>1.9028099999999998E-7</v>
      </c>
      <c r="F5315" s="5">
        <v>1.22E-8</v>
      </c>
      <c r="G5315" s="6">
        <v>1.7200000000000002E-8</v>
      </c>
      <c r="H5315" s="7">
        <v>5.6668099999999991E-7</v>
      </c>
      <c r="I5315" s="5"/>
    </row>
    <row r="5316" spans="1:9" x14ac:dyDescent="0.4">
      <c r="A5316" t="str">
        <f t="shared" ref="A5316:A5379" si="83">B5316&amp;C5316</f>
        <v>GersteNepal</v>
      </c>
      <c r="B5316" s="26" t="s">
        <v>240</v>
      </c>
      <c r="C5316" s="4" t="s">
        <v>416</v>
      </c>
      <c r="D5316" s="5">
        <v>2.4200200000000003E-6</v>
      </c>
      <c r="E5316" s="5">
        <v>1.8373E-6</v>
      </c>
      <c r="F5316" s="5">
        <v>2.13925E-7</v>
      </c>
      <c r="G5316" s="6">
        <v>4.8299999999999997E-7</v>
      </c>
      <c r="H5316" s="7">
        <v>4.9542450000000005E-6</v>
      </c>
      <c r="I5316" s="5"/>
    </row>
    <row r="5317" spans="1:9" x14ac:dyDescent="0.4">
      <c r="A5317" t="str">
        <f t="shared" si="83"/>
        <v>Bohen, trockenNepal</v>
      </c>
      <c r="B5317" s="26" t="s">
        <v>170</v>
      </c>
      <c r="C5317" s="4" t="s">
        <v>416</v>
      </c>
      <c r="D5317" s="5">
        <v>3.5584399999999999E-6</v>
      </c>
      <c r="E5317" s="5">
        <v>2.30692E-6</v>
      </c>
      <c r="F5317" s="5">
        <v>2.2297099999999999E-7</v>
      </c>
      <c r="G5317" s="6">
        <v>4.6400000000000003E-7</v>
      </c>
      <c r="H5317" s="7">
        <v>6.5523309999999997E-6</v>
      </c>
      <c r="I5317" s="5"/>
    </row>
    <row r="5318" spans="1:9" x14ac:dyDescent="0.4">
      <c r="A5318" t="str">
        <f t="shared" si="83"/>
        <v>Bohen, grünNepal</v>
      </c>
      <c r="B5318" s="26" t="s">
        <v>169</v>
      </c>
      <c r="C5318" s="4" t="s">
        <v>416</v>
      </c>
      <c r="D5318" s="5">
        <v>8.5765400000000006E-7</v>
      </c>
      <c r="E5318" s="5">
        <v>4.6012000000000002E-7</v>
      </c>
      <c r="F5318" s="5">
        <v>2.55766E-8</v>
      </c>
      <c r="G5318" s="6">
        <v>3.6600000000000003E-8</v>
      </c>
      <c r="H5318" s="7">
        <v>1.3799506000000001E-6</v>
      </c>
      <c r="I5318" s="5"/>
    </row>
    <row r="5319" spans="1:9" x14ac:dyDescent="0.4">
      <c r="A5319" t="str">
        <f t="shared" si="83"/>
        <v>Ackerbohne, trockenNepal</v>
      </c>
      <c r="B5319" s="26" t="s">
        <v>163</v>
      </c>
      <c r="C5319" s="4" t="s">
        <v>416</v>
      </c>
      <c r="D5319" s="5">
        <v>6.2739299999999993E-7</v>
      </c>
      <c r="E5319" s="5">
        <v>1.0695600000000001E-6</v>
      </c>
      <c r="F5319" s="5">
        <v>9.2700899999999999E-8</v>
      </c>
      <c r="G5319" s="6">
        <v>7.8999999999999993E-8</v>
      </c>
      <c r="H5319" s="7">
        <v>1.8686538999999998E-6</v>
      </c>
      <c r="I5319" s="5"/>
    </row>
    <row r="5320" spans="1:9" x14ac:dyDescent="0.4">
      <c r="A5320" t="str">
        <f t="shared" si="83"/>
        <v>BuchweizenNepal</v>
      </c>
      <c r="B5320" s="26" t="s">
        <v>147</v>
      </c>
      <c r="C5320" s="4" t="s">
        <v>416</v>
      </c>
      <c r="D5320" s="5">
        <v>6.1964299999999999E-7</v>
      </c>
      <c r="E5320" s="5">
        <v>1.0563500000000001E-6</v>
      </c>
      <c r="F5320" s="5">
        <v>9.1555800000000005E-8</v>
      </c>
      <c r="G5320" s="6">
        <v>7.7999999999999997E-8</v>
      </c>
      <c r="H5320" s="7">
        <v>1.8455487999999999E-6</v>
      </c>
      <c r="I5320" s="5"/>
    </row>
    <row r="5321" spans="1:9" x14ac:dyDescent="0.4">
      <c r="A5321" t="str">
        <f t="shared" si="83"/>
        <v>Kohl und andere KohlgewächseNepal</v>
      </c>
      <c r="B5321" s="26" t="s">
        <v>181</v>
      </c>
      <c r="C5321" s="4" t="s">
        <v>416</v>
      </c>
      <c r="D5321" s="5">
        <v>3.9900000000000001E-7</v>
      </c>
      <c r="E5321" s="5">
        <v>2.1900000000000002E-7</v>
      </c>
      <c r="F5321" s="5">
        <v>1.5000000000000002E-8</v>
      </c>
      <c r="G5321" s="6">
        <v>2.1999999999999998E-8</v>
      </c>
      <c r="H5321" s="7">
        <v>6.5500000000000008E-7</v>
      </c>
      <c r="I5321" s="5"/>
    </row>
    <row r="5322" spans="1:9" x14ac:dyDescent="0.4">
      <c r="A5322" t="str">
        <f t="shared" si="83"/>
        <v>KichererbsenNepal</v>
      </c>
      <c r="B5322" s="26" t="s">
        <v>178</v>
      </c>
      <c r="C5322" s="4" t="s">
        <v>416</v>
      </c>
      <c r="D5322" s="5">
        <v>3.3858700000000001E-6</v>
      </c>
      <c r="E5322" s="5">
        <v>2.0405900000000001E-6</v>
      </c>
      <c r="F5322" s="5">
        <v>1.74165E-7</v>
      </c>
      <c r="G5322" s="6">
        <v>3.4799999999999999E-7</v>
      </c>
      <c r="H5322" s="7">
        <v>5.9486250000000002E-6</v>
      </c>
      <c r="I5322" s="5"/>
    </row>
    <row r="5323" spans="1:9" x14ac:dyDescent="0.4">
      <c r="A5323" t="str">
        <f t="shared" si="83"/>
        <v>Paprika-/ChillipulverNepal</v>
      </c>
      <c r="B5323" s="26" t="s">
        <v>90</v>
      </c>
      <c r="C5323" s="4" t="s">
        <v>416</v>
      </c>
      <c r="D5323" s="5">
        <v>1.71801E-6</v>
      </c>
      <c r="E5323" s="5">
        <v>9.4847800000000003E-7</v>
      </c>
      <c r="F5323" s="5">
        <v>6.2091300000000013E-8</v>
      </c>
      <c r="G5323" s="6">
        <v>8.65E-8</v>
      </c>
      <c r="H5323" s="7">
        <v>2.8150792999999998E-6</v>
      </c>
      <c r="I5323" s="5"/>
    </row>
    <row r="5324" spans="1:9" x14ac:dyDescent="0.4">
      <c r="A5324" t="str">
        <f t="shared" si="83"/>
        <v>Paprika und Chillies, grünNepal</v>
      </c>
      <c r="B5324" s="26" t="s">
        <v>79</v>
      </c>
      <c r="C5324" s="4" t="s">
        <v>416</v>
      </c>
      <c r="D5324" s="5">
        <v>1.72E-6</v>
      </c>
      <c r="E5324" s="5">
        <v>9.4847800000000003E-7</v>
      </c>
      <c r="F5324" s="5">
        <v>6.2100000000000007E-8</v>
      </c>
      <c r="G5324" s="6">
        <v>8.65E-8</v>
      </c>
      <c r="H5324" s="7">
        <v>2.8170780000000003E-6</v>
      </c>
      <c r="I5324" s="5"/>
    </row>
    <row r="5325" spans="1:9" x14ac:dyDescent="0.4">
      <c r="A5325" t="str">
        <f t="shared" si="83"/>
        <v>Paprika und Chillies, grünNepal</v>
      </c>
      <c r="B5325" s="26" t="s">
        <v>79</v>
      </c>
      <c r="C5325" s="4" t="s">
        <v>416</v>
      </c>
      <c r="D5325" s="5">
        <v>1.71801E-6</v>
      </c>
      <c r="E5325" s="5">
        <v>9.4847800000000003E-7</v>
      </c>
      <c r="F5325" s="5">
        <v>6.2091300000000013E-8</v>
      </c>
      <c r="G5325" s="6">
        <v>8.65E-8</v>
      </c>
      <c r="H5325" s="7">
        <v>2.8150792999999998E-6</v>
      </c>
      <c r="I5325" s="5"/>
    </row>
    <row r="5326" spans="1:9" x14ac:dyDescent="0.4">
      <c r="A5326" t="str">
        <f t="shared" si="83"/>
        <v>BaumwollsamenNepal</v>
      </c>
      <c r="B5326" s="26" t="s">
        <v>241</v>
      </c>
      <c r="C5326" s="4" t="s">
        <v>416</v>
      </c>
      <c r="D5326" s="5">
        <v>1.4325900000000001E-5</v>
      </c>
      <c r="E5326" s="5">
        <v>7.6885999999999995E-6</v>
      </c>
      <c r="F5326" s="5">
        <v>4.0761699999999996E-7</v>
      </c>
      <c r="G5326" s="6">
        <v>5.7300000000000006E-7</v>
      </c>
      <c r="H5326" s="7">
        <v>2.2995116999999999E-5</v>
      </c>
      <c r="I5326" s="5"/>
    </row>
    <row r="5327" spans="1:9" x14ac:dyDescent="0.4">
      <c r="A5327" t="str">
        <f t="shared" si="83"/>
        <v>AubergineNepal</v>
      </c>
      <c r="B5327" s="26" t="s">
        <v>214</v>
      </c>
      <c r="C5327" s="4" t="s">
        <v>416</v>
      </c>
      <c r="D5327" s="5">
        <v>2.6643700000000002E-7</v>
      </c>
      <c r="E5327" s="5">
        <v>1.43514E-7</v>
      </c>
      <c r="F5327" s="5">
        <v>7.8724200000000008E-9</v>
      </c>
      <c r="G5327" s="6">
        <v>1.09E-8</v>
      </c>
      <c r="H5327" s="7">
        <v>4.2872342000000001E-7</v>
      </c>
      <c r="I5327" s="5"/>
    </row>
    <row r="5328" spans="1:9" x14ac:dyDescent="0.4">
      <c r="A5328" t="str">
        <f t="shared" si="83"/>
        <v>FuttermittelpflanzenNepal</v>
      </c>
      <c r="B5328" s="26" t="s">
        <v>242</v>
      </c>
      <c r="C5328" s="4" t="s">
        <v>416</v>
      </c>
      <c r="D5328" s="5">
        <v>2.3100000000000002E-7</v>
      </c>
      <c r="E5328" s="5">
        <v>1.2418100000000002E-7</v>
      </c>
      <c r="F5328" s="5">
        <v>6.8499999999999993E-9</v>
      </c>
      <c r="G5328" s="6">
        <v>1.07E-8</v>
      </c>
      <c r="H5328" s="7">
        <v>3.7273099999999995E-7</v>
      </c>
      <c r="I5328" s="5"/>
    </row>
    <row r="5329" spans="1:9" x14ac:dyDescent="0.4">
      <c r="A5329" t="str">
        <f t="shared" si="83"/>
        <v>Früchte, frischNepal</v>
      </c>
      <c r="B5329" s="26" t="s">
        <v>205</v>
      </c>
      <c r="C5329" s="4" t="s">
        <v>416</v>
      </c>
      <c r="D5329" s="5">
        <v>5.6949600000000001E-7</v>
      </c>
      <c r="E5329" s="5">
        <v>3.80987E-7</v>
      </c>
      <c r="F5329" s="5">
        <v>3.9561000000000006E-8</v>
      </c>
      <c r="G5329" s="6">
        <v>8.5699999999999993E-8</v>
      </c>
      <c r="H5329" s="7">
        <v>1.0757440000000001E-6</v>
      </c>
      <c r="I5329" s="5"/>
    </row>
    <row r="5330" spans="1:9" x14ac:dyDescent="0.4">
      <c r="A5330" t="str">
        <f t="shared" si="83"/>
        <v>KernobstNepal</v>
      </c>
      <c r="B5330" s="26" t="s">
        <v>208</v>
      </c>
      <c r="C5330" s="4" t="s">
        <v>416</v>
      </c>
      <c r="D5330" s="5">
        <v>5.6899999999999997E-7</v>
      </c>
      <c r="E5330" s="5">
        <v>3.80987E-7</v>
      </c>
      <c r="F5330" s="5">
        <v>3.9599999999999997E-8</v>
      </c>
      <c r="G5330" s="6">
        <v>8.5699999999999993E-8</v>
      </c>
      <c r="H5330" s="7">
        <v>1.0752870000000002E-6</v>
      </c>
      <c r="I5330" s="5"/>
    </row>
    <row r="5331" spans="1:9" x14ac:dyDescent="0.4">
      <c r="A5331" t="str">
        <f t="shared" si="83"/>
        <v>SüdfrüchteNepal</v>
      </c>
      <c r="B5331" s="26" t="s">
        <v>244</v>
      </c>
      <c r="C5331" s="4" t="s">
        <v>416</v>
      </c>
      <c r="D5331" s="5">
        <v>6.1187300000000002E-7</v>
      </c>
      <c r="E5331" s="5">
        <v>3.3525100000000002E-7</v>
      </c>
      <c r="F5331" s="5">
        <v>2.13918E-8</v>
      </c>
      <c r="G5331" s="6">
        <v>3.0199999999999999E-8</v>
      </c>
      <c r="H5331" s="7">
        <v>9.987158E-7</v>
      </c>
      <c r="I5331" s="5"/>
    </row>
    <row r="5332" spans="1:9" x14ac:dyDescent="0.4">
      <c r="A5332" t="str">
        <f t="shared" si="83"/>
        <v>KnoblauchNepal</v>
      </c>
      <c r="B5332" s="26" t="s">
        <v>38</v>
      </c>
      <c r="C5332" s="4" t="s">
        <v>416</v>
      </c>
      <c r="D5332" s="5">
        <v>1.3614E-6</v>
      </c>
      <c r="E5332" s="5">
        <v>7.47276E-7</v>
      </c>
      <c r="F5332" s="5">
        <v>4.7136900000000002E-8</v>
      </c>
      <c r="G5332" s="6">
        <v>6.5599999999999992E-8</v>
      </c>
      <c r="H5332" s="7">
        <v>2.2214128999999998E-6</v>
      </c>
      <c r="I5332" s="5"/>
    </row>
    <row r="5333" spans="1:9" x14ac:dyDescent="0.4">
      <c r="A5333" t="str">
        <f t="shared" si="83"/>
        <v>IngwerNepal</v>
      </c>
      <c r="B5333" s="26" t="s">
        <v>312</v>
      </c>
      <c r="C5333" s="4" t="s">
        <v>416</v>
      </c>
      <c r="D5333" s="5">
        <v>4.39E-7</v>
      </c>
      <c r="E5333" s="5">
        <v>2.7448799999999996E-7</v>
      </c>
      <c r="F5333" s="5">
        <v>2.5799999999999999E-8</v>
      </c>
      <c r="G5333" s="6">
        <v>5.3600000000000004E-8</v>
      </c>
      <c r="H5333" s="7">
        <v>7.9288799999999995E-7</v>
      </c>
      <c r="I5333" s="5"/>
    </row>
    <row r="5334" spans="1:9" x14ac:dyDescent="0.4">
      <c r="A5334" t="str">
        <f t="shared" si="83"/>
        <v>ErdnussNepal</v>
      </c>
      <c r="B5334" s="26" t="s">
        <v>280</v>
      </c>
      <c r="C5334" s="4" t="s">
        <v>416</v>
      </c>
      <c r="D5334" s="5">
        <v>6.1320799999999996E-6</v>
      </c>
      <c r="E5334" s="5">
        <v>3.1790699999999998E-6</v>
      </c>
      <c r="F5334" s="5">
        <v>1.02878E-7</v>
      </c>
      <c r="G5334" s="6">
        <v>1.29E-7</v>
      </c>
      <c r="H5334" s="7">
        <v>9.5430280000000016E-6</v>
      </c>
      <c r="I5334" s="5"/>
    </row>
    <row r="5335" spans="1:9" x14ac:dyDescent="0.4">
      <c r="A5335" t="str">
        <f t="shared" si="83"/>
        <v>JojobasamenNepal</v>
      </c>
      <c r="B5335" s="26" t="s">
        <v>301</v>
      </c>
      <c r="C5335" s="4" t="s">
        <v>416</v>
      </c>
      <c r="D5335" s="5">
        <v>4.9121800000000005E-6</v>
      </c>
      <c r="E5335" s="5">
        <v>2.7502999999999997E-6</v>
      </c>
      <c r="F5335" s="5">
        <v>1.9822300000000001E-7</v>
      </c>
      <c r="G5335" s="6">
        <v>2.7799999999999997E-7</v>
      </c>
      <c r="H5335" s="7">
        <v>8.1387030000000004E-6</v>
      </c>
      <c r="I5335" s="5"/>
    </row>
    <row r="5336" spans="1:9" x14ac:dyDescent="0.4">
      <c r="A5336" t="str">
        <f t="shared" si="83"/>
        <v>JuteNepal</v>
      </c>
      <c r="B5336" s="26" t="s">
        <v>313</v>
      </c>
      <c r="C5336" s="4" t="s">
        <v>416</v>
      </c>
      <c r="D5336" s="5">
        <v>3.2078100000000003E-6</v>
      </c>
      <c r="E5336" s="5">
        <v>1.9337400000000001E-6</v>
      </c>
      <c r="F5336" s="5">
        <v>1.71296E-7</v>
      </c>
      <c r="G5336" s="6">
        <v>3.2600000000000003E-7</v>
      </c>
      <c r="H5336" s="7">
        <v>5.6388459999999993E-6</v>
      </c>
      <c r="I5336" s="5"/>
    </row>
    <row r="5337" spans="1:9" x14ac:dyDescent="0.4">
      <c r="A5337" t="str">
        <f t="shared" si="83"/>
        <v>Lauch, andere LauchgewächseNepal</v>
      </c>
      <c r="B5337" s="26" t="s">
        <v>184</v>
      </c>
      <c r="C5337" s="4" t="s">
        <v>416</v>
      </c>
      <c r="D5337" s="5">
        <v>3.1441999999999998E-7</v>
      </c>
      <c r="E5337" s="5">
        <v>2.0485399999999999E-7</v>
      </c>
      <c r="F5337" s="5">
        <v>1.99404E-8</v>
      </c>
      <c r="G5337" s="6">
        <v>4.1699999999999996E-8</v>
      </c>
      <c r="H5337" s="7">
        <v>5.8091439999999995E-7</v>
      </c>
      <c r="I5337" s="5"/>
    </row>
    <row r="5338" spans="1:9" x14ac:dyDescent="0.4">
      <c r="A5338" t="str">
        <f t="shared" si="83"/>
        <v>LinsenNepal</v>
      </c>
      <c r="B5338" s="26" t="s">
        <v>247</v>
      </c>
      <c r="C5338" s="4" t="s">
        <v>416</v>
      </c>
      <c r="D5338" s="5">
        <v>5.1952300000000002E-6</v>
      </c>
      <c r="E5338" s="5">
        <v>3.3943900000000002E-6</v>
      </c>
      <c r="F5338" s="5">
        <v>3.3384099999999995E-7</v>
      </c>
      <c r="G5338" s="6">
        <v>7.0299999999999998E-7</v>
      </c>
      <c r="H5338" s="7">
        <v>9.6264610000000018E-6</v>
      </c>
      <c r="I5338" s="5"/>
    </row>
    <row r="5339" spans="1:9" x14ac:dyDescent="0.4">
      <c r="A5339" t="str">
        <f t="shared" si="83"/>
        <v>Kopfsalat und ChicoréeNepal</v>
      </c>
      <c r="B5339" s="26" t="s">
        <v>95</v>
      </c>
      <c r="C5339" s="4" t="s">
        <v>416</v>
      </c>
      <c r="D5339" s="5">
        <v>4.8100000000000003E-7</v>
      </c>
      <c r="E5339" s="5">
        <v>2.6200000000000004E-7</v>
      </c>
      <c r="F5339" s="5">
        <v>1.5299999999999998E-8</v>
      </c>
      <c r="G5339" s="6">
        <v>2.0500000000000002E-8</v>
      </c>
      <c r="H5339" s="7">
        <v>7.7879999999999996E-7</v>
      </c>
      <c r="I5339" s="5"/>
    </row>
    <row r="5340" spans="1:9" x14ac:dyDescent="0.4">
      <c r="A5340" t="str">
        <f t="shared" si="83"/>
        <v>LeinsamenNepal</v>
      </c>
      <c r="B5340" s="26" t="s">
        <v>281</v>
      </c>
      <c r="C5340" s="4" t="s">
        <v>416</v>
      </c>
      <c r="D5340" s="5">
        <v>7.7349899999999989E-6</v>
      </c>
      <c r="E5340" s="5">
        <v>4.8830100000000004E-6</v>
      </c>
      <c r="F5340" s="5">
        <v>4.7640200000000001E-7</v>
      </c>
      <c r="G5340" s="6">
        <v>9.9599999999999987E-7</v>
      </c>
      <c r="H5340" s="7">
        <v>1.4090402000000002E-5</v>
      </c>
      <c r="I5340" s="5"/>
    </row>
    <row r="5341" spans="1:9" x14ac:dyDescent="0.4">
      <c r="A5341" t="str">
        <f t="shared" si="83"/>
        <v>MaisNepal</v>
      </c>
      <c r="B5341" s="26" t="s">
        <v>185</v>
      </c>
      <c r="C5341" s="4" t="s">
        <v>416</v>
      </c>
      <c r="D5341" s="5">
        <v>1.5597000000000001E-6</v>
      </c>
      <c r="E5341" s="5">
        <v>1.0675500000000001E-6</v>
      </c>
      <c r="F5341" s="5">
        <v>1.15035E-7</v>
      </c>
      <c r="G5341" s="6">
        <v>2.5199999999999998E-7</v>
      </c>
      <c r="H5341" s="7">
        <v>2.9942850000000001E-6</v>
      </c>
      <c r="I5341" s="5"/>
    </row>
    <row r="5342" spans="1:9" x14ac:dyDescent="0.4">
      <c r="A5342" t="str">
        <f t="shared" si="83"/>
        <v>Mango, GuaveNepal</v>
      </c>
      <c r="B5342" s="26" t="s">
        <v>248</v>
      </c>
      <c r="C5342" s="4" t="s">
        <v>416</v>
      </c>
      <c r="D5342" s="5">
        <v>7.4600000000000004E-7</v>
      </c>
      <c r="E5342" s="5">
        <v>4.03E-7</v>
      </c>
      <c r="F5342" s="5">
        <v>2.3499999999999999E-8</v>
      </c>
      <c r="G5342" s="6">
        <v>3.6600000000000003E-8</v>
      </c>
      <c r="H5342" s="7">
        <v>1.2091E-6</v>
      </c>
      <c r="I5342" s="5"/>
    </row>
    <row r="5343" spans="1:9" x14ac:dyDescent="0.4">
      <c r="A5343" t="str">
        <f t="shared" si="83"/>
        <v>HirseNepal</v>
      </c>
      <c r="B5343" s="26" t="s">
        <v>250</v>
      </c>
      <c r="C5343" s="4" t="s">
        <v>416</v>
      </c>
      <c r="D5343" s="5">
        <v>2.0506600000000003E-6</v>
      </c>
      <c r="E5343" s="5">
        <v>1.48333E-6</v>
      </c>
      <c r="F5343" s="5">
        <v>1.5597199999999999E-7</v>
      </c>
      <c r="G5343" s="6">
        <v>3.3799999999999998E-7</v>
      </c>
      <c r="H5343" s="7">
        <v>4.0279619999999996E-6</v>
      </c>
      <c r="I5343" s="5"/>
    </row>
    <row r="5344" spans="1:9" x14ac:dyDescent="0.4">
      <c r="A5344" t="str">
        <f t="shared" si="83"/>
        <v>SenfkörnerNepal</v>
      </c>
      <c r="B5344" s="26" t="s">
        <v>302</v>
      </c>
      <c r="C5344" s="4" t="s">
        <v>416</v>
      </c>
      <c r="D5344" s="5">
        <v>1.7148300000000001E-6</v>
      </c>
      <c r="E5344" s="5">
        <v>1.1339700000000001E-6</v>
      </c>
      <c r="F5344" s="5">
        <v>1.12504E-7</v>
      </c>
      <c r="G5344" s="6">
        <v>2.36E-7</v>
      </c>
      <c r="H5344" s="7">
        <v>3.1973040000000004E-6</v>
      </c>
      <c r="I5344" s="5"/>
    </row>
    <row r="5345" spans="1:9" x14ac:dyDescent="0.4">
      <c r="A5345" t="str">
        <f t="shared" si="83"/>
        <v>Muskatnuss, Kardamom Nepal</v>
      </c>
      <c r="B5345" s="26" t="s">
        <v>314</v>
      </c>
      <c r="C5345" s="4" t="s">
        <v>416</v>
      </c>
      <c r="D5345" s="5">
        <v>1.2699999999999999E-5</v>
      </c>
      <c r="E5345" s="5">
        <v>8.3800000000000011E-6</v>
      </c>
      <c r="F5345" s="5">
        <v>8.9999999999999996E-7</v>
      </c>
      <c r="G5345" s="6">
        <v>1.9699999999999998E-6</v>
      </c>
      <c r="H5345" s="7">
        <v>2.3950000000000003E-5</v>
      </c>
      <c r="I5345" s="5"/>
    </row>
    <row r="5346" spans="1:9" x14ac:dyDescent="0.4">
      <c r="A5346" t="str">
        <f t="shared" si="83"/>
        <v>ÖlsamenNepal</v>
      </c>
      <c r="B5346" s="26" t="s">
        <v>303</v>
      </c>
      <c r="C5346" s="4" t="s">
        <v>416</v>
      </c>
      <c r="D5346" s="5">
        <v>4.9100000000000004E-6</v>
      </c>
      <c r="E5346" s="5">
        <v>2.7499999999999999E-6</v>
      </c>
      <c r="F5346" s="5">
        <v>1.98E-7</v>
      </c>
      <c r="G5346" s="6">
        <v>2.7799999999999997E-7</v>
      </c>
      <c r="H5346" s="7">
        <v>8.1360000000000014E-6</v>
      </c>
      <c r="I5346" s="5"/>
    </row>
    <row r="5347" spans="1:9" x14ac:dyDescent="0.4">
      <c r="A5347" t="str">
        <f t="shared" si="83"/>
        <v>OkraNepal</v>
      </c>
      <c r="B5347" s="26" t="s">
        <v>188</v>
      </c>
      <c r="C5347" s="4" t="s">
        <v>416</v>
      </c>
      <c r="D5347" s="5">
        <v>1.9459E-7</v>
      </c>
      <c r="E5347" s="5">
        <v>1.06532E-7</v>
      </c>
      <c r="F5347" s="5">
        <v>6.8414799999999998E-9</v>
      </c>
      <c r="G5347" s="6">
        <v>9.7599999999999994E-9</v>
      </c>
      <c r="H5347" s="7">
        <v>3.1772347999999999E-7</v>
      </c>
      <c r="I5347" s="5"/>
    </row>
    <row r="5348" spans="1:9" x14ac:dyDescent="0.4">
      <c r="A5348" t="str">
        <f t="shared" si="83"/>
        <v>Zwiebel, getr.Nepal</v>
      </c>
      <c r="B5348" s="26" t="s">
        <v>251</v>
      </c>
      <c r="C5348" s="4" t="s">
        <v>416</v>
      </c>
      <c r="D5348" s="5">
        <v>7.3300000000000001E-7</v>
      </c>
      <c r="E5348" s="5">
        <v>3.9500000000000003E-7</v>
      </c>
      <c r="F5348" s="5">
        <v>2.2099999999999999E-8</v>
      </c>
      <c r="G5348" s="6">
        <v>3.0899999999999999E-8</v>
      </c>
      <c r="H5348" s="7">
        <v>1.181E-6</v>
      </c>
      <c r="I5348" s="5"/>
    </row>
    <row r="5349" spans="1:9" x14ac:dyDescent="0.4">
      <c r="A5349" t="str">
        <f t="shared" si="83"/>
        <v>OrangeNepal</v>
      </c>
      <c r="B5349" s="26" t="s">
        <v>252</v>
      </c>
      <c r="C5349" s="4" t="s">
        <v>416</v>
      </c>
      <c r="D5349" s="5">
        <v>6.68E-7</v>
      </c>
      <c r="E5349" s="5">
        <v>4.2399999999999999E-7</v>
      </c>
      <c r="F5349" s="5">
        <v>3.8800000000000003E-8</v>
      </c>
      <c r="G5349" s="6">
        <v>8.0700000000000001E-8</v>
      </c>
      <c r="H5349" s="7">
        <v>1.2115000000000002E-6</v>
      </c>
      <c r="I5349" s="5"/>
    </row>
    <row r="5350" spans="1:9" x14ac:dyDescent="0.4">
      <c r="A5350" t="str">
        <f t="shared" si="83"/>
        <v>Erbsen, trockenNepal</v>
      </c>
      <c r="B5350" s="26" t="s">
        <v>173</v>
      </c>
      <c r="C5350" s="4" t="s">
        <v>416</v>
      </c>
      <c r="D5350" s="5">
        <v>3.7619699999999997E-6</v>
      </c>
      <c r="E5350" s="5">
        <v>1.9946899999999999E-6</v>
      </c>
      <c r="F5350" s="5">
        <v>9.0466199999999995E-8</v>
      </c>
      <c r="G5350" s="6">
        <v>1.4600000000000001E-7</v>
      </c>
      <c r="H5350" s="7">
        <v>5.9931262000000004E-6</v>
      </c>
      <c r="I5350" s="5"/>
    </row>
    <row r="5351" spans="1:9" x14ac:dyDescent="0.4">
      <c r="A5351" t="str">
        <f t="shared" si="83"/>
        <v>Erbsen, grünNepal</v>
      </c>
      <c r="B5351" s="26" t="s">
        <v>172</v>
      </c>
      <c r="C5351" s="4" t="s">
        <v>416</v>
      </c>
      <c r="D5351" s="5">
        <v>3.3599999999999999E-7</v>
      </c>
      <c r="E5351" s="5">
        <v>1.8300000000000001E-7</v>
      </c>
      <c r="F5351" s="5">
        <v>1.11E-8</v>
      </c>
      <c r="G5351" s="6">
        <v>1.5600000000000001E-8</v>
      </c>
      <c r="H5351" s="7">
        <v>5.4569999999999992E-7</v>
      </c>
      <c r="I5351" s="5"/>
    </row>
    <row r="5352" spans="1:9" x14ac:dyDescent="0.4">
      <c r="A5352" t="str">
        <f t="shared" si="83"/>
        <v>StraucherbseNepal</v>
      </c>
      <c r="B5352" s="26" t="s">
        <v>191</v>
      </c>
      <c r="C5352" s="4" t="s">
        <v>416</v>
      </c>
      <c r="D5352" s="5">
        <v>2.8243900000000002E-6</v>
      </c>
      <c r="E5352" s="5">
        <v>1.8156699999999998E-6</v>
      </c>
      <c r="F5352" s="5">
        <v>1.7622800000000001E-7</v>
      </c>
      <c r="G5352" s="6">
        <v>3.7100000000000003E-7</v>
      </c>
      <c r="H5352" s="7">
        <v>5.1872879999999991E-6</v>
      </c>
      <c r="I5352" s="5"/>
    </row>
    <row r="5353" spans="1:9" x14ac:dyDescent="0.4">
      <c r="A5353" t="str">
        <f t="shared" si="83"/>
        <v>KartoffelNepal</v>
      </c>
      <c r="B5353" s="26" t="s">
        <v>177</v>
      </c>
      <c r="C5353" s="4" t="s">
        <v>416</v>
      </c>
      <c r="D5353" s="5">
        <v>3.1599999999999997E-7</v>
      </c>
      <c r="E5353" s="5">
        <v>2.0599999999999999E-7</v>
      </c>
      <c r="F5353" s="5">
        <v>2.0100000000000001E-8</v>
      </c>
      <c r="G5353" s="6">
        <v>4.2200000000000001E-8</v>
      </c>
      <c r="H5353" s="7">
        <v>5.8430000000000006E-7</v>
      </c>
      <c r="I5353" s="5"/>
    </row>
    <row r="5354" spans="1:9" x14ac:dyDescent="0.4">
      <c r="A5354" t="str">
        <f t="shared" si="83"/>
        <v>Hülsenfrüchte (Linsen, Bohen, etc.)Nepal</v>
      </c>
      <c r="B5354" s="26" t="s">
        <v>255</v>
      </c>
      <c r="C5354" s="4" t="s">
        <v>416</v>
      </c>
      <c r="D5354" s="5">
        <v>3.7807000000000001E-6</v>
      </c>
      <c r="E5354" s="5">
        <v>2.4563200000000002E-6</v>
      </c>
      <c r="F5354" s="5">
        <v>2.3901200000000002E-7</v>
      </c>
      <c r="G5354" s="6">
        <v>5.0199999999999992E-7</v>
      </c>
      <c r="H5354" s="7">
        <v>6.978032E-6</v>
      </c>
      <c r="I5354" s="5"/>
    </row>
    <row r="5355" spans="1:9" x14ac:dyDescent="0.4">
      <c r="A5355" t="str">
        <f t="shared" si="83"/>
        <v>KürbisNepal</v>
      </c>
      <c r="B5355" s="26" t="s">
        <v>183</v>
      </c>
      <c r="C5355" s="4" t="s">
        <v>416</v>
      </c>
      <c r="D5355" s="5">
        <v>3.41E-7</v>
      </c>
      <c r="E5355" s="5">
        <v>1.8400000000000001E-7</v>
      </c>
      <c r="F5355" s="5">
        <v>1E-8</v>
      </c>
      <c r="G5355" s="6">
        <v>1.3699999999999999E-8</v>
      </c>
      <c r="H5355" s="7">
        <v>5.4869999999999993E-7</v>
      </c>
      <c r="I5355" s="5"/>
    </row>
    <row r="5356" spans="1:9" x14ac:dyDescent="0.4">
      <c r="A5356" t="str">
        <f t="shared" si="83"/>
        <v>RapssamenNepal</v>
      </c>
      <c r="B5356" s="26" t="s">
        <v>256</v>
      </c>
      <c r="C5356" s="4" t="s">
        <v>416</v>
      </c>
      <c r="D5356" s="5">
        <v>8.6799999999999999E-6</v>
      </c>
      <c r="E5356" s="5">
        <v>4.6199999999999998E-6</v>
      </c>
      <c r="F5356" s="5">
        <v>2.11E-7</v>
      </c>
      <c r="G5356" s="6">
        <v>2.8099999999999999E-7</v>
      </c>
      <c r="H5356" s="7">
        <v>1.3791999999999999E-5</v>
      </c>
      <c r="I5356" s="5"/>
    </row>
    <row r="5357" spans="1:9" x14ac:dyDescent="0.4">
      <c r="A5357" t="str">
        <f t="shared" si="83"/>
        <v>ReisNepal</v>
      </c>
      <c r="B5357" s="26" t="s">
        <v>160</v>
      </c>
      <c r="C5357" s="4" t="s">
        <v>416</v>
      </c>
      <c r="D5357" s="5">
        <v>1.3664499999999999E-6</v>
      </c>
      <c r="E5357" s="5">
        <v>8.7072299999999998E-7</v>
      </c>
      <c r="F5357" s="5">
        <v>8.2758799999999996E-8</v>
      </c>
      <c r="G5357" s="6">
        <v>1.7100000000000001E-7</v>
      </c>
      <c r="H5357" s="7">
        <v>2.4909317999999999E-6</v>
      </c>
      <c r="I5357" s="5"/>
    </row>
    <row r="5358" spans="1:9" x14ac:dyDescent="0.4">
      <c r="A5358" t="str">
        <f t="shared" si="83"/>
        <v>Knollengewächsen, WurzelknolleNepal</v>
      </c>
      <c r="B5358" s="26" t="s">
        <v>179</v>
      </c>
      <c r="C5358" s="4" t="s">
        <v>416</v>
      </c>
      <c r="D5358" s="5">
        <v>4.4400000000000001E-7</v>
      </c>
      <c r="E5358" s="5">
        <v>2.8899999999999995E-7</v>
      </c>
      <c r="F5358" s="5">
        <v>2.8900000000000001E-8</v>
      </c>
      <c r="G5358" s="6">
        <v>6.13E-8</v>
      </c>
      <c r="H5358" s="7">
        <v>8.2319999999999991E-7</v>
      </c>
      <c r="I5358" s="5"/>
    </row>
    <row r="5359" spans="1:9" x14ac:dyDescent="0.4">
      <c r="A5359" t="str">
        <f t="shared" si="83"/>
        <v>BaumwolleNepal</v>
      </c>
      <c r="B5359" s="26" t="s">
        <v>257</v>
      </c>
      <c r="C5359" s="4" t="s">
        <v>416</v>
      </c>
      <c r="D5359" s="5">
        <v>1.4325900000000001E-5</v>
      </c>
      <c r="E5359" s="5">
        <v>7.6885999999999995E-6</v>
      </c>
      <c r="F5359" s="5">
        <v>4.0761699999999996E-7</v>
      </c>
      <c r="G5359" s="6">
        <v>5.7300000000000006E-7</v>
      </c>
      <c r="H5359" s="7">
        <v>2.2995116999999999E-5</v>
      </c>
      <c r="I5359" s="5"/>
    </row>
    <row r="5360" spans="1:9" x14ac:dyDescent="0.4">
      <c r="A5360" t="str">
        <f t="shared" si="83"/>
        <v>SesamNepal</v>
      </c>
      <c r="B5360" s="26" t="s">
        <v>258</v>
      </c>
      <c r="C5360" s="4" t="s">
        <v>416</v>
      </c>
      <c r="D5360" s="5">
        <v>6.9100000000000008E-6</v>
      </c>
      <c r="E5360" s="5">
        <v>3.8E-6</v>
      </c>
      <c r="F5360" s="5">
        <v>2.5399999999999997E-7</v>
      </c>
      <c r="G5360" s="6">
        <v>3.7500000000000001E-7</v>
      </c>
      <c r="H5360" s="7">
        <v>1.1339000000000001E-5</v>
      </c>
      <c r="I5360" s="5"/>
    </row>
    <row r="5361" spans="1:9" x14ac:dyDescent="0.4">
      <c r="A5361" t="str">
        <f t="shared" si="83"/>
        <v>SojabohnenNepal</v>
      </c>
      <c r="B5361" s="26" t="s">
        <v>259</v>
      </c>
      <c r="C5361" s="4" t="s">
        <v>416</v>
      </c>
      <c r="D5361" s="5">
        <v>4.0600000000000001E-6</v>
      </c>
      <c r="E5361" s="5">
        <v>2.60825E-6</v>
      </c>
      <c r="F5361" s="5">
        <v>2.5700000000000004E-7</v>
      </c>
      <c r="G5361" s="6">
        <v>5.4199999999999996E-7</v>
      </c>
      <c r="H5361" s="7">
        <v>7.4672500000000004E-6</v>
      </c>
      <c r="I5361" s="5"/>
    </row>
    <row r="5362" spans="1:9" x14ac:dyDescent="0.4">
      <c r="A5362" t="str">
        <f t="shared" si="83"/>
        <v>GewürzeNepal</v>
      </c>
      <c r="B5362" s="26" t="s">
        <v>275</v>
      </c>
      <c r="C5362" s="4" t="s">
        <v>416</v>
      </c>
      <c r="D5362" s="5">
        <v>1.7866900000000001E-6</v>
      </c>
      <c r="E5362" s="5">
        <v>9.6308399999999992E-7</v>
      </c>
      <c r="F5362" s="5">
        <v>5.3490800000000001E-8</v>
      </c>
      <c r="G5362" s="6">
        <v>8.1299999999999993E-8</v>
      </c>
      <c r="H5362" s="7">
        <v>2.8845648000000001E-6</v>
      </c>
      <c r="I5362" s="5"/>
    </row>
    <row r="5363" spans="1:9" x14ac:dyDescent="0.4">
      <c r="A5363" t="str">
        <f t="shared" si="83"/>
        <v>RohrzuckerNepal</v>
      </c>
      <c r="B5363" s="26" t="s">
        <v>260</v>
      </c>
      <c r="C5363" s="4" t="s">
        <v>416</v>
      </c>
      <c r="D5363" s="5">
        <v>1.5559800000000001E-7</v>
      </c>
      <c r="E5363" s="5">
        <v>1.0217000000000001E-7</v>
      </c>
      <c r="F5363" s="5">
        <v>1.00882E-8</v>
      </c>
      <c r="G5363" s="6">
        <v>2.1600000000000002E-8</v>
      </c>
      <c r="H5363" s="7">
        <v>2.8945620000000003E-7</v>
      </c>
      <c r="I5363" s="5"/>
    </row>
    <row r="5364" spans="1:9" x14ac:dyDescent="0.4">
      <c r="A5364" t="str">
        <f t="shared" si="83"/>
        <v>SüßkartofelnNepal</v>
      </c>
      <c r="B5364" s="26" t="s">
        <v>192</v>
      </c>
      <c r="C5364" s="4" t="s">
        <v>416</v>
      </c>
      <c r="D5364" s="5">
        <v>2.9266200000000003E-7</v>
      </c>
      <c r="E5364" s="5">
        <v>1.5576599999999999E-7</v>
      </c>
      <c r="F5364" s="5">
        <v>8.168390000000001E-9</v>
      </c>
      <c r="G5364" s="6">
        <v>1.1700000000000001E-8</v>
      </c>
      <c r="H5364" s="7">
        <v>4.6829639000000001E-7</v>
      </c>
      <c r="I5364" s="5"/>
    </row>
    <row r="5365" spans="1:9" x14ac:dyDescent="0.4">
      <c r="A5365" t="str">
        <f t="shared" si="83"/>
        <v>Tallowtree seedNepal</v>
      </c>
      <c r="B5365" s="26" t="s">
        <v>304</v>
      </c>
      <c r="C5365" s="4" t="s">
        <v>416</v>
      </c>
      <c r="D5365" s="5">
        <v>4.9121800000000005E-6</v>
      </c>
      <c r="E5365" s="5">
        <v>2.7502999999999997E-6</v>
      </c>
      <c r="F5365" s="5">
        <v>1.9822300000000001E-7</v>
      </c>
      <c r="G5365" s="6">
        <v>2.7799999999999997E-7</v>
      </c>
      <c r="H5365" s="7">
        <v>8.1387030000000004E-6</v>
      </c>
      <c r="I5365" s="5"/>
    </row>
    <row r="5366" spans="1:9" x14ac:dyDescent="0.4">
      <c r="A5366" t="str">
        <f t="shared" si="83"/>
        <v>TeeNepal</v>
      </c>
      <c r="B5366" s="26" t="s">
        <v>262</v>
      </c>
      <c r="C5366" s="4" t="s">
        <v>416</v>
      </c>
      <c r="D5366" s="5">
        <v>3.9666299999999998E-6</v>
      </c>
      <c r="E5366" s="5">
        <v>2.50495E-6</v>
      </c>
      <c r="F5366" s="5">
        <v>2.29864E-7</v>
      </c>
      <c r="G5366" s="6">
        <v>4.7800000000000002E-7</v>
      </c>
      <c r="H5366" s="7">
        <v>7.1794439999999989E-6</v>
      </c>
      <c r="I5366" s="5"/>
    </row>
    <row r="5367" spans="1:9" x14ac:dyDescent="0.4">
      <c r="A5367" t="str">
        <f t="shared" si="83"/>
        <v>Tabak, unverarbeitetNepal</v>
      </c>
      <c r="B5367" s="26" t="s">
        <v>263</v>
      </c>
      <c r="C5367" s="4" t="s">
        <v>416</v>
      </c>
      <c r="D5367" s="5">
        <v>3.2595100000000002E-6</v>
      </c>
      <c r="E5367" s="5">
        <v>1.9720200000000001E-6</v>
      </c>
      <c r="F5367" s="5">
        <v>1.27198E-7</v>
      </c>
      <c r="G5367" s="6">
        <v>2.1199999999999999E-7</v>
      </c>
      <c r="H5367" s="7">
        <v>5.5707280000000006E-6</v>
      </c>
      <c r="I5367" s="5"/>
    </row>
    <row r="5368" spans="1:9" x14ac:dyDescent="0.4">
      <c r="A5368" t="str">
        <f t="shared" si="83"/>
        <v>Gemüse, frischNepal</v>
      </c>
      <c r="B5368" s="26" t="s">
        <v>174</v>
      </c>
      <c r="C5368" s="4" t="s">
        <v>416</v>
      </c>
      <c r="D5368" s="5">
        <v>3.1399999999999998E-7</v>
      </c>
      <c r="E5368" s="5">
        <v>2.05E-7</v>
      </c>
      <c r="F5368" s="5">
        <v>1.99E-8</v>
      </c>
      <c r="G5368" s="6">
        <v>4.1699999999999996E-8</v>
      </c>
      <c r="H5368" s="7">
        <v>5.8059999999999989E-7</v>
      </c>
      <c r="I5368" s="5"/>
    </row>
    <row r="5369" spans="1:9" x14ac:dyDescent="0.4">
      <c r="A5369" t="str">
        <f t="shared" si="83"/>
        <v>WeizenNepal</v>
      </c>
      <c r="B5369" s="26" t="s">
        <v>60</v>
      </c>
      <c r="C5369" s="4" t="s">
        <v>416</v>
      </c>
      <c r="D5369" s="5">
        <v>1.6500000000000001E-6</v>
      </c>
      <c r="E5369" s="5">
        <v>1.08E-6</v>
      </c>
      <c r="F5369" s="5">
        <v>1.11E-7</v>
      </c>
      <c r="G5369" s="6">
        <v>2.3900000000000001E-7</v>
      </c>
      <c r="H5369" s="7">
        <v>3.0799999999999997E-6</v>
      </c>
      <c r="I5369" s="5"/>
    </row>
    <row r="5370" spans="1:9" x14ac:dyDescent="0.4">
      <c r="A5370" t="str">
        <f t="shared" si="83"/>
        <v>ApfelNiederlande</v>
      </c>
      <c r="B5370" s="26" t="s">
        <v>195</v>
      </c>
      <c r="C5370" s="4" t="s">
        <v>72</v>
      </c>
      <c r="D5370" s="5">
        <v>3.5710300000000002E-9</v>
      </c>
      <c r="E5370" s="5">
        <v>1.1290000000000001E-8</v>
      </c>
      <c r="F5370" s="5">
        <v>1.10317E-9</v>
      </c>
      <c r="G5370" s="6">
        <v>7.6700000000000004E-10</v>
      </c>
      <c r="H5370" s="7">
        <v>1.6731200000000004E-8</v>
      </c>
      <c r="I5370" s="5"/>
    </row>
    <row r="5371" spans="1:9" x14ac:dyDescent="0.4">
      <c r="A5371" t="str">
        <f t="shared" si="83"/>
        <v>SpargelNiederlande</v>
      </c>
      <c r="B5371" s="26" t="s">
        <v>190</v>
      </c>
      <c r="C5371" s="4" t="s">
        <v>72</v>
      </c>
      <c r="D5371" s="5">
        <v>1.92027E-8</v>
      </c>
      <c r="E5371" s="5">
        <v>6.0710500000000006E-8</v>
      </c>
      <c r="F5371" s="5">
        <v>5.9321499999999996E-9</v>
      </c>
      <c r="G5371" s="6">
        <v>4.1300000000000004E-9</v>
      </c>
      <c r="H5371" s="7">
        <v>8.9975350000000009E-8</v>
      </c>
      <c r="I5371" s="5"/>
    </row>
    <row r="5372" spans="1:9" x14ac:dyDescent="0.4">
      <c r="A5372" t="str">
        <f t="shared" si="83"/>
        <v>GersteNiederlande</v>
      </c>
      <c r="B5372" s="26" t="s">
        <v>240</v>
      </c>
      <c r="C5372" s="4" t="s">
        <v>72</v>
      </c>
      <c r="D5372" s="5">
        <v>2.04829E-8</v>
      </c>
      <c r="E5372" s="5">
        <v>6.4758200000000001E-8</v>
      </c>
      <c r="F5372" s="5">
        <v>6.3276700000000003E-9</v>
      </c>
      <c r="G5372" s="6">
        <v>4.4000000000000005E-9</v>
      </c>
      <c r="H5372" s="7">
        <v>9.5968770000000017E-8</v>
      </c>
      <c r="I5372" s="5"/>
    </row>
    <row r="5373" spans="1:9" x14ac:dyDescent="0.4">
      <c r="A5373" t="str">
        <f t="shared" si="83"/>
        <v>Bohen, trockenNiederlande</v>
      </c>
      <c r="B5373" s="26" t="s">
        <v>170</v>
      </c>
      <c r="C5373" s="4" t="s">
        <v>72</v>
      </c>
      <c r="D5373" s="5">
        <v>1.6193600000000001E-8</v>
      </c>
      <c r="E5373" s="5">
        <v>5.1196999999999998E-8</v>
      </c>
      <c r="F5373" s="5">
        <v>5.0025699999999996E-9</v>
      </c>
      <c r="G5373" s="6">
        <v>3.48E-9</v>
      </c>
      <c r="H5373" s="7">
        <v>7.5873170000000015E-8</v>
      </c>
      <c r="I5373" s="5"/>
    </row>
    <row r="5374" spans="1:9" x14ac:dyDescent="0.4">
      <c r="A5374" t="str">
        <f t="shared" si="83"/>
        <v>Bohen, grünNiederlande</v>
      </c>
      <c r="B5374" s="26" t="s">
        <v>169</v>
      </c>
      <c r="C5374" s="4" t="s">
        <v>72</v>
      </c>
      <c r="D5374" s="5">
        <v>3.3691099999999998E-9</v>
      </c>
      <c r="E5374" s="5">
        <v>1.06517E-8</v>
      </c>
      <c r="F5374" s="5">
        <v>1.0408E-9</v>
      </c>
      <c r="G5374" s="6">
        <v>7.2399999999999998E-10</v>
      </c>
      <c r="H5374" s="7">
        <v>1.5785610000000001E-8</v>
      </c>
      <c r="I5374" s="5"/>
    </row>
    <row r="5375" spans="1:9" x14ac:dyDescent="0.4">
      <c r="A5375" t="str">
        <f t="shared" si="83"/>
        <v>BlaubeerenNiederlande</v>
      </c>
      <c r="B5375" s="26" t="s">
        <v>200</v>
      </c>
      <c r="C5375" s="4" t="s">
        <v>72</v>
      </c>
      <c r="D5375" s="5">
        <v>1.4556999999999999E-8</v>
      </c>
      <c r="E5375" s="5">
        <v>4.6023000000000001E-8</v>
      </c>
      <c r="F5375" s="5">
        <v>4.4970000000000005E-9</v>
      </c>
      <c r="G5375" s="6">
        <v>3.1300000000000002E-9</v>
      </c>
      <c r="H5375" s="7">
        <v>6.820700000000001E-8</v>
      </c>
      <c r="I5375" s="5"/>
    </row>
    <row r="5376" spans="1:9" x14ac:dyDescent="0.4">
      <c r="A5376" t="str">
        <f t="shared" si="83"/>
        <v>Ackerbohne, trockenNiederlande</v>
      </c>
      <c r="B5376" s="26" t="s">
        <v>163</v>
      </c>
      <c r="C5376" s="4" t="s">
        <v>72</v>
      </c>
      <c r="D5376" s="5">
        <v>6.9078000000000005E-9</v>
      </c>
      <c r="E5376" s="5">
        <v>2.1839499999999998E-8</v>
      </c>
      <c r="F5376" s="5">
        <v>2.1339800000000001E-9</v>
      </c>
      <c r="G5376" s="6">
        <v>1.4800000000000001E-9</v>
      </c>
      <c r="H5376" s="7">
        <v>3.2361280000000004E-8</v>
      </c>
      <c r="I5376" s="5"/>
    </row>
    <row r="5377" spans="1:9" x14ac:dyDescent="0.4">
      <c r="A5377" t="str">
        <f t="shared" si="83"/>
        <v>Kohl und andere KohlgewächseNiederlande</v>
      </c>
      <c r="B5377" s="26" t="s">
        <v>181</v>
      </c>
      <c r="C5377" s="4" t="s">
        <v>72</v>
      </c>
      <c r="D5377" s="5">
        <v>2.3967299999999998E-9</v>
      </c>
      <c r="E5377" s="5">
        <v>7.5774400000000003E-9</v>
      </c>
      <c r="F5377" s="5">
        <v>7.4040700000000001E-10</v>
      </c>
      <c r="G5377" s="6">
        <v>5.1500000000000008E-10</v>
      </c>
      <c r="H5377" s="7">
        <v>1.1229576999999999E-8</v>
      </c>
      <c r="I5377" s="5"/>
    </row>
    <row r="5378" spans="1:9" x14ac:dyDescent="0.4">
      <c r="A5378" t="str">
        <f t="shared" si="83"/>
        <v>Karotten und RübenNiederlande</v>
      </c>
      <c r="B5378" s="26" t="s">
        <v>176</v>
      </c>
      <c r="C5378" s="4" t="s">
        <v>72</v>
      </c>
      <c r="D5378" s="5">
        <v>1.4573700000000001E-9</v>
      </c>
      <c r="E5378" s="5">
        <v>4.6075899999999998E-9</v>
      </c>
      <c r="F5378" s="5">
        <v>4.5021800000000001E-10</v>
      </c>
      <c r="G5378" s="6">
        <v>3.13E-10</v>
      </c>
      <c r="H5378" s="7">
        <v>6.8281779999999997E-9</v>
      </c>
      <c r="I5378" s="5"/>
    </row>
    <row r="5379" spans="1:9" x14ac:dyDescent="0.4">
      <c r="A5379" t="str">
        <f t="shared" si="83"/>
        <v>Blumenkohl und BrokkoliNiederlande</v>
      </c>
      <c r="B5379" s="26" t="s">
        <v>168</v>
      </c>
      <c r="C5379" s="4" t="s">
        <v>72</v>
      </c>
      <c r="D5379" s="5">
        <v>3.9489400000000002E-9</v>
      </c>
      <c r="E5379" s="5">
        <v>1.24848E-8</v>
      </c>
      <c r="F5379" s="5">
        <v>1.2199200000000001E-9</v>
      </c>
      <c r="G5379" s="6">
        <v>8.4900000000000007E-10</v>
      </c>
      <c r="H5379" s="7">
        <v>1.8502660000000001E-8</v>
      </c>
      <c r="I5379" s="5"/>
    </row>
    <row r="5380" spans="1:9" x14ac:dyDescent="0.4">
      <c r="A5380" t="str">
        <f t="shared" ref="A5380:A5443" si="84">B5380&amp;C5380</f>
        <v>KirschenNiederlande</v>
      </c>
      <c r="B5380" s="26" t="s">
        <v>209</v>
      </c>
      <c r="C5380" s="4" t="s">
        <v>72</v>
      </c>
      <c r="D5380" s="5">
        <v>3.2481799999999995E-8</v>
      </c>
      <c r="E5380" s="5">
        <v>1.0269300000000001E-7</v>
      </c>
      <c r="F5380" s="5">
        <v>1.0034400000000001E-8</v>
      </c>
      <c r="G5380" s="6">
        <v>6.9800000000000003E-9</v>
      </c>
      <c r="H5380" s="7">
        <v>1.521892E-7</v>
      </c>
      <c r="I5380" s="5"/>
    </row>
    <row r="5381" spans="1:9" x14ac:dyDescent="0.4">
      <c r="A5381" t="str">
        <f t="shared" si="84"/>
        <v>Paprika-/ChillipulverNiederlande</v>
      </c>
      <c r="B5381" s="26" t="s">
        <v>90</v>
      </c>
      <c r="C5381" s="4" t="s">
        <v>72</v>
      </c>
      <c r="D5381" s="5">
        <v>2.39759E-10</v>
      </c>
      <c r="E5381" s="5">
        <v>7.5801399999999998E-10</v>
      </c>
      <c r="F5381" s="5">
        <v>7.4067199999999995E-11</v>
      </c>
      <c r="G5381" s="6">
        <v>5.1499999999999997E-11</v>
      </c>
      <c r="H5381" s="7">
        <v>1.1233402E-9</v>
      </c>
      <c r="I5381" s="5"/>
    </row>
    <row r="5382" spans="1:9" x14ac:dyDescent="0.4">
      <c r="A5382" t="str">
        <f t="shared" si="84"/>
        <v>Paprika und Chillies, grünNiederlande</v>
      </c>
      <c r="B5382" s="26" t="s">
        <v>79</v>
      </c>
      <c r="C5382" s="4" t="s">
        <v>72</v>
      </c>
      <c r="D5382" s="5">
        <v>2.39759E-10</v>
      </c>
      <c r="E5382" s="5">
        <v>7.5801399999999998E-10</v>
      </c>
      <c r="F5382" s="5">
        <v>7.4067199999999995E-11</v>
      </c>
      <c r="G5382" s="6">
        <v>5.1499999999999997E-11</v>
      </c>
      <c r="H5382" s="7">
        <v>1.1233402E-9</v>
      </c>
      <c r="I5382" s="5"/>
    </row>
    <row r="5383" spans="1:9" x14ac:dyDescent="0.4">
      <c r="A5383" t="str">
        <f t="shared" si="84"/>
        <v>Paprika und Chillies, grünNiederlande</v>
      </c>
      <c r="B5383" s="26" t="s">
        <v>79</v>
      </c>
      <c r="C5383" s="4" t="s">
        <v>72</v>
      </c>
      <c r="D5383" s="5">
        <v>2.39759E-10</v>
      </c>
      <c r="E5383" s="5">
        <v>7.5801399999999998E-10</v>
      </c>
      <c r="F5383" s="5">
        <v>7.4067199999999995E-11</v>
      </c>
      <c r="G5383" s="6">
        <v>5.1499999999999997E-11</v>
      </c>
      <c r="H5383" s="7">
        <v>1.1233402E-9</v>
      </c>
      <c r="I5383" s="5"/>
    </row>
    <row r="5384" spans="1:9" x14ac:dyDescent="0.4">
      <c r="A5384" t="str">
        <f t="shared" si="84"/>
        <v>Gurken und GewürzgurkenNiederlande</v>
      </c>
      <c r="B5384" s="26" t="s">
        <v>99</v>
      </c>
      <c r="C5384" s="4" t="s">
        <v>72</v>
      </c>
      <c r="D5384" s="5">
        <v>8.9013599999999995E-11</v>
      </c>
      <c r="E5384" s="5">
        <v>2.8142200000000001E-10</v>
      </c>
      <c r="F5384" s="5">
        <v>2.7498400000000002E-11</v>
      </c>
      <c r="G5384" s="6">
        <v>1.9099999999999997E-11</v>
      </c>
      <c r="H5384" s="7">
        <v>4.1703400000000004E-10</v>
      </c>
      <c r="I5384" s="5"/>
    </row>
    <row r="5385" spans="1:9" x14ac:dyDescent="0.4">
      <c r="A5385" t="str">
        <f t="shared" si="84"/>
        <v>KorintheNiederlande</v>
      </c>
      <c r="B5385" s="26" t="s">
        <v>212</v>
      </c>
      <c r="C5385" s="4" t="s">
        <v>72</v>
      </c>
      <c r="D5385" s="5">
        <v>1.17657E-8</v>
      </c>
      <c r="E5385" s="5">
        <v>3.7197900000000001E-8</v>
      </c>
      <c r="F5385" s="5">
        <v>3.63469E-9</v>
      </c>
      <c r="G5385" s="6">
        <v>2.5299999999999997E-9</v>
      </c>
      <c r="H5385" s="7">
        <v>5.5128289999999996E-8</v>
      </c>
      <c r="I5385" s="5"/>
    </row>
    <row r="5386" spans="1:9" x14ac:dyDescent="0.4">
      <c r="A5386" t="str">
        <f t="shared" si="84"/>
        <v>FlaxfasernNiederlande</v>
      </c>
      <c r="B5386" s="26" t="s">
        <v>318</v>
      </c>
      <c r="C5386" s="4" t="s">
        <v>72</v>
      </c>
      <c r="D5386" s="5">
        <v>7.0563299999999998E-8</v>
      </c>
      <c r="E5386" s="5">
        <v>2.2308999999999999E-7</v>
      </c>
      <c r="F5386" s="5">
        <v>2.1798699999999999E-8</v>
      </c>
      <c r="G5386" s="6">
        <v>1.52E-8</v>
      </c>
      <c r="H5386" s="7">
        <v>3.3065199999999996E-7</v>
      </c>
      <c r="I5386" s="5"/>
    </row>
    <row r="5387" spans="1:9" x14ac:dyDescent="0.4">
      <c r="A5387" t="str">
        <f t="shared" si="84"/>
        <v>FuttermittelpflanzenNiederlande</v>
      </c>
      <c r="B5387" s="26" t="s">
        <v>242</v>
      </c>
      <c r="C5387" s="4" t="s">
        <v>72</v>
      </c>
      <c r="D5387" s="5">
        <v>9.4035899999999994E-10</v>
      </c>
      <c r="E5387" s="5">
        <v>2.9730099999999998E-9</v>
      </c>
      <c r="F5387" s="5">
        <v>2.9049899999999997E-10</v>
      </c>
      <c r="G5387" s="6">
        <v>2.02E-10</v>
      </c>
      <c r="H5387" s="7">
        <v>4.4058679999999992E-9</v>
      </c>
      <c r="I5387" s="5"/>
    </row>
    <row r="5388" spans="1:9" x14ac:dyDescent="0.4">
      <c r="A5388" t="str">
        <f t="shared" si="84"/>
        <v>StachelbeereNiederlande</v>
      </c>
      <c r="B5388" s="26" t="s">
        <v>360</v>
      </c>
      <c r="C5388" s="4" t="s">
        <v>72</v>
      </c>
      <c r="D5388" s="5">
        <v>1.8626000000000001E-8</v>
      </c>
      <c r="E5388" s="5">
        <v>5.88873E-8</v>
      </c>
      <c r="F5388" s="5">
        <v>5.7540100000000005E-9</v>
      </c>
      <c r="G5388" s="6">
        <v>3.9999999999999994E-9</v>
      </c>
      <c r="H5388" s="7">
        <v>8.7267309999999996E-8</v>
      </c>
      <c r="I5388" s="5"/>
    </row>
    <row r="5389" spans="1:9" x14ac:dyDescent="0.4">
      <c r="A5389" t="str">
        <f t="shared" si="84"/>
        <v>Getreide, gemischtNiederlande</v>
      </c>
      <c r="B5389" s="26" t="s">
        <v>300</v>
      </c>
      <c r="C5389" s="4" t="s">
        <v>72</v>
      </c>
      <c r="D5389" s="5">
        <v>1.3751899999999999E-8</v>
      </c>
      <c r="E5389" s="5">
        <v>4.3477400000000001E-8</v>
      </c>
      <c r="F5389" s="5">
        <v>4.2482700000000003E-9</v>
      </c>
      <c r="G5389" s="6">
        <v>2.9600000000000001E-9</v>
      </c>
      <c r="H5389" s="7">
        <v>6.4437569999999986E-8</v>
      </c>
      <c r="I5389" s="5"/>
    </row>
    <row r="5390" spans="1:9" x14ac:dyDescent="0.4">
      <c r="A5390" t="str">
        <f t="shared" si="84"/>
        <v>HopfenNiederlande</v>
      </c>
      <c r="B5390" s="26" t="s">
        <v>270</v>
      </c>
      <c r="C5390" s="4" t="s">
        <v>72</v>
      </c>
      <c r="D5390" s="5">
        <v>4.71398E-8</v>
      </c>
      <c r="E5390" s="5">
        <v>1.4903599999999999E-7</v>
      </c>
      <c r="F5390" s="5">
        <v>1.4562599999999999E-8</v>
      </c>
      <c r="G5390" s="6">
        <v>1.0099999999999999E-8</v>
      </c>
      <c r="H5390" s="7">
        <v>2.2083839999999998E-7</v>
      </c>
      <c r="I5390" s="5"/>
    </row>
    <row r="5391" spans="1:9" x14ac:dyDescent="0.4">
      <c r="A5391" t="str">
        <f t="shared" si="84"/>
        <v>Lauch, andere LauchgewächseNiederlande</v>
      </c>
      <c r="B5391" s="26" t="s">
        <v>184</v>
      </c>
      <c r="C5391" s="4" t="s">
        <v>72</v>
      </c>
      <c r="D5391" s="5">
        <v>4.6651700000000003E-9</v>
      </c>
      <c r="E5391" s="5">
        <v>1.4749199999999999E-8</v>
      </c>
      <c r="F5391" s="5">
        <v>1.44118E-9</v>
      </c>
      <c r="G5391" s="6">
        <v>9.9999999999999986E-10</v>
      </c>
      <c r="H5391" s="7">
        <v>2.1855550000000003E-8</v>
      </c>
      <c r="I5391" s="5"/>
    </row>
    <row r="5392" spans="1:9" x14ac:dyDescent="0.4">
      <c r="A5392" t="str">
        <f t="shared" si="84"/>
        <v>Kopfsalat und ChicoréeNiederlande</v>
      </c>
      <c r="B5392" s="26" t="s">
        <v>95</v>
      </c>
      <c r="C5392" s="4" t="s">
        <v>72</v>
      </c>
      <c r="D5392" s="5">
        <v>1.55482E-9</v>
      </c>
      <c r="E5392" s="5">
        <v>4.91566E-9</v>
      </c>
      <c r="F5392" s="5">
        <v>4.8032000000000005E-10</v>
      </c>
      <c r="G5392" s="6">
        <v>3.3399999999999998E-10</v>
      </c>
      <c r="H5392" s="7">
        <v>7.2848000000000003E-9</v>
      </c>
      <c r="I5392" s="5"/>
    </row>
    <row r="5393" spans="1:9" x14ac:dyDescent="0.4">
      <c r="A5393" t="str">
        <f t="shared" si="84"/>
        <v>LeinsamenNiederlande</v>
      </c>
      <c r="B5393" s="26" t="s">
        <v>281</v>
      </c>
      <c r="C5393" s="4" t="s">
        <v>72</v>
      </c>
      <c r="D5393" s="5">
        <v>7.0512799999999993E-8</v>
      </c>
      <c r="E5393" s="5">
        <v>2.22931E-7</v>
      </c>
      <c r="F5393" s="5">
        <v>2.1783100000000003E-8</v>
      </c>
      <c r="G5393" s="6">
        <v>1.52E-8</v>
      </c>
      <c r="H5393" s="7">
        <v>3.3042690000000001E-7</v>
      </c>
      <c r="I5393" s="5"/>
    </row>
    <row r="5394" spans="1:9" x14ac:dyDescent="0.4">
      <c r="A5394" t="str">
        <f t="shared" si="84"/>
        <v>MaisNiederlande</v>
      </c>
      <c r="B5394" s="26" t="s">
        <v>185</v>
      </c>
      <c r="C5394" s="4" t="s">
        <v>72</v>
      </c>
      <c r="D5394" s="5">
        <v>8.5531699999999985E-9</v>
      </c>
      <c r="E5394" s="5">
        <v>2.7041400000000002E-8</v>
      </c>
      <c r="F5394" s="5">
        <v>2.6422800000000001E-9</v>
      </c>
      <c r="G5394" s="6">
        <v>1.8400000000000001E-9</v>
      </c>
      <c r="H5394" s="7">
        <v>4.0076850000000001E-8</v>
      </c>
      <c r="I5394" s="5"/>
    </row>
    <row r="5395" spans="1:9" x14ac:dyDescent="0.4">
      <c r="A5395" t="str">
        <f t="shared" si="84"/>
        <v>HaferNiederlande</v>
      </c>
      <c r="B5395" s="26" t="s">
        <v>272</v>
      </c>
      <c r="C5395" s="4" t="s">
        <v>72</v>
      </c>
      <c r="D5395" s="5">
        <v>2.3419599999999999E-8</v>
      </c>
      <c r="E5395" s="5">
        <v>7.4042799999999999E-8</v>
      </c>
      <c r="F5395" s="5">
        <v>7.2348800000000006E-9</v>
      </c>
      <c r="G5395" s="6">
        <v>5.0300000000000002E-9</v>
      </c>
      <c r="H5395" s="7">
        <v>1.0972728E-7</v>
      </c>
      <c r="I5395" s="5"/>
    </row>
    <row r="5396" spans="1:9" x14ac:dyDescent="0.4">
      <c r="A5396" t="str">
        <f t="shared" si="84"/>
        <v>Zwiebel, getr.Niederlande</v>
      </c>
      <c r="B5396" s="26" t="s">
        <v>251</v>
      </c>
      <c r="C5396" s="4" t="s">
        <v>72</v>
      </c>
      <c r="D5396" s="5">
        <v>1.8046700000000001E-9</v>
      </c>
      <c r="E5396" s="5">
        <v>5.7055999999999998E-9</v>
      </c>
      <c r="F5396" s="5">
        <v>5.5750700000000005E-10</v>
      </c>
      <c r="G5396" s="6">
        <v>3.88E-10</v>
      </c>
      <c r="H5396" s="7">
        <v>8.4557769999999998E-9</v>
      </c>
      <c r="I5396" s="5"/>
    </row>
    <row r="5397" spans="1:9" x14ac:dyDescent="0.4">
      <c r="A5397" t="str">
        <f t="shared" si="84"/>
        <v>Zwiebeln, Schalotten, grünNiederlande</v>
      </c>
      <c r="B5397" s="26" t="s">
        <v>71</v>
      </c>
      <c r="C5397" s="4" t="s">
        <v>72</v>
      </c>
      <c r="D5397" s="5">
        <v>1.54137E-9</v>
      </c>
      <c r="E5397" s="5">
        <v>4.8731300000000001E-9</v>
      </c>
      <c r="F5397" s="5">
        <v>4.7616399999999997E-10</v>
      </c>
      <c r="G5397" s="6">
        <v>3.3099999999999999E-10</v>
      </c>
      <c r="H5397" s="7">
        <v>7.2216639999999997E-9</v>
      </c>
      <c r="I5397" s="5"/>
    </row>
    <row r="5398" spans="1:9" x14ac:dyDescent="0.4">
      <c r="A5398" t="str">
        <f t="shared" si="84"/>
        <v>BirneNiederlande</v>
      </c>
      <c r="B5398" s="26" t="s">
        <v>199</v>
      </c>
      <c r="C5398" s="4" t="s">
        <v>72</v>
      </c>
      <c r="D5398" s="5">
        <v>5.1083300000000003E-9</v>
      </c>
      <c r="E5398" s="5">
        <v>1.6150299999999999E-8</v>
      </c>
      <c r="F5398" s="5">
        <v>1.57808E-9</v>
      </c>
      <c r="G5398" s="6">
        <v>1.1000000000000001E-9</v>
      </c>
      <c r="H5398" s="7">
        <v>2.3936710000000001E-8</v>
      </c>
      <c r="I5398" s="5"/>
    </row>
    <row r="5399" spans="1:9" x14ac:dyDescent="0.4">
      <c r="A5399" t="str">
        <f t="shared" si="84"/>
        <v>Erbsen, trockenNiederlande</v>
      </c>
      <c r="B5399" s="26" t="s">
        <v>173</v>
      </c>
      <c r="C5399" s="4" t="s">
        <v>72</v>
      </c>
      <c r="D5399" s="5">
        <v>1.22041E-8</v>
      </c>
      <c r="E5399" s="5">
        <v>3.8584100000000002E-8</v>
      </c>
      <c r="F5399" s="5">
        <v>3.77014E-9</v>
      </c>
      <c r="G5399" s="6">
        <v>2.6200000000000001E-9</v>
      </c>
      <c r="H5399" s="7">
        <v>5.7178340000000007E-8</v>
      </c>
      <c r="I5399" s="5"/>
    </row>
    <row r="5400" spans="1:9" x14ac:dyDescent="0.4">
      <c r="A5400" t="str">
        <f t="shared" si="84"/>
        <v>Erbsen, grünNiederlande</v>
      </c>
      <c r="B5400" s="26" t="s">
        <v>172</v>
      </c>
      <c r="C5400" s="4" t="s">
        <v>72</v>
      </c>
      <c r="D5400" s="5">
        <v>3.7145799999999998E-9</v>
      </c>
      <c r="E5400" s="5">
        <v>1.1743899999999999E-8</v>
      </c>
      <c r="F5400" s="5">
        <v>1.14752E-9</v>
      </c>
      <c r="G5400" s="6">
        <v>7.9800000000000004E-10</v>
      </c>
      <c r="H5400" s="7">
        <v>1.7404000000000002E-8</v>
      </c>
      <c r="I5400" s="5"/>
    </row>
    <row r="5401" spans="1:9" x14ac:dyDescent="0.4">
      <c r="A5401" t="str">
        <f t="shared" si="84"/>
        <v>Pflaume, SchleheNiederlande</v>
      </c>
      <c r="B5401" s="26" t="s">
        <v>254</v>
      </c>
      <c r="C5401" s="4" t="s">
        <v>72</v>
      </c>
      <c r="D5401" s="5">
        <v>2.00955E-8</v>
      </c>
      <c r="E5401" s="5">
        <v>6.3533299999999994E-8</v>
      </c>
      <c r="F5401" s="5">
        <v>6.2079800000000003E-9</v>
      </c>
      <c r="G5401" s="6">
        <v>4.32E-9</v>
      </c>
      <c r="H5401" s="7">
        <v>9.4156779999999997E-8</v>
      </c>
      <c r="I5401" s="5"/>
    </row>
    <row r="5402" spans="1:9" x14ac:dyDescent="0.4">
      <c r="A5402" t="str">
        <f t="shared" si="84"/>
        <v>MohnNiederlande</v>
      </c>
      <c r="B5402" s="26" t="s">
        <v>297</v>
      </c>
      <c r="C5402" s="4" t="s">
        <v>72</v>
      </c>
      <c r="D5402" s="5">
        <v>3.7051600000000005E-8</v>
      </c>
      <c r="E5402" s="5">
        <v>1.1714099999999999E-7</v>
      </c>
      <c r="F5402" s="5">
        <v>1.1446100000000001E-8</v>
      </c>
      <c r="G5402" s="6">
        <v>7.9599999999999998E-9</v>
      </c>
      <c r="H5402" s="7">
        <v>1.7359870000000002E-7</v>
      </c>
      <c r="I5402" s="5"/>
    </row>
    <row r="5403" spans="1:9" x14ac:dyDescent="0.4">
      <c r="A5403" t="str">
        <f t="shared" si="84"/>
        <v>KartoffelNiederlande</v>
      </c>
      <c r="B5403" s="26" t="s">
        <v>177</v>
      </c>
      <c r="C5403" s="4" t="s">
        <v>72</v>
      </c>
      <c r="D5403" s="5">
        <v>1.5365100000000001E-9</v>
      </c>
      <c r="E5403" s="5">
        <v>4.8577699999999999E-9</v>
      </c>
      <c r="F5403" s="5">
        <v>4.7466300000000002E-10</v>
      </c>
      <c r="G5403" s="6">
        <v>3.3E-10</v>
      </c>
      <c r="H5403" s="7">
        <v>7.1989430000000005E-9</v>
      </c>
      <c r="I5403" s="5"/>
    </row>
    <row r="5404" spans="1:9" x14ac:dyDescent="0.4">
      <c r="A5404" t="str">
        <f t="shared" si="84"/>
        <v>RapssamenNiederlande</v>
      </c>
      <c r="B5404" s="26" t="s">
        <v>256</v>
      </c>
      <c r="C5404" s="4" t="s">
        <v>72</v>
      </c>
      <c r="D5404" s="5">
        <v>2.6136E-8</v>
      </c>
      <c r="E5404" s="5">
        <v>8.2630499999999993E-8</v>
      </c>
      <c r="F5404" s="5">
        <v>8.0740099999999999E-9</v>
      </c>
      <c r="G5404" s="6">
        <v>5.62E-9</v>
      </c>
      <c r="H5404" s="7">
        <v>1.2246051E-7</v>
      </c>
      <c r="I5404" s="5"/>
    </row>
    <row r="5405" spans="1:9" x14ac:dyDescent="0.4">
      <c r="A5405" t="str">
        <f t="shared" si="84"/>
        <v>RoggenNiederlande</v>
      </c>
      <c r="B5405" s="26" t="s">
        <v>274</v>
      </c>
      <c r="C5405" s="4" t="s">
        <v>72</v>
      </c>
      <c r="D5405" s="5">
        <v>1.84762E-8</v>
      </c>
      <c r="E5405" s="5">
        <v>5.84137E-8</v>
      </c>
      <c r="F5405" s="5">
        <v>5.7077299999999997E-9</v>
      </c>
      <c r="G5405" s="6">
        <v>3.9700000000000001E-9</v>
      </c>
      <c r="H5405" s="7">
        <v>8.6567630000000006E-8</v>
      </c>
      <c r="I5405" s="5"/>
    </row>
    <row r="5406" spans="1:9" x14ac:dyDescent="0.4">
      <c r="A5406" t="str">
        <f t="shared" si="84"/>
        <v>SpinatNiederlande</v>
      </c>
      <c r="B5406" s="26" t="s">
        <v>156</v>
      </c>
      <c r="C5406" s="4" t="s">
        <v>72</v>
      </c>
      <c r="D5406" s="5">
        <v>1.4253900000000002E-9</v>
      </c>
      <c r="E5406" s="5">
        <v>4.5064599999999993E-9</v>
      </c>
      <c r="F5406" s="5">
        <v>4.4033599999999997E-10</v>
      </c>
      <c r="G5406" s="6">
        <v>3.0600000000000003E-10</v>
      </c>
      <c r="H5406" s="7">
        <v>6.678186E-9</v>
      </c>
      <c r="I5406" s="5"/>
    </row>
    <row r="5407" spans="1:9" x14ac:dyDescent="0.4">
      <c r="A5407" t="str">
        <f t="shared" si="84"/>
        <v>ErdbeereNiederlande</v>
      </c>
      <c r="B5407" s="26" t="s">
        <v>203</v>
      </c>
      <c r="C5407" s="4" t="s">
        <v>72</v>
      </c>
      <c r="D5407" s="5">
        <v>6.8209099999999998E-9</v>
      </c>
      <c r="E5407" s="5">
        <v>2.1564700000000002E-8</v>
      </c>
      <c r="F5407" s="5">
        <v>2.1071399999999998E-9</v>
      </c>
      <c r="G5407" s="6">
        <v>1.4699999999999999E-9</v>
      </c>
      <c r="H5407" s="7">
        <v>3.1962749999999999E-8</v>
      </c>
      <c r="I5407" s="5"/>
    </row>
    <row r="5408" spans="1:9" x14ac:dyDescent="0.4">
      <c r="A5408" t="str">
        <f t="shared" si="84"/>
        <v>TomatenNiederlande</v>
      </c>
      <c r="B5408" s="26" t="s">
        <v>86</v>
      </c>
      <c r="C5408" s="4" t="s">
        <v>72</v>
      </c>
      <c r="D5408" s="5">
        <v>1.5791700000000001E-10</v>
      </c>
      <c r="E5408" s="5">
        <v>4.9926400000000002E-10</v>
      </c>
      <c r="F5408" s="5">
        <v>4.87842E-11</v>
      </c>
      <c r="G5408" s="6">
        <v>3.3900000000000001E-11</v>
      </c>
      <c r="H5408" s="7">
        <v>7.3986519999999997E-10</v>
      </c>
      <c r="I5408" s="5"/>
    </row>
    <row r="5409" spans="1:9" x14ac:dyDescent="0.4">
      <c r="A5409" t="str">
        <f t="shared" si="84"/>
        <v>TriticaleNiederlande</v>
      </c>
      <c r="B5409" s="26" t="s">
        <v>283</v>
      </c>
      <c r="C5409" s="4" t="s">
        <v>72</v>
      </c>
      <c r="D5409" s="5">
        <v>1.1661800000000001E-8</v>
      </c>
      <c r="E5409" s="5">
        <v>3.6869400000000006E-8</v>
      </c>
      <c r="F5409" s="5">
        <v>3.6025900000000001E-9</v>
      </c>
      <c r="G5409" s="6">
        <v>2.5100000000000002E-9</v>
      </c>
      <c r="H5409" s="7">
        <v>5.4643790000000002E-8</v>
      </c>
      <c r="I5409" s="5"/>
    </row>
    <row r="5410" spans="1:9" x14ac:dyDescent="0.4">
      <c r="A5410" t="str">
        <f t="shared" si="84"/>
        <v>Gemüse, frischNiederlande</v>
      </c>
      <c r="B5410" s="26" t="s">
        <v>174</v>
      </c>
      <c r="C5410" s="4" t="s">
        <v>72</v>
      </c>
      <c r="D5410" s="5">
        <v>4.6651700000000003E-9</v>
      </c>
      <c r="E5410" s="5">
        <v>1.4749199999999999E-8</v>
      </c>
      <c r="F5410" s="5">
        <v>1.44118E-9</v>
      </c>
      <c r="G5410" s="6">
        <v>9.9999999999999986E-10</v>
      </c>
      <c r="H5410" s="7">
        <v>2.1855550000000003E-8</v>
      </c>
      <c r="I5410" s="5"/>
    </row>
    <row r="5411" spans="1:9" x14ac:dyDescent="0.4">
      <c r="A5411" t="str">
        <f t="shared" si="84"/>
        <v>WeizenNiederlande</v>
      </c>
      <c r="B5411" s="26" t="s">
        <v>60</v>
      </c>
      <c r="C5411" s="4" t="s">
        <v>72</v>
      </c>
      <c r="D5411" s="5">
        <v>1.4877E-8</v>
      </c>
      <c r="E5411" s="5">
        <v>4.7034399999999998E-8</v>
      </c>
      <c r="F5411" s="5">
        <v>4.5958400000000005E-9</v>
      </c>
      <c r="G5411" s="6">
        <v>3.1999999999999997E-9</v>
      </c>
      <c r="H5411" s="7">
        <v>6.9707239999999987E-8</v>
      </c>
      <c r="I5411" s="5"/>
    </row>
    <row r="5412" spans="1:9" x14ac:dyDescent="0.4">
      <c r="A5412" t="str">
        <f t="shared" si="84"/>
        <v>ApfelNeuseeland</v>
      </c>
      <c r="B5412" s="26" t="s">
        <v>195</v>
      </c>
      <c r="C5412" s="4" t="s">
        <v>227</v>
      </c>
      <c r="D5412" s="5">
        <v>1.8300000000000001E-9</v>
      </c>
      <c r="E5412" s="5">
        <v>4.4499999999999995E-8</v>
      </c>
      <c r="F5412" s="5">
        <v>7.4300000000000002E-10</v>
      </c>
      <c r="G5412" s="6">
        <v>9.4399999999999998E-8</v>
      </c>
      <c r="H5412" s="7">
        <v>1.4147300000000001E-7</v>
      </c>
      <c r="I5412" s="5"/>
    </row>
    <row r="5413" spans="1:9" x14ac:dyDescent="0.4">
      <c r="A5413" t="str">
        <f t="shared" si="84"/>
        <v>AprikosenNeuseeland</v>
      </c>
      <c r="B5413" s="26" t="s">
        <v>196</v>
      </c>
      <c r="C5413" s="4" t="s">
        <v>227</v>
      </c>
      <c r="D5413" s="5">
        <v>4.8300000000000001E-9</v>
      </c>
      <c r="E5413" s="5">
        <v>1.8200000000000002E-7</v>
      </c>
      <c r="F5413" s="5">
        <v>2.9499999999999999E-9</v>
      </c>
      <c r="G5413" s="6">
        <v>4.1899999999999998E-7</v>
      </c>
      <c r="H5413" s="7">
        <v>6.0877999999999998E-7</v>
      </c>
      <c r="I5413" s="5"/>
    </row>
    <row r="5414" spans="1:9" x14ac:dyDescent="0.4">
      <c r="A5414" t="str">
        <f t="shared" si="84"/>
        <v>SpargelNeuseeland</v>
      </c>
      <c r="B5414" s="26" t="s">
        <v>190</v>
      </c>
      <c r="C5414" s="4" t="s">
        <v>227</v>
      </c>
      <c r="D5414" s="5">
        <v>2.6593599999999998E-8</v>
      </c>
      <c r="E5414" s="5">
        <v>7.7694200000000002E-7</v>
      </c>
      <c r="F5414" s="5">
        <v>1.1809E-8</v>
      </c>
      <c r="G5414" s="6">
        <v>1.7400000000000001E-6</v>
      </c>
      <c r="H5414" s="7">
        <v>2.5553445999999999E-6</v>
      </c>
      <c r="I5414" s="5"/>
    </row>
    <row r="5415" spans="1:9" x14ac:dyDescent="0.4">
      <c r="A5415" t="str">
        <f t="shared" si="84"/>
        <v>AvocadosNeuseeland</v>
      </c>
      <c r="B5415" s="26" t="s">
        <v>166</v>
      </c>
      <c r="C5415" s="4" t="s">
        <v>227</v>
      </c>
      <c r="D5415" s="5">
        <v>1.11E-8</v>
      </c>
      <c r="E5415" s="5">
        <v>3.4299999999999999E-7</v>
      </c>
      <c r="F5415" s="5">
        <v>5.4299999999999997E-9</v>
      </c>
      <c r="G5415" s="6">
        <v>7.7499999999999999E-7</v>
      </c>
      <c r="H5415" s="7">
        <v>1.1345299999999999E-6</v>
      </c>
      <c r="I5415" s="5"/>
    </row>
    <row r="5416" spans="1:9" x14ac:dyDescent="0.4">
      <c r="A5416" t="str">
        <f t="shared" si="84"/>
        <v>GersteNeuseeland</v>
      </c>
      <c r="B5416" s="26" t="s">
        <v>240</v>
      </c>
      <c r="C5416" s="4" t="s">
        <v>227</v>
      </c>
      <c r="D5416" s="5">
        <v>6.1688100000000003E-9</v>
      </c>
      <c r="E5416" s="5">
        <v>1.6551700000000001E-7</v>
      </c>
      <c r="F5416" s="5">
        <v>2.7127200000000001E-9</v>
      </c>
      <c r="G5416" s="6">
        <v>3.6600000000000002E-7</v>
      </c>
      <c r="H5416" s="7">
        <v>5.4039853000000001E-7</v>
      </c>
      <c r="I5416" s="5"/>
    </row>
    <row r="5417" spans="1:9" x14ac:dyDescent="0.4">
      <c r="A5417" t="str">
        <f t="shared" si="84"/>
        <v>Bohen, grünNeuseeland</v>
      </c>
      <c r="B5417" s="26" t="s">
        <v>169</v>
      </c>
      <c r="C5417" s="4" t="s">
        <v>227</v>
      </c>
      <c r="D5417" s="5">
        <v>1.8081099999999999E-9</v>
      </c>
      <c r="E5417" s="5">
        <v>5.9692799999999993E-8</v>
      </c>
      <c r="F5417" s="5">
        <v>9.0843099999999994E-10</v>
      </c>
      <c r="G5417" s="6">
        <v>1.3200000000000002E-7</v>
      </c>
      <c r="H5417" s="7">
        <v>1.94409341E-7</v>
      </c>
      <c r="I5417" s="5"/>
    </row>
    <row r="5418" spans="1:9" x14ac:dyDescent="0.4">
      <c r="A5418" t="str">
        <f t="shared" si="84"/>
        <v>BlaubeerenNeuseeland</v>
      </c>
      <c r="B5418" s="26" t="s">
        <v>200</v>
      </c>
      <c r="C5418" s="4" t="s">
        <v>227</v>
      </c>
      <c r="D5418" s="5">
        <v>5.99145E-9</v>
      </c>
      <c r="E5418" s="5">
        <v>1.8957800000000001E-7</v>
      </c>
      <c r="F5418" s="5">
        <v>4.4176899999999999E-9</v>
      </c>
      <c r="G5418" s="6">
        <v>3.5499999999999999E-7</v>
      </c>
      <c r="H5418" s="7">
        <v>5.5498714000000002E-7</v>
      </c>
      <c r="I5418" s="5"/>
    </row>
    <row r="5419" spans="1:9" x14ac:dyDescent="0.4">
      <c r="A5419" t="str">
        <f t="shared" si="84"/>
        <v>Kohl und andere KohlgewächseNeuseeland</v>
      </c>
      <c r="B5419" s="26" t="s">
        <v>181</v>
      </c>
      <c r="C5419" s="4" t="s">
        <v>227</v>
      </c>
      <c r="D5419" s="5">
        <v>8.6199999999999992E-10</v>
      </c>
      <c r="E5419" s="5">
        <v>2.6899999999999999E-8</v>
      </c>
      <c r="F5419" s="5">
        <v>4.2599999999999998E-10</v>
      </c>
      <c r="G5419" s="6">
        <v>5.8500000000000001E-8</v>
      </c>
      <c r="H5419" s="7">
        <v>8.6687999999999989E-8</v>
      </c>
      <c r="I5419" s="5"/>
    </row>
    <row r="5420" spans="1:9" x14ac:dyDescent="0.4">
      <c r="A5420" t="str">
        <f t="shared" si="84"/>
        <v>Karotten und RübenNeuseeland</v>
      </c>
      <c r="B5420" s="26" t="s">
        <v>176</v>
      </c>
      <c r="C5420" s="4" t="s">
        <v>227</v>
      </c>
      <c r="D5420" s="5">
        <v>7.4300000000000002E-10</v>
      </c>
      <c r="E5420" s="5">
        <v>2.44E-8</v>
      </c>
      <c r="F5420" s="5">
        <v>3.6299999999999999E-10</v>
      </c>
      <c r="G5420" s="6">
        <v>5.5899999999999998E-8</v>
      </c>
      <c r="H5420" s="7">
        <v>8.1405999999999995E-8</v>
      </c>
      <c r="I5420" s="5"/>
    </row>
    <row r="5421" spans="1:9" x14ac:dyDescent="0.4">
      <c r="A5421" t="str">
        <f t="shared" si="84"/>
        <v>Blumenkohl und BrokkoliNeuseeland</v>
      </c>
      <c r="B5421" s="26" t="s">
        <v>168</v>
      </c>
      <c r="C5421" s="4" t="s">
        <v>227</v>
      </c>
      <c r="D5421" s="5">
        <v>4.7400000000000002E-10</v>
      </c>
      <c r="E5421" s="5">
        <v>1.3400000000000001E-8</v>
      </c>
      <c r="F5421" s="5">
        <v>2.3800000000000001E-10</v>
      </c>
      <c r="G5421" s="6">
        <v>2.8200000000000001E-8</v>
      </c>
      <c r="H5421" s="7">
        <v>4.2311999999999995E-8</v>
      </c>
      <c r="I5421" s="5"/>
    </row>
    <row r="5422" spans="1:9" x14ac:dyDescent="0.4">
      <c r="A5422" t="str">
        <f t="shared" si="84"/>
        <v>GetreideNeuseeland</v>
      </c>
      <c r="B5422" s="26" t="s">
        <v>278</v>
      </c>
      <c r="C5422" s="4" t="s">
        <v>227</v>
      </c>
      <c r="D5422" s="5">
        <v>5.9373300000000006E-9</v>
      </c>
      <c r="E5422" s="5">
        <v>1.71437E-7</v>
      </c>
      <c r="F5422" s="5">
        <v>2.3908099999999999E-9</v>
      </c>
      <c r="G5422" s="6">
        <v>3.89E-7</v>
      </c>
      <c r="H5422" s="7">
        <v>5.6876514000000003E-7</v>
      </c>
      <c r="I5422" s="5"/>
    </row>
    <row r="5423" spans="1:9" x14ac:dyDescent="0.4">
      <c r="A5423" t="str">
        <f t="shared" si="84"/>
        <v>KirschenNeuseeland</v>
      </c>
      <c r="B5423" s="26" t="s">
        <v>209</v>
      </c>
      <c r="C5423" s="4" t="s">
        <v>227</v>
      </c>
      <c r="D5423" s="5">
        <v>2.4699999999999999E-8</v>
      </c>
      <c r="E5423" s="5">
        <v>8.4999999999999991E-7</v>
      </c>
      <c r="F5423" s="5">
        <v>1.7200000000000002E-8</v>
      </c>
      <c r="G5423" s="6">
        <v>1.75E-6</v>
      </c>
      <c r="H5423" s="7">
        <v>2.6419000000000001E-6</v>
      </c>
      <c r="I5423" s="5"/>
    </row>
    <row r="5424" spans="1:9" x14ac:dyDescent="0.4">
      <c r="A5424" t="str">
        <f t="shared" si="84"/>
        <v>KorintheNeuseeland</v>
      </c>
      <c r="B5424" s="26" t="s">
        <v>212</v>
      </c>
      <c r="C5424" s="4" t="s">
        <v>227</v>
      </c>
      <c r="D5424" s="5">
        <v>7.4600000000000003E-9</v>
      </c>
      <c r="E5424" s="5">
        <v>2.3100000000000002E-7</v>
      </c>
      <c r="F5424" s="5">
        <v>3.7500000000000005E-9</v>
      </c>
      <c r="G5424" s="6">
        <v>4.9500000000000003E-7</v>
      </c>
      <c r="H5424" s="7">
        <v>7.3721000000000007E-7</v>
      </c>
      <c r="I5424" s="5"/>
    </row>
    <row r="5425" spans="1:9" x14ac:dyDescent="0.4">
      <c r="A5425" t="str">
        <f t="shared" si="84"/>
        <v>Bast-PflanzenNeuseeland</v>
      </c>
      <c r="B5425" s="26" t="s">
        <v>338</v>
      </c>
      <c r="C5425" s="4" t="s">
        <v>227</v>
      </c>
      <c r="D5425" s="5">
        <v>8.8357199999999999E-8</v>
      </c>
      <c r="E5425" s="5">
        <v>2.3963500000000004E-6</v>
      </c>
      <c r="F5425" s="5">
        <v>3.4928300000000003E-8</v>
      </c>
      <c r="G5425" s="6">
        <v>5.3400000000000005E-6</v>
      </c>
      <c r="H5425" s="7">
        <v>7.8596355000000006E-6</v>
      </c>
      <c r="I5425" s="5"/>
    </row>
    <row r="5426" spans="1:9" x14ac:dyDescent="0.4">
      <c r="A5426" t="str">
        <f t="shared" si="84"/>
        <v>FuttermittelpflanzenNeuseeland</v>
      </c>
      <c r="B5426" s="26" t="s">
        <v>242</v>
      </c>
      <c r="C5426" s="4" t="s">
        <v>227</v>
      </c>
      <c r="D5426" s="5">
        <v>8.8798099999999998E-9</v>
      </c>
      <c r="E5426" s="5">
        <v>2.2857599999999999E-7</v>
      </c>
      <c r="F5426" s="5">
        <v>3.4050499999999999E-9</v>
      </c>
      <c r="G5426" s="6">
        <v>4.9999999999999998E-7</v>
      </c>
      <c r="H5426" s="7">
        <v>7.4086085999999997E-7</v>
      </c>
      <c r="I5426" s="5"/>
    </row>
    <row r="5427" spans="1:9" x14ac:dyDescent="0.4">
      <c r="A5427" t="str">
        <f t="shared" si="84"/>
        <v>ZitrusfrüchteNeuseeland</v>
      </c>
      <c r="B5427" s="26" t="s">
        <v>279</v>
      </c>
      <c r="C5427" s="4" t="s">
        <v>227</v>
      </c>
      <c r="D5427" s="5">
        <v>5.0403900000000002E-9</v>
      </c>
      <c r="E5427" s="5">
        <v>1.6579799999999999E-7</v>
      </c>
      <c r="F5427" s="5">
        <v>2.4171399999999998E-9</v>
      </c>
      <c r="G5427" s="6">
        <v>3.7399999999999999E-7</v>
      </c>
      <c r="H5427" s="7">
        <v>5.4725552999999998E-7</v>
      </c>
      <c r="I5427" s="5"/>
    </row>
    <row r="5428" spans="1:9" x14ac:dyDescent="0.4">
      <c r="A5428" t="str">
        <f t="shared" si="84"/>
        <v>Früchte, frischNeuseeland</v>
      </c>
      <c r="B5428" s="26" t="s">
        <v>205</v>
      </c>
      <c r="C5428" s="4" t="s">
        <v>227</v>
      </c>
      <c r="D5428" s="5">
        <v>2.9977999999999997E-9</v>
      </c>
      <c r="E5428" s="5">
        <v>9.3702999999999989E-8</v>
      </c>
      <c r="F5428" s="5">
        <v>1.8255600000000001E-9</v>
      </c>
      <c r="G5428" s="6">
        <v>1.97E-7</v>
      </c>
      <c r="H5428" s="7">
        <v>2.9552635999999998E-7</v>
      </c>
      <c r="I5428" s="5"/>
    </row>
    <row r="5429" spans="1:9" x14ac:dyDescent="0.4">
      <c r="A5429" t="str">
        <f t="shared" si="84"/>
        <v>KernobstNeuseeland</v>
      </c>
      <c r="B5429" s="26" t="s">
        <v>208</v>
      </c>
      <c r="C5429" s="4" t="s">
        <v>227</v>
      </c>
      <c r="D5429" s="5">
        <v>3E-9</v>
      </c>
      <c r="E5429" s="5">
        <v>9.3699999999999999E-8</v>
      </c>
      <c r="F5429" s="5">
        <v>1.8300000000000001E-9</v>
      </c>
      <c r="G5429" s="6">
        <v>1.97E-7</v>
      </c>
      <c r="H5429" s="7">
        <v>2.9553E-7</v>
      </c>
      <c r="I5429" s="5"/>
    </row>
    <row r="5430" spans="1:9" x14ac:dyDescent="0.4">
      <c r="A5430" t="str">
        <f t="shared" si="84"/>
        <v>SüdfrüchteNeuseeland</v>
      </c>
      <c r="B5430" s="26" t="s">
        <v>244</v>
      </c>
      <c r="C5430" s="4" t="s">
        <v>227</v>
      </c>
      <c r="D5430" s="5">
        <v>9.4709999999999992E-9</v>
      </c>
      <c r="E5430" s="5">
        <v>3.7096699999999996E-7</v>
      </c>
      <c r="F5430" s="5">
        <v>6.5898699999999997E-9</v>
      </c>
      <c r="G5430" s="6">
        <v>8.1800000000000005E-7</v>
      </c>
      <c r="H5430" s="7">
        <v>1.20502787E-6</v>
      </c>
      <c r="I5430" s="5"/>
    </row>
    <row r="5431" spans="1:9" x14ac:dyDescent="0.4">
      <c r="A5431" t="str">
        <f t="shared" si="84"/>
        <v>TraubenNeuseeland</v>
      </c>
      <c r="B5431" s="26" t="s">
        <v>245</v>
      </c>
      <c r="C5431" s="4" t="s">
        <v>227</v>
      </c>
      <c r="D5431" s="5">
        <v>6.5327199999999998E-9</v>
      </c>
      <c r="E5431" s="5">
        <v>1.6959899999999998E-7</v>
      </c>
      <c r="F5431" s="5">
        <v>2.4917099999999999E-9</v>
      </c>
      <c r="G5431" s="6">
        <v>3.72E-7</v>
      </c>
      <c r="H5431" s="7">
        <v>5.5062343000000004E-7</v>
      </c>
      <c r="I5431" s="5"/>
    </row>
    <row r="5432" spans="1:9" x14ac:dyDescent="0.4">
      <c r="A5432" t="str">
        <f t="shared" si="84"/>
        <v>HopfenNeuseeland</v>
      </c>
      <c r="B5432" s="26" t="s">
        <v>270</v>
      </c>
      <c r="C5432" s="4" t="s">
        <v>227</v>
      </c>
      <c r="D5432" s="5">
        <v>1.5758400000000003E-8</v>
      </c>
      <c r="E5432" s="5">
        <v>4.4951700000000004E-7</v>
      </c>
      <c r="F5432" s="5">
        <v>1.1619200000000001E-8</v>
      </c>
      <c r="G5432" s="6">
        <v>7.7300000000000005E-7</v>
      </c>
      <c r="H5432" s="7">
        <v>1.2498946E-6</v>
      </c>
      <c r="I5432" s="5"/>
    </row>
    <row r="5433" spans="1:9" x14ac:dyDescent="0.4">
      <c r="A5433" t="str">
        <f t="shared" si="84"/>
        <v>KiwiNeuseeland</v>
      </c>
      <c r="B5433" s="26" t="s">
        <v>211</v>
      </c>
      <c r="C5433" s="4" t="s">
        <v>227</v>
      </c>
      <c r="D5433" s="5">
        <v>3.1978399999999998E-9</v>
      </c>
      <c r="E5433" s="5">
        <v>7.7830700000000001E-8</v>
      </c>
      <c r="F5433" s="5">
        <v>1.29144E-9</v>
      </c>
      <c r="G5433" s="6">
        <v>1.6500000000000001E-7</v>
      </c>
      <c r="H5433" s="7">
        <v>2.4731998E-7</v>
      </c>
      <c r="I5433" s="5"/>
    </row>
    <row r="5434" spans="1:9" x14ac:dyDescent="0.4">
      <c r="A5434" t="str">
        <f t="shared" si="84"/>
        <v>Lauch, andere LauchgewächseNeuseeland</v>
      </c>
      <c r="B5434" s="26" t="s">
        <v>184</v>
      </c>
      <c r="C5434" s="4" t="s">
        <v>227</v>
      </c>
      <c r="D5434" s="5">
        <v>1.15E-9</v>
      </c>
      <c r="E5434" s="5">
        <v>3.1200000000000001E-8</v>
      </c>
      <c r="F5434" s="5">
        <v>4.49E-10</v>
      </c>
      <c r="G5434" s="6">
        <v>6.9499999999999994E-8</v>
      </c>
      <c r="H5434" s="7">
        <v>1.0229900000000001E-7</v>
      </c>
      <c r="I5434" s="5"/>
    </row>
    <row r="5435" spans="1:9" x14ac:dyDescent="0.4">
      <c r="A5435" t="str">
        <f t="shared" si="84"/>
        <v>Zitorne, LimetteNeuseeland</v>
      </c>
      <c r="B5435" s="26" t="s">
        <v>246</v>
      </c>
      <c r="C5435" s="4" t="s">
        <v>227</v>
      </c>
      <c r="D5435" s="5">
        <v>5.8200000000000002E-9</v>
      </c>
      <c r="E5435" s="5">
        <v>2.03E-7</v>
      </c>
      <c r="F5435" s="5">
        <v>4.2899999999999999E-9</v>
      </c>
      <c r="G5435" s="6">
        <v>4.0700000000000003E-7</v>
      </c>
      <c r="H5435" s="7">
        <v>6.2010999999999996E-7</v>
      </c>
      <c r="I5435" s="5"/>
    </row>
    <row r="5436" spans="1:9" x14ac:dyDescent="0.4">
      <c r="A5436" t="str">
        <f t="shared" si="84"/>
        <v>LinsenNeuseeland</v>
      </c>
      <c r="B5436" s="26" t="s">
        <v>247</v>
      </c>
      <c r="C5436" s="4" t="s">
        <v>227</v>
      </c>
      <c r="D5436" s="5">
        <v>1.1098E-8</v>
      </c>
      <c r="E5436" s="5">
        <v>4.5470299999999999E-7</v>
      </c>
      <c r="F5436" s="5">
        <v>7.7548500000000008E-9</v>
      </c>
      <c r="G5436" s="6">
        <v>1.02E-6</v>
      </c>
      <c r="H5436" s="7">
        <v>1.4935558500000001E-6</v>
      </c>
      <c r="I5436" s="5"/>
    </row>
    <row r="5437" spans="1:9" x14ac:dyDescent="0.4">
      <c r="A5437" t="str">
        <f t="shared" si="84"/>
        <v>Kopfsalat und ChicoréeNeuseeland</v>
      </c>
      <c r="B5437" s="26" t="s">
        <v>95</v>
      </c>
      <c r="C5437" s="4" t="s">
        <v>227</v>
      </c>
      <c r="D5437" s="5">
        <v>7.9560700000000008E-10</v>
      </c>
      <c r="E5437" s="5">
        <v>2.2422200000000001E-8</v>
      </c>
      <c r="F5437" s="5">
        <v>3.9936699999999996E-10</v>
      </c>
      <c r="G5437" s="6">
        <v>4.73E-8</v>
      </c>
      <c r="H5437" s="7">
        <v>7.0917173999999995E-8</v>
      </c>
      <c r="I5437" s="5"/>
    </row>
    <row r="5438" spans="1:9" x14ac:dyDescent="0.4">
      <c r="A5438" t="str">
        <f t="shared" si="84"/>
        <v>LeinsamenNeuseeland</v>
      </c>
      <c r="B5438" s="26" t="s">
        <v>281</v>
      </c>
      <c r="C5438" s="4" t="s">
        <v>227</v>
      </c>
      <c r="D5438" s="5">
        <v>1.0992500000000001E-8</v>
      </c>
      <c r="E5438" s="5">
        <v>4.2996199999999997E-7</v>
      </c>
      <c r="F5438" s="5">
        <v>7.6811199999999996E-9</v>
      </c>
      <c r="G5438" s="6">
        <v>9.4600000000000003E-7</v>
      </c>
      <c r="H5438" s="7">
        <v>1.39463562E-6</v>
      </c>
      <c r="I5438" s="5"/>
    </row>
    <row r="5439" spans="1:9" x14ac:dyDescent="0.4">
      <c r="A5439" t="str">
        <f t="shared" si="84"/>
        <v>Mais, greenNeuseeland</v>
      </c>
      <c r="B5439" s="26" t="s">
        <v>218</v>
      </c>
      <c r="C5439" s="4" t="s">
        <v>227</v>
      </c>
      <c r="D5439" s="5">
        <v>2.17446E-9</v>
      </c>
      <c r="E5439" s="5">
        <v>5.6386400000000001E-8</v>
      </c>
      <c r="F5439" s="5">
        <v>8.8205200000000009E-10</v>
      </c>
      <c r="G5439" s="6">
        <v>1.23E-7</v>
      </c>
      <c r="H5439" s="7">
        <v>1.8244291200000001E-7</v>
      </c>
      <c r="I5439" s="5"/>
    </row>
    <row r="5440" spans="1:9" x14ac:dyDescent="0.4">
      <c r="A5440" t="str">
        <f t="shared" si="84"/>
        <v>MaisNeuseeland</v>
      </c>
      <c r="B5440" s="26" t="s">
        <v>185</v>
      </c>
      <c r="C5440" s="4" t="s">
        <v>227</v>
      </c>
      <c r="D5440" s="5">
        <v>2.9582200000000002E-9</v>
      </c>
      <c r="E5440" s="5">
        <v>7.6999199999999998E-8</v>
      </c>
      <c r="F5440" s="5">
        <v>1.2230299999999999E-9</v>
      </c>
      <c r="G5440" s="6">
        <v>1.68E-7</v>
      </c>
      <c r="H5440" s="7">
        <v>2.4918045E-7</v>
      </c>
      <c r="I5440" s="5"/>
    </row>
    <row r="5441" spans="1:9" x14ac:dyDescent="0.4">
      <c r="A5441" t="str">
        <f t="shared" si="84"/>
        <v>HaferNeuseeland</v>
      </c>
      <c r="B5441" s="26" t="s">
        <v>272</v>
      </c>
      <c r="C5441" s="4" t="s">
        <v>227</v>
      </c>
      <c r="D5441" s="5">
        <v>7.7300000000000004E-9</v>
      </c>
      <c r="E5441" s="5">
        <v>2.1E-7</v>
      </c>
      <c r="F5441" s="5">
        <v>3.34E-9</v>
      </c>
      <c r="G5441" s="6">
        <v>4.6600000000000002E-7</v>
      </c>
      <c r="H5441" s="7">
        <v>6.8706999999999997E-7</v>
      </c>
      <c r="I5441" s="5"/>
    </row>
    <row r="5442" spans="1:9" x14ac:dyDescent="0.4">
      <c r="A5442" t="str">
        <f t="shared" si="84"/>
        <v>Zwiebeln, Schalotten, grünNeuseeland</v>
      </c>
      <c r="B5442" s="26" t="s">
        <v>71</v>
      </c>
      <c r="C5442" s="4" t="s">
        <v>227</v>
      </c>
      <c r="D5442" s="5">
        <v>5.21873E-10</v>
      </c>
      <c r="E5442" s="5">
        <v>1.38593E-8</v>
      </c>
      <c r="F5442" s="5">
        <v>2.1212299999999999E-10</v>
      </c>
      <c r="G5442" s="6">
        <v>3.0500000000000002E-8</v>
      </c>
      <c r="H5442" s="7">
        <v>4.5093296000000001E-8</v>
      </c>
      <c r="I5442" s="5"/>
    </row>
    <row r="5443" spans="1:9" x14ac:dyDescent="0.4">
      <c r="A5443" t="str">
        <f t="shared" si="84"/>
        <v>OrangeNeuseeland</v>
      </c>
      <c r="B5443" s="26" t="s">
        <v>252</v>
      </c>
      <c r="C5443" s="4" t="s">
        <v>227</v>
      </c>
      <c r="D5443" s="5">
        <v>2.8329600000000001E-9</v>
      </c>
      <c r="E5443" s="5">
        <v>1.3351599999999999E-7</v>
      </c>
      <c r="F5443" s="5">
        <v>1.97116E-9</v>
      </c>
      <c r="G5443" s="6">
        <v>3.1799999999999996E-7</v>
      </c>
      <c r="H5443" s="7">
        <v>4.5632011999999996E-7</v>
      </c>
      <c r="I5443" s="5"/>
    </row>
    <row r="5444" spans="1:9" x14ac:dyDescent="0.4">
      <c r="A5444" t="str">
        <f t="shared" ref="A5444:A5507" si="85">B5444&amp;C5444</f>
        <v>Pfirsich, NektarineNeuseeland</v>
      </c>
      <c r="B5444" s="26" t="s">
        <v>253</v>
      </c>
      <c r="C5444" s="4" t="s">
        <v>227</v>
      </c>
      <c r="D5444" s="5">
        <v>7.0099999999999996E-9</v>
      </c>
      <c r="E5444" s="5">
        <v>1.8400000000000001E-7</v>
      </c>
      <c r="F5444" s="5">
        <v>3.7E-9</v>
      </c>
      <c r="G5444" s="6">
        <v>3.7E-7</v>
      </c>
      <c r="H5444" s="7">
        <v>5.6470999999999993E-7</v>
      </c>
      <c r="I5444" s="5"/>
    </row>
    <row r="5445" spans="1:9" x14ac:dyDescent="0.4">
      <c r="A5445" t="str">
        <f t="shared" si="85"/>
        <v>BirneNeuseeland</v>
      </c>
      <c r="B5445" s="26" t="s">
        <v>199</v>
      </c>
      <c r="C5445" s="4" t="s">
        <v>227</v>
      </c>
      <c r="D5445" s="5">
        <v>1.70743E-9</v>
      </c>
      <c r="E5445" s="5">
        <v>4.7641600000000002E-8</v>
      </c>
      <c r="F5445" s="5">
        <v>9.1889599999999997E-10</v>
      </c>
      <c r="G5445" s="6">
        <v>9.6600000000000005E-8</v>
      </c>
      <c r="H5445" s="7">
        <v>1.4686792600000001E-7</v>
      </c>
      <c r="I5445" s="5"/>
    </row>
    <row r="5446" spans="1:9" x14ac:dyDescent="0.4">
      <c r="A5446" t="str">
        <f t="shared" si="85"/>
        <v>Erbsen, trockenNeuseeland</v>
      </c>
      <c r="B5446" s="26" t="s">
        <v>173</v>
      </c>
      <c r="C5446" s="4" t="s">
        <v>227</v>
      </c>
      <c r="D5446" s="5">
        <v>7.0737599999999998E-9</v>
      </c>
      <c r="E5446" s="5">
        <v>1.8426400000000001E-7</v>
      </c>
      <c r="F5446" s="5">
        <v>2.6958000000000001E-9</v>
      </c>
      <c r="G5446" s="6">
        <v>4.0499999999999999E-7</v>
      </c>
      <c r="H5446" s="7">
        <v>5.9903355999999998E-7</v>
      </c>
      <c r="I5446" s="5"/>
    </row>
    <row r="5447" spans="1:9" x14ac:dyDescent="0.4">
      <c r="A5447" t="str">
        <f t="shared" si="85"/>
        <v>Erbsen, grünNeuseeland</v>
      </c>
      <c r="B5447" s="26" t="s">
        <v>172</v>
      </c>
      <c r="C5447" s="4" t="s">
        <v>227</v>
      </c>
      <c r="D5447" s="5">
        <v>4.5800000000000003E-9</v>
      </c>
      <c r="E5447" s="5">
        <v>1.1900000000000001E-7</v>
      </c>
      <c r="F5447" s="5">
        <v>1.75E-9</v>
      </c>
      <c r="G5447" s="6">
        <v>2.6200000000000004E-7</v>
      </c>
      <c r="H5447" s="7">
        <v>3.8733000000000001E-7</v>
      </c>
      <c r="I5447" s="5"/>
    </row>
    <row r="5448" spans="1:9" x14ac:dyDescent="0.4">
      <c r="A5448" t="str">
        <f t="shared" si="85"/>
        <v>Pflaume, SchleheNeuseeland</v>
      </c>
      <c r="B5448" s="26" t="s">
        <v>254</v>
      </c>
      <c r="C5448" s="4" t="s">
        <v>227</v>
      </c>
      <c r="D5448" s="5">
        <v>1.06833E-8</v>
      </c>
      <c r="E5448" s="5">
        <v>3.4419799999999997E-7</v>
      </c>
      <c r="F5448" s="5">
        <v>7.8771799999999995E-9</v>
      </c>
      <c r="G5448" s="6">
        <v>6.5300000000000004E-7</v>
      </c>
      <c r="H5448" s="7">
        <v>1.01575848E-6</v>
      </c>
      <c r="I5448" s="5"/>
    </row>
    <row r="5449" spans="1:9" x14ac:dyDescent="0.4">
      <c r="A5449" t="str">
        <f t="shared" si="85"/>
        <v>KartoffelNeuseeland</v>
      </c>
      <c r="B5449" s="26" t="s">
        <v>177</v>
      </c>
      <c r="C5449" s="4" t="s">
        <v>227</v>
      </c>
      <c r="D5449" s="5">
        <v>6.58E-10</v>
      </c>
      <c r="E5449" s="5">
        <v>1.7099999999999998E-8</v>
      </c>
      <c r="F5449" s="5">
        <v>2.4999999999999996E-10</v>
      </c>
      <c r="G5449" s="6">
        <v>3.7499999999999998E-8</v>
      </c>
      <c r="H5449" s="7">
        <v>5.5507999999999997E-8</v>
      </c>
      <c r="I5449" s="5"/>
    </row>
    <row r="5450" spans="1:9" x14ac:dyDescent="0.4">
      <c r="A5450" t="str">
        <f t="shared" si="85"/>
        <v>KürbisNeuseeland</v>
      </c>
      <c r="B5450" s="26" t="s">
        <v>183</v>
      </c>
      <c r="C5450" s="4" t="s">
        <v>227</v>
      </c>
      <c r="D5450" s="5">
        <v>9.3699999999999997E-10</v>
      </c>
      <c r="E5450" s="5">
        <v>2.4899999999999998E-8</v>
      </c>
      <c r="F5450" s="5">
        <v>3.6299999999999999E-10</v>
      </c>
      <c r="G5450" s="6">
        <v>5.5300000000000005E-8</v>
      </c>
      <c r="H5450" s="7">
        <v>8.1500000000000008E-8</v>
      </c>
      <c r="I5450" s="5"/>
    </row>
    <row r="5451" spans="1:9" x14ac:dyDescent="0.4">
      <c r="A5451" t="str">
        <f t="shared" si="85"/>
        <v>RapssamenNeuseeland</v>
      </c>
      <c r="B5451" s="26" t="s">
        <v>256</v>
      </c>
      <c r="C5451" s="4" t="s">
        <v>227</v>
      </c>
      <c r="D5451" s="5">
        <v>1.4352E-8</v>
      </c>
      <c r="E5451" s="5">
        <v>4.5273400000000001E-7</v>
      </c>
      <c r="F5451" s="5">
        <v>6.06958E-9</v>
      </c>
      <c r="G5451" s="6">
        <v>1.0499999999999999E-6</v>
      </c>
      <c r="H5451" s="7">
        <v>1.5231555799999999E-6</v>
      </c>
      <c r="I5451" s="5"/>
    </row>
    <row r="5452" spans="1:9" x14ac:dyDescent="0.4">
      <c r="A5452" t="str">
        <f t="shared" si="85"/>
        <v>SpinatNeuseeland</v>
      </c>
      <c r="B5452" s="26" t="s">
        <v>156</v>
      </c>
      <c r="C5452" s="4" t="s">
        <v>227</v>
      </c>
      <c r="D5452" s="5">
        <v>3.0895499999999999E-9</v>
      </c>
      <c r="E5452" s="5">
        <v>1.0721999999999999E-7</v>
      </c>
      <c r="F5452" s="5">
        <v>2.2780299999999998E-9</v>
      </c>
      <c r="G5452" s="6">
        <v>2.1400000000000001E-7</v>
      </c>
      <c r="H5452" s="7">
        <v>3.2658757999999997E-7</v>
      </c>
      <c r="I5452" s="5"/>
    </row>
    <row r="5453" spans="1:9" x14ac:dyDescent="0.4">
      <c r="A5453" t="str">
        <f t="shared" si="85"/>
        <v>ErdbeereNeuseeland</v>
      </c>
      <c r="B5453" s="26" t="s">
        <v>203</v>
      </c>
      <c r="C5453" s="4" t="s">
        <v>227</v>
      </c>
      <c r="D5453" s="5">
        <v>1.53766E-9</v>
      </c>
      <c r="E5453" s="5">
        <v>5.2305399999999999E-8</v>
      </c>
      <c r="F5453" s="5">
        <v>1.13376E-9</v>
      </c>
      <c r="G5453" s="6">
        <v>1.03E-7</v>
      </c>
      <c r="H5453" s="7">
        <v>1.5797681999999999E-7</v>
      </c>
      <c r="I5453" s="5"/>
    </row>
    <row r="5454" spans="1:9" x14ac:dyDescent="0.4">
      <c r="A5454" t="str">
        <f t="shared" si="85"/>
        <v>SüßkartofelnNeuseeland</v>
      </c>
      <c r="B5454" s="26" t="s">
        <v>192</v>
      </c>
      <c r="C5454" s="4" t="s">
        <v>227</v>
      </c>
      <c r="D5454" s="5">
        <v>1.8462199999999999E-9</v>
      </c>
      <c r="E5454" s="5">
        <v>5.5548600000000002E-8</v>
      </c>
      <c r="F5454" s="5">
        <v>9.9508499999999998E-10</v>
      </c>
      <c r="G5454" s="6">
        <v>1.17E-7</v>
      </c>
      <c r="H5454" s="7">
        <v>1.7538990499999998E-7</v>
      </c>
      <c r="I5454" s="5"/>
    </row>
    <row r="5455" spans="1:9" x14ac:dyDescent="0.4">
      <c r="A5455" t="str">
        <f t="shared" si="85"/>
        <v>Manderine, ClementineNeuseeland</v>
      </c>
      <c r="B5455" s="26" t="s">
        <v>213</v>
      </c>
      <c r="C5455" s="4" t="s">
        <v>227</v>
      </c>
      <c r="D5455" s="5">
        <v>8.51723E-9</v>
      </c>
      <c r="E5455" s="5">
        <v>2.4935400000000005E-7</v>
      </c>
      <c r="F5455" s="5">
        <v>5.2731799999999998E-9</v>
      </c>
      <c r="G5455" s="6">
        <v>4.9799999999999993E-7</v>
      </c>
      <c r="H5455" s="7">
        <v>7.6114440999999995E-7</v>
      </c>
      <c r="I5455" s="5"/>
    </row>
    <row r="5456" spans="1:9" x14ac:dyDescent="0.4">
      <c r="A5456" t="str">
        <f t="shared" si="85"/>
        <v>TomatenNeuseeland</v>
      </c>
      <c r="B5456" s="26" t="s">
        <v>86</v>
      </c>
      <c r="C5456" s="4" t="s">
        <v>227</v>
      </c>
      <c r="D5456" s="5">
        <v>2.4721199999999998E-10</v>
      </c>
      <c r="E5456" s="5">
        <v>7.8684999999999986E-9</v>
      </c>
      <c r="F5456" s="5">
        <v>1.2851800000000002E-10</v>
      </c>
      <c r="G5456" s="6">
        <v>1.7200000000000002E-8</v>
      </c>
      <c r="H5456" s="7">
        <v>2.5444229999999997E-8</v>
      </c>
      <c r="I5456" s="5"/>
    </row>
    <row r="5457" spans="1:9" x14ac:dyDescent="0.4">
      <c r="A5457" t="str">
        <f t="shared" si="85"/>
        <v>FutterrübenNeuseeland</v>
      </c>
      <c r="B5457" s="26" t="s">
        <v>305</v>
      </c>
      <c r="C5457" s="4" t="s">
        <v>227</v>
      </c>
      <c r="D5457" s="5">
        <v>1.55084E-9</v>
      </c>
      <c r="E5457" s="5">
        <v>4.02199E-8</v>
      </c>
      <c r="F5457" s="5">
        <v>6.01592E-10</v>
      </c>
      <c r="G5457" s="6">
        <v>8.8200000000000009E-8</v>
      </c>
      <c r="H5457" s="7">
        <v>1.30572332E-7</v>
      </c>
      <c r="I5457" s="5"/>
    </row>
    <row r="5458" spans="1:9" x14ac:dyDescent="0.4">
      <c r="A5458" t="str">
        <f t="shared" si="85"/>
        <v>Gemüse, frischNeuseeland</v>
      </c>
      <c r="B5458" s="26" t="s">
        <v>174</v>
      </c>
      <c r="C5458" s="4" t="s">
        <v>227</v>
      </c>
      <c r="D5458" s="5">
        <v>1.15201E-9</v>
      </c>
      <c r="E5458" s="5">
        <v>3.1213500000000004E-8</v>
      </c>
      <c r="F5458" s="5">
        <v>4.48946E-10</v>
      </c>
      <c r="G5458" s="6">
        <v>6.9499999999999994E-8</v>
      </c>
      <c r="H5458" s="7">
        <v>1.0231445599999999E-7</v>
      </c>
      <c r="I5458" s="5"/>
    </row>
    <row r="5459" spans="1:9" x14ac:dyDescent="0.4">
      <c r="A5459" t="str">
        <f t="shared" si="85"/>
        <v>WeizenNeuseeland</v>
      </c>
      <c r="B5459" s="26" t="s">
        <v>60</v>
      </c>
      <c r="C5459" s="4" t="s">
        <v>227</v>
      </c>
      <c r="D5459" s="5">
        <v>5.2075599999999997E-9</v>
      </c>
      <c r="E5459" s="5">
        <v>1.3952300000000002E-7</v>
      </c>
      <c r="F5459" s="5">
        <v>2.2664600000000001E-9</v>
      </c>
      <c r="G5459" s="6">
        <v>3.0800000000000001E-7</v>
      </c>
      <c r="H5459" s="7">
        <v>4.5499702000000003E-7</v>
      </c>
      <c r="I5459" s="5"/>
    </row>
    <row r="5460" spans="1:9" x14ac:dyDescent="0.4">
      <c r="A5460" t="str">
        <f t="shared" si="85"/>
        <v>AgavenfasernNicaragua</v>
      </c>
      <c r="B5460" s="26" t="s">
        <v>193</v>
      </c>
      <c r="C5460" s="4" t="s">
        <v>417</v>
      </c>
      <c r="D5460" s="5">
        <v>7.0459199999999994E-6</v>
      </c>
      <c r="E5460" s="5">
        <v>3.5093099999999999E-6</v>
      </c>
      <c r="F5460" s="5">
        <v>2.6954700000000003E-6</v>
      </c>
      <c r="G5460" s="6">
        <v>5.4599999999999994E-6</v>
      </c>
      <c r="H5460" s="7">
        <v>1.8710699999999997E-5</v>
      </c>
      <c r="I5460" s="5"/>
    </row>
    <row r="5461" spans="1:9" x14ac:dyDescent="0.4">
      <c r="A5461" t="str">
        <f t="shared" si="85"/>
        <v>BananenNicaragua</v>
      </c>
      <c r="B5461" s="26" t="s">
        <v>197</v>
      </c>
      <c r="C5461" s="4" t="s">
        <v>417</v>
      </c>
      <c r="D5461" s="5">
        <v>1.2326700000000001E-7</v>
      </c>
      <c r="E5461" s="5">
        <v>6.3444999999999997E-8</v>
      </c>
      <c r="F5461" s="5">
        <v>6.2781499999999999E-8</v>
      </c>
      <c r="G5461" s="6">
        <v>1.18E-7</v>
      </c>
      <c r="H5461" s="7">
        <v>3.6749350000000001E-7</v>
      </c>
      <c r="I5461" s="5"/>
    </row>
    <row r="5462" spans="1:9" x14ac:dyDescent="0.4">
      <c r="A5462" t="str">
        <f t="shared" si="85"/>
        <v>Bohen, trockenNicaragua</v>
      </c>
      <c r="B5462" s="26" t="s">
        <v>170</v>
      </c>
      <c r="C5462" s="4" t="s">
        <v>417</v>
      </c>
      <c r="D5462" s="5">
        <v>3.24591E-6</v>
      </c>
      <c r="E5462" s="5">
        <v>1.6732299999999999E-6</v>
      </c>
      <c r="F5462" s="5">
        <v>1.25107E-6</v>
      </c>
      <c r="G5462" s="6">
        <v>2.6599999999999999E-6</v>
      </c>
      <c r="H5462" s="7">
        <v>8.8302099999999996E-6</v>
      </c>
      <c r="I5462" s="5"/>
    </row>
    <row r="5463" spans="1:9" x14ac:dyDescent="0.4">
      <c r="A5463" t="str">
        <f t="shared" si="85"/>
        <v>Kohl und andere KohlgewächseNicaragua</v>
      </c>
      <c r="B5463" s="26" t="s">
        <v>181</v>
      </c>
      <c r="C5463" s="4" t="s">
        <v>417</v>
      </c>
      <c r="D5463" s="5">
        <v>2.5665100000000002E-6</v>
      </c>
      <c r="E5463" s="5">
        <v>1.27446E-6</v>
      </c>
      <c r="F5463" s="5">
        <v>9.5794000000000001E-7</v>
      </c>
      <c r="G5463" s="6">
        <v>1.9800000000000001E-6</v>
      </c>
      <c r="H5463" s="7">
        <v>6.7789100000000003E-6</v>
      </c>
      <c r="I5463" s="5"/>
    </row>
    <row r="5464" spans="1:9" x14ac:dyDescent="0.4">
      <c r="A5464" t="str">
        <f t="shared" si="85"/>
        <v>ManiokNicaragua</v>
      </c>
      <c r="B5464" s="26" t="s">
        <v>187</v>
      </c>
      <c r="C5464" s="4" t="s">
        <v>417</v>
      </c>
      <c r="D5464" s="5">
        <v>4.4740500000000003E-7</v>
      </c>
      <c r="E5464" s="5">
        <v>2.20878E-7</v>
      </c>
      <c r="F5464" s="5">
        <v>1.6758900000000001E-7</v>
      </c>
      <c r="G5464" s="6">
        <v>3.4499999999999998E-7</v>
      </c>
      <c r="H5464" s="7">
        <v>1.1808719999999999E-6</v>
      </c>
      <c r="I5464" s="5"/>
    </row>
    <row r="5465" spans="1:9" x14ac:dyDescent="0.4">
      <c r="A5465" t="str">
        <f t="shared" si="85"/>
        <v>KakaobohneNicaragua</v>
      </c>
      <c r="B5465" s="26" t="s">
        <v>286</v>
      </c>
      <c r="C5465" s="4" t="s">
        <v>417</v>
      </c>
      <c r="D5465" s="5">
        <v>1.8649000000000001E-5</v>
      </c>
      <c r="E5465" s="5">
        <v>1.02081E-5</v>
      </c>
      <c r="F5465" s="5">
        <v>7.5131399999999995E-6</v>
      </c>
      <c r="G5465" s="6">
        <v>1.6799999999999998E-5</v>
      </c>
      <c r="H5465" s="7">
        <v>5.3170239999999991E-5</v>
      </c>
      <c r="I5465" s="5"/>
    </row>
    <row r="5466" spans="1:9" x14ac:dyDescent="0.4">
      <c r="A5466" t="str">
        <f t="shared" si="85"/>
        <v>KokosnussNicaragua</v>
      </c>
      <c r="B5466" s="26" t="s">
        <v>310</v>
      </c>
      <c r="C5466" s="4" t="s">
        <v>417</v>
      </c>
      <c r="D5466" s="5">
        <v>4.9799299999999995E-7</v>
      </c>
      <c r="E5466" s="5">
        <v>1.9523799999999999E-7</v>
      </c>
      <c r="F5466" s="5">
        <v>9.6322099999999999E-8</v>
      </c>
      <c r="G5466" s="6">
        <v>2.3800000000000001E-7</v>
      </c>
      <c r="H5466" s="7">
        <v>1.0275530999999998E-6</v>
      </c>
      <c r="I5466" s="5"/>
    </row>
    <row r="5467" spans="1:9" x14ac:dyDescent="0.4">
      <c r="A5467" t="str">
        <f t="shared" si="85"/>
        <v>Kaffee, grünNicaragua</v>
      </c>
      <c r="B5467" s="26" t="s">
        <v>287</v>
      </c>
      <c r="C5467" s="4" t="s">
        <v>417</v>
      </c>
      <c r="D5467" s="5">
        <v>8.9925200000000004E-6</v>
      </c>
      <c r="E5467" s="5">
        <v>4.4669899999999999E-6</v>
      </c>
      <c r="F5467" s="5">
        <v>3.5524300000000001E-6</v>
      </c>
      <c r="G5467" s="6">
        <v>7.5800000000000003E-6</v>
      </c>
      <c r="H5467" s="7">
        <v>2.459194E-5</v>
      </c>
      <c r="I5467" s="5"/>
    </row>
    <row r="5468" spans="1:9" x14ac:dyDescent="0.4">
      <c r="A5468" t="str">
        <f t="shared" si="85"/>
        <v>KokosbastNicaragua</v>
      </c>
      <c r="B5468" s="26" t="s">
        <v>311</v>
      </c>
      <c r="C5468" s="4" t="s">
        <v>417</v>
      </c>
      <c r="D5468" s="5">
        <v>4.9799299999999995E-7</v>
      </c>
      <c r="E5468" s="5">
        <v>1.9523799999999999E-7</v>
      </c>
      <c r="F5468" s="5">
        <v>9.6322099999999999E-8</v>
      </c>
      <c r="G5468" s="6">
        <v>2.3800000000000001E-7</v>
      </c>
      <c r="H5468" s="7">
        <v>1.0275530999999998E-6</v>
      </c>
      <c r="I5468" s="5"/>
    </row>
    <row r="5469" spans="1:9" x14ac:dyDescent="0.4">
      <c r="A5469" t="str">
        <f t="shared" si="85"/>
        <v>BaumwollsamenNicaragua</v>
      </c>
      <c r="B5469" s="26" t="s">
        <v>241</v>
      </c>
      <c r="C5469" s="4" t="s">
        <v>417</v>
      </c>
      <c r="D5469" s="5">
        <v>1.7481099999999999E-6</v>
      </c>
      <c r="E5469" s="5">
        <v>9.3996300000000004E-7</v>
      </c>
      <c r="F5469" s="5">
        <v>7.0891799999999997E-7</v>
      </c>
      <c r="G5469" s="6">
        <v>1.5100000000000002E-6</v>
      </c>
      <c r="H5469" s="7">
        <v>4.9069910000000002E-6</v>
      </c>
      <c r="I5469" s="5"/>
    </row>
    <row r="5470" spans="1:9" x14ac:dyDescent="0.4">
      <c r="A5470" t="str">
        <f t="shared" si="85"/>
        <v>Früchte, frischNicaragua</v>
      </c>
      <c r="B5470" s="26" t="s">
        <v>205</v>
      </c>
      <c r="C5470" s="4" t="s">
        <v>417</v>
      </c>
      <c r="D5470" s="5">
        <v>8.6322299999999995E-7</v>
      </c>
      <c r="E5470" s="5">
        <v>4.5537699999999996E-7</v>
      </c>
      <c r="F5470" s="5">
        <v>3.7703699999999996E-7</v>
      </c>
      <c r="G5470" s="6">
        <v>7.8100000000000002E-7</v>
      </c>
      <c r="H5470" s="7">
        <v>2.4766370000000001E-6</v>
      </c>
      <c r="I5470" s="5"/>
    </row>
    <row r="5471" spans="1:9" x14ac:dyDescent="0.4">
      <c r="A5471" t="str">
        <f t="shared" si="85"/>
        <v>KernobstNicaragua</v>
      </c>
      <c r="B5471" s="26" t="s">
        <v>208</v>
      </c>
      <c r="C5471" s="4" t="s">
        <v>417</v>
      </c>
      <c r="D5471" s="5">
        <v>8.6322299999999995E-7</v>
      </c>
      <c r="E5471" s="5">
        <v>4.5537699999999996E-7</v>
      </c>
      <c r="F5471" s="5">
        <v>3.7703699999999996E-7</v>
      </c>
      <c r="G5471" s="6">
        <v>7.8100000000000002E-7</v>
      </c>
      <c r="H5471" s="7">
        <v>2.4766370000000001E-6</v>
      </c>
      <c r="I5471" s="5"/>
    </row>
    <row r="5472" spans="1:9" x14ac:dyDescent="0.4">
      <c r="A5472" t="str">
        <f t="shared" si="85"/>
        <v>Grapefruit, PomeloNicaragua</v>
      </c>
      <c r="B5472" s="26" t="s">
        <v>206</v>
      </c>
      <c r="C5472" s="4" t="s">
        <v>417</v>
      </c>
      <c r="D5472" s="5">
        <v>3.9885300000000003E-7</v>
      </c>
      <c r="E5472" s="5">
        <v>1.5636999999999999E-7</v>
      </c>
      <c r="F5472" s="5">
        <v>7.7146500000000009E-8</v>
      </c>
      <c r="G5472" s="6">
        <v>1.91E-7</v>
      </c>
      <c r="H5472" s="7">
        <v>8.2336949999999993E-7</v>
      </c>
      <c r="I5472" s="5"/>
    </row>
    <row r="5473" spans="1:9" x14ac:dyDescent="0.4">
      <c r="A5473" t="str">
        <f t="shared" si="85"/>
        <v>ErdnussNicaragua</v>
      </c>
      <c r="B5473" s="26" t="s">
        <v>280</v>
      </c>
      <c r="C5473" s="4" t="s">
        <v>417</v>
      </c>
      <c r="D5473" s="5">
        <v>1.0165000000000001E-6</v>
      </c>
      <c r="E5473" s="5">
        <v>5.1070199999999999E-7</v>
      </c>
      <c r="F5473" s="5">
        <v>3.7182499999999998E-7</v>
      </c>
      <c r="G5473" s="6">
        <v>7.7599999999999996E-7</v>
      </c>
      <c r="H5473" s="7">
        <v>2.6750269999999999E-6</v>
      </c>
      <c r="I5473" s="5"/>
    </row>
    <row r="5474" spans="1:9" x14ac:dyDescent="0.4">
      <c r="A5474" t="str">
        <f t="shared" si="85"/>
        <v>Lauch, andere LauchgewächseNicaragua</v>
      </c>
      <c r="B5474" s="26" t="s">
        <v>184</v>
      </c>
      <c r="C5474" s="4" t="s">
        <v>417</v>
      </c>
      <c r="D5474" s="5">
        <v>2.2831300000000001E-7</v>
      </c>
      <c r="E5474" s="5">
        <v>1.0324500000000001E-7</v>
      </c>
      <c r="F5474" s="5">
        <v>9.1739800000000002E-8</v>
      </c>
      <c r="G5474" s="6">
        <v>1.9000000000000001E-7</v>
      </c>
      <c r="H5474" s="7">
        <v>6.1329780000000009E-7</v>
      </c>
      <c r="I5474" s="5"/>
    </row>
    <row r="5475" spans="1:9" x14ac:dyDescent="0.4">
      <c r="A5475" t="str">
        <f t="shared" si="85"/>
        <v>MaisNicaragua</v>
      </c>
      <c r="B5475" s="26" t="s">
        <v>185</v>
      </c>
      <c r="C5475" s="4" t="s">
        <v>417</v>
      </c>
      <c r="D5475" s="5">
        <v>2.3005700000000001E-6</v>
      </c>
      <c r="E5475" s="5">
        <v>1.1838800000000001E-6</v>
      </c>
      <c r="F5475" s="5">
        <v>8.2048E-7</v>
      </c>
      <c r="G5475" s="6">
        <v>1.7799999999999999E-6</v>
      </c>
      <c r="H5475" s="7">
        <v>6.0849300000000004E-6</v>
      </c>
      <c r="I5475" s="5"/>
    </row>
    <row r="5476" spans="1:9" x14ac:dyDescent="0.4">
      <c r="A5476" t="str">
        <f t="shared" si="85"/>
        <v>Melonen (inkl.  Cantaloup-Melone)Nicaragua</v>
      </c>
      <c r="B5476" s="26" t="s">
        <v>249</v>
      </c>
      <c r="C5476" s="4" t="s">
        <v>417</v>
      </c>
      <c r="D5476" s="5">
        <v>1.07925E-7</v>
      </c>
      <c r="E5476" s="5">
        <v>5.3589399999999999E-8</v>
      </c>
      <c r="F5476" s="5">
        <v>5.99421E-8</v>
      </c>
      <c r="G5476" s="6">
        <v>1.18E-7</v>
      </c>
      <c r="H5476" s="7">
        <v>3.3945649999999995E-7</v>
      </c>
      <c r="I5476" s="5"/>
    </row>
    <row r="5477" spans="1:9" x14ac:dyDescent="0.4">
      <c r="A5477" t="str">
        <f t="shared" si="85"/>
        <v>Palmfrucht (Ölpalme)Nicaragua</v>
      </c>
      <c r="B5477" s="26" t="s">
        <v>289</v>
      </c>
      <c r="C5477" s="4" t="s">
        <v>417</v>
      </c>
      <c r="D5477" s="5">
        <v>1.8622599999999999E-7</v>
      </c>
      <c r="E5477" s="5">
        <v>1.01184E-7</v>
      </c>
      <c r="F5477" s="5">
        <v>8.5345300000000004E-8</v>
      </c>
      <c r="G5477" s="6">
        <v>1.7799999999999998E-7</v>
      </c>
      <c r="H5477" s="7">
        <v>5.5075530000000004E-7</v>
      </c>
      <c r="I5477" s="5"/>
    </row>
    <row r="5478" spans="1:9" x14ac:dyDescent="0.4">
      <c r="A5478" t="str">
        <f t="shared" si="85"/>
        <v>Zwiebel, getr.Nicaragua</v>
      </c>
      <c r="B5478" s="26" t="s">
        <v>251</v>
      </c>
      <c r="C5478" s="4" t="s">
        <v>417</v>
      </c>
      <c r="D5478" s="5">
        <v>1.88389E-6</v>
      </c>
      <c r="E5478" s="5">
        <v>9.5250200000000004E-7</v>
      </c>
      <c r="F5478" s="5">
        <v>7.51572E-7</v>
      </c>
      <c r="G5478" s="6">
        <v>1.59E-6</v>
      </c>
      <c r="H5478" s="7">
        <v>5.1779640000000001E-6</v>
      </c>
      <c r="I5478" s="5"/>
    </row>
    <row r="5479" spans="1:9" x14ac:dyDescent="0.4">
      <c r="A5479" t="str">
        <f t="shared" si="85"/>
        <v>OrangeNicaragua</v>
      </c>
      <c r="B5479" s="26" t="s">
        <v>252</v>
      </c>
      <c r="C5479" s="4" t="s">
        <v>417</v>
      </c>
      <c r="D5479" s="5">
        <v>1.29973E-6</v>
      </c>
      <c r="E5479" s="5">
        <v>6.6821299999999995E-7</v>
      </c>
      <c r="F5479" s="5">
        <v>4.8416199999999996E-7</v>
      </c>
      <c r="G5479" s="6">
        <v>9.9999999999999995E-7</v>
      </c>
      <c r="H5479" s="7">
        <v>3.4521049999999995E-6</v>
      </c>
      <c r="I5479" s="5"/>
    </row>
    <row r="5480" spans="1:9" x14ac:dyDescent="0.4">
      <c r="A5480" t="str">
        <f t="shared" si="85"/>
        <v>AnanasNicaragua</v>
      </c>
      <c r="B5480" s="26" t="s">
        <v>194</v>
      </c>
      <c r="C5480" s="4" t="s">
        <v>417</v>
      </c>
      <c r="D5480" s="5">
        <v>3.62482E-7</v>
      </c>
      <c r="E5480" s="5">
        <v>1.8183300000000001E-7</v>
      </c>
      <c r="F5480" s="5">
        <v>1.3417600000000002E-7</v>
      </c>
      <c r="G5480" s="6">
        <v>2.8499999999999997E-7</v>
      </c>
      <c r="H5480" s="7">
        <v>9.6349099999999993E-7</v>
      </c>
      <c r="I5480" s="5"/>
    </row>
    <row r="5481" spans="1:9" x14ac:dyDescent="0.4">
      <c r="A5481" t="str">
        <f t="shared" si="85"/>
        <v>KochbananeNicaragua</v>
      </c>
      <c r="B5481" s="26" t="s">
        <v>180</v>
      </c>
      <c r="C5481" s="4" t="s">
        <v>417</v>
      </c>
      <c r="D5481" s="5">
        <v>5.4626399999999992E-7</v>
      </c>
      <c r="E5481" s="5">
        <v>2.7188000000000002E-7</v>
      </c>
      <c r="F5481" s="5">
        <v>2.08315E-7</v>
      </c>
      <c r="G5481" s="6">
        <v>4.3100000000000003E-7</v>
      </c>
      <c r="H5481" s="7">
        <v>1.4574589999999999E-6</v>
      </c>
      <c r="I5481" s="5"/>
    </row>
    <row r="5482" spans="1:9" x14ac:dyDescent="0.4">
      <c r="A5482" t="str">
        <f t="shared" si="85"/>
        <v>KartoffelNicaragua</v>
      </c>
      <c r="B5482" s="26" t="s">
        <v>177</v>
      </c>
      <c r="C5482" s="4" t="s">
        <v>417</v>
      </c>
      <c r="D5482" s="5">
        <v>1.90161E-7</v>
      </c>
      <c r="E5482" s="5">
        <v>9.8077300000000002E-8</v>
      </c>
      <c r="F5482" s="5">
        <v>7.8220199999999993E-8</v>
      </c>
      <c r="G5482" s="6">
        <v>1.6500000000000001E-7</v>
      </c>
      <c r="H5482" s="7">
        <v>5.3145850000000003E-7</v>
      </c>
      <c r="I5482" s="5"/>
    </row>
    <row r="5483" spans="1:9" x14ac:dyDescent="0.4">
      <c r="A5483" t="str">
        <f t="shared" si="85"/>
        <v>ReisNicaragua</v>
      </c>
      <c r="B5483" s="26" t="s">
        <v>160</v>
      </c>
      <c r="C5483" s="4" t="s">
        <v>417</v>
      </c>
      <c r="D5483" s="5">
        <v>1.8025300000000001E-6</v>
      </c>
      <c r="E5483" s="5">
        <v>8.4717999999999999E-7</v>
      </c>
      <c r="F5483" s="5">
        <v>4.9157599999999995E-7</v>
      </c>
      <c r="G5483" s="6">
        <v>1.1399999999999999E-6</v>
      </c>
      <c r="H5483" s="7">
        <v>4.2812860000000009E-6</v>
      </c>
      <c r="I5483" s="5"/>
    </row>
    <row r="5484" spans="1:9" x14ac:dyDescent="0.4">
      <c r="A5484" t="str">
        <f t="shared" si="85"/>
        <v>BaumwolleNicaragua</v>
      </c>
      <c r="B5484" s="26" t="s">
        <v>257</v>
      </c>
      <c r="C5484" s="4" t="s">
        <v>417</v>
      </c>
      <c r="D5484" s="5">
        <v>1.7481099999999999E-6</v>
      </c>
      <c r="E5484" s="5">
        <v>9.3996300000000004E-7</v>
      </c>
      <c r="F5484" s="5">
        <v>7.0891799999999997E-7</v>
      </c>
      <c r="G5484" s="6">
        <v>1.5100000000000002E-6</v>
      </c>
      <c r="H5484" s="7">
        <v>4.9069910000000002E-6</v>
      </c>
      <c r="I5484" s="5"/>
    </row>
    <row r="5485" spans="1:9" x14ac:dyDescent="0.4">
      <c r="A5485" t="str">
        <f t="shared" si="85"/>
        <v>SesamNicaragua</v>
      </c>
      <c r="B5485" s="26" t="s">
        <v>258</v>
      </c>
      <c r="C5485" s="4" t="s">
        <v>417</v>
      </c>
      <c r="D5485" s="5">
        <v>6.1830599999999999E-6</v>
      </c>
      <c r="E5485" s="5">
        <v>3.0974800000000003E-6</v>
      </c>
      <c r="F5485" s="5">
        <v>2.25618E-6</v>
      </c>
      <c r="G5485" s="6">
        <v>4.7200000000000005E-6</v>
      </c>
      <c r="H5485" s="7">
        <v>1.6256720000000001E-5</v>
      </c>
      <c r="I5485" s="5"/>
    </row>
    <row r="5486" spans="1:9" x14ac:dyDescent="0.4">
      <c r="A5486" t="str">
        <f t="shared" si="85"/>
        <v>SorghumNicaragua</v>
      </c>
      <c r="B5486" s="26" t="s">
        <v>282</v>
      </c>
      <c r="C5486" s="4" t="s">
        <v>417</v>
      </c>
      <c r="D5486" s="5">
        <v>1.61158E-6</v>
      </c>
      <c r="E5486" s="5">
        <v>8.1174300000000002E-7</v>
      </c>
      <c r="F5486" s="5">
        <v>5.8320900000000002E-7</v>
      </c>
      <c r="G5486" s="6">
        <v>1.2299999999999999E-6</v>
      </c>
      <c r="H5486" s="7">
        <v>4.2365319999999992E-6</v>
      </c>
      <c r="I5486" s="5"/>
    </row>
    <row r="5487" spans="1:9" x14ac:dyDescent="0.4">
      <c r="A5487" t="str">
        <f t="shared" si="85"/>
        <v>SojabohnenNicaragua</v>
      </c>
      <c r="B5487" s="26" t="s">
        <v>259</v>
      </c>
      <c r="C5487" s="4" t="s">
        <v>417</v>
      </c>
      <c r="D5487" s="5">
        <v>9.83485E-7</v>
      </c>
      <c r="E5487" s="5">
        <v>4.8818999999999998E-7</v>
      </c>
      <c r="F5487" s="5">
        <v>3.7145899999999999E-7</v>
      </c>
      <c r="G5487" s="6">
        <v>7.6400000000000001E-7</v>
      </c>
      <c r="H5487" s="7">
        <v>2.6071340000000001E-6</v>
      </c>
      <c r="I5487" s="5"/>
    </row>
    <row r="5488" spans="1:9" x14ac:dyDescent="0.4">
      <c r="A5488" t="str">
        <f t="shared" si="85"/>
        <v>RohrzuckerNicaragua</v>
      </c>
      <c r="B5488" s="26" t="s">
        <v>260</v>
      </c>
      <c r="C5488" s="4" t="s">
        <v>417</v>
      </c>
      <c r="D5488" s="5">
        <v>7.8727599999999994E-8</v>
      </c>
      <c r="E5488" s="5">
        <v>4.0610200000000002E-8</v>
      </c>
      <c r="F5488" s="5">
        <v>2.88897E-8</v>
      </c>
      <c r="G5488" s="6">
        <v>6.0500000000000006E-8</v>
      </c>
      <c r="H5488" s="7">
        <v>2.087275E-7</v>
      </c>
      <c r="I5488" s="5"/>
    </row>
    <row r="5489" spans="1:9" x14ac:dyDescent="0.4">
      <c r="A5489" t="str">
        <f t="shared" si="85"/>
        <v>Tabak, unverarbeitetNicaragua</v>
      </c>
      <c r="B5489" s="26" t="s">
        <v>263</v>
      </c>
      <c r="C5489" s="4" t="s">
        <v>417</v>
      </c>
      <c r="D5489" s="5">
        <v>1.4340200000000001E-6</v>
      </c>
      <c r="E5489" s="5">
        <v>7.3716099999999999E-7</v>
      </c>
      <c r="F5489" s="5">
        <v>6.31676E-7</v>
      </c>
      <c r="G5489" s="6">
        <v>1.37E-6</v>
      </c>
      <c r="H5489" s="7">
        <v>4.1728569999999993E-6</v>
      </c>
      <c r="I5489" s="5"/>
    </row>
    <row r="5490" spans="1:9" x14ac:dyDescent="0.4">
      <c r="A5490" t="str">
        <f t="shared" si="85"/>
        <v>TomatenNicaragua</v>
      </c>
      <c r="B5490" s="26" t="s">
        <v>86</v>
      </c>
      <c r="C5490" s="4" t="s">
        <v>417</v>
      </c>
      <c r="D5490" s="5">
        <v>1.6311599999999999E-7</v>
      </c>
      <c r="E5490" s="5">
        <v>7.7631800000000006E-8</v>
      </c>
      <c r="F5490" s="5">
        <v>7.8948300000000003E-8</v>
      </c>
      <c r="G5490" s="6">
        <v>1.5799999999999999E-7</v>
      </c>
      <c r="H5490" s="7">
        <v>4.7769609999999993E-7</v>
      </c>
      <c r="I5490" s="5"/>
    </row>
    <row r="5491" spans="1:9" x14ac:dyDescent="0.4">
      <c r="A5491" t="str">
        <f t="shared" si="85"/>
        <v>Gemüse, frischNicaragua</v>
      </c>
      <c r="B5491" s="26" t="s">
        <v>174</v>
      </c>
      <c r="C5491" s="4" t="s">
        <v>417</v>
      </c>
      <c r="D5491" s="5">
        <v>2.2831300000000001E-7</v>
      </c>
      <c r="E5491" s="5">
        <v>1.0324500000000001E-7</v>
      </c>
      <c r="F5491" s="5">
        <v>9.1739800000000002E-8</v>
      </c>
      <c r="G5491" s="6">
        <v>1.9000000000000001E-7</v>
      </c>
      <c r="H5491" s="7">
        <v>6.1329780000000009E-7</v>
      </c>
      <c r="I5491" s="5"/>
    </row>
    <row r="5492" spans="1:9" x14ac:dyDescent="0.4">
      <c r="A5492" t="str">
        <f t="shared" si="85"/>
        <v>WeizenNicaragua</v>
      </c>
      <c r="B5492" s="26" t="s">
        <v>60</v>
      </c>
      <c r="C5492" s="4" t="s">
        <v>417</v>
      </c>
      <c r="D5492" s="5">
        <v>4.3045999999999994E-6</v>
      </c>
      <c r="E5492" s="5">
        <v>1.6876199999999999E-6</v>
      </c>
      <c r="F5492" s="5">
        <v>8.3259899999999995E-7</v>
      </c>
      <c r="G5492" s="6">
        <v>2.0600000000000002E-6</v>
      </c>
      <c r="H5492" s="7">
        <v>8.8848189999999987E-6</v>
      </c>
      <c r="I5492" s="5"/>
    </row>
    <row r="5493" spans="1:9" x14ac:dyDescent="0.4">
      <c r="A5493" t="str">
        <f t="shared" si="85"/>
        <v>Bohen, trockenNiger</v>
      </c>
      <c r="B5493" s="26" t="s">
        <v>170</v>
      </c>
      <c r="C5493" s="4" t="s">
        <v>418</v>
      </c>
      <c r="D5493" s="5">
        <v>2.24288E-7</v>
      </c>
      <c r="E5493" s="5">
        <v>1.4574899999999999E-7</v>
      </c>
      <c r="F5493" s="5">
        <v>9.8045100000000001E-9</v>
      </c>
      <c r="G5493" s="6">
        <v>5.1499999999999998E-8</v>
      </c>
      <c r="H5493" s="7">
        <v>4.3134151000000002E-7</v>
      </c>
      <c r="I5493" s="5"/>
    </row>
    <row r="5494" spans="1:9" x14ac:dyDescent="0.4">
      <c r="A5494" t="str">
        <f t="shared" si="85"/>
        <v>Kohl und andere KohlgewächseNiger</v>
      </c>
      <c r="B5494" s="26" t="s">
        <v>181</v>
      </c>
      <c r="C5494" s="4" t="s">
        <v>418</v>
      </c>
      <c r="D5494" s="5">
        <v>1.3706899999999999E-8</v>
      </c>
      <c r="E5494" s="5">
        <v>8.8398600000000001E-9</v>
      </c>
      <c r="F5494" s="5">
        <v>6.0414000000000005E-10</v>
      </c>
      <c r="G5494" s="6">
        <v>3.1399999999999999E-9</v>
      </c>
      <c r="H5494" s="7">
        <v>2.6290899999999998E-8</v>
      </c>
      <c r="I5494" s="5"/>
    </row>
    <row r="5495" spans="1:9" x14ac:dyDescent="0.4">
      <c r="A5495" t="str">
        <f t="shared" si="85"/>
        <v>Karotten und RübenNiger</v>
      </c>
      <c r="B5495" s="26" t="s">
        <v>176</v>
      </c>
      <c r="C5495" s="4" t="s">
        <v>418</v>
      </c>
      <c r="D5495" s="5">
        <v>1.9987300000000002E-8</v>
      </c>
      <c r="E5495" s="5">
        <v>1.21941E-8</v>
      </c>
      <c r="F5495" s="5">
        <v>9.3228400000000005E-10</v>
      </c>
      <c r="G5495" s="6">
        <v>4.4700000000000005E-9</v>
      </c>
      <c r="H5495" s="7">
        <v>3.7583684000000006E-8</v>
      </c>
      <c r="I5495" s="5"/>
    </row>
    <row r="5496" spans="1:9" x14ac:dyDescent="0.4">
      <c r="A5496" t="str">
        <f t="shared" si="85"/>
        <v>CashewnüsseNiger</v>
      </c>
      <c r="B5496" s="26" t="s">
        <v>309</v>
      </c>
      <c r="C5496" s="4" t="s">
        <v>418</v>
      </c>
      <c r="D5496" s="5">
        <v>2.9383599999999998E-7</v>
      </c>
      <c r="E5496" s="5">
        <v>1.8081499999999999E-7</v>
      </c>
      <c r="F5496" s="5">
        <v>1.3591399999999999E-8</v>
      </c>
      <c r="G5496" s="6">
        <v>6.6000000000000009E-8</v>
      </c>
      <c r="H5496" s="7">
        <v>5.5424239999999999E-7</v>
      </c>
      <c r="I5496" s="5"/>
    </row>
    <row r="5497" spans="1:9" x14ac:dyDescent="0.4">
      <c r="A5497" t="str">
        <f t="shared" si="85"/>
        <v>ManiokNiger</v>
      </c>
      <c r="B5497" s="26" t="s">
        <v>187</v>
      </c>
      <c r="C5497" s="4" t="s">
        <v>418</v>
      </c>
      <c r="D5497" s="5">
        <v>2.1691100000000001E-8</v>
      </c>
      <c r="E5497" s="5">
        <v>1.3318000000000001E-8</v>
      </c>
      <c r="F5497" s="5">
        <v>1.0055200000000001E-9</v>
      </c>
      <c r="G5497" s="6">
        <v>4.8699999999999999E-9</v>
      </c>
      <c r="H5497" s="7">
        <v>4.088461999999999E-8</v>
      </c>
      <c r="I5497" s="5"/>
    </row>
    <row r="5498" spans="1:9" x14ac:dyDescent="0.4">
      <c r="A5498" t="str">
        <f t="shared" si="85"/>
        <v>Paprika-/ChillipulverNiger</v>
      </c>
      <c r="B5498" s="26" t="s">
        <v>90</v>
      </c>
      <c r="C5498" s="4" t="s">
        <v>418</v>
      </c>
      <c r="D5498" s="5">
        <v>1.9901000000000001E-8</v>
      </c>
      <c r="E5498" s="5">
        <v>1.22477E-8</v>
      </c>
      <c r="F5498" s="5">
        <v>9.2041699999999999E-10</v>
      </c>
      <c r="G5498" s="6">
        <v>4.4700000000000005E-9</v>
      </c>
      <c r="H5498" s="7">
        <v>3.7539117000000004E-8</v>
      </c>
      <c r="I5498" s="5"/>
    </row>
    <row r="5499" spans="1:9" x14ac:dyDescent="0.4">
      <c r="A5499" t="str">
        <f t="shared" si="85"/>
        <v>Paprika und Chillies, grünNiger</v>
      </c>
      <c r="B5499" s="26" t="s">
        <v>79</v>
      </c>
      <c r="C5499" s="4" t="s">
        <v>418</v>
      </c>
      <c r="D5499" s="5">
        <v>1.9901000000000001E-8</v>
      </c>
      <c r="E5499" s="5">
        <v>1.22477E-8</v>
      </c>
      <c r="F5499" s="5">
        <v>9.2041699999999999E-10</v>
      </c>
      <c r="G5499" s="6">
        <v>4.4700000000000005E-9</v>
      </c>
      <c r="H5499" s="7">
        <v>3.7539117000000004E-8</v>
      </c>
      <c r="I5499" s="5"/>
    </row>
    <row r="5500" spans="1:9" x14ac:dyDescent="0.4">
      <c r="A5500" t="str">
        <f t="shared" si="85"/>
        <v>Paprika und Chillies, grünNiger</v>
      </c>
      <c r="B5500" s="26" t="s">
        <v>79</v>
      </c>
      <c r="C5500" s="4" t="s">
        <v>418</v>
      </c>
      <c r="D5500" s="5">
        <v>1.9901000000000001E-8</v>
      </c>
      <c r="E5500" s="5">
        <v>1.22477E-8</v>
      </c>
      <c r="F5500" s="5">
        <v>9.2041699999999999E-10</v>
      </c>
      <c r="G5500" s="6">
        <v>4.4700000000000005E-9</v>
      </c>
      <c r="H5500" s="7">
        <v>3.7539117000000004E-8</v>
      </c>
      <c r="I5500" s="5"/>
    </row>
    <row r="5501" spans="1:9" x14ac:dyDescent="0.4">
      <c r="A5501" t="str">
        <f t="shared" si="85"/>
        <v>KokosnussNiger</v>
      </c>
      <c r="B5501" s="26" t="s">
        <v>310</v>
      </c>
      <c r="C5501" s="4" t="s">
        <v>418</v>
      </c>
      <c r="D5501" s="5">
        <v>1.02826E-7</v>
      </c>
      <c r="E5501" s="5">
        <v>6.27333E-8</v>
      </c>
      <c r="F5501" s="5">
        <v>4.7962099999999995E-9</v>
      </c>
      <c r="G5501" s="6">
        <v>2.3000000000000001E-8</v>
      </c>
      <c r="H5501" s="7">
        <v>1.9335551E-7</v>
      </c>
      <c r="I5501" s="5"/>
    </row>
    <row r="5502" spans="1:9" x14ac:dyDescent="0.4">
      <c r="A5502" t="str">
        <f t="shared" si="85"/>
        <v>KokosbastNiger</v>
      </c>
      <c r="B5502" s="26" t="s">
        <v>311</v>
      </c>
      <c r="C5502" s="4" t="s">
        <v>418</v>
      </c>
      <c r="D5502" s="5">
        <v>1.02826E-7</v>
      </c>
      <c r="E5502" s="5">
        <v>6.27333E-8</v>
      </c>
      <c r="F5502" s="5">
        <v>4.7962099999999995E-9</v>
      </c>
      <c r="G5502" s="6">
        <v>2.3000000000000001E-8</v>
      </c>
      <c r="H5502" s="7">
        <v>1.9335551E-7</v>
      </c>
      <c r="I5502" s="5"/>
    </row>
    <row r="5503" spans="1:9" x14ac:dyDescent="0.4">
      <c r="A5503" t="str">
        <f t="shared" si="85"/>
        <v>BaumwollsamenNiger</v>
      </c>
      <c r="B5503" s="26" t="s">
        <v>241</v>
      </c>
      <c r="C5503" s="4" t="s">
        <v>418</v>
      </c>
      <c r="D5503" s="5">
        <v>6.8038099999999996E-8</v>
      </c>
      <c r="E5503" s="5">
        <v>4.3315199999999999E-8</v>
      </c>
      <c r="F5503" s="5">
        <v>3.0403799999999998E-9</v>
      </c>
      <c r="G5503" s="6">
        <v>1.55E-8</v>
      </c>
      <c r="H5503" s="7">
        <v>1.2989368000000002E-7</v>
      </c>
      <c r="I5503" s="5"/>
    </row>
    <row r="5504" spans="1:9" x14ac:dyDescent="0.4">
      <c r="A5504" t="str">
        <f t="shared" si="85"/>
        <v>Kuhbohnen, trockenNiger</v>
      </c>
      <c r="B5504" s="26" t="s">
        <v>182</v>
      </c>
      <c r="C5504" s="4" t="s">
        <v>418</v>
      </c>
      <c r="D5504" s="5">
        <v>9.8041100000000006E-7</v>
      </c>
      <c r="E5504" s="5">
        <v>6.4300900000000006E-7</v>
      </c>
      <c r="F5504" s="5">
        <v>4.3003300000000001E-8</v>
      </c>
      <c r="G5504" s="6">
        <v>2.2399999999999999E-7</v>
      </c>
      <c r="H5504" s="7">
        <v>1.8904233E-6</v>
      </c>
      <c r="I5504" s="5"/>
    </row>
    <row r="5505" spans="1:9" x14ac:dyDescent="0.4">
      <c r="A5505" t="str">
        <f t="shared" si="85"/>
        <v>DattelNiger</v>
      </c>
      <c r="B5505" s="26" t="s">
        <v>202</v>
      </c>
      <c r="C5505" s="4" t="s">
        <v>418</v>
      </c>
      <c r="D5505" s="5">
        <v>2.12206E-8</v>
      </c>
      <c r="E5505" s="5">
        <v>1.5743499999999998E-8</v>
      </c>
      <c r="F5505" s="5">
        <v>7.8354899999999994E-10</v>
      </c>
      <c r="G5505" s="6">
        <v>5.14E-9</v>
      </c>
      <c r="H5505" s="7">
        <v>4.2887648999999997E-8</v>
      </c>
      <c r="I5505" s="5"/>
    </row>
    <row r="5506" spans="1:9" x14ac:dyDescent="0.4">
      <c r="A5506" t="str">
        <f t="shared" si="85"/>
        <v>FoniohirseNiger</v>
      </c>
      <c r="B5506" s="26" t="s">
        <v>323</v>
      </c>
      <c r="C5506" s="4" t="s">
        <v>418</v>
      </c>
      <c r="D5506" s="5">
        <v>3.06124E-7</v>
      </c>
      <c r="E5506" s="5">
        <v>1.8843400000000001E-7</v>
      </c>
      <c r="F5506" s="5">
        <v>1.4155600000000001E-8</v>
      </c>
      <c r="G5506" s="6">
        <v>6.8800000000000007E-8</v>
      </c>
      <c r="H5506" s="7">
        <v>5.7751359999999997E-7</v>
      </c>
      <c r="I5506" s="5"/>
    </row>
    <row r="5507" spans="1:9" x14ac:dyDescent="0.4">
      <c r="A5507" t="str">
        <f t="shared" si="85"/>
        <v>ZitrusfrüchteNiger</v>
      </c>
      <c r="B5507" s="26" t="s">
        <v>279</v>
      </c>
      <c r="C5507" s="4" t="s">
        <v>418</v>
      </c>
      <c r="D5507" s="5">
        <v>3.6332499999999998E-8</v>
      </c>
      <c r="E5507" s="5">
        <v>2.2341800000000002E-8</v>
      </c>
      <c r="F5507" s="5">
        <v>1.6817299999999999E-9</v>
      </c>
      <c r="G5507" s="6">
        <v>8.1599999999999999E-9</v>
      </c>
      <c r="H5507" s="7">
        <v>6.8516029999999993E-8</v>
      </c>
      <c r="I5507" s="5"/>
    </row>
    <row r="5508" spans="1:9" x14ac:dyDescent="0.4">
      <c r="A5508" t="str">
        <f t="shared" ref="A5508:A5571" si="86">B5508&amp;C5508</f>
        <v>Früchte, frischNiger</v>
      </c>
      <c r="B5508" s="26" t="s">
        <v>205</v>
      </c>
      <c r="C5508" s="4" t="s">
        <v>418</v>
      </c>
      <c r="D5508" s="5">
        <v>2.5878900000000001E-8</v>
      </c>
      <c r="E5508" s="5">
        <v>1.6272499999999999E-8</v>
      </c>
      <c r="F5508" s="5">
        <v>1.17139E-9</v>
      </c>
      <c r="G5508" s="6">
        <v>5.86E-9</v>
      </c>
      <c r="H5508" s="7">
        <v>4.9182789999999997E-8</v>
      </c>
      <c r="I5508" s="5"/>
    </row>
    <row r="5509" spans="1:9" x14ac:dyDescent="0.4">
      <c r="A5509" t="str">
        <f t="shared" si="86"/>
        <v>KernobstNiger</v>
      </c>
      <c r="B5509" s="26" t="s">
        <v>208</v>
      </c>
      <c r="C5509" s="4" t="s">
        <v>418</v>
      </c>
      <c r="D5509" s="5">
        <v>2.5878900000000001E-8</v>
      </c>
      <c r="E5509" s="5">
        <v>1.6272499999999999E-8</v>
      </c>
      <c r="F5509" s="5">
        <v>1.17139E-9</v>
      </c>
      <c r="G5509" s="6">
        <v>5.86E-9</v>
      </c>
      <c r="H5509" s="7">
        <v>4.9182789999999997E-8</v>
      </c>
      <c r="I5509" s="5"/>
    </row>
    <row r="5510" spans="1:9" x14ac:dyDescent="0.4">
      <c r="A5510" t="str">
        <f t="shared" si="86"/>
        <v>IngwerNiger</v>
      </c>
      <c r="B5510" s="26" t="s">
        <v>312</v>
      </c>
      <c r="C5510" s="4" t="s">
        <v>418</v>
      </c>
      <c r="D5510" s="5">
        <v>2.9032599999999998E-7</v>
      </c>
      <c r="E5510" s="5">
        <v>1.7849300000000001E-7</v>
      </c>
      <c r="F5510" s="5">
        <v>1.3441000000000001E-8</v>
      </c>
      <c r="G5510" s="6">
        <v>6.5200000000000001E-8</v>
      </c>
      <c r="H5510" s="7">
        <v>5.474599999999999E-7</v>
      </c>
      <c r="I5510" s="5"/>
    </row>
    <row r="5511" spans="1:9" x14ac:dyDescent="0.4">
      <c r="A5511" t="str">
        <f t="shared" si="86"/>
        <v>ErdnussNiger</v>
      </c>
      <c r="B5511" s="26" t="s">
        <v>280</v>
      </c>
      <c r="C5511" s="4" t="s">
        <v>418</v>
      </c>
      <c r="D5511" s="5">
        <v>2.84119E-7</v>
      </c>
      <c r="E5511" s="5">
        <v>1.7490299999999999E-7</v>
      </c>
      <c r="F5511" s="5">
        <v>1.3137E-8</v>
      </c>
      <c r="G5511" s="6">
        <v>6.3800000000000002E-8</v>
      </c>
      <c r="H5511" s="7">
        <v>5.3595900000000007E-7</v>
      </c>
      <c r="I5511" s="5"/>
    </row>
    <row r="5512" spans="1:9" x14ac:dyDescent="0.4">
      <c r="A5512" t="str">
        <f t="shared" si="86"/>
        <v>KolanussNiger</v>
      </c>
      <c r="B5512" s="26" t="s">
        <v>324</v>
      </c>
      <c r="C5512" s="4" t="s">
        <v>418</v>
      </c>
      <c r="D5512" s="5">
        <v>1.7459499999999998E-7</v>
      </c>
      <c r="E5512" s="5">
        <v>1.07308E-7</v>
      </c>
      <c r="F5512" s="5">
        <v>8.0855599999999991E-9</v>
      </c>
      <c r="G5512" s="6">
        <v>3.92E-8</v>
      </c>
      <c r="H5512" s="7">
        <v>3.2918856000000002E-7</v>
      </c>
      <c r="I5512" s="5"/>
    </row>
    <row r="5513" spans="1:9" x14ac:dyDescent="0.4">
      <c r="A5513" t="str">
        <f t="shared" si="86"/>
        <v>Lauch, andere LauchgewächseNiger</v>
      </c>
      <c r="B5513" s="26" t="s">
        <v>184</v>
      </c>
      <c r="C5513" s="4" t="s">
        <v>418</v>
      </c>
      <c r="D5513" s="5">
        <v>2.4899500000000001E-8</v>
      </c>
      <c r="E5513" s="5">
        <v>1.5335299999999998E-8</v>
      </c>
      <c r="F5513" s="5">
        <v>1.1507600000000001E-9</v>
      </c>
      <c r="G5513" s="6">
        <v>5.5899999999999999E-9</v>
      </c>
      <c r="H5513" s="7">
        <v>4.6975559999999995E-8</v>
      </c>
      <c r="I5513" s="5"/>
    </row>
    <row r="5514" spans="1:9" x14ac:dyDescent="0.4">
      <c r="A5514" t="str">
        <f t="shared" si="86"/>
        <v>Mais, greenNiger</v>
      </c>
      <c r="B5514" s="26" t="s">
        <v>218</v>
      </c>
      <c r="C5514" s="4" t="s">
        <v>418</v>
      </c>
      <c r="D5514" s="5">
        <v>4.43415E-8</v>
      </c>
      <c r="E5514" s="5">
        <v>2.72803E-8</v>
      </c>
      <c r="F5514" s="5">
        <v>2.0514299999999998E-9</v>
      </c>
      <c r="G5514" s="6">
        <v>9.9599999999999995E-9</v>
      </c>
      <c r="H5514" s="7">
        <v>8.3633230000000006E-8</v>
      </c>
      <c r="I5514" s="5"/>
    </row>
    <row r="5515" spans="1:9" x14ac:dyDescent="0.4">
      <c r="A5515" t="str">
        <f t="shared" si="86"/>
        <v>MaisNiger</v>
      </c>
      <c r="B5515" s="26" t="s">
        <v>185</v>
      </c>
      <c r="C5515" s="4" t="s">
        <v>418</v>
      </c>
      <c r="D5515" s="5">
        <v>1.81685E-7</v>
      </c>
      <c r="E5515" s="5">
        <v>1.1183E-7</v>
      </c>
      <c r="F5515" s="5">
        <v>8.4017400000000012E-9</v>
      </c>
      <c r="G5515" s="6">
        <v>4.0800000000000001E-8</v>
      </c>
      <c r="H5515" s="7">
        <v>3.4271674000000002E-7</v>
      </c>
      <c r="I5515" s="5"/>
    </row>
    <row r="5516" spans="1:9" x14ac:dyDescent="0.4">
      <c r="A5516" t="str">
        <f t="shared" si="86"/>
        <v>Mango, GuaveNiger</v>
      </c>
      <c r="B5516" s="26" t="s">
        <v>248</v>
      </c>
      <c r="C5516" s="4" t="s">
        <v>418</v>
      </c>
      <c r="D5516" s="5">
        <v>2.74233E-8</v>
      </c>
      <c r="E5516" s="5">
        <v>1.68786E-8</v>
      </c>
      <c r="F5516" s="5">
        <v>1.26822E-9</v>
      </c>
      <c r="G5516" s="6">
        <v>6.1600000000000002E-9</v>
      </c>
      <c r="H5516" s="7">
        <v>5.1730120000000006E-8</v>
      </c>
      <c r="I5516" s="5"/>
    </row>
    <row r="5517" spans="1:9" x14ac:dyDescent="0.4">
      <c r="A5517" t="str">
        <f t="shared" si="86"/>
        <v>MelonensamenNiger</v>
      </c>
      <c r="B5517" s="26" t="s">
        <v>288</v>
      </c>
      <c r="C5517" s="4" t="s">
        <v>418</v>
      </c>
      <c r="D5517" s="5">
        <v>1.4899299999999999E-7</v>
      </c>
      <c r="E5517" s="5">
        <v>9.1588999999999987E-8</v>
      </c>
      <c r="F5517" s="5">
        <v>6.8987400000000001E-9</v>
      </c>
      <c r="G5517" s="6">
        <v>3.3500000000000002E-8</v>
      </c>
      <c r="H5517" s="7">
        <v>2.8098074E-7</v>
      </c>
      <c r="I5517" s="5"/>
    </row>
    <row r="5518" spans="1:9" x14ac:dyDescent="0.4">
      <c r="A5518" t="str">
        <f t="shared" si="86"/>
        <v>HirseNiger</v>
      </c>
      <c r="B5518" s="26" t="s">
        <v>250</v>
      </c>
      <c r="C5518" s="4" t="s">
        <v>418</v>
      </c>
      <c r="D5518" s="5">
        <v>3.2879600000000003E-7</v>
      </c>
      <c r="E5518" s="5">
        <v>2.1876999999999999E-7</v>
      </c>
      <c r="F5518" s="5">
        <v>1.46055E-8</v>
      </c>
      <c r="G5518" s="6">
        <v>7.4599999999999993E-8</v>
      </c>
      <c r="H5518" s="7">
        <v>6.3677149999999994E-7</v>
      </c>
      <c r="I5518" s="5"/>
    </row>
    <row r="5519" spans="1:9" x14ac:dyDescent="0.4">
      <c r="A5519" t="str">
        <f t="shared" si="86"/>
        <v>Palmfrucht (Ölpalme)Niger</v>
      </c>
      <c r="B5519" s="26" t="s">
        <v>289</v>
      </c>
      <c r="C5519" s="4" t="s">
        <v>418</v>
      </c>
      <c r="D5519" s="5">
        <v>1.50125E-8</v>
      </c>
      <c r="E5519" s="5">
        <v>9.1589500000000001E-9</v>
      </c>
      <c r="F5519" s="5">
        <v>7.0023799999999993E-10</v>
      </c>
      <c r="G5519" s="6">
        <v>3.36E-9</v>
      </c>
      <c r="H5519" s="7">
        <v>2.8231688000000004E-8</v>
      </c>
      <c r="I5519" s="5"/>
    </row>
    <row r="5520" spans="1:9" x14ac:dyDescent="0.4">
      <c r="A5520" t="str">
        <f t="shared" si="86"/>
        <v>OkraNiger</v>
      </c>
      <c r="B5520" s="26" t="s">
        <v>188</v>
      </c>
      <c r="C5520" s="4" t="s">
        <v>418</v>
      </c>
      <c r="D5520" s="5">
        <v>5.9912800000000004E-8</v>
      </c>
      <c r="E5520" s="5">
        <v>3.6880399999999998E-8</v>
      </c>
      <c r="F5520" s="5">
        <v>2.7703500000000001E-9</v>
      </c>
      <c r="G5520" s="6">
        <v>1.35E-8</v>
      </c>
      <c r="H5520" s="7">
        <v>1.1306355000000001E-7</v>
      </c>
      <c r="I5520" s="5"/>
    </row>
    <row r="5521" spans="1:9" x14ac:dyDescent="0.4">
      <c r="A5521" t="str">
        <f t="shared" si="86"/>
        <v>Zwiebel, getr.Niger</v>
      </c>
      <c r="B5521" s="26" t="s">
        <v>251</v>
      </c>
      <c r="C5521" s="4" t="s">
        <v>418</v>
      </c>
      <c r="D5521" s="5">
        <v>4.2625600000000002E-9</v>
      </c>
      <c r="E5521" s="5">
        <v>2.7176699999999998E-9</v>
      </c>
      <c r="F5521" s="5">
        <v>1.9018399999999999E-10</v>
      </c>
      <c r="G5521" s="6">
        <v>9.7100000000000006E-10</v>
      </c>
      <c r="H5521" s="7">
        <v>8.1414139999999995E-9</v>
      </c>
      <c r="I5521" s="5"/>
    </row>
    <row r="5522" spans="1:9" x14ac:dyDescent="0.4">
      <c r="A5522" t="str">
        <f t="shared" si="86"/>
        <v>PapayaNiger</v>
      </c>
      <c r="B5522" s="26" t="s">
        <v>294</v>
      </c>
      <c r="C5522" s="4" t="s">
        <v>418</v>
      </c>
      <c r="D5522" s="5">
        <v>1.97192E-8</v>
      </c>
      <c r="E5522" s="5">
        <v>1.2113000000000001E-8</v>
      </c>
      <c r="F5522" s="5">
        <v>9.136929999999999E-10</v>
      </c>
      <c r="G5522" s="6">
        <v>4.4299999999999998E-9</v>
      </c>
      <c r="H5522" s="7">
        <v>3.7175893000000004E-8</v>
      </c>
      <c r="I5522" s="5"/>
    </row>
    <row r="5523" spans="1:9" x14ac:dyDescent="0.4">
      <c r="A5523" t="str">
        <f t="shared" si="86"/>
        <v>AnanasNiger</v>
      </c>
      <c r="B5523" s="26" t="s">
        <v>194</v>
      </c>
      <c r="C5523" s="4" t="s">
        <v>418</v>
      </c>
      <c r="D5523" s="5">
        <v>2.1283600000000002E-8</v>
      </c>
      <c r="E5523" s="5">
        <v>1.3099600000000001E-8</v>
      </c>
      <c r="F5523" s="5">
        <v>9.8428200000000006E-10</v>
      </c>
      <c r="G5523" s="6">
        <v>4.7799999999999996E-9</v>
      </c>
      <c r="H5523" s="7">
        <v>4.0147481999999997E-8</v>
      </c>
      <c r="I5523" s="5"/>
    </row>
    <row r="5524" spans="1:9" x14ac:dyDescent="0.4">
      <c r="A5524" t="str">
        <f t="shared" si="86"/>
        <v>KartoffelNiger</v>
      </c>
      <c r="B5524" s="26" t="s">
        <v>177</v>
      </c>
      <c r="C5524" s="4" t="s">
        <v>418</v>
      </c>
      <c r="D5524" s="5">
        <v>6.25889E-8</v>
      </c>
      <c r="E5524" s="5">
        <v>3.8184800000000003E-8</v>
      </c>
      <c r="F5524" s="5">
        <v>2.9193799999999999E-9</v>
      </c>
      <c r="G5524" s="6">
        <v>1.4E-8</v>
      </c>
      <c r="H5524" s="7">
        <v>1.1769308000000001E-7</v>
      </c>
      <c r="I5524" s="5"/>
    </row>
    <row r="5525" spans="1:9" x14ac:dyDescent="0.4">
      <c r="A5525" t="str">
        <f t="shared" si="86"/>
        <v>Hülsenfrüchte (Linsen, Bohen, etc.)Niger</v>
      </c>
      <c r="B5525" s="26" t="s">
        <v>255</v>
      </c>
      <c r="C5525" s="4" t="s">
        <v>418</v>
      </c>
      <c r="D5525" s="5">
        <v>3.8401600000000002E-7</v>
      </c>
      <c r="E5525" s="5">
        <v>2.4202199999999999E-7</v>
      </c>
      <c r="F5525" s="5">
        <v>1.7341599999999999E-8</v>
      </c>
      <c r="G5525" s="6">
        <v>8.7100000000000006E-8</v>
      </c>
      <c r="H5525" s="7">
        <v>7.3047960000000004E-7</v>
      </c>
      <c r="I5525" s="5"/>
    </row>
    <row r="5526" spans="1:9" x14ac:dyDescent="0.4">
      <c r="A5526" t="str">
        <f t="shared" si="86"/>
        <v>ReisNiger</v>
      </c>
      <c r="B5526" s="26" t="s">
        <v>160</v>
      </c>
      <c r="C5526" s="4" t="s">
        <v>418</v>
      </c>
      <c r="D5526" s="5">
        <v>4.3896800000000002E-8</v>
      </c>
      <c r="E5526" s="5">
        <v>2.77115E-8</v>
      </c>
      <c r="F5526" s="5">
        <v>1.9788999999999999E-9</v>
      </c>
      <c r="G5526" s="6">
        <v>9.9599999999999995E-9</v>
      </c>
      <c r="H5526" s="7">
        <v>8.3547199999999998E-8</v>
      </c>
      <c r="I5526" s="5"/>
    </row>
    <row r="5527" spans="1:9" x14ac:dyDescent="0.4">
      <c r="A5527" t="str">
        <f t="shared" si="86"/>
        <v>BaumwolleNiger</v>
      </c>
      <c r="B5527" s="26" t="s">
        <v>257</v>
      </c>
      <c r="C5527" s="4" t="s">
        <v>418</v>
      </c>
      <c r="D5527" s="5">
        <v>6.8038099999999996E-8</v>
      </c>
      <c r="E5527" s="5">
        <v>4.3315199999999999E-8</v>
      </c>
      <c r="F5527" s="5">
        <v>3.0403799999999998E-9</v>
      </c>
      <c r="G5527" s="6">
        <v>1.55E-8</v>
      </c>
      <c r="H5527" s="7">
        <v>1.2989368000000002E-7</v>
      </c>
      <c r="I5527" s="5"/>
    </row>
    <row r="5528" spans="1:9" x14ac:dyDescent="0.4">
      <c r="A5528" t="str">
        <f t="shared" si="86"/>
        <v>SesamNiger</v>
      </c>
      <c r="B5528" s="26" t="s">
        <v>258</v>
      </c>
      <c r="C5528" s="4" t="s">
        <v>418</v>
      </c>
      <c r="D5528" s="5">
        <v>3.6417600000000002E-7</v>
      </c>
      <c r="E5528" s="5">
        <v>2.7275599999999996E-7</v>
      </c>
      <c r="F5528" s="5">
        <v>1.5789E-8</v>
      </c>
      <c r="G5528" s="6">
        <v>8.2299999999999989E-8</v>
      </c>
      <c r="H5528" s="7">
        <v>7.35021E-7</v>
      </c>
      <c r="I5528" s="5"/>
    </row>
    <row r="5529" spans="1:9" x14ac:dyDescent="0.4">
      <c r="A5529" t="str">
        <f t="shared" si="86"/>
        <v>SorghumNiger</v>
      </c>
      <c r="B5529" s="26" t="s">
        <v>282</v>
      </c>
      <c r="C5529" s="4" t="s">
        <v>418</v>
      </c>
      <c r="D5529" s="5">
        <v>6.2085399999999996E-7</v>
      </c>
      <c r="E5529" s="5">
        <v>4.1046500000000002E-7</v>
      </c>
      <c r="F5529" s="5">
        <v>2.7641700000000001E-8</v>
      </c>
      <c r="G5529" s="6">
        <v>1.4100000000000001E-7</v>
      </c>
      <c r="H5529" s="7">
        <v>1.1999606999999999E-6</v>
      </c>
      <c r="I5529" s="5"/>
    </row>
    <row r="5530" spans="1:9" x14ac:dyDescent="0.4">
      <c r="A5530" t="str">
        <f t="shared" si="86"/>
        <v>SojabohnenNiger</v>
      </c>
      <c r="B5530" s="26" t="s">
        <v>259</v>
      </c>
      <c r="C5530" s="4" t="s">
        <v>418</v>
      </c>
      <c r="D5530" s="5">
        <v>2.86612E-7</v>
      </c>
      <c r="E5530" s="5">
        <v>1.7485899999999999E-7</v>
      </c>
      <c r="F5530" s="5">
        <v>1.3368699999999999E-8</v>
      </c>
      <c r="G5530" s="6">
        <v>6.4200000000000006E-8</v>
      </c>
      <c r="H5530" s="7">
        <v>5.3903969999999996E-7</v>
      </c>
      <c r="I5530" s="5"/>
    </row>
    <row r="5531" spans="1:9" x14ac:dyDescent="0.4">
      <c r="A5531" t="str">
        <f t="shared" si="86"/>
        <v>RohrzuckerNiger</v>
      </c>
      <c r="B5531" s="26" t="s">
        <v>260</v>
      </c>
      <c r="C5531" s="4" t="s">
        <v>418</v>
      </c>
      <c r="D5531" s="5">
        <v>3.3385400000000003E-9</v>
      </c>
      <c r="E5531" s="5">
        <v>2.0559999999999999E-9</v>
      </c>
      <c r="F5531" s="5">
        <v>1.54306E-10</v>
      </c>
      <c r="G5531" s="6">
        <v>7.5E-10</v>
      </c>
      <c r="H5531" s="7">
        <v>6.2988460000000004E-9</v>
      </c>
      <c r="I5531" s="5"/>
    </row>
    <row r="5532" spans="1:9" x14ac:dyDescent="0.4">
      <c r="A5532" t="str">
        <f t="shared" si="86"/>
        <v>SüßkartofelnNiger</v>
      </c>
      <c r="B5532" s="26" t="s">
        <v>192</v>
      </c>
      <c r="C5532" s="4" t="s">
        <v>418</v>
      </c>
      <c r="D5532" s="5">
        <v>2.8414600000000002E-8</v>
      </c>
      <c r="E5532" s="5">
        <v>1.7485800000000001E-8</v>
      </c>
      <c r="F5532" s="5">
        <v>1.3142799999999999E-9</v>
      </c>
      <c r="G5532" s="6">
        <v>6.3799999999999999E-9</v>
      </c>
      <c r="H5532" s="7">
        <v>5.3594680000000008E-8</v>
      </c>
      <c r="I5532" s="5"/>
    </row>
    <row r="5533" spans="1:9" x14ac:dyDescent="0.4">
      <c r="A5533" t="str">
        <f t="shared" si="86"/>
        <v>Taro (cocoyam)Niger</v>
      </c>
      <c r="B5533" s="26" t="s">
        <v>325</v>
      </c>
      <c r="C5533" s="4" t="s">
        <v>418</v>
      </c>
      <c r="D5533" s="5">
        <v>2.6855199999999999E-8</v>
      </c>
      <c r="E5533" s="5">
        <v>1.6384100000000002E-8</v>
      </c>
      <c r="F5533" s="5">
        <v>1.25263E-9</v>
      </c>
      <c r="G5533" s="6">
        <v>6.0099999999999997E-9</v>
      </c>
      <c r="H5533" s="7">
        <v>5.0501930000000002E-8</v>
      </c>
      <c r="I5533" s="5"/>
    </row>
    <row r="5534" spans="1:9" x14ac:dyDescent="0.4">
      <c r="A5534" t="str">
        <f t="shared" si="86"/>
        <v>Tabak, unverarbeitetNiger</v>
      </c>
      <c r="B5534" s="26" t="s">
        <v>263</v>
      </c>
      <c r="C5534" s="4" t="s">
        <v>418</v>
      </c>
      <c r="D5534" s="5">
        <v>1.7973300000000001E-7</v>
      </c>
      <c r="E5534" s="5">
        <v>1.1281499999999999E-7</v>
      </c>
      <c r="F5534" s="5">
        <v>8.1503500000000009E-9</v>
      </c>
      <c r="G5534" s="6">
        <v>4.07E-8</v>
      </c>
      <c r="H5534" s="7">
        <v>3.4139835000000002E-7</v>
      </c>
      <c r="I5534" s="5"/>
    </row>
    <row r="5535" spans="1:9" x14ac:dyDescent="0.4">
      <c r="A5535" t="str">
        <f t="shared" si="86"/>
        <v>TomatenNiger</v>
      </c>
      <c r="B5535" s="26" t="s">
        <v>86</v>
      </c>
      <c r="C5535" s="4" t="s">
        <v>418</v>
      </c>
      <c r="D5535" s="5">
        <v>2.2501999999999999E-8</v>
      </c>
      <c r="E5535" s="5">
        <v>1.38514E-8</v>
      </c>
      <c r="F5535" s="5">
        <v>1.04049E-9</v>
      </c>
      <c r="G5535" s="6">
        <v>5.0599999999999995E-9</v>
      </c>
      <c r="H5535" s="7">
        <v>4.2453889999999996E-8</v>
      </c>
      <c r="I5535" s="5"/>
    </row>
    <row r="5536" spans="1:9" x14ac:dyDescent="0.4">
      <c r="A5536" t="str">
        <f t="shared" si="86"/>
        <v>Gemüse, frischNiger</v>
      </c>
      <c r="B5536" s="26" t="s">
        <v>174</v>
      </c>
      <c r="C5536" s="4" t="s">
        <v>418</v>
      </c>
      <c r="D5536" s="5">
        <v>2.4899500000000001E-8</v>
      </c>
      <c r="E5536" s="5">
        <v>1.5335299999999998E-8</v>
      </c>
      <c r="F5536" s="5">
        <v>1.1507600000000001E-9</v>
      </c>
      <c r="G5536" s="6">
        <v>5.5899999999999999E-9</v>
      </c>
      <c r="H5536" s="7">
        <v>4.6975559999999995E-8</v>
      </c>
      <c r="I5536" s="5"/>
    </row>
    <row r="5537" spans="1:9" x14ac:dyDescent="0.4">
      <c r="A5537" t="str">
        <f t="shared" si="86"/>
        <v>WeizenNiger</v>
      </c>
      <c r="B5537" s="26" t="s">
        <v>60</v>
      </c>
      <c r="C5537" s="4" t="s">
        <v>418</v>
      </c>
      <c r="D5537" s="5">
        <v>9.0904500000000005E-8</v>
      </c>
      <c r="E5537" s="5">
        <v>5.5459900000000003E-8</v>
      </c>
      <c r="F5537" s="5">
        <v>4.2401199999999996E-9</v>
      </c>
      <c r="G5537" s="6">
        <v>2.0400000000000001E-8</v>
      </c>
      <c r="H5537" s="7">
        <v>1.7100452000000002E-7</v>
      </c>
      <c r="I5537" s="5"/>
    </row>
    <row r="5538" spans="1:9" x14ac:dyDescent="0.4">
      <c r="A5538" t="str">
        <f t="shared" si="86"/>
        <v>YamswurzelNiger</v>
      </c>
      <c r="B5538" s="26" t="s">
        <v>291</v>
      </c>
      <c r="C5538" s="4" t="s">
        <v>418</v>
      </c>
      <c r="D5538" s="5">
        <v>1.2914000000000001E-8</v>
      </c>
      <c r="E5538" s="5">
        <v>7.8787100000000008E-9</v>
      </c>
      <c r="F5538" s="5">
        <v>6.0235800000000006E-10</v>
      </c>
      <c r="G5538" s="6">
        <v>2.8899999999999997E-9</v>
      </c>
      <c r="H5538" s="7">
        <v>2.4285068000000004E-8</v>
      </c>
      <c r="I5538" s="5"/>
    </row>
    <row r="5539" spans="1:9" x14ac:dyDescent="0.4">
      <c r="A5539" t="str">
        <f t="shared" si="86"/>
        <v>AvocadosNigeria</v>
      </c>
      <c r="B5539" s="26" t="s">
        <v>166</v>
      </c>
      <c r="C5539" s="4" t="s">
        <v>419</v>
      </c>
      <c r="D5539" s="5">
        <v>1.4699999999999999E-6</v>
      </c>
      <c r="E5539" s="5">
        <v>1.1117500000000002E-6</v>
      </c>
      <c r="F5539" s="5">
        <v>7.9838200000000009E-7</v>
      </c>
      <c r="G5539" s="6">
        <v>8.9599999999999998E-7</v>
      </c>
      <c r="H5539" s="7">
        <v>4.2761320000000005E-6</v>
      </c>
      <c r="I5539" s="5"/>
    </row>
    <row r="5540" spans="1:9" x14ac:dyDescent="0.4">
      <c r="A5540" t="str">
        <f t="shared" si="86"/>
        <v>Bambara-BohnenNigeria</v>
      </c>
      <c r="B5540" s="26" t="s">
        <v>167</v>
      </c>
      <c r="C5540" s="4" t="s">
        <v>419</v>
      </c>
      <c r="D5540" s="5">
        <v>1.0811300000000001E-6</v>
      </c>
      <c r="E5540" s="5">
        <v>9.7962000000000003E-7</v>
      </c>
      <c r="F5540" s="5">
        <v>6.3886599999999995E-7</v>
      </c>
      <c r="G5540" s="6">
        <v>2.7799999999999997E-7</v>
      </c>
      <c r="H5540" s="7">
        <v>2.9776160000000001E-6</v>
      </c>
      <c r="I5540" s="5"/>
    </row>
    <row r="5541" spans="1:9" x14ac:dyDescent="0.4">
      <c r="A5541" t="str">
        <f t="shared" si="86"/>
        <v>BananenNigeria</v>
      </c>
      <c r="B5541" s="26" t="s">
        <v>197</v>
      </c>
      <c r="C5541" s="4" t="s">
        <v>419</v>
      </c>
      <c r="D5541" s="5">
        <v>6.61E-7</v>
      </c>
      <c r="E5541" s="5">
        <v>4.9600299999999997E-7</v>
      </c>
      <c r="F5541" s="5">
        <v>4.9434000000000002E-7</v>
      </c>
      <c r="G5541" s="6">
        <v>5.4900000000000006E-7</v>
      </c>
      <c r="H5541" s="7">
        <v>2.2003430000000001E-6</v>
      </c>
      <c r="I5541" s="5"/>
    </row>
    <row r="5542" spans="1:9" x14ac:dyDescent="0.4">
      <c r="A5542" t="str">
        <f t="shared" si="86"/>
        <v>Bohen, trockenNigeria</v>
      </c>
      <c r="B5542" s="26" t="s">
        <v>170</v>
      </c>
      <c r="C5542" s="4" t="s">
        <v>419</v>
      </c>
      <c r="D5542" s="5">
        <v>3.1882100000000001E-6</v>
      </c>
      <c r="E5542" s="5">
        <v>3.1763800000000001E-6</v>
      </c>
      <c r="F5542" s="5">
        <v>2.7583899999999999E-7</v>
      </c>
      <c r="G5542" s="6">
        <v>4.1100000000000001E-7</v>
      </c>
      <c r="H5542" s="7">
        <v>7.0514289999999993E-6</v>
      </c>
      <c r="I5542" s="5"/>
    </row>
    <row r="5543" spans="1:9" x14ac:dyDescent="0.4">
      <c r="A5543" t="str">
        <f t="shared" si="86"/>
        <v>Kohl und andere KohlgewächseNigeria</v>
      </c>
      <c r="B5543" s="26" t="s">
        <v>181</v>
      </c>
      <c r="C5543" s="4" t="s">
        <v>419</v>
      </c>
      <c r="D5543" s="5">
        <v>1.8600000000000001E-8</v>
      </c>
      <c r="E5543" s="5">
        <v>1.13E-8</v>
      </c>
      <c r="F5543" s="5">
        <v>8.6600000000000001E-10</v>
      </c>
      <c r="G5543" s="6">
        <v>4.1599999999999997E-9</v>
      </c>
      <c r="H5543" s="7">
        <v>3.4926000000000005E-8</v>
      </c>
      <c r="I5543" s="5"/>
    </row>
    <row r="5544" spans="1:9" x14ac:dyDescent="0.4">
      <c r="A5544" t="str">
        <f t="shared" si="86"/>
        <v>Karotten und RübenNigeria</v>
      </c>
      <c r="B5544" s="26" t="s">
        <v>176</v>
      </c>
      <c r="C5544" s="4" t="s">
        <v>419</v>
      </c>
      <c r="D5544" s="5">
        <v>8.8995600000000003E-8</v>
      </c>
      <c r="E5544" s="5">
        <v>6.3419400000000002E-8</v>
      </c>
      <c r="F5544" s="5">
        <v>2.26539E-8</v>
      </c>
      <c r="G5544" s="6">
        <v>4.58E-8</v>
      </c>
      <c r="H5544" s="7">
        <v>2.208689E-7</v>
      </c>
      <c r="I5544" s="5"/>
    </row>
    <row r="5545" spans="1:9" x14ac:dyDescent="0.4">
      <c r="A5545" t="str">
        <f t="shared" si="86"/>
        <v>CashewnüsseNigeria</v>
      </c>
      <c r="B5545" s="26" t="s">
        <v>309</v>
      </c>
      <c r="C5545" s="4" t="s">
        <v>419</v>
      </c>
      <c r="D5545" s="5">
        <v>2.4075899999999998E-6</v>
      </c>
      <c r="E5545" s="5">
        <v>1.9197699999999998E-6</v>
      </c>
      <c r="F5545" s="5">
        <v>6.1101899999999995E-7</v>
      </c>
      <c r="G5545" s="6">
        <v>1.24E-6</v>
      </c>
      <c r="H5545" s="7">
        <v>6.1783789999999992E-6</v>
      </c>
      <c r="I5545" s="5"/>
    </row>
    <row r="5546" spans="1:9" x14ac:dyDescent="0.4">
      <c r="A5546" t="str">
        <f t="shared" si="86"/>
        <v>ManiokNigeria</v>
      </c>
      <c r="B5546" s="26" t="s">
        <v>187</v>
      </c>
      <c r="C5546" s="4" t="s">
        <v>419</v>
      </c>
      <c r="D5546" s="5">
        <v>3.0578900000000001E-7</v>
      </c>
      <c r="E5546" s="5">
        <v>2.5357599999999997E-7</v>
      </c>
      <c r="F5546" s="5">
        <v>8.2043800000000006E-8</v>
      </c>
      <c r="G5546" s="6">
        <v>1.8100000000000002E-7</v>
      </c>
      <c r="H5546" s="7">
        <v>8.224088E-7</v>
      </c>
      <c r="I5546" s="5"/>
    </row>
    <row r="5547" spans="1:9" x14ac:dyDescent="0.4">
      <c r="A5547" t="str">
        <f t="shared" si="86"/>
        <v>Paprika-/ChillipulverNigeria</v>
      </c>
      <c r="B5547" s="26" t="s">
        <v>90</v>
      </c>
      <c r="C5547" s="4" t="s">
        <v>419</v>
      </c>
      <c r="D5547" s="5">
        <v>2.2245599999999999E-7</v>
      </c>
      <c r="E5547" s="5">
        <v>2.0410700000000002E-7</v>
      </c>
      <c r="F5547" s="5">
        <v>1.2749100000000001E-7</v>
      </c>
      <c r="G5547" s="6">
        <v>5.4500000000000005E-8</v>
      </c>
      <c r="H5547" s="7">
        <v>6.0855399999999998E-7</v>
      </c>
      <c r="I5547" s="5"/>
    </row>
    <row r="5548" spans="1:9" x14ac:dyDescent="0.4">
      <c r="A5548" t="str">
        <f t="shared" si="86"/>
        <v>Paprika und Chillies, grünNigeria</v>
      </c>
      <c r="B5548" s="26" t="s">
        <v>79</v>
      </c>
      <c r="C5548" s="4" t="s">
        <v>419</v>
      </c>
      <c r="D5548" s="5">
        <v>2.2245599999999999E-7</v>
      </c>
      <c r="E5548" s="5">
        <v>2.0410700000000002E-7</v>
      </c>
      <c r="F5548" s="5">
        <v>1.2749100000000001E-7</v>
      </c>
      <c r="G5548" s="6">
        <v>5.4500000000000005E-8</v>
      </c>
      <c r="H5548" s="7">
        <v>6.0855399999999998E-7</v>
      </c>
      <c r="I5548" s="5"/>
    </row>
    <row r="5549" spans="1:9" x14ac:dyDescent="0.4">
      <c r="A5549" t="str">
        <f t="shared" si="86"/>
        <v>Paprika und Chillies, grünNigeria</v>
      </c>
      <c r="B5549" s="26" t="s">
        <v>79</v>
      </c>
      <c r="C5549" s="4" t="s">
        <v>419</v>
      </c>
      <c r="D5549" s="5">
        <v>2.22E-7</v>
      </c>
      <c r="E5549" s="5">
        <v>2.04E-7</v>
      </c>
      <c r="F5549" s="5">
        <v>1.2699999999999999E-7</v>
      </c>
      <c r="G5549" s="6">
        <v>5.4500000000000005E-8</v>
      </c>
      <c r="H5549" s="7">
        <v>6.0750000000000001E-7</v>
      </c>
      <c r="I5549" s="5"/>
    </row>
    <row r="5550" spans="1:9" x14ac:dyDescent="0.4">
      <c r="A5550" t="str">
        <f t="shared" si="86"/>
        <v>KakaobohneNigeria</v>
      </c>
      <c r="B5550" s="26" t="s">
        <v>286</v>
      </c>
      <c r="C5550" s="4" t="s">
        <v>419</v>
      </c>
      <c r="D5550" s="5">
        <v>8.30254E-6</v>
      </c>
      <c r="E5550" s="5">
        <v>6.5077700000000002E-6</v>
      </c>
      <c r="F5550" s="5">
        <v>2.6093199999999999E-6</v>
      </c>
      <c r="G5550" s="6">
        <v>4.7500000000000003E-6</v>
      </c>
      <c r="H5550" s="7">
        <v>2.2169630000000001E-5</v>
      </c>
      <c r="I5550" s="5"/>
    </row>
    <row r="5551" spans="1:9" x14ac:dyDescent="0.4">
      <c r="A5551" t="str">
        <f t="shared" si="86"/>
        <v>KokosnussNigeria</v>
      </c>
      <c r="B5551" s="26" t="s">
        <v>310</v>
      </c>
      <c r="C5551" s="4" t="s">
        <v>419</v>
      </c>
      <c r="D5551" s="5">
        <v>1.50796E-6</v>
      </c>
      <c r="E5551" s="5">
        <v>1.49769E-6</v>
      </c>
      <c r="F5551" s="5">
        <v>3.3613700000000001E-7</v>
      </c>
      <c r="G5551" s="6">
        <v>8.85E-7</v>
      </c>
      <c r="H5551" s="7">
        <v>4.226787000000001E-6</v>
      </c>
      <c r="I5551" s="5"/>
    </row>
    <row r="5552" spans="1:9" x14ac:dyDescent="0.4">
      <c r="A5552" t="str">
        <f t="shared" si="86"/>
        <v>Kaffee, grünNigeria</v>
      </c>
      <c r="B5552" s="26" t="s">
        <v>287</v>
      </c>
      <c r="C5552" s="4" t="s">
        <v>419</v>
      </c>
      <c r="D5552" s="5">
        <v>1.1432499999999999E-5</v>
      </c>
      <c r="E5552" s="5">
        <v>8.6301799999999994E-6</v>
      </c>
      <c r="F5552" s="5">
        <v>7.4523200000000003E-6</v>
      </c>
      <c r="G5552" s="6">
        <v>8.5699999999999993E-6</v>
      </c>
      <c r="H5552" s="7">
        <v>3.6084999999999998E-5</v>
      </c>
      <c r="I5552" s="5"/>
    </row>
    <row r="5553" spans="1:9" x14ac:dyDescent="0.4">
      <c r="A5553" t="str">
        <f t="shared" si="86"/>
        <v>KokosbastNigeria</v>
      </c>
      <c r="B5553" s="26" t="s">
        <v>311</v>
      </c>
      <c r="C5553" s="4" t="s">
        <v>419</v>
      </c>
      <c r="D5553" s="5">
        <v>1.50796E-6</v>
      </c>
      <c r="E5553" s="5">
        <v>1.49769E-6</v>
      </c>
      <c r="F5553" s="5">
        <v>3.3613700000000001E-7</v>
      </c>
      <c r="G5553" s="6">
        <v>8.85E-7</v>
      </c>
      <c r="H5553" s="7">
        <v>4.226787000000001E-6</v>
      </c>
      <c r="I5553" s="5"/>
    </row>
    <row r="5554" spans="1:9" x14ac:dyDescent="0.4">
      <c r="A5554" t="str">
        <f t="shared" si="86"/>
        <v>BaumwollsamenNigeria</v>
      </c>
      <c r="B5554" s="26" t="s">
        <v>241</v>
      </c>
      <c r="C5554" s="4" t="s">
        <v>419</v>
      </c>
      <c r="D5554" s="5">
        <v>6.9386700000000008E-7</v>
      </c>
      <c r="E5554" s="5">
        <v>5.1196500000000002E-7</v>
      </c>
      <c r="F5554" s="5">
        <v>1.4773299999999999E-7</v>
      </c>
      <c r="G5554" s="6">
        <v>2.3100000000000002E-7</v>
      </c>
      <c r="H5554" s="7">
        <v>1.5845649999999999E-6</v>
      </c>
      <c r="I5554" s="5"/>
    </row>
    <row r="5555" spans="1:9" x14ac:dyDescent="0.4">
      <c r="A5555" t="str">
        <f t="shared" si="86"/>
        <v>Kuhbohnen, trockenNigeria</v>
      </c>
      <c r="B5555" s="26" t="s">
        <v>182</v>
      </c>
      <c r="C5555" s="4" t="s">
        <v>419</v>
      </c>
      <c r="D5555" s="5">
        <v>1.9431999999999999E-6</v>
      </c>
      <c r="E5555" s="5">
        <v>1.7811000000000002E-6</v>
      </c>
      <c r="F5555" s="5">
        <v>3.11569E-7</v>
      </c>
      <c r="G5555" s="6">
        <v>1.04E-6</v>
      </c>
      <c r="H5555" s="7">
        <v>5.0758690000000002E-6</v>
      </c>
      <c r="I5555" s="5"/>
    </row>
    <row r="5556" spans="1:9" x14ac:dyDescent="0.4">
      <c r="A5556" t="str">
        <f t="shared" si="86"/>
        <v>Gurken und GewürzgurkenNigeria</v>
      </c>
      <c r="B5556" s="26" t="s">
        <v>99</v>
      </c>
      <c r="C5556" s="4" t="s">
        <v>419</v>
      </c>
      <c r="D5556" s="5">
        <v>1.8664700000000001E-6</v>
      </c>
      <c r="E5556" s="5">
        <v>1.75505E-6</v>
      </c>
      <c r="F5556" s="5">
        <v>6.8342499999999994E-7</v>
      </c>
      <c r="G5556" s="6">
        <v>4.5600000000000001E-7</v>
      </c>
      <c r="H5556" s="7">
        <v>4.7609450000000002E-6</v>
      </c>
      <c r="I5556" s="5"/>
    </row>
    <row r="5557" spans="1:9" x14ac:dyDescent="0.4">
      <c r="A5557" t="str">
        <f t="shared" si="86"/>
        <v>FoniohirseNigeria</v>
      </c>
      <c r="B5557" s="26" t="s">
        <v>323</v>
      </c>
      <c r="C5557" s="4" t="s">
        <v>419</v>
      </c>
      <c r="D5557" s="5">
        <v>2.16604E-7</v>
      </c>
      <c r="E5557" s="5">
        <v>1.42674E-7</v>
      </c>
      <c r="F5557" s="5">
        <v>9.3295499999999987E-9</v>
      </c>
      <c r="G5557" s="6">
        <v>4.95E-8</v>
      </c>
      <c r="H5557" s="7">
        <v>4.1810754999999998E-7</v>
      </c>
      <c r="I5557" s="5"/>
    </row>
    <row r="5558" spans="1:9" x14ac:dyDescent="0.4">
      <c r="A5558" t="str">
        <f t="shared" si="86"/>
        <v>ZitrusfrüchteNigeria</v>
      </c>
      <c r="B5558" s="26" t="s">
        <v>279</v>
      </c>
      <c r="C5558" s="4" t="s">
        <v>419</v>
      </c>
      <c r="D5558" s="5">
        <v>5.34618E-7</v>
      </c>
      <c r="E5558" s="5">
        <v>4.64985E-7</v>
      </c>
      <c r="F5558" s="5">
        <v>1.37329E-7</v>
      </c>
      <c r="G5558" s="6">
        <v>2.9999999999999999E-7</v>
      </c>
      <c r="H5558" s="7">
        <v>1.436932E-6</v>
      </c>
      <c r="I5558" s="5"/>
    </row>
    <row r="5559" spans="1:9" x14ac:dyDescent="0.4">
      <c r="A5559" t="str">
        <f t="shared" si="86"/>
        <v>Früchte, frischNigeria</v>
      </c>
      <c r="B5559" s="26" t="s">
        <v>205</v>
      </c>
      <c r="C5559" s="4" t="s">
        <v>419</v>
      </c>
      <c r="D5559" s="5">
        <v>3.72004E-7</v>
      </c>
      <c r="E5559" s="5">
        <v>3.2350899999999999E-7</v>
      </c>
      <c r="F5559" s="5">
        <v>9.5489500000000003E-8</v>
      </c>
      <c r="G5559" s="6">
        <v>2.0900000000000001E-7</v>
      </c>
      <c r="H5559" s="7">
        <v>1.0000024999999999E-6</v>
      </c>
      <c r="I5559" s="5"/>
    </row>
    <row r="5560" spans="1:9" x14ac:dyDescent="0.4">
      <c r="A5560" t="str">
        <f t="shared" si="86"/>
        <v>KernobstNigeria</v>
      </c>
      <c r="B5560" s="26" t="s">
        <v>208</v>
      </c>
      <c r="C5560" s="4" t="s">
        <v>419</v>
      </c>
      <c r="D5560" s="5">
        <v>3.72E-7</v>
      </c>
      <c r="E5560" s="5">
        <v>3.2399999999999999E-7</v>
      </c>
      <c r="F5560" s="5">
        <v>9.5500000000000002E-8</v>
      </c>
      <c r="G5560" s="6">
        <v>2.0900000000000001E-7</v>
      </c>
      <c r="H5560" s="7">
        <v>1.0005E-6</v>
      </c>
      <c r="I5560" s="5"/>
    </row>
    <row r="5561" spans="1:9" x14ac:dyDescent="0.4">
      <c r="A5561" t="str">
        <f t="shared" si="86"/>
        <v>IngwerNigeria</v>
      </c>
      <c r="B5561" s="26" t="s">
        <v>312</v>
      </c>
      <c r="C5561" s="4" t="s">
        <v>419</v>
      </c>
      <c r="D5561" s="5">
        <v>1.57959E-6</v>
      </c>
      <c r="E5561" s="5">
        <v>1.2481599999999999E-6</v>
      </c>
      <c r="F5561" s="5">
        <v>3.76062E-7</v>
      </c>
      <c r="G5561" s="6">
        <v>7.7999999999999994E-7</v>
      </c>
      <c r="H5561" s="7">
        <v>3.9838119999999994E-6</v>
      </c>
      <c r="I5561" s="5"/>
    </row>
    <row r="5562" spans="1:9" x14ac:dyDescent="0.4">
      <c r="A5562" t="str">
        <f t="shared" si="86"/>
        <v>ErdnussNigeria</v>
      </c>
      <c r="B5562" s="26" t="s">
        <v>280</v>
      </c>
      <c r="C5562" s="4" t="s">
        <v>419</v>
      </c>
      <c r="D5562" s="5">
        <v>3.9339800000000001E-7</v>
      </c>
      <c r="E5562" s="5">
        <v>3.7339100000000001E-7</v>
      </c>
      <c r="F5562" s="5">
        <v>7.5830499999999999E-8</v>
      </c>
      <c r="G5562" s="6">
        <v>1.1900000000000001E-7</v>
      </c>
      <c r="H5562" s="7">
        <v>9.6161949999999983E-7</v>
      </c>
      <c r="I5562" s="5"/>
    </row>
    <row r="5563" spans="1:9" x14ac:dyDescent="0.4">
      <c r="A5563" t="str">
        <f t="shared" si="86"/>
        <v>KolanussNigeria</v>
      </c>
      <c r="B5563" s="26" t="s">
        <v>324</v>
      </c>
      <c r="C5563" s="4" t="s">
        <v>419</v>
      </c>
      <c r="D5563" s="5">
        <v>1.6566500000000001E-6</v>
      </c>
      <c r="E5563" s="5">
        <v>1.3112200000000002E-6</v>
      </c>
      <c r="F5563" s="5">
        <v>4.2971600000000001E-7</v>
      </c>
      <c r="G5563" s="6">
        <v>8.4999999999999991E-7</v>
      </c>
      <c r="H5563" s="7">
        <v>4.2475859999999998E-6</v>
      </c>
      <c r="I5563" s="5"/>
    </row>
    <row r="5564" spans="1:9" x14ac:dyDescent="0.4">
      <c r="A5564" t="str">
        <f t="shared" si="86"/>
        <v>Lauch, andere LauchgewächseNigeria</v>
      </c>
      <c r="B5564" s="26" t="s">
        <v>184</v>
      </c>
      <c r="C5564" s="4" t="s">
        <v>419</v>
      </c>
      <c r="D5564" s="5">
        <v>1.2599999999999999E-7</v>
      </c>
      <c r="E5564" s="5">
        <v>1.0000000000000001E-7</v>
      </c>
      <c r="F5564" s="5">
        <v>3.0099999999999998E-8</v>
      </c>
      <c r="G5564" s="6">
        <v>6.2100000000000007E-8</v>
      </c>
      <c r="H5564" s="7">
        <v>3.1819999999999998E-7</v>
      </c>
      <c r="I5564" s="5"/>
    </row>
    <row r="5565" spans="1:9" x14ac:dyDescent="0.4">
      <c r="A5565" t="str">
        <f t="shared" si="86"/>
        <v>Mais, greenNigeria</v>
      </c>
      <c r="B5565" s="26" t="s">
        <v>218</v>
      </c>
      <c r="C5565" s="4" t="s">
        <v>419</v>
      </c>
      <c r="D5565" s="5">
        <v>2.0436499999999999E-7</v>
      </c>
      <c r="E5565" s="5">
        <v>1.6193900000000001E-7</v>
      </c>
      <c r="F5565" s="5">
        <v>4.8396200000000003E-8</v>
      </c>
      <c r="G5565" s="6">
        <v>9.9799999999999994E-8</v>
      </c>
      <c r="H5565" s="7">
        <v>5.145002000000001E-7</v>
      </c>
      <c r="I5565" s="5"/>
    </row>
    <row r="5566" spans="1:9" x14ac:dyDescent="0.4">
      <c r="A5566" t="str">
        <f t="shared" si="86"/>
        <v>MaisNigeria</v>
      </c>
      <c r="B5566" s="26" t="s">
        <v>185</v>
      </c>
      <c r="C5566" s="4" t="s">
        <v>419</v>
      </c>
      <c r="D5566" s="5">
        <v>8.1701300000000001E-7</v>
      </c>
      <c r="E5566" s="5">
        <v>6.5538200000000004E-7</v>
      </c>
      <c r="F5566" s="5">
        <v>2.1166800000000001E-7</v>
      </c>
      <c r="G5566" s="6">
        <v>4.2099999999999997E-7</v>
      </c>
      <c r="H5566" s="7">
        <v>2.105063E-6</v>
      </c>
      <c r="I5566" s="5"/>
    </row>
    <row r="5567" spans="1:9" x14ac:dyDescent="0.4">
      <c r="A5567" t="str">
        <f t="shared" si="86"/>
        <v>Mango, GuaveNigeria</v>
      </c>
      <c r="B5567" s="26" t="s">
        <v>248</v>
      </c>
      <c r="C5567" s="4" t="s">
        <v>419</v>
      </c>
      <c r="D5567" s="5">
        <v>4.0900000000000002E-7</v>
      </c>
      <c r="E5567" s="5">
        <v>3.5599999999999996E-7</v>
      </c>
      <c r="F5567" s="5">
        <v>1.06E-7</v>
      </c>
      <c r="G5567" s="6">
        <v>2.2999999999999999E-7</v>
      </c>
      <c r="H5567" s="7">
        <v>1.1009999999999999E-6</v>
      </c>
      <c r="I5567" s="5"/>
    </row>
    <row r="5568" spans="1:9" x14ac:dyDescent="0.4">
      <c r="A5568" t="str">
        <f t="shared" si="86"/>
        <v>MelonensamenNigeria</v>
      </c>
      <c r="B5568" s="26" t="s">
        <v>288</v>
      </c>
      <c r="C5568" s="4" t="s">
        <v>419</v>
      </c>
      <c r="D5568" s="5">
        <v>7.1309300000000002E-7</v>
      </c>
      <c r="E5568" s="5">
        <v>5.6574900000000002E-7</v>
      </c>
      <c r="F5568" s="5">
        <v>1.69637E-7</v>
      </c>
      <c r="G5568" s="6">
        <v>3.4900000000000001E-7</v>
      </c>
      <c r="H5568" s="7">
        <v>1.7974790000000002E-6</v>
      </c>
      <c r="I5568" s="5"/>
    </row>
    <row r="5569" spans="1:9" x14ac:dyDescent="0.4">
      <c r="A5569" t="str">
        <f t="shared" si="86"/>
        <v>HirseNigeria</v>
      </c>
      <c r="B5569" s="26" t="s">
        <v>250</v>
      </c>
      <c r="C5569" s="4" t="s">
        <v>419</v>
      </c>
      <c r="D5569" s="5">
        <v>2.2632300000000001E-7</v>
      </c>
      <c r="E5569" s="5">
        <v>2.5811500000000001E-7</v>
      </c>
      <c r="F5569" s="5">
        <v>1.8989000000000002E-8</v>
      </c>
      <c r="G5569" s="6">
        <v>5.9400000000000003E-8</v>
      </c>
      <c r="H5569" s="7">
        <v>5.6282700000000004E-7</v>
      </c>
      <c r="I5569" s="5"/>
    </row>
    <row r="5570" spans="1:9" x14ac:dyDescent="0.4">
      <c r="A5570" t="str">
        <f t="shared" si="86"/>
        <v>Palmfrucht (Ölpalme)Nigeria</v>
      </c>
      <c r="B5570" s="26" t="s">
        <v>289</v>
      </c>
      <c r="C5570" s="4" t="s">
        <v>419</v>
      </c>
      <c r="D5570" s="5">
        <v>1.9347900000000002E-6</v>
      </c>
      <c r="E5570" s="5">
        <v>1.5977000000000002E-6</v>
      </c>
      <c r="F5570" s="5">
        <v>5.3021899999999991E-7</v>
      </c>
      <c r="G5570" s="6">
        <v>1.1599999999999999E-6</v>
      </c>
      <c r="H5570" s="7">
        <v>5.2227090000000004E-6</v>
      </c>
      <c r="I5570" s="5"/>
    </row>
    <row r="5571" spans="1:9" x14ac:dyDescent="0.4">
      <c r="A5571" t="str">
        <f t="shared" si="86"/>
        <v>OkraNigeria</v>
      </c>
      <c r="B5571" s="26" t="s">
        <v>188</v>
      </c>
      <c r="C5571" s="4" t="s">
        <v>419</v>
      </c>
      <c r="D5571" s="5">
        <v>2.1715400000000001E-7</v>
      </c>
      <c r="E5571" s="5">
        <v>1.7425099999999999E-7</v>
      </c>
      <c r="F5571" s="5">
        <v>5.1644599999999995E-8</v>
      </c>
      <c r="G5571" s="6">
        <v>1.06E-7</v>
      </c>
      <c r="H5571" s="7">
        <v>5.4904959999999999E-7</v>
      </c>
      <c r="I5571" s="5"/>
    </row>
    <row r="5572" spans="1:9" x14ac:dyDescent="0.4">
      <c r="A5572" t="str">
        <f t="shared" ref="A5572:A5635" si="87">B5572&amp;C5572</f>
        <v>Zwiebel, getr.Nigeria</v>
      </c>
      <c r="B5572" s="26" t="s">
        <v>251</v>
      </c>
      <c r="C5572" s="4" t="s">
        <v>419</v>
      </c>
      <c r="D5572" s="5">
        <v>8.1799999999999991E-8</v>
      </c>
      <c r="E5572" s="5">
        <v>6.1199999999999992E-8</v>
      </c>
      <c r="F5572" s="5">
        <v>2.0500000000000002E-8</v>
      </c>
      <c r="G5572" s="6">
        <v>4.1999999999999999E-8</v>
      </c>
      <c r="H5572" s="7">
        <v>2.0550000000000001E-7</v>
      </c>
      <c r="I5572" s="5"/>
    </row>
    <row r="5573" spans="1:9" x14ac:dyDescent="0.4">
      <c r="A5573" t="str">
        <f t="shared" si="87"/>
        <v>PapayaNigeria</v>
      </c>
      <c r="B5573" s="26" t="s">
        <v>294</v>
      </c>
      <c r="C5573" s="4" t="s">
        <v>419</v>
      </c>
      <c r="D5573" s="5">
        <v>2.9966700000000001E-7</v>
      </c>
      <c r="E5573" s="5">
        <v>2.5990699999999997E-7</v>
      </c>
      <c r="F5573" s="5">
        <v>7.7617800000000003E-8</v>
      </c>
      <c r="G5573" s="6">
        <v>1.7000000000000001E-7</v>
      </c>
      <c r="H5573" s="7">
        <v>8.0719179999999998E-7</v>
      </c>
      <c r="I5573" s="5"/>
    </row>
    <row r="5574" spans="1:9" x14ac:dyDescent="0.4">
      <c r="A5574" t="str">
        <f t="shared" si="87"/>
        <v>AnanasNigeria</v>
      </c>
      <c r="B5574" s="26" t="s">
        <v>194</v>
      </c>
      <c r="C5574" s="4" t="s">
        <v>419</v>
      </c>
      <c r="D5574" s="5">
        <v>3.1599999999999997E-7</v>
      </c>
      <c r="E5574" s="5">
        <v>2.7500000000000001E-7</v>
      </c>
      <c r="F5574" s="5">
        <v>8.1699999999999997E-8</v>
      </c>
      <c r="G5574" s="6">
        <v>1.7799999999999998E-7</v>
      </c>
      <c r="H5574" s="7">
        <v>8.5069999999999996E-7</v>
      </c>
      <c r="I5574" s="5"/>
    </row>
    <row r="5575" spans="1:9" x14ac:dyDescent="0.4">
      <c r="A5575" t="str">
        <f t="shared" si="87"/>
        <v>KochbananeNigeria</v>
      </c>
      <c r="B5575" s="26" t="s">
        <v>180</v>
      </c>
      <c r="C5575" s="4" t="s">
        <v>419</v>
      </c>
      <c r="D5575" s="5">
        <v>1.11904E-6</v>
      </c>
      <c r="E5575" s="5">
        <v>1.13214E-6</v>
      </c>
      <c r="F5575" s="5">
        <v>2.2691000000000001E-7</v>
      </c>
      <c r="G5575" s="6">
        <v>6.6400000000000002E-7</v>
      </c>
      <c r="H5575" s="7">
        <v>3.1420900000000001E-6</v>
      </c>
      <c r="I5575" s="5"/>
    </row>
    <row r="5576" spans="1:9" x14ac:dyDescent="0.4">
      <c r="A5576" t="str">
        <f t="shared" si="87"/>
        <v>KartoffelNigeria</v>
      </c>
      <c r="B5576" s="26" t="s">
        <v>177</v>
      </c>
      <c r="C5576" s="4" t="s">
        <v>419</v>
      </c>
      <c r="D5576" s="5">
        <v>2.16E-7</v>
      </c>
      <c r="E5576" s="5">
        <v>1.4700000000000001E-7</v>
      </c>
      <c r="F5576" s="5">
        <v>4.9799999999999996E-8</v>
      </c>
      <c r="G5576" s="6">
        <v>1.03E-7</v>
      </c>
      <c r="H5576" s="7">
        <v>5.158E-7</v>
      </c>
      <c r="I5576" s="5"/>
    </row>
    <row r="5577" spans="1:9" x14ac:dyDescent="0.4">
      <c r="A5577" t="str">
        <f t="shared" si="87"/>
        <v>Hülsenfrüchte (Linsen, Bohen, etc.)Nigeria</v>
      </c>
      <c r="B5577" s="26" t="s">
        <v>255</v>
      </c>
      <c r="C5577" s="4" t="s">
        <v>419</v>
      </c>
      <c r="D5577" s="5">
        <v>6.5383399999999998E-7</v>
      </c>
      <c r="E5577" s="5">
        <v>7.4066000000000002E-7</v>
      </c>
      <c r="F5577" s="5">
        <v>8.1202299999999991E-8</v>
      </c>
      <c r="G5577" s="6">
        <v>1.72E-7</v>
      </c>
      <c r="H5577" s="7">
        <v>1.6476963E-6</v>
      </c>
      <c r="I5577" s="5"/>
    </row>
    <row r="5578" spans="1:9" x14ac:dyDescent="0.4">
      <c r="A5578" t="str">
        <f t="shared" si="87"/>
        <v>KürbisNigeria</v>
      </c>
      <c r="B5578" s="26" t="s">
        <v>183</v>
      </c>
      <c r="C5578" s="4" t="s">
        <v>419</v>
      </c>
      <c r="D5578" s="5">
        <v>1.5587899999999999E-6</v>
      </c>
      <c r="E5578" s="5">
        <v>1.5255500000000002E-6</v>
      </c>
      <c r="F5578" s="5">
        <v>5.7224800000000006E-7</v>
      </c>
      <c r="G5578" s="6">
        <v>3.6699999999999999E-7</v>
      </c>
      <c r="H5578" s="7">
        <v>4.0235879999999996E-6</v>
      </c>
      <c r="I5578" s="5"/>
    </row>
    <row r="5579" spans="1:9" x14ac:dyDescent="0.4">
      <c r="A5579" t="str">
        <f t="shared" si="87"/>
        <v>ReisNigeria</v>
      </c>
      <c r="B5579" s="26" t="s">
        <v>160</v>
      </c>
      <c r="C5579" s="4" t="s">
        <v>419</v>
      </c>
      <c r="D5579" s="5">
        <v>9.7317700000000006E-7</v>
      </c>
      <c r="E5579" s="5">
        <v>7.8594799999999991E-7</v>
      </c>
      <c r="F5579" s="5">
        <v>2.63082E-7</v>
      </c>
      <c r="G5579" s="6">
        <v>5.2099999999999997E-7</v>
      </c>
      <c r="H5579" s="7">
        <v>2.5432069999999996E-6</v>
      </c>
      <c r="I5579" s="5"/>
    </row>
    <row r="5580" spans="1:9" x14ac:dyDescent="0.4">
      <c r="A5580" t="str">
        <f t="shared" si="87"/>
        <v>GummiNigeria</v>
      </c>
      <c r="B5580" s="26" t="s">
        <v>290</v>
      </c>
      <c r="C5580" s="4" t="s">
        <v>419</v>
      </c>
      <c r="D5580" s="5">
        <v>1.56512E-5</v>
      </c>
      <c r="E5580" s="5">
        <v>1.3579300000000001E-5</v>
      </c>
      <c r="F5580" s="5">
        <v>4.6008400000000003E-6</v>
      </c>
      <c r="G5580" s="6">
        <v>9.5799999999999998E-6</v>
      </c>
      <c r="H5580" s="7">
        <v>4.3411339999999998E-5</v>
      </c>
      <c r="I5580" s="5"/>
    </row>
    <row r="5581" spans="1:9" x14ac:dyDescent="0.4">
      <c r="A5581" t="str">
        <f t="shared" si="87"/>
        <v>BaumwolleNigeria</v>
      </c>
      <c r="B5581" s="26" t="s">
        <v>257</v>
      </c>
      <c r="C5581" s="4" t="s">
        <v>419</v>
      </c>
      <c r="D5581" s="5">
        <v>6.9386700000000008E-7</v>
      </c>
      <c r="E5581" s="5">
        <v>5.1196500000000002E-7</v>
      </c>
      <c r="F5581" s="5">
        <v>1.4773299999999999E-7</v>
      </c>
      <c r="G5581" s="6">
        <v>2.3100000000000002E-7</v>
      </c>
      <c r="H5581" s="7">
        <v>1.5845649999999999E-6</v>
      </c>
      <c r="I5581" s="5"/>
    </row>
    <row r="5582" spans="1:9" x14ac:dyDescent="0.4">
      <c r="A5582" t="str">
        <f t="shared" si="87"/>
        <v>SesamNigeria</v>
      </c>
      <c r="B5582" s="26" t="s">
        <v>258</v>
      </c>
      <c r="C5582" s="4" t="s">
        <v>419</v>
      </c>
      <c r="D5582" s="5">
        <v>6.5799999999999999E-7</v>
      </c>
      <c r="E5582" s="5">
        <v>4.9399999999999995E-7</v>
      </c>
      <c r="F5582" s="5">
        <v>1.17E-7</v>
      </c>
      <c r="G5582" s="6">
        <v>2.1400000000000001E-7</v>
      </c>
      <c r="H5582" s="7">
        <v>1.4829999999999998E-6</v>
      </c>
      <c r="I5582" s="5"/>
    </row>
    <row r="5583" spans="1:9" x14ac:dyDescent="0.4">
      <c r="A5583" t="str">
        <f t="shared" si="87"/>
        <v>SorghumNigeria</v>
      </c>
      <c r="B5583" s="26" t="s">
        <v>282</v>
      </c>
      <c r="C5583" s="4" t="s">
        <v>419</v>
      </c>
      <c r="D5583" s="5">
        <v>3.2173400000000001E-7</v>
      </c>
      <c r="E5583" s="5">
        <v>3.0950200000000001E-7</v>
      </c>
      <c r="F5583" s="5">
        <v>5.2100899999999999E-8</v>
      </c>
      <c r="G5583" s="6">
        <v>9.9299999999999996E-8</v>
      </c>
      <c r="H5583" s="7">
        <v>7.8263690000000006E-7</v>
      </c>
      <c r="I5583" s="5"/>
    </row>
    <row r="5584" spans="1:9" x14ac:dyDescent="0.4">
      <c r="A5584" t="str">
        <f t="shared" si="87"/>
        <v>SojabohnenNigeria</v>
      </c>
      <c r="B5584" s="26" t="s">
        <v>259</v>
      </c>
      <c r="C5584" s="4" t="s">
        <v>419</v>
      </c>
      <c r="D5584" s="5">
        <v>9.3400000000000008E-7</v>
      </c>
      <c r="E5584" s="5">
        <v>7.159999999999999E-7</v>
      </c>
      <c r="F5584" s="5">
        <v>2.3300000000000001E-7</v>
      </c>
      <c r="G5584" s="6">
        <v>4.9399999999999995E-7</v>
      </c>
      <c r="H5584" s="7">
        <v>2.3769999999999999E-6</v>
      </c>
      <c r="I5584" s="5"/>
    </row>
    <row r="5585" spans="1:9" x14ac:dyDescent="0.4">
      <c r="A5585" t="str">
        <f t="shared" si="87"/>
        <v>RohrzuckerNigeria</v>
      </c>
      <c r="B5585" s="26" t="s">
        <v>260</v>
      </c>
      <c r="C5585" s="4" t="s">
        <v>419</v>
      </c>
      <c r="D5585" s="5">
        <v>4.43551E-7</v>
      </c>
      <c r="E5585" s="5">
        <v>4.1127999999999996E-7</v>
      </c>
      <c r="F5585" s="5">
        <v>2.65861E-7</v>
      </c>
      <c r="G5585" s="6">
        <v>1.17E-7</v>
      </c>
      <c r="H5585" s="7">
        <v>1.2376919999999998E-6</v>
      </c>
      <c r="I5585" s="5"/>
    </row>
    <row r="5586" spans="1:9" x14ac:dyDescent="0.4">
      <c r="A5586" t="str">
        <f t="shared" si="87"/>
        <v>SüßkartofelnNigeria</v>
      </c>
      <c r="B5586" s="26" t="s">
        <v>192</v>
      </c>
      <c r="C5586" s="4" t="s">
        <v>419</v>
      </c>
      <c r="D5586" s="5">
        <v>1.2999599999999999E-7</v>
      </c>
      <c r="E5586" s="5">
        <v>1.0289200000000001E-7</v>
      </c>
      <c r="F5586" s="5">
        <v>3.0579599999999998E-8</v>
      </c>
      <c r="G5586" s="6">
        <v>6.3700000000000008E-8</v>
      </c>
      <c r="H5586" s="7">
        <v>3.2716760000000007E-7</v>
      </c>
      <c r="I5586" s="5"/>
    </row>
    <row r="5587" spans="1:9" x14ac:dyDescent="0.4">
      <c r="A5587" t="str">
        <f t="shared" si="87"/>
        <v>Taro (cocoyam)Nigeria</v>
      </c>
      <c r="B5587" s="26" t="s">
        <v>325</v>
      </c>
      <c r="C5587" s="4" t="s">
        <v>419</v>
      </c>
      <c r="D5587" s="5">
        <v>5.8915299999999998E-7</v>
      </c>
      <c r="E5587" s="5">
        <v>4.6862800000000003E-7</v>
      </c>
      <c r="F5587" s="5">
        <v>1.6290900000000002E-7</v>
      </c>
      <c r="G5587" s="6">
        <v>3.65E-7</v>
      </c>
      <c r="H5587" s="7">
        <v>1.5856899999999998E-6</v>
      </c>
      <c r="I5587" s="5"/>
    </row>
    <row r="5588" spans="1:9" x14ac:dyDescent="0.4">
      <c r="A5588" t="str">
        <f t="shared" si="87"/>
        <v>Tabak, unverarbeitetNigeria</v>
      </c>
      <c r="B5588" s="26" t="s">
        <v>263</v>
      </c>
      <c r="C5588" s="4" t="s">
        <v>419</v>
      </c>
      <c r="D5588" s="5">
        <v>4.2185900000000002E-7</v>
      </c>
      <c r="E5588" s="5">
        <v>3.36735E-7</v>
      </c>
      <c r="F5588" s="5">
        <v>2.4803999999999998E-8</v>
      </c>
      <c r="G5588" s="6">
        <v>9.6600000000000005E-8</v>
      </c>
      <c r="H5588" s="7">
        <v>8.7999799999999999E-7</v>
      </c>
      <c r="I5588" s="5"/>
    </row>
    <row r="5589" spans="1:9" x14ac:dyDescent="0.4">
      <c r="A5589" t="str">
        <f t="shared" si="87"/>
        <v>TomatenNigeria</v>
      </c>
      <c r="B5589" s="26" t="s">
        <v>86</v>
      </c>
      <c r="C5589" s="4" t="s">
        <v>419</v>
      </c>
      <c r="D5589" s="5">
        <v>3.62129E-7</v>
      </c>
      <c r="E5589" s="5">
        <v>3.3364400000000002E-7</v>
      </c>
      <c r="F5589" s="5">
        <v>2.1081100000000002E-7</v>
      </c>
      <c r="G5589" s="6">
        <v>8.899999999999999E-8</v>
      </c>
      <c r="H5589" s="7">
        <v>9.9558399999999982E-7</v>
      </c>
      <c r="I5589" s="5"/>
    </row>
    <row r="5590" spans="1:9" x14ac:dyDescent="0.4">
      <c r="A5590" t="str">
        <f t="shared" si="87"/>
        <v>Gemüse, frischNigeria</v>
      </c>
      <c r="B5590" s="26" t="s">
        <v>174</v>
      </c>
      <c r="C5590" s="4" t="s">
        <v>419</v>
      </c>
      <c r="D5590" s="5">
        <v>1.2644199999999999E-7</v>
      </c>
      <c r="E5590" s="5">
        <v>1.00163E-7</v>
      </c>
      <c r="F5590" s="5">
        <v>3.0097400000000003E-8</v>
      </c>
      <c r="G5590" s="6">
        <v>6.2100000000000007E-8</v>
      </c>
      <c r="H5590" s="7">
        <v>3.1880239999999999E-7</v>
      </c>
      <c r="I5590" s="5"/>
    </row>
    <row r="5591" spans="1:9" x14ac:dyDescent="0.4">
      <c r="A5591" t="str">
        <f t="shared" si="87"/>
        <v>WeizenNigeria</v>
      </c>
      <c r="B5591" s="26" t="s">
        <v>60</v>
      </c>
      <c r="C5591" s="4" t="s">
        <v>419</v>
      </c>
      <c r="D5591" s="5">
        <v>1.5866099999999999E-7</v>
      </c>
      <c r="E5591" s="5">
        <v>2.6070100000000003E-7</v>
      </c>
      <c r="F5591" s="5">
        <v>6.6428299999999999E-9</v>
      </c>
      <c r="G5591" s="6">
        <v>3.0000000000000004E-8</v>
      </c>
      <c r="H5591" s="7">
        <v>4.5600483E-7</v>
      </c>
      <c r="I5591" s="5"/>
    </row>
    <row r="5592" spans="1:9" x14ac:dyDescent="0.4">
      <c r="A5592" t="str">
        <f t="shared" si="87"/>
        <v>YamswurzelNigeria</v>
      </c>
      <c r="B5592" s="26" t="s">
        <v>291</v>
      </c>
      <c r="C5592" s="4" t="s">
        <v>419</v>
      </c>
      <c r="D5592" s="5">
        <v>1.1653E-7</v>
      </c>
      <c r="E5592" s="5">
        <v>9.373189999999999E-8</v>
      </c>
      <c r="F5592" s="5">
        <v>3.1830399999999996E-8</v>
      </c>
      <c r="G5592" s="6">
        <v>6.73E-8</v>
      </c>
      <c r="H5592" s="7">
        <v>3.0939229999999997E-7</v>
      </c>
      <c r="I5592" s="5"/>
    </row>
    <row r="5593" spans="1:9" x14ac:dyDescent="0.4">
      <c r="A5593" t="str">
        <f t="shared" si="87"/>
        <v>ApfelNorwegen</v>
      </c>
      <c r="B5593" s="26" t="s">
        <v>195</v>
      </c>
      <c r="C5593" s="4" t="s">
        <v>420</v>
      </c>
      <c r="D5593" s="5">
        <v>8.0099999999999996E-8</v>
      </c>
      <c r="E5593" s="5">
        <v>2.41E-7</v>
      </c>
      <c r="F5593" s="5">
        <v>4.97E-9</v>
      </c>
      <c r="G5593" s="6">
        <v>4.1099999999999992E-9</v>
      </c>
      <c r="H5593" s="7">
        <v>3.3017999999999996E-7</v>
      </c>
      <c r="I5593" s="5"/>
    </row>
    <row r="5594" spans="1:9" x14ac:dyDescent="0.4">
      <c r="A5594" t="str">
        <f t="shared" si="87"/>
        <v>GersteNorwegen</v>
      </c>
      <c r="B5594" s="26" t="s">
        <v>240</v>
      </c>
      <c r="C5594" s="4" t="s">
        <v>420</v>
      </c>
      <c r="D5594" s="5">
        <v>1.7245100000000001E-7</v>
      </c>
      <c r="E5594" s="5">
        <v>5.1653799999999994E-7</v>
      </c>
      <c r="F5594" s="5">
        <v>1.0384099999999999E-8</v>
      </c>
      <c r="G5594" s="6">
        <v>8.7199999999999997E-9</v>
      </c>
      <c r="H5594" s="7">
        <v>7.0809310000000011E-7</v>
      </c>
      <c r="I5594" s="5"/>
    </row>
    <row r="5595" spans="1:9" x14ac:dyDescent="0.4">
      <c r="A5595" t="str">
        <f t="shared" si="87"/>
        <v>Kohl und andere KohlgewächseNorwegen</v>
      </c>
      <c r="B5595" s="26" t="s">
        <v>181</v>
      </c>
      <c r="C5595" s="4" t="s">
        <v>420</v>
      </c>
      <c r="D5595" s="5">
        <v>1.5999999999999999E-9</v>
      </c>
      <c r="E5595" s="5">
        <v>6.8800000000000002E-9</v>
      </c>
      <c r="F5595" s="5">
        <v>2.9700000000000001E-10</v>
      </c>
      <c r="G5595" s="6">
        <v>1.51E-10</v>
      </c>
      <c r="H5595" s="7">
        <v>8.9280000000000023E-9</v>
      </c>
      <c r="I5595" s="5"/>
    </row>
    <row r="5596" spans="1:9" x14ac:dyDescent="0.4">
      <c r="A5596" t="str">
        <f t="shared" si="87"/>
        <v>Karotten und RübenNorwegen</v>
      </c>
      <c r="B5596" s="26" t="s">
        <v>176</v>
      </c>
      <c r="C5596" s="4" t="s">
        <v>420</v>
      </c>
      <c r="D5596" s="5">
        <v>1.3600000000000001E-8</v>
      </c>
      <c r="E5596" s="5">
        <v>4.07E-8</v>
      </c>
      <c r="F5596" s="5">
        <v>8.3999999999999999E-10</v>
      </c>
      <c r="G5596" s="6">
        <v>6.9899999999999996E-10</v>
      </c>
      <c r="H5596" s="7">
        <v>5.5839000000000001E-8</v>
      </c>
      <c r="I5596" s="5"/>
    </row>
    <row r="5597" spans="1:9" x14ac:dyDescent="0.4">
      <c r="A5597" t="str">
        <f t="shared" si="87"/>
        <v>Blumenkohl und BrokkoliNorwegen</v>
      </c>
      <c r="B5597" s="26" t="s">
        <v>168</v>
      </c>
      <c r="C5597" s="4" t="s">
        <v>420</v>
      </c>
      <c r="D5597" s="5">
        <v>3.4863099999999997E-9</v>
      </c>
      <c r="E5597" s="5">
        <v>1.5638800000000001E-8</v>
      </c>
      <c r="F5597" s="5">
        <v>6.4459900000000002E-10</v>
      </c>
      <c r="G5597" s="6">
        <v>3.3500000000000003E-10</v>
      </c>
      <c r="H5597" s="7">
        <v>2.0104709E-8</v>
      </c>
      <c r="I5597" s="5"/>
    </row>
    <row r="5598" spans="1:9" x14ac:dyDescent="0.4">
      <c r="A5598" t="str">
        <f t="shared" si="87"/>
        <v>FuttermittelpflanzenNorwegen</v>
      </c>
      <c r="B5598" s="26" t="s">
        <v>242</v>
      </c>
      <c r="C5598" s="4" t="s">
        <v>420</v>
      </c>
      <c r="D5598" s="5">
        <v>1.25732E-8</v>
      </c>
      <c r="E5598" s="5">
        <v>3.7973699999999997E-8</v>
      </c>
      <c r="F5598" s="5">
        <v>7.8063100000000003E-10</v>
      </c>
      <c r="G5598" s="6">
        <v>6.4399999999999995E-10</v>
      </c>
      <c r="H5598" s="7">
        <v>5.1971531000000003E-8</v>
      </c>
      <c r="I5598" s="5"/>
    </row>
    <row r="5599" spans="1:9" x14ac:dyDescent="0.4">
      <c r="A5599" t="str">
        <f t="shared" si="87"/>
        <v>Lauch, andere LauchgewächseNorwegen</v>
      </c>
      <c r="B5599" s="26" t="s">
        <v>184</v>
      </c>
      <c r="C5599" s="4" t="s">
        <v>420</v>
      </c>
      <c r="D5599" s="5">
        <v>1.25731E-8</v>
      </c>
      <c r="E5599" s="5">
        <v>3.8544000000000004E-8</v>
      </c>
      <c r="F5599" s="5">
        <v>8.9870999999999999E-10</v>
      </c>
      <c r="G5599" s="6">
        <v>6.9199999999999999E-10</v>
      </c>
      <c r="H5599" s="7">
        <v>5.2707809999999997E-8</v>
      </c>
      <c r="I5599" s="5"/>
    </row>
    <row r="5600" spans="1:9" x14ac:dyDescent="0.4">
      <c r="A5600" t="str">
        <f t="shared" si="87"/>
        <v>Kopfsalat und ChicoréeNorwegen</v>
      </c>
      <c r="B5600" s="26" t="s">
        <v>95</v>
      </c>
      <c r="C5600" s="4" t="s">
        <v>420</v>
      </c>
      <c r="D5600" s="5">
        <v>3.3384E-9</v>
      </c>
      <c r="E5600" s="5">
        <v>1.63714E-8</v>
      </c>
      <c r="F5600" s="5">
        <v>6.1593099999999997E-10</v>
      </c>
      <c r="G5600" s="6">
        <v>3.3599999999999998E-10</v>
      </c>
      <c r="H5600" s="7">
        <v>2.0661731E-8</v>
      </c>
      <c r="I5600" s="5"/>
    </row>
    <row r="5601" spans="1:9" x14ac:dyDescent="0.4">
      <c r="A5601" t="str">
        <f t="shared" si="87"/>
        <v>HaferNorwegen</v>
      </c>
      <c r="B5601" s="26" t="s">
        <v>272</v>
      </c>
      <c r="C5601" s="4" t="s">
        <v>420</v>
      </c>
      <c r="D5601" s="5">
        <v>1.51567E-7</v>
      </c>
      <c r="E5601" s="5">
        <v>4.5399400000000001E-7</v>
      </c>
      <c r="F5601" s="5">
        <v>9.1311600000000006E-9</v>
      </c>
      <c r="G5601" s="6">
        <v>7.6700000000000002E-9</v>
      </c>
      <c r="H5601" s="7">
        <v>6.2236216000000002E-7</v>
      </c>
      <c r="I5601" s="5"/>
    </row>
    <row r="5602" spans="1:9" x14ac:dyDescent="0.4">
      <c r="A5602" t="str">
        <f t="shared" si="87"/>
        <v>Zwiebeln, Schalotten, grünNorwegen</v>
      </c>
      <c r="B5602" s="26" t="s">
        <v>71</v>
      </c>
      <c r="C5602" s="4" t="s">
        <v>420</v>
      </c>
      <c r="D5602" s="5">
        <v>1.78711E-9</v>
      </c>
      <c r="E5602" s="5">
        <v>8.169480000000001E-9</v>
      </c>
      <c r="F5602" s="5">
        <v>3.3028099999999998E-10</v>
      </c>
      <c r="G5602" s="6">
        <v>1.73E-10</v>
      </c>
      <c r="H5602" s="7">
        <v>1.0459871000000003E-8</v>
      </c>
      <c r="I5602" s="5"/>
    </row>
    <row r="5603" spans="1:9" x14ac:dyDescent="0.4">
      <c r="A5603" t="str">
        <f t="shared" si="87"/>
        <v>Erbsen, grünNorwegen</v>
      </c>
      <c r="B5603" s="26" t="s">
        <v>172</v>
      </c>
      <c r="C5603" s="4" t="s">
        <v>420</v>
      </c>
      <c r="D5603" s="5">
        <v>2.0599999999999999E-8</v>
      </c>
      <c r="E5603" s="5">
        <v>6.7437899999999993E-8</v>
      </c>
      <c r="F5603" s="5">
        <v>1.88644E-9</v>
      </c>
      <c r="G5603" s="6">
        <v>1.27E-9</v>
      </c>
      <c r="H5603" s="7">
        <v>9.1194340000000005E-8</v>
      </c>
      <c r="I5603" s="5"/>
    </row>
    <row r="5604" spans="1:9" x14ac:dyDescent="0.4">
      <c r="A5604" t="str">
        <f t="shared" si="87"/>
        <v>KartoffelNorwegen</v>
      </c>
      <c r="B5604" s="26" t="s">
        <v>177</v>
      </c>
      <c r="C5604" s="4" t="s">
        <v>420</v>
      </c>
      <c r="D5604" s="5">
        <v>1.6799999999999998E-8</v>
      </c>
      <c r="E5604" s="5">
        <v>5.0599999999999996E-8</v>
      </c>
      <c r="F5604" s="5">
        <v>1.0300000000000002E-9</v>
      </c>
      <c r="G5604" s="6">
        <v>8.5499999999999994E-10</v>
      </c>
      <c r="H5604" s="7">
        <v>6.9285000000000001E-8</v>
      </c>
      <c r="I5604" s="5"/>
    </row>
    <row r="5605" spans="1:9" x14ac:dyDescent="0.4">
      <c r="A5605" t="str">
        <f t="shared" si="87"/>
        <v>RapssamenNorwegen</v>
      </c>
      <c r="B5605" s="26" t="s">
        <v>256</v>
      </c>
      <c r="C5605" s="4" t="s">
        <v>420</v>
      </c>
      <c r="D5605" s="5">
        <v>2.8699999999999996E-7</v>
      </c>
      <c r="E5605" s="5">
        <v>8.6899999999999996E-7</v>
      </c>
      <c r="F5605" s="5">
        <v>1.7900000000000001E-8</v>
      </c>
      <c r="G5605" s="6">
        <v>1.48E-8</v>
      </c>
      <c r="H5605" s="7">
        <v>1.1886999999999997E-6</v>
      </c>
      <c r="I5605" s="5"/>
    </row>
    <row r="5606" spans="1:9" x14ac:dyDescent="0.4">
      <c r="A5606" t="str">
        <f t="shared" si="87"/>
        <v>RoggenNorwegen</v>
      </c>
      <c r="B5606" s="26" t="s">
        <v>274</v>
      </c>
      <c r="C5606" s="4" t="s">
        <v>420</v>
      </c>
      <c r="D5606" s="5">
        <v>1.3675300000000001E-7</v>
      </c>
      <c r="E5606" s="5">
        <v>4.1029299999999998E-7</v>
      </c>
      <c r="F5606" s="5">
        <v>8.3124899999999993E-9</v>
      </c>
      <c r="G5606" s="6">
        <v>6.9299999999999999E-9</v>
      </c>
      <c r="H5606" s="7">
        <v>5.6228849000000007E-7</v>
      </c>
      <c r="I5606" s="5"/>
    </row>
    <row r="5607" spans="1:9" x14ac:dyDescent="0.4">
      <c r="A5607" t="str">
        <f t="shared" si="87"/>
        <v>ErdbeereNorwegen</v>
      </c>
      <c r="B5607" s="26" t="s">
        <v>203</v>
      </c>
      <c r="C5607" s="4" t="s">
        <v>420</v>
      </c>
      <c r="D5607" s="5">
        <v>1.14493E-7</v>
      </c>
      <c r="E5607" s="5">
        <v>3.4332900000000002E-7</v>
      </c>
      <c r="F5607" s="5">
        <v>7.0036000000000001E-9</v>
      </c>
      <c r="G5607" s="6">
        <v>5.8399999999999997E-9</v>
      </c>
      <c r="H5607" s="7">
        <v>4.7066560000000005E-7</v>
      </c>
      <c r="I5607" s="5"/>
    </row>
    <row r="5608" spans="1:9" x14ac:dyDescent="0.4">
      <c r="A5608" t="str">
        <f t="shared" si="87"/>
        <v>TriticaleNorwegen</v>
      </c>
      <c r="B5608" s="26" t="s">
        <v>283</v>
      </c>
      <c r="C5608" s="4" t="s">
        <v>420</v>
      </c>
      <c r="D5608" s="5">
        <v>1.2536300000000001E-7</v>
      </c>
      <c r="E5608" s="5">
        <v>3.7018100000000002E-7</v>
      </c>
      <c r="F5608" s="5">
        <v>7.6796800000000005E-9</v>
      </c>
      <c r="G5608" s="6">
        <v>6.4599999999999996E-9</v>
      </c>
      <c r="H5608" s="7">
        <v>5.0968368000000006E-7</v>
      </c>
      <c r="I5608" s="5"/>
    </row>
    <row r="5609" spans="1:9" x14ac:dyDescent="0.4">
      <c r="A5609" t="str">
        <f t="shared" si="87"/>
        <v>FutterrübenNorwegen</v>
      </c>
      <c r="B5609" s="26" t="s">
        <v>305</v>
      </c>
      <c r="C5609" s="4" t="s">
        <v>420</v>
      </c>
      <c r="D5609" s="5">
        <v>1.1927100000000001E-9</v>
      </c>
      <c r="E5609" s="5">
        <v>5.2027500000000001E-9</v>
      </c>
      <c r="F5609" s="5">
        <v>2.2066500000000001E-10</v>
      </c>
      <c r="G5609" s="6">
        <v>1.1300000000000001E-10</v>
      </c>
      <c r="H5609" s="7">
        <v>6.7291250000000004E-9</v>
      </c>
      <c r="I5609" s="5"/>
    </row>
    <row r="5610" spans="1:9" x14ac:dyDescent="0.4">
      <c r="A5610" t="str">
        <f t="shared" si="87"/>
        <v>Gemüse, frischNorwegen</v>
      </c>
      <c r="B5610" s="26" t="s">
        <v>174</v>
      </c>
      <c r="C5610" s="4" t="s">
        <v>420</v>
      </c>
      <c r="D5610" s="5">
        <v>1.26E-8</v>
      </c>
      <c r="E5610" s="5">
        <v>3.8500000000000001E-8</v>
      </c>
      <c r="F5610" s="5">
        <v>8.99E-10</v>
      </c>
      <c r="G5610" s="6">
        <v>6.9199999999999999E-10</v>
      </c>
      <c r="H5610" s="7">
        <v>5.2690999999999998E-8</v>
      </c>
      <c r="I5610" s="5"/>
    </row>
    <row r="5611" spans="1:9" x14ac:dyDescent="0.4">
      <c r="A5611" t="str">
        <f t="shared" si="87"/>
        <v>WeizenNorwegen</v>
      </c>
      <c r="B5611" s="26" t="s">
        <v>60</v>
      </c>
      <c r="C5611" s="4" t="s">
        <v>420</v>
      </c>
      <c r="D5611" s="5">
        <v>1.3778699999999999E-7</v>
      </c>
      <c r="E5611" s="5">
        <v>4.1263299999999999E-7</v>
      </c>
      <c r="F5611" s="5">
        <v>8.2953800000000012E-9</v>
      </c>
      <c r="G5611" s="6">
        <v>6.9700000000000005E-9</v>
      </c>
      <c r="H5611" s="7">
        <v>5.6568538000000005E-7</v>
      </c>
      <c r="I5611" s="5"/>
    </row>
    <row r="5612" spans="1:9" x14ac:dyDescent="0.4">
      <c r="A5612" t="str">
        <f t="shared" si="87"/>
        <v>Mandelnbesetztes palästinensisches Gebiet</v>
      </c>
      <c r="B5612" s="26" t="s">
        <v>237</v>
      </c>
      <c r="C5612" s="4" t="s">
        <v>421</v>
      </c>
      <c r="D5612" s="5">
        <v>3.3592000000000001E-7</v>
      </c>
      <c r="E5612" s="5">
        <v>9.92269E-7</v>
      </c>
      <c r="F5612" s="5">
        <v>2.8931399999999998E-8</v>
      </c>
      <c r="G5612" s="6">
        <v>2.4400000000000001E-7</v>
      </c>
      <c r="H5612" s="7">
        <v>1.6011204000000001E-6</v>
      </c>
      <c r="I5612" s="5"/>
    </row>
    <row r="5613" spans="1:9" x14ac:dyDescent="0.4">
      <c r="A5613" t="str">
        <f t="shared" si="87"/>
        <v>Apfelbesetztes palästinensisches Gebiet</v>
      </c>
      <c r="B5613" s="26" t="s">
        <v>195</v>
      </c>
      <c r="C5613" s="4" t="s">
        <v>421</v>
      </c>
      <c r="D5613" s="5">
        <v>1.7963400000000001E-7</v>
      </c>
      <c r="E5613" s="5">
        <v>5.306170000000001E-7</v>
      </c>
      <c r="F5613" s="5">
        <v>1.5471100000000002E-8</v>
      </c>
      <c r="G5613" s="6">
        <v>1.3100000000000002E-7</v>
      </c>
      <c r="H5613" s="7">
        <v>8.5672210000000011E-7</v>
      </c>
      <c r="I5613" s="5"/>
    </row>
    <row r="5614" spans="1:9" x14ac:dyDescent="0.4">
      <c r="A5614" t="str">
        <f t="shared" si="87"/>
        <v>Avocadosbesetztes palästinensisches Gebiet</v>
      </c>
      <c r="B5614" s="26" t="s">
        <v>166</v>
      </c>
      <c r="C5614" s="4" t="s">
        <v>421</v>
      </c>
      <c r="D5614" s="5">
        <v>4.1700399999999998E-8</v>
      </c>
      <c r="E5614" s="5">
        <v>1.2317799999999999E-7</v>
      </c>
      <c r="F5614" s="5">
        <v>3.5914699999999998E-9</v>
      </c>
      <c r="G5614" s="6">
        <v>3.03E-8</v>
      </c>
      <c r="H5614" s="7">
        <v>1.9876987E-7</v>
      </c>
      <c r="I5614" s="5"/>
    </row>
    <row r="5615" spans="1:9" x14ac:dyDescent="0.4">
      <c r="A5615" t="str">
        <f t="shared" si="87"/>
        <v>Gerstebesetztes palästinensisches Gebiet</v>
      </c>
      <c r="B5615" s="26" t="s">
        <v>240</v>
      </c>
      <c r="C5615" s="4" t="s">
        <v>421</v>
      </c>
      <c r="D5615" s="5">
        <v>4.6072700000000005E-7</v>
      </c>
      <c r="E5615" s="5">
        <v>1.36094E-6</v>
      </c>
      <c r="F5615" s="5">
        <v>3.9680500000000003E-8</v>
      </c>
      <c r="G5615" s="6">
        <v>3.3500000000000002E-7</v>
      </c>
      <c r="H5615" s="7">
        <v>2.1963475E-6</v>
      </c>
      <c r="I5615" s="5"/>
    </row>
    <row r="5616" spans="1:9" x14ac:dyDescent="0.4">
      <c r="A5616" t="str">
        <f t="shared" si="87"/>
        <v>Kichererbsenbesetztes palästinensisches Gebiet</v>
      </c>
      <c r="B5616" s="26" t="s">
        <v>178</v>
      </c>
      <c r="C5616" s="4" t="s">
        <v>421</v>
      </c>
      <c r="D5616" s="5">
        <v>2.77345E-7</v>
      </c>
      <c r="E5616" s="5">
        <v>8.1924399999999997E-7</v>
      </c>
      <c r="F5616" s="5">
        <v>2.38865E-8</v>
      </c>
      <c r="G5616" s="6">
        <v>2.0200000000000001E-7</v>
      </c>
      <c r="H5616" s="7">
        <v>1.3224754999999999E-6</v>
      </c>
      <c r="I5616" s="5"/>
    </row>
    <row r="5617" spans="1:9" x14ac:dyDescent="0.4">
      <c r="A5617" t="str">
        <f t="shared" si="87"/>
        <v>Baumwollsamenbesetztes palästinensisches Gebiet</v>
      </c>
      <c r="B5617" s="26" t="s">
        <v>241</v>
      </c>
      <c r="C5617" s="4" t="s">
        <v>421</v>
      </c>
      <c r="D5617" s="5">
        <v>1.4808499999999999E-7</v>
      </c>
      <c r="E5617" s="5">
        <v>4.3742500000000004E-7</v>
      </c>
      <c r="F5617" s="5">
        <v>1.2753900000000001E-8</v>
      </c>
      <c r="G5617" s="6">
        <v>1.08E-7</v>
      </c>
      <c r="H5617" s="7">
        <v>7.0626390000000004E-7</v>
      </c>
      <c r="I5617" s="5"/>
    </row>
    <row r="5618" spans="1:9" x14ac:dyDescent="0.4">
      <c r="A5618" t="str">
        <f t="shared" si="87"/>
        <v>Gurken und Gewürzgurkenbesetztes palästinensisches Gebiet</v>
      </c>
      <c r="B5618" s="26" t="s">
        <v>99</v>
      </c>
      <c r="C5618" s="4" t="s">
        <v>421</v>
      </c>
      <c r="D5618" s="5">
        <v>8.1323399999999988E-9</v>
      </c>
      <c r="E5618" s="5">
        <v>2.4022000000000002E-8</v>
      </c>
      <c r="F5618" s="5">
        <v>7.0040400000000001E-10</v>
      </c>
      <c r="G5618" s="6">
        <v>5.9100000000000005E-9</v>
      </c>
      <c r="H5618" s="7">
        <v>3.8764744000000008E-8</v>
      </c>
      <c r="I5618" s="5"/>
    </row>
    <row r="5619" spans="1:9" x14ac:dyDescent="0.4">
      <c r="A5619" t="str">
        <f t="shared" si="87"/>
        <v>Grapefruit, Pomelobesetztes palästinensisches Gebiet</v>
      </c>
      <c r="B5619" s="26" t="s">
        <v>206</v>
      </c>
      <c r="C5619" s="4" t="s">
        <v>421</v>
      </c>
      <c r="D5619" s="5">
        <v>1.9217700000000001E-8</v>
      </c>
      <c r="E5619" s="5">
        <v>5.6766799999999997E-8</v>
      </c>
      <c r="F5619" s="5">
        <v>1.6551400000000001E-9</v>
      </c>
      <c r="G5619" s="6">
        <v>1.4E-8</v>
      </c>
      <c r="H5619" s="7">
        <v>9.163964000000001E-8</v>
      </c>
      <c r="I5619" s="5"/>
    </row>
    <row r="5620" spans="1:9" x14ac:dyDescent="0.4">
      <c r="A5620" t="str">
        <f t="shared" si="87"/>
        <v>Traubenbesetztes palästinensisches Gebiet</v>
      </c>
      <c r="B5620" s="26" t="s">
        <v>245</v>
      </c>
      <c r="C5620" s="4" t="s">
        <v>421</v>
      </c>
      <c r="D5620" s="5">
        <v>6.2191299999999994E-8</v>
      </c>
      <c r="E5620" s="5">
        <v>1.8370600000000002E-7</v>
      </c>
      <c r="F5620" s="5">
        <v>5.3562700000000002E-9</v>
      </c>
      <c r="G5620" s="6">
        <v>4.5200000000000001E-8</v>
      </c>
      <c r="H5620" s="7">
        <v>2.9645357000000002E-7</v>
      </c>
      <c r="I5620" s="5"/>
    </row>
    <row r="5621" spans="1:9" x14ac:dyDescent="0.4">
      <c r="A5621" t="str">
        <f t="shared" si="87"/>
        <v>Lauch, andere Lauchgewächsebesetztes palästinensisches Gebiet</v>
      </c>
      <c r="B5621" s="26" t="s">
        <v>184</v>
      </c>
      <c r="C5621" s="4" t="s">
        <v>421</v>
      </c>
      <c r="D5621" s="5">
        <v>2.41739E-8</v>
      </c>
      <c r="E5621" s="5">
        <v>7.1406800000000001E-8</v>
      </c>
      <c r="F5621" s="5">
        <v>2.0819899999999998E-9</v>
      </c>
      <c r="G5621" s="6">
        <v>1.7600000000000002E-8</v>
      </c>
      <c r="H5621" s="7">
        <v>1.1526268999999999E-7</v>
      </c>
      <c r="I5621" s="5"/>
    </row>
    <row r="5622" spans="1:9" x14ac:dyDescent="0.4">
      <c r="A5622" t="str">
        <f t="shared" si="87"/>
        <v>Maisbesetztes palästinensisches Gebiet</v>
      </c>
      <c r="B5622" s="26" t="s">
        <v>185</v>
      </c>
      <c r="C5622" s="4" t="s">
        <v>421</v>
      </c>
      <c r="D5622" s="5">
        <v>3.0972900000000003E-8</v>
      </c>
      <c r="E5622" s="5">
        <v>9.1490399999999989E-8</v>
      </c>
      <c r="F5622" s="5">
        <v>2.6675700000000001E-9</v>
      </c>
      <c r="G5622" s="6">
        <v>2.2500000000000003E-8</v>
      </c>
      <c r="H5622" s="7">
        <v>1.4763087000000001E-7</v>
      </c>
      <c r="I5622" s="5"/>
    </row>
    <row r="5623" spans="1:9" x14ac:dyDescent="0.4">
      <c r="A5623" t="str">
        <f t="shared" si="87"/>
        <v>Olivenbesetztes palästinensisches Gebiet</v>
      </c>
      <c r="B5623" s="26" t="s">
        <v>189</v>
      </c>
      <c r="C5623" s="4" t="s">
        <v>421</v>
      </c>
      <c r="D5623" s="5">
        <v>6.90665E-7</v>
      </c>
      <c r="E5623" s="5">
        <v>2.04014E-6</v>
      </c>
      <c r="F5623" s="5">
        <v>5.9483999999999998E-8</v>
      </c>
      <c r="G5623" s="6">
        <v>5.0199999999999992E-7</v>
      </c>
      <c r="H5623" s="7">
        <v>3.2922889999999997E-6</v>
      </c>
      <c r="I5623" s="5"/>
    </row>
    <row r="5624" spans="1:9" x14ac:dyDescent="0.4">
      <c r="A5624" t="str">
        <f t="shared" si="87"/>
        <v>Zwiebel, getr.besetztes palästinensisches Gebiet</v>
      </c>
      <c r="B5624" s="26" t="s">
        <v>251</v>
      </c>
      <c r="C5624" s="4" t="s">
        <v>421</v>
      </c>
      <c r="D5624" s="5">
        <v>2.5712300000000002E-8</v>
      </c>
      <c r="E5624" s="5">
        <v>7.5951000000000003E-8</v>
      </c>
      <c r="F5624" s="5">
        <v>2.2144899999999999E-9</v>
      </c>
      <c r="G5624" s="6">
        <v>1.8700000000000002E-8</v>
      </c>
      <c r="H5624" s="7">
        <v>1.2257779000000001E-7</v>
      </c>
      <c r="I5624" s="5"/>
    </row>
    <row r="5625" spans="1:9" x14ac:dyDescent="0.4">
      <c r="A5625" t="str">
        <f t="shared" si="87"/>
        <v>Orangebesetztes palästinensisches Gebiet</v>
      </c>
      <c r="B5625" s="26" t="s">
        <v>252</v>
      </c>
      <c r="C5625" s="4" t="s">
        <v>421</v>
      </c>
      <c r="D5625" s="5">
        <v>1.4350599999999999E-8</v>
      </c>
      <c r="E5625" s="5">
        <v>4.2390099999999997E-8</v>
      </c>
      <c r="F5625" s="5">
        <v>1.2359600000000001E-9</v>
      </c>
      <c r="G5625" s="6">
        <v>1.04E-8</v>
      </c>
      <c r="H5625" s="7">
        <v>6.8376659999999988E-8</v>
      </c>
      <c r="I5625" s="5"/>
    </row>
    <row r="5626" spans="1:9" x14ac:dyDescent="0.4">
      <c r="A5626" t="str">
        <f t="shared" si="87"/>
        <v>Pfirsich, Nektarinebesetztes palästinensisches Gebiet</v>
      </c>
      <c r="B5626" s="26" t="s">
        <v>253</v>
      </c>
      <c r="C5626" s="4" t="s">
        <v>421</v>
      </c>
      <c r="D5626" s="5">
        <v>7.7110799999999997E-8</v>
      </c>
      <c r="E5626" s="5">
        <v>2.2777600000000001E-7</v>
      </c>
      <c r="F5626" s="5">
        <v>6.6412299999999994E-9</v>
      </c>
      <c r="G5626" s="6">
        <v>5.6099999999999999E-8</v>
      </c>
      <c r="H5626" s="7">
        <v>3.6762803000000002E-7</v>
      </c>
      <c r="I5626" s="5"/>
    </row>
    <row r="5627" spans="1:9" x14ac:dyDescent="0.4">
      <c r="A5627" t="str">
        <f t="shared" si="87"/>
        <v>Pflaume, Schlehebesetztes palästinensisches Gebiet</v>
      </c>
      <c r="B5627" s="26" t="s">
        <v>254</v>
      </c>
      <c r="C5627" s="4" t="s">
        <v>421</v>
      </c>
      <c r="D5627" s="5">
        <v>2.8093299999999999E-7</v>
      </c>
      <c r="E5627" s="5">
        <v>8.2984400000000003E-7</v>
      </c>
      <c r="F5627" s="5">
        <v>2.4195599999999999E-8</v>
      </c>
      <c r="G5627" s="6">
        <v>2.04E-7</v>
      </c>
      <c r="H5627" s="7">
        <v>1.3389726000000001E-6</v>
      </c>
      <c r="I5627" s="5"/>
    </row>
    <row r="5628" spans="1:9" x14ac:dyDescent="0.4">
      <c r="A5628" t="str">
        <f t="shared" si="87"/>
        <v>Mohnbesetztes palästinensisches Gebiet</v>
      </c>
      <c r="B5628" s="26" t="s">
        <v>297</v>
      </c>
      <c r="C5628" s="4" t="s">
        <v>421</v>
      </c>
      <c r="D5628" s="5">
        <v>1.6788599999999999E-6</v>
      </c>
      <c r="E5628" s="5">
        <v>4.9591499999999998E-6</v>
      </c>
      <c r="F5628" s="5">
        <v>1.4459299999999998E-7</v>
      </c>
      <c r="G5628" s="6">
        <v>1.22E-6</v>
      </c>
      <c r="H5628" s="7">
        <v>8.0026030000000001E-6</v>
      </c>
      <c r="I5628" s="5"/>
    </row>
    <row r="5629" spans="1:9" x14ac:dyDescent="0.4">
      <c r="A5629" t="str">
        <f t="shared" si="87"/>
        <v>Kartoffelbesetztes palästinensisches Gebiet</v>
      </c>
      <c r="B5629" s="26" t="s">
        <v>177</v>
      </c>
      <c r="C5629" s="4" t="s">
        <v>421</v>
      </c>
      <c r="D5629" s="5">
        <v>1.5698700000000001E-8</v>
      </c>
      <c r="E5629" s="5">
        <v>4.6372100000000005E-8</v>
      </c>
      <c r="F5629" s="5">
        <v>1.3520600000000002E-9</v>
      </c>
      <c r="G5629" s="6">
        <v>1.14E-8</v>
      </c>
      <c r="H5629" s="7">
        <v>7.4822860000000003E-8</v>
      </c>
      <c r="I5629" s="5"/>
    </row>
    <row r="5630" spans="1:9" x14ac:dyDescent="0.4">
      <c r="A5630" t="str">
        <f t="shared" si="87"/>
        <v>Baumwollebesetztes palästinensisches Gebiet</v>
      </c>
      <c r="B5630" s="26" t="s">
        <v>257</v>
      </c>
      <c r="C5630" s="4" t="s">
        <v>421</v>
      </c>
      <c r="D5630" s="5">
        <v>1.4808499999999999E-7</v>
      </c>
      <c r="E5630" s="5">
        <v>4.3742500000000004E-7</v>
      </c>
      <c r="F5630" s="5">
        <v>1.2753900000000001E-8</v>
      </c>
      <c r="G5630" s="6">
        <v>1.08E-7</v>
      </c>
      <c r="H5630" s="7">
        <v>7.0626390000000004E-7</v>
      </c>
      <c r="I5630" s="5"/>
    </row>
    <row r="5631" spans="1:9" x14ac:dyDescent="0.4">
      <c r="A5631" t="str">
        <f t="shared" si="87"/>
        <v>Sonnenblumenkernebesetztes palästinensisches Gebiet</v>
      </c>
      <c r="B5631" s="26" t="s">
        <v>261</v>
      </c>
      <c r="C5631" s="4" t="s">
        <v>421</v>
      </c>
      <c r="D5631" s="5">
        <v>2.7993300000000002E-7</v>
      </c>
      <c r="E5631" s="5">
        <v>8.2689099999999994E-7</v>
      </c>
      <c r="F5631" s="5">
        <v>2.4109500000000002E-8</v>
      </c>
      <c r="G5631" s="6">
        <v>2.04E-7</v>
      </c>
      <c r="H5631" s="7">
        <v>1.3349334999999999E-6</v>
      </c>
      <c r="I5631" s="5"/>
    </row>
    <row r="5632" spans="1:9" x14ac:dyDescent="0.4">
      <c r="A5632" t="str">
        <f t="shared" si="87"/>
        <v>Manderine, Clementinebesetztes palästinensisches Gebiet</v>
      </c>
      <c r="B5632" s="26" t="s">
        <v>213</v>
      </c>
      <c r="C5632" s="4" t="s">
        <v>421</v>
      </c>
      <c r="D5632" s="5">
        <v>1.9279099999999999E-8</v>
      </c>
      <c r="E5632" s="5">
        <v>5.6948399999999997E-8</v>
      </c>
      <c r="F5632" s="5">
        <v>1.66043E-9</v>
      </c>
      <c r="G5632" s="6">
        <v>1.4E-8</v>
      </c>
      <c r="H5632" s="7">
        <v>9.1887929999999993E-8</v>
      </c>
      <c r="I5632" s="5"/>
    </row>
    <row r="5633" spans="1:9" x14ac:dyDescent="0.4">
      <c r="A5633" t="str">
        <f t="shared" si="87"/>
        <v>Tomatenbesetztes palästinensisches Gebiet</v>
      </c>
      <c r="B5633" s="26" t="s">
        <v>86</v>
      </c>
      <c r="C5633" s="4" t="s">
        <v>421</v>
      </c>
      <c r="D5633" s="5">
        <v>1.46607E-8</v>
      </c>
      <c r="E5633" s="5">
        <v>4.3306000000000004E-8</v>
      </c>
      <c r="F5633" s="5">
        <v>1.2626599999999999E-9</v>
      </c>
      <c r="G5633" s="6">
        <v>1.07E-8</v>
      </c>
      <c r="H5633" s="7">
        <v>6.9929359999999999E-8</v>
      </c>
      <c r="I5633" s="5"/>
    </row>
    <row r="5634" spans="1:9" x14ac:dyDescent="0.4">
      <c r="A5634" t="str">
        <f t="shared" si="87"/>
        <v>Gemüse, frischbesetztes palästinensisches Gebiet</v>
      </c>
      <c r="B5634" s="26" t="s">
        <v>174</v>
      </c>
      <c r="C5634" s="4" t="s">
        <v>421</v>
      </c>
      <c r="D5634" s="5">
        <v>2.41739E-8</v>
      </c>
      <c r="E5634" s="5">
        <v>7.1406800000000001E-8</v>
      </c>
      <c r="F5634" s="5">
        <v>2.0819899999999998E-9</v>
      </c>
      <c r="G5634" s="6">
        <v>1.7600000000000002E-8</v>
      </c>
      <c r="H5634" s="7">
        <v>1.1526268999999999E-7</v>
      </c>
      <c r="I5634" s="5"/>
    </row>
    <row r="5635" spans="1:9" x14ac:dyDescent="0.4">
      <c r="A5635" t="str">
        <f t="shared" si="87"/>
        <v>Wassermelonebesetztes palästinensisches Gebiet</v>
      </c>
      <c r="B5635" s="26" t="s">
        <v>265</v>
      </c>
      <c r="C5635" s="4" t="s">
        <v>421</v>
      </c>
      <c r="D5635" s="5">
        <v>3.9217E-8</v>
      </c>
      <c r="E5635" s="5">
        <v>1.15843E-7</v>
      </c>
      <c r="F5635" s="5">
        <v>3.3776E-9</v>
      </c>
      <c r="G5635" s="6">
        <v>2.85E-8</v>
      </c>
      <c r="H5635" s="7">
        <v>1.8693760000000001E-7</v>
      </c>
      <c r="I5635" s="5"/>
    </row>
    <row r="5636" spans="1:9" x14ac:dyDescent="0.4">
      <c r="A5636" t="str">
        <f t="shared" ref="A5636:A5699" si="88">B5636&amp;C5636</f>
        <v>Weizenbesetztes palästinensisches Gebiet</v>
      </c>
      <c r="B5636" s="26" t="s">
        <v>60</v>
      </c>
      <c r="C5636" s="4" t="s">
        <v>421</v>
      </c>
      <c r="D5636" s="5">
        <v>1.03664E-6</v>
      </c>
      <c r="E5636" s="5">
        <v>3.0621099999999997E-6</v>
      </c>
      <c r="F5636" s="5">
        <v>8.9281099999999996E-8</v>
      </c>
      <c r="G5636" s="6">
        <v>7.54E-7</v>
      </c>
      <c r="H5636" s="7">
        <v>4.9420311E-6</v>
      </c>
      <c r="I5636" s="5"/>
    </row>
    <row r="5637" spans="1:9" x14ac:dyDescent="0.4">
      <c r="A5637" t="str">
        <f t="shared" si="88"/>
        <v>BananenOman</v>
      </c>
      <c r="B5637" s="26" t="s">
        <v>197</v>
      </c>
      <c r="C5637" s="4" t="s">
        <v>422</v>
      </c>
      <c r="D5637" s="5">
        <v>1.24E-7</v>
      </c>
      <c r="E5637" s="5">
        <v>3.3790200000000003E-7</v>
      </c>
      <c r="F5637" s="5">
        <v>2.48E-8</v>
      </c>
      <c r="G5637" s="6">
        <v>1.3300000000000001E-7</v>
      </c>
      <c r="H5637" s="7">
        <v>6.1970200000000003E-7</v>
      </c>
      <c r="I5637" s="5"/>
    </row>
    <row r="5638" spans="1:9" x14ac:dyDescent="0.4">
      <c r="A5638" t="str">
        <f t="shared" si="88"/>
        <v>Bohen, grünOman</v>
      </c>
      <c r="B5638" s="26" t="s">
        <v>169</v>
      </c>
      <c r="C5638" s="4" t="s">
        <v>422</v>
      </c>
      <c r="D5638" s="5">
        <v>5.2674099999999993E-9</v>
      </c>
      <c r="E5638" s="5">
        <v>1.3679299999999999E-8</v>
      </c>
      <c r="F5638" s="5">
        <v>1.24671E-10</v>
      </c>
      <c r="G5638" s="6">
        <v>5.6099999999999994E-9</v>
      </c>
      <c r="H5638" s="7">
        <v>2.4681381E-8</v>
      </c>
      <c r="I5638" s="5"/>
    </row>
    <row r="5639" spans="1:9" x14ac:dyDescent="0.4">
      <c r="A5639" t="str">
        <f t="shared" si="88"/>
        <v>Kohl und andere KohlgewächseOman</v>
      </c>
      <c r="B5639" s="26" t="s">
        <v>181</v>
      </c>
      <c r="C5639" s="4" t="s">
        <v>422</v>
      </c>
      <c r="D5639" s="5">
        <v>4.9300000000000001E-9</v>
      </c>
      <c r="E5639" s="5">
        <v>2.4932299999999998E-8</v>
      </c>
      <c r="F5639" s="5">
        <v>2.7700000000000003E-10</v>
      </c>
      <c r="G5639" s="6">
        <v>7.4899999999999996E-9</v>
      </c>
      <c r="H5639" s="7">
        <v>3.7629300000000002E-8</v>
      </c>
      <c r="I5639" s="5"/>
    </row>
    <row r="5640" spans="1:9" x14ac:dyDescent="0.4">
      <c r="A5640" t="str">
        <f t="shared" si="88"/>
        <v>Karotten und RübenOman</v>
      </c>
      <c r="B5640" s="26" t="s">
        <v>176</v>
      </c>
      <c r="C5640" s="4" t="s">
        <v>422</v>
      </c>
      <c r="D5640" s="5">
        <v>2.33952E-8</v>
      </c>
      <c r="E5640" s="5">
        <v>1.24586E-7</v>
      </c>
      <c r="F5640" s="5">
        <v>1.3978700000000001E-9</v>
      </c>
      <c r="G5640" s="6">
        <v>3.6699999999999998E-8</v>
      </c>
      <c r="H5640" s="7">
        <v>1.8607906999999997E-7</v>
      </c>
      <c r="I5640" s="5"/>
    </row>
    <row r="5641" spans="1:9" x14ac:dyDescent="0.4">
      <c r="A5641" t="str">
        <f t="shared" si="88"/>
        <v>Blumenkohl und BrokkoliOman</v>
      </c>
      <c r="B5641" s="26" t="s">
        <v>168</v>
      </c>
      <c r="C5641" s="4" t="s">
        <v>422</v>
      </c>
      <c r="D5641" s="5">
        <v>6.9318500000000006E-9</v>
      </c>
      <c r="E5641" s="5">
        <v>3.4930000000000002E-8</v>
      </c>
      <c r="F5641" s="5">
        <v>3.87939E-10</v>
      </c>
      <c r="G5641" s="6">
        <v>1.05E-8</v>
      </c>
      <c r="H5641" s="7">
        <v>5.2749788999999995E-8</v>
      </c>
      <c r="I5641" s="5"/>
    </row>
    <row r="5642" spans="1:9" x14ac:dyDescent="0.4">
      <c r="A5642" t="str">
        <f t="shared" si="88"/>
        <v>GetreideOman</v>
      </c>
      <c r="B5642" s="26" t="s">
        <v>278</v>
      </c>
      <c r="C5642" s="4" t="s">
        <v>422</v>
      </c>
      <c r="D5642" s="5">
        <v>1.0707500000000001E-6</v>
      </c>
      <c r="E5642" s="5">
        <v>2.97189E-6</v>
      </c>
      <c r="F5642" s="5">
        <v>2.1000500000000001E-7</v>
      </c>
      <c r="G5642" s="6">
        <v>1.15E-6</v>
      </c>
      <c r="H5642" s="7">
        <v>5.4026450000000003E-6</v>
      </c>
      <c r="I5642" s="5"/>
    </row>
    <row r="5643" spans="1:9" x14ac:dyDescent="0.4">
      <c r="A5643" t="str">
        <f t="shared" si="88"/>
        <v>Paprika-/ChillipulverOman</v>
      </c>
      <c r="B5643" s="26" t="s">
        <v>90</v>
      </c>
      <c r="C5643" s="4" t="s">
        <v>422</v>
      </c>
      <c r="D5643" s="5">
        <v>7.3200000000000004E-9</v>
      </c>
      <c r="E5643" s="5">
        <v>3.6286599999999998E-8</v>
      </c>
      <c r="F5643" s="5">
        <v>4.0200000000000001E-10</v>
      </c>
      <c r="G5643" s="6">
        <v>1.0999999999999999E-8</v>
      </c>
      <c r="H5643" s="7">
        <v>5.5008599999999998E-8</v>
      </c>
      <c r="I5643" s="5"/>
    </row>
    <row r="5644" spans="1:9" x14ac:dyDescent="0.4">
      <c r="A5644" t="str">
        <f t="shared" si="88"/>
        <v>Paprika und Chillies, grünOman</v>
      </c>
      <c r="B5644" s="26" t="s">
        <v>79</v>
      </c>
      <c r="C5644" s="4" t="s">
        <v>422</v>
      </c>
      <c r="D5644" s="5">
        <v>7.3200000000000004E-9</v>
      </c>
      <c r="E5644" s="5">
        <v>3.6286599999999998E-8</v>
      </c>
      <c r="F5644" s="5">
        <v>4.0200000000000001E-10</v>
      </c>
      <c r="G5644" s="6">
        <v>1.0999999999999999E-8</v>
      </c>
      <c r="H5644" s="7">
        <v>5.5008599999999998E-8</v>
      </c>
      <c r="I5644" s="5"/>
    </row>
    <row r="5645" spans="1:9" x14ac:dyDescent="0.4">
      <c r="A5645" t="str">
        <f t="shared" si="88"/>
        <v>Paprika und Chillies, grünOman</v>
      </c>
      <c r="B5645" s="26" t="s">
        <v>79</v>
      </c>
      <c r="C5645" s="4" t="s">
        <v>422</v>
      </c>
      <c r="D5645" s="5">
        <v>7.3200000000000004E-9</v>
      </c>
      <c r="E5645" s="5">
        <v>3.6286599999999998E-8</v>
      </c>
      <c r="F5645" s="5">
        <v>4.0200000000000001E-10</v>
      </c>
      <c r="G5645" s="6">
        <v>1.0999999999999999E-8</v>
      </c>
      <c r="H5645" s="7">
        <v>5.5008599999999998E-8</v>
      </c>
      <c r="I5645" s="5"/>
    </row>
    <row r="5646" spans="1:9" x14ac:dyDescent="0.4">
      <c r="A5646" t="str">
        <f t="shared" si="88"/>
        <v>Gurken und GewürzgurkenOman</v>
      </c>
      <c r="B5646" s="26" t="s">
        <v>99</v>
      </c>
      <c r="C5646" s="4" t="s">
        <v>422</v>
      </c>
      <c r="D5646" s="5">
        <v>4.7400000000000006E-9</v>
      </c>
      <c r="E5646" s="5">
        <v>2.4768999999999998E-8</v>
      </c>
      <c r="F5646" s="5">
        <v>2.7700000000000003E-10</v>
      </c>
      <c r="G5646" s="6">
        <v>7.3499999999999996E-9</v>
      </c>
      <c r="H5646" s="7">
        <v>3.7135999999999996E-8</v>
      </c>
      <c r="I5646" s="5"/>
    </row>
    <row r="5647" spans="1:9" x14ac:dyDescent="0.4">
      <c r="A5647" t="str">
        <f t="shared" si="88"/>
        <v>DattelOman</v>
      </c>
      <c r="B5647" s="26" t="s">
        <v>202</v>
      </c>
      <c r="C5647" s="4" t="s">
        <v>422</v>
      </c>
      <c r="D5647" s="5">
        <v>1.4291900000000001E-7</v>
      </c>
      <c r="E5647" s="5">
        <v>4.2036100000000001E-7</v>
      </c>
      <c r="F5647" s="5">
        <v>2.6505499999999999E-8</v>
      </c>
      <c r="G5647" s="6">
        <v>1.5799999999999999E-7</v>
      </c>
      <c r="H5647" s="7">
        <v>7.4778549999999988E-7</v>
      </c>
      <c r="I5647" s="5"/>
    </row>
    <row r="5648" spans="1:9" x14ac:dyDescent="0.4">
      <c r="A5648" t="str">
        <f t="shared" si="88"/>
        <v>AubergineOman</v>
      </c>
      <c r="B5648" s="26" t="s">
        <v>214</v>
      </c>
      <c r="C5648" s="4" t="s">
        <v>422</v>
      </c>
      <c r="D5648" s="5">
        <v>1.37491E-8</v>
      </c>
      <c r="E5648" s="5">
        <v>7.0497100000000005E-8</v>
      </c>
      <c r="F5648" s="5">
        <v>7.8552799999999996E-10</v>
      </c>
      <c r="G5648" s="6">
        <v>2.11E-8</v>
      </c>
      <c r="H5648" s="7">
        <v>1.0613172800000001E-7</v>
      </c>
      <c r="I5648" s="5"/>
    </row>
    <row r="5649" spans="1:9" x14ac:dyDescent="0.4">
      <c r="A5649" t="str">
        <f t="shared" si="88"/>
        <v>ZitrusfrüchteOman</v>
      </c>
      <c r="B5649" s="26" t="s">
        <v>279</v>
      </c>
      <c r="C5649" s="4" t="s">
        <v>422</v>
      </c>
      <c r="D5649" s="5">
        <v>1.7499999999999998E-8</v>
      </c>
      <c r="E5649" s="5">
        <v>9.157890000000001E-8</v>
      </c>
      <c r="F5649" s="5">
        <v>1.02E-9</v>
      </c>
      <c r="G5649" s="6">
        <v>2.7200000000000002E-8</v>
      </c>
      <c r="H5649" s="7">
        <v>1.372989E-7</v>
      </c>
      <c r="I5649" s="5"/>
    </row>
    <row r="5650" spans="1:9" x14ac:dyDescent="0.4">
      <c r="A5650" t="str">
        <f t="shared" si="88"/>
        <v>Früchte, frischOman</v>
      </c>
      <c r="B5650" s="26" t="s">
        <v>205</v>
      </c>
      <c r="C5650" s="4" t="s">
        <v>422</v>
      </c>
      <c r="D5650" s="5">
        <v>1.1146099999999999E-7</v>
      </c>
      <c r="E5650" s="5">
        <v>3.1220699999999998E-7</v>
      </c>
      <c r="F5650" s="5">
        <v>2.2155100000000001E-8</v>
      </c>
      <c r="G5650" s="6">
        <v>1.06E-7</v>
      </c>
      <c r="H5650" s="7">
        <v>5.5182309999999989E-7</v>
      </c>
      <c r="I5650" s="5"/>
    </row>
    <row r="5651" spans="1:9" x14ac:dyDescent="0.4">
      <c r="A5651" t="str">
        <f t="shared" si="88"/>
        <v>KernobstOman</v>
      </c>
      <c r="B5651" s="26" t="s">
        <v>208</v>
      </c>
      <c r="C5651" s="4" t="s">
        <v>422</v>
      </c>
      <c r="D5651" s="5">
        <v>1.11E-7</v>
      </c>
      <c r="E5651" s="5">
        <v>3.1220699999999998E-7</v>
      </c>
      <c r="F5651" s="5">
        <v>2.22E-8</v>
      </c>
      <c r="G5651" s="6">
        <v>1.06E-7</v>
      </c>
      <c r="H5651" s="7">
        <v>5.5140700000000001E-7</v>
      </c>
      <c r="I5651" s="5"/>
    </row>
    <row r="5652" spans="1:9" x14ac:dyDescent="0.4">
      <c r="A5652" t="str">
        <f t="shared" si="88"/>
        <v>Lauch, andere LauchgewächseOman</v>
      </c>
      <c r="B5652" s="26" t="s">
        <v>184</v>
      </c>
      <c r="C5652" s="4" t="s">
        <v>422</v>
      </c>
      <c r="D5652" s="5">
        <v>9.0426700000000003E-8</v>
      </c>
      <c r="E5652" s="5">
        <v>2.4714199999999998E-7</v>
      </c>
      <c r="F5652" s="5">
        <v>1.7976800000000002E-8</v>
      </c>
      <c r="G5652" s="6">
        <v>9.5799999999999998E-8</v>
      </c>
      <c r="H5652" s="7">
        <v>4.5134550000000001E-7</v>
      </c>
      <c r="I5652" s="5"/>
    </row>
    <row r="5653" spans="1:9" x14ac:dyDescent="0.4">
      <c r="A5653" t="str">
        <f t="shared" si="88"/>
        <v>Zitorne, LimetteOman</v>
      </c>
      <c r="B5653" s="26" t="s">
        <v>246</v>
      </c>
      <c r="C5653" s="4" t="s">
        <v>422</v>
      </c>
      <c r="D5653" s="5">
        <v>2.1299999999999999E-7</v>
      </c>
      <c r="E5653" s="5">
        <v>5.7520100000000004E-7</v>
      </c>
      <c r="F5653" s="5">
        <v>4.29E-8</v>
      </c>
      <c r="G5653" s="6">
        <v>2.2699999999999998E-7</v>
      </c>
      <c r="H5653" s="7">
        <v>1.0581010000000001E-6</v>
      </c>
      <c r="I5653" s="5"/>
    </row>
    <row r="5654" spans="1:9" x14ac:dyDescent="0.4">
      <c r="A5654" t="str">
        <f t="shared" si="88"/>
        <v>Mango, GuaveOman</v>
      </c>
      <c r="B5654" s="26" t="s">
        <v>248</v>
      </c>
      <c r="C5654" s="4" t="s">
        <v>422</v>
      </c>
      <c r="D5654" s="5">
        <v>2.03E-7</v>
      </c>
      <c r="E5654" s="5">
        <v>5.5005500000000006E-7</v>
      </c>
      <c r="F5654" s="5">
        <v>4.0899999999999996E-8</v>
      </c>
      <c r="G5654" s="6">
        <v>2.1199999999999999E-7</v>
      </c>
      <c r="H5654" s="7">
        <v>1.005955E-6</v>
      </c>
      <c r="I5654" s="5"/>
    </row>
    <row r="5655" spans="1:9" x14ac:dyDescent="0.4">
      <c r="A5655" t="str">
        <f t="shared" si="88"/>
        <v>Melonen (inkl.  Cantaloup-Melone)Oman</v>
      </c>
      <c r="B5655" s="26" t="s">
        <v>249</v>
      </c>
      <c r="C5655" s="4" t="s">
        <v>422</v>
      </c>
      <c r="D5655" s="5">
        <v>1.1324000000000001E-8</v>
      </c>
      <c r="E5655" s="5">
        <v>5.6532800000000003E-8</v>
      </c>
      <c r="F5655" s="5">
        <v>6.2674199999999996E-10</v>
      </c>
      <c r="G5655" s="6">
        <v>1.7099999999999998E-8</v>
      </c>
      <c r="H5655" s="7">
        <v>8.5583541999999987E-8</v>
      </c>
      <c r="I5655" s="5"/>
    </row>
    <row r="5656" spans="1:9" x14ac:dyDescent="0.4">
      <c r="A5656" t="str">
        <f t="shared" si="88"/>
        <v>Zwiebel, getr.Oman</v>
      </c>
      <c r="B5656" s="26" t="s">
        <v>251</v>
      </c>
      <c r="C5656" s="4" t="s">
        <v>422</v>
      </c>
      <c r="D5656" s="5">
        <v>7.8300000000000006E-8</v>
      </c>
      <c r="E5656" s="5">
        <v>2.1424899999999998E-7</v>
      </c>
      <c r="F5656" s="5">
        <v>1.55E-8</v>
      </c>
      <c r="G5656" s="6">
        <v>8.1799999999999991E-8</v>
      </c>
      <c r="H5656" s="7">
        <v>3.8984899999999999E-7</v>
      </c>
      <c r="I5656" s="5"/>
    </row>
    <row r="5657" spans="1:9" x14ac:dyDescent="0.4">
      <c r="A5657" t="str">
        <f t="shared" si="88"/>
        <v>Zwiebeln, Schalotten, grünOman</v>
      </c>
      <c r="B5657" s="26" t="s">
        <v>71</v>
      </c>
      <c r="C5657" s="4" t="s">
        <v>422</v>
      </c>
      <c r="D5657" s="5">
        <v>1.0099999999999999E-8</v>
      </c>
      <c r="E5657" s="5">
        <v>4.9883000000000004E-8</v>
      </c>
      <c r="F5657" s="5">
        <v>5.5199999999999995E-10</v>
      </c>
      <c r="G5657" s="6">
        <v>1.51E-8</v>
      </c>
      <c r="H5657" s="7">
        <v>7.5635000000000002E-8</v>
      </c>
      <c r="I5657" s="5"/>
    </row>
    <row r="5658" spans="1:9" x14ac:dyDescent="0.4">
      <c r="A5658" t="str">
        <f t="shared" si="88"/>
        <v>PapayaOman</v>
      </c>
      <c r="B5658" s="26" t="s">
        <v>294</v>
      </c>
      <c r="C5658" s="4" t="s">
        <v>422</v>
      </c>
      <c r="D5658" s="5">
        <v>1.11E-7</v>
      </c>
      <c r="E5658" s="5">
        <v>2.8620299999999999E-7</v>
      </c>
      <c r="F5658" s="5">
        <v>2.4E-8</v>
      </c>
      <c r="G5658" s="6">
        <v>9.9599999999999992E-8</v>
      </c>
      <c r="H5658" s="7">
        <v>5.2080300000000003E-7</v>
      </c>
      <c r="I5658" s="5"/>
    </row>
    <row r="5659" spans="1:9" x14ac:dyDescent="0.4">
      <c r="A5659" t="str">
        <f t="shared" si="88"/>
        <v>KartoffelOman</v>
      </c>
      <c r="B5659" s="26" t="s">
        <v>177</v>
      </c>
      <c r="C5659" s="4" t="s">
        <v>422</v>
      </c>
      <c r="D5659" s="5">
        <v>4.7700000000000004E-8</v>
      </c>
      <c r="E5659" s="5">
        <v>1.3951699999999999E-7</v>
      </c>
      <c r="F5659" s="5">
        <v>9.0799999999999993E-9</v>
      </c>
      <c r="G5659" s="6">
        <v>5.4599999999999999E-8</v>
      </c>
      <c r="H5659" s="7">
        <v>2.5089699999999997E-7</v>
      </c>
      <c r="I5659" s="5"/>
    </row>
    <row r="5660" spans="1:9" x14ac:dyDescent="0.4">
      <c r="A5660" t="str">
        <f t="shared" si="88"/>
        <v>KürbisOman</v>
      </c>
      <c r="B5660" s="26" t="s">
        <v>183</v>
      </c>
      <c r="C5660" s="4" t="s">
        <v>422</v>
      </c>
      <c r="D5660" s="5">
        <v>8.0800000000000002E-9</v>
      </c>
      <c r="E5660" s="5">
        <v>4.0068699999999997E-8</v>
      </c>
      <c r="F5660" s="5">
        <v>4.4400000000000002E-10</v>
      </c>
      <c r="G5660" s="6">
        <v>1.2099999999999999E-8</v>
      </c>
      <c r="H5660" s="7">
        <v>6.0692699999999983E-8</v>
      </c>
      <c r="I5660" s="5"/>
    </row>
    <row r="5661" spans="1:9" x14ac:dyDescent="0.4">
      <c r="A5661" t="str">
        <f t="shared" si="88"/>
        <v>SorghumOman</v>
      </c>
      <c r="B5661" s="26" t="s">
        <v>282</v>
      </c>
      <c r="C5661" s="4" t="s">
        <v>422</v>
      </c>
      <c r="D5661" s="5">
        <v>4.5486799999999999E-7</v>
      </c>
      <c r="E5661" s="5">
        <v>1.27153E-6</v>
      </c>
      <c r="F5661" s="5">
        <v>8.8641999999999994E-8</v>
      </c>
      <c r="G5661" s="6">
        <v>4.9500000000000003E-7</v>
      </c>
      <c r="H5661" s="7">
        <v>2.3100400000000002E-6</v>
      </c>
      <c r="I5661" s="5"/>
    </row>
    <row r="5662" spans="1:9" x14ac:dyDescent="0.4">
      <c r="A5662" t="str">
        <f t="shared" si="88"/>
        <v>SpinatOman</v>
      </c>
      <c r="B5662" s="26" t="s">
        <v>156</v>
      </c>
      <c r="C5662" s="4" t="s">
        <v>422</v>
      </c>
      <c r="D5662" s="5">
        <v>2.88E-9</v>
      </c>
      <c r="E5662" s="5">
        <v>1.45729E-8</v>
      </c>
      <c r="F5662" s="5">
        <v>1.6199999999999998E-10</v>
      </c>
      <c r="G5662" s="6">
        <v>4.3699999999999996E-9</v>
      </c>
      <c r="H5662" s="7">
        <v>2.1984899999999999E-8</v>
      </c>
      <c r="I5662" s="5"/>
    </row>
    <row r="5663" spans="1:9" x14ac:dyDescent="0.4">
      <c r="A5663" t="str">
        <f t="shared" si="88"/>
        <v>Tabak, unverarbeitetOman</v>
      </c>
      <c r="B5663" s="26" t="s">
        <v>263</v>
      </c>
      <c r="C5663" s="4" t="s">
        <v>422</v>
      </c>
      <c r="D5663" s="5">
        <v>3.3445399999999999E-7</v>
      </c>
      <c r="E5663" s="5">
        <v>8.9874699999999999E-7</v>
      </c>
      <c r="F5663" s="5">
        <v>6.9451500000000005E-8</v>
      </c>
      <c r="G5663" s="6">
        <v>3.0899999999999997E-7</v>
      </c>
      <c r="H5663" s="7">
        <v>1.6116525E-6</v>
      </c>
      <c r="I5663" s="5"/>
    </row>
    <row r="5664" spans="1:9" x14ac:dyDescent="0.4">
      <c r="A5664" t="str">
        <f t="shared" si="88"/>
        <v>TomatenOman</v>
      </c>
      <c r="B5664" s="26" t="s">
        <v>86</v>
      </c>
      <c r="C5664" s="4" t="s">
        <v>422</v>
      </c>
      <c r="D5664" s="5">
        <v>1.05187E-8</v>
      </c>
      <c r="E5664" s="5">
        <v>3.6004499999999997E-8</v>
      </c>
      <c r="F5664" s="5">
        <v>1.64652E-9</v>
      </c>
      <c r="G5664" s="6">
        <v>1.31E-8</v>
      </c>
      <c r="H5664" s="7">
        <v>6.1269719999999996E-8</v>
      </c>
      <c r="I5664" s="5"/>
    </row>
    <row r="5665" spans="1:9" x14ac:dyDescent="0.4">
      <c r="A5665" t="str">
        <f t="shared" si="88"/>
        <v>Gemüse, frischOman</v>
      </c>
      <c r="B5665" s="26" t="s">
        <v>174</v>
      </c>
      <c r="C5665" s="4" t="s">
        <v>422</v>
      </c>
      <c r="D5665" s="5">
        <v>9.0400000000000002E-8</v>
      </c>
      <c r="E5665" s="5">
        <v>2.4714199999999998E-7</v>
      </c>
      <c r="F5665" s="5">
        <v>1.7999999999999999E-8</v>
      </c>
      <c r="G5665" s="6">
        <v>9.5799999999999998E-8</v>
      </c>
      <c r="H5665" s="7">
        <v>4.5134200000000002E-7</v>
      </c>
      <c r="I5665" s="5"/>
    </row>
    <row r="5666" spans="1:9" x14ac:dyDescent="0.4">
      <c r="A5666" t="str">
        <f t="shared" si="88"/>
        <v>WassermeloneOman</v>
      </c>
      <c r="B5666" s="26" t="s">
        <v>265</v>
      </c>
      <c r="C5666" s="4" t="s">
        <v>422</v>
      </c>
      <c r="D5666" s="5">
        <v>4.3900000000000003E-8</v>
      </c>
      <c r="E5666" s="5">
        <v>1.21688E-7</v>
      </c>
      <c r="F5666" s="5">
        <v>8.6100000000000007E-9</v>
      </c>
      <c r="G5666" s="6">
        <v>4.7199999999999999E-8</v>
      </c>
      <c r="H5666" s="7">
        <v>2.2139800000000003E-7</v>
      </c>
      <c r="I5666" s="5"/>
    </row>
    <row r="5667" spans="1:9" x14ac:dyDescent="0.4">
      <c r="A5667" t="str">
        <f t="shared" si="88"/>
        <v>WeizenOman</v>
      </c>
      <c r="B5667" s="26" t="s">
        <v>60</v>
      </c>
      <c r="C5667" s="4" t="s">
        <v>422</v>
      </c>
      <c r="D5667" s="5">
        <v>4.8775400000000001E-7</v>
      </c>
      <c r="E5667" s="5">
        <v>1.37777E-6</v>
      </c>
      <c r="F5667" s="5">
        <v>9.5843199999999991E-8</v>
      </c>
      <c r="G5667" s="6">
        <v>5.0999999999999999E-7</v>
      </c>
      <c r="H5667" s="7">
        <v>2.4713672000000002E-6</v>
      </c>
      <c r="I5667" s="5"/>
    </row>
    <row r="5668" spans="1:9" x14ac:dyDescent="0.4">
      <c r="A5668" t="str">
        <f t="shared" si="88"/>
        <v>Anise, Fenchel, KorrianderPakistan</v>
      </c>
      <c r="B5668" s="26" t="s">
        <v>239</v>
      </c>
      <c r="C5668" s="4" t="s">
        <v>423</v>
      </c>
      <c r="D5668" s="5">
        <v>2.5000000000000002E-6</v>
      </c>
      <c r="E5668" s="5">
        <v>5.1000000000000003E-6</v>
      </c>
      <c r="F5668" s="5">
        <v>2.8099999999999999E-7</v>
      </c>
      <c r="G5668" s="6">
        <v>1.24E-6</v>
      </c>
      <c r="H5668" s="7">
        <v>9.1210000000000013E-6</v>
      </c>
      <c r="I5668" s="5"/>
    </row>
    <row r="5669" spans="1:9" x14ac:dyDescent="0.4">
      <c r="A5669" t="str">
        <f t="shared" si="88"/>
        <v>ApfelPakistan</v>
      </c>
      <c r="B5669" s="26" t="s">
        <v>195</v>
      </c>
      <c r="C5669" s="4" t="s">
        <v>423</v>
      </c>
      <c r="D5669" s="5">
        <v>1.7331700000000002E-7</v>
      </c>
      <c r="E5669" s="5">
        <v>2.8579599999999997E-7</v>
      </c>
      <c r="F5669" s="5">
        <v>3.4783699999999999E-8</v>
      </c>
      <c r="G5669" s="6">
        <v>1.3300000000000001E-7</v>
      </c>
      <c r="H5669" s="7">
        <v>6.2689669999999998E-7</v>
      </c>
      <c r="I5669" s="5"/>
    </row>
    <row r="5670" spans="1:9" x14ac:dyDescent="0.4">
      <c r="A5670" t="str">
        <f t="shared" si="88"/>
        <v>AprikosenPakistan</v>
      </c>
      <c r="B5670" s="26" t="s">
        <v>196</v>
      </c>
      <c r="C5670" s="4" t="s">
        <v>423</v>
      </c>
      <c r="D5670" s="5">
        <v>7.1299999999999997E-8</v>
      </c>
      <c r="E5670" s="5">
        <v>1.97E-7</v>
      </c>
      <c r="F5670" s="5">
        <v>4.8500000000000004E-9</v>
      </c>
      <c r="G5670" s="6">
        <v>7.6500000000000003E-8</v>
      </c>
      <c r="H5670" s="7">
        <v>3.4964999999999996E-7</v>
      </c>
      <c r="I5670" s="5"/>
    </row>
    <row r="5671" spans="1:9" x14ac:dyDescent="0.4">
      <c r="A5671" t="str">
        <f t="shared" si="88"/>
        <v>BananenPakistan</v>
      </c>
      <c r="B5671" s="26" t="s">
        <v>197</v>
      </c>
      <c r="C5671" s="4" t="s">
        <v>423</v>
      </c>
      <c r="D5671" s="5">
        <v>2.0799999999999998E-7</v>
      </c>
      <c r="E5671" s="5">
        <v>4.4499999999999997E-7</v>
      </c>
      <c r="F5671" s="5">
        <v>1.9300000000000001E-8</v>
      </c>
      <c r="G5671" s="6">
        <v>1.66E-7</v>
      </c>
      <c r="H5671" s="7">
        <v>8.3829999999999998E-7</v>
      </c>
      <c r="I5671" s="5"/>
    </row>
    <row r="5672" spans="1:9" x14ac:dyDescent="0.4">
      <c r="A5672" t="str">
        <f t="shared" si="88"/>
        <v>GerstePakistan</v>
      </c>
      <c r="B5672" s="26" t="s">
        <v>240</v>
      </c>
      <c r="C5672" s="4" t="s">
        <v>423</v>
      </c>
      <c r="D5672" s="5">
        <v>9.2570100000000001E-7</v>
      </c>
      <c r="E5672" s="5">
        <v>1.6823199999999999E-6</v>
      </c>
      <c r="F5672" s="5">
        <v>8.8176699999999993E-8</v>
      </c>
      <c r="G5672" s="6">
        <v>6.4000000000000001E-7</v>
      </c>
      <c r="H5672" s="7">
        <v>3.3361976999999996E-6</v>
      </c>
      <c r="I5672" s="5"/>
    </row>
    <row r="5673" spans="1:9" x14ac:dyDescent="0.4">
      <c r="A5673" t="str">
        <f t="shared" si="88"/>
        <v>Bohen, trockenPakistan</v>
      </c>
      <c r="B5673" s="26" t="s">
        <v>170</v>
      </c>
      <c r="C5673" s="4" t="s">
        <v>423</v>
      </c>
      <c r="D5673" s="5">
        <v>1.63553E-6</v>
      </c>
      <c r="E5673" s="5">
        <v>3.5838300000000003E-6</v>
      </c>
      <c r="F5673" s="5">
        <v>1.16411E-7</v>
      </c>
      <c r="G5673" s="6">
        <v>1.33E-6</v>
      </c>
      <c r="H5673" s="7">
        <v>6.6657710000000013E-6</v>
      </c>
      <c r="I5673" s="5"/>
    </row>
    <row r="5674" spans="1:9" x14ac:dyDescent="0.4">
      <c r="A5674" t="str">
        <f t="shared" si="88"/>
        <v>Bohen, grünPakistan</v>
      </c>
      <c r="B5674" s="26" t="s">
        <v>169</v>
      </c>
      <c r="C5674" s="4" t="s">
        <v>423</v>
      </c>
      <c r="D5674" s="5">
        <v>1.01401E-7</v>
      </c>
      <c r="E5674" s="5">
        <v>2.6877200000000005E-7</v>
      </c>
      <c r="F5674" s="5">
        <v>1.17613E-8</v>
      </c>
      <c r="G5674" s="6">
        <v>1.05E-7</v>
      </c>
      <c r="H5674" s="7">
        <v>4.8693429999999996E-7</v>
      </c>
      <c r="I5674" s="5"/>
    </row>
    <row r="5675" spans="1:9" x14ac:dyDescent="0.4">
      <c r="A5675" t="str">
        <f t="shared" si="88"/>
        <v>Rizinusöl-SamenPakistan</v>
      </c>
      <c r="B5675" s="26" t="s">
        <v>285</v>
      </c>
      <c r="C5675" s="4" t="s">
        <v>423</v>
      </c>
      <c r="D5675" s="5">
        <v>1.9747699999999997E-6</v>
      </c>
      <c r="E5675" s="5">
        <v>5.0193700000000002E-6</v>
      </c>
      <c r="F5675" s="5">
        <v>5.9245099999999998E-8</v>
      </c>
      <c r="G5675" s="6">
        <v>1.12E-7</v>
      </c>
      <c r="H5675" s="7">
        <v>7.1653851000000006E-6</v>
      </c>
      <c r="I5675" s="5"/>
    </row>
    <row r="5676" spans="1:9" x14ac:dyDescent="0.4">
      <c r="A5676" t="str">
        <f t="shared" si="88"/>
        <v>KichererbsenPakistan</v>
      </c>
      <c r="B5676" s="26" t="s">
        <v>178</v>
      </c>
      <c r="C5676" s="4" t="s">
        <v>423</v>
      </c>
      <c r="D5676" s="5">
        <v>1.4287600000000001E-6</v>
      </c>
      <c r="E5676" s="5">
        <v>3.11065E-6</v>
      </c>
      <c r="F5676" s="5">
        <v>1.0222599999999999E-7</v>
      </c>
      <c r="G5676" s="6">
        <v>1.15E-6</v>
      </c>
      <c r="H5676" s="7">
        <v>5.7916359999999999E-6</v>
      </c>
      <c r="I5676" s="5"/>
    </row>
    <row r="5677" spans="1:9" x14ac:dyDescent="0.4">
      <c r="A5677" t="str">
        <f t="shared" si="88"/>
        <v>BaumwollsamenPakistan</v>
      </c>
      <c r="B5677" s="26" t="s">
        <v>241</v>
      </c>
      <c r="C5677" s="4" t="s">
        <v>423</v>
      </c>
      <c r="D5677" s="5">
        <v>4.9232099999999998E-7</v>
      </c>
      <c r="E5677" s="5">
        <v>1.2461099999999999E-6</v>
      </c>
      <c r="F5677" s="5">
        <v>2.90182E-8</v>
      </c>
      <c r="G5677" s="6">
        <v>4.4299999999999998E-7</v>
      </c>
      <c r="H5677" s="7">
        <v>2.2104491999999998E-6</v>
      </c>
      <c r="I5677" s="5"/>
    </row>
    <row r="5678" spans="1:9" x14ac:dyDescent="0.4">
      <c r="A5678" t="str">
        <f t="shared" si="88"/>
        <v>DattelPakistan</v>
      </c>
      <c r="B5678" s="26" t="s">
        <v>202</v>
      </c>
      <c r="C5678" s="4" t="s">
        <v>423</v>
      </c>
      <c r="D5678" s="5">
        <v>1.2858600000000001E-7</v>
      </c>
      <c r="E5678" s="5">
        <v>2.6793100000000002E-7</v>
      </c>
      <c r="F5678" s="5">
        <v>1.1904E-8</v>
      </c>
      <c r="G5678" s="6">
        <v>1.02E-7</v>
      </c>
      <c r="H5678" s="7">
        <v>5.1042099999999996E-7</v>
      </c>
      <c r="I5678" s="5"/>
    </row>
    <row r="5679" spans="1:9" x14ac:dyDescent="0.4">
      <c r="A5679" t="str">
        <f t="shared" si="88"/>
        <v>AuberginePakistan</v>
      </c>
      <c r="B5679" s="26" t="s">
        <v>214</v>
      </c>
      <c r="C5679" s="4" t="s">
        <v>423</v>
      </c>
      <c r="D5679" s="5">
        <v>8.5796100000000002E-8</v>
      </c>
      <c r="E5679" s="5">
        <v>1.2461500000000001E-7</v>
      </c>
      <c r="F5679" s="5">
        <v>2.57494E-8</v>
      </c>
      <c r="G5679" s="6">
        <v>7.2299999999999992E-8</v>
      </c>
      <c r="H5679" s="7">
        <v>3.0846050000000006E-7</v>
      </c>
      <c r="I5679" s="5"/>
    </row>
    <row r="5680" spans="1:9" x14ac:dyDescent="0.4">
      <c r="A5680" t="str">
        <f t="shared" si="88"/>
        <v>FuttermittelpflanzenPakistan</v>
      </c>
      <c r="B5680" s="26" t="s">
        <v>242</v>
      </c>
      <c r="C5680" s="4" t="s">
        <v>423</v>
      </c>
      <c r="D5680" s="5">
        <v>6.1333600000000003E-8</v>
      </c>
      <c r="E5680" s="5">
        <v>1.2526900000000001E-7</v>
      </c>
      <c r="F5680" s="5">
        <v>5.1189599999999999E-9</v>
      </c>
      <c r="G5680" s="6">
        <v>2.6400000000000001E-8</v>
      </c>
      <c r="H5680" s="7">
        <v>2.1812155999999999E-7</v>
      </c>
      <c r="I5680" s="5"/>
    </row>
    <row r="5681" spans="1:9" x14ac:dyDescent="0.4">
      <c r="A5681" t="str">
        <f t="shared" si="88"/>
        <v>Früchte, frischPakistan</v>
      </c>
      <c r="B5681" s="26" t="s">
        <v>205</v>
      </c>
      <c r="C5681" s="4" t="s">
        <v>423</v>
      </c>
      <c r="D5681" s="5">
        <v>1.4693400000000001E-7</v>
      </c>
      <c r="E5681" s="5">
        <v>3.0847099999999998E-7</v>
      </c>
      <c r="F5681" s="5">
        <v>1.39267E-8</v>
      </c>
      <c r="G5681" s="6">
        <v>1.18E-7</v>
      </c>
      <c r="H5681" s="7">
        <v>5.8733169999999998E-7</v>
      </c>
      <c r="I5681" s="5"/>
    </row>
    <row r="5682" spans="1:9" x14ac:dyDescent="0.4">
      <c r="A5682" t="str">
        <f t="shared" si="88"/>
        <v>KernobstPakistan</v>
      </c>
      <c r="B5682" s="26" t="s">
        <v>208</v>
      </c>
      <c r="C5682" s="4" t="s">
        <v>423</v>
      </c>
      <c r="D5682" s="5">
        <v>1.4693400000000001E-7</v>
      </c>
      <c r="E5682" s="5">
        <v>3.0847099999999998E-7</v>
      </c>
      <c r="F5682" s="5">
        <v>1.39267E-8</v>
      </c>
      <c r="G5682" s="6">
        <v>1.18E-7</v>
      </c>
      <c r="H5682" s="7">
        <v>5.8733169999999998E-7</v>
      </c>
      <c r="I5682" s="5"/>
    </row>
    <row r="5683" spans="1:9" x14ac:dyDescent="0.4">
      <c r="A5683" t="str">
        <f t="shared" si="88"/>
        <v>SüdfrüchtePakistan</v>
      </c>
      <c r="B5683" s="26" t="s">
        <v>244</v>
      </c>
      <c r="C5683" s="4" t="s">
        <v>423</v>
      </c>
      <c r="D5683" s="5">
        <v>1.06883E-7</v>
      </c>
      <c r="E5683" s="5">
        <v>2.21814E-7</v>
      </c>
      <c r="F5683" s="5">
        <v>9.9841899999999996E-9</v>
      </c>
      <c r="G5683" s="6">
        <v>8.4099999999999992E-8</v>
      </c>
      <c r="H5683" s="7">
        <v>4.2278118999999995E-7</v>
      </c>
      <c r="I5683" s="5"/>
    </row>
    <row r="5684" spans="1:9" x14ac:dyDescent="0.4">
      <c r="A5684" t="str">
        <f t="shared" si="88"/>
        <v>ErdnussPakistan</v>
      </c>
      <c r="B5684" s="26" t="s">
        <v>280</v>
      </c>
      <c r="C5684" s="4" t="s">
        <v>423</v>
      </c>
      <c r="D5684" s="5">
        <v>8.13902E-7</v>
      </c>
      <c r="E5684" s="5">
        <v>2.02791E-6</v>
      </c>
      <c r="F5684" s="5">
        <v>6.6234600000000002E-8</v>
      </c>
      <c r="G5684" s="6">
        <v>7.6700000000000003E-7</v>
      </c>
      <c r="H5684" s="7">
        <v>3.6750465999999996E-6</v>
      </c>
      <c r="I5684" s="5"/>
    </row>
    <row r="5685" spans="1:9" x14ac:dyDescent="0.4">
      <c r="A5685" t="str">
        <f t="shared" si="88"/>
        <v>Lauch, andere LauchgewächsePakistan</v>
      </c>
      <c r="B5685" s="26" t="s">
        <v>184</v>
      </c>
      <c r="C5685" s="4" t="s">
        <v>423</v>
      </c>
      <c r="D5685" s="5">
        <v>6.6787399999999996E-8</v>
      </c>
      <c r="E5685" s="5">
        <v>1.438E-7</v>
      </c>
      <c r="F5685" s="5">
        <v>5.6182599999999996E-9</v>
      </c>
      <c r="G5685" s="6">
        <v>5.4400000000000004E-8</v>
      </c>
      <c r="H5685" s="7">
        <v>2.7060565999999999E-7</v>
      </c>
      <c r="I5685" s="5"/>
    </row>
    <row r="5686" spans="1:9" x14ac:dyDescent="0.4">
      <c r="A5686" t="str">
        <f t="shared" si="88"/>
        <v>LinsenPakistan</v>
      </c>
      <c r="B5686" s="26" t="s">
        <v>247</v>
      </c>
      <c r="C5686" s="4" t="s">
        <v>423</v>
      </c>
      <c r="D5686" s="5">
        <v>1.3677100000000001E-6</v>
      </c>
      <c r="E5686" s="5">
        <v>2.94277E-6</v>
      </c>
      <c r="F5686" s="5">
        <v>1.0944400000000001E-7</v>
      </c>
      <c r="G5686" s="6">
        <v>1.1000000000000001E-6</v>
      </c>
      <c r="H5686" s="7">
        <v>5.519924000000001E-6</v>
      </c>
      <c r="I5686" s="5"/>
    </row>
    <row r="5687" spans="1:9" x14ac:dyDescent="0.4">
      <c r="A5687" t="str">
        <f t="shared" si="88"/>
        <v>Kopfsalat und ChicoréePakistan</v>
      </c>
      <c r="B5687" s="26" t="s">
        <v>95</v>
      </c>
      <c r="C5687" s="4" t="s">
        <v>423</v>
      </c>
      <c r="D5687" s="5">
        <v>4.3390299999999996E-8</v>
      </c>
      <c r="E5687" s="5">
        <v>1.1500899999999999E-7</v>
      </c>
      <c r="F5687" s="5">
        <v>5.0327099999999997E-9</v>
      </c>
      <c r="G5687" s="6">
        <v>4.4799999999999997E-8</v>
      </c>
      <c r="H5687" s="7">
        <v>2.0823200999999999E-7</v>
      </c>
      <c r="I5687" s="5"/>
    </row>
    <row r="5688" spans="1:9" x14ac:dyDescent="0.4">
      <c r="A5688" t="str">
        <f t="shared" si="88"/>
        <v>MaisPakistan</v>
      </c>
      <c r="B5688" s="26" t="s">
        <v>185</v>
      </c>
      <c r="C5688" s="4" t="s">
        <v>423</v>
      </c>
      <c r="D5688" s="5">
        <v>4.5869699999999997E-7</v>
      </c>
      <c r="E5688" s="5">
        <v>9.4668300000000003E-7</v>
      </c>
      <c r="F5688" s="5">
        <v>6.3788899999999998E-8</v>
      </c>
      <c r="G5688" s="6">
        <v>3.9400000000000001E-7</v>
      </c>
      <c r="H5688" s="7">
        <v>1.8631689000000001E-6</v>
      </c>
      <c r="I5688" s="5"/>
    </row>
    <row r="5689" spans="1:9" x14ac:dyDescent="0.4">
      <c r="A5689" t="str">
        <f t="shared" si="88"/>
        <v>Mango, GuavePakistan</v>
      </c>
      <c r="B5689" s="26" t="s">
        <v>248</v>
      </c>
      <c r="C5689" s="4" t="s">
        <v>423</v>
      </c>
      <c r="D5689" s="5">
        <v>1.04315E-7</v>
      </c>
      <c r="E5689" s="5">
        <v>2.1546E-7</v>
      </c>
      <c r="F5689" s="5">
        <v>9.4839000000000003E-9</v>
      </c>
      <c r="G5689" s="6">
        <v>8.1199999999999999E-8</v>
      </c>
      <c r="H5689" s="7">
        <v>4.1045890000000002E-7</v>
      </c>
      <c r="I5689" s="5"/>
    </row>
    <row r="5690" spans="1:9" x14ac:dyDescent="0.4">
      <c r="A5690" t="str">
        <f t="shared" si="88"/>
        <v>Melonen (inkl.  Cantaloup-Melone)Pakistan</v>
      </c>
      <c r="B5690" s="26" t="s">
        <v>249</v>
      </c>
      <c r="C5690" s="4" t="s">
        <v>423</v>
      </c>
      <c r="D5690" s="5">
        <v>4.8261800000000001E-8</v>
      </c>
      <c r="E5690" s="5">
        <v>1.2459400000000001E-7</v>
      </c>
      <c r="F5690" s="5">
        <v>3.1632399999999999E-9</v>
      </c>
      <c r="G5690" s="6">
        <v>4.6100000000000003E-8</v>
      </c>
      <c r="H5690" s="7">
        <v>2.2211904000000002E-7</v>
      </c>
      <c r="I5690" s="5"/>
    </row>
    <row r="5691" spans="1:9" x14ac:dyDescent="0.4">
      <c r="A5691" t="str">
        <f t="shared" si="88"/>
        <v>HirsePakistan</v>
      </c>
      <c r="B5691" s="26" t="s">
        <v>250</v>
      </c>
      <c r="C5691" s="4" t="s">
        <v>423</v>
      </c>
      <c r="D5691" s="5">
        <v>1.5175699999999999E-6</v>
      </c>
      <c r="E5691" s="5">
        <v>3.9702200000000002E-6</v>
      </c>
      <c r="F5691" s="5">
        <v>9.9239000000000006E-8</v>
      </c>
      <c r="G5691" s="6">
        <v>1.4699999999999999E-6</v>
      </c>
      <c r="H5691" s="7">
        <v>7.0570290000000005E-6</v>
      </c>
      <c r="I5691" s="5"/>
    </row>
    <row r="5692" spans="1:9" x14ac:dyDescent="0.4">
      <c r="A5692" t="str">
        <f t="shared" si="88"/>
        <v>OkraPakistan</v>
      </c>
      <c r="B5692" s="26" t="s">
        <v>188</v>
      </c>
      <c r="C5692" s="4" t="s">
        <v>423</v>
      </c>
      <c r="D5692" s="5">
        <v>1.30677E-7</v>
      </c>
      <c r="E5692" s="5">
        <v>4.0227099999999999E-7</v>
      </c>
      <c r="F5692" s="5">
        <v>4.8724099999999997E-9</v>
      </c>
      <c r="G5692" s="6">
        <v>1.5599999999999999E-7</v>
      </c>
      <c r="H5692" s="7">
        <v>6.9382041000000006E-7</v>
      </c>
      <c r="I5692" s="5"/>
    </row>
    <row r="5693" spans="1:9" x14ac:dyDescent="0.4">
      <c r="A5693" t="str">
        <f t="shared" si="88"/>
        <v>Zwiebel, getr.Pakistan</v>
      </c>
      <c r="B5693" s="26" t="s">
        <v>251</v>
      </c>
      <c r="C5693" s="4" t="s">
        <v>423</v>
      </c>
      <c r="D5693" s="5">
        <v>6.3597499999999998E-8</v>
      </c>
      <c r="E5693" s="5">
        <v>1.3381999999999999E-7</v>
      </c>
      <c r="F5693" s="5">
        <v>5.1809900000000003E-9</v>
      </c>
      <c r="G5693" s="6">
        <v>4.9700000000000002E-8</v>
      </c>
      <c r="H5693" s="7">
        <v>2.5229848999999998E-7</v>
      </c>
      <c r="I5693" s="5"/>
    </row>
    <row r="5694" spans="1:9" x14ac:dyDescent="0.4">
      <c r="A5694" t="str">
        <f t="shared" si="88"/>
        <v>OrangePakistan</v>
      </c>
      <c r="B5694" s="26" t="s">
        <v>252</v>
      </c>
      <c r="C5694" s="4" t="s">
        <v>423</v>
      </c>
      <c r="D5694" s="5">
        <v>9.76531E-8</v>
      </c>
      <c r="E5694" s="5">
        <v>2.02111E-7</v>
      </c>
      <c r="F5694" s="5">
        <v>8.9603000000000002E-9</v>
      </c>
      <c r="G5694" s="6">
        <v>7.6199999999999994E-8</v>
      </c>
      <c r="H5694" s="7">
        <v>3.8492440000000001E-7</v>
      </c>
      <c r="I5694" s="5"/>
    </row>
    <row r="5695" spans="1:9" x14ac:dyDescent="0.4">
      <c r="A5695" t="str">
        <f t="shared" si="88"/>
        <v>Erbsen, trockenPakistan</v>
      </c>
      <c r="B5695" s="26" t="s">
        <v>173</v>
      </c>
      <c r="C5695" s="4" t="s">
        <v>423</v>
      </c>
      <c r="D5695" s="5">
        <v>1.18057E-6</v>
      </c>
      <c r="E5695" s="5">
        <v>2.5785399999999998E-6</v>
      </c>
      <c r="F5695" s="5">
        <v>8.4074100000000008E-8</v>
      </c>
      <c r="G5695" s="6">
        <v>9.5499999999999996E-7</v>
      </c>
      <c r="H5695" s="7">
        <v>4.7981840999999996E-6</v>
      </c>
      <c r="I5695" s="5"/>
    </row>
    <row r="5696" spans="1:9" x14ac:dyDescent="0.4">
      <c r="A5696" t="str">
        <f t="shared" si="88"/>
        <v>Erbsen, grünPakistan</v>
      </c>
      <c r="B5696" s="26" t="s">
        <v>172</v>
      </c>
      <c r="C5696" s="4" t="s">
        <v>423</v>
      </c>
      <c r="D5696" s="5">
        <v>1.2656200000000002E-7</v>
      </c>
      <c r="E5696" s="5">
        <v>1.9511899999999999E-7</v>
      </c>
      <c r="F5696" s="5">
        <v>1.7297400000000001E-8</v>
      </c>
      <c r="G5696" s="6">
        <v>5.0599999999999996E-8</v>
      </c>
      <c r="H5696" s="7">
        <v>3.8957839999999999E-7</v>
      </c>
      <c r="I5696" s="5"/>
    </row>
    <row r="5697" spans="1:9" x14ac:dyDescent="0.4">
      <c r="A5697" t="str">
        <f t="shared" si="88"/>
        <v>StraucherbsePakistan</v>
      </c>
      <c r="B5697" s="26" t="s">
        <v>191</v>
      </c>
      <c r="C5697" s="4" t="s">
        <v>423</v>
      </c>
      <c r="D5697" s="5">
        <v>6.8308899999999998E-7</v>
      </c>
      <c r="E5697" s="5">
        <v>1.44633E-6</v>
      </c>
      <c r="F5697" s="5">
        <v>4.6558900000000001E-8</v>
      </c>
      <c r="G5697" s="6">
        <v>3.9700000000000002E-7</v>
      </c>
      <c r="H5697" s="7">
        <v>2.5729778999999996E-6</v>
      </c>
      <c r="I5697" s="5"/>
    </row>
    <row r="5698" spans="1:9" x14ac:dyDescent="0.4">
      <c r="A5698" t="str">
        <f t="shared" si="88"/>
        <v>KartoffelPakistan</v>
      </c>
      <c r="B5698" s="26" t="s">
        <v>177</v>
      </c>
      <c r="C5698" s="4" t="s">
        <v>423</v>
      </c>
      <c r="D5698" s="5">
        <v>5.5899999999999998E-8</v>
      </c>
      <c r="E5698" s="5">
        <v>1.36E-7</v>
      </c>
      <c r="F5698" s="5">
        <v>4.0199999999999998E-9</v>
      </c>
      <c r="G5698" s="6">
        <v>5.1400000000000004E-8</v>
      </c>
      <c r="H5698" s="7">
        <v>2.4731999999999997E-7</v>
      </c>
      <c r="I5698" s="5"/>
    </row>
    <row r="5699" spans="1:9" x14ac:dyDescent="0.4">
      <c r="A5699" t="str">
        <f t="shared" si="88"/>
        <v>Hülsenfrüchte (Linsen, Bohen, etc.)Pakistan</v>
      </c>
      <c r="B5699" s="26" t="s">
        <v>255</v>
      </c>
      <c r="C5699" s="4" t="s">
        <v>423</v>
      </c>
      <c r="D5699" s="5">
        <v>9.4137199999999997E-7</v>
      </c>
      <c r="E5699" s="5">
        <v>2.0533700000000001E-6</v>
      </c>
      <c r="F5699" s="5">
        <v>6.8578700000000005E-8</v>
      </c>
      <c r="G5699" s="6">
        <v>7.61E-7</v>
      </c>
      <c r="H5699" s="7">
        <v>3.8243207000000001E-6</v>
      </c>
      <c r="I5699" s="5"/>
    </row>
    <row r="5700" spans="1:9" x14ac:dyDescent="0.4">
      <c r="A5700" t="str">
        <f t="shared" ref="A5700:A5763" si="89">B5700&amp;C5700</f>
        <v>KürbisPakistan</v>
      </c>
      <c r="B5700" s="26" t="s">
        <v>183</v>
      </c>
      <c r="C5700" s="4" t="s">
        <v>423</v>
      </c>
      <c r="D5700" s="5">
        <v>7.9395200000000001E-8</v>
      </c>
      <c r="E5700" s="5">
        <v>1.8989500000000002E-7</v>
      </c>
      <c r="F5700" s="5">
        <v>6.1688200000000002E-9</v>
      </c>
      <c r="G5700" s="6">
        <v>7.1499999999999998E-8</v>
      </c>
      <c r="H5700" s="7">
        <v>3.4695902000000002E-7</v>
      </c>
      <c r="I5700" s="5"/>
    </row>
    <row r="5701" spans="1:9" x14ac:dyDescent="0.4">
      <c r="A5701" t="str">
        <f t="shared" si="89"/>
        <v>RapssamenPakistan</v>
      </c>
      <c r="B5701" s="26" t="s">
        <v>256</v>
      </c>
      <c r="C5701" s="4" t="s">
        <v>423</v>
      </c>
      <c r="D5701" s="5">
        <v>9.5906900000000005E-7</v>
      </c>
      <c r="E5701" s="5">
        <v>2.0470999999999998E-6</v>
      </c>
      <c r="F5701" s="5">
        <v>7.28014E-8</v>
      </c>
      <c r="G5701" s="6">
        <v>7.5500000000000008E-7</v>
      </c>
      <c r="H5701" s="7">
        <v>3.8339704000000003E-6</v>
      </c>
      <c r="I5701" s="5"/>
    </row>
    <row r="5702" spans="1:9" x14ac:dyDescent="0.4">
      <c r="A5702" t="str">
        <f t="shared" si="89"/>
        <v>ReisPakistan</v>
      </c>
      <c r="B5702" s="26" t="s">
        <v>160</v>
      </c>
      <c r="C5702" s="4" t="s">
        <v>423</v>
      </c>
      <c r="D5702" s="5">
        <v>2.8034700000000002E-7</v>
      </c>
      <c r="E5702" s="5">
        <v>6.6436299999999998E-7</v>
      </c>
      <c r="F5702" s="5">
        <v>1.8494099999999999E-8</v>
      </c>
      <c r="G5702" s="6">
        <v>2.4000000000000003E-7</v>
      </c>
      <c r="H5702" s="7">
        <v>1.2032041E-6</v>
      </c>
      <c r="I5702" s="5"/>
    </row>
    <row r="5703" spans="1:9" x14ac:dyDescent="0.4">
      <c r="A5703" t="str">
        <f t="shared" si="89"/>
        <v>Knollengewächsen, WurzelknollePakistan</v>
      </c>
      <c r="B5703" s="26" t="s">
        <v>179</v>
      </c>
      <c r="C5703" s="4" t="s">
        <v>423</v>
      </c>
      <c r="D5703" s="5">
        <v>4.3362899999999997E-8</v>
      </c>
      <c r="E5703" s="5">
        <v>1.02116E-7</v>
      </c>
      <c r="F5703" s="5">
        <v>3.1713E-9</v>
      </c>
      <c r="G5703" s="6">
        <v>3.8199999999999998E-8</v>
      </c>
      <c r="H5703" s="7">
        <v>1.8685019999999999E-7</v>
      </c>
      <c r="I5703" s="5"/>
    </row>
    <row r="5704" spans="1:9" x14ac:dyDescent="0.4">
      <c r="A5704" t="str">
        <f t="shared" si="89"/>
        <v>BaumwollePakistan</v>
      </c>
      <c r="B5704" s="26" t="s">
        <v>257</v>
      </c>
      <c r="C5704" s="4" t="s">
        <v>423</v>
      </c>
      <c r="D5704" s="5">
        <v>4.9232099999999998E-7</v>
      </c>
      <c r="E5704" s="5">
        <v>1.2461099999999999E-6</v>
      </c>
      <c r="F5704" s="5">
        <v>2.90182E-8</v>
      </c>
      <c r="G5704" s="6">
        <v>4.4299999999999998E-7</v>
      </c>
      <c r="H5704" s="7">
        <v>2.2104491999999998E-6</v>
      </c>
      <c r="I5704" s="5"/>
    </row>
    <row r="5705" spans="1:9" x14ac:dyDescent="0.4">
      <c r="A5705" t="str">
        <f t="shared" si="89"/>
        <v>SesamPakistan</v>
      </c>
      <c r="B5705" s="26" t="s">
        <v>258</v>
      </c>
      <c r="C5705" s="4" t="s">
        <v>423</v>
      </c>
      <c r="D5705" s="5">
        <v>2.0118200000000001E-6</v>
      </c>
      <c r="E5705" s="5">
        <v>4.4100000000000001E-6</v>
      </c>
      <c r="F5705" s="5">
        <v>1.4700000000000001E-7</v>
      </c>
      <c r="G5705" s="6">
        <v>1.64E-6</v>
      </c>
      <c r="H5705" s="7">
        <v>8.2088199999999981E-6</v>
      </c>
      <c r="I5705" s="5"/>
    </row>
    <row r="5706" spans="1:9" x14ac:dyDescent="0.4">
      <c r="A5706" t="str">
        <f t="shared" si="89"/>
        <v>SorghumPakistan</v>
      </c>
      <c r="B5706" s="26" t="s">
        <v>282</v>
      </c>
      <c r="C5706" s="4" t="s">
        <v>423</v>
      </c>
      <c r="D5706" s="5">
        <v>1.33059E-6</v>
      </c>
      <c r="E5706" s="5">
        <v>3.2053E-6</v>
      </c>
      <c r="F5706" s="5">
        <v>9.0881299999999995E-8</v>
      </c>
      <c r="G5706" s="6">
        <v>1.1800000000000001E-6</v>
      </c>
      <c r="H5706" s="7">
        <v>5.8067712999999997E-6</v>
      </c>
      <c r="I5706" s="5"/>
    </row>
    <row r="5707" spans="1:9" x14ac:dyDescent="0.4">
      <c r="A5707" t="str">
        <f t="shared" si="89"/>
        <v>GewürzePakistan</v>
      </c>
      <c r="B5707" s="26" t="s">
        <v>275</v>
      </c>
      <c r="C5707" s="4" t="s">
        <v>423</v>
      </c>
      <c r="D5707" s="5">
        <v>7.1724199999999998E-7</v>
      </c>
      <c r="E5707" s="5">
        <v>1.4342300000000002E-6</v>
      </c>
      <c r="F5707" s="5">
        <v>6.7000700000000003E-8</v>
      </c>
      <c r="G5707" s="6">
        <v>3.1799999999999996E-7</v>
      </c>
      <c r="H5707" s="7">
        <v>2.5364727000000003E-6</v>
      </c>
      <c r="I5707" s="5"/>
    </row>
    <row r="5708" spans="1:9" x14ac:dyDescent="0.4">
      <c r="A5708" t="str">
        <f t="shared" si="89"/>
        <v>RohrzuckerPakistan</v>
      </c>
      <c r="B5708" s="26" t="s">
        <v>260</v>
      </c>
      <c r="C5708" s="4" t="s">
        <v>423</v>
      </c>
      <c r="D5708" s="5">
        <v>1.9448200000000001E-8</v>
      </c>
      <c r="E5708" s="5">
        <v>4.5441600000000002E-8</v>
      </c>
      <c r="F5708" s="5">
        <v>1.8024200000000001E-9</v>
      </c>
      <c r="G5708" s="6">
        <v>1.7E-8</v>
      </c>
      <c r="H5708" s="7">
        <v>8.3692219999999997E-8</v>
      </c>
      <c r="I5708" s="5"/>
    </row>
    <row r="5709" spans="1:9" x14ac:dyDescent="0.4">
      <c r="A5709" t="str">
        <f t="shared" si="89"/>
        <v>SonnenblumenkernePakistan</v>
      </c>
      <c r="B5709" s="26" t="s">
        <v>261</v>
      </c>
      <c r="C5709" s="4" t="s">
        <v>423</v>
      </c>
      <c r="D5709" s="5">
        <v>7.1812700000000006E-7</v>
      </c>
      <c r="E5709" s="5">
        <v>1.55135E-6</v>
      </c>
      <c r="F5709" s="5">
        <v>5.4227400000000002E-8</v>
      </c>
      <c r="G5709" s="6">
        <v>5.7599999999999997E-7</v>
      </c>
      <c r="H5709" s="7">
        <v>2.8997044000000002E-6</v>
      </c>
      <c r="I5709" s="5"/>
    </row>
    <row r="5710" spans="1:9" x14ac:dyDescent="0.4">
      <c r="A5710" t="str">
        <f t="shared" si="89"/>
        <v>Manderine, ClementinePakistan</v>
      </c>
      <c r="B5710" s="26" t="s">
        <v>213</v>
      </c>
      <c r="C5710" s="4" t="s">
        <v>423</v>
      </c>
      <c r="D5710" s="5">
        <v>1.03845E-7</v>
      </c>
      <c r="E5710" s="5">
        <v>2.1721800000000001E-7</v>
      </c>
      <c r="F5710" s="5">
        <v>9.7287600000000002E-9</v>
      </c>
      <c r="G5710" s="6">
        <v>8.2700000000000006E-8</v>
      </c>
      <c r="H5710" s="7">
        <v>4.1349176000000006E-7</v>
      </c>
      <c r="I5710" s="5"/>
    </row>
    <row r="5711" spans="1:9" x14ac:dyDescent="0.4">
      <c r="A5711" t="str">
        <f t="shared" si="89"/>
        <v>TeePakistan</v>
      </c>
      <c r="B5711" s="26" t="s">
        <v>262</v>
      </c>
      <c r="C5711" s="4" t="s">
        <v>423</v>
      </c>
      <c r="D5711" s="5">
        <v>6.2040599999999998E-7</v>
      </c>
      <c r="E5711" s="5">
        <v>1.19082E-6</v>
      </c>
      <c r="F5711" s="5">
        <v>9.6317199999999999E-8</v>
      </c>
      <c r="G5711" s="6">
        <v>3.6400000000000003E-7</v>
      </c>
      <c r="H5711" s="7">
        <v>2.2715432000000002E-6</v>
      </c>
      <c r="I5711" s="5"/>
    </row>
    <row r="5712" spans="1:9" x14ac:dyDescent="0.4">
      <c r="A5712" t="str">
        <f t="shared" si="89"/>
        <v>Tabak, unverarbeitetPakistan</v>
      </c>
      <c r="B5712" s="26" t="s">
        <v>263</v>
      </c>
      <c r="C5712" s="4" t="s">
        <v>423</v>
      </c>
      <c r="D5712" s="5">
        <v>4.7732900000000003E-7</v>
      </c>
      <c r="E5712" s="5">
        <v>1.0569900000000001E-6</v>
      </c>
      <c r="F5712" s="5">
        <v>3.5597800000000001E-8</v>
      </c>
      <c r="G5712" s="6">
        <v>3.9700000000000002E-7</v>
      </c>
      <c r="H5712" s="7">
        <v>1.9669168000000001E-6</v>
      </c>
      <c r="I5712" s="5"/>
    </row>
    <row r="5713" spans="1:9" x14ac:dyDescent="0.4">
      <c r="A5713" t="str">
        <f t="shared" si="89"/>
        <v>TomatenPakistan</v>
      </c>
      <c r="B5713" s="26" t="s">
        <v>86</v>
      </c>
      <c r="C5713" s="4" t="s">
        <v>423</v>
      </c>
      <c r="D5713" s="5">
        <v>7.5158399999999999E-8</v>
      </c>
      <c r="E5713" s="5">
        <v>1.6817500000000001E-7</v>
      </c>
      <c r="F5713" s="5">
        <v>5.9376400000000002E-9</v>
      </c>
      <c r="G5713" s="6">
        <v>6.2799999999999993E-8</v>
      </c>
      <c r="H5713" s="7">
        <v>3.1207104000000003E-7</v>
      </c>
      <c r="I5713" s="5"/>
    </row>
    <row r="5714" spans="1:9" x14ac:dyDescent="0.4">
      <c r="A5714" t="str">
        <f t="shared" si="89"/>
        <v>Gemüse, frischPakistan</v>
      </c>
      <c r="B5714" s="26" t="s">
        <v>174</v>
      </c>
      <c r="C5714" s="4" t="s">
        <v>423</v>
      </c>
      <c r="D5714" s="5">
        <v>6.6787399999999996E-8</v>
      </c>
      <c r="E5714" s="5">
        <v>1.438E-7</v>
      </c>
      <c r="F5714" s="5">
        <v>5.6182599999999996E-9</v>
      </c>
      <c r="G5714" s="6">
        <v>5.4400000000000004E-8</v>
      </c>
      <c r="H5714" s="7">
        <v>2.7060565999999999E-7</v>
      </c>
      <c r="I5714" s="5"/>
    </row>
    <row r="5715" spans="1:9" x14ac:dyDescent="0.4">
      <c r="A5715" t="str">
        <f t="shared" si="89"/>
        <v>WassermelonePakistan</v>
      </c>
      <c r="B5715" s="26" t="s">
        <v>265</v>
      </c>
      <c r="C5715" s="4" t="s">
        <v>423</v>
      </c>
      <c r="D5715" s="5">
        <v>5.6862399999999998E-8</v>
      </c>
      <c r="E5715" s="5">
        <v>1.30516E-7</v>
      </c>
      <c r="F5715" s="5">
        <v>4.3829900000000004E-9</v>
      </c>
      <c r="G5715" s="6">
        <v>4.8499999999999998E-8</v>
      </c>
      <c r="H5715" s="7">
        <v>2.4026138999999997E-7</v>
      </c>
      <c r="I5715" s="5"/>
    </row>
    <row r="5716" spans="1:9" x14ac:dyDescent="0.4">
      <c r="A5716" t="str">
        <f t="shared" si="89"/>
        <v>WeizenPakistan</v>
      </c>
      <c r="B5716" s="26" t="s">
        <v>60</v>
      </c>
      <c r="C5716" s="4" t="s">
        <v>423</v>
      </c>
      <c r="D5716" s="5">
        <v>3.5505900000000003E-7</v>
      </c>
      <c r="E5716" s="5">
        <v>8.6779200000000007E-7</v>
      </c>
      <c r="F5716" s="5">
        <v>2.51199E-8</v>
      </c>
      <c r="G5716" s="6">
        <v>3.2299999999999997E-7</v>
      </c>
      <c r="H5716" s="7">
        <v>1.5709709E-6</v>
      </c>
      <c r="I5716" s="5"/>
    </row>
    <row r="5717" spans="1:9" x14ac:dyDescent="0.4">
      <c r="A5717" t="str">
        <f t="shared" si="89"/>
        <v>AvocadosPanama</v>
      </c>
      <c r="B5717" s="26" t="s">
        <v>166</v>
      </c>
      <c r="C5717" s="4" t="s">
        <v>424</v>
      </c>
      <c r="D5717" s="5">
        <v>9.8313299999999989E-6</v>
      </c>
      <c r="E5717" s="5">
        <v>3.5467300000000003E-6</v>
      </c>
      <c r="F5717" s="5">
        <v>1.8406500000000001E-6</v>
      </c>
      <c r="G5717" s="6">
        <v>3.6099999999999997E-6</v>
      </c>
      <c r="H5717" s="7">
        <v>1.8828709999999999E-5</v>
      </c>
      <c r="I5717" s="5"/>
    </row>
    <row r="5718" spans="1:9" x14ac:dyDescent="0.4">
      <c r="A5718" t="str">
        <f t="shared" si="89"/>
        <v>BananenPanama</v>
      </c>
      <c r="B5718" s="26" t="s">
        <v>197</v>
      </c>
      <c r="C5718" s="4" t="s">
        <v>424</v>
      </c>
      <c r="D5718" s="5">
        <v>5.9566999999999999E-7</v>
      </c>
      <c r="E5718" s="5">
        <v>2.4384199999999999E-7</v>
      </c>
      <c r="F5718" s="5">
        <v>1.8283599999999998E-7</v>
      </c>
      <c r="G5718" s="6">
        <v>2.9500000000000003E-7</v>
      </c>
      <c r="H5718" s="7">
        <v>1.3173479999999999E-6</v>
      </c>
      <c r="I5718" s="5"/>
    </row>
    <row r="5719" spans="1:9" x14ac:dyDescent="0.4">
      <c r="A5719" t="str">
        <f t="shared" si="89"/>
        <v>Bohen, trockenPanama</v>
      </c>
      <c r="B5719" s="26" t="s">
        <v>170</v>
      </c>
      <c r="C5719" s="4" t="s">
        <v>424</v>
      </c>
      <c r="D5719" s="5">
        <v>1.25091E-5</v>
      </c>
      <c r="E5719" s="5">
        <v>5.8403700000000005E-6</v>
      </c>
      <c r="F5719" s="5">
        <v>5.7512199999999998E-6</v>
      </c>
      <c r="G5719" s="6">
        <v>8.1799999999999996E-6</v>
      </c>
      <c r="H5719" s="7">
        <v>3.2280690000000003E-5</v>
      </c>
      <c r="I5719" s="5"/>
    </row>
    <row r="5720" spans="1:9" x14ac:dyDescent="0.4">
      <c r="A5720" t="str">
        <f t="shared" si="89"/>
        <v>ManiokPanama</v>
      </c>
      <c r="B5720" s="26" t="s">
        <v>187</v>
      </c>
      <c r="C5720" s="4" t="s">
        <v>424</v>
      </c>
      <c r="D5720" s="5">
        <v>1.2899999999999999E-6</v>
      </c>
      <c r="E5720" s="5">
        <v>5.4600000000000005E-7</v>
      </c>
      <c r="F5720" s="5">
        <v>4.3300000000000003E-7</v>
      </c>
      <c r="G5720" s="6">
        <v>6.7800000000000001E-7</v>
      </c>
      <c r="H5720" s="7">
        <v>2.9469999999999999E-6</v>
      </c>
      <c r="I5720" s="5"/>
    </row>
    <row r="5721" spans="1:9" x14ac:dyDescent="0.4">
      <c r="A5721" t="str">
        <f t="shared" si="89"/>
        <v>KakaobohnePanama</v>
      </c>
      <c r="B5721" s="26" t="s">
        <v>286</v>
      </c>
      <c r="C5721" s="4" t="s">
        <v>424</v>
      </c>
      <c r="D5721" s="5">
        <v>1.62478E-4</v>
      </c>
      <c r="E5721" s="5">
        <v>6.5314600000000007E-5</v>
      </c>
      <c r="F5721" s="5">
        <v>4.6898699999999999E-5</v>
      </c>
      <c r="G5721" s="6">
        <v>7.7399999999999998E-5</v>
      </c>
      <c r="H5721" s="7">
        <v>3.5209130000000001E-4</v>
      </c>
      <c r="I5721" s="5"/>
    </row>
    <row r="5722" spans="1:9" x14ac:dyDescent="0.4">
      <c r="A5722" t="str">
        <f t="shared" si="89"/>
        <v>KokosnussPanama</v>
      </c>
      <c r="B5722" s="26" t="s">
        <v>310</v>
      </c>
      <c r="C5722" s="4" t="s">
        <v>424</v>
      </c>
      <c r="D5722" s="5">
        <v>6.4967199999999997E-6</v>
      </c>
      <c r="E5722" s="5">
        <v>2.6443000000000002E-6</v>
      </c>
      <c r="F5722" s="5">
        <v>1.9611899999999997E-6</v>
      </c>
      <c r="G5722" s="6">
        <v>3.18E-6</v>
      </c>
      <c r="H5722" s="7">
        <v>1.4282209999999999E-5</v>
      </c>
      <c r="I5722" s="5"/>
    </row>
    <row r="5723" spans="1:9" x14ac:dyDescent="0.4">
      <c r="A5723" t="str">
        <f t="shared" si="89"/>
        <v>Kaffee, grünPanama</v>
      </c>
      <c r="B5723" s="26" t="s">
        <v>287</v>
      </c>
      <c r="C5723" s="4" t="s">
        <v>424</v>
      </c>
      <c r="D5723" s="5">
        <v>5.3752800000000005E-5</v>
      </c>
      <c r="E5723" s="5">
        <v>2.2029199999999999E-5</v>
      </c>
      <c r="F5723" s="5">
        <v>1.6495699999999999E-5</v>
      </c>
      <c r="G5723" s="6">
        <v>2.6599999999999999E-5</v>
      </c>
      <c r="H5723" s="7">
        <v>1.188777E-4</v>
      </c>
      <c r="I5723" s="5"/>
    </row>
    <row r="5724" spans="1:9" x14ac:dyDescent="0.4">
      <c r="A5724" t="str">
        <f t="shared" si="89"/>
        <v>KokosbastPanama</v>
      </c>
      <c r="B5724" s="26" t="s">
        <v>311</v>
      </c>
      <c r="C5724" s="4" t="s">
        <v>424</v>
      </c>
      <c r="D5724" s="5">
        <v>6.4967199999999997E-6</v>
      </c>
      <c r="E5724" s="5">
        <v>2.6443000000000002E-6</v>
      </c>
      <c r="F5724" s="5">
        <v>1.9611899999999997E-6</v>
      </c>
      <c r="G5724" s="6">
        <v>3.18E-6</v>
      </c>
      <c r="H5724" s="7">
        <v>1.4282209999999999E-5</v>
      </c>
      <c r="I5724" s="5"/>
    </row>
    <row r="5725" spans="1:9" x14ac:dyDescent="0.4">
      <c r="A5725" t="str">
        <f t="shared" si="89"/>
        <v>Früchte, frischPanama</v>
      </c>
      <c r="B5725" s="26" t="s">
        <v>205</v>
      </c>
      <c r="C5725" s="4" t="s">
        <v>424</v>
      </c>
      <c r="D5725" s="5">
        <v>3.8E-6</v>
      </c>
      <c r="E5725" s="5">
        <v>1.5E-6</v>
      </c>
      <c r="F5725" s="5">
        <v>1.04E-6</v>
      </c>
      <c r="G5725" s="6">
        <v>1.75E-6</v>
      </c>
      <c r="H5725" s="7">
        <v>8.0900000000000005E-6</v>
      </c>
      <c r="I5725" s="5"/>
    </row>
    <row r="5726" spans="1:9" x14ac:dyDescent="0.4">
      <c r="A5726" t="str">
        <f t="shared" si="89"/>
        <v>KernobstPanama</v>
      </c>
      <c r="B5726" s="26" t="s">
        <v>208</v>
      </c>
      <c r="C5726" s="4" t="s">
        <v>424</v>
      </c>
      <c r="D5726" s="5">
        <v>3.79518E-6</v>
      </c>
      <c r="E5726" s="5">
        <v>1.50085E-6</v>
      </c>
      <c r="F5726" s="5">
        <v>1.04148E-6</v>
      </c>
      <c r="G5726" s="6">
        <v>1.75E-6</v>
      </c>
      <c r="H5726" s="7">
        <v>8.0875100000000008E-6</v>
      </c>
      <c r="I5726" s="5"/>
    </row>
    <row r="5727" spans="1:9" x14ac:dyDescent="0.4">
      <c r="A5727" t="str">
        <f t="shared" si="89"/>
        <v>Lauch, andere LauchgewächsePanama</v>
      </c>
      <c r="B5727" s="26" t="s">
        <v>184</v>
      </c>
      <c r="C5727" s="4" t="s">
        <v>424</v>
      </c>
      <c r="D5727" s="5">
        <v>1.11251E-6</v>
      </c>
      <c r="E5727" s="5">
        <v>4.4144099999999999E-7</v>
      </c>
      <c r="F5727" s="5">
        <v>3.0985199999999999E-7</v>
      </c>
      <c r="G5727" s="6">
        <v>5.1699999999999998E-7</v>
      </c>
      <c r="H5727" s="7">
        <v>2.380803E-6</v>
      </c>
      <c r="I5727" s="5"/>
    </row>
    <row r="5728" spans="1:9" x14ac:dyDescent="0.4">
      <c r="A5728" t="str">
        <f t="shared" si="89"/>
        <v>MaisPanama</v>
      </c>
      <c r="B5728" s="26" t="s">
        <v>185</v>
      </c>
      <c r="C5728" s="4" t="s">
        <v>424</v>
      </c>
      <c r="D5728" s="5">
        <v>7.35476E-6</v>
      </c>
      <c r="E5728" s="5">
        <v>2.9939599999999998E-6</v>
      </c>
      <c r="F5728" s="5">
        <v>2.23421E-6</v>
      </c>
      <c r="G5728" s="6">
        <v>3.5899999999999999E-6</v>
      </c>
      <c r="H5728" s="7">
        <v>1.6172930000000001E-5</v>
      </c>
      <c r="I5728" s="5"/>
    </row>
    <row r="5729" spans="1:9" x14ac:dyDescent="0.4">
      <c r="A5729" t="str">
        <f t="shared" si="89"/>
        <v>Mango, GuavePanama</v>
      </c>
      <c r="B5729" s="26" t="s">
        <v>248</v>
      </c>
      <c r="C5729" s="4" t="s">
        <v>424</v>
      </c>
      <c r="D5729" s="5">
        <v>5.6299999999999995E-6</v>
      </c>
      <c r="E5729" s="5">
        <v>2.0500000000000003E-6</v>
      </c>
      <c r="F5729" s="5">
        <v>1.1000000000000001E-6</v>
      </c>
      <c r="G5729" s="6">
        <v>2.12E-6</v>
      </c>
      <c r="H5729" s="7">
        <v>1.0900000000000001E-5</v>
      </c>
      <c r="I5729" s="5"/>
    </row>
    <row r="5730" spans="1:9" x14ac:dyDescent="0.4">
      <c r="A5730" t="str">
        <f t="shared" si="89"/>
        <v>Melonen (inkl.  Cantaloup-Melone)Panama</v>
      </c>
      <c r="B5730" s="26" t="s">
        <v>249</v>
      </c>
      <c r="C5730" s="4" t="s">
        <v>424</v>
      </c>
      <c r="D5730" s="5">
        <v>2.6875300000000001E-6</v>
      </c>
      <c r="E5730" s="5">
        <v>1.0925799999999998E-6</v>
      </c>
      <c r="F5730" s="5">
        <v>8.0621200000000002E-7</v>
      </c>
      <c r="G5730" s="6">
        <v>1.31E-6</v>
      </c>
      <c r="H5730" s="7">
        <v>5.8963219999999991E-6</v>
      </c>
      <c r="I5730" s="5"/>
    </row>
    <row r="5731" spans="1:9" x14ac:dyDescent="0.4">
      <c r="A5731" t="str">
        <f t="shared" si="89"/>
        <v>Palmfrucht (Ölpalme)Panama</v>
      </c>
      <c r="B5731" s="26" t="s">
        <v>289</v>
      </c>
      <c r="C5731" s="4" t="s">
        <v>424</v>
      </c>
      <c r="D5731" s="5">
        <v>2.4489800000000001E-6</v>
      </c>
      <c r="E5731" s="5">
        <v>9.9583399999999994E-7</v>
      </c>
      <c r="F5731" s="5">
        <v>7.3723100000000002E-7</v>
      </c>
      <c r="G5731" s="6">
        <v>1.1999999999999999E-6</v>
      </c>
      <c r="H5731" s="7">
        <v>5.3820449999999992E-6</v>
      </c>
      <c r="I5731" s="5"/>
    </row>
    <row r="5732" spans="1:9" x14ac:dyDescent="0.4">
      <c r="A5732" t="str">
        <f t="shared" si="89"/>
        <v>OrangePanama</v>
      </c>
      <c r="B5732" s="26" t="s">
        <v>252</v>
      </c>
      <c r="C5732" s="4" t="s">
        <v>424</v>
      </c>
      <c r="D5732" s="5">
        <v>2.8513300000000001E-6</v>
      </c>
      <c r="E5732" s="5">
        <v>1.1495299999999999E-6</v>
      </c>
      <c r="F5732" s="5">
        <v>8.3143400000000008E-7</v>
      </c>
      <c r="G5732" s="6">
        <v>1.37E-6</v>
      </c>
      <c r="H5732" s="7">
        <v>6.2022939999999993E-6</v>
      </c>
      <c r="I5732" s="5"/>
    </row>
    <row r="5733" spans="1:9" x14ac:dyDescent="0.4">
      <c r="A5733" t="str">
        <f t="shared" si="89"/>
        <v>StraucherbsePanama</v>
      </c>
      <c r="B5733" s="26" t="s">
        <v>191</v>
      </c>
      <c r="C5733" s="4" t="s">
        <v>424</v>
      </c>
      <c r="D5733" s="5">
        <v>1.90768E-5</v>
      </c>
      <c r="E5733" s="5">
        <v>7.7181100000000005E-6</v>
      </c>
      <c r="F5733" s="5">
        <v>5.6506800000000003E-6</v>
      </c>
      <c r="G5733" s="6">
        <v>9.2299999999999997E-6</v>
      </c>
      <c r="H5733" s="7">
        <v>4.1675590000000004E-5</v>
      </c>
      <c r="I5733" s="5"/>
    </row>
    <row r="5734" spans="1:9" x14ac:dyDescent="0.4">
      <c r="A5734" t="str">
        <f t="shared" si="89"/>
        <v>KochbananePanama</v>
      </c>
      <c r="B5734" s="26" t="s">
        <v>180</v>
      </c>
      <c r="C5734" s="4" t="s">
        <v>424</v>
      </c>
      <c r="D5734" s="5">
        <v>2.4099999999999998E-6</v>
      </c>
      <c r="E5734" s="5">
        <v>9.8700000000000004E-7</v>
      </c>
      <c r="F5734" s="5">
        <v>7.3800000000000007E-7</v>
      </c>
      <c r="G5734" s="6">
        <v>1.19E-6</v>
      </c>
      <c r="H5734" s="7">
        <v>5.3249999999999998E-6</v>
      </c>
      <c r="I5734" s="5"/>
    </row>
    <row r="5735" spans="1:9" x14ac:dyDescent="0.4">
      <c r="A5735" t="str">
        <f t="shared" si="89"/>
        <v>KartoffelPanama</v>
      </c>
      <c r="B5735" s="26" t="s">
        <v>177</v>
      </c>
      <c r="C5735" s="4" t="s">
        <v>424</v>
      </c>
      <c r="D5735" s="5">
        <v>3.77E-7</v>
      </c>
      <c r="E5735" s="5">
        <v>1.98E-7</v>
      </c>
      <c r="F5735" s="5">
        <v>2.4000000000000003E-7</v>
      </c>
      <c r="G5735" s="6">
        <v>3.0899999999999997E-7</v>
      </c>
      <c r="H5735" s="7">
        <v>1.124E-6</v>
      </c>
      <c r="I5735" s="5"/>
    </row>
    <row r="5736" spans="1:9" x14ac:dyDescent="0.4">
      <c r="A5736" t="str">
        <f t="shared" si="89"/>
        <v>Hülsenfrüchte (Linsen, Bohen, etc.)Panama</v>
      </c>
      <c r="B5736" s="26" t="s">
        <v>255</v>
      </c>
      <c r="C5736" s="4" t="s">
        <v>424</v>
      </c>
      <c r="D5736" s="5">
        <v>2.1772699999999999E-5</v>
      </c>
      <c r="E5736" s="5">
        <v>8.8629199999999992E-6</v>
      </c>
      <c r="F5736" s="5">
        <v>6.57481E-6</v>
      </c>
      <c r="G5736" s="6">
        <v>1.0699999999999999E-5</v>
      </c>
      <c r="H5736" s="7">
        <v>4.7910430000000003E-5</v>
      </c>
      <c r="I5736" s="5"/>
    </row>
    <row r="5737" spans="1:9" x14ac:dyDescent="0.4">
      <c r="A5737" t="str">
        <f t="shared" si="89"/>
        <v>ReisPanama</v>
      </c>
      <c r="B5737" s="26" t="s">
        <v>160</v>
      </c>
      <c r="C5737" s="4" t="s">
        <v>424</v>
      </c>
      <c r="D5737" s="5">
        <v>6.5941699999999999E-6</v>
      </c>
      <c r="E5737" s="5">
        <v>2.8171200000000002E-6</v>
      </c>
      <c r="F5737" s="5">
        <v>2.3474199999999999E-6</v>
      </c>
      <c r="G5737" s="6">
        <v>3.6200000000000001E-6</v>
      </c>
      <c r="H5737" s="7">
        <v>1.537871E-5</v>
      </c>
      <c r="I5737" s="5"/>
    </row>
    <row r="5738" spans="1:9" x14ac:dyDescent="0.4">
      <c r="A5738" t="str">
        <f t="shared" si="89"/>
        <v>SorghumPanama</v>
      </c>
      <c r="B5738" s="26" t="s">
        <v>282</v>
      </c>
      <c r="C5738" s="4" t="s">
        <v>424</v>
      </c>
      <c r="D5738" s="5">
        <v>3.4248799999999999E-6</v>
      </c>
      <c r="E5738" s="5">
        <v>1.4765200000000001E-6</v>
      </c>
      <c r="F5738" s="5">
        <v>1.3164199999999999E-6</v>
      </c>
      <c r="G5738" s="6">
        <v>1.9599999999999999E-6</v>
      </c>
      <c r="H5738" s="7">
        <v>8.1778200000000013E-6</v>
      </c>
      <c r="I5738" s="5"/>
    </row>
    <row r="5739" spans="1:9" x14ac:dyDescent="0.4">
      <c r="A5739" t="str">
        <f t="shared" si="89"/>
        <v>RohrzuckerPanama</v>
      </c>
      <c r="B5739" s="26" t="s">
        <v>260</v>
      </c>
      <c r="C5739" s="4" t="s">
        <v>424</v>
      </c>
      <c r="D5739" s="5">
        <v>6.3243600000000001E-7</v>
      </c>
      <c r="E5739" s="5">
        <v>2.5351900000000003E-7</v>
      </c>
      <c r="F5739" s="5">
        <v>1.8687100000000001E-7</v>
      </c>
      <c r="G5739" s="6">
        <v>3.0600000000000001E-7</v>
      </c>
      <c r="H5739" s="7">
        <v>1.3788260000000001E-6</v>
      </c>
      <c r="I5739" s="5"/>
    </row>
    <row r="5740" spans="1:9" x14ac:dyDescent="0.4">
      <c r="A5740" t="str">
        <f t="shared" si="89"/>
        <v>Tabak, unverarbeitetPanama</v>
      </c>
      <c r="B5740" s="26" t="s">
        <v>263</v>
      </c>
      <c r="C5740" s="4" t="s">
        <v>424</v>
      </c>
      <c r="D5740" s="5">
        <v>6.8570000000000006E-6</v>
      </c>
      <c r="E5740" s="5">
        <v>2.5762699999999998E-6</v>
      </c>
      <c r="F5740" s="5">
        <v>1.5592099999999999E-6</v>
      </c>
      <c r="G5740" s="6">
        <v>2.8100000000000002E-6</v>
      </c>
      <c r="H5740" s="7">
        <v>1.3802480000000001E-5</v>
      </c>
      <c r="I5740" s="5"/>
    </row>
    <row r="5741" spans="1:9" x14ac:dyDescent="0.4">
      <c r="A5741" t="str">
        <f t="shared" si="89"/>
        <v>TomatenPanama</v>
      </c>
      <c r="B5741" s="26" t="s">
        <v>86</v>
      </c>
      <c r="C5741" s="4" t="s">
        <v>424</v>
      </c>
      <c r="D5741" s="5">
        <v>6.0008499999999999E-7</v>
      </c>
      <c r="E5741" s="5">
        <v>2.08299E-7</v>
      </c>
      <c r="F5741" s="5">
        <v>8.9576999999999995E-8</v>
      </c>
      <c r="G5741" s="6">
        <v>1.9599999999999998E-7</v>
      </c>
      <c r="H5741" s="7">
        <v>1.093961E-6</v>
      </c>
      <c r="I5741" s="5"/>
    </row>
    <row r="5742" spans="1:9" x14ac:dyDescent="0.4">
      <c r="A5742" t="str">
        <f t="shared" si="89"/>
        <v>Gemüse, frischPanama</v>
      </c>
      <c r="B5742" s="26" t="s">
        <v>174</v>
      </c>
      <c r="C5742" s="4" t="s">
        <v>424</v>
      </c>
      <c r="D5742" s="5">
        <v>1.11251E-6</v>
      </c>
      <c r="E5742" s="5">
        <v>4.4144099999999999E-7</v>
      </c>
      <c r="F5742" s="5">
        <v>3.0985199999999999E-7</v>
      </c>
      <c r="G5742" s="6">
        <v>5.1699999999999998E-7</v>
      </c>
      <c r="H5742" s="7">
        <v>2.380803E-6</v>
      </c>
      <c r="I5742" s="5"/>
    </row>
    <row r="5743" spans="1:9" x14ac:dyDescent="0.4">
      <c r="A5743" t="str">
        <f t="shared" si="89"/>
        <v>WassermelonePanama</v>
      </c>
      <c r="B5743" s="26" t="s">
        <v>265</v>
      </c>
      <c r="C5743" s="4" t="s">
        <v>424</v>
      </c>
      <c r="D5743" s="5">
        <v>1.0107699999999999E-6</v>
      </c>
      <c r="E5743" s="5">
        <v>3.9334100000000003E-7</v>
      </c>
      <c r="F5743" s="5">
        <v>2.6367300000000001E-7</v>
      </c>
      <c r="G5743" s="6">
        <v>4.51E-7</v>
      </c>
      <c r="H5743" s="7">
        <v>2.1187840000000003E-6</v>
      </c>
      <c r="I5743" s="5"/>
    </row>
    <row r="5744" spans="1:9" x14ac:dyDescent="0.4">
      <c r="A5744" t="str">
        <f t="shared" si="89"/>
        <v>YamswurzelPanama</v>
      </c>
      <c r="B5744" s="26" t="s">
        <v>291</v>
      </c>
      <c r="C5744" s="4" t="s">
        <v>424</v>
      </c>
      <c r="D5744" s="5">
        <v>1.22873E-6</v>
      </c>
      <c r="E5744" s="5">
        <v>4.9443099999999999E-7</v>
      </c>
      <c r="F5744" s="5">
        <v>3.5642099999999999E-7</v>
      </c>
      <c r="G5744" s="6">
        <v>5.8800000000000002E-7</v>
      </c>
      <c r="H5744" s="7">
        <v>2.667582E-6</v>
      </c>
      <c r="I5744" s="5"/>
    </row>
    <row r="5745" spans="1:9" x14ac:dyDescent="0.4">
      <c r="A5745" t="str">
        <f t="shared" si="89"/>
        <v>Yautia (cocoyam)Panama</v>
      </c>
      <c r="B5745" s="26" t="s">
        <v>322</v>
      </c>
      <c r="C5745" s="4" t="s">
        <v>424</v>
      </c>
      <c r="D5745" s="5">
        <v>4.2746900000000001E-6</v>
      </c>
      <c r="E5745" s="5">
        <v>1.58041E-6</v>
      </c>
      <c r="F5745" s="5">
        <v>9.0195800000000001E-7</v>
      </c>
      <c r="G5745" s="6">
        <v>1.68E-6</v>
      </c>
      <c r="H5745" s="7">
        <v>8.437058000000001E-6</v>
      </c>
      <c r="I5745" s="5"/>
    </row>
    <row r="5746" spans="1:9" x14ac:dyDescent="0.4">
      <c r="A5746" t="str">
        <f t="shared" si="89"/>
        <v>BananenPapua-Neuguinea</v>
      </c>
      <c r="B5746" s="26" t="s">
        <v>197</v>
      </c>
      <c r="C5746" s="4" t="s">
        <v>425</v>
      </c>
      <c r="D5746" s="5">
        <v>2.5878099999999997E-7</v>
      </c>
      <c r="E5746" s="5">
        <v>4.7621399999999995E-7</v>
      </c>
      <c r="F5746" s="5">
        <v>1.7034400000000001E-7</v>
      </c>
      <c r="G5746" s="6">
        <v>2.5900000000000003E-7</v>
      </c>
      <c r="H5746" s="7">
        <v>1.1643389999999998E-6</v>
      </c>
      <c r="I5746" s="5"/>
    </row>
    <row r="5747" spans="1:9" x14ac:dyDescent="0.4">
      <c r="A5747" t="str">
        <f t="shared" si="89"/>
        <v>ManiokPapua-Neuguinea</v>
      </c>
      <c r="B5747" s="26" t="s">
        <v>187</v>
      </c>
      <c r="C5747" s="4" t="s">
        <v>425</v>
      </c>
      <c r="D5747" s="5">
        <v>2.0279E-7</v>
      </c>
      <c r="E5747" s="5">
        <v>6.2625799999999994E-7</v>
      </c>
      <c r="F5747" s="5">
        <v>1.29532E-7</v>
      </c>
      <c r="G5747" s="6">
        <v>2.2399999999999999E-7</v>
      </c>
      <c r="H5747" s="7">
        <v>1.18258E-6</v>
      </c>
      <c r="I5747" s="5"/>
    </row>
    <row r="5748" spans="1:9" x14ac:dyDescent="0.4">
      <c r="A5748" t="str">
        <f t="shared" si="89"/>
        <v>KakaobohnePapua-Neuguinea</v>
      </c>
      <c r="B5748" s="26" t="s">
        <v>286</v>
      </c>
      <c r="C5748" s="4" t="s">
        <v>425</v>
      </c>
      <c r="D5748" s="5">
        <v>9.1094899999999991E-6</v>
      </c>
      <c r="E5748" s="5">
        <v>1.6803100000000002E-5</v>
      </c>
      <c r="F5748" s="5">
        <v>5.9557000000000004E-6</v>
      </c>
      <c r="G5748" s="6">
        <v>9.1900000000000001E-6</v>
      </c>
      <c r="H5748" s="7">
        <v>4.1058289999999999E-5</v>
      </c>
      <c r="I5748" s="5"/>
    </row>
    <row r="5749" spans="1:9" x14ac:dyDescent="0.4">
      <c r="A5749" t="str">
        <f t="shared" si="89"/>
        <v>KokosnussPapua-Neuguinea</v>
      </c>
      <c r="B5749" s="26" t="s">
        <v>310</v>
      </c>
      <c r="C5749" s="4" t="s">
        <v>425</v>
      </c>
      <c r="D5749" s="5">
        <v>1.0339200000000001E-6</v>
      </c>
      <c r="E5749" s="5">
        <v>1.91473E-6</v>
      </c>
      <c r="F5749" s="5">
        <v>6.7677499999999997E-7</v>
      </c>
      <c r="G5749" s="6">
        <v>1.04E-6</v>
      </c>
      <c r="H5749" s="7">
        <v>4.6654250000000003E-6</v>
      </c>
      <c r="I5749" s="5"/>
    </row>
    <row r="5750" spans="1:9" x14ac:dyDescent="0.4">
      <c r="A5750" t="str">
        <f t="shared" si="89"/>
        <v>Kaffee, grünPapua-Neuguinea</v>
      </c>
      <c r="B5750" s="26" t="s">
        <v>287</v>
      </c>
      <c r="C5750" s="4" t="s">
        <v>425</v>
      </c>
      <c r="D5750" s="5">
        <v>6.7239600000000001E-6</v>
      </c>
      <c r="E5750" s="5">
        <v>1.23036E-5</v>
      </c>
      <c r="F5750" s="5">
        <v>4.4074099999999994E-6</v>
      </c>
      <c r="G5750" s="6">
        <v>6.7600000000000005E-6</v>
      </c>
      <c r="H5750" s="7">
        <v>3.0194970000000003E-5</v>
      </c>
      <c r="I5750" s="5"/>
    </row>
    <row r="5751" spans="1:9" x14ac:dyDescent="0.4">
      <c r="A5751" t="str">
        <f t="shared" si="89"/>
        <v>KokosbastPapua-Neuguinea</v>
      </c>
      <c r="B5751" s="26" t="s">
        <v>311</v>
      </c>
      <c r="C5751" s="4" t="s">
        <v>425</v>
      </c>
      <c r="D5751" s="5">
        <v>1.0339200000000001E-6</v>
      </c>
      <c r="E5751" s="5">
        <v>1.91473E-6</v>
      </c>
      <c r="F5751" s="5">
        <v>6.7677499999999997E-7</v>
      </c>
      <c r="G5751" s="6">
        <v>1.04E-6</v>
      </c>
      <c r="H5751" s="7">
        <v>4.6654250000000003E-6</v>
      </c>
      <c r="I5751" s="5"/>
    </row>
    <row r="5752" spans="1:9" x14ac:dyDescent="0.4">
      <c r="A5752" t="str">
        <f t="shared" si="89"/>
        <v>Früchte, frischPapua-Neuguinea</v>
      </c>
      <c r="B5752" s="26" t="s">
        <v>205</v>
      </c>
      <c r="C5752" s="4" t="s">
        <v>425</v>
      </c>
      <c r="D5752" s="5">
        <v>4.4914899999999999E-7</v>
      </c>
      <c r="E5752" s="5">
        <v>8.2498100000000005E-7</v>
      </c>
      <c r="F5752" s="5">
        <v>2.9370100000000002E-7</v>
      </c>
      <c r="G5752" s="6">
        <v>4.5299999999999999E-7</v>
      </c>
      <c r="H5752" s="7">
        <v>2.020831E-6</v>
      </c>
      <c r="I5752" s="5"/>
    </row>
    <row r="5753" spans="1:9" x14ac:dyDescent="0.4">
      <c r="A5753" t="str">
        <f t="shared" si="89"/>
        <v>KernobstPapua-Neuguinea</v>
      </c>
      <c r="B5753" s="26" t="s">
        <v>208</v>
      </c>
      <c r="C5753" s="4" t="s">
        <v>425</v>
      </c>
      <c r="D5753" s="5">
        <v>4.4914899999999999E-7</v>
      </c>
      <c r="E5753" s="5">
        <v>8.2498100000000005E-7</v>
      </c>
      <c r="F5753" s="5">
        <v>2.9370100000000002E-7</v>
      </c>
      <c r="G5753" s="6">
        <v>4.5299999999999999E-7</v>
      </c>
      <c r="H5753" s="7">
        <v>2.020831E-6</v>
      </c>
      <c r="I5753" s="5"/>
    </row>
    <row r="5754" spans="1:9" x14ac:dyDescent="0.4">
      <c r="A5754" t="str">
        <f t="shared" si="89"/>
        <v>Lauch, andere LauchgewächsePapua-Neuguinea</v>
      </c>
      <c r="B5754" s="26" t="s">
        <v>184</v>
      </c>
      <c r="C5754" s="4" t="s">
        <v>425</v>
      </c>
      <c r="D5754" s="5">
        <v>8.06175E-8</v>
      </c>
      <c r="E5754" s="5">
        <v>2.0938299999999999E-7</v>
      </c>
      <c r="F5754" s="5">
        <v>5.1724E-8</v>
      </c>
      <c r="G5754" s="6">
        <v>8.7400000000000002E-8</v>
      </c>
      <c r="H5754" s="7">
        <v>4.2912450000000004E-7</v>
      </c>
      <c r="I5754" s="5"/>
    </row>
    <row r="5755" spans="1:9" x14ac:dyDescent="0.4">
      <c r="A5755" t="str">
        <f t="shared" si="89"/>
        <v>Mais, greenPapua-Neuguinea</v>
      </c>
      <c r="B5755" s="26" t="s">
        <v>218</v>
      </c>
      <c r="C5755" s="4" t="s">
        <v>425</v>
      </c>
      <c r="D5755" s="5">
        <v>1.23187E-7</v>
      </c>
      <c r="E5755" s="5">
        <v>2.8933399999999996E-7</v>
      </c>
      <c r="F5755" s="5">
        <v>7.8505799999999991E-8</v>
      </c>
      <c r="G5755" s="6">
        <v>1.3100000000000002E-7</v>
      </c>
      <c r="H5755" s="7">
        <v>6.2202680000000006E-7</v>
      </c>
      <c r="I5755" s="5"/>
    </row>
    <row r="5756" spans="1:9" x14ac:dyDescent="0.4">
      <c r="A5756" t="str">
        <f t="shared" si="89"/>
        <v>NüssePapua-Neuguinea</v>
      </c>
      <c r="B5756" s="26" t="s">
        <v>271</v>
      </c>
      <c r="C5756" s="4" t="s">
        <v>425</v>
      </c>
      <c r="D5756" s="5">
        <v>5.8041699999999999E-6</v>
      </c>
      <c r="E5756" s="5">
        <v>1.8554900000000001E-5</v>
      </c>
      <c r="F5756" s="5">
        <v>3.72646E-6</v>
      </c>
      <c r="G5756" s="6">
        <v>6.4500000000000001E-6</v>
      </c>
      <c r="H5756" s="7">
        <v>3.4535530000000004E-5</v>
      </c>
      <c r="I5756" s="5"/>
    </row>
    <row r="5757" spans="1:9" x14ac:dyDescent="0.4">
      <c r="A5757" t="str">
        <f t="shared" si="89"/>
        <v>Palmfrucht (Ölpalme)Papua-Neuguinea</v>
      </c>
      <c r="B5757" s="26" t="s">
        <v>289</v>
      </c>
      <c r="C5757" s="4" t="s">
        <v>425</v>
      </c>
      <c r="D5757" s="5">
        <v>2.32924E-7</v>
      </c>
      <c r="E5757" s="5">
        <v>4.2276400000000001E-7</v>
      </c>
      <c r="F5757" s="5">
        <v>1.5268499999999999E-7</v>
      </c>
      <c r="G5757" s="6">
        <v>2.34E-7</v>
      </c>
      <c r="H5757" s="7">
        <v>1.0423730000000001E-6</v>
      </c>
      <c r="I5757" s="5"/>
    </row>
    <row r="5758" spans="1:9" x14ac:dyDescent="0.4">
      <c r="A5758" t="str">
        <f t="shared" si="89"/>
        <v>Hülsenfrüchte (Linsen, Bohen, etc.)Papua-Neuguinea</v>
      </c>
      <c r="B5758" s="26" t="s">
        <v>255</v>
      </c>
      <c r="C5758" s="4" t="s">
        <v>425</v>
      </c>
      <c r="D5758" s="5">
        <v>2.2119700000000002E-6</v>
      </c>
      <c r="E5758" s="5">
        <v>9.6202200000000012E-6</v>
      </c>
      <c r="F5758" s="5">
        <v>1.3388499999999999E-6</v>
      </c>
      <c r="G5758" s="6">
        <v>2.7499999999999999E-6</v>
      </c>
      <c r="H5758" s="7">
        <v>1.5921040000000002E-5</v>
      </c>
      <c r="I5758" s="5"/>
    </row>
    <row r="5759" spans="1:9" x14ac:dyDescent="0.4">
      <c r="A5759" t="str">
        <f t="shared" si="89"/>
        <v>Knollengewächsen, WurzelknollePapua-Neuguinea</v>
      </c>
      <c r="B5759" s="26" t="s">
        <v>179</v>
      </c>
      <c r="C5759" s="4" t="s">
        <v>425</v>
      </c>
      <c r="D5759" s="5">
        <v>6.0000000000000008E-8</v>
      </c>
      <c r="E5759" s="5">
        <v>1.45754E-7</v>
      </c>
      <c r="F5759" s="5">
        <v>3.8301199999999998E-8</v>
      </c>
      <c r="G5759" s="6">
        <v>6.4399999999999994E-8</v>
      </c>
      <c r="H5759" s="7">
        <v>3.0845519999999995E-7</v>
      </c>
      <c r="I5759" s="5"/>
    </row>
    <row r="5760" spans="1:9" x14ac:dyDescent="0.4">
      <c r="A5760" t="str">
        <f t="shared" si="89"/>
        <v>GummiPapua-Neuguinea</v>
      </c>
      <c r="B5760" s="26" t="s">
        <v>290</v>
      </c>
      <c r="C5760" s="4" t="s">
        <v>425</v>
      </c>
      <c r="D5760" s="5">
        <v>7.0355099999999997E-6</v>
      </c>
      <c r="E5760" s="5">
        <v>2.0918699999999997E-5</v>
      </c>
      <c r="F5760" s="5">
        <v>4.5759300000000001E-6</v>
      </c>
      <c r="G5760" s="6">
        <v>7.6599999999999995E-6</v>
      </c>
      <c r="H5760" s="7">
        <v>4.0190139999999996E-5</v>
      </c>
      <c r="I5760" s="5"/>
    </row>
    <row r="5761" spans="1:9" x14ac:dyDescent="0.4">
      <c r="A5761" t="str">
        <f t="shared" si="89"/>
        <v>RohrzuckerPapua-Neuguinea</v>
      </c>
      <c r="B5761" s="26" t="s">
        <v>260</v>
      </c>
      <c r="C5761" s="4" t="s">
        <v>425</v>
      </c>
      <c r="D5761" s="5">
        <v>5.4435800000000001E-8</v>
      </c>
      <c r="E5761" s="5">
        <v>2.1386199999999999E-7</v>
      </c>
      <c r="F5761" s="5">
        <v>3.3314899999999999E-8</v>
      </c>
      <c r="G5761" s="6">
        <v>6.4399999999999994E-8</v>
      </c>
      <c r="H5761" s="7">
        <v>3.6601269999999993E-7</v>
      </c>
      <c r="I5761" s="5"/>
    </row>
    <row r="5762" spans="1:9" x14ac:dyDescent="0.4">
      <c r="A5762" t="str">
        <f t="shared" si="89"/>
        <v>SüßkartofelnPapua-Neuguinea</v>
      </c>
      <c r="B5762" s="26" t="s">
        <v>192</v>
      </c>
      <c r="C5762" s="4" t="s">
        <v>425</v>
      </c>
      <c r="D5762" s="5">
        <v>2.5479099999999999E-7</v>
      </c>
      <c r="E5762" s="5">
        <v>5.1119699999999999E-7</v>
      </c>
      <c r="F5762" s="5">
        <v>1.6547600000000002E-7</v>
      </c>
      <c r="G5762" s="6">
        <v>2.6E-7</v>
      </c>
      <c r="H5762" s="7">
        <v>1.191464E-6</v>
      </c>
      <c r="I5762" s="5"/>
    </row>
    <row r="5763" spans="1:9" x14ac:dyDescent="0.4">
      <c r="A5763" t="str">
        <f t="shared" si="89"/>
        <v>Taro (cocoyam)Papua-Neuguinea</v>
      </c>
      <c r="B5763" s="26" t="s">
        <v>325</v>
      </c>
      <c r="C5763" s="4" t="s">
        <v>425</v>
      </c>
      <c r="D5763" s="5">
        <v>3.3436300000000001E-7</v>
      </c>
      <c r="E5763" s="5">
        <v>7.1148800000000008E-7</v>
      </c>
      <c r="F5763" s="5">
        <v>2.1677099999999998E-7</v>
      </c>
      <c r="G5763" s="6">
        <v>3.4400000000000001E-7</v>
      </c>
      <c r="H5763" s="7">
        <v>1.6066219999999998E-6</v>
      </c>
      <c r="I5763" s="5"/>
    </row>
    <row r="5764" spans="1:9" x14ac:dyDescent="0.4">
      <c r="A5764" t="str">
        <f t="shared" ref="A5764:A5827" si="90">B5764&amp;C5764</f>
        <v>TeePapua-Neuguinea</v>
      </c>
      <c r="B5764" s="26" t="s">
        <v>262</v>
      </c>
      <c r="C5764" s="4" t="s">
        <v>425</v>
      </c>
      <c r="D5764" s="5">
        <v>2.18312E-6</v>
      </c>
      <c r="E5764" s="5">
        <v>8.8575200000000009E-6</v>
      </c>
      <c r="F5764" s="5">
        <v>1.3402399999999999E-6</v>
      </c>
      <c r="G5764" s="6">
        <v>2.6400000000000001E-6</v>
      </c>
      <c r="H5764" s="7">
        <v>1.5020880000000001E-5</v>
      </c>
      <c r="I5764" s="5"/>
    </row>
    <row r="5765" spans="1:9" x14ac:dyDescent="0.4">
      <c r="A5765" t="str">
        <f t="shared" si="90"/>
        <v>Gemüse, frischPapua-Neuguinea</v>
      </c>
      <c r="B5765" s="26" t="s">
        <v>174</v>
      </c>
      <c r="C5765" s="4" t="s">
        <v>425</v>
      </c>
      <c r="D5765" s="5">
        <v>8.0599999999999994E-8</v>
      </c>
      <c r="E5765" s="5">
        <v>2.0938299999999999E-7</v>
      </c>
      <c r="F5765" s="5">
        <v>5.1724E-8</v>
      </c>
      <c r="G5765" s="6">
        <v>8.7400000000000002E-8</v>
      </c>
      <c r="H5765" s="7">
        <v>4.2910700000000003E-7</v>
      </c>
      <c r="I5765" s="5"/>
    </row>
    <row r="5766" spans="1:9" x14ac:dyDescent="0.4">
      <c r="A5766" t="str">
        <f t="shared" si="90"/>
        <v>YamswurzelPapua-Neuguinea</v>
      </c>
      <c r="B5766" s="26" t="s">
        <v>291</v>
      </c>
      <c r="C5766" s="4" t="s">
        <v>425</v>
      </c>
      <c r="D5766" s="5">
        <v>4.9039200000000004E-8</v>
      </c>
      <c r="E5766" s="5">
        <v>1.2917300000000001E-7</v>
      </c>
      <c r="F5766" s="5">
        <v>3.1467999999999994E-8</v>
      </c>
      <c r="G5766" s="6">
        <v>5.3300000000000001E-8</v>
      </c>
      <c r="H5766" s="7">
        <v>2.6298020000000003E-7</v>
      </c>
      <c r="I5766" s="5"/>
    </row>
    <row r="5767" spans="1:9" x14ac:dyDescent="0.4">
      <c r="A5767" t="str">
        <f t="shared" si="90"/>
        <v>AvocadosParaguay</v>
      </c>
      <c r="B5767" s="26" t="s">
        <v>166</v>
      </c>
      <c r="C5767" s="4" t="s">
        <v>426</v>
      </c>
      <c r="D5767" s="5">
        <v>1.97768E-7</v>
      </c>
      <c r="E5767" s="5">
        <v>1.21227E-7</v>
      </c>
      <c r="F5767" s="5">
        <v>2.86616E-7</v>
      </c>
      <c r="G5767" s="6">
        <v>1.35E-7</v>
      </c>
      <c r="H5767" s="7">
        <v>7.4061100000000004E-7</v>
      </c>
      <c r="I5767" s="5"/>
    </row>
    <row r="5768" spans="1:9" x14ac:dyDescent="0.4">
      <c r="A5768" t="str">
        <f t="shared" si="90"/>
        <v>BananenParaguay</v>
      </c>
      <c r="B5768" s="26" t="s">
        <v>197</v>
      </c>
      <c r="C5768" s="4" t="s">
        <v>426</v>
      </c>
      <c r="D5768" s="5">
        <v>6.5920499999999998E-8</v>
      </c>
      <c r="E5768" s="5">
        <v>4.2503200000000004E-8</v>
      </c>
      <c r="F5768" s="5">
        <v>6.1121100000000001E-8</v>
      </c>
      <c r="G5768" s="6">
        <v>3.3400000000000001E-8</v>
      </c>
      <c r="H5768" s="7">
        <v>2.0294480000000001E-7</v>
      </c>
      <c r="I5768" s="5"/>
    </row>
    <row r="5769" spans="1:9" x14ac:dyDescent="0.4">
      <c r="A5769" t="str">
        <f t="shared" si="90"/>
        <v>GersteParaguay</v>
      </c>
      <c r="B5769" s="26" t="s">
        <v>240</v>
      </c>
      <c r="C5769" s="4" t="s">
        <v>426</v>
      </c>
      <c r="D5769" s="5">
        <v>4.9614899999999998E-7</v>
      </c>
      <c r="E5769" s="5">
        <v>3.0530299999999999E-7</v>
      </c>
      <c r="F5769" s="5">
        <v>5.08064E-8</v>
      </c>
      <c r="G5769" s="6">
        <v>1.11E-7</v>
      </c>
      <c r="H5769" s="7">
        <v>9.6325840000000003E-7</v>
      </c>
      <c r="I5769" s="5"/>
    </row>
    <row r="5770" spans="1:9" x14ac:dyDescent="0.4">
      <c r="A5770" t="str">
        <f t="shared" si="90"/>
        <v>Bohen, trockenParaguay</v>
      </c>
      <c r="B5770" s="26" t="s">
        <v>170</v>
      </c>
      <c r="C5770" s="4" t="s">
        <v>426</v>
      </c>
      <c r="D5770" s="5">
        <v>3.1607699999999998E-7</v>
      </c>
      <c r="E5770" s="5">
        <v>1.9481300000000001E-7</v>
      </c>
      <c r="F5770" s="5">
        <v>3.4287100000000003E-7</v>
      </c>
      <c r="G5770" s="6">
        <v>1.7699999999999998E-7</v>
      </c>
      <c r="H5770" s="7">
        <v>1.0307610000000001E-6</v>
      </c>
      <c r="I5770" s="5"/>
    </row>
    <row r="5771" spans="1:9" x14ac:dyDescent="0.4">
      <c r="A5771" t="str">
        <f t="shared" si="90"/>
        <v>Ackerbohne, trockenParaguay</v>
      </c>
      <c r="B5771" s="26" t="s">
        <v>163</v>
      </c>
      <c r="C5771" s="4" t="s">
        <v>426</v>
      </c>
      <c r="D5771" s="5">
        <v>3.0851099999999998E-7</v>
      </c>
      <c r="E5771" s="5">
        <v>1.89388E-7</v>
      </c>
      <c r="F5771" s="5">
        <v>4.1906E-7</v>
      </c>
      <c r="G5771" s="6">
        <v>2.0100000000000001E-7</v>
      </c>
      <c r="H5771" s="7">
        <v>1.1179590000000001E-6</v>
      </c>
      <c r="I5771" s="5"/>
    </row>
    <row r="5772" spans="1:9" x14ac:dyDescent="0.4">
      <c r="A5772" t="str">
        <f t="shared" si="90"/>
        <v>BuchweizenParaguay</v>
      </c>
      <c r="B5772" s="26" t="s">
        <v>147</v>
      </c>
      <c r="C5772" s="4" t="s">
        <v>426</v>
      </c>
      <c r="D5772" s="5">
        <v>2.6382499999999997E-7</v>
      </c>
      <c r="E5772" s="5">
        <v>1.6165900000000001E-7</v>
      </c>
      <c r="F5772" s="5">
        <v>3.88137E-7</v>
      </c>
      <c r="G5772" s="6">
        <v>1.8200000000000002E-7</v>
      </c>
      <c r="H5772" s="7">
        <v>9.9562099999999999E-7</v>
      </c>
      <c r="I5772" s="5"/>
    </row>
    <row r="5773" spans="1:9" x14ac:dyDescent="0.4">
      <c r="A5773" t="str">
        <f t="shared" si="90"/>
        <v>Karotten und RübenParaguay</v>
      </c>
      <c r="B5773" s="26" t="s">
        <v>176</v>
      </c>
      <c r="C5773" s="4" t="s">
        <v>426</v>
      </c>
      <c r="D5773" s="5">
        <v>3.2843800000000002E-8</v>
      </c>
      <c r="E5773" s="5">
        <v>2.0166900000000002E-8</v>
      </c>
      <c r="F5773" s="5">
        <v>4.4217700000000003E-8</v>
      </c>
      <c r="G5773" s="6">
        <v>2.1299999999999999E-8</v>
      </c>
      <c r="H5773" s="7">
        <v>1.1852840000000001E-7</v>
      </c>
      <c r="I5773" s="5"/>
    </row>
    <row r="5774" spans="1:9" x14ac:dyDescent="0.4">
      <c r="A5774" t="str">
        <f t="shared" si="90"/>
        <v>ManiokParaguay</v>
      </c>
      <c r="B5774" s="26" t="s">
        <v>187</v>
      </c>
      <c r="C5774" s="4" t="s">
        <v>426</v>
      </c>
      <c r="D5774" s="5">
        <v>3.9581799999999999E-8</v>
      </c>
      <c r="E5774" s="5">
        <v>2.4406099999999999E-8</v>
      </c>
      <c r="F5774" s="5">
        <v>5.0382199999999998E-8</v>
      </c>
      <c r="G5774" s="6">
        <v>2.4699999999999999E-8</v>
      </c>
      <c r="H5774" s="7">
        <v>1.3907010000000001E-7</v>
      </c>
      <c r="I5774" s="5"/>
    </row>
    <row r="5775" spans="1:9" x14ac:dyDescent="0.4">
      <c r="A5775" t="str">
        <f t="shared" si="90"/>
        <v>Rizinusöl-SamenParaguay</v>
      </c>
      <c r="B5775" s="26" t="s">
        <v>285</v>
      </c>
      <c r="C5775" s="4" t="s">
        <v>426</v>
      </c>
      <c r="D5775" s="5">
        <v>8.5567300000000002E-7</v>
      </c>
      <c r="E5775" s="5">
        <v>5.25347E-7</v>
      </c>
      <c r="F5775" s="5">
        <v>1.1570399999999999E-6</v>
      </c>
      <c r="G5775" s="6">
        <v>5.5599999999999995E-7</v>
      </c>
      <c r="H5775" s="7">
        <v>3.0940599999999999E-6</v>
      </c>
      <c r="I5775" s="5"/>
    </row>
    <row r="5776" spans="1:9" x14ac:dyDescent="0.4">
      <c r="A5776" t="str">
        <f t="shared" si="90"/>
        <v>Esskastanie, MaronenParaguay</v>
      </c>
      <c r="B5776" s="26" t="s">
        <v>268</v>
      </c>
      <c r="C5776" s="4" t="s">
        <v>426</v>
      </c>
      <c r="D5776" s="5">
        <v>2.8014199999999997E-7</v>
      </c>
      <c r="E5776" s="5">
        <v>1.7238400000000002E-7</v>
      </c>
      <c r="F5776" s="5">
        <v>2.8687000000000001E-8</v>
      </c>
      <c r="G5776" s="6">
        <v>6.2900000000000001E-8</v>
      </c>
      <c r="H5776" s="7">
        <v>5.4411299999999994E-7</v>
      </c>
      <c r="I5776" s="5"/>
    </row>
    <row r="5777" spans="1:9" x14ac:dyDescent="0.4">
      <c r="A5777" t="str">
        <f t="shared" si="90"/>
        <v>Kaffee, grünParaguay</v>
      </c>
      <c r="B5777" s="26" t="s">
        <v>287</v>
      </c>
      <c r="C5777" s="4" t="s">
        <v>426</v>
      </c>
      <c r="D5777" s="5">
        <v>1.3356599999999999E-6</v>
      </c>
      <c r="E5777" s="5">
        <v>8.1964600000000006E-7</v>
      </c>
      <c r="F5777" s="5">
        <v>1.84524E-6</v>
      </c>
      <c r="G5777" s="6">
        <v>8.8000000000000004E-7</v>
      </c>
      <c r="H5777" s="7">
        <v>4.8805459999999993E-6</v>
      </c>
      <c r="I5777" s="5"/>
    </row>
    <row r="5778" spans="1:9" x14ac:dyDescent="0.4">
      <c r="A5778" t="str">
        <f t="shared" si="90"/>
        <v>BaumwollsamenParaguay</v>
      </c>
      <c r="B5778" s="26" t="s">
        <v>241</v>
      </c>
      <c r="C5778" s="4" t="s">
        <v>426</v>
      </c>
      <c r="D5778" s="5">
        <v>5.1554000000000002E-7</v>
      </c>
      <c r="E5778" s="5">
        <v>3.1708500000000001E-7</v>
      </c>
      <c r="F5778" s="5">
        <v>6.3881399999999999E-7</v>
      </c>
      <c r="G5778" s="6">
        <v>3.15E-7</v>
      </c>
      <c r="H5778" s="7">
        <v>1.7864390000000002E-6</v>
      </c>
      <c r="I5778" s="5"/>
    </row>
    <row r="5779" spans="1:9" x14ac:dyDescent="0.4">
      <c r="A5779" t="str">
        <f t="shared" si="90"/>
        <v>FuttermittelpflanzenParaguay</v>
      </c>
      <c r="B5779" s="26" t="s">
        <v>242</v>
      </c>
      <c r="C5779" s="4" t="s">
        <v>426</v>
      </c>
      <c r="D5779" s="5">
        <v>1.3975999999999999E-8</v>
      </c>
      <c r="E5779" s="5">
        <v>8.6342599999999999E-9</v>
      </c>
      <c r="F5779" s="5">
        <v>1.756E-8</v>
      </c>
      <c r="G5779" s="6">
        <v>8.6300000000000002E-9</v>
      </c>
      <c r="H5779" s="7">
        <v>4.8800259999999997E-8</v>
      </c>
      <c r="I5779" s="5"/>
    </row>
    <row r="5780" spans="1:9" x14ac:dyDescent="0.4">
      <c r="A5780" t="str">
        <f t="shared" si="90"/>
        <v>SüdfrüchteParaguay</v>
      </c>
      <c r="B5780" s="26" t="s">
        <v>244</v>
      </c>
      <c r="C5780" s="4" t="s">
        <v>426</v>
      </c>
      <c r="D5780" s="5">
        <v>1.13429E-7</v>
      </c>
      <c r="E5780" s="5">
        <v>6.9537900000000005E-8</v>
      </c>
      <c r="F5780" s="5">
        <v>1.6351700000000002E-7</v>
      </c>
      <c r="G5780" s="6">
        <v>7.7100000000000009E-8</v>
      </c>
      <c r="H5780" s="7">
        <v>4.2358390000000005E-7</v>
      </c>
      <c r="I5780" s="5"/>
    </row>
    <row r="5781" spans="1:9" x14ac:dyDescent="0.4">
      <c r="A5781" t="str">
        <f t="shared" si="90"/>
        <v>Grapefruit, PomeloParaguay</v>
      </c>
      <c r="B5781" s="26" t="s">
        <v>206</v>
      </c>
      <c r="C5781" s="4" t="s">
        <v>426</v>
      </c>
      <c r="D5781" s="5">
        <v>3.7866500000000004E-8</v>
      </c>
      <c r="E5781" s="5">
        <v>2.3713599999999998E-8</v>
      </c>
      <c r="F5781" s="5">
        <v>5.5014099999999999E-9</v>
      </c>
      <c r="G5781" s="6">
        <v>9.1700000000000004E-9</v>
      </c>
      <c r="H5781" s="7">
        <v>7.6251509999999996E-8</v>
      </c>
      <c r="I5781" s="5"/>
    </row>
    <row r="5782" spans="1:9" x14ac:dyDescent="0.4">
      <c r="A5782" t="str">
        <f t="shared" si="90"/>
        <v>ErdnussParaguay</v>
      </c>
      <c r="B5782" s="26" t="s">
        <v>280</v>
      </c>
      <c r="C5782" s="4" t="s">
        <v>426</v>
      </c>
      <c r="D5782" s="5">
        <v>4.1674200000000001E-7</v>
      </c>
      <c r="E5782" s="5">
        <v>2.5643299999999995E-7</v>
      </c>
      <c r="F5782" s="5">
        <v>5.4265699999999999E-7</v>
      </c>
      <c r="G5782" s="6">
        <v>2.6400000000000003E-7</v>
      </c>
      <c r="H5782" s="7">
        <v>1.479832E-6</v>
      </c>
      <c r="I5782" s="5"/>
    </row>
    <row r="5783" spans="1:9" x14ac:dyDescent="0.4">
      <c r="A5783" t="str">
        <f t="shared" si="90"/>
        <v>Lauch, andere LauchgewächseParaguay</v>
      </c>
      <c r="B5783" s="26" t="s">
        <v>184</v>
      </c>
      <c r="C5783" s="4" t="s">
        <v>426</v>
      </c>
      <c r="D5783" s="5">
        <v>9.0763500000000004E-8</v>
      </c>
      <c r="E5783" s="5">
        <v>5.56543E-8</v>
      </c>
      <c r="F5783" s="5">
        <v>1.2767E-7</v>
      </c>
      <c r="G5783" s="6">
        <v>6.06E-8</v>
      </c>
      <c r="H5783" s="7">
        <v>3.346878E-7</v>
      </c>
      <c r="I5783" s="5"/>
    </row>
    <row r="5784" spans="1:9" x14ac:dyDescent="0.4">
      <c r="A5784" t="str">
        <f t="shared" si="90"/>
        <v>Zitorne, LimetteParaguay</v>
      </c>
      <c r="B5784" s="26" t="s">
        <v>246</v>
      </c>
      <c r="C5784" s="4" t="s">
        <v>426</v>
      </c>
      <c r="D5784" s="5">
        <v>2.5405700000000001E-7</v>
      </c>
      <c r="E5784" s="5">
        <v>1.5576699999999999E-7</v>
      </c>
      <c r="F5784" s="5">
        <v>3.6463200000000001E-7</v>
      </c>
      <c r="G5784" s="6">
        <v>1.72E-7</v>
      </c>
      <c r="H5784" s="7">
        <v>9.4645600000000001E-7</v>
      </c>
      <c r="I5784" s="5"/>
    </row>
    <row r="5785" spans="1:9" x14ac:dyDescent="0.4">
      <c r="A5785" t="str">
        <f t="shared" si="90"/>
        <v>Mais, greenParaguay</v>
      </c>
      <c r="B5785" s="26" t="s">
        <v>218</v>
      </c>
      <c r="C5785" s="4" t="s">
        <v>426</v>
      </c>
      <c r="D5785" s="5">
        <v>1.24187E-7</v>
      </c>
      <c r="E5785" s="5">
        <v>7.6417599999999995E-8</v>
      </c>
      <c r="F5785" s="5">
        <v>1.27169E-8</v>
      </c>
      <c r="G5785" s="6">
        <v>2.7900000000000002E-8</v>
      </c>
      <c r="H5785" s="7">
        <v>2.4122149999999997E-7</v>
      </c>
      <c r="I5785" s="5"/>
    </row>
    <row r="5786" spans="1:9" x14ac:dyDescent="0.4">
      <c r="A5786" t="str">
        <f t="shared" si="90"/>
        <v>MaisParaguay</v>
      </c>
      <c r="B5786" s="26" t="s">
        <v>185</v>
      </c>
      <c r="C5786" s="4" t="s">
        <v>426</v>
      </c>
      <c r="D5786" s="5">
        <v>1.48254E-7</v>
      </c>
      <c r="E5786" s="5">
        <v>9.1241500000000003E-8</v>
      </c>
      <c r="F5786" s="5">
        <v>1.8685500000000001E-7</v>
      </c>
      <c r="G5786" s="6">
        <v>9.1700000000000007E-8</v>
      </c>
      <c r="H5786" s="7">
        <v>5.1805049999999997E-7</v>
      </c>
      <c r="I5786" s="5"/>
    </row>
    <row r="5787" spans="1:9" x14ac:dyDescent="0.4">
      <c r="A5787" t="str">
        <f t="shared" si="90"/>
        <v>Mango, GuaveParaguay</v>
      </c>
      <c r="B5787" s="26" t="s">
        <v>248</v>
      </c>
      <c r="C5787" s="4" t="s">
        <v>426</v>
      </c>
      <c r="D5787" s="5">
        <v>1.4038099999999999E-7</v>
      </c>
      <c r="E5787" s="5">
        <v>8.6132900000000002E-8</v>
      </c>
      <c r="F5787" s="5">
        <v>1.9528599999999999E-7</v>
      </c>
      <c r="G5787" s="6">
        <v>9.2999999999999999E-8</v>
      </c>
      <c r="H5787" s="7">
        <v>5.1479989999999999E-7</v>
      </c>
      <c r="I5787" s="5"/>
    </row>
    <row r="5788" spans="1:9" x14ac:dyDescent="0.4">
      <c r="A5788" t="str">
        <f t="shared" si="90"/>
        <v>Melonen (inkl.  Cantaloup-Melone)Paraguay</v>
      </c>
      <c r="B5788" s="26" t="s">
        <v>249</v>
      </c>
      <c r="C5788" s="4" t="s">
        <v>426</v>
      </c>
      <c r="D5788" s="5">
        <v>9.5777600000000004E-8</v>
      </c>
      <c r="E5788" s="5">
        <v>5.87959E-8</v>
      </c>
      <c r="F5788" s="5">
        <v>1.30282E-7</v>
      </c>
      <c r="G5788" s="6">
        <v>6.2499999999999997E-8</v>
      </c>
      <c r="H5788" s="7">
        <v>3.4735550000000004E-7</v>
      </c>
      <c r="I5788" s="5"/>
    </row>
    <row r="5789" spans="1:9" x14ac:dyDescent="0.4">
      <c r="A5789" t="str">
        <f t="shared" si="90"/>
        <v>HaferParaguay</v>
      </c>
      <c r="B5789" s="26" t="s">
        <v>272</v>
      </c>
      <c r="C5789" s="4" t="s">
        <v>426</v>
      </c>
      <c r="D5789" s="5">
        <v>2.3080900000000001E-7</v>
      </c>
      <c r="E5789" s="5">
        <v>1.3491400000000001E-7</v>
      </c>
      <c r="F5789" s="5">
        <v>2.9469799999999996E-7</v>
      </c>
      <c r="G5789" s="6">
        <v>1.43E-7</v>
      </c>
      <c r="H5789" s="7">
        <v>8.0342100000000006E-7</v>
      </c>
      <c r="I5789" s="5"/>
    </row>
    <row r="5790" spans="1:9" x14ac:dyDescent="0.4">
      <c r="A5790" t="str">
        <f t="shared" si="90"/>
        <v>Palmfrucht (Ölpalme)Paraguay</v>
      </c>
      <c r="B5790" s="26" t="s">
        <v>289</v>
      </c>
      <c r="C5790" s="4" t="s">
        <v>426</v>
      </c>
      <c r="D5790" s="5">
        <v>1.11172E-7</v>
      </c>
      <c r="E5790" s="5">
        <v>6.8276700000000007E-8</v>
      </c>
      <c r="F5790" s="5">
        <v>1.4751599999999998E-7</v>
      </c>
      <c r="G5790" s="6">
        <v>7.1200000000000002E-8</v>
      </c>
      <c r="H5790" s="7">
        <v>3.9816469999999996E-7</v>
      </c>
      <c r="I5790" s="5"/>
    </row>
    <row r="5791" spans="1:9" x14ac:dyDescent="0.4">
      <c r="A5791" t="str">
        <f t="shared" si="90"/>
        <v>Zwiebel, getr.Paraguay</v>
      </c>
      <c r="B5791" s="26" t="s">
        <v>251</v>
      </c>
      <c r="C5791" s="4" t="s">
        <v>426</v>
      </c>
      <c r="D5791" s="5">
        <v>1.0018099999999999E-7</v>
      </c>
      <c r="E5791" s="5">
        <v>6.1488999999999989E-8</v>
      </c>
      <c r="F5791" s="5">
        <v>1.37284E-7</v>
      </c>
      <c r="G5791" s="6">
        <v>6.5699999999999999E-8</v>
      </c>
      <c r="H5791" s="7">
        <v>3.6465399999999998E-7</v>
      </c>
      <c r="I5791" s="5"/>
    </row>
    <row r="5792" spans="1:9" x14ac:dyDescent="0.4">
      <c r="A5792" t="str">
        <f t="shared" si="90"/>
        <v>Zwiebeln, Schalotten, grünParaguay</v>
      </c>
      <c r="B5792" s="26" t="s">
        <v>71</v>
      </c>
      <c r="C5792" s="4" t="s">
        <v>426</v>
      </c>
      <c r="D5792" s="5">
        <v>4.7023899999999999E-8</v>
      </c>
      <c r="E5792" s="5">
        <v>2.8824400000000002E-8</v>
      </c>
      <c r="F5792" s="5">
        <v>6.8149699999999995E-8</v>
      </c>
      <c r="G5792" s="6">
        <v>3.2100000000000003E-8</v>
      </c>
      <c r="H5792" s="7">
        <v>1.7609799999999999E-7</v>
      </c>
      <c r="I5792" s="5"/>
    </row>
    <row r="5793" spans="1:9" x14ac:dyDescent="0.4">
      <c r="A5793" t="str">
        <f t="shared" si="90"/>
        <v>OrangeParaguay</v>
      </c>
      <c r="B5793" s="26" t="s">
        <v>252</v>
      </c>
      <c r="C5793" s="4" t="s">
        <v>426</v>
      </c>
      <c r="D5793" s="5">
        <v>6.0024400000000004E-8</v>
      </c>
      <c r="E5793" s="5">
        <v>3.6859599999999999E-8</v>
      </c>
      <c r="F5793" s="5">
        <v>8.0228400000000004E-8</v>
      </c>
      <c r="G5793" s="6">
        <v>3.8699999999999996E-8</v>
      </c>
      <c r="H5793" s="7">
        <v>2.1581240000000002E-7</v>
      </c>
      <c r="I5793" s="5"/>
    </row>
    <row r="5794" spans="1:9" x14ac:dyDescent="0.4">
      <c r="A5794" t="str">
        <f t="shared" si="90"/>
        <v>Erbsen, trockenParaguay</v>
      </c>
      <c r="B5794" s="26" t="s">
        <v>173</v>
      </c>
      <c r="C5794" s="4" t="s">
        <v>426</v>
      </c>
      <c r="D5794" s="5">
        <v>3.28141E-7</v>
      </c>
      <c r="E5794" s="5">
        <v>2.01315E-7</v>
      </c>
      <c r="F5794" s="5">
        <v>4.5855199999999999E-7</v>
      </c>
      <c r="G5794" s="6">
        <v>2.1800000000000002E-7</v>
      </c>
      <c r="H5794" s="7">
        <v>1.206008E-6</v>
      </c>
      <c r="I5794" s="5"/>
    </row>
    <row r="5795" spans="1:9" x14ac:dyDescent="0.4">
      <c r="A5795" t="str">
        <f t="shared" si="90"/>
        <v>Erbsen, grünParaguay</v>
      </c>
      <c r="B5795" s="26" t="s">
        <v>172</v>
      </c>
      <c r="C5795" s="4" t="s">
        <v>426</v>
      </c>
      <c r="D5795" s="5">
        <v>2.3017999999999999E-7</v>
      </c>
      <c r="E5795" s="5">
        <v>1.4164000000000002E-7</v>
      </c>
      <c r="F5795" s="5">
        <v>2.3570800000000002E-8</v>
      </c>
      <c r="G5795" s="6">
        <v>5.1700000000000006E-8</v>
      </c>
      <c r="H5795" s="7">
        <v>4.4709080000000006E-7</v>
      </c>
      <c r="I5795" s="5"/>
    </row>
    <row r="5796" spans="1:9" x14ac:dyDescent="0.4">
      <c r="A5796" t="str">
        <f t="shared" si="90"/>
        <v>AnanasParaguay</v>
      </c>
      <c r="B5796" s="26" t="s">
        <v>194</v>
      </c>
      <c r="C5796" s="4" t="s">
        <v>426</v>
      </c>
      <c r="D5796" s="5">
        <v>7.5943900000000003E-8</v>
      </c>
      <c r="E5796" s="5">
        <v>4.6591600000000003E-8</v>
      </c>
      <c r="F5796" s="5">
        <v>1.0613800000000001E-7</v>
      </c>
      <c r="G5796" s="6">
        <v>5.0500000000000002E-8</v>
      </c>
      <c r="H5796" s="7">
        <v>2.7917350000000002E-7</v>
      </c>
      <c r="I5796" s="5"/>
    </row>
    <row r="5797" spans="1:9" x14ac:dyDescent="0.4">
      <c r="A5797" t="str">
        <f t="shared" si="90"/>
        <v>KochbananeParaguay</v>
      </c>
      <c r="B5797" s="26" t="s">
        <v>180</v>
      </c>
      <c r="C5797" s="4" t="s">
        <v>426</v>
      </c>
      <c r="D5797" s="5">
        <v>3.1520499999999994E-8</v>
      </c>
      <c r="E5797" s="5">
        <v>1.9395999999999997E-8</v>
      </c>
      <c r="F5797" s="5">
        <v>3.2277500000000002E-9</v>
      </c>
      <c r="G5797" s="6">
        <v>7.0800000000000004E-9</v>
      </c>
      <c r="H5797" s="7">
        <v>6.122425E-8</v>
      </c>
      <c r="I5797" s="5"/>
    </row>
    <row r="5798" spans="1:9" x14ac:dyDescent="0.4">
      <c r="A5798" t="str">
        <f t="shared" si="90"/>
        <v>KartoffelParaguay</v>
      </c>
      <c r="B5798" s="26" t="s">
        <v>177</v>
      </c>
      <c r="C5798" s="4" t="s">
        <v>426</v>
      </c>
      <c r="D5798" s="5">
        <v>4.72541E-8</v>
      </c>
      <c r="E5798" s="5">
        <v>2.9592499999999998E-8</v>
      </c>
      <c r="F5798" s="5">
        <v>6.8652799999999997E-9</v>
      </c>
      <c r="G5798" s="6">
        <v>1.14E-8</v>
      </c>
      <c r="H5798" s="7">
        <v>9.511188E-8</v>
      </c>
      <c r="I5798" s="5"/>
    </row>
    <row r="5799" spans="1:9" x14ac:dyDescent="0.4">
      <c r="A5799" t="str">
        <f t="shared" si="90"/>
        <v>KürbisParaguay</v>
      </c>
      <c r="B5799" s="26" t="s">
        <v>183</v>
      </c>
      <c r="C5799" s="4" t="s">
        <v>426</v>
      </c>
      <c r="D5799" s="5">
        <v>7.1406899999999993E-8</v>
      </c>
      <c r="E5799" s="5">
        <v>4.3760900000000005E-8</v>
      </c>
      <c r="F5799" s="5">
        <v>1.01778E-7</v>
      </c>
      <c r="G5799" s="6">
        <v>4.8099999999999994E-8</v>
      </c>
      <c r="H5799" s="7">
        <v>2.6504580000000002E-7</v>
      </c>
      <c r="I5799" s="5"/>
    </row>
    <row r="5800" spans="1:9" x14ac:dyDescent="0.4">
      <c r="A5800" t="str">
        <f t="shared" si="90"/>
        <v>QuinoaParaguay</v>
      </c>
      <c r="B5800" s="26" t="s">
        <v>328</v>
      </c>
      <c r="C5800" s="4" t="s">
        <v>426</v>
      </c>
      <c r="D5800" s="5">
        <v>5.8287599999999993E-7</v>
      </c>
      <c r="E5800" s="5">
        <v>3.5867000000000002E-7</v>
      </c>
      <c r="F5800" s="5">
        <v>5.9687400000000005E-8</v>
      </c>
      <c r="G5800" s="6">
        <v>1.3100000000000002E-7</v>
      </c>
      <c r="H5800" s="7">
        <v>1.1322334E-6</v>
      </c>
      <c r="I5800" s="5"/>
    </row>
    <row r="5801" spans="1:9" x14ac:dyDescent="0.4">
      <c r="A5801" t="str">
        <f t="shared" si="90"/>
        <v>ReisParaguay</v>
      </c>
      <c r="B5801" s="26" t="s">
        <v>160</v>
      </c>
      <c r="C5801" s="4" t="s">
        <v>426</v>
      </c>
      <c r="D5801" s="5">
        <v>1.15071E-7</v>
      </c>
      <c r="E5801" s="5">
        <v>7.0797000000000009E-8</v>
      </c>
      <c r="F5801" s="5">
        <v>1.4924900000000002E-7</v>
      </c>
      <c r="G5801" s="6">
        <v>7.2600000000000002E-8</v>
      </c>
      <c r="H5801" s="7">
        <v>4.0771700000000002E-7</v>
      </c>
      <c r="I5801" s="5"/>
    </row>
    <row r="5802" spans="1:9" x14ac:dyDescent="0.4">
      <c r="A5802" t="str">
        <f t="shared" si="90"/>
        <v>Knollengewächsen, WurzelknolleParaguay</v>
      </c>
      <c r="B5802" s="26" t="s">
        <v>179</v>
      </c>
      <c r="C5802" s="4" t="s">
        <v>426</v>
      </c>
      <c r="D5802" s="5">
        <v>1.0237499999999999E-7</v>
      </c>
      <c r="E5802" s="5">
        <v>6.2995800000000006E-8</v>
      </c>
      <c r="F5802" s="5">
        <v>1.04833E-8</v>
      </c>
      <c r="G5802" s="6">
        <v>2.3000000000000001E-8</v>
      </c>
      <c r="H5802" s="7">
        <v>1.9885410000000001E-7</v>
      </c>
      <c r="I5802" s="5"/>
    </row>
    <row r="5803" spans="1:9" x14ac:dyDescent="0.4">
      <c r="A5803" t="str">
        <f t="shared" si="90"/>
        <v>BaumwolleParaguay</v>
      </c>
      <c r="B5803" s="26" t="s">
        <v>257</v>
      </c>
      <c r="C5803" s="4" t="s">
        <v>426</v>
      </c>
      <c r="D5803" s="5">
        <v>5.1554000000000002E-7</v>
      </c>
      <c r="E5803" s="5">
        <v>3.1708500000000001E-7</v>
      </c>
      <c r="F5803" s="5">
        <v>6.3881399999999999E-7</v>
      </c>
      <c r="G5803" s="6">
        <v>3.15E-7</v>
      </c>
      <c r="H5803" s="7">
        <v>1.7864390000000002E-6</v>
      </c>
      <c r="I5803" s="5"/>
    </row>
    <row r="5804" spans="1:9" x14ac:dyDescent="0.4">
      <c r="A5804" t="str">
        <f t="shared" si="90"/>
        <v>SesamParaguay</v>
      </c>
      <c r="B5804" s="26" t="s">
        <v>258</v>
      </c>
      <c r="C5804" s="4" t="s">
        <v>426</v>
      </c>
      <c r="D5804" s="5">
        <v>5.0502299999999993E-7</v>
      </c>
      <c r="E5804" s="5">
        <v>3.10094E-7</v>
      </c>
      <c r="F5804" s="5">
        <v>6.7593700000000003E-7</v>
      </c>
      <c r="G5804" s="6">
        <v>3.2600000000000003E-7</v>
      </c>
      <c r="H5804" s="7">
        <v>1.8170539999999997E-6</v>
      </c>
      <c r="I5804" s="5"/>
    </row>
    <row r="5805" spans="1:9" x14ac:dyDescent="0.4">
      <c r="A5805" t="str">
        <f t="shared" si="90"/>
        <v>SorghumParaguay</v>
      </c>
      <c r="B5805" s="26" t="s">
        <v>282</v>
      </c>
      <c r="C5805" s="4" t="s">
        <v>426</v>
      </c>
      <c r="D5805" s="5">
        <v>2.64812E-7</v>
      </c>
      <c r="E5805" s="5">
        <v>1.6281800000000002E-7</v>
      </c>
      <c r="F5805" s="5">
        <v>3.4596800000000002E-7</v>
      </c>
      <c r="G5805" s="6">
        <v>1.68E-7</v>
      </c>
      <c r="H5805" s="7">
        <v>9.4159799999999996E-7</v>
      </c>
      <c r="I5805" s="5"/>
    </row>
    <row r="5806" spans="1:9" x14ac:dyDescent="0.4">
      <c r="A5806" t="str">
        <f t="shared" si="90"/>
        <v>SojabohnenParaguay</v>
      </c>
      <c r="B5806" s="26" t="s">
        <v>259</v>
      </c>
      <c r="C5806" s="4" t="s">
        <v>426</v>
      </c>
      <c r="D5806" s="5">
        <v>1.47528E-7</v>
      </c>
      <c r="E5806" s="5">
        <v>9.0508300000000008E-8</v>
      </c>
      <c r="F5806" s="5">
        <v>2.1320399999999998E-7</v>
      </c>
      <c r="G5806" s="6">
        <v>1.0000000000000001E-7</v>
      </c>
      <c r="H5806" s="7">
        <v>5.5124030000000009E-7</v>
      </c>
      <c r="I5806" s="5"/>
    </row>
    <row r="5807" spans="1:9" x14ac:dyDescent="0.4">
      <c r="A5807" t="str">
        <f t="shared" si="90"/>
        <v>RohrzuckerParaguay</v>
      </c>
      <c r="B5807" s="26" t="s">
        <v>260</v>
      </c>
      <c r="C5807" s="4" t="s">
        <v>426</v>
      </c>
      <c r="D5807" s="5">
        <v>1.8009800000000003E-8</v>
      </c>
      <c r="E5807" s="5">
        <v>1.1141800000000001E-8</v>
      </c>
      <c r="F5807" s="5">
        <v>1.9498199999999998E-8</v>
      </c>
      <c r="G5807" s="6">
        <v>1.0099999999999999E-8</v>
      </c>
      <c r="H5807" s="7">
        <v>5.8749800000000002E-8</v>
      </c>
      <c r="I5807" s="5"/>
    </row>
    <row r="5808" spans="1:9" x14ac:dyDescent="0.4">
      <c r="A5808" t="str">
        <f t="shared" si="90"/>
        <v>SonnenblumenkerneParaguay</v>
      </c>
      <c r="B5808" s="26" t="s">
        <v>261</v>
      </c>
      <c r="C5808" s="4" t="s">
        <v>426</v>
      </c>
      <c r="D5808" s="5">
        <v>2.9756399999999998E-7</v>
      </c>
      <c r="E5808" s="5">
        <v>1.8414000000000001E-7</v>
      </c>
      <c r="F5808" s="5">
        <v>3.8240999999999999E-7</v>
      </c>
      <c r="G5808" s="6">
        <v>1.8699999999999999E-7</v>
      </c>
      <c r="H5808" s="7">
        <v>1.0511140000000002E-6</v>
      </c>
      <c r="I5808" s="5"/>
    </row>
    <row r="5809" spans="1:9" x14ac:dyDescent="0.4">
      <c r="A5809" t="str">
        <f t="shared" si="90"/>
        <v>SüßkartofelnParaguay</v>
      </c>
      <c r="B5809" s="26" t="s">
        <v>192</v>
      </c>
      <c r="C5809" s="4" t="s">
        <v>426</v>
      </c>
      <c r="D5809" s="5">
        <v>4.8363399999999996E-8</v>
      </c>
      <c r="E5809" s="5">
        <v>2.9701600000000002E-8</v>
      </c>
      <c r="F5809" s="5">
        <v>6.4025400000000001E-8</v>
      </c>
      <c r="G5809" s="6">
        <v>3.0899999999999999E-8</v>
      </c>
      <c r="H5809" s="7">
        <v>1.7299039999999998E-7</v>
      </c>
      <c r="I5809" s="5"/>
    </row>
    <row r="5810" spans="1:9" x14ac:dyDescent="0.4">
      <c r="A5810" t="str">
        <f t="shared" si="90"/>
        <v>Manderine, ClementineParaguay</v>
      </c>
      <c r="B5810" s="26" t="s">
        <v>213</v>
      </c>
      <c r="C5810" s="4" t="s">
        <v>426</v>
      </c>
      <c r="D5810" s="5">
        <v>1.55658E-7</v>
      </c>
      <c r="E5810" s="5">
        <v>9.5499699999999999E-8</v>
      </c>
      <c r="F5810" s="5">
        <v>2.17214E-7</v>
      </c>
      <c r="G5810" s="6">
        <v>1.03E-7</v>
      </c>
      <c r="H5810" s="7">
        <v>5.7137169999999999E-7</v>
      </c>
      <c r="I5810" s="5"/>
    </row>
    <row r="5811" spans="1:9" x14ac:dyDescent="0.4">
      <c r="A5811" t="str">
        <f t="shared" si="90"/>
        <v>TeeParaguay</v>
      </c>
      <c r="B5811" s="26" t="s">
        <v>262</v>
      </c>
      <c r="C5811" s="4" t="s">
        <v>426</v>
      </c>
      <c r="D5811" s="5">
        <v>7.6117599999999999E-7</v>
      </c>
      <c r="E5811" s="5">
        <v>4.6641199999999995E-7</v>
      </c>
      <c r="F5811" s="5">
        <v>1.1198399999999999E-6</v>
      </c>
      <c r="G5811" s="6">
        <v>5.2499999999999995E-7</v>
      </c>
      <c r="H5811" s="7">
        <v>2.8724279999999997E-6</v>
      </c>
      <c r="I5811" s="5"/>
    </row>
    <row r="5812" spans="1:9" x14ac:dyDescent="0.4">
      <c r="A5812" t="str">
        <f t="shared" si="90"/>
        <v>Tabak, unverarbeitetParaguay</v>
      </c>
      <c r="B5812" s="26" t="s">
        <v>263</v>
      </c>
      <c r="C5812" s="4" t="s">
        <v>426</v>
      </c>
      <c r="D5812" s="5">
        <v>1.87008E-7</v>
      </c>
      <c r="E5812" s="5">
        <v>1.1930399999999999E-7</v>
      </c>
      <c r="F5812" s="5">
        <v>2.4614199999999996E-7</v>
      </c>
      <c r="G5812" s="6">
        <v>1.1900000000000001E-7</v>
      </c>
      <c r="H5812" s="7">
        <v>6.7145399999999995E-7</v>
      </c>
      <c r="I5812" s="5"/>
    </row>
    <row r="5813" spans="1:9" x14ac:dyDescent="0.4">
      <c r="A5813" t="str">
        <f t="shared" si="90"/>
        <v>TomatenParaguay</v>
      </c>
      <c r="B5813" s="26" t="s">
        <v>86</v>
      </c>
      <c r="C5813" s="4" t="s">
        <v>426</v>
      </c>
      <c r="D5813" s="5">
        <v>8.6772299999999994E-9</v>
      </c>
      <c r="E5813" s="5">
        <v>5.39374E-9</v>
      </c>
      <c r="F5813" s="5">
        <v>5.1219299999999995E-9</v>
      </c>
      <c r="G5813" s="6">
        <v>3.4000000000000003E-9</v>
      </c>
      <c r="H5813" s="7">
        <v>2.2592899999999997E-8</v>
      </c>
      <c r="I5813" s="5"/>
    </row>
    <row r="5814" spans="1:9" x14ac:dyDescent="0.4">
      <c r="A5814" t="str">
        <f t="shared" si="90"/>
        <v>Gemüse, frischParaguay</v>
      </c>
      <c r="B5814" s="26" t="s">
        <v>174</v>
      </c>
      <c r="C5814" s="4" t="s">
        <v>426</v>
      </c>
      <c r="D5814" s="5">
        <v>9.0763500000000004E-8</v>
      </c>
      <c r="E5814" s="5">
        <v>5.56543E-8</v>
      </c>
      <c r="F5814" s="5">
        <v>1.2767E-7</v>
      </c>
      <c r="G5814" s="6">
        <v>6.06E-8</v>
      </c>
      <c r="H5814" s="7">
        <v>3.346878E-7</v>
      </c>
      <c r="I5814" s="5"/>
    </row>
    <row r="5815" spans="1:9" x14ac:dyDescent="0.4">
      <c r="A5815" t="str">
        <f t="shared" si="90"/>
        <v>WassermeloneParaguay</v>
      </c>
      <c r="B5815" s="26" t="s">
        <v>265</v>
      </c>
      <c r="C5815" s="4" t="s">
        <v>426</v>
      </c>
      <c r="D5815" s="5">
        <v>8.6972999999999994E-8</v>
      </c>
      <c r="E5815" s="5">
        <v>5.3483499999999997E-8</v>
      </c>
      <c r="F5815" s="5">
        <v>1.14187E-7</v>
      </c>
      <c r="G5815" s="6">
        <v>5.5300000000000005E-8</v>
      </c>
      <c r="H5815" s="7">
        <v>3.0994349999999997E-7</v>
      </c>
      <c r="I5815" s="5"/>
    </row>
    <row r="5816" spans="1:9" x14ac:dyDescent="0.4">
      <c r="A5816" t="str">
        <f t="shared" si="90"/>
        <v>WeizenParaguay</v>
      </c>
      <c r="B5816" s="26" t="s">
        <v>60</v>
      </c>
      <c r="C5816" s="4" t="s">
        <v>426</v>
      </c>
      <c r="D5816" s="5">
        <v>2.5835999999999999E-7</v>
      </c>
      <c r="E5816" s="5">
        <v>1.5841E-7</v>
      </c>
      <c r="F5816" s="5">
        <v>3.6798700000000002E-7</v>
      </c>
      <c r="G5816" s="6">
        <v>1.74E-7</v>
      </c>
      <c r="H5816" s="7">
        <v>9.5875700000000012E-7</v>
      </c>
      <c r="I5816" s="5"/>
    </row>
    <row r="5817" spans="1:9" x14ac:dyDescent="0.4">
      <c r="A5817" t="str">
        <f t="shared" si="90"/>
        <v>YamswurzelParaguay</v>
      </c>
      <c r="B5817" s="26" t="s">
        <v>291</v>
      </c>
      <c r="C5817" s="4" t="s">
        <v>426</v>
      </c>
      <c r="D5817" s="5">
        <v>3.0496599999999997E-8</v>
      </c>
      <c r="E5817" s="5">
        <v>1.86868E-8</v>
      </c>
      <c r="F5817" s="5">
        <v>4.4866400000000001E-8</v>
      </c>
      <c r="G5817" s="6">
        <v>2.0999999999999999E-8</v>
      </c>
      <c r="H5817" s="7">
        <v>1.1504979999999999E-7</v>
      </c>
      <c r="I5817" s="5"/>
    </row>
    <row r="5818" spans="1:9" x14ac:dyDescent="0.4">
      <c r="A5818" t="str">
        <f t="shared" si="90"/>
        <v>ApfelPeru</v>
      </c>
      <c r="B5818" s="26" t="s">
        <v>195</v>
      </c>
      <c r="C5818" s="4" t="s">
        <v>427</v>
      </c>
      <c r="D5818" s="5">
        <v>6.4556599999999992E-8</v>
      </c>
      <c r="E5818" s="5">
        <v>8.091909999999999E-8</v>
      </c>
      <c r="F5818" s="5">
        <v>2.3375900000000002E-8</v>
      </c>
      <c r="G5818" s="6">
        <v>4.1999999999999999E-8</v>
      </c>
      <c r="H5818" s="7">
        <v>2.1085159999999997E-7</v>
      </c>
      <c r="I5818" s="5"/>
    </row>
    <row r="5819" spans="1:9" x14ac:dyDescent="0.4">
      <c r="A5819" t="str">
        <f t="shared" si="90"/>
        <v>SpargelPeru</v>
      </c>
      <c r="B5819" s="26" t="s">
        <v>190</v>
      </c>
      <c r="C5819" s="4" t="s">
        <v>427</v>
      </c>
      <c r="D5819" s="5">
        <v>3.1100000000000002E-7</v>
      </c>
      <c r="E5819" s="5">
        <v>2.3049999999999998E-7</v>
      </c>
      <c r="F5819" s="5">
        <v>1.3508199999999999E-7</v>
      </c>
      <c r="G5819" s="6">
        <v>1.37E-7</v>
      </c>
      <c r="H5819" s="7">
        <v>8.1358199999999996E-7</v>
      </c>
      <c r="I5819" s="5"/>
    </row>
    <row r="5820" spans="1:9" x14ac:dyDescent="0.4">
      <c r="A5820" t="str">
        <f t="shared" si="90"/>
        <v>AvocadosPeru</v>
      </c>
      <c r="B5820" s="26" t="s">
        <v>166</v>
      </c>
      <c r="C5820" s="4" t="s">
        <v>427</v>
      </c>
      <c r="D5820" s="5">
        <v>2.72E-7</v>
      </c>
      <c r="E5820" s="5">
        <v>2.2287000000000001E-7</v>
      </c>
      <c r="F5820" s="5">
        <v>1.1491499999999999E-7</v>
      </c>
      <c r="G5820" s="6">
        <v>1.17E-7</v>
      </c>
      <c r="H5820" s="7">
        <v>7.2678500000000009E-7</v>
      </c>
      <c r="I5820" s="5"/>
    </row>
    <row r="5821" spans="1:9" x14ac:dyDescent="0.4">
      <c r="A5821" t="str">
        <f t="shared" si="90"/>
        <v>BananenPeru</v>
      </c>
      <c r="B5821" s="26" t="s">
        <v>197</v>
      </c>
      <c r="C5821" s="4" t="s">
        <v>427</v>
      </c>
      <c r="D5821" s="5">
        <v>5.5622199999999994E-7</v>
      </c>
      <c r="E5821" s="5">
        <v>3.6016299999999999E-7</v>
      </c>
      <c r="F5821" s="5">
        <v>5.1436300000000004E-7</v>
      </c>
      <c r="G5821" s="6">
        <v>4.4200000000000001E-7</v>
      </c>
      <c r="H5821" s="7">
        <v>1.8727479999999999E-6</v>
      </c>
      <c r="I5821" s="5"/>
    </row>
    <row r="5822" spans="1:9" x14ac:dyDescent="0.4">
      <c r="A5822" t="str">
        <f t="shared" si="90"/>
        <v>GerstePeru</v>
      </c>
      <c r="B5822" s="26" t="s">
        <v>240</v>
      </c>
      <c r="C5822" s="4" t="s">
        <v>427</v>
      </c>
      <c r="D5822" s="5">
        <v>1.4899999999999999E-6</v>
      </c>
      <c r="E5822" s="5">
        <v>1.18005E-6</v>
      </c>
      <c r="F5822" s="5">
        <v>7.0434800000000003E-7</v>
      </c>
      <c r="G5822" s="6">
        <v>5.7599999999999997E-7</v>
      </c>
      <c r="H5822" s="7">
        <v>3.9503979999999998E-6</v>
      </c>
      <c r="I5822" s="5"/>
    </row>
    <row r="5823" spans="1:9" x14ac:dyDescent="0.4">
      <c r="A5823" t="str">
        <f t="shared" si="90"/>
        <v>Bohen, trockenPeru</v>
      </c>
      <c r="B5823" s="26" t="s">
        <v>170</v>
      </c>
      <c r="C5823" s="4" t="s">
        <v>427</v>
      </c>
      <c r="D5823" s="5">
        <v>3.3454900000000001E-6</v>
      </c>
      <c r="E5823" s="5">
        <v>2.1420399999999998E-6</v>
      </c>
      <c r="F5823" s="5">
        <v>1.29262E-6</v>
      </c>
      <c r="G5823" s="6">
        <v>1.5E-6</v>
      </c>
      <c r="H5823" s="7">
        <v>8.2801500000000007E-6</v>
      </c>
      <c r="I5823" s="5"/>
    </row>
    <row r="5824" spans="1:9" x14ac:dyDescent="0.4">
      <c r="A5824" t="str">
        <f t="shared" si="90"/>
        <v>Bohen, grünPeru</v>
      </c>
      <c r="B5824" s="26" t="s">
        <v>169</v>
      </c>
      <c r="C5824" s="4" t="s">
        <v>427</v>
      </c>
      <c r="D5824" s="5">
        <v>4.7187599999999996E-7</v>
      </c>
      <c r="E5824" s="5">
        <v>4.6110200000000002E-7</v>
      </c>
      <c r="F5824" s="5">
        <v>1.8484600000000001E-7</v>
      </c>
      <c r="G5824" s="6">
        <v>2.4600000000000001E-7</v>
      </c>
      <c r="H5824" s="7">
        <v>1.363824E-6</v>
      </c>
      <c r="I5824" s="5"/>
    </row>
    <row r="5825" spans="1:9" x14ac:dyDescent="0.4">
      <c r="A5825" t="str">
        <f t="shared" si="90"/>
        <v>Ackerbohne, trockenPeru</v>
      </c>
      <c r="B5825" s="26" t="s">
        <v>163</v>
      </c>
      <c r="C5825" s="4" t="s">
        <v>427</v>
      </c>
      <c r="D5825" s="5">
        <v>1.7799999999999999E-6</v>
      </c>
      <c r="E5825" s="5">
        <v>1.3042999999999999E-6</v>
      </c>
      <c r="F5825" s="5">
        <v>7.6904800000000002E-7</v>
      </c>
      <c r="G5825" s="6">
        <v>8.3300000000000001E-7</v>
      </c>
      <c r="H5825" s="7">
        <v>4.686348E-6</v>
      </c>
      <c r="I5825" s="5"/>
    </row>
    <row r="5826" spans="1:9" x14ac:dyDescent="0.4">
      <c r="A5826" t="str">
        <f t="shared" si="90"/>
        <v>Kohl und andere KohlgewächsePeru</v>
      </c>
      <c r="B5826" s="26" t="s">
        <v>181</v>
      </c>
      <c r="C5826" s="4" t="s">
        <v>427</v>
      </c>
      <c r="D5826" s="5">
        <v>4.3200000000000003E-8</v>
      </c>
      <c r="E5826" s="5">
        <v>7.7242600000000004E-8</v>
      </c>
      <c r="F5826" s="5">
        <v>4.6020400000000008E-9</v>
      </c>
      <c r="G5826" s="6">
        <v>3.9400000000000002E-8</v>
      </c>
      <c r="H5826" s="7">
        <v>1.6444464000000001E-7</v>
      </c>
      <c r="I5826" s="5"/>
    </row>
    <row r="5827" spans="1:9" x14ac:dyDescent="0.4">
      <c r="A5827" t="str">
        <f t="shared" si="90"/>
        <v>Karotten und RübenPeru</v>
      </c>
      <c r="B5827" s="26" t="s">
        <v>176</v>
      </c>
      <c r="C5827" s="4" t="s">
        <v>427</v>
      </c>
      <c r="D5827" s="5">
        <v>1.0007E-7</v>
      </c>
      <c r="E5827" s="5">
        <v>9.1198099999999999E-8</v>
      </c>
      <c r="F5827" s="5">
        <v>4.0302999999999994E-8</v>
      </c>
      <c r="G5827" s="6">
        <v>4.3300000000000004E-8</v>
      </c>
      <c r="H5827" s="7">
        <v>2.7487110000000005E-7</v>
      </c>
      <c r="I5827" s="5"/>
    </row>
    <row r="5828" spans="1:9" x14ac:dyDescent="0.4">
      <c r="A5828" t="str">
        <f t="shared" ref="A5828:A5891" si="91">B5828&amp;C5828</f>
        <v>ManiokPeru</v>
      </c>
      <c r="B5828" s="26" t="s">
        <v>187</v>
      </c>
      <c r="C5828" s="4" t="s">
        <v>427</v>
      </c>
      <c r="D5828" s="5">
        <v>3.3346599999999998E-7</v>
      </c>
      <c r="E5828" s="5">
        <v>1.9488500000000001E-7</v>
      </c>
      <c r="F5828" s="5">
        <v>1.57682E-7</v>
      </c>
      <c r="G5828" s="6">
        <v>1.6899999999999999E-7</v>
      </c>
      <c r="H5828" s="7">
        <v>8.5503300000000003E-7</v>
      </c>
      <c r="I5828" s="5"/>
    </row>
    <row r="5829" spans="1:9" x14ac:dyDescent="0.4">
      <c r="A5829" t="str">
        <f t="shared" si="91"/>
        <v>GetreidePeru</v>
      </c>
      <c r="B5829" s="26" t="s">
        <v>278</v>
      </c>
      <c r="C5829" s="4" t="s">
        <v>427</v>
      </c>
      <c r="D5829" s="5">
        <v>1.8909899999999999E-6</v>
      </c>
      <c r="E5829" s="5">
        <v>1.8071700000000001E-6</v>
      </c>
      <c r="F5829" s="5">
        <v>7.5195399999999996E-7</v>
      </c>
      <c r="G5829" s="6">
        <v>8.2700000000000009E-7</v>
      </c>
      <c r="H5829" s="7">
        <v>5.2771139999999998E-6</v>
      </c>
      <c r="I5829" s="5"/>
    </row>
    <row r="5830" spans="1:9" x14ac:dyDescent="0.4">
      <c r="A5830" t="str">
        <f t="shared" si="91"/>
        <v>Esskastanie, MaronenPeru</v>
      </c>
      <c r="B5830" s="26" t="s">
        <v>268</v>
      </c>
      <c r="C5830" s="4" t="s">
        <v>427</v>
      </c>
      <c r="D5830" s="5">
        <v>4.8299999999999997E-7</v>
      </c>
      <c r="E5830" s="5">
        <v>4.9244999999999994E-7</v>
      </c>
      <c r="F5830" s="5">
        <v>2.3015899999999999E-7</v>
      </c>
      <c r="G5830" s="6">
        <v>1.5599999999999999E-7</v>
      </c>
      <c r="H5830" s="7">
        <v>1.3616089999999998E-6</v>
      </c>
      <c r="I5830" s="5"/>
    </row>
    <row r="5831" spans="1:9" x14ac:dyDescent="0.4">
      <c r="A5831" t="str">
        <f t="shared" si="91"/>
        <v>KichererbsenPeru</v>
      </c>
      <c r="B5831" s="26" t="s">
        <v>178</v>
      </c>
      <c r="C5831" s="4" t="s">
        <v>427</v>
      </c>
      <c r="D5831" s="5">
        <v>3.6882199999999999E-7</v>
      </c>
      <c r="E5831" s="5">
        <v>6.5994199999999991E-7</v>
      </c>
      <c r="F5831" s="5">
        <v>3.93187E-8</v>
      </c>
      <c r="G5831" s="6">
        <v>3.3700000000000001E-7</v>
      </c>
      <c r="H5831" s="7">
        <v>1.4050827E-6</v>
      </c>
      <c r="I5831" s="5"/>
    </row>
    <row r="5832" spans="1:9" x14ac:dyDescent="0.4">
      <c r="A5832" t="str">
        <f t="shared" si="91"/>
        <v>Paprika-/ChillipulverPeru</v>
      </c>
      <c r="B5832" s="26" t="s">
        <v>90</v>
      </c>
      <c r="C5832" s="4" t="s">
        <v>427</v>
      </c>
      <c r="D5832" s="5">
        <v>1.91E-7</v>
      </c>
      <c r="E5832" s="5">
        <v>1.6362300000000001E-7</v>
      </c>
      <c r="F5832" s="5">
        <v>9.9891700000000002E-8</v>
      </c>
      <c r="G5832" s="6">
        <v>1.0900000000000001E-7</v>
      </c>
      <c r="H5832" s="7">
        <v>5.6351470000000005E-7</v>
      </c>
      <c r="I5832" s="5"/>
    </row>
    <row r="5833" spans="1:9" x14ac:dyDescent="0.4">
      <c r="A5833" t="str">
        <f t="shared" si="91"/>
        <v>Paprika und Chillies, grünPeru</v>
      </c>
      <c r="B5833" s="26" t="s">
        <v>79</v>
      </c>
      <c r="C5833" s="4" t="s">
        <v>427</v>
      </c>
      <c r="D5833" s="5">
        <v>1.91442E-7</v>
      </c>
      <c r="E5833" s="5">
        <v>1.6362300000000001E-7</v>
      </c>
      <c r="F5833" s="5">
        <v>9.9891700000000002E-8</v>
      </c>
      <c r="G5833" s="6">
        <v>1.0900000000000001E-7</v>
      </c>
      <c r="H5833" s="7">
        <v>5.6395670000000008E-7</v>
      </c>
      <c r="I5833" s="5"/>
    </row>
    <row r="5834" spans="1:9" x14ac:dyDescent="0.4">
      <c r="A5834" t="str">
        <f t="shared" si="91"/>
        <v>Paprika und Chillies, grünPeru</v>
      </c>
      <c r="B5834" s="26" t="s">
        <v>79</v>
      </c>
      <c r="C5834" s="4" t="s">
        <v>427</v>
      </c>
      <c r="D5834" s="5">
        <v>1.91E-7</v>
      </c>
      <c r="E5834" s="5">
        <v>1.6362300000000001E-7</v>
      </c>
      <c r="F5834" s="5">
        <v>9.9891700000000002E-8</v>
      </c>
      <c r="G5834" s="6">
        <v>1.0900000000000001E-7</v>
      </c>
      <c r="H5834" s="7">
        <v>5.6351470000000005E-7</v>
      </c>
      <c r="I5834" s="5"/>
    </row>
    <row r="5835" spans="1:9" x14ac:dyDescent="0.4">
      <c r="A5835" t="str">
        <f t="shared" si="91"/>
        <v>KakaobohnePeru</v>
      </c>
      <c r="B5835" s="26" t="s">
        <v>286</v>
      </c>
      <c r="C5835" s="4" t="s">
        <v>427</v>
      </c>
      <c r="D5835" s="5">
        <v>5.6086900000000003E-6</v>
      </c>
      <c r="E5835" s="5">
        <v>4.0539100000000001E-6</v>
      </c>
      <c r="F5835" s="5">
        <v>2.5776499999999998E-6</v>
      </c>
      <c r="G5835" s="6">
        <v>2.5999999999999997E-6</v>
      </c>
      <c r="H5835" s="7">
        <v>1.4840250000000001E-5</v>
      </c>
      <c r="I5835" s="5"/>
    </row>
    <row r="5836" spans="1:9" x14ac:dyDescent="0.4">
      <c r="A5836" t="str">
        <f t="shared" si="91"/>
        <v>Kaffee, grünPeru</v>
      </c>
      <c r="B5836" s="26" t="s">
        <v>287</v>
      </c>
      <c r="C5836" s="4" t="s">
        <v>427</v>
      </c>
      <c r="D5836" s="5">
        <v>6.0676500000000003E-6</v>
      </c>
      <c r="E5836" s="5">
        <v>3.35799E-6</v>
      </c>
      <c r="F5836" s="5">
        <v>3.51797E-6</v>
      </c>
      <c r="G5836" s="6">
        <v>3.3100000000000001E-6</v>
      </c>
      <c r="H5836" s="7">
        <v>1.6253609999999997E-5</v>
      </c>
      <c r="I5836" s="5"/>
    </row>
    <row r="5837" spans="1:9" x14ac:dyDescent="0.4">
      <c r="A5837" t="str">
        <f t="shared" si="91"/>
        <v>BaumwollsamenPeru</v>
      </c>
      <c r="B5837" s="26" t="s">
        <v>241</v>
      </c>
      <c r="C5837" s="4" t="s">
        <v>427</v>
      </c>
      <c r="D5837" s="5">
        <v>1.4434E-6</v>
      </c>
      <c r="E5837" s="5">
        <v>1.0640999999999999E-6</v>
      </c>
      <c r="F5837" s="5">
        <v>6.5430800000000004E-7</v>
      </c>
      <c r="G5837" s="6">
        <v>6.6699999999999992E-7</v>
      </c>
      <c r="H5837" s="7">
        <v>3.8288080000000007E-6</v>
      </c>
      <c r="I5837" s="5"/>
    </row>
    <row r="5838" spans="1:9" x14ac:dyDescent="0.4">
      <c r="A5838" t="str">
        <f t="shared" si="91"/>
        <v>Früchte, frischPeru</v>
      </c>
      <c r="B5838" s="26" t="s">
        <v>205</v>
      </c>
      <c r="C5838" s="4" t="s">
        <v>427</v>
      </c>
      <c r="D5838" s="5">
        <v>2.12823E-7</v>
      </c>
      <c r="E5838" s="5">
        <v>1.8405499999999999E-7</v>
      </c>
      <c r="F5838" s="5">
        <v>9.3526600000000006E-8</v>
      </c>
      <c r="G5838" s="6">
        <v>9.5900000000000005E-8</v>
      </c>
      <c r="H5838" s="7">
        <v>5.8630460000000007E-7</v>
      </c>
      <c r="I5838" s="5"/>
    </row>
    <row r="5839" spans="1:9" x14ac:dyDescent="0.4">
      <c r="A5839" t="str">
        <f t="shared" si="91"/>
        <v>KernobstPeru</v>
      </c>
      <c r="B5839" s="26" t="s">
        <v>208</v>
      </c>
      <c r="C5839" s="4" t="s">
        <v>427</v>
      </c>
      <c r="D5839" s="5">
        <v>2.1299999999999999E-7</v>
      </c>
      <c r="E5839" s="5">
        <v>1.8405499999999999E-7</v>
      </c>
      <c r="F5839" s="5">
        <v>9.3526600000000006E-8</v>
      </c>
      <c r="G5839" s="6">
        <v>9.5900000000000005E-8</v>
      </c>
      <c r="H5839" s="7">
        <v>5.8648159999999998E-7</v>
      </c>
      <c r="I5839" s="5"/>
    </row>
    <row r="5840" spans="1:9" x14ac:dyDescent="0.4">
      <c r="A5840" t="str">
        <f t="shared" si="91"/>
        <v>SüdfrüchtePeru</v>
      </c>
      <c r="B5840" s="26" t="s">
        <v>244</v>
      </c>
      <c r="C5840" s="4" t="s">
        <v>427</v>
      </c>
      <c r="D5840" s="5">
        <v>3.3486399999999997E-7</v>
      </c>
      <c r="E5840" s="5">
        <v>2.5037799999999999E-7</v>
      </c>
      <c r="F5840" s="5">
        <v>1.4238299999999999E-7</v>
      </c>
      <c r="G5840" s="6">
        <v>1.4499999999999999E-7</v>
      </c>
      <c r="H5840" s="7">
        <v>8.7262499999999997E-7</v>
      </c>
      <c r="I5840" s="5"/>
    </row>
    <row r="5841" spans="1:9" x14ac:dyDescent="0.4">
      <c r="A5841" t="str">
        <f t="shared" si="91"/>
        <v>KnoblauchPeru</v>
      </c>
      <c r="B5841" s="26" t="s">
        <v>38</v>
      </c>
      <c r="C5841" s="4" t="s">
        <v>427</v>
      </c>
      <c r="D5841" s="5">
        <v>3.5511600000000001E-7</v>
      </c>
      <c r="E5841" s="5">
        <v>2.7014200000000001E-7</v>
      </c>
      <c r="F5841" s="5">
        <v>1.1231E-7</v>
      </c>
      <c r="G5841" s="6">
        <v>1.5799999999999999E-7</v>
      </c>
      <c r="H5841" s="7">
        <v>8.9556800000000002E-7</v>
      </c>
      <c r="I5841" s="5"/>
    </row>
    <row r="5842" spans="1:9" x14ac:dyDescent="0.4">
      <c r="A5842" t="str">
        <f t="shared" si="91"/>
        <v>TraubenPeru</v>
      </c>
      <c r="B5842" s="26" t="s">
        <v>245</v>
      </c>
      <c r="C5842" s="4" t="s">
        <v>427</v>
      </c>
      <c r="D5842" s="5">
        <v>2.8256299999999999E-7</v>
      </c>
      <c r="E5842" s="5">
        <v>2.14041E-7</v>
      </c>
      <c r="F5842" s="5">
        <v>1.1092800000000001E-7</v>
      </c>
      <c r="G5842" s="6">
        <v>1.18E-7</v>
      </c>
      <c r="H5842" s="7">
        <v>7.2553200000000012E-7</v>
      </c>
      <c r="I5842" s="5"/>
    </row>
    <row r="5843" spans="1:9" x14ac:dyDescent="0.4">
      <c r="A5843" t="str">
        <f t="shared" si="91"/>
        <v>ErdnussPeru</v>
      </c>
      <c r="B5843" s="26" t="s">
        <v>280</v>
      </c>
      <c r="C5843" s="4" t="s">
        <v>427</v>
      </c>
      <c r="D5843" s="5">
        <v>6.6830100000000005E-7</v>
      </c>
      <c r="E5843" s="5">
        <v>8.5775499999999999E-7</v>
      </c>
      <c r="F5843" s="5">
        <v>3.5698099999999999E-7</v>
      </c>
      <c r="G5843" s="6">
        <v>4.8800000000000003E-7</v>
      </c>
      <c r="H5843" s="7">
        <v>2.3710369999999998E-6</v>
      </c>
      <c r="I5843" s="5"/>
    </row>
    <row r="5844" spans="1:9" x14ac:dyDescent="0.4">
      <c r="A5844" t="str">
        <f t="shared" si="91"/>
        <v>Lauch, andere LauchgewächsePeru</v>
      </c>
      <c r="B5844" s="26" t="s">
        <v>184</v>
      </c>
      <c r="C5844" s="4" t="s">
        <v>427</v>
      </c>
      <c r="D5844" s="5">
        <v>3.8925799999999996E-8</v>
      </c>
      <c r="E5844" s="5">
        <v>6.9650799999999995E-8</v>
      </c>
      <c r="F5844" s="5">
        <v>4.1497299999999999E-9</v>
      </c>
      <c r="G5844" s="6">
        <v>3.5600000000000001E-8</v>
      </c>
      <c r="H5844" s="7">
        <v>1.4832632999999998E-7</v>
      </c>
      <c r="I5844" s="5"/>
    </row>
    <row r="5845" spans="1:9" x14ac:dyDescent="0.4">
      <c r="A5845" t="str">
        <f t="shared" si="91"/>
        <v>Zitorne, LimettePeru</v>
      </c>
      <c r="B5845" s="26" t="s">
        <v>246</v>
      </c>
      <c r="C5845" s="4" t="s">
        <v>427</v>
      </c>
      <c r="D5845" s="5">
        <v>3.9461000000000001E-7</v>
      </c>
      <c r="E5845" s="5">
        <v>2.8102999999999997E-7</v>
      </c>
      <c r="F5845" s="5">
        <v>6.6591699999999989E-8</v>
      </c>
      <c r="G5845" s="6">
        <v>2.53E-7</v>
      </c>
      <c r="H5845" s="7">
        <v>9.9523169999999981E-7</v>
      </c>
      <c r="I5845" s="5"/>
    </row>
    <row r="5846" spans="1:9" x14ac:dyDescent="0.4">
      <c r="A5846" t="str">
        <f t="shared" si="91"/>
        <v>LinsenPeru</v>
      </c>
      <c r="B5846" s="26" t="s">
        <v>247</v>
      </c>
      <c r="C5846" s="4" t="s">
        <v>427</v>
      </c>
      <c r="D5846" s="5">
        <v>1.67888E-6</v>
      </c>
      <c r="E5846" s="5">
        <v>1.7543299999999999E-6</v>
      </c>
      <c r="F5846" s="5">
        <v>4.12555E-7</v>
      </c>
      <c r="G5846" s="6">
        <v>8.5099999999999998E-7</v>
      </c>
      <c r="H5846" s="7">
        <v>4.6967650000000006E-6</v>
      </c>
      <c r="I5846" s="5"/>
    </row>
    <row r="5847" spans="1:9" x14ac:dyDescent="0.4">
      <c r="A5847" t="str">
        <f t="shared" si="91"/>
        <v>Kopfsalat und ChicoréePeru</v>
      </c>
      <c r="B5847" s="26" t="s">
        <v>95</v>
      </c>
      <c r="C5847" s="4" t="s">
        <v>427</v>
      </c>
      <c r="D5847" s="5">
        <v>4.5463400000000003E-8</v>
      </c>
      <c r="E5847" s="5">
        <v>8.1348700000000006E-8</v>
      </c>
      <c r="F5847" s="5">
        <v>4.8466800000000001E-9</v>
      </c>
      <c r="G5847" s="6">
        <v>4.1500000000000001E-8</v>
      </c>
      <c r="H5847" s="7">
        <v>1.7315877999999999E-7</v>
      </c>
      <c r="I5847" s="5"/>
    </row>
    <row r="5848" spans="1:9" x14ac:dyDescent="0.4">
      <c r="A5848" t="str">
        <f t="shared" si="91"/>
        <v>LupinenPeru</v>
      </c>
      <c r="B5848" s="26" t="s">
        <v>299</v>
      </c>
      <c r="C5848" s="4" t="s">
        <v>427</v>
      </c>
      <c r="D5848" s="5">
        <v>1.61214E-6</v>
      </c>
      <c r="E5848" s="5">
        <v>1.52305E-6</v>
      </c>
      <c r="F5848" s="5">
        <v>6.4959700000000002E-7</v>
      </c>
      <c r="G5848" s="6">
        <v>6.9500000000000002E-7</v>
      </c>
      <c r="H5848" s="7">
        <v>4.4797870000000001E-6</v>
      </c>
      <c r="I5848" s="5"/>
    </row>
    <row r="5849" spans="1:9" x14ac:dyDescent="0.4">
      <c r="A5849" t="str">
        <f t="shared" si="91"/>
        <v>Mais, greenPeru</v>
      </c>
      <c r="B5849" s="26" t="s">
        <v>218</v>
      </c>
      <c r="C5849" s="4" t="s">
        <v>427</v>
      </c>
      <c r="D5849" s="5">
        <v>2.8492699999999997E-7</v>
      </c>
      <c r="E5849" s="5">
        <v>2.0961400000000001E-7</v>
      </c>
      <c r="F5849" s="5">
        <v>1.2526599999999998E-7</v>
      </c>
      <c r="G5849" s="6">
        <v>1.3200000000000002E-7</v>
      </c>
      <c r="H5849" s="7">
        <v>7.5180699999999992E-7</v>
      </c>
      <c r="I5849" s="5"/>
    </row>
    <row r="5850" spans="1:9" x14ac:dyDescent="0.4">
      <c r="A5850" t="str">
        <f t="shared" si="91"/>
        <v>MaisPeru</v>
      </c>
      <c r="B5850" s="26" t="s">
        <v>185</v>
      </c>
      <c r="C5850" s="4" t="s">
        <v>427</v>
      </c>
      <c r="D5850" s="5">
        <v>1.2539599999999999E-6</v>
      </c>
      <c r="E5850" s="5">
        <v>8.3473399999999991E-7</v>
      </c>
      <c r="F5850" s="5">
        <v>5.3888000000000002E-7</v>
      </c>
      <c r="G5850" s="6">
        <v>5.7700000000000004E-7</v>
      </c>
      <c r="H5850" s="7">
        <v>3.2045739999999999E-6</v>
      </c>
      <c r="I5850" s="5"/>
    </row>
    <row r="5851" spans="1:9" x14ac:dyDescent="0.4">
      <c r="A5851" t="str">
        <f t="shared" si="91"/>
        <v>Mango, GuavePeru</v>
      </c>
      <c r="B5851" s="26" t="s">
        <v>248</v>
      </c>
      <c r="C5851" s="4" t="s">
        <v>427</v>
      </c>
      <c r="D5851" s="5">
        <v>2.1621899999999999E-7</v>
      </c>
      <c r="E5851" s="5">
        <v>1.62587E-7</v>
      </c>
      <c r="F5851" s="5">
        <v>8.6004999999999995E-8</v>
      </c>
      <c r="G5851" s="6">
        <v>9.0799999999999993E-8</v>
      </c>
      <c r="H5851" s="7">
        <v>5.5561100000000001E-7</v>
      </c>
      <c r="I5851" s="5"/>
    </row>
    <row r="5852" spans="1:9" x14ac:dyDescent="0.4">
      <c r="A5852" t="str">
        <f t="shared" si="91"/>
        <v>HanffasernPeru</v>
      </c>
      <c r="B5852" s="26" t="s">
        <v>353</v>
      </c>
      <c r="C5852" s="4" t="s">
        <v>427</v>
      </c>
      <c r="D5852" s="5">
        <v>3.54E-6</v>
      </c>
      <c r="E5852" s="5">
        <v>3.0970300000000001E-6</v>
      </c>
      <c r="F5852" s="5">
        <v>3.20381E-6</v>
      </c>
      <c r="G5852" s="6">
        <v>2.12E-6</v>
      </c>
      <c r="H5852" s="7">
        <v>1.196084E-5</v>
      </c>
      <c r="I5852" s="5"/>
    </row>
    <row r="5853" spans="1:9" x14ac:dyDescent="0.4">
      <c r="A5853" t="str">
        <f t="shared" si="91"/>
        <v>HaferPeru</v>
      </c>
      <c r="B5853" s="26" t="s">
        <v>272</v>
      </c>
      <c r="C5853" s="4" t="s">
        <v>427</v>
      </c>
      <c r="D5853" s="5">
        <v>2.03E-6</v>
      </c>
      <c r="E5853" s="5">
        <v>1.71558E-6</v>
      </c>
      <c r="F5853" s="5">
        <v>8.2217600000000002E-7</v>
      </c>
      <c r="G5853" s="6">
        <v>8.4999999999999991E-7</v>
      </c>
      <c r="H5853" s="7">
        <v>5.4177560000000005E-6</v>
      </c>
      <c r="I5853" s="5"/>
    </row>
    <row r="5854" spans="1:9" x14ac:dyDescent="0.4">
      <c r="A5854" t="str">
        <f t="shared" si="91"/>
        <v>Palmfrucht (Ölpalme)Peru</v>
      </c>
      <c r="B5854" s="26" t="s">
        <v>289</v>
      </c>
      <c r="C5854" s="4" t="s">
        <v>427</v>
      </c>
      <c r="D5854" s="5">
        <v>1.57892E-7</v>
      </c>
      <c r="E5854" s="5">
        <v>1.2557999999999999E-7</v>
      </c>
      <c r="F5854" s="5">
        <v>7.7697999999999999E-8</v>
      </c>
      <c r="G5854" s="6">
        <v>7.4800000000000008E-8</v>
      </c>
      <c r="H5854" s="7">
        <v>4.3597000000000006E-7</v>
      </c>
      <c r="I5854" s="5"/>
    </row>
    <row r="5855" spans="1:9" x14ac:dyDescent="0.4">
      <c r="A5855" t="str">
        <f t="shared" si="91"/>
        <v>OlivenPeru</v>
      </c>
      <c r="B5855" s="26" t="s">
        <v>189</v>
      </c>
      <c r="C5855" s="4" t="s">
        <v>427</v>
      </c>
      <c r="D5855" s="5">
        <v>3.7929800000000001E-7</v>
      </c>
      <c r="E5855" s="5">
        <v>4.0975400000000003E-7</v>
      </c>
      <c r="F5855" s="5">
        <v>1.1540800000000001E-7</v>
      </c>
      <c r="G5855" s="6">
        <v>1.7899999999999997E-7</v>
      </c>
      <c r="H5855" s="7">
        <v>1.08346E-6</v>
      </c>
      <c r="I5855" s="5"/>
    </row>
    <row r="5856" spans="1:9" x14ac:dyDescent="0.4">
      <c r="A5856" t="str">
        <f t="shared" si="91"/>
        <v>Zwiebel, getr.Peru</v>
      </c>
      <c r="B5856" s="26" t="s">
        <v>251</v>
      </c>
      <c r="C5856" s="4" t="s">
        <v>427</v>
      </c>
      <c r="D5856" s="5">
        <v>1.1600000000000001E-7</v>
      </c>
      <c r="E5856" s="5">
        <v>8.7349100000000002E-8</v>
      </c>
      <c r="F5856" s="5">
        <v>4.8930900000000004E-8</v>
      </c>
      <c r="G5856" s="6">
        <v>4.9899999999999997E-8</v>
      </c>
      <c r="H5856" s="7">
        <v>3.0218000000000002E-7</v>
      </c>
      <c r="I5856" s="5"/>
    </row>
    <row r="5857" spans="1:9" x14ac:dyDescent="0.4">
      <c r="A5857" t="str">
        <f t="shared" si="91"/>
        <v>Zwiebeln, Schalotten, grünPeru</v>
      </c>
      <c r="B5857" s="26" t="s">
        <v>71</v>
      </c>
      <c r="C5857" s="4" t="s">
        <v>427</v>
      </c>
      <c r="D5857" s="5">
        <v>5.8476299999999993E-7</v>
      </c>
      <c r="E5857" s="5">
        <v>3.3898000000000004E-7</v>
      </c>
      <c r="F5857" s="5">
        <v>6.3644899999999993E-7</v>
      </c>
      <c r="G5857" s="6">
        <v>5.0500000000000004E-7</v>
      </c>
      <c r="H5857" s="7">
        <v>2.0651919999999999E-6</v>
      </c>
      <c r="I5857" s="5"/>
    </row>
    <row r="5858" spans="1:9" x14ac:dyDescent="0.4">
      <c r="A5858" t="str">
        <f t="shared" si="91"/>
        <v>OrangePeru</v>
      </c>
      <c r="B5858" s="26" t="s">
        <v>252</v>
      </c>
      <c r="C5858" s="4" t="s">
        <v>427</v>
      </c>
      <c r="D5858" s="5">
        <v>1.4364499999999999E-7</v>
      </c>
      <c r="E5858" s="5">
        <v>1.1018699999999999E-7</v>
      </c>
      <c r="F5858" s="5">
        <v>8.0208300000000002E-8</v>
      </c>
      <c r="G5858" s="6">
        <v>7.0400000000000008E-8</v>
      </c>
      <c r="H5858" s="7">
        <v>4.0444030000000007E-7</v>
      </c>
      <c r="I5858" s="5"/>
    </row>
    <row r="5859" spans="1:9" x14ac:dyDescent="0.4">
      <c r="A5859" t="str">
        <f t="shared" si="91"/>
        <v>PapayaPeru</v>
      </c>
      <c r="B5859" s="26" t="s">
        <v>294</v>
      </c>
      <c r="C5859" s="4" t="s">
        <v>427</v>
      </c>
      <c r="D5859" s="5">
        <v>2.2663800000000002E-7</v>
      </c>
      <c r="E5859" s="5">
        <v>1.7110099999999999E-7</v>
      </c>
      <c r="F5859" s="5">
        <v>9.3755400000000003E-8</v>
      </c>
      <c r="G5859" s="6">
        <v>9.6199999999999988E-8</v>
      </c>
      <c r="H5859" s="7">
        <v>5.8769439999999991E-7</v>
      </c>
      <c r="I5859" s="5"/>
    </row>
    <row r="5860" spans="1:9" x14ac:dyDescent="0.4">
      <c r="A5860" t="str">
        <f t="shared" si="91"/>
        <v>Pfirsich, NektarinePeru</v>
      </c>
      <c r="B5860" s="26" t="s">
        <v>253</v>
      </c>
      <c r="C5860" s="4" t="s">
        <v>427</v>
      </c>
      <c r="D5860" s="5">
        <v>1.42E-7</v>
      </c>
      <c r="E5860" s="5">
        <v>2.0309399999999998E-7</v>
      </c>
      <c r="F5860" s="5">
        <v>4.6473299999999998E-8</v>
      </c>
      <c r="G5860" s="6">
        <v>7.940000000000001E-8</v>
      </c>
      <c r="H5860" s="7">
        <v>4.7096729999999999E-7</v>
      </c>
      <c r="I5860" s="5"/>
    </row>
    <row r="5861" spans="1:9" x14ac:dyDescent="0.4">
      <c r="A5861" t="str">
        <f t="shared" si="91"/>
        <v>Erbsen, trockenPeru</v>
      </c>
      <c r="B5861" s="26" t="s">
        <v>173</v>
      </c>
      <c r="C5861" s="4" t="s">
        <v>427</v>
      </c>
      <c r="D5861" s="5">
        <v>2.0252299999999997E-6</v>
      </c>
      <c r="E5861" s="5">
        <v>1.4844900000000001E-6</v>
      </c>
      <c r="F5861" s="5">
        <v>8.6847300000000002E-7</v>
      </c>
      <c r="G5861" s="6">
        <v>9.4899999999999993E-7</v>
      </c>
      <c r="H5861" s="7">
        <v>5.3271930000000004E-6</v>
      </c>
      <c r="I5861" s="5"/>
    </row>
    <row r="5862" spans="1:9" x14ac:dyDescent="0.4">
      <c r="A5862" t="str">
        <f t="shared" si="91"/>
        <v>Erbsen, grünPeru</v>
      </c>
      <c r="B5862" s="26" t="s">
        <v>172</v>
      </c>
      <c r="C5862" s="4" t="s">
        <v>427</v>
      </c>
      <c r="D5862" s="5">
        <v>6.7682400000000005E-7</v>
      </c>
      <c r="E5862" s="5">
        <v>5.0568300000000004E-7</v>
      </c>
      <c r="F5862" s="5">
        <v>2.8824100000000002E-7</v>
      </c>
      <c r="G5862" s="6">
        <v>3.1300000000000001E-7</v>
      </c>
      <c r="H5862" s="7">
        <v>1.7837480000000004E-6</v>
      </c>
      <c r="I5862" s="5"/>
    </row>
    <row r="5863" spans="1:9" x14ac:dyDescent="0.4">
      <c r="A5863" t="str">
        <f t="shared" si="91"/>
        <v>AnanasPeru</v>
      </c>
      <c r="B5863" s="26" t="s">
        <v>194</v>
      </c>
      <c r="C5863" s="4" t="s">
        <v>427</v>
      </c>
      <c r="D5863" s="5">
        <v>1.8900000000000001E-7</v>
      </c>
      <c r="E5863" s="5">
        <v>1.5091400000000002E-7</v>
      </c>
      <c r="F5863" s="5">
        <v>7.7810499999999994E-8</v>
      </c>
      <c r="G5863" s="6">
        <v>7.8600000000000002E-8</v>
      </c>
      <c r="H5863" s="7">
        <v>4.9632449999999995E-7</v>
      </c>
      <c r="I5863" s="5"/>
    </row>
    <row r="5864" spans="1:9" x14ac:dyDescent="0.4">
      <c r="A5864" t="str">
        <f t="shared" si="91"/>
        <v>KochbananePeru</v>
      </c>
      <c r="B5864" s="26" t="s">
        <v>180</v>
      </c>
      <c r="C5864" s="4" t="s">
        <v>427</v>
      </c>
      <c r="D5864" s="5">
        <v>2.4013400000000002E-7</v>
      </c>
      <c r="E5864" s="5">
        <v>1.74962E-7</v>
      </c>
      <c r="F5864" s="5">
        <v>1.10494E-7</v>
      </c>
      <c r="G5864" s="6">
        <v>1.12E-7</v>
      </c>
      <c r="H5864" s="7">
        <v>6.3759000000000009E-7</v>
      </c>
      <c r="I5864" s="5"/>
    </row>
    <row r="5865" spans="1:9" x14ac:dyDescent="0.4">
      <c r="A5865" t="str">
        <f t="shared" si="91"/>
        <v>KartoffelPeru</v>
      </c>
      <c r="B5865" s="26" t="s">
        <v>177</v>
      </c>
      <c r="C5865" s="4" t="s">
        <v>427</v>
      </c>
      <c r="D5865" s="5">
        <v>1.9499999999999999E-7</v>
      </c>
      <c r="E5865" s="5">
        <v>1.4592899999999998E-7</v>
      </c>
      <c r="F5865" s="5">
        <v>9.1524699999999991E-8</v>
      </c>
      <c r="G5865" s="6">
        <v>8.0400000000000005E-8</v>
      </c>
      <c r="H5865" s="7">
        <v>5.1285369999999996E-7</v>
      </c>
      <c r="I5865" s="5"/>
    </row>
    <row r="5866" spans="1:9" x14ac:dyDescent="0.4">
      <c r="A5866" t="str">
        <f t="shared" si="91"/>
        <v>KürbisPeru</v>
      </c>
      <c r="B5866" s="26" t="s">
        <v>183</v>
      </c>
      <c r="C5866" s="4" t="s">
        <v>427</v>
      </c>
      <c r="D5866" s="5">
        <v>6.4197899999999998E-8</v>
      </c>
      <c r="E5866" s="5">
        <v>7.1513800000000003E-8</v>
      </c>
      <c r="F5866" s="5">
        <v>1.5851299999999997E-8</v>
      </c>
      <c r="G5866" s="6">
        <v>3.3000000000000004E-8</v>
      </c>
      <c r="H5866" s="7">
        <v>1.8456300000000001E-7</v>
      </c>
      <c r="I5866" s="5"/>
    </row>
    <row r="5867" spans="1:9" x14ac:dyDescent="0.4">
      <c r="A5867" t="str">
        <f t="shared" si="91"/>
        <v>QuinoaPeru</v>
      </c>
      <c r="B5867" s="26" t="s">
        <v>328</v>
      </c>
      <c r="C5867" s="4" t="s">
        <v>427</v>
      </c>
      <c r="D5867" s="5">
        <v>2.22436E-6</v>
      </c>
      <c r="E5867" s="5">
        <v>1.6557099999999999E-6</v>
      </c>
      <c r="F5867" s="5">
        <v>9.6294699999999995E-7</v>
      </c>
      <c r="G5867" s="6">
        <v>1.0300000000000001E-6</v>
      </c>
      <c r="H5867" s="7">
        <v>5.8730169999999993E-6</v>
      </c>
      <c r="I5867" s="5"/>
    </row>
    <row r="5868" spans="1:9" x14ac:dyDescent="0.4">
      <c r="A5868" t="str">
        <f t="shared" si="91"/>
        <v>ReisPeru</v>
      </c>
      <c r="B5868" s="26" t="s">
        <v>160</v>
      </c>
      <c r="C5868" s="4" t="s">
        <v>427</v>
      </c>
      <c r="D5868" s="5">
        <v>4.5079900000000001E-7</v>
      </c>
      <c r="E5868" s="5">
        <v>3.3436199999999999E-7</v>
      </c>
      <c r="F5868" s="5">
        <v>2.05355E-7</v>
      </c>
      <c r="G5868" s="6">
        <v>2.0900000000000001E-7</v>
      </c>
      <c r="H5868" s="7">
        <v>1.1995159999999999E-6</v>
      </c>
      <c r="I5868" s="5"/>
    </row>
    <row r="5869" spans="1:9" x14ac:dyDescent="0.4">
      <c r="A5869" t="str">
        <f t="shared" si="91"/>
        <v>Knollengewächsen, WurzelknollePeru</v>
      </c>
      <c r="B5869" s="26" t="s">
        <v>179</v>
      </c>
      <c r="C5869" s="4" t="s">
        <v>427</v>
      </c>
      <c r="D5869" s="5">
        <v>3.5457099999999995E-7</v>
      </c>
      <c r="E5869" s="5">
        <v>2.6183000000000001E-7</v>
      </c>
      <c r="F5869" s="5">
        <v>1.5235399999999999E-7</v>
      </c>
      <c r="G5869" s="6">
        <v>1.68E-7</v>
      </c>
      <c r="H5869" s="7">
        <v>9.3675499999999979E-7</v>
      </c>
      <c r="I5869" s="5"/>
    </row>
    <row r="5870" spans="1:9" x14ac:dyDescent="0.4">
      <c r="A5870" t="str">
        <f t="shared" si="91"/>
        <v>BaumwollePeru</v>
      </c>
      <c r="B5870" s="26" t="s">
        <v>257</v>
      </c>
      <c r="C5870" s="4" t="s">
        <v>427</v>
      </c>
      <c r="D5870" s="5">
        <v>1.4434E-6</v>
      </c>
      <c r="E5870" s="5">
        <v>1.0640999999999999E-6</v>
      </c>
      <c r="F5870" s="5">
        <v>6.5430800000000004E-7</v>
      </c>
      <c r="G5870" s="6">
        <v>6.6699999999999992E-7</v>
      </c>
      <c r="H5870" s="7">
        <v>3.8288080000000007E-6</v>
      </c>
      <c r="I5870" s="5"/>
    </row>
    <row r="5871" spans="1:9" x14ac:dyDescent="0.4">
      <c r="A5871" t="str">
        <f t="shared" si="91"/>
        <v>BrechbohnenPeru</v>
      </c>
      <c r="B5871" s="26" t="s">
        <v>171</v>
      </c>
      <c r="C5871" s="4" t="s">
        <v>427</v>
      </c>
      <c r="D5871" s="5">
        <v>4.9828300000000002E-7</v>
      </c>
      <c r="E5871" s="5">
        <v>4.9627999999999999E-7</v>
      </c>
      <c r="F5871" s="5">
        <v>1.54347E-7</v>
      </c>
      <c r="G5871" s="6">
        <v>2.3800000000000001E-7</v>
      </c>
      <c r="H5871" s="7">
        <v>1.3869099999999999E-6</v>
      </c>
      <c r="I5871" s="5"/>
    </row>
    <row r="5872" spans="1:9" x14ac:dyDescent="0.4">
      <c r="A5872" t="str">
        <f t="shared" si="91"/>
        <v>RohrzuckerPeru</v>
      </c>
      <c r="B5872" s="26" t="s">
        <v>260</v>
      </c>
      <c r="C5872" s="4" t="s">
        <v>427</v>
      </c>
      <c r="D5872" s="5">
        <v>2.44391E-8</v>
      </c>
      <c r="E5872" s="5">
        <v>1.77388E-8</v>
      </c>
      <c r="F5872" s="5">
        <v>1.12836E-8</v>
      </c>
      <c r="G5872" s="6">
        <v>1.14E-8</v>
      </c>
      <c r="H5872" s="7">
        <v>6.4861500000000001E-8</v>
      </c>
      <c r="I5872" s="5"/>
    </row>
    <row r="5873" spans="1:9" x14ac:dyDescent="0.4">
      <c r="A5873" t="str">
        <f t="shared" si="91"/>
        <v>SüßkartofelnPeru</v>
      </c>
      <c r="B5873" s="26" t="s">
        <v>192</v>
      </c>
      <c r="C5873" s="4" t="s">
        <v>427</v>
      </c>
      <c r="D5873" s="5">
        <v>1.5699999999999999E-7</v>
      </c>
      <c r="E5873" s="5">
        <v>1.21197E-7</v>
      </c>
      <c r="F5873" s="5">
        <v>6.3769099999999999E-8</v>
      </c>
      <c r="G5873" s="6">
        <v>6.6600000000000001E-8</v>
      </c>
      <c r="H5873" s="7">
        <v>4.085661E-7</v>
      </c>
      <c r="I5873" s="5"/>
    </row>
    <row r="5874" spans="1:9" x14ac:dyDescent="0.4">
      <c r="A5874" t="str">
        <f t="shared" si="91"/>
        <v>Manderine, ClementinePeru</v>
      </c>
      <c r="B5874" s="26" t="s">
        <v>213</v>
      </c>
      <c r="C5874" s="4" t="s">
        <v>427</v>
      </c>
      <c r="D5874" s="5">
        <v>1.15203E-7</v>
      </c>
      <c r="E5874" s="5">
        <v>1.0334499999999999E-7</v>
      </c>
      <c r="F5874" s="5">
        <v>4.6008599999999997E-8</v>
      </c>
      <c r="G5874" s="6">
        <v>5.2800000000000003E-8</v>
      </c>
      <c r="H5874" s="7">
        <v>3.1735659999999998E-7</v>
      </c>
      <c r="I5874" s="5"/>
    </row>
    <row r="5875" spans="1:9" x14ac:dyDescent="0.4">
      <c r="A5875" t="str">
        <f t="shared" si="91"/>
        <v>TeePeru</v>
      </c>
      <c r="B5875" s="26" t="s">
        <v>262</v>
      </c>
      <c r="C5875" s="4" t="s">
        <v>427</v>
      </c>
      <c r="D5875" s="5">
        <v>2.0000000000000002E-7</v>
      </c>
      <c r="E5875" s="5">
        <v>3.5793400000000003E-7</v>
      </c>
      <c r="F5875" s="5">
        <v>2.1325400000000002E-8</v>
      </c>
      <c r="G5875" s="6">
        <v>1.8300000000000001E-7</v>
      </c>
      <c r="H5875" s="7">
        <v>7.622594000000001E-7</v>
      </c>
      <c r="I5875" s="5"/>
    </row>
    <row r="5876" spans="1:9" x14ac:dyDescent="0.4">
      <c r="A5876" t="str">
        <f t="shared" si="91"/>
        <v>TomatenPeru</v>
      </c>
      <c r="B5876" s="26" t="s">
        <v>86</v>
      </c>
      <c r="C5876" s="4" t="s">
        <v>427</v>
      </c>
      <c r="D5876" s="5">
        <v>1.1900000000000001E-7</v>
      </c>
      <c r="E5876" s="5">
        <v>9.6069100000000004E-8</v>
      </c>
      <c r="F5876" s="5">
        <v>3.8801599999999997E-8</v>
      </c>
      <c r="G5876" s="6">
        <v>6.3100000000000003E-8</v>
      </c>
      <c r="H5876" s="7">
        <v>3.1697070000000006E-7</v>
      </c>
      <c r="I5876" s="5"/>
    </row>
    <row r="5877" spans="1:9" x14ac:dyDescent="0.4">
      <c r="A5877" t="str">
        <f t="shared" si="91"/>
        <v>Gemüse, frischPeru</v>
      </c>
      <c r="B5877" s="26" t="s">
        <v>174</v>
      </c>
      <c r="C5877" s="4" t="s">
        <v>427</v>
      </c>
      <c r="D5877" s="5">
        <v>3.8925799999999996E-8</v>
      </c>
      <c r="E5877" s="5">
        <v>6.9650799999999995E-8</v>
      </c>
      <c r="F5877" s="5">
        <v>4.1497299999999999E-9</v>
      </c>
      <c r="G5877" s="6">
        <v>3.5600000000000001E-8</v>
      </c>
      <c r="H5877" s="7">
        <v>1.4832632999999998E-7</v>
      </c>
      <c r="I5877" s="5"/>
    </row>
    <row r="5878" spans="1:9" x14ac:dyDescent="0.4">
      <c r="A5878" t="str">
        <f t="shared" si="91"/>
        <v>WassermelonePeru</v>
      </c>
      <c r="B5878" s="26" t="s">
        <v>265</v>
      </c>
      <c r="C5878" s="4" t="s">
        <v>427</v>
      </c>
      <c r="D5878" s="5">
        <v>2.9668999999999999E-8</v>
      </c>
      <c r="E5878" s="5">
        <v>5.3087300000000001E-8</v>
      </c>
      <c r="F5878" s="5">
        <v>3.16289E-9</v>
      </c>
      <c r="G5878" s="6">
        <v>2.7100000000000001E-8</v>
      </c>
      <c r="H5878" s="7">
        <v>1.1301919000000002E-7</v>
      </c>
      <c r="I5878" s="5"/>
    </row>
    <row r="5879" spans="1:9" x14ac:dyDescent="0.4">
      <c r="A5879" t="str">
        <f t="shared" si="91"/>
        <v>WeizenPeru</v>
      </c>
      <c r="B5879" s="26" t="s">
        <v>60</v>
      </c>
      <c r="C5879" s="4" t="s">
        <v>427</v>
      </c>
      <c r="D5879" s="5">
        <v>1.9331000000000002E-6</v>
      </c>
      <c r="E5879" s="5">
        <v>1.43737E-6</v>
      </c>
      <c r="F5879" s="5">
        <v>8.4285699999999999E-7</v>
      </c>
      <c r="G5879" s="6">
        <v>8.9599999999999998E-7</v>
      </c>
      <c r="H5879" s="7">
        <v>5.109327E-6</v>
      </c>
      <c r="I5879" s="5"/>
    </row>
    <row r="5880" spans="1:9" x14ac:dyDescent="0.4">
      <c r="A5880" t="str">
        <f t="shared" si="91"/>
        <v>Yautia (cocoyam)Peru</v>
      </c>
      <c r="B5880" s="26" t="s">
        <v>322</v>
      </c>
      <c r="C5880" s="4" t="s">
        <v>427</v>
      </c>
      <c r="D5880" s="5">
        <v>3.8293E-7</v>
      </c>
      <c r="E5880" s="5">
        <v>3.5242700000000001E-7</v>
      </c>
      <c r="F5880" s="5">
        <v>1.4976099999999999E-7</v>
      </c>
      <c r="G5880" s="6">
        <v>1.7499999999999999E-7</v>
      </c>
      <c r="H5880" s="7">
        <v>1.0601180000000001E-6</v>
      </c>
      <c r="I5880" s="5"/>
    </row>
    <row r="5881" spans="1:9" x14ac:dyDescent="0.4">
      <c r="A5881" t="str">
        <f t="shared" si="91"/>
        <v>AvocadosPhilippinen</v>
      </c>
      <c r="B5881" s="26" t="s">
        <v>166</v>
      </c>
      <c r="C5881" s="4" t="s">
        <v>428</v>
      </c>
      <c r="D5881" s="5">
        <v>4.8599999999999998E-7</v>
      </c>
      <c r="E5881" s="5">
        <v>5.2227800000000009E-7</v>
      </c>
      <c r="F5881" s="5">
        <v>2.1832099999999999E-7</v>
      </c>
      <c r="G5881" s="6">
        <v>7.0299999999999998E-7</v>
      </c>
      <c r="H5881" s="7">
        <v>1.9295990000000003E-6</v>
      </c>
      <c r="I5881" s="5"/>
    </row>
    <row r="5882" spans="1:9" x14ac:dyDescent="0.4">
      <c r="A5882" t="str">
        <f t="shared" si="91"/>
        <v>BananenPhilippinen</v>
      </c>
      <c r="B5882" s="26" t="s">
        <v>197</v>
      </c>
      <c r="C5882" s="4" t="s">
        <v>428</v>
      </c>
      <c r="D5882" s="5">
        <v>4.3997399999999999E-7</v>
      </c>
      <c r="E5882" s="5">
        <v>4.5780799999999999E-7</v>
      </c>
      <c r="F5882" s="5">
        <v>2.33762E-7</v>
      </c>
      <c r="G5882" s="6">
        <v>7.3800000000000007E-7</v>
      </c>
      <c r="H5882" s="7">
        <v>1.8695439999999998E-6</v>
      </c>
      <c r="I5882" s="5"/>
    </row>
    <row r="5883" spans="1:9" x14ac:dyDescent="0.4">
      <c r="A5883" t="str">
        <f t="shared" si="91"/>
        <v>Bohen, trockenPhilippinen</v>
      </c>
      <c r="B5883" s="26" t="s">
        <v>170</v>
      </c>
      <c r="C5883" s="4" t="s">
        <v>428</v>
      </c>
      <c r="D5883" s="5">
        <v>2.1972599999999999E-6</v>
      </c>
      <c r="E5883" s="5">
        <v>2.30982E-6</v>
      </c>
      <c r="F5883" s="5">
        <v>1.16285E-6</v>
      </c>
      <c r="G5883" s="6">
        <v>3.7000000000000002E-6</v>
      </c>
      <c r="H5883" s="7">
        <v>9.3699300000000003E-6</v>
      </c>
      <c r="I5883" s="5"/>
    </row>
    <row r="5884" spans="1:9" x14ac:dyDescent="0.4">
      <c r="A5884" t="str">
        <f t="shared" si="91"/>
        <v>Kohl und andere KohlgewächsePhilippinen</v>
      </c>
      <c r="B5884" s="26" t="s">
        <v>181</v>
      </c>
      <c r="C5884" s="4" t="s">
        <v>428</v>
      </c>
      <c r="D5884" s="5">
        <v>1.6899999999999999E-7</v>
      </c>
      <c r="E5884" s="5">
        <v>1.5560500000000002E-7</v>
      </c>
      <c r="F5884" s="5">
        <v>9.3477199999999995E-8</v>
      </c>
      <c r="G5884" s="6">
        <v>2.6800000000000002E-7</v>
      </c>
      <c r="H5884" s="7">
        <v>6.860822E-7</v>
      </c>
      <c r="I5884" s="5"/>
    </row>
    <row r="5885" spans="1:9" x14ac:dyDescent="0.4">
      <c r="A5885" t="str">
        <f t="shared" si="91"/>
        <v>CashewnüssePhilippinen</v>
      </c>
      <c r="B5885" s="26" t="s">
        <v>309</v>
      </c>
      <c r="C5885" s="4" t="s">
        <v>428</v>
      </c>
      <c r="D5885" s="5">
        <v>1.3324000000000002E-5</v>
      </c>
      <c r="E5885" s="5">
        <v>1.38202E-5</v>
      </c>
      <c r="F5885" s="5">
        <v>7.1392900000000006E-6</v>
      </c>
      <c r="G5885" s="6">
        <v>2.2700000000000003E-5</v>
      </c>
      <c r="H5885" s="7">
        <v>5.698349E-5</v>
      </c>
      <c r="I5885" s="5"/>
    </row>
    <row r="5886" spans="1:9" x14ac:dyDescent="0.4">
      <c r="A5886" t="str">
        <f t="shared" si="91"/>
        <v>ManiokPhilippinen</v>
      </c>
      <c r="B5886" s="26" t="s">
        <v>187</v>
      </c>
      <c r="C5886" s="4" t="s">
        <v>428</v>
      </c>
      <c r="D5886" s="5">
        <v>1.2525300000000001E-6</v>
      </c>
      <c r="E5886" s="5">
        <v>1.2445999999999999E-6</v>
      </c>
      <c r="F5886" s="5">
        <v>8.5289100000000009E-7</v>
      </c>
      <c r="G5886" s="6">
        <v>3.4400000000000001E-6</v>
      </c>
      <c r="H5886" s="7">
        <v>6.7900210000000002E-6</v>
      </c>
      <c r="I5886" s="5"/>
    </row>
    <row r="5887" spans="1:9" x14ac:dyDescent="0.4">
      <c r="A5887" t="str">
        <f t="shared" si="91"/>
        <v>Rizinusöl-SamenPhilippinen</v>
      </c>
      <c r="B5887" s="26" t="s">
        <v>285</v>
      </c>
      <c r="C5887" s="4" t="s">
        <v>428</v>
      </c>
      <c r="D5887" s="5">
        <v>4.4607500000000004E-6</v>
      </c>
      <c r="E5887" s="5">
        <v>4.7918999999999998E-6</v>
      </c>
      <c r="F5887" s="5">
        <v>2.0030999999999999E-6</v>
      </c>
      <c r="G5887" s="6">
        <v>6.4500000000000001E-6</v>
      </c>
      <c r="H5887" s="7">
        <v>1.7705750000000002E-5</v>
      </c>
      <c r="I5887" s="5"/>
    </row>
    <row r="5888" spans="1:9" x14ac:dyDescent="0.4">
      <c r="A5888" t="str">
        <f t="shared" si="91"/>
        <v>KakaobohnePhilippinen</v>
      </c>
      <c r="B5888" s="26" t="s">
        <v>286</v>
      </c>
      <c r="C5888" s="4" t="s">
        <v>428</v>
      </c>
      <c r="D5888" s="5">
        <v>9.8992699999999998E-6</v>
      </c>
      <c r="E5888" s="5">
        <v>9.8952599999999988E-6</v>
      </c>
      <c r="F5888" s="5">
        <v>5.4000200000000005E-6</v>
      </c>
      <c r="G5888" s="6">
        <v>1.6799999999999998E-5</v>
      </c>
      <c r="H5888" s="7">
        <v>4.1994549999999989E-5</v>
      </c>
      <c r="I5888" s="5"/>
    </row>
    <row r="5889" spans="1:9" x14ac:dyDescent="0.4">
      <c r="A5889" t="str">
        <f t="shared" si="91"/>
        <v>KokosnussPhilippinen</v>
      </c>
      <c r="B5889" s="26" t="s">
        <v>310</v>
      </c>
      <c r="C5889" s="4" t="s">
        <v>428</v>
      </c>
      <c r="D5889" s="5">
        <v>1.4070499999999999E-6</v>
      </c>
      <c r="E5889" s="5">
        <v>1.4641000000000001E-6</v>
      </c>
      <c r="F5889" s="5">
        <v>7.4770600000000001E-7</v>
      </c>
      <c r="G5889" s="6">
        <v>2.3600000000000003E-6</v>
      </c>
      <c r="H5889" s="7">
        <v>5.9788560000000001E-6</v>
      </c>
      <c r="I5889" s="5"/>
    </row>
    <row r="5890" spans="1:9" x14ac:dyDescent="0.4">
      <c r="A5890" t="str">
        <f t="shared" si="91"/>
        <v>Kaffee, grünPhilippinen</v>
      </c>
      <c r="B5890" s="26" t="s">
        <v>287</v>
      </c>
      <c r="C5890" s="4" t="s">
        <v>428</v>
      </c>
      <c r="D5890" s="5">
        <v>7.0356200000000006E-6</v>
      </c>
      <c r="E5890" s="5">
        <v>7.3193299999999999E-6</v>
      </c>
      <c r="F5890" s="5">
        <v>3.7374800000000001E-6</v>
      </c>
      <c r="G5890" s="6">
        <v>1.1800000000000001E-5</v>
      </c>
      <c r="H5890" s="7">
        <v>2.9892429999999997E-5</v>
      </c>
      <c r="I5890" s="5"/>
    </row>
    <row r="5891" spans="1:9" x14ac:dyDescent="0.4">
      <c r="A5891" t="str">
        <f t="shared" si="91"/>
        <v>KokosbastPhilippinen</v>
      </c>
      <c r="B5891" s="26" t="s">
        <v>311</v>
      </c>
      <c r="C5891" s="4" t="s">
        <v>428</v>
      </c>
      <c r="D5891" s="5">
        <v>1.4100000000000001E-6</v>
      </c>
      <c r="E5891" s="5">
        <v>1.4641000000000001E-6</v>
      </c>
      <c r="F5891" s="5">
        <v>7.4770600000000001E-7</v>
      </c>
      <c r="G5891" s="6">
        <v>2.3600000000000003E-6</v>
      </c>
      <c r="H5891" s="7">
        <v>5.9818059999999998E-6</v>
      </c>
      <c r="I5891" s="5"/>
    </row>
    <row r="5892" spans="1:9" x14ac:dyDescent="0.4">
      <c r="A5892" t="str">
        <f t="shared" ref="A5892:A5955" si="92">B5892&amp;C5892</f>
        <v>BaumwollsamenPhilippinen</v>
      </c>
      <c r="B5892" s="26" t="s">
        <v>241</v>
      </c>
      <c r="C5892" s="4" t="s">
        <v>428</v>
      </c>
      <c r="D5892" s="5">
        <v>3.7263600000000002E-6</v>
      </c>
      <c r="E5892" s="5">
        <v>3.3942099999999999E-6</v>
      </c>
      <c r="F5892" s="5">
        <v>2.12807E-6</v>
      </c>
      <c r="G5892" s="6">
        <v>6.1599999999999995E-6</v>
      </c>
      <c r="H5892" s="7">
        <v>1.5408639999999996E-5</v>
      </c>
      <c r="I5892" s="5"/>
    </row>
    <row r="5893" spans="1:9" x14ac:dyDescent="0.4">
      <c r="A5893" t="str">
        <f t="shared" si="92"/>
        <v>AuberginePhilippinen</v>
      </c>
      <c r="B5893" s="26" t="s">
        <v>214</v>
      </c>
      <c r="C5893" s="4" t="s">
        <v>428</v>
      </c>
      <c r="D5893" s="5">
        <v>2.5069799999999999E-7</v>
      </c>
      <c r="E5893" s="5">
        <v>2.66584E-7</v>
      </c>
      <c r="F5893" s="5">
        <v>1.3232599999999999E-7</v>
      </c>
      <c r="G5893" s="6">
        <v>4.2599999999999998E-7</v>
      </c>
      <c r="H5893" s="7">
        <v>1.0756080000000001E-6</v>
      </c>
      <c r="I5893" s="5"/>
    </row>
    <row r="5894" spans="1:9" x14ac:dyDescent="0.4">
      <c r="A5894" t="str">
        <f t="shared" si="92"/>
        <v>FuttermittelpflanzenPhilippinen</v>
      </c>
      <c r="B5894" s="26" t="s">
        <v>242</v>
      </c>
      <c r="C5894" s="4" t="s">
        <v>428</v>
      </c>
      <c r="D5894" s="5">
        <v>8.3010500000000001E-8</v>
      </c>
      <c r="E5894" s="5">
        <v>8.7700600000000004E-8</v>
      </c>
      <c r="F5894" s="5">
        <v>4.38182E-8</v>
      </c>
      <c r="G5894" s="6">
        <v>1.3999999999999998E-7</v>
      </c>
      <c r="H5894" s="7">
        <v>3.5452930000000004E-7</v>
      </c>
      <c r="I5894" s="5"/>
    </row>
    <row r="5895" spans="1:9" x14ac:dyDescent="0.4">
      <c r="A5895" t="str">
        <f t="shared" si="92"/>
        <v>Früchte, frischPhilippinen</v>
      </c>
      <c r="B5895" s="26" t="s">
        <v>205</v>
      </c>
      <c r="C5895" s="4" t="s">
        <v>428</v>
      </c>
      <c r="D5895" s="5">
        <v>7.6113399999999999E-7</v>
      </c>
      <c r="E5895" s="5">
        <v>7.9725699999999995E-7</v>
      </c>
      <c r="F5895" s="5">
        <v>4.0345000000000003E-7</v>
      </c>
      <c r="G5895" s="6">
        <v>1.28E-6</v>
      </c>
      <c r="H5895" s="7">
        <v>3.2418410000000005E-6</v>
      </c>
      <c r="I5895" s="5"/>
    </row>
    <row r="5896" spans="1:9" x14ac:dyDescent="0.4">
      <c r="A5896" t="str">
        <f t="shared" si="92"/>
        <v>KernobstPhilippinen</v>
      </c>
      <c r="B5896" s="26" t="s">
        <v>208</v>
      </c>
      <c r="C5896" s="4" t="s">
        <v>428</v>
      </c>
      <c r="D5896" s="5">
        <v>7.61E-7</v>
      </c>
      <c r="E5896" s="5">
        <v>7.9725699999999995E-7</v>
      </c>
      <c r="F5896" s="5">
        <v>4.0345000000000003E-7</v>
      </c>
      <c r="G5896" s="6">
        <v>1.28E-6</v>
      </c>
      <c r="H5896" s="7">
        <v>3.2417069999999998E-6</v>
      </c>
      <c r="I5896" s="5"/>
    </row>
    <row r="5897" spans="1:9" x14ac:dyDescent="0.4">
      <c r="A5897" t="str">
        <f t="shared" si="92"/>
        <v>SüdfrüchtePhilippinen</v>
      </c>
      <c r="B5897" s="26" t="s">
        <v>244</v>
      </c>
      <c r="C5897" s="4" t="s">
        <v>428</v>
      </c>
      <c r="D5897" s="5">
        <v>6.2403199999999991E-7</v>
      </c>
      <c r="E5897" s="5">
        <v>6.4947900000000004E-7</v>
      </c>
      <c r="F5897" s="5">
        <v>3.31526E-7</v>
      </c>
      <c r="G5897" s="6">
        <v>1.0499999999999999E-6</v>
      </c>
      <c r="H5897" s="7">
        <v>2.655037E-6</v>
      </c>
      <c r="I5897" s="5"/>
    </row>
    <row r="5898" spans="1:9" x14ac:dyDescent="0.4">
      <c r="A5898" t="str">
        <f t="shared" si="92"/>
        <v>KnoblauchPhilippinen</v>
      </c>
      <c r="B5898" s="26" t="s">
        <v>38</v>
      </c>
      <c r="C5898" s="4" t="s">
        <v>428</v>
      </c>
      <c r="D5898" s="5">
        <v>7.8304700000000009E-7</v>
      </c>
      <c r="E5898" s="5">
        <v>7.8992900000000001E-7</v>
      </c>
      <c r="F5898" s="5">
        <v>3.88066E-7</v>
      </c>
      <c r="G5898" s="6">
        <v>1.1800000000000001E-6</v>
      </c>
      <c r="H5898" s="7">
        <v>3.141042E-6</v>
      </c>
      <c r="I5898" s="5"/>
    </row>
    <row r="5899" spans="1:9" x14ac:dyDescent="0.4">
      <c r="A5899" t="str">
        <f t="shared" si="92"/>
        <v>ErdnussPhilippinen</v>
      </c>
      <c r="B5899" s="26" t="s">
        <v>280</v>
      </c>
      <c r="C5899" s="4" t="s">
        <v>428</v>
      </c>
      <c r="D5899" s="5">
        <v>2.6236499999999999E-6</v>
      </c>
      <c r="E5899" s="5">
        <v>2.88126E-6</v>
      </c>
      <c r="F5899" s="5">
        <v>1.3590799999999999E-6</v>
      </c>
      <c r="G5899" s="6">
        <v>4.6999999999999999E-6</v>
      </c>
      <c r="H5899" s="7">
        <v>1.1563989999999999E-5</v>
      </c>
      <c r="I5899" s="5"/>
    </row>
    <row r="5900" spans="1:9" x14ac:dyDescent="0.4">
      <c r="A5900" t="str">
        <f t="shared" si="92"/>
        <v>JojobasamenPhilippinen</v>
      </c>
      <c r="B5900" s="26" t="s">
        <v>301</v>
      </c>
      <c r="C5900" s="4" t="s">
        <v>428</v>
      </c>
      <c r="D5900" s="5">
        <v>5.0845500000000003E-6</v>
      </c>
      <c r="E5900" s="5">
        <v>5.4073699999999997E-6</v>
      </c>
      <c r="F5900" s="5">
        <v>2.6816299999999999E-6</v>
      </c>
      <c r="G5900" s="6">
        <v>8.6300000000000004E-6</v>
      </c>
      <c r="H5900" s="7">
        <v>2.1803549999999999E-5</v>
      </c>
      <c r="I5900" s="5"/>
    </row>
    <row r="5901" spans="1:9" x14ac:dyDescent="0.4">
      <c r="A5901" t="str">
        <f t="shared" si="92"/>
        <v>Lauch, andere LauchgewächsePhilippinen</v>
      </c>
      <c r="B5901" s="26" t="s">
        <v>184</v>
      </c>
      <c r="C5901" s="4" t="s">
        <v>428</v>
      </c>
      <c r="D5901" s="5">
        <v>2.7256499999999998E-7</v>
      </c>
      <c r="E5901" s="5">
        <v>2.8758400000000004E-7</v>
      </c>
      <c r="F5901" s="5">
        <v>1.4394700000000001E-7</v>
      </c>
      <c r="G5901" s="6">
        <v>4.5899999999999997E-7</v>
      </c>
      <c r="H5901" s="7">
        <v>1.163096E-6</v>
      </c>
      <c r="I5901" s="5"/>
    </row>
    <row r="5902" spans="1:9" x14ac:dyDescent="0.4">
      <c r="A5902" t="str">
        <f t="shared" si="92"/>
        <v>Zitorne, LimettePhilippinen</v>
      </c>
      <c r="B5902" s="26" t="s">
        <v>246</v>
      </c>
      <c r="C5902" s="4" t="s">
        <v>428</v>
      </c>
      <c r="D5902" s="5">
        <v>1.0845299999999999E-6</v>
      </c>
      <c r="E5902" s="5">
        <v>1.0501699999999999E-6</v>
      </c>
      <c r="F5902" s="5">
        <v>5.9909600000000001E-7</v>
      </c>
      <c r="G5902" s="6">
        <v>1.8199999999999999E-6</v>
      </c>
      <c r="H5902" s="7">
        <v>4.5537959999999994E-6</v>
      </c>
      <c r="I5902" s="5"/>
    </row>
    <row r="5903" spans="1:9" x14ac:dyDescent="0.4">
      <c r="A5903" t="str">
        <f t="shared" si="92"/>
        <v>MaisPhilippinen</v>
      </c>
      <c r="B5903" s="26" t="s">
        <v>185</v>
      </c>
      <c r="C5903" s="4" t="s">
        <v>428</v>
      </c>
      <c r="D5903" s="5">
        <v>1.12737E-6</v>
      </c>
      <c r="E5903" s="5">
        <v>1.1005699999999999E-6</v>
      </c>
      <c r="F5903" s="5">
        <v>6.1598299999999996E-7</v>
      </c>
      <c r="G5903" s="6">
        <v>1.8600000000000002E-6</v>
      </c>
      <c r="H5903" s="7">
        <v>4.7039230000000004E-6</v>
      </c>
      <c r="I5903" s="5"/>
    </row>
    <row r="5904" spans="1:9" x14ac:dyDescent="0.4">
      <c r="A5904" t="str">
        <f t="shared" si="92"/>
        <v>Mango, GuavePhilippinen</v>
      </c>
      <c r="B5904" s="26" t="s">
        <v>248</v>
      </c>
      <c r="C5904" s="4" t="s">
        <v>428</v>
      </c>
      <c r="D5904" s="5">
        <v>7.6274199999999991E-7</v>
      </c>
      <c r="E5904" s="5">
        <v>7.9328000000000007E-7</v>
      </c>
      <c r="F5904" s="5">
        <v>4.0563399999999996E-7</v>
      </c>
      <c r="G5904" s="6">
        <v>1.28E-6</v>
      </c>
      <c r="H5904" s="7">
        <v>3.2416559999999999E-6</v>
      </c>
      <c r="I5904" s="5"/>
    </row>
    <row r="5905" spans="1:9" x14ac:dyDescent="0.4">
      <c r="A5905" t="str">
        <f t="shared" si="92"/>
        <v>HanffasernPhilippinen</v>
      </c>
      <c r="B5905" s="26" t="s">
        <v>353</v>
      </c>
      <c r="C5905" s="4" t="s">
        <v>428</v>
      </c>
      <c r="D5905" s="5">
        <v>8.8299999999999985E-6</v>
      </c>
      <c r="E5905" s="5">
        <v>9.1900100000000008E-6</v>
      </c>
      <c r="F5905" s="5">
        <v>4.6941399999999999E-6</v>
      </c>
      <c r="G5905" s="6">
        <v>1.4800000000000001E-5</v>
      </c>
      <c r="H5905" s="7">
        <v>3.7514149999999997E-5</v>
      </c>
      <c r="I5905" s="5"/>
    </row>
    <row r="5906" spans="1:9" x14ac:dyDescent="0.4">
      <c r="A5906" t="str">
        <f t="shared" si="92"/>
        <v>NüssePhilippinen</v>
      </c>
      <c r="B5906" s="26" t="s">
        <v>271</v>
      </c>
      <c r="C5906" s="4" t="s">
        <v>428</v>
      </c>
      <c r="D5906" s="5">
        <v>4.7299999999999996E-6</v>
      </c>
      <c r="E5906" s="5">
        <v>4.6865099999999998E-6</v>
      </c>
      <c r="F5906" s="5">
        <v>2.59363E-6</v>
      </c>
      <c r="G5906" s="6">
        <v>8.0099999999999995E-6</v>
      </c>
      <c r="H5906" s="7">
        <v>2.0020139999999998E-5</v>
      </c>
      <c r="I5906" s="5"/>
    </row>
    <row r="5907" spans="1:9" x14ac:dyDescent="0.4">
      <c r="A5907" t="str">
        <f t="shared" si="92"/>
        <v>Palmfrucht (Ölpalme)Philippinen</v>
      </c>
      <c r="B5907" s="26" t="s">
        <v>289</v>
      </c>
      <c r="C5907" s="4" t="s">
        <v>428</v>
      </c>
      <c r="D5907" s="5">
        <v>4.0597599999999998E-7</v>
      </c>
      <c r="E5907" s="5">
        <v>4.1482900000000004E-7</v>
      </c>
      <c r="F5907" s="5">
        <v>2.19896E-7</v>
      </c>
      <c r="G5907" s="6">
        <v>6.9500000000000002E-7</v>
      </c>
      <c r="H5907" s="7">
        <v>1.735701E-6</v>
      </c>
      <c r="I5907" s="5"/>
    </row>
    <row r="5908" spans="1:9" x14ac:dyDescent="0.4">
      <c r="A5908" t="str">
        <f t="shared" si="92"/>
        <v>ÖlsamenPhilippinen</v>
      </c>
      <c r="B5908" s="26" t="s">
        <v>303</v>
      </c>
      <c r="C5908" s="4" t="s">
        <v>428</v>
      </c>
      <c r="D5908" s="5">
        <v>5.0800000000000005E-6</v>
      </c>
      <c r="E5908" s="5">
        <v>5.4073699999999997E-6</v>
      </c>
      <c r="F5908" s="5">
        <v>2.6816299999999999E-6</v>
      </c>
      <c r="G5908" s="6">
        <v>8.6300000000000004E-6</v>
      </c>
      <c r="H5908" s="7">
        <v>2.1798999999999999E-5</v>
      </c>
      <c r="I5908" s="5"/>
    </row>
    <row r="5909" spans="1:9" x14ac:dyDescent="0.4">
      <c r="A5909" t="str">
        <f t="shared" si="92"/>
        <v>Zwiebel, getr.Philippinen</v>
      </c>
      <c r="B5909" s="26" t="s">
        <v>251</v>
      </c>
      <c r="C5909" s="4" t="s">
        <v>428</v>
      </c>
      <c r="D5909" s="5">
        <v>3.2808299999999999E-7</v>
      </c>
      <c r="E5909" s="5">
        <v>3.1433200000000004E-7</v>
      </c>
      <c r="F5909" s="5">
        <v>1.8222900000000001E-7</v>
      </c>
      <c r="G5909" s="6">
        <v>5.5400000000000001E-7</v>
      </c>
      <c r="H5909" s="7">
        <v>1.378644E-6</v>
      </c>
      <c r="I5909" s="5"/>
    </row>
    <row r="5910" spans="1:9" x14ac:dyDescent="0.4">
      <c r="A5910" t="str">
        <f t="shared" si="92"/>
        <v>PapayaPhilippinen</v>
      </c>
      <c r="B5910" s="26" t="s">
        <v>294</v>
      </c>
      <c r="C5910" s="4" t="s">
        <v>428</v>
      </c>
      <c r="D5910" s="5">
        <v>3.24616E-7</v>
      </c>
      <c r="E5910" s="5">
        <v>2.9666600000000002E-7</v>
      </c>
      <c r="F5910" s="5">
        <v>1.7756900000000002E-7</v>
      </c>
      <c r="G5910" s="6">
        <v>5.0699999999999997E-7</v>
      </c>
      <c r="H5910" s="7">
        <v>1.305851E-6</v>
      </c>
      <c r="I5910" s="5"/>
    </row>
    <row r="5911" spans="1:9" x14ac:dyDescent="0.4">
      <c r="A5911" t="str">
        <f t="shared" si="92"/>
        <v>Erbsen, grünPhilippinen</v>
      </c>
      <c r="B5911" s="26" t="s">
        <v>172</v>
      </c>
      <c r="C5911" s="4" t="s">
        <v>428</v>
      </c>
      <c r="D5911" s="5">
        <v>4.4700000000000002E-7</v>
      </c>
      <c r="E5911" s="5">
        <v>4.1639200000000004E-7</v>
      </c>
      <c r="F5911" s="5">
        <v>2.4945E-7</v>
      </c>
      <c r="G5911" s="6">
        <v>7.37E-7</v>
      </c>
      <c r="H5911" s="7">
        <v>1.8498420000000002E-6</v>
      </c>
      <c r="I5911" s="5"/>
    </row>
    <row r="5912" spans="1:9" x14ac:dyDescent="0.4">
      <c r="A5912" t="str">
        <f t="shared" si="92"/>
        <v>AnanasPhilippinen</v>
      </c>
      <c r="B5912" s="26" t="s">
        <v>194</v>
      </c>
      <c r="C5912" s="4" t="s">
        <v>428</v>
      </c>
      <c r="D5912" s="5">
        <v>1.4700000000000001E-7</v>
      </c>
      <c r="E5912" s="5">
        <v>1.5197799999999999E-7</v>
      </c>
      <c r="F5912" s="5">
        <v>7.8201899999999996E-8</v>
      </c>
      <c r="G5912" s="6">
        <v>2.4699999999999998E-7</v>
      </c>
      <c r="H5912" s="7">
        <v>6.2417989999999992E-7</v>
      </c>
      <c r="I5912" s="5"/>
    </row>
    <row r="5913" spans="1:9" x14ac:dyDescent="0.4">
      <c r="A5913" t="str">
        <f t="shared" si="92"/>
        <v>KartoffelPhilippinen</v>
      </c>
      <c r="B5913" s="26" t="s">
        <v>177</v>
      </c>
      <c r="C5913" s="4" t="s">
        <v>428</v>
      </c>
      <c r="D5913" s="5">
        <v>3.5499999999999999E-7</v>
      </c>
      <c r="E5913" s="5">
        <v>3.1642200000000003E-7</v>
      </c>
      <c r="F5913" s="5">
        <v>1.8506199999999999E-7</v>
      </c>
      <c r="G5913" s="6">
        <v>6.1099999999999995E-7</v>
      </c>
      <c r="H5913" s="7">
        <v>1.4674840000000001E-6</v>
      </c>
      <c r="I5913" s="5"/>
    </row>
    <row r="5914" spans="1:9" x14ac:dyDescent="0.4">
      <c r="A5914" t="str">
        <f t="shared" si="92"/>
        <v>Hülsenfrüchte (Linsen, Bohen, etc.)Philippinen</v>
      </c>
      <c r="B5914" s="26" t="s">
        <v>255</v>
      </c>
      <c r="C5914" s="4" t="s">
        <v>428</v>
      </c>
      <c r="D5914" s="5">
        <v>2.4120399999999998E-6</v>
      </c>
      <c r="E5914" s="5">
        <v>2.53539E-6</v>
      </c>
      <c r="F5914" s="5">
        <v>1.27654E-6</v>
      </c>
      <c r="G5914" s="6">
        <v>4.0600000000000001E-6</v>
      </c>
      <c r="H5914" s="7">
        <v>1.028397E-5</v>
      </c>
      <c r="I5914" s="5"/>
    </row>
    <row r="5915" spans="1:9" x14ac:dyDescent="0.4">
      <c r="A5915" t="str">
        <f t="shared" si="92"/>
        <v>KürbisPhilippinen</v>
      </c>
      <c r="B5915" s="26" t="s">
        <v>183</v>
      </c>
      <c r="C5915" s="4" t="s">
        <v>428</v>
      </c>
      <c r="D5915" s="5">
        <v>6.1037200000000003E-8</v>
      </c>
      <c r="E5915" s="5">
        <v>5.6076599999999998E-8</v>
      </c>
      <c r="F5915" s="5">
        <v>3.3698000000000002E-8</v>
      </c>
      <c r="G5915" s="6">
        <v>9.6799999999999993E-8</v>
      </c>
      <c r="H5915" s="7">
        <v>2.4761179999999994E-7</v>
      </c>
      <c r="I5915" s="5"/>
    </row>
    <row r="5916" spans="1:9" x14ac:dyDescent="0.4">
      <c r="A5916" t="str">
        <f t="shared" si="92"/>
        <v>ReisPhilippinen</v>
      </c>
      <c r="B5916" s="26" t="s">
        <v>160</v>
      </c>
      <c r="C5916" s="4" t="s">
        <v>428</v>
      </c>
      <c r="D5916" s="5">
        <v>9.9637500000000005E-7</v>
      </c>
      <c r="E5916" s="5">
        <v>1.1029399999999999E-6</v>
      </c>
      <c r="F5916" s="5">
        <v>5.0057499999999997E-7</v>
      </c>
      <c r="G5916" s="6">
        <v>1.64E-6</v>
      </c>
      <c r="H5916" s="7">
        <v>4.23989E-6</v>
      </c>
      <c r="I5916" s="5"/>
    </row>
    <row r="5917" spans="1:9" x14ac:dyDescent="0.4">
      <c r="A5917" t="str">
        <f t="shared" si="92"/>
        <v>Knollengewächsen, WurzelknollePhilippinen</v>
      </c>
      <c r="B5917" s="26" t="s">
        <v>179</v>
      </c>
      <c r="C5917" s="4" t="s">
        <v>428</v>
      </c>
      <c r="D5917" s="5">
        <v>3.2235700000000001E-7</v>
      </c>
      <c r="E5917" s="5">
        <v>3.3837899999999996E-7</v>
      </c>
      <c r="F5917" s="5">
        <v>1.72115E-7</v>
      </c>
      <c r="G5917" s="6">
        <v>5.5300000000000004E-7</v>
      </c>
      <c r="H5917" s="7">
        <v>1.3858510000000001E-6</v>
      </c>
      <c r="I5917" s="5"/>
    </row>
    <row r="5918" spans="1:9" x14ac:dyDescent="0.4">
      <c r="A5918" t="str">
        <f t="shared" si="92"/>
        <v>GummiPhilippinen</v>
      </c>
      <c r="B5918" s="26" t="s">
        <v>290</v>
      </c>
      <c r="C5918" s="4" t="s">
        <v>428</v>
      </c>
      <c r="D5918" s="5">
        <v>6.0401799999999997E-6</v>
      </c>
      <c r="E5918" s="5">
        <v>6.2908299999999995E-6</v>
      </c>
      <c r="F5918" s="5">
        <v>3.2079500000000003E-6</v>
      </c>
      <c r="G5918" s="6">
        <v>1.01E-5</v>
      </c>
      <c r="H5918" s="7">
        <v>2.5638960000000004E-5</v>
      </c>
      <c r="I5918" s="5"/>
    </row>
    <row r="5919" spans="1:9" x14ac:dyDescent="0.4">
      <c r="A5919" t="str">
        <f t="shared" si="92"/>
        <v>BaumwollePhilippinen</v>
      </c>
      <c r="B5919" s="26" t="s">
        <v>257</v>
      </c>
      <c r="C5919" s="4" t="s">
        <v>428</v>
      </c>
      <c r="D5919" s="5">
        <v>3.7263600000000002E-6</v>
      </c>
      <c r="E5919" s="5">
        <v>3.3942099999999999E-6</v>
      </c>
      <c r="F5919" s="5">
        <v>2.12807E-6</v>
      </c>
      <c r="G5919" s="6">
        <v>6.1599999999999995E-6</v>
      </c>
      <c r="H5919" s="7">
        <v>1.5408639999999996E-5</v>
      </c>
      <c r="I5919" s="5"/>
    </row>
    <row r="5920" spans="1:9" x14ac:dyDescent="0.4">
      <c r="A5920" t="str">
        <f t="shared" si="92"/>
        <v>SojabohnenPhilippinen</v>
      </c>
      <c r="B5920" s="26" t="s">
        <v>259</v>
      </c>
      <c r="C5920" s="4" t="s">
        <v>428</v>
      </c>
      <c r="D5920" s="5">
        <v>1.64228E-6</v>
      </c>
      <c r="E5920" s="5">
        <v>1.84512E-6</v>
      </c>
      <c r="F5920" s="5">
        <v>9.177910000000001E-7</v>
      </c>
      <c r="G5920" s="6">
        <v>3.1300000000000001E-6</v>
      </c>
      <c r="H5920" s="7">
        <v>7.5351909999999998E-6</v>
      </c>
      <c r="I5920" s="5"/>
    </row>
    <row r="5921" spans="1:9" x14ac:dyDescent="0.4">
      <c r="A5921" t="str">
        <f t="shared" si="92"/>
        <v>RohrzuckerPhilippinen</v>
      </c>
      <c r="B5921" s="26" t="s">
        <v>260</v>
      </c>
      <c r="C5921" s="4" t="s">
        <v>428</v>
      </c>
      <c r="D5921" s="5">
        <v>8.0559399999999995E-8</v>
      </c>
      <c r="E5921" s="5">
        <v>8.9825699999999997E-8</v>
      </c>
      <c r="F5921" s="5">
        <v>4.4310700000000003E-8</v>
      </c>
      <c r="G5921" s="6">
        <v>1.4999999999999999E-7</v>
      </c>
      <c r="H5921" s="7">
        <v>3.6469579999999999E-7</v>
      </c>
      <c r="I5921" s="5"/>
    </row>
    <row r="5922" spans="1:9" x14ac:dyDescent="0.4">
      <c r="A5922" t="str">
        <f t="shared" si="92"/>
        <v>SüßkartofelnPhilippinen</v>
      </c>
      <c r="B5922" s="26" t="s">
        <v>192</v>
      </c>
      <c r="C5922" s="4" t="s">
        <v>428</v>
      </c>
      <c r="D5922" s="5">
        <v>4.7823499999999994E-7</v>
      </c>
      <c r="E5922" s="5">
        <v>5.0428799999999997E-7</v>
      </c>
      <c r="F5922" s="5">
        <v>2.5274700000000001E-7</v>
      </c>
      <c r="G5922" s="6">
        <v>8.0699999999999996E-7</v>
      </c>
      <c r="H5922" s="7">
        <v>2.0422699999999995E-6</v>
      </c>
      <c r="I5922" s="5"/>
    </row>
    <row r="5923" spans="1:9" x14ac:dyDescent="0.4">
      <c r="A5923" t="str">
        <f t="shared" si="92"/>
        <v>Tallowtree seedPhilippinen</v>
      </c>
      <c r="B5923" s="26" t="s">
        <v>304</v>
      </c>
      <c r="C5923" s="4" t="s">
        <v>428</v>
      </c>
      <c r="D5923" s="5">
        <v>5.0845500000000003E-6</v>
      </c>
      <c r="E5923" s="5">
        <v>5.4073699999999997E-6</v>
      </c>
      <c r="F5923" s="5">
        <v>2.6816299999999999E-6</v>
      </c>
      <c r="G5923" s="6">
        <v>8.6300000000000004E-6</v>
      </c>
      <c r="H5923" s="7">
        <v>2.1803549999999999E-5</v>
      </c>
      <c r="I5923" s="5"/>
    </row>
    <row r="5924" spans="1:9" x14ac:dyDescent="0.4">
      <c r="A5924" t="str">
        <f t="shared" si="92"/>
        <v>Manderine, ClementinePhilippinen</v>
      </c>
      <c r="B5924" s="26" t="s">
        <v>213</v>
      </c>
      <c r="C5924" s="4" t="s">
        <v>428</v>
      </c>
      <c r="D5924" s="5">
        <v>1.14378E-6</v>
      </c>
      <c r="E5924" s="5">
        <v>1.1275799999999999E-6</v>
      </c>
      <c r="F5924" s="5">
        <v>6.2843399999999997E-7</v>
      </c>
      <c r="G5924" s="6">
        <v>1.9400000000000001E-6</v>
      </c>
      <c r="H5924" s="7">
        <v>4.8397940000000001E-6</v>
      </c>
      <c r="I5924" s="5"/>
    </row>
    <row r="5925" spans="1:9" x14ac:dyDescent="0.4">
      <c r="A5925" t="str">
        <f t="shared" si="92"/>
        <v>Taro (cocoyam)Philippinen</v>
      </c>
      <c r="B5925" s="26" t="s">
        <v>325</v>
      </c>
      <c r="C5925" s="4" t="s">
        <v>428</v>
      </c>
      <c r="D5925" s="5">
        <v>7.0541999999999997E-7</v>
      </c>
      <c r="E5925" s="5">
        <v>7.4906000000000001E-7</v>
      </c>
      <c r="F5925" s="5">
        <v>3.7292700000000001E-7</v>
      </c>
      <c r="G5925" s="6">
        <v>1.1999999999999999E-6</v>
      </c>
      <c r="H5925" s="7">
        <v>3.027407E-6</v>
      </c>
      <c r="I5925" s="5"/>
    </row>
    <row r="5926" spans="1:9" x14ac:dyDescent="0.4">
      <c r="A5926" t="str">
        <f t="shared" si="92"/>
        <v>Tabak, unverarbeitetPhilippinen</v>
      </c>
      <c r="B5926" s="26" t="s">
        <v>263</v>
      </c>
      <c r="C5926" s="4" t="s">
        <v>428</v>
      </c>
      <c r="D5926" s="5">
        <v>1.56249E-6</v>
      </c>
      <c r="E5926" s="5">
        <v>1.64399E-6</v>
      </c>
      <c r="F5926" s="5">
        <v>8.2787699999999994E-7</v>
      </c>
      <c r="G5926" s="6">
        <v>2.6400000000000001E-6</v>
      </c>
      <c r="H5926" s="7">
        <v>6.6743569999999999E-6</v>
      </c>
      <c r="I5926" s="5"/>
    </row>
    <row r="5927" spans="1:9" x14ac:dyDescent="0.4">
      <c r="A5927" t="str">
        <f t="shared" si="92"/>
        <v>TomatenPhilippinen</v>
      </c>
      <c r="B5927" s="26" t="s">
        <v>86</v>
      </c>
      <c r="C5927" s="4" t="s">
        <v>428</v>
      </c>
      <c r="D5927" s="5">
        <v>2.54402E-7</v>
      </c>
      <c r="E5927" s="5">
        <v>2.67054E-7</v>
      </c>
      <c r="F5927" s="5">
        <v>1.35836E-7</v>
      </c>
      <c r="G5927" s="6">
        <v>4.3600000000000004E-7</v>
      </c>
      <c r="H5927" s="7">
        <v>1.093292E-6</v>
      </c>
      <c r="I5927" s="5"/>
    </row>
    <row r="5928" spans="1:9" x14ac:dyDescent="0.4">
      <c r="A5928" t="str">
        <f t="shared" si="92"/>
        <v>Gemüse, frischPhilippinen</v>
      </c>
      <c r="B5928" s="26" t="s">
        <v>174</v>
      </c>
      <c r="C5928" s="4" t="s">
        <v>428</v>
      </c>
      <c r="D5928" s="5">
        <v>2.7256499999999998E-7</v>
      </c>
      <c r="E5928" s="5">
        <v>2.8758400000000004E-7</v>
      </c>
      <c r="F5928" s="5">
        <v>1.4394700000000001E-7</v>
      </c>
      <c r="G5928" s="6">
        <v>4.5899999999999997E-7</v>
      </c>
      <c r="H5928" s="7">
        <v>1.163096E-6</v>
      </c>
      <c r="I5928" s="5"/>
    </row>
    <row r="5929" spans="1:9" x14ac:dyDescent="0.4">
      <c r="A5929" t="str">
        <f t="shared" si="92"/>
        <v>YamswurzelPhilippinen</v>
      </c>
      <c r="B5929" s="26" t="s">
        <v>291</v>
      </c>
      <c r="C5929" s="4" t="s">
        <v>428</v>
      </c>
      <c r="D5929" s="5">
        <v>2.2812500000000001E-7</v>
      </c>
      <c r="E5929" s="5">
        <v>2.0776799999999998E-7</v>
      </c>
      <c r="F5929" s="5">
        <v>1.2242399999999999E-7</v>
      </c>
      <c r="G5929" s="6">
        <v>3.4799999999999999E-7</v>
      </c>
      <c r="H5929" s="7">
        <v>9.0631700000000005E-7</v>
      </c>
      <c r="I5929" s="5"/>
    </row>
    <row r="5930" spans="1:9" x14ac:dyDescent="0.4">
      <c r="A5930" t="str">
        <f t="shared" si="92"/>
        <v>ApfelPolen</v>
      </c>
      <c r="B5930" s="26" t="s">
        <v>195</v>
      </c>
      <c r="C5930" s="4" t="s">
        <v>429</v>
      </c>
      <c r="D5930" s="5">
        <v>1.2E-8</v>
      </c>
      <c r="E5930" s="5">
        <v>3.0618499999999997E-8</v>
      </c>
      <c r="F5930" s="5">
        <v>2.33E-9</v>
      </c>
      <c r="G5930" s="6">
        <v>1.32E-9</v>
      </c>
      <c r="H5930" s="7">
        <v>4.6268500000000002E-8</v>
      </c>
      <c r="I5930" s="5"/>
    </row>
    <row r="5931" spans="1:9" x14ac:dyDescent="0.4">
      <c r="A5931" t="str">
        <f t="shared" si="92"/>
        <v>AprikosenPolen</v>
      </c>
      <c r="B5931" s="26" t="s">
        <v>196</v>
      </c>
      <c r="C5931" s="4" t="s">
        <v>429</v>
      </c>
      <c r="D5931" s="5">
        <v>3.0400000000000001E-8</v>
      </c>
      <c r="E5931" s="5">
        <v>7.130220000000001E-8</v>
      </c>
      <c r="F5931" s="5">
        <v>5.7699999999999997E-9</v>
      </c>
      <c r="G5931" s="6">
        <v>4.1700000000000003E-9</v>
      </c>
      <c r="H5931" s="7">
        <v>1.1164219999999999E-7</v>
      </c>
      <c r="I5931" s="5"/>
    </row>
    <row r="5932" spans="1:9" x14ac:dyDescent="0.4">
      <c r="A5932" t="str">
        <f t="shared" si="92"/>
        <v>SpargelPolen</v>
      </c>
      <c r="B5932" s="26" t="s">
        <v>190</v>
      </c>
      <c r="C5932" s="4" t="s">
        <v>429</v>
      </c>
      <c r="D5932" s="5">
        <v>5.0699999999999997E-8</v>
      </c>
      <c r="E5932" s="5">
        <v>1.8164599999999998E-7</v>
      </c>
      <c r="F5932" s="5">
        <v>1.33E-8</v>
      </c>
      <c r="G5932" s="6">
        <v>5.2599999999999996E-9</v>
      </c>
      <c r="H5932" s="7">
        <v>2.5090599999999996E-7</v>
      </c>
      <c r="I5932" s="5"/>
    </row>
    <row r="5933" spans="1:9" x14ac:dyDescent="0.4">
      <c r="A5933" t="str">
        <f t="shared" si="92"/>
        <v>GerstePolen</v>
      </c>
      <c r="B5933" s="26" t="s">
        <v>240</v>
      </c>
      <c r="C5933" s="4" t="s">
        <v>429</v>
      </c>
      <c r="D5933" s="5">
        <v>4.5206900000000004E-8</v>
      </c>
      <c r="E5933" s="5">
        <v>1.2753699999999999E-7</v>
      </c>
      <c r="F5933" s="5">
        <v>9.6153999999999989E-9</v>
      </c>
      <c r="G5933" s="6">
        <v>4.9200000000000004E-9</v>
      </c>
      <c r="H5933" s="7">
        <v>1.8727930000000002E-7</v>
      </c>
      <c r="I5933" s="5"/>
    </row>
    <row r="5934" spans="1:9" x14ac:dyDescent="0.4">
      <c r="A5934" t="str">
        <f t="shared" si="92"/>
        <v>Bohen, trockenPolen</v>
      </c>
      <c r="B5934" s="26" t="s">
        <v>170</v>
      </c>
      <c r="C5934" s="4" t="s">
        <v>429</v>
      </c>
      <c r="D5934" s="5">
        <v>3.0759500000000005E-8</v>
      </c>
      <c r="E5934" s="5">
        <v>7.8249899999999997E-8</v>
      </c>
      <c r="F5934" s="5">
        <v>5.9773199999999998E-9</v>
      </c>
      <c r="G5934" s="6">
        <v>3.4000000000000003E-9</v>
      </c>
      <c r="H5934" s="7">
        <v>1.1838672E-7</v>
      </c>
      <c r="I5934" s="5"/>
    </row>
    <row r="5935" spans="1:9" x14ac:dyDescent="0.4">
      <c r="A5935" t="str">
        <f t="shared" si="92"/>
        <v>Ackerbohne, trockenPolen</v>
      </c>
      <c r="B5935" s="26" t="s">
        <v>163</v>
      </c>
      <c r="C5935" s="4" t="s">
        <v>429</v>
      </c>
      <c r="D5935" s="5">
        <v>1.6534299999999997E-8</v>
      </c>
      <c r="E5935" s="5">
        <v>5.3925899999999997E-8</v>
      </c>
      <c r="F5935" s="5">
        <v>4.1278700000000006E-9</v>
      </c>
      <c r="G5935" s="6">
        <v>1.9800000000000002E-9</v>
      </c>
      <c r="H5935" s="7">
        <v>7.6568070000000004E-8</v>
      </c>
      <c r="I5935" s="5"/>
    </row>
    <row r="5936" spans="1:9" x14ac:dyDescent="0.4">
      <c r="A5936" t="str">
        <f t="shared" si="92"/>
        <v>BuchweizenPolen</v>
      </c>
      <c r="B5936" s="26" t="s">
        <v>147</v>
      </c>
      <c r="C5936" s="4" t="s">
        <v>429</v>
      </c>
      <c r="D5936" s="5">
        <v>4.8525900000000002E-8</v>
      </c>
      <c r="E5936" s="5">
        <v>1.23018E-7</v>
      </c>
      <c r="F5936" s="5">
        <v>9.3828699999999986E-9</v>
      </c>
      <c r="G5936" s="6">
        <v>5.3199999999999998E-9</v>
      </c>
      <c r="H5936" s="7">
        <v>1.8624677E-7</v>
      </c>
      <c r="I5936" s="5"/>
    </row>
    <row r="5937" spans="1:9" x14ac:dyDescent="0.4">
      <c r="A5937" t="str">
        <f t="shared" si="92"/>
        <v>Kohl und andere KohlgewächsePolen</v>
      </c>
      <c r="B5937" s="26" t="s">
        <v>181</v>
      </c>
      <c r="C5937" s="4" t="s">
        <v>429</v>
      </c>
      <c r="D5937" s="5">
        <v>3.3200000000000001E-9</v>
      </c>
      <c r="E5937" s="5">
        <v>8.4335199999999988E-9</v>
      </c>
      <c r="F5937" s="5">
        <v>6.4399999999999995E-10</v>
      </c>
      <c r="G5937" s="6">
        <v>3.6499999999999998E-10</v>
      </c>
      <c r="H5937" s="7">
        <v>1.2762520000000001E-8</v>
      </c>
      <c r="I5937" s="5"/>
    </row>
    <row r="5938" spans="1:9" x14ac:dyDescent="0.4">
      <c r="A5938" t="str">
        <f t="shared" si="92"/>
        <v>Karotten und RübenPolen</v>
      </c>
      <c r="B5938" s="26" t="s">
        <v>176</v>
      </c>
      <c r="C5938" s="4" t="s">
        <v>429</v>
      </c>
      <c r="D5938" s="5">
        <v>4.7498499999999997E-9</v>
      </c>
      <c r="E5938" s="5">
        <v>1.16738E-8</v>
      </c>
      <c r="F5938" s="5">
        <v>8.9407899999999997E-10</v>
      </c>
      <c r="G5938" s="6">
        <v>5.2399999999999995E-10</v>
      </c>
      <c r="H5938" s="7">
        <v>1.7841729000000002E-8</v>
      </c>
      <c r="I5938" s="5"/>
    </row>
    <row r="5939" spans="1:9" x14ac:dyDescent="0.4">
      <c r="A5939" t="str">
        <f t="shared" si="92"/>
        <v>Blumenkohl und BrokkoliPolen</v>
      </c>
      <c r="B5939" s="26" t="s">
        <v>168</v>
      </c>
      <c r="C5939" s="4" t="s">
        <v>429</v>
      </c>
      <c r="D5939" s="5">
        <v>6.6797700000000004E-9</v>
      </c>
      <c r="E5939" s="5">
        <v>1.6890399999999999E-8</v>
      </c>
      <c r="F5939" s="5">
        <v>1.2962200000000001E-9</v>
      </c>
      <c r="G5939" s="6">
        <v>7.5199999999999999E-10</v>
      </c>
      <c r="H5939" s="7">
        <v>2.561839E-8</v>
      </c>
      <c r="I5939" s="5"/>
    </row>
    <row r="5940" spans="1:9" x14ac:dyDescent="0.4">
      <c r="A5940" t="str">
        <f t="shared" si="92"/>
        <v>GetreidePolen</v>
      </c>
      <c r="B5940" s="26" t="s">
        <v>278</v>
      </c>
      <c r="C5940" s="4" t="s">
        <v>429</v>
      </c>
      <c r="D5940" s="5">
        <v>1.8999399999999999E-8</v>
      </c>
      <c r="E5940" s="5">
        <v>4.4490899999999999E-8</v>
      </c>
      <c r="F5940" s="5">
        <v>3.59976E-9</v>
      </c>
      <c r="G5940" s="6">
        <v>2.6000000000000001E-9</v>
      </c>
      <c r="H5940" s="7">
        <v>6.969005999999999E-8</v>
      </c>
      <c r="I5940" s="5"/>
    </row>
    <row r="5941" spans="1:9" x14ac:dyDescent="0.4">
      <c r="A5941" t="str">
        <f t="shared" si="92"/>
        <v>Kirschen, sauerPolen</v>
      </c>
      <c r="B5941" s="26" t="s">
        <v>210</v>
      </c>
      <c r="C5941" s="4" t="s">
        <v>429</v>
      </c>
      <c r="D5941" s="5">
        <v>3.4672000000000001E-8</v>
      </c>
      <c r="E5941" s="5">
        <v>8.81832E-8</v>
      </c>
      <c r="F5941" s="5">
        <v>6.7330900000000004E-9</v>
      </c>
      <c r="G5941" s="6">
        <v>3.8199999999999996E-9</v>
      </c>
      <c r="H5941" s="7">
        <v>1.3340829000000002E-7</v>
      </c>
      <c r="I5941" s="5"/>
    </row>
    <row r="5942" spans="1:9" x14ac:dyDescent="0.4">
      <c r="A5942" t="str">
        <f t="shared" si="92"/>
        <v>KirschenPolen</v>
      </c>
      <c r="B5942" s="26" t="s">
        <v>209</v>
      </c>
      <c r="C5942" s="4" t="s">
        <v>429</v>
      </c>
      <c r="D5942" s="5">
        <v>4.0856099999999997E-8</v>
      </c>
      <c r="E5942" s="5">
        <v>1.0405900000000001E-7</v>
      </c>
      <c r="F5942" s="5">
        <v>7.9769499999999998E-9</v>
      </c>
      <c r="G5942" s="6">
        <v>4.5900000000000001E-9</v>
      </c>
      <c r="H5942" s="7">
        <v>1.5748205E-7</v>
      </c>
      <c r="I5942" s="5"/>
    </row>
    <row r="5943" spans="1:9" x14ac:dyDescent="0.4">
      <c r="A5943" t="str">
        <f t="shared" si="92"/>
        <v>CranberriesPolen</v>
      </c>
      <c r="B5943" s="26" t="s">
        <v>201</v>
      </c>
      <c r="C5943" s="4" t="s">
        <v>429</v>
      </c>
      <c r="D5943" s="5">
        <v>3.4400000000000004E-8</v>
      </c>
      <c r="E5943" s="5">
        <v>8.049149999999999E-8</v>
      </c>
      <c r="F5943" s="5">
        <v>6.5100000000000001E-9</v>
      </c>
      <c r="G5943" s="6">
        <v>4.6999999999999999E-9</v>
      </c>
      <c r="H5943" s="7">
        <v>1.2610149999999999E-7</v>
      </c>
      <c r="I5943" s="5"/>
    </row>
    <row r="5944" spans="1:9" x14ac:dyDescent="0.4">
      <c r="A5944" t="str">
        <f t="shared" si="92"/>
        <v>Gurken und GewürzgurkenPolen</v>
      </c>
      <c r="B5944" s="26" t="s">
        <v>99</v>
      </c>
      <c r="C5944" s="4" t="s">
        <v>429</v>
      </c>
      <c r="D5944" s="5">
        <v>7.0831600000000002E-9</v>
      </c>
      <c r="E5944" s="5">
        <v>1.8071200000000001E-8</v>
      </c>
      <c r="F5944" s="5">
        <v>1.37916E-9</v>
      </c>
      <c r="G5944" s="6">
        <v>7.8199999999999999E-10</v>
      </c>
      <c r="H5944" s="7">
        <v>2.731552E-8</v>
      </c>
      <c r="I5944" s="5"/>
    </row>
    <row r="5945" spans="1:9" x14ac:dyDescent="0.4">
      <c r="A5945" t="str">
        <f t="shared" si="92"/>
        <v>KorinthePolen</v>
      </c>
      <c r="B5945" s="26" t="s">
        <v>212</v>
      </c>
      <c r="C5945" s="4" t="s">
        <v>429</v>
      </c>
      <c r="D5945" s="5">
        <v>2.3076999999999999E-8</v>
      </c>
      <c r="E5945" s="5">
        <v>5.9135100000000005E-8</v>
      </c>
      <c r="F5945" s="5">
        <v>4.5127699999999999E-9</v>
      </c>
      <c r="G5945" s="6">
        <v>2.5500000000000001E-9</v>
      </c>
      <c r="H5945" s="7">
        <v>8.9274869999999989E-8</v>
      </c>
      <c r="I5945" s="5"/>
    </row>
    <row r="5946" spans="1:9" x14ac:dyDescent="0.4">
      <c r="A5946" t="str">
        <f t="shared" si="92"/>
        <v>FlaxfasernPolen</v>
      </c>
      <c r="B5946" s="26" t="s">
        <v>318</v>
      </c>
      <c r="C5946" s="4" t="s">
        <v>429</v>
      </c>
      <c r="D5946" s="5">
        <v>5.0599999999999996E-8</v>
      </c>
      <c r="E5946" s="5">
        <v>1.1799599999999999E-7</v>
      </c>
      <c r="F5946" s="5">
        <v>9.7100000000000006E-9</v>
      </c>
      <c r="G5946" s="6">
        <v>7.0500000000000003E-9</v>
      </c>
      <c r="H5946" s="7">
        <v>1.8535599999999998E-7</v>
      </c>
      <c r="I5946" s="5"/>
    </row>
    <row r="5947" spans="1:9" x14ac:dyDescent="0.4">
      <c r="A5947" t="str">
        <f t="shared" si="92"/>
        <v>FuttermittelpflanzenPolen</v>
      </c>
      <c r="B5947" s="26" t="s">
        <v>242</v>
      </c>
      <c r="C5947" s="4" t="s">
        <v>429</v>
      </c>
      <c r="D5947" s="5">
        <v>2.0800000000000001E-8</v>
      </c>
      <c r="E5947" s="5">
        <v>5.34887E-8</v>
      </c>
      <c r="F5947" s="5">
        <v>4.08E-9</v>
      </c>
      <c r="G5947" s="6">
        <v>2.2999999999999999E-9</v>
      </c>
      <c r="H5947" s="7">
        <v>8.0668700000000003E-8</v>
      </c>
      <c r="I5947" s="5"/>
    </row>
    <row r="5948" spans="1:9" x14ac:dyDescent="0.4">
      <c r="A5948" t="str">
        <f t="shared" si="92"/>
        <v>Früchte, frischPolen</v>
      </c>
      <c r="B5948" s="26" t="s">
        <v>205</v>
      </c>
      <c r="C5948" s="4" t="s">
        <v>429</v>
      </c>
      <c r="D5948" s="5">
        <v>1.0986199999999999E-7</v>
      </c>
      <c r="E5948" s="5">
        <v>1.4305800000000001E-7</v>
      </c>
      <c r="F5948" s="5">
        <v>1.0288299999999999E-8</v>
      </c>
      <c r="G5948" s="6">
        <v>6.96E-9</v>
      </c>
      <c r="H5948" s="7">
        <v>2.7016829999999996E-7</v>
      </c>
      <c r="I5948" s="5"/>
    </row>
    <row r="5949" spans="1:9" x14ac:dyDescent="0.4">
      <c r="A5949" t="str">
        <f t="shared" si="92"/>
        <v>KernobstPolen</v>
      </c>
      <c r="B5949" s="26" t="s">
        <v>208</v>
      </c>
      <c r="C5949" s="4" t="s">
        <v>429</v>
      </c>
      <c r="D5949" s="5">
        <v>1.1000000000000001E-7</v>
      </c>
      <c r="E5949" s="5">
        <v>1.4305800000000001E-7</v>
      </c>
      <c r="F5949" s="5">
        <v>1.03E-8</v>
      </c>
      <c r="G5949" s="6">
        <v>6.96E-9</v>
      </c>
      <c r="H5949" s="7">
        <v>2.7031799999999995E-7</v>
      </c>
      <c r="I5949" s="5"/>
    </row>
    <row r="5950" spans="1:9" x14ac:dyDescent="0.4">
      <c r="A5950" t="str">
        <f t="shared" si="92"/>
        <v>StachelbeerePolen</v>
      </c>
      <c r="B5950" s="26" t="s">
        <v>360</v>
      </c>
      <c r="C5950" s="4" t="s">
        <v>429</v>
      </c>
      <c r="D5950" s="5">
        <v>3.1999999999999995E-8</v>
      </c>
      <c r="E5950" s="5">
        <v>1.1472399999999999E-7</v>
      </c>
      <c r="F5950" s="5">
        <v>8.3877999999999995E-9</v>
      </c>
      <c r="G5950" s="6">
        <v>3.3200000000000001E-9</v>
      </c>
      <c r="H5950" s="7">
        <v>1.5843179999999999E-7</v>
      </c>
      <c r="I5950" s="5"/>
    </row>
    <row r="5951" spans="1:9" x14ac:dyDescent="0.4">
      <c r="A5951" t="str">
        <f t="shared" si="92"/>
        <v>Getreide, gemischtPolen</v>
      </c>
      <c r="B5951" s="26" t="s">
        <v>300</v>
      </c>
      <c r="C5951" s="4" t="s">
        <v>429</v>
      </c>
      <c r="D5951" s="5">
        <v>3.09972E-8</v>
      </c>
      <c r="E5951" s="5">
        <v>7.8662699999999991E-8</v>
      </c>
      <c r="F5951" s="5">
        <v>5.9949599999999997E-9</v>
      </c>
      <c r="G5951" s="6">
        <v>3.3900000000000001E-9</v>
      </c>
      <c r="H5951" s="7">
        <v>1.1904486E-7</v>
      </c>
      <c r="I5951" s="5"/>
    </row>
    <row r="5952" spans="1:9" x14ac:dyDescent="0.4">
      <c r="A5952" t="str">
        <f t="shared" si="92"/>
        <v>TraubenPolen</v>
      </c>
      <c r="B5952" s="26" t="s">
        <v>245</v>
      </c>
      <c r="C5952" s="4" t="s">
        <v>429</v>
      </c>
      <c r="D5952" s="5">
        <v>6.1919E-8</v>
      </c>
      <c r="E5952" s="5">
        <v>1.2188699999999998E-7</v>
      </c>
      <c r="F5952" s="5">
        <v>9.6941700000000002E-9</v>
      </c>
      <c r="G5952" s="6">
        <v>6.9299999999999999E-9</v>
      </c>
      <c r="H5952" s="7">
        <v>2.0043017000000001E-7</v>
      </c>
      <c r="I5952" s="5"/>
    </row>
    <row r="5953" spans="1:9" x14ac:dyDescent="0.4">
      <c r="A5953" t="str">
        <f t="shared" si="92"/>
        <v>HopfenPolen</v>
      </c>
      <c r="B5953" s="26" t="s">
        <v>270</v>
      </c>
      <c r="C5953" s="4" t="s">
        <v>429</v>
      </c>
      <c r="D5953" s="5">
        <v>7.4167900000000001E-8</v>
      </c>
      <c r="E5953" s="5">
        <v>2.3639399999999999E-7</v>
      </c>
      <c r="F5953" s="5">
        <v>1.8577199999999999E-8</v>
      </c>
      <c r="G5953" s="6">
        <v>9.4900000000000009E-9</v>
      </c>
      <c r="H5953" s="7">
        <v>3.3862909999999997E-7</v>
      </c>
      <c r="I5953" s="5"/>
    </row>
    <row r="5954" spans="1:9" x14ac:dyDescent="0.4">
      <c r="A5954" t="str">
        <f t="shared" si="92"/>
        <v>JojobasamenPolen</v>
      </c>
      <c r="B5954" s="26" t="s">
        <v>301</v>
      </c>
      <c r="C5954" s="4" t="s">
        <v>429</v>
      </c>
      <c r="D5954" s="5">
        <v>8.9227800000000012E-8</v>
      </c>
      <c r="E5954" s="5">
        <v>2.27648E-7</v>
      </c>
      <c r="F5954" s="5">
        <v>1.7385100000000002E-8</v>
      </c>
      <c r="G5954" s="6">
        <v>9.8899999999999996E-9</v>
      </c>
      <c r="H5954" s="7">
        <v>3.4415089999999995E-7</v>
      </c>
      <c r="I5954" s="5"/>
    </row>
    <row r="5955" spans="1:9" x14ac:dyDescent="0.4">
      <c r="A5955" t="str">
        <f t="shared" si="92"/>
        <v>Lauch, andere LauchgewächsePolen</v>
      </c>
      <c r="B5955" s="26" t="s">
        <v>184</v>
      </c>
      <c r="C5955" s="4" t="s">
        <v>429</v>
      </c>
      <c r="D5955" s="5">
        <v>3.9677099999999997E-9</v>
      </c>
      <c r="E5955" s="5">
        <v>1.0086899999999999E-8</v>
      </c>
      <c r="F5955" s="5">
        <v>7.6924799999999999E-10</v>
      </c>
      <c r="G5955" s="6">
        <v>4.35E-10</v>
      </c>
      <c r="H5955" s="7">
        <v>1.5258857999999999E-8</v>
      </c>
      <c r="I5955" s="5"/>
    </row>
    <row r="5956" spans="1:9" x14ac:dyDescent="0.4">
      <c r="A5956" t="str">
        <f t="shared" ref="A5956:A6019" si="93">B5956&amp;C5956</f>
        <v>Kopfsalat und ChicoréePolen</v>
      </c>
      <c r="B5956" s="26" t="s">
        <v>95</v>
      </c>
      <c r="C5956" s="4" t="s">
        <v>429</v>
      </c>
      <c r="D5956" s="5">
        <v>8.2654399999999995E-9</v>
      </c>
      <c r="E5956" s="5">
        <v>3.2558699999999998E-8</v>
      </c>
      <c r="F5956" s="5">
        <v>2.3371300000000002E-9</v>
      </c>
      <c r="G5956" s="6">
        <v>7.79E-10</v>
      </c>
      <c r="H5956" s="7">
        <v>4.3940269999999995E-8</v>
      </c>
      <c r="I5956" s="5"/>
    </row>
    <row r="5957" spans="1:9" x14ac:dyDescent="0.4">
      <c r="A5957" t="str">
        <f t="shared" si="93"/>
        <v>LeinsamenPolen</v>
      </c>
      <c r="B5957" s="26" t="s">
        <v>281</v>
      </c>
      <c r="C5957" s="4" t="s">
        <v>429</v>
      </c>
      <c r="D5957" s="5">
        <v>1.4753700000000001E-7</v>
      </c>
      <c r="E5957" s="5">
        <v>4.32345E-7</v>
      </c>
      <c r="F5957" s="5">
        <v>3.3755199999999998E-8</v>
      </c>
      <c r="G5957" s="6">
        <v>1.8700000000000002E-8</v>
      </c>
      <c r="H5957" s="7">
        <v>6.3233719999999991E-7</v>
      </c>
      <c r="I5957" s="5"/>
    </row>
    <row r="5958" spans="1:9" x14ac:dyDescent="0.4">
      <c r="A5958" t="str">
        <f t="shared" si="93"/>
        <v>LupinenPolen</v>
      </c>
      <c r="B5958" s="26" t="s">
        <v>299</v>
      </c>
      <c r="C5958" s="4" t="s">
        <v>429</v>
      </c>
      <c r="D5958" s="5">
        <v>4.6356000000000002E-8</v>
      </c>
      <c r="E5958" s="5">
        <v>1.17792E-7</v>
      </c>
      <c r="F5958" s="5">
        <v>9.0010699999999998E-9</v>
      </c>
      <c r="G5958" s="6">
        <v>5.14E-9</v>
      </c>
      <c r="H5958" s="7">
        <v>1.7828907000000001E-7</v>
      </c>
      <c r="I5958" s="5"/>
    </row>
    <row r="5959" spans="1:9" x14ac:dyDescent="0.4">
      <c r="A5959" t="str">
        <f t="shared" si="93"/>
        <v>MaisPolen</v>
      </c>
      <c r="B5959" s="26" t="s">
        <v>185</v>
      </c>
      <c r="C5959" s="4" t="s">
        <v>429</v>
      </c>
      <c r="D5959" s="5">
        <v>1.5427099999999999E-8</v>
      </c>
      <c r="E5959" s="5">
        <v>3.2944799999999997E-8</v>
      </c>
      <c r="F5959" s="5">
        <v>2.6185500000000002E-9</v>
      </c>
      <c r="G5959" s="6">
        <v>1.7600000000000001E-9</v>
      </c>
      <c r="H5959" s="7">
        <v>5.2750449999999997E-8</v>
      </c>
      <c r="I5959" s="5"/>
    </row>
    <row r="5960" spans="1:9" x14ac:dyDescent="0.4">
      <c r="A5960" t="str">
        <f t="shared" si="93"/>
        <v>HirsePolen</v>
      </c>
      <c r="B5960" s="26" t="s">
        <v>250</v>
      </c>
      <c r="C5960" s="4" t="s">
        <v>429</v>
      </c>
      <c r="D5960" s="5">
        <v>6.6118900000000006E-8</v>
      </c>
      <c r="E5960" s="5">
        <v>1.32684E-7</v>
      </c>
      <c r="F5960" s="5">
        <v>1.04572E-8</v>
      </c>
      <c r="G5960" s="6">
        <v>7.4499999999999997E-9</v>
      </c>
      <c r="H5960" s="7">
        <v>2.1671009999999998E-7</v>
      </c>
      <c r="I5960" s="5"/>
    </row>
    <row r="5961" spans="1:9" x14ac:dyDescent="0.4">
      <c r="A5961" t="str">
        <f t="shared" si="93"/>
        <v>SenfkörnerPolen</v>
      </c>
      <c r="B5961" s="26" t="s">
        <v>302</v>
      </c>
      <c r="C5961" s="4" t="s">
        <v>429</v>
      </c>
      <c r="D5961" s="5">
        <v>5.39E-8</v>
      </c>
      <c r="E5961" s="5">
        <v>9.7485599999999995E-8</v>
      </c>
      <c r="F5961" s="5">
        <v>7.9300000000000005E-9</v>
      </c>
      <c r="G5961" s="6">
        <v>5.6999999999999998E-9</v>
      </c>
      <c r="H5961" s="7">
        <v>1.6501559999999998E-7</v>
      </c>
      <c r="I5961" s="5"/>
    </row>
    <row r="5962" spans="1:9" x14ac:dyDescent="0.4">
      <c r="A5962" t="str">
        <f t="shared" si="93"/>
        <v>HaferPolen</v>
      </c>
      <c r="B5962" s="26" t="s">
        <v>272</v>
      </c>
      <c r="C5962" s="4" t="s">
        <v>429</v>
      </c>
      <c r="D5962" s="5">
        <v>5.5199999999999998E-8</v>
      </c>
      <c r="E5962" s="5">
        <v>1.44726E-7</v>
      </c>
      <c r="F5962" s="5">
        <v>1.0999999999999999E-8</v>
      </c>
      <c r="G5962" s="6">
        <v>6.0200000000000003E-9</v>
      </c>
      <c r="H5962" s="7">
        <v>2.1694600000000002E-7</v>
      </c>
      <c r="I5962" s="5"/>
    </row>
    <row r="5963" spans="1:9" x14ac:dyDescent="0.4">
      <c r="A5963" t="str">
        <f t="shared" si="93"/>
        <v>ÖlsamenPolen</v>
      </c>
      <c r="B5963" s="26" t="s">
        <v>303</v>
      </c>
      <c r="C5963" s="4" t="s">
        <v>429</v>
      </c>
      <c r="D5963" s="5">
        <v>8.9200000000000005E-8</v>
      </c>
      <c r="E5963" s="5">
        <v>2.27648E-7</v>
      </c>
      <c r="F5963" s="5">
        <v>1.7385100000000002E-8</v>
      </c>
      <c r="G5963" s="6">
        <v>9.8899999999999996E-9</v>
      </c>
      <c r="H5963" s="7">
        <v>3.4412309999999996E-7</v>
      </c>
      <c r="I5963" s="5"/>
    </row>
    <row r="5964" spans="1:9" x14ac:dyDescent="0.4">
      <c r="A5964" t="str">
        <f t="shared" si="93"/>
        <v>Zwiebel, getr.Polen</v>
      </c>
      <c r="B5964" s="26" t="s">
        <v>251</v>
      </c>
      <c r="C5964" s="4" t="s">
        <v>429</v>
      </c>
      <c r="D5964" s="5">
        <v>7.4700000000000001E-9</v>
      </c>
      <c r="E5964" s="5">
        <v>1.9091300000000002E-8</v>
      </c>
      <c r="F5964" s="5">
        <v>1.4599999999999999E-9</v>
      </c>
      <c r="G5964" s="6">
        <v>8.2399999999999995E-10</v>
      </c>
      <c r="H5964" s="7">
        <v>2.8845300000000001E-8</v>
      </c>
      <c r="I5964" s="5"/>
    </row>
    <row r="5965" spans="1:9" x14ac:dyDescent="0.4">
      <c r="A5965" t="str">
        <f t="shared" si="93"/>
        <v>Pfirsich, NektarinePolen</v>
      </c>
      <c r="B5965" s="26" t="s">
        <v>253</v>
      </c>
      <c r="C5965" s="4" t="s">
        <v>429</v>
      </c>
      <c r="D5965" s="5">
        <v>2.0999999999999999E-8</v>
      </c>
      <c r="E5965" s="5">
        <v>4.9284900000000002E-8</v>
      </c>
      <c r="F5965" s="5">
        <v>3.9899999999999997E-9</v>
      </c>
      <c r="G5965" s="6">
        <v>2.88E-9</v>
      </c>
      <c r="H5965" s="7">
        <v>7.71549E-8</v>
      </c>
      <c r="I5965" s="5"/>
    </row>
    <row r="5966" spans="1:9" x14ac:dyDescent="0.4">
      <c r="A5966" t="str">
        <f t="shared" si="93"/>
        <v>BirnePolen</v>
      </c>
      <c r="B5966" s="26" t="s">
        <v>199</v>
      </c>
      <c r="C5966" s="4" t="s">
        <v>429</v>
      </c>
      <c r="D5966" s="5">
        <v>3.1E-8</v>
      </c>
      <c r="E5966" s="5">
        <v>7.8869500000000004E-8</v>
      </c>
      <c r="F5966" s="5">
        <v>6.0300000000000001E-9</v>
      </c>
      <c r="G5966" s="6">
        <v>3.4400000000000001E-9</v>
      </c>
      <c r="H5966" s="7">
        <v>1.1933949999999999E-7</v>
      </c>
      <c r="I5966" s="5"/>
    </row>
    <row r="5967" spans="1:9" x14ac:dyDescent="0.4">
      <c r="A5967" t="str">
        <f t="shared" si="93"/>
        <v>Erbsen, trockenPolen</v>
      </c>
      <c r="B5967" s="26" t="s">
        <v>173</v>
      </c>
      <c r="C5967" s="4" t="s">
        <v>429</v>
      </c>
      <c r="D5967" s="5">
        <v>3.2517300000000002E-8</v>
      </c>
      <c r="E5967" s="5">
        <v>8.0074500000000007E-8</v>
      </c>
      <c r="F5967" s="5">
        <v>6.1276100000000001E-9</v>
      </c>
      <c r="G5967" s="6">
        <v>3.5599999999999997E-9</v>
      </c>
      <c r="H5967" s="7">
        <v>1.2227941000000001E-7</v>
      </c>
      <c r="I5967" s="5"/>
    </row>
    <row r="5968" spans="1:9" x14ac:dyDescent="0.4">
      <c r="A5968" t="str">
        <f t="shared" si="93"/>
        <v>Erbsen, grünPolen</v>
      </c>
      <c r="B5968" s="26" t="s">
        <v>172</v>
      </c>
      <c r="C5968" s="4" t="s">
        <v>429</v>
      </c>
      <c r="D5968" s="5">
        <v>1.0800000000000001E-8</v>
      </c>
      <c r="E5968" s="5">
        <v>2.5290099999999999E-8</v>
      </c>
      <c r="F5968" s="5">
        <v>2.0499999999999997E-9</v>
      </c>
      <c r="G5968" s="6">
        <v>1.4800000000000001E-9</v>
      </c>
      <c r="H5968" s="7">
        <v>3.9620100000000005E-8</v>
      </c>
      <c r="I5968" s="5"/>
    </row>
    <row r="5969" spans="1:9" x14ac:dyDescent="0.4">
      <c r="A5969" t="str">
        <f t="shared" si="93"/>
        <v>Pflaume, SchlehePolen</v>
      </c>
      <c r="B5969" s="26" t="s">
        <v>254</v>
      </c>
      <c r="C5969" s="4" t="s">
        <v>429</v>
      </c>
      <c r="D5969" s="5">
        <v>3.8720200000000003E-8</v>
      </c>
      <c r="E5969" s="5">
        <v>9.9273900000000001E-8</v>
      </c>
      <c r="F5969" s="5">
        <v>7.56516E-9</v>
      </c>
      <c r="G5969" s="6">
        <v>4.2599999999999998E-9</v>
      </c>
      <c r="H5969" s="7">
        <v>1.4981925999999999E-7</v>
      </c>
      <c r="I5969" s="5"/>
    </row>
    <row r="5970" spans="1:9" x14ac:dyDescent="0.4">
      <c r="A5970" t="str">
        <f t="shared" si="93"/>
        <v>MohnPolen</v>
      </c>
      <c r="B5970" s="26" t="s">
        <v>297</v>
      </c>
      <c r="C5970" s="4" t="s">
        <v>429</v>
      </c>
      <c r="D5970" s="5">
        <v>9.8400000000000008E-8</v>
      </c>
      <c r="E5970" s="5">
        <v>2.3880700000000003E-7</v>
      </c>
      <c r="F5970" s="5">
        <v>2.1600000000000002E-8</v>
      </c>
      <c r="G5970" s="6">
        <v>1.6199999999999999E-8</v>
      </c>
      <c r="H5970" s="7">
        <v>3.7500699999999999E-7</v>
      </c>
      <c r="I5970" s="5"/>
    </row>
    <row r="5971" spans="1:9" x14ac:dyDescent="0.4">
      <c r="A5971" t="str">
        <f t="shared" si="93"/>
        <v>KartoffelPolen</v>
      </c>
      <c r="B5971" s="26" t="s">
        <v>177</v>
      </c>
      <c r="C5971" s="4" t="s">
        <v>429</v>
      </c>
      <c r="D5971" s="5">
        <v>5.2199999999999998E-9</v>
      </c>
      <c r="E5971" s="5">
        <v>1.1562199999999999E-8</v>
      </c>
      <c r="F5971" s="5">
        <v>8.8185999999999999E-10</v>
      </c>
      <c r="G5971" s="6">
        <v>5.3400000000000002E-10</v>
      </c>
      <c r="H5971" s="7">
        <v>1.8198059999999998E-8</v>
      </c>
      <c r="I5971" s="5"/>
    </row>
    <row r="5972" spans="1:9" x14ac:dyDescent="0.4">
      <c r="A5972" t="str">
        <f t="shared" si="93"/>
        <v>Hülsenfrüchte (Linsen, Bohen, etc.)Polen</v>
      </c>
      <c r="B5972" s="26" t="s">
        <v>255</v>
      </c>
      <c r="C5972" s="4" t="s">
        <v>429</v>
      </c>
      <c r="D5972" s="5">
        <v>3.1099999999999994E-8</v>
      </c>
      <c r="E5972" s="5">
        <v>7.9021700000000001E-8</v>
      </c>
      <c r="F5972" s="5">
        <v>6.0246600000000002E-9</v>
      </c>
      <c r="G5972" s="6">
        <v>3.41E-9</v>
      </c>
      <c r="H5972" s="7">
        <v>1.1955636E-7</v>
      </c>
      <c r="I5972" s="5"/>
    </row>
    <row r="5973" spans="1:9" x14ac:dyDescent="0.4">
      <c r="A5973" t="str">
        <f t="shared" si="93"/>
        <v>KürbisPolen</v>
      </c>
      <c r="B5973" s="26" t="s">
        <v>183</v>
      </c>
      <c r="C5973" s="4" t="s">
        <v>429</v>
      </c>
      <c r="D5973" s="5">
        <v>1.8267999999999999E-9</v>
      </c>
      <c r="E5973" s="5">
        <v>4.27782E-9</v>
      </c>
      <c r="F5973" s="5">
        <v>3.4611799999999997E-10</v>
      </c>
      <c r="G5973" s="6">
        <v>2.4999999999999996E-10</v>
      </c>
      <c r="H5973" s="7">
        <v>6.7007379999999999E-9</v>
      </c>
      <c r="I5973" s="5"/>
    </row>
    <row r="5974" spans="1:9" x14ac:dyDescent="0.4">
      <c r="A5974" t="str">
        <f t="shared" si="93"/>
        <v>RapssamenPolen</v>
      </c>
      <c r="B5974" s="26" t="s">
        <v>256</v>
      </c>
      <c r="C5974" s="4" t="s">
        <v>429</v>
      </c>
      <c r="D5974" s="5">
        <v>5.7399999999999998E-8</v>
      </c>
      <c r="E5974" s="5">
        <v>1.7840200000000001E-7</v>
      </c>
      <c r="F5974" s="5">
        <v>1.3400000000000001E-8</v>
      </c>
      <c r="G5974" s="6">
        <v>6.48E-9</v>
      </c>
      <c r="H5974" s="7">
        <v>2.5568200000000003E-7</v>
      </c>
      <c r="I5974" s="5"/>
    </row>
    <row r="5975" spans="1:9" x14ac:dyDescent="0.4">
      <c r="A5975" t="str">
        <f t="shared" si="93"/>
        <v>HimbeerePolen</v>
      </c>
      <c r="B5975" s="26" t="s">
        <v>207</v>
      </c>
      <c r="C5975" s="4" t="s">
        <v>429</v>
      </c>
      <c r="D5975" s="5">
        <v>5.1376499999999997E-8</v>
      </c>
      <c r="E5975" s="5">
        <v>1.2947100000000001E-7</v>
      </c>
      <c r="F5975" s="5">
        <v>9.9389399999999996E-9</v>
      </c>
      <c r="G5975" s="6">
        <v>5.7899999999999992E-9</v>
      </c>
      <c r="H5975" s="7">
        <v>1.9657644000000001E-7</v>
      </c>
      <c r="I5975" s="5"/>
    </row>
    <row r="5976" spans="1:9" x14ac:dyDescent="0.4">
      <c r="A5976" t="str">
        <f t="shared" si="93"/>
        <v>RoggenPolen</v>
      </c>
      <c r="B5976" s="26" t="s">
        <v>274</v>
      </c>
      <c r="C5976" s="4" t="s">
        <v>429</v>
      </c>
      <c r="D5976" s="5">
        <v>3.9908100000000001E-8</v>
      </c>
      <c r="E5976" s="5">
        <v>1.1478699999999999E-7</v>
      </c>
      <c r="F5976" s="5">
        <v>8.6923300000000003E-9</v>
      </c>
      <c r="G5976" s="6">
        <v>4.5299999999999999E-9</v>
      </c>
      <c r="H5976" s="7">
        <v>1.6791743000000001E-7</v>
      </c>
      <c r="I5976" s="5"/>
    </row>
    <row r="5977" spans="1:9" x14ac:dyDescent="0.4">
      <c r="A5977" t="str">
        <f t="shared" si="93"/>
        <v>SojabohnenPolen</v>
      </c>
      <c r="B5977" s="26" t="s">
        <v>259</v>
      </c>
      <c r="C5977" s="4" t="s">
        <v>429</v>
      </c>
      <c r="D5977" s="5">
        <v>6.609999999999999E-8</v>
      </c>
      <c r="E5977" s="5">
        <v>1.3858399999999999E-7</v>
      </c>
      <c r="F5977" s="5">
        <v>1.0999999999999999E-8</v>
      </c>
      <c r="G5977" s="6">
        <v>7.8800000000000001E-9</v>
      </c>
      <c r="H5977" s="7">
        <v>2.2356400000000003E-7</v>
      </c>
      <c r="I5977" s="5"/>
    </row>
    <row r="5978" spans="1:9" x14ac:dyDescent="0.4">
      <c r="A5978" t="str">
        <f t="shared" si="93"/>
        <v>ErdbeerePolen</v>
      </c>
      <c r="B5978" s="26" t="s">
        <v>203</v>
      </c>
      <c r="C5978" s="4" t="s">
        <v>429</v>
      </c>
      <c r="D5978" s="5">
        <v>5.39E-8</v>
      </c>
      <c r="E5978" s="5">
        <v>1.3704299999999999E-7</v>
      </c>
      <c r="F5978" s="5">
        <v>1.04E-8</v>
      </c>
      <c r="G5978" s="6">
        <v>5.8999999999999999E-9</v>
      </c>
      <c r="H5978" s="7">
        <v>2.0724300000000002E-7</v>
      </c>
      <c r="I5978" s="5"/>
    </row>
    <row r="5979" spans="1:9" x14ac:dyDescent="0.4">
      <c r="A5979" t="str">
        <f t="shared" si="93"/>
        <v>SonnenblumenkernePolen</v>
      </c>
      <c r="B5979" s="26" t="s">
        <v>261</v>
      </c>
      <c r="C5979" s="4" t="s">
        <v>429</v>
      </c>
      <c r="D5979" s="5">
        <v>6.3999999999999991E-8</v>
      </c>
      <c r="E5979" s="5">
        <v>1.49676E-7</v>
      </c>
      <c r="F5979" s="5">
        <v>1.15E-8</v>
      </c>
      <c r="G5979" s="6">
        <v>6.4200000000000006E-9</v>
      </c>
      <c r="H5979" s="7">
        <v>2.31596E-7</v>
      </c>
      <c r="I5979" s="5"/>
    </row>
    <row r="5980" spans="1:9" x14ac:dyDescent="0.4">
      <c r="A5980" t="str">
        <f t="shared" si="93"/>
        <v>Tallowtree seedPolen</v>
      </c>
      <c r="B5980" s="26" t="s">
        <v>304</v>
      </c>
      <c r="C5980" s="4" t="s">
        <v>429</v>
      </c>
      <c r="D5980" s="5">
        <v>8.9227800000000012E-8</v>
      </c>
      <c r="E5980" s="5">
        <v>2.27648E-7</v>
      </c>
      <c r="F5980" s="5">
        <v>1.7385100000000002E-8</v>
      </c>
      <c r="G5980" s="6">
        <v>9.8899999999999996E-9</v>
      </c>
      <c r="H5980" s="7">
        <v>3.4415089999999995E-7</v>
      </c>
      <c r="I5980" s="5"/>
    </row>
    <row r="5981" spans="1:9" x14ac:dyDescent="0.4">
      <c r="A5981" t="str">
        <f t="shared" si="93"/>
        <v>Tabak, unverarbeitetPolen</v>
      </c>
      <c r="B5981" s="26" t="s">
        <v>263</v>
      </c>
      <c r="C5981" s="4" t="s">
        <v>429</v>
      </c>
      <c r="D5981" s="5">
        <v>5.1921400000000001E-8</v>
      </c>
      <c r="E5981" s="5">
        <v>9.6255699999999995E-8</v>
      </c>
      <c r="F5981" s="5">
        <v>7.2252699999999994E-9</v>
      </c>
      <c r="G5981" s="6">
        <v>4.5399999999999996E-9</v>
      </c>
      <c r="H5981" s="7">
        <v>1.5994237000000001E-7</v>
      </c>
      <c r="I5981" s="5"/>
    </row>
    <row r="5982" spans="1:9" x14ac:dyDescent="0.4">
      <c r="A5982" t="str">
        <f t="shared" si="93"/>
        <v>TomatenPolen</v>
      </c>
      <c r="B5982" s="26" t="s">
        <v>86</v>
      </c>
      <c r="C5982" s="4" t="s">
        <v>429</v>
      </c>
      <c r="D5982" s="5">
        <v>6.1546700000000002E-9</v>
      </c>
      <c r="E5982" s="5">
        <v>1.5705099999999999E-8</v>
      </c>
      <c r="F5982" s="5">
        <v>1.2000200000000002E-9</v>
      </c>
      <c r="G5982" s="6">
        <v>6.8400000000000002E-10</v>
      </c>
      <c r="H5982" s="7">
        <v>2.374379E-8</v>
      </c>
      <c r="I5982" s="5"/>
    </row>
    <row r="5983" spans="1:9" x14ac:dyDescent="0.4">
      <c r="A5983" t="str">
        <f t="shared" si="93"/>
        <v>TriticalePolen</v>
      </c>
      <c r="B5983" s="26" t="s">
        <v>283</v>
      </c>
      <c r="C5983" s="4" t="s">
        <v>429</v>
      </c>
      <c r="D5983" s="5">
        <v>2.7217799999999998E-8</v>
      </c>
      <c r="E5983" s="5">
        <v>6.9080299999999997E-8</v>
      </c>
      <c r="F5983" s="5">
        <v>5.2648000000000003E-9</v>
      </c>
      <c r="G5983" s="6">
        <v>2.9699999999999999E-9</v>
      </c>
      <c r="H5983" s="7">
        <v>1.0453289999999999E-7</v>
      </c>
      <c r="I5983" s="5"/>
    </row>
    <row r="5984" spans="1:9" x14ac:dyDescent="0.4">
      <c r="A5984" t="str">
        <f t="shared" si="93"/>
        <v>Gemüse, frischPolen</v>
      </c>
      <c r="B5984" s="26" t="s">
        <v>174</v>
      </c>
      <c r="C5984" s="4" t="s">
        <v>429</v>
      </c>
      <c r="D5984" s="5">
        <v>3.9700000000000001E-9</v>
      </c>
      <c r="E5984" s="5">
        <v>1.0086899999999999E-8</v>
      </c>
      <c r="F5984" s="5">
        <v>7.6899999999999993E-10</v>
      </c>
      <c r="G5984" s="6">
        <v>4.35E-10</v>
      </c>
      <c r="H5984" s="7">
        <v>1.5260900000000001E-8</v>
      </c>
      <c r="I5984" s="5"/>
    </row>
    <row r="5985" spans="1:9" x14ac:dyDescent="0.4">
      <c r="A5985" t="str">
        <f t="shared" si="93"/>
        <v>HülsenfrüchtePolen</v>
      </c>
      <c r="B5985" s="26" t="s">
        <v>175</v>
      </c>
      <c r="C5985" s="4" t="s">
        <v>429</v>
      </c>
      <c r="D5985" s="5">
        <v>2.6954200000000002E-9</v>
      </c>
      <c r="E5985" s="5">
        <v>6.8421899999999995E-9</v>
      </c>
      <c r="F5985" s="5">
        <v>5.2147000000000006E-10</v>
      </c>
      <c r="G5985" s="6">
        <v>2.9499999999999996E-10</v>
      </c>
      <c r="H5985" s="7">
        <v>1.0354079999999999E-8</v>
      </c>
      <c r="I5985" s="5"/>
    </row>
    <row r="5986" spans="1:9" x14ac:dyDescent="0.4">
      <c r="A5986" t="str">
        <f t="shared" si="93"/>
        <v>WickePolen</v>
      </c>
      <c r="B5986" s="26" t="s">
        <v>276</v>
      </c>
      <c r="C5986" s="4" t="s">
        <v>429</v>
      </c>
      <c r="D5986" s="5">
        <v>2.9000000000000002E-8</v>
      </c>
      <c r="E5986" s="5">
        <v>5.7046999999999995E-8</v>
      </c>
      <c r="F5986" s="5">
        <v>4.4800000000000002E-9</v>
      </c>
      <c r="G5986" s="6">
        <v>3.1899999999999999E-9</v>
      </c>
      <c r="H5986" s="7">
        <v>9.3716999999999991E-8</v>
      </c>
      <c r="I5986" s="5"/>
    </row>
    <row r="5987" spans="1:9" x14ac:dyDescent="0.4">
      <c r="A5987" t="str">
        <f t="shared" si="93"/>
        <v>WalnussPolen</v>
      </c>
      <c r="B5987" s="26" t="s">
        <v>264</v>
      </c>
      <c r="C5987" s="4" t="s">
        <v>429</v>
      </c>
      <c r="D5987" s="5">
        <v>4.3648299999999998E-8</v>
      </c>
      <c r="E5987" s="5">
        <v>1.02211E-7</v>
      </c>
      <c r="F5987" s="5">
        <v>8.2699199999999999E-9</v>
      </c>
      <c r="G5987" s="6">
        <v>5.9699999999999999E-9</v>
      </c>
      <c r="H5987" s="7">
        <v>1.6009921999999999E-7</v>
      </c>
      <c r="I5987" s="5"/>
    </row>
    <row r="5988" spans="1:9" x14ac:dyDescent="0.4">
      <c r="A5988" t="str">
        <f t="shared" si="93"/>
        <v>WassermelonePolen</v>
      </c>
      <c r="B5988" s="26" t="s">
        <v>265</v>
      </c>
      <c r="C5988" s="4" t="s">
        <v>429</v>
      </c>
      <c r="D5988" s="5">
        <v>6.5706500000000007E-9</v>
      </c>
      <c r="E5988" s="5">
        <v>1.53865E-8</v>
      </c>
      <c r="F5988" s="5">
        <v>1.2449200000000001E-9</v>
      </c>
      <c r="G5988" s="6">
        <v>8.99E-10</v>
      </c>
      <c r="H5988" s="7">
        <v>2.4101070000000001E-8</v>
      </c>
      <c r="I5988" s="5"/>
    </row>
    <row r="5989" spans="1:9" x14ac:dyDescent="0.4">
      <c r="A5989" t="str">
        <f t="shared" si="93"/>
        <v>WeizenPolen</v>
      </c>
      <c r="B5989" s="26" t="s">
        <v>60</v>
      </c>
      <c r="C5989" s="4" t="s">
        <v>429</v>
      </c>
      <c r="D5989" s="5">
        <v>4.1664400000000003E-8</v>
      </c>
      <c r="E5989" s="5">
        <v>1.10548E-7</v>
      </c>
      <c r="F5989" s="5">
        <v>8.3475799999999998E-9</v>
      </c>
      <c r="G5989" s="6">
        <v>4.3899999999999999E-9</v>
      </c>
      <c r="H5989" s="7">
        <v>1.6494998000000001E-7</v>
      </c>
      <c r="I5989" s="5"/>
    </row>
    <row r="5990" spans="1:9" x14ac:dyDescent="0.4">
      <c r="A5990" t="str">
        <f t="shared" si="93"/>
        <v>MandelnPortugal</v>
      </c>
      <c r="B5990" s="26" t="s">
        <v>237</v>
      </c>
      <c r="C5990" s="4" t="s">
        <v>430</v>
      </c>
      <c r="D5990" s="5">
        <v>1.53E-6</v>
      </c>
      <c r="E5990" s="5">
        <v>5.57E-6</v>
      </c>
      <c r="F5990" s="5">
        <v>4.34E-7</v>
      </c>
      <c r="G5990" s="6">
        <v>6.8700000000000005E-7</v>
      </c>
      <c r="H5990" s="7">
        <v>8.2210000000000014E-6</v>
      </c>
      <c r="I5990" s="5"/>
    </row>
    <row r="5991" spans="1:9" x14ac:dyDescent="0.4">
      <c r="A5991" t="str">
        <f t="shared" si="93"/>
        <v>ApfelPortugal</v>
      </c>
      <c r="B5991" s="26" t="s">
        <v>195</v>
      </c>
      <c r="C5991" s="4" t="s">
        <v>430</v>
      </c>
      <c r="D5991" s="5">
        <v>6.2199999999999988E-8</v>
      </c>
      <c r="E5991" s="5">
        <v>2.2699999999999998E-7</v>
      </c>
      <c r="F5991" s="5">
        <v>1.7600000000000002E-8</v>
      </c>
      <c r="G5991" s="6">
        <v>2.7900000000000002E-8</v>
      </c>
      <c r="H5991" s="7">
        <v>3.3469999999999995E-7</v>
      </c>
      <c r="I5991" s="5"/>
    </row>
    <row r="5992" spans="1:9" x14ac:dyDescent="0.4">
      <c r="A5992" t="str">
        <f t="shared" si="93"/>
        <v>AprikosenPortugal</v>
      </c>
      <c r="B5992" s="26" t="s">
        <v>196</v>
      </c>
      <c r="C5992" s="4" t="s">
        <v>430</v>
      </c>
      <c r="D5992" s="5">
        <v>4.8691899999999998E-8</v>
      </c>
      <c r="E5992" s="5">
        <v>1.3897100000000001E-7</v>
      </c>
      <c r="F5992" s="5">
        <v>1.0295000000000001E-8</v>
      </c>
      <c r="G5992" s="6">
        <v>1.9300000000000001E-8</v>
      </c>
      <c r="H5992" s="7">
        <v>2.1725790000000001E-7</v>
      </c>
      <c r="I5992" s="5"/>
    </row>
    <row r="5993" spans="1:9" x14ac:dyDescent="0.4">
      <c r="A5993" t="str">
        <f t="shared" si="93"/>
        <v>ArtischockePortugal</v>
      </c>
      <c r="B5993" s="26" t="s">
        <v>164</v>
      </c>
      <c r="C5993" s="4" t="s">
        <v>430</v>
      </c>
      <c r="D5993" s="5">
        <v>2.0100000000000001E-8</v>
      </c>
      <c r="E5993" s="5">
        <v>5.7200000000000003E-8</v>
      </c>
      <c r="F5993" s="5">
        <v>4.2400000000000002E-9</v>
      </c>
      <c r="G5993" s="6">
        <v>7.9500000000000001E-9</v>
      </c>
      <c r="H5993" s="7">
        <v>8.9490000000000016E-8</v>
      </c>
      <c r="I5993" s="5"/>
    </row>
    <row r="5994" spans="1:9" x14ac:dyDescent="0.4">
      <c r="A5994" t="str">
        <f t="shared" si="93"/>
        <v>SpargelPortugal</v>
      </c>
      <c r="B5994" s="26" t="s">
        <v>190</v>
      </c>
      <c r="C5994" s="4" t="s">
        <v>430</v>
      </c>
      <c r="D5994" s="5">
        <v>7.4054799999999999E-8</v>
      </c>
      <c r="E5994" s="5">
        <v>2.1135899999999998E-7</v>
      </c>
      <c r="F5994" s="5">
        <v>1.56575E-8</v>
      </c>
      <c r="G5994" s="6">
        <v>2.9399999999999999E-8</v>
      </c>
      <c r="H5994" s="7">
        <v>3.3047129999999997E-7</v>
      </c>
      <c r="I5994" s="5"/>
    </row>
    <row r="5995" spans="1:9" x14ac:dyDescent="0.4">
      <c r="A5995" t="str">
        <f t="shared" si="93"/>
        <v>AvocadosPortugal</v>
      </c>
      <c r="B5995" s="26" t="s">
        <v>166</v>
      </c>
      <c r="C5995" s="4" t="s">
        <v>430</v>
      </c>
      <c r="D5995" s="5">
        <v>5.5418799999999991E-7</v>
      </c>
      <c r="E5995" s="5">
        <v>2.0193899999999998E-6</v>
      </c>
      <c r="F5995" s="5">
        <v>1.5695499999999999E-7</v>
      </c>
      <c r="G5995" s="6">
        <v>2.4899999999999997E-7</v>
      </c>
      <c r="H5995" s="7">
        <v>2.9795329999999999E-6</v>
      </c>
      <c r="I5995" s="5"/>
    </row>
    <row r="5996" spans="1:9" x14ac:dyDescent="0.4">
      <c r="A5996" t="str">
        <f t="shared" si="93"/>
        <v>GerstePortugal</v>
      </c>
      <c r="B5996" s="26" t="s">
        <v>240</v>
      </c>
      <c r="C5996" s="4" t="s">
        <v>430</v>
      </c>
      <c r="D5996" s="5">
        <v>4.5318700000000002E-7</v>
      </c>
      <c r="E5996" s="5">
        <v>1.75738E-6</v>
      </c>
      <c r="F5996" s="5">
        <v>1.3087400000000001E-7</v>
      </c>
      <c r="G5996" s="6">
        <v>2.0100000000000001E-7</v>
      </c>
      <c r="H5996" s="7">
        <v>2.5424410000000005E-6</v>
      </c>
      <c r="I5996" s="5"/>
    </row>
    <row r="5997" spans="1:9" x14ac:dyDescent="0.4">
      <c r="A5997" t="str">
        <f t="shared" si="93"/>
        <v>Bohen, trockenPortugal</v>
      </c>
      <c r="B5997" s="26" t="s">
        <v>170</v>
      </c>
      <c r="C5997" s="4" t="s">
        <v>430</v>
      </c>
      <c r="D5997" s="5">
        <v>6.5446199999999995E-7</v>
      </c>
      <c r="E5997" s="5">
        <v>2.38845E-6</v>
      </c>
      <c r="F5997" s="5">
        <v>1.85235E-7</v>
      </c>
      <c r="G5997" s="6">
        <v>2.9400000000000001E-7</v>
      </c>
      <c r="H5997" s="7">
        <v>3.5221470000000004E-6</v>
      </c>
      <c r="I5997" s="5"/>
    </row>
    <row r="5998" spans="1:9" x14ac:dyDescent="0.4">
      <c r="A5998" t="str">
        <f t="shared" si="93"/>
        <v>Bohen, grünPortugal</v>
      </c>
      <c r="B5998" s="26" t="s">
        <v>169</v>
      </c>
      <c r="C5998" s="4" t="s">
        <v>430</v>
      </c>
      <c r="D5998" s="5">
        <v>2.1135600000000003E-8</v>
      </c>
      <c r="E5998" s="5">
        <v>7.7532000000000009E-8</v>
      </c>
      <c r="F5998" s="5">
        <v>5.9162899999999996E-9</v>
      </c>
      <c r="G5998" s="6">
        <v>9.4099999999999996E-9</v>
      </c>
      <c r="H5998" s="7">
        <v>1.1399388999999999E-7</v>
      </c>
      <c r="I5998" s="5"/>
    </row>
    <row r="5999" spans="1:9" x14ac:dyDescent="0.4">
      <c r="A5999" t="str">
        <f t="shared" si="93"/>
        <v>Ackerbohne, trockenPortugal</v>
      </c>
      <c r="B5999" s="26" t="s">
        <v>163</v>
      </c>
      <c r="C5999" s="4" t="s">
        <v>430</v>
      </c>
      <c r="D5999" s="5">
        <v>4.9768299999999997E-7</v>
      </c>
      <c r="E5999" s="5">
        <v>1.8150200000000001E-6</v>
      </c>
      <c r="F5999" s="5">
        <v>1.4080200000000002E-7</v>
      </c>
      <c r="G5999" s="6">
        <v>2.23E-7</v>
      </c>
      <c r="H5999" s="7">
        <v>2.6765050000000005E-6</v>
      </c>
      <c r="I5999" s="5"/>
    </row>
    <row r="6000" spans="1:9" x14ac:dyDescent="0.4">
      <c r="A6000" t="str">
        <f t="shared" si="93"/>
        <v>Kohl und andere KohlgewächsePortugal</v>
      </c>
      <c r="B6000" s="26" t="s">
        <v>181</v>
      </c>
      <c r="C6000" s="4" t="s">
        <v>430</v>
      </c>
      <c r="D6000" s="5">
        <v>2.66E-8</v>
      </c>
      <c r="E6000" s="5">
        <v>9.6700000000000012E-8</v>
      </c>
      <c r="F6000" s="5">
        <v>7.500000000000001E-9</v>
      </c>
      <c r="G6000" s="6">
        <v>1.1899999999999999E-8</v>
      </c>
      <c r="H6000" s="7">
        <v>1.427E-7</v>
      </c>
      <c r="I6000" s="5"/>
    </row>
    <row r="6001" spans="1:9" x14ac:dyDescent="0.4">
      <c r="A6001" t="str">
        <f t="shared" si="93"/>
        <v>Johannisbrotbaum (Carobs)Portugal</v>
      </c>
      <c r="B6001" s="26" t="s">
        <v>267</v>
      </c>
      <c r="C6001" s="4" t="s">
        <v>430</v>
      </c>
      <c r="D6001" s="5">
        <v>3.2822699999999999E-7</v>
      </c>
      <c r="E6001" s="5">
        <v>1.1961400000000001E-6</v>
      </c>
      <c r="F6001" s="5">
        <v>9.2909399999999997E-8</v>
      </c>
      <c r="G6001" s="6">
        <v>1.4700000000000001E-7</v>
      </c>
      <c r="H6001" s="7">
        <v>1.7642764000000001E-6</v>
      </c>
      <c r="I6001" s="5"/>
    </row>
    <row r="6002" spans="1:9" x14ac:dyDescent="0.4">
      <c r="A6002" t="str">
        <f t="shared" si="93"/>
        <v>Karotten und RübenPortugal</v>
      </c>
      <c r="B6002" s="26" t="s">
        <v>176</v>
      </c>
      <c r="C6002" s="4" t="s">
        <v>430</v>
      </c>
      <c r="D6002" s="5">
        <v>1.3699999999999999E-8</v>
      </c>
      <c r="E6002" s="5">
        <v>5.0000000000000004E-8</v>
      </c>
      <c r="F6002" s="5">
        <v>3.8700000000000001E-9</v>
      </c>
      <c r="G6002" s="6">
        <v>6.1500000000000005E-9</v>
      </c>
      <c r="H6002" s="7">
        <v>7.3720000000000001E-8</v>
      </c>
      <c r="I6002" s="5"/>
    </row>
    <row r="6003" spans="1:9" x14ac:dyDescent="0.4">
      <c r="A6003" t="str">
        <f t="shared" si="93"/>
        <v>Blumenkohl und BrokkoliPortugal</v>
      </c>
      <c r="B6003" s="26" t="s">
        <v>168</v>
      </c>
      <c r="C6003" s="4" t="s">
        <v>430</v>
      </c>
      <c r="D6003" s="5">
        <v>1.47177E-8</v>
      </c>
      <c r="E6003" s="5">
        <v>5.4118600000000001E-8</v>
      </c>
      <c r="F6003" s="5">
        <v>4.1123499999999998E-9</v>
      </c>
      <c r="G6003" s="6">
        <v>6.5300000000000004E-9</v>
      </c>
      <c r="H6003" s="7">
        <v>7.9478649999999994E-8</v>
      </c>
      <c r="I6003" s="5"/>
    </row>
    <row r="6004" spans="1:9" x14ac:dyDescent="0.4">
      <c r="A6004" t="str">
        <f t="shared" si="93"/>
        <v>KirschenPortugal</v>
      </c>
      <c r="B6004" s="26" t="s">
        <v>209</v>
      </c>
      <c r="C6004" s="4" t="s">
        <v>430</v>
      </c>
      <c r="D6004" s="5">
        <v>3.1587500000000001E-7</v>
      </c>
      <c r="E6004" s="5">
        <v>1.15105E-6</v>
      </c>
      <c r="F6004" s="5">
        <v>8.9318900000000002E-8</v>
      </c>
      <c r="G6004" s="6">
        <v>1.42E-7</v>
      </c>
      <c r="H6004" s="7">
        <v>1.6982438999999999E-6</v>
      </c>
      <c r="I6004" s="5"/>
    </row>
    <row r="6005" spans="1:9" x14ac:dyDescent="0.4">
      <c r="A6005" t="str">
        <f t="shared" si="93"/>
        <v>Esskastanie, MaronenPortugal</v>
      </c>
      <c r="B6005" s="26" t="s">
        <v>268</v>
      </c>
      <c r="C6005" s="4" t="s">
        <v>430</v>
      </c>
      <c r="D6005" s="5">
        <v>6.7928799999999999E-7</v>
      </c>
      <c r="E6005" s="5">
        <v>2.47859E-6</v>
      </c>
      <c r="F6005" s="5">
        <v>1.9285899999999999E-7</v>
      </c>
      <c r="G6005" s="6">
        <v>3.0499999999999999E-7</v>
      </c>
      <c r="H6005" s="7">
        <v>3.6557370000000004E-6</v>
      </c>
      <c r="I6005" s="5"/>
    </row>
    <row r="6006" spans="1:9" x14ac:dyDescent="0.4">
      <c r="A6006" t="str">
        <f t="shared" si="93"/>
        <v>KichererbsenPortugal</v>
      </c>
      <c r="B6006" s="26" t="s">
        <v>178</v>
      </c>
      <c r="C6006" s="4" t="s">
        <v>430</v>
      </c>
      <c r="D6006" s="5">
        <v>4.8028499999999999E-7</v>
      </c>
      <c r="E6006" s="5">
        <v>1.75043E-6</v>
      </c>
      <c r="F6006" s="5">
        <v>1.3363099999999999E-7</v>
      </c>
      <c r="G6006" s="6">
        <v>2.1299999999999999E-7</v>
      </c>
      <c r="H6006" s="7">
        <v>2.5773460000000003E-6</v>
      </c>
      <c r="I6006" s="5"/>
    </row>
    <row r="6007" spans="1:9" x14ac:dyDescent="0.4">
      <c r="A6007" t="str">
        <f t="shared" si="93"/>
        <v>Paprika-/ChillipulverPortugal</v>
      </c>
      <c r="B6007" s="26" t="s">
        <v>90</v>
      </c>
      <c r="C6007" s="4" t="s">
        <v>430</v>
      </c>
      <c r="D6007" s="5">
        <v>4.6999999999999999E-9</v>
      </c>
      <c r="E6007" s="5">
        <v>1.3400000000000001E-8</v>
      </c>
      <c r="F6007" s="5">
        <v>9.9299999999999998E-10</v>
      </c>
      <c r="G6007" s="6">
        <v>1.86E-9</v>
      </c>
      <c r="H6007" s="7">
        <v>2.0952999999999996E-8</v>
      </c>
      <c r="I6007" s="5"/>
    </row>
    <row r="6008" spans="1:9" x14ac:dyDescent="0.4">
      <c r="A6008" t="str">
        <f t="shared" si="93"/>
        <v>Paprika und Chillies, grünPortugal</v>
      </c>
      <c r="B6008" s="26" t="s">
        <v>79</v>
      </c>
      <c r="C6008" s="4" t="s">
        <v>430</v>
      </c>
      <c r="D6008" s="5">
        <v>4.6999999999999999E-9</v>
      </c>
      <c r="E6008" s="5">
        <v>1.3400000000000001E-8</v>
      </c>
      <c r="F6008" s="5">
        <v>9.9272299999999998E-10</v>
      </c>
      <c r="G6008" s="6">
        <v>1.86E-9</v>
      </c>
      <c r="H6008" s="7">
        <v>2.0952723E-8</v>
      </c>
      <c r="I6008" s="5"/>
    </row>
    <row r="6009" spans="1:9" x14ac:dyDescent="0.4">
      <c r="A6009" t="str">
        <f t="shared" si="93"/>
        <v>Paprika und Chillies, grünPortugal</v>
      </c>
      <c r="B6009" s="26" t="s">
        <v>79</v>
      </c>
      <c r="C6009" s="4" t="s">
        <v>430</v>
      </c>
      <c r="D6009" s="5">
        <v>4.6952499999999995E-9</v>
      </c>
      <c r="E6009" s="5">
        <v>1.3400700000000001E-8</v>
      </c>
      <c r="F6009" s="5">
        <v>9.9272299999999998E-10</v>
      </c>
      <c r="G6009" s="6">
        <v>1.86E-9</v>
      </c>
      <c r="H6009" s="7">
        <v>2.0948673E-8</v>
      </c>
      <c r="I6009" s="5"/>
    </row>
    <row r="6010" spans="1:9" x14ac:dyDescent="0.4">
      <c r="A6010" t="str">
        <f t="shared" si="93"/>
        <v>BaumwollsamenPortugal</v>
      </c>
      <c r="B6010" s="26" t="s">
        <v>241</v>
      </c>
      <c r="C6010" s="4" t="s">
        <v>430</v>
      </c>
      <c r="D6010" s="5">
        <v>1.8466299999999999E-7</v>
      </c>
      <c r="E6010" s="5">
        <v>7.1921599999999995E-7</v>
      </c>
      <c r="F6010" s="5">
        <v>5.3430700000000001E-8</v>
      </c>
      <c r="G6010" s="6">
        <v>8.1699999999999997E-8</v>
      </c>
      <c r="H6010" s="7">
        <v>1.0390097E-6</v>
      </c>
      <c r="I6010" s="5"/>
    </row>
    <row r="6011" spans="1:9" x14ac:dyDescent="0.4">
      <c r="A6011" t="str">
        <f t="shared" si="93"/>
        <v>FeigePortugal</v>
      </c>
      <c r="B6011" s="26" t="s">
        <v>204</v>
      </c>
      <c r="C6011" s="4" t="s">
        <v>430</v>
      </c>
      <c r="D6011" s="5">
        <v>4.2317199999999994E-6</v>
      </c>
      <c r="E6011" s="5">
        <v>1.5445099999999999E-5</v>
      </c>
      <c r="F6011" s="5">
        <v>1.2021300000000001E-6</v>
      </c>
      <c r="G6011" s="6">
        <v>1.9E-6</v>
      </c>
      <c r="H6011" s="7">
        <v>2.2778949999999996E-5</v>
      </c>
      <c r="I6011" s="5"/>
    </row>
    <row r="6012" spans="1:9" x14ac:dyDescent="0.4">
      <c r="A6012" t="str">
        <f t="shared" si="93"/>
        <v>FlaxfasernPortugal</v>
      </c>
      <c r="B6012" s="26" t="s">
        <v>318</v>
      </c>
      <c r="C6012" s="4" t="s">
        <v>430</v>
      </c>
      <c r="D6012" s="5">
        <v>6.7883499999999998E-7</v>
      </c>
      <c r="E6012" s="5">
        <v>1.9374599999999998E-6</v>
      </c>
      <c r="F6012" s="5">
        <v>1.4352700000000001E-7</v>
      </c>
      <c r="G6012" s="6">
        <v>2.6899999999999999E-7</v>
      </c>
      <c r="H6012" s="7">
        <v>3.0288220000000003E-6</v>
      </c>
      <c r="I6012" s="5"/>
    </row>
    <row r="6013" spans="1:9" x14ac:dyDescent="0.4">
      <c r="A6013" t="str">
        <f t="shared" si="93"/>
        <v>FuttermittelpflanzenPortugal</v>
      </c>
      <c r="B6013" s="26" t="s">
        <v>242</v>
      </c>
      <c r="C6013" s="4" t="s">
        <v>430</v>
      </c>
      <c r="D6013" s="5">
        <v>1.0593699999999999E-8</v>
      </c>
      <c r="E6013" s="5">
        <v>3.8639099999999998E-8</v>
      </c>
      <c r="F6013" s="5">
        <v>2.99938E-9</v>
      </c>
      <c r="G6013" s="6">
        <v>4.7600000000000001E-9</v>
      </c>
      <c r="H6013" s="7">
        <v>5.6992180000000003E-8</v>
      </c>
      <c r="I6013" s="5"/>
    </row>
    <row r="6014" spans="1:9" x14ac:dyDescent="0.4">
      <c r="A6014" t="str">
        <f t="shared" si="93"/>
        <v>Früchte, frischPortugal</v>
      </c>
      <c r="B6014" s="26" t="s">
        <v>205</v>
      </c>
      <c r="C6014" s="4" t="s">
        <v>430</v>
      </c>
      <c r="D6014" s="5">
        <v>2.16815E-7</v>
      </c>
      <c r="E6014" s="5">
        <v>7.99142E-7</v>
      </c>
      <c r="F6014" s="5">
        <v>6.0810199999999997E-8</v>
      </c>
      <c r="G6014" s="6">
        <v>9.6499999999999997E-8</v>
      </c>
      <c r="H6014" s="7">
        <v>1.1732672000000001E-6</v>
      </c>
      <c r="I6014" s="5"/>
    </row>
    <row r="6015" spans="1:9" x14ac:dyDescent="0.4">
      <c r="A6015" t="str">
        <f t="shared" si="93"/>
        <v>KernobstPortugal</v>
      </c>
      <c r="B6015" s="26" t="s">
        <v>208</v>
      </c>
      <c r="C6015" s="4" t="s">
        <v>430</v>
      </c>
      <c r="D6015" s="5">
        <v>2.16815E-7</v>
      </c>
      <c r="E6015" s="5">
        <v>7.99142E-7</v>
      </c>
      <c r="F6015" s="5">
        <v>6.0810199999999997E-8</v>
      </c>
      <c r="G6015" s="6">
        <v>9.6499999999999997E-8</v>
      </c>
      <c r="H6015" s="7">
        <v>1.1732672000000001E-6</v>
      </c>
      <c r="I6015" s="5"/>
    </row>
    <row r="6016" spans="1:9" x14ac:dyDescent="0.4">
      <c r="A6016" t="str">
        <f t="shared" si="93"/>
        <v>SteinobstPortugal</v>
      </c>
      <c r="B6016" s="26" t="s">
        <v>243</v>
      </c>
      <c r="C6016" s="4" t="s">
        <v>430</v>
      </c>
      <c r="D6016" s="5">
        <v>2.5542700000000003E-7</v>
      </c>
      <c r="E6016" s="5">
        <v>9.3955199999999992E-7</v>
      </c>
      <c r="F6016" s="5">
        <v>7.1688599999999993E-8</v>
      </c>
      <c r="G6016" s="6">
        <v>1.14E-7</v>
      </c>
      <c r="H6016" s="7">
        <v>1.3806676000000002E-6</v>
      </c>
      <c r="I6016" s="5"/>
    </row>
    <row r="6017" spans="1:9" x14ac:dyDescent="0.4">
      <c r="A6017" t="str">
        <f t="shared" si="93"/>
        <v>KnoblauchPortugal</v>
      </c>
      <c r="B6017" s="26" t="s">
        <v>38</v>
      </c>
      <c r="C6017" s="4" t="s">
        <v>430</v>
      </c>
      <c r="D6017" s="5">
        <v>3.9502300000000002E-8</v>
      </c>
      <c r="E6017" s="5">
        <v>1.1274300000000001E-7</v>
      </c>
      <c r="F6017" s="5">
        <v>8.3520299999999989E-9</v>
      </c>
      <c r="G6017" s="6">
        <v>1.5699999999999998E-8</v>
      </c>
      <c r="H6017" s="7">
        <v>1.7629733000000001E-7</v>
      </c>
      <c r="I6017" s="5"/>
    </row>
    <row r="6018" spans="1:9" x14ac:dyDescent="0.4">
      <c r="A6018" t="str">
        <f t="shared" si="93"/>
        <v>Getreide, gemischtPortugal</v>
      </c>
      <c r="B6018" s="26" t="s">
        <v>300</v>
      </c>
      <c r="C6018" s="4" t="s">
        <v>430</v>
      </c>
      <c r="D6018" s="5">
        <v>1.42E-7</v>
      </c>
      <c r="E6018" s="5">
        <v>4.0499999999999999E-7</v>
      </c>
      <c r="F6018" s="5">
        <v>3.0000000000000004E-8</v>
      </c>
      <c r="G6018" s="6">
        <v>5.6300000000000001E-8</v>
      </c>
      <c r="H6018" s="7">
        <v>6.3329999999999993E-7</v>
      </c>
      <c r="I6018" s="5"/>
    </row>
    <row r="6019" spans="1:9" x14ac:dyDescent="0.4">
      <c r="A6019" t="str">
        <f t="shared" si="93"/>
        <v>TraubenPortugal</v>
      </c>
      <c r="B6019" s="26" t="s">
        <v>245</v>
      </c>
      <c r="C6019" s="4" t="s">
        <v>430</v>
      </c>
      <c r="D6019" s="5">
        <v>1.9578799999999998E-7</v>
      </c>
      <c r="E6019" s="5">
        <v>6.8872499999999992E-7</v>
      </c>
      <c r="F6019" s="5">
        <v>5.5261799999999998E-8</v>
      </c>
      <c r="G6019" s="6">
        <v>8.899999999999999E-8</v>
      </c>
      <c r="H6019" s="7">
        <v>1.0287747999999999E-6</v>
      </c>
      <c r="I6019" s="5"/>
    </row>
    <row r="6020" spans="1:9" x14ac:dyDescent="0.4">
      <c r="A6020" t="str">
        <f t="shared" ref="A6020:A6083" si="94">B6020&amp;C6020</f>
        <v>HaselnussPortugal</v>
      </c>
      <c r="B6020" s="26" t="s">
        <v>269</v>
      </c>
      <c r="C6020" s="4" t="s">
        <v>430</v>
      </c>
      <c r="D6020" s="5">
        <v>3.3121200000000001E-7</v>
      </c>
      <c r="E6020" s="5">
        <v>9.4530799999999998E-7</v>
      </c>
      <c r="F6020" s="5">
        <v>7.0028600000000003E-8</v>
      </c>
      <c r="G6020" s="6">
        <v>1.3100000000000002E-7</v>
      </c>
      <c r="H6020" s="7">
        <v>1.4775485999999999E-6</v>
      </c>
      <c r="I6020" s="5"/>
    </row>
    <row r="6021" spans="1:9" x14ac:dyDescent="0.4">
      <c r="A6021" t="str">
        <f t="shared" si="94"/>
        <v>Lauch, andere LauchgewächsePortugal</v>
      </c>
      <c r="B6021" s="26" t="s">
        <v>184</v>
      </c>
      <c r="C6021" s="4" t="s">
        <v>430</v>
      </c>
      <c r="D6021" s="5">
        <v>2.1853500000000001E-8</v>
      </c>
      <c r="E6021" s="5">
        <v>7.9652800000000008E-8</v>
      </c>
      <c r="F6021" s="5">
        <v>6.1840000000000002E-9</v>
      </c>
      <c r="G6021" s="6">
        <v>9.8099999999999998E-9</v>
      </c>
      <c r="H6021" s="7">
        <v>1.1750030000000002E-7</v>
      </c>
      <c r="I6021" s="5"/>
    </row>
    <row r="6022" spans="1:9" x14ac:dyDescent="0.4">
      <c r="A6022" t="str">
        <f t="shared" si="94"/>
        <v>Zitorne, LimettePortugal</v>
      </c>
      <c r="B6022" s="26" t="s">
        <v>246</v>
      </c>
      <c r="C6022" s="4" t="s">
        <v>430</v>
      </c>
      <c r="D6022" s="5">
        <v>2.9549000000000002E-8</v>
      </c>
      <c r="E6022" s="5">
        <v>8.9080699999999999E-8</v>
      </c>
      <c r="F6022" s="5">
        <v>7.3015299999999997E-9</v>
      </c>
      <c r="G6022" s="6">
        <v>1.31E-8</v>
      </c>
      <c r="H6022" s="7">
        <v>1.3903122999999998E-7</v>
      </c>
      <c r="I6022" s="5"/>
    </row>
    <row r="6023" spans="1:9" x14ac:dyDescent="0.4">
      <c r="A6023" t="str">
        <f t="shared" si="94"/>
        <v>LinsenPortugal</v>
      </c>
      <c r="B6023" s="26" t="s">
        <v>247</v>
      </c>
      <c r="C6023" s="4" t="s">
        <v>430</v>
      </c>
      <c r="D6023" s="5">
        <v>3.88317E-7</v>
      </c>
      <c r="E6023" s="5">
        <v>1.10829E-6</v>
      </c>
      <c r="F6023" s="5">
        <v>8.2102500000000003E-8</v>
      </c>
      <c r="G6023" s="6">
        <v>1.54E-7</v>
      </c>
      <c r="H6023" s="7">
        <v>1.7327095000000001E-6</v>
      </c>
      <c r="I6023" s="5"/>
    </row>
    <row r="6024" spans="1:9" x14ac:dyDescent="0.4">
      <c r="A6024" t="str">
        <f t="shared" si="94"/>
        <v>Kopfsalat und ChicoréePortugal</v>
      </c>
      <c r="B6024" s="26" t="s">
        <v>95</v>
      </c>
      <c r="C6024" s="4" t="s">
        <v>430</v>
      </c>
      <c r="D6024" s="5">
        <v>1.46257E-8</v>
      </c>
      <c r="E6024" s="5">
        <v>5.3247E-8</v>
      </c>
      <c r="F6024" s="5">
        <v>4.1194199999999994E-9</v>
      </c>
      <c r="G6024" s="6">
        <v>6.5499999999999999E-9</v>
      </c>
      <c r="H6024" s="7">
        <v>7.8542119999999988E-8</v>
      </c>
      <c r="I6024" s="5"/>
    </row>
    <row r="6025" spans="1:9" x14ac:dyDescent="0.4">
      <c r="A6025" t="str">
        <f t="shared" si="94"/>
        <v>LeinsamenPortugal</v>
      </c>
      <c r="B6025" s="26" t="s">
        <v>281</v>
      </c>
      <c r="C6025" s="4" t="s">
        <v>430</v>
      </c>
      <c r="D6025" s="5">
        <v>3.6510099999999998E-7</v>
      </c>
      <c r="E6025" s="5">
        <v>1.0420299999999999E-6</v>
      </c>
      <c r="F6025" s="5">
        <v>7.7193699999999993E-8</v>
      </c>
      <c r="G6025" s="6">
        <v>1.4499999999999999E-7</v>
      </c>
      <c r="H6025" s="7">
        <v>1.6293247E-6</v>
      </c>
      <c r="I6025" s="5"/>
    </row>
    <row r="6026" spans="1:9" x14ac:dyDescent="0.4">
      <c r="A6026" t="str">
        <f t="shared" si="94"/>
        <v>LupinenPortugal</v>
      </c>
      <c r="B6026" s="26" t="s">
        <v>299</v>
      </c>
      <c r="C6026" s="4" t="s">
        <v>430</v>
      </c>
      <c r="D6026" s="5">
        <v>2.1518E-7</v>
      </c>
      <c r="E6026" s="5">
        <v>6.14143E-7</v>
      </c>
      <c r="F6026" s="5">
        <v>4.5495800000000002E-8</v>
      </c>
      <c r="G6026" s="6">
        <v>8.5300000000000003E-8</v>
      </c>
      <c r="H6026" s="7">
        <v>9.6011880000000014E-7</v>
      </c>
      <c r="I6026" s="5"/>
    </row>
    <row r="6027" spans="1:9" x14ac:dyDescent="0.4">
      <c r="A6027" t="str">
        <f t="shared" si="94"/>
        <v>MaisPortugal</v>
      </c>
      <c r="B6027" s="26" t="s">
        <v>185</v>
      </c>
      <c r="C6027" s="4" t="s">
        <v>430</v>
      </c>
      <c r="D6027" s="5">
        <v>8.4357200000000003E-8</v>
      </c>
      <c r="E6027" s="5">
        <v>2.9584799999999999E-7</v>
      </c>
      <c r="F6027" s="5">
        <v>2.3679399999999998E-8</v>
      </c>
      <c r="G6027" s="6">
        <v>3.8300000000000005E-8</v>
      </c>
      <c r="H6027" s="7">
        <v>4.4218459999999996E-7</v>
      </c>
      <c r="I6027" s="5"/>
    </row>
    <row r="6028" spans="1:9" x14ac:dyDescent="0.4">
      <c r="A6028" t="str">
        <f t="shared" si="94"/>
        <v>Melonen (inkl.  Cantaloup-Melone)Portugal</v>
      </c>
      <c r="B6028" s="26" t="s">
        <v>249</v>
      </c>
      <c r="C6028" s="4" t="s">
        <v>430</v>
      </c>
      <c r="D6028" s="5">
        <v>5.1524599999999998E-8</v>
      </c>
      <c r="E6028" s="5">
        <v>1.8839200000000001E-7</v>
      </c>
      <c r="F6028" s="5">
        <v>1.4493599999999999E-8</v>
      </c>
      <c r="G6028" s="6">
        <v>2.3000000000000001E-8</v>
      </c>
      <c r="H6028" s="7">
        <v>2.7741020000000003E-7</v>
      </c>
      <c r="I6028" s="5"/>
    </row>
    <row r="6029" spans="1:9" x14ac:dyDescent="0.4">
      <c r="A6029" t="str">
        <f t="shared" si="94"/>
        <v>NüssePortugal</v>
      </c>
      <c r="B6029" s="26" t="s">
        <v>271</v>
      </c>
      <c r="C6029" s="4" t="s">
        <v>430</v>
      </c>
      <c r="D6029" s="5">
        <v>8.6105299999999997E-7</v>
      </c>
      <c r="E6029" s="5">
        <v>3.1419299999999999E-6</v>
      </c>
      <c r="F6029" s="5">
        <v>2.4444400000000004E-7</v>
      </c>
      <c r="G6029" s="6">
        <v>3.8699999999999996E-7</v>
      </c>
      <c r="H6029" s="7">
        <v>4.6344269999999997E-6</v>
      </c>
      <c r="I6029" s="5"/>
    </row>
    <row r="6030" spans="1:9" x14ac:dyDescent="0.4">
      <c r="A6030" t="str">
        <f t="shared" si="94"/>
        <v>HaferPortugal</v>
      </c>
      <c r="B6030" s="26" t="s">
        <v>272</v>
      </c>
      <c r="C6030" s="4" t="s">
        <v>430</v>
      </c>
      <c r="D6030" s="5">
        <v>6.2337000000000006E-7</v>
      </c>
      <c r="E6030" s="5">
        <v>2.2721799999999999E-6</v>
      </c>
      <c r="F6030" s="5">
        <v>1.7637899999999999E-7</v>
      </c>
      <c r="G6030" s="6">
        <v>2.7999999999999997E-7</v>
      </c>
      <c r="H6030" s="7">
        <v>3.3519290000000002E-6</v>
      </c>
      <c r="I6030" s="5"/>
    </row>
    <row r="6031" spans="1:9" x14ac:dyDescent="0.4">
      <c r="A6031" t="str">
        <f t="shared" si="94"/>
        <v>OlivenPortugal</v>
      </c>
      <c r="B6031" s="26" t="s">
        <v>189</v>
      </c>
      <c r="C6031" s="4" t="s">
        <v>430</v>
      </c>
      <c r="D6031" s="5">
        <v>9.2626799999999999E-7</v>
      </c>
      <c r="E6031" s="5">
        <v>3.3343800000000001E-6</v>
      </c>
      <c r="F6031" s="5">
        <v>2.6144299999999997E-7</v>
      </c>
      <c r="G6031" s="6">
        <v>4.1699999999999999E-7</v>
      </c>
      <c r="H6031" s="7">
        <v>4.9390909999999994E-6</v>
      </c>
      <c r="I6031" s="5"/>
    </row>
    <row r="6032" spans="1:9" x14ac:dyDescent="0.4">
      <c r="A6032" t="str">
        <f t="shared" si="94"/>
        <v>Zwiebel, getr.Portugal</v>
      </c>
      <c r="B6032" s="26" t="s">
        <v>251</v>
      </c>
      <c r="C6032" s="4" t="s">
        <v>430</v>
      </c>
      <c r="D6032" s="5">
        <v>2.6182399999999998E-8</v>
      </c>
      <c r="E6032" s="5">
        <v>9.5364200000000004E-8</v>
      </c>
      <c r="F6032" s="5">
        <v>7.3831700000000003E-9</v>
      </c>
      <c r="G6032" s="6">
        <v>1.1700000000000001E-8</v>
      </c>
      <c r="H6032" s="7">
        <v>1.4062977E-7</v>
      </c>
      <c r="I6032" s="5"/>
    </row>
    <row r="6033" spans="1:9" x14ac:dyDescent="0.4">
      <c r="A6033" t="str">
        <f t="shared" si="94"/>
        <v>OrangePortugal</v>
      </c>
      <c r="B6033" s="26" t="s">
        <v>252</v>
      </c>
      <c r="C6033" s="4" t="s">
        <v>430</v>
      </c>
      <c r="D6033" s="5">
        <v>6.2258899999999996E-8</v>
      </c>
      <c r="E6033" s="5">
        <v>2.27087E-7</v>
      </c>
      <c r="F6033" s="5">
        <v>1.7662599999999999E-8</v>
      </c>
      <c r="G6033" s="6">
        <v>2.7999999999999999E-8</v>
      </c>
      <c r="H6033" s="7">
        <v>3.3500849999999994E-7</v>
      </c>
      <c r="I6033" s="5"/>
    </row>
    <row r="6034" spans="1:9" x14ac:dyDescent="0.4">
      <c r="A6034" t="str">
        <f t="shared" si="94"/>
        <v>Pfirsich, NektarinePortugal</v>
      </c>
      <c r="B6034" s="26" t="s">
        <v>253</v>
      </c>
      <c r="C6034" s="4" t="s">
        <v>430</v>
      </c>
      <c r="D6034" s="5">
        <v>9.3251000000000006E-8</v>
      </c>
      <c r="E6034" s="5">
        <v>3.3965999999999996E-7</v>
      </c>
      <c r="F6034" s="5">
        <v>2.6394499999999999E-8</v>
      </c>
      <c r="G6034" s="6">
        <v>4.1900000000000005E-8</v>
      </c>
      <c r="H6034" s="7">
        <v>5.0120550000000011E-7</v>
      </c>
      <c r="I6034" s="5"/>
    </row>
    <row r="6035" spans="1:9" x14ac:dyDescent="0.4">
      <c r="A6035" t="str">
        <f t="shared" si="94"/>
        <v>BirnePortugal</v>
      </c>
      <c r="B6035" s="26" t="s">
        <v>199</v>
      </c>
      <c r="C6035" s="4" t="s">
        <v>430</v>
      </c>
      <c r="D6035" s="5">
        <v>7.0184800000000005E-8</v>
      </c>
      <c r="E6035" s="5">
        <v>2.5606700000000001E-7</v>
      </c>
      <c r="F6035" s="5">
        <v>1.9919799999999998E-8</v>
      </c>
      <c r="G6035" s="6">
        <v>3.1499999999999998E-8</v>
      </c>
      <c r="H6035" s="7">
        <v>3.7767160000000005E-7</v>
      </c>
      <c r="I6035" s="5"/>
    </row>
    <row r="6036" spans="1:9" x14ac:dyDescent="0.4">
      <c r="A6036" t="str">
        <f t="shared" si="94"/>
        <v>Erbsen, trockenPortugal</v>
      </c>
      <c r="B6036" s="26" t="s">
        <v>173</v>
      </c>
      <c r="C6036" s="4" t="s">
        <v>430</v>
      </c>
      <c r="D6036" s="5">
        <v>2.13031E-7</v>
      </c>
      <c r="E6036" s="5">
        <v>6.3796700000000001E-7</v>
      </c>
      <c r="F6036" s="5">
        <v>5.1695099999999999E-8</v>
      </c>
      <c r="G6036" s="6">
        <v>9.3300000000000008E-8</v>
      </c>
      <c r="H6036" s="7">
        <v>9.9599310000000004E-7</v>
      </c>
      <c r="I6036" s="5"/>
    </row>
    <row r="6037" spans="1:9" x14ac:dyDescent="0.4">
      <c r="A6037" t="str">
        <f t="shared" si="94"/>
        <v>Pflaume, SchlehePortugal</v>
      </c>
      <c r="B6037" s="26" t="s">
        <v>254</v>
      </c>
      <c r="C6037" s="4" t="s">
        <v>430</v>
      </c>
      <c r="D6037" s="5">
        <v>9.0757400000000005E-8</v>
      </c>
      <c r="E6037" s="5">
        <v>3.3391600000000001E-7</v>
      </c>
      <c r="F6037" s="5">
        <v>2.5490499999999999E-8</v>
      </c>
      <c r="G6037" s="6">
        <v>4.0399999999999998E-8</v>
      </c>
      <c r="H6037" s="7">
        <v>4.9056389999999993E-7</v>
      </c>
      <c r="I6037" s="5"/>
    </row>
    <row r="6038" spans="1:9" x14ac:dyDescent="0.4">
      <c r="A6038" t="str">
        <f t="shared" si="94"/>
        <v>KartoffelPortugal</v>
      </c>
      <c r="B6038" s="26" t="s">
        <v>177</v>
      </c>
      <c r="C6038" s="4" t="s">
        <v>430</v>
      </c>
      <c r="D6038" s="5">
        <v>2.92E-8</v>
      </c>
      <c r="E6038" s="5">
        <v>1.0000000000000001E-7</v>
      </c>
      <c r="F6038" s="5">
        <v>8.1200000000000009E-9</v>
      </c>
      <c r="G6038" s="6">
        <v>1.33E-8</v>
      </c>
      <c r="H6038" s="7">
        <v>1.5061999999999998E-7</v>
      </c>
      <c r="I6038" s="5"/>
    </row>
    <row r="6039" spans="1:9" x14ac:dyDescent="0.4">
      <c r="A6039" t="str">
        <f t="shared" si="94"/>
        <v>Hülsenfrüchte (Linsen, Bohen, etc.)Portugal</v>
      </c>
      <c r="B6039" s="26" t="s">
        <v>255</v>
      </c>
      <c r="C6039" s="4" t="s">
        <v>430</v>
      </c>
      <c r="D6039" s="5">
        <v>4.08E-7</v>
      </c>
      <c r="E6039" s="5">
        <v>1.31E-6</v>
      </c>
      <c r="F6039" s="5">
        <v>1.02E-7</v>
      </c>
      <c r="G6039" s="6">
        <v>1.7599999999999999E-7</v>
      </c>
      <c r="H6039" s="7">
        <v>1.996E-6</v>
      </c>
      <c r="I6039" s="5"/>
    </row>
    <row r="6040" spans="1:9" x14ac:dyDescent="0.4">
      <c r="A6040" t="str">
        <f t="shared" si="94"/>
        <v>RapssamenPortugal</v>
      </c>
      <c r="B6040" s="26" t="s">
        <v>256</v>
      </c>
      <c r="C6040" s="4" t="s">
        <v>430</v>
      </c>
      <c r="D6040" s="5">
        <v>2.1164099999999998E-7</v>
      </c>
      <c r="E6040" s="5">
        <v>6.6774399999999992E-7</v>
      </c>
      <c r="F6040" s="5">
        <v>5.1430700000000003E-8</v>
      </c>
      <c r="G6040" s="6">
        <v>9.0000000000000012E-8</v>
      </c>
      <c r="H6040" s="7">
        <v>1.0208156999999998E-6</v>
      </c>
      <c r="I6040" s="5"/>
    </row>
    <row r="6041" spans="1:9" x14ac:dyDescent="0.4">
      <c r="A6041" t="str">
        <f t="shared" si="94"/>
        <v>ReisPortugal</v>
      </c>
      <c r="B6041" s="26" t="s">
        <v>160</v>
      </c>
      <c r="C6041" s="4" t="s">
        <v>430</v>
      </c>
      <c r="D6041" s="5">
        <v>9.6376399999999997E-8</v>
      </c>
      <c r="E6041" s="5">
        <v>3.6899200000000003E-7</v>
      </c>
      <c r="F6041" s="5">
        <v>2.80401E-8</v>
      </c>
      <c r="G6041" s="6">
        <v>4.3300000000000004E-8</v>
      </c>
      <c r="H6041" s="7">
        <v>5.3670850000000011E-7</v>
      </c>
      <c r="I6041" s="5"/>
    </row>
    <row r="6042" spans="1:9" x14ac:dyDescent="0.4">
      <c r="A6042" t="str">
        <f t="shared" si="94"/>
        <v>RoggenPortugal</v>
      </c>
      <c r="B6042" s="26" t="s">
        <v>274</v>
      </c>
      <c r="C6042" s="4" t="s">
        <v>430</v>
      </c>
      <c r="D6042" s="5">
        <v>5.03549E-7</v>
      </c>
      <c r="E6042" s="5">
        <v>1.5875500000000002E-6</v>
      </c>
      <c r="F6042" s="5">
        <v>1.3486699999999999E-7</v>
      </c>
      <c r="G6042" s="6">
        <v>2.2999999999999999E-7</v>
      </c>
      <c r="H6042" s="7">
        <v>2.4559659999999998E-6</v>
      </c>
      <c r="I6042" s="5"/>
    </row>
    <row r="6043" spans="1:9" x14ac:dyDescent="0.4">
      <c r="A6043" t="str">
        <f t="shared" si="94"/>
        <v>BaumwollePortugal</v>
      </c>
      <c r="B6043" s="26" t="s">
        <v>257</v>
      </c>
      <c r="C6043" s="4" t="s">
        <v>430</v>
      </c>
      <c r="D6043" s="5">
        <v>1.8466299999999999E-7</v>
      </c>
      <c r="E6043" s="5">
        <v>7.1921599999999995E-7</v>
      </c>
      <c r="F6043" s="5">
        <v>5.3430700000000001E-8</v>
      </c>
      <c r="G6043" s="6">
        <v>8.1699999999999997E-8</v>
      </c>
      <c r="H6043" s="7">
        <v>1.0390097E-6</v>
      </c>
      <c r="I6043" s="5"/>
    </row>
    <row r="6044" spans="1:9" x14ac:dyDescent="0.4">
      <c r="A6044" t="str">
        <f t="shared" si="94"/>
        <v>SojabohnenPortugal</v>
      </c>
      <c r="B6044" s="26" t="s">
        <v>259</v>
      </c>
      <c r="C6044" s="4" t="s">
        <v>430</v>
      </c>
      <c r="D6044" s="5">
        <v>8.0985999999999995E-8</v>
      </c>
      <c r="E6044" s="5">
        <v>2.3114099999999999E-7</v>
      </c>
      <c r="F6044" s="5">
        <v>1.7122999999999997E-8</v>
      </c>
      <c r="G6044" s="6">
        <v>3.2100000000000003E-8</v>
      </c>
      <c r="H6044" s="7">
        <v>3.6135000000000004E-7</v>
      </c>
      <c r="I6044" s="5"/>
    </row>
    <row r="6045" spans="1:9" x14ac:dyDescent="0.4">
      <c r="A6045" t="str">
        <f t="shared" si="94"/>
        <v>ErdbeerePortugal</v>
      </c>
      <c r="B6045" s="26" t="s">
        <v>203</v>
      </c>
      <c r="C6045" s="4" t="s">
        <v>430</v>
      </c>
      <c r="D6045" s="5">
        <v>3.5499999999999999E-7</v>
      </c>
      <c r="E6045" s="5">
        <v>1.2999999999999998E-6</v>
      </c>
      <c r="F6045" s="5">
        <v>9.9299999999999996E-8</v>
      </c>
      <c r="G6045" s="6">
        <v>1.5799999999999999E-7</v>
      </c>
      <c r="H6045" s="7">
        <v>1.9122999999999999E-6</v>
      </c>
      <c r="I6045" s="5"/>
    </row>
    <row r="6046" spans="1:9" x14ac:dyDescent="0.4">
      <c r="A6046" t="str">
        <f t="shared" si="94"/>
        <v>SonnenblumenkernePortugal</v>
      </c>
      <c r="B6046" s="26" t="s">
        <v>261</v>
      </c>
      <c r="C6046" s="4" t="s">
        <v>430</v>
      </c>
      <c r="D6046" s="5">
        <v>6.9627400000000003E-7</v>
      </c>
      <c r="E6046" s="5">
        <v>2.6534299999999999E-6</v>
      </c>
      <c r="F6046" s="5">
        <v>1.97701E-7</v>
      </c>
      <c r="G6046" s="6">
        <v>3.0699999999999998E-7</v>
      </c>
      <c r="H6046" s="7">
        <v>3.8544050000000002E-6</v>
      </c>
      <c r="I6046" s="5"/>
    </row>
    <row r="6047" spans="1:9" x14ac:dyDescent="0.4">
      <c r="A6047" t="str">
        <f t="shared" si="94"/>
        <v>SüßkartofelnPortugal</v>
      </c>
      <c r="B6047" s="26" t="s">
        <v>192</v>
      </c>
      <c r="C6047" s="4" t="s">
        <v>430</v>
      </c>
      <c r="D6047" s="5">
        <v>6.0607999999999996E-8</v>
      </c>
      <c r="E6047" s="5">
        <v>2.2197E-7</v>
      </c>
      <c r="F6047" s="5">
        <v>1.7073899999999999E-8</v>
      </c>
      <c r="G6047" s="6">
        <v>2.7100000000000001E-8</v>
      </c>
      <c r="H6047" s="7">
        <v>3.2675190000000005E-7</v>
      </c>
      <c r="I6047" s="5"/>
    </row>
    <row r="6048" spans="1:9" x14ac:dyDescent="0.4">
      <c r="A6048" t="str">
        <f t="shared" si="94"/>
        <v>Manderine, ClementinePortugal</v>
      </c>
      <c r="B6048" s="26" t="s">
        <v>213</v>
      </c>
      <c r="C6048" s="4" t="s">
        <v>430</v>
      </c>
      <c r="D6048" s="5">
        <v>6.7212200000000004E-8</v>
      </c>
      <c r="E6048" s="5">
        <v>2.44339E-7</v>
      </c>
      <c r="F6048" s="5">
        <v>1.89588E-8</v>
      </c>
      <c r="G6048" s="6">
        <v>3.0199999999999999E-8</v>
      </c>
      <c r="H6048" s="7">
        <v>3.6071000000000001E-7</v>
      </c>
      <c r="I6048" s="5"/>
    </row>
    <row r="6049" spans="1:9" x14ac:dyDescent="0.4">
      <c r="A6049" t="str">
        <f t="shared" si="94"/>
        <v>Tabak, unverarbeitetPortugal</v>
      </c>
      <c r="B6049" s="26" t="s">
        <v>263</v>
      </c>
      <c r="C6049" s="4" t="s">
        <v>430</v>
      </c>
      <c r="D6049" s="5">
        <v>1.29673E-7</v>
      </c>
      <c r="E6049" s="5">
        <v>4.34608E-7</v>
      </c>
      <c r="F6049" s="5">
        <v>3.5298100000000002E-8</v>
      </c>
      <c r="G6049" s="6">
        <v>5.91E-8</v>
      </c>
      <c r="H6049" s="7">
        <v>6.5867910000000004E-7</v>
      </c>
      <c r="I6049" s="5"/>
    </row>
    <row r="6050" spans="1:9" x14ac:dyDescent="0.4">
      <c r="A6050" t="str">
        <f t="shared" si="94"/>
        <v>TomatenPortugal</v>
      </c>
      <c r="B6050" s="26" t="s">
        <v>86</v>
      </c>
      <c r="C6050" s="4" t="s">
        <v>430</v>
      </c>
      <c r="D6050" s="5">
        <v>6.5189999999999995E-9</v>
      </c>
      <c r="E6050" s="5">
        <v>2.3756999999999999E-8</v>
      </c>
      <c r="F6050" s="5">
        <v>1.8430200000000001E-9</v>
      </c>
      <c r="G6050" s="6">
        <v>2.9199999999999998E-9</v>
      </c>
      <c r="H6050" s="7">
        <v>3.5039019999999993E-8</v>
      </c>
      <c r="I6050" s="5"/>
    </row>
    <row r="6051" spans="1:9" x14ac:dyDescent="0.4">
      <c r="A6051" t="str">
        <f t="shared" si="94"/>
        <v>TriticalePortugal</v>
      </c>
      <c r="B6051" s="26" t="s">
        <v>283</v>
      </c>
      <c r="C6051" s="4" t="s">
        <v>430</v>
      </c>
      <c r="D6051" s="5">
        <v>3.5499500000000001E-7</v>
      </c>
      <c r="E6051" s="5">
        <v>1.2946399999999999E-6</v>
      </c>
      <c r="F6051" s="5">
        <v>1.0040600000000001E-7</v>
      </c>
      <c r="G6051" s="6">
        <v>1.5899999999999998E-7</v>
      </c>
      <c r="H6051" s="7">
        <v>1.9090409999999999E-6</v>
      </c>
      <c r="I6051" s="5"/>
    </row>
    <row r="6052" spans="1:9" x14ac:dyDescent="0.4">
      <c r="A6052" t="str">
        <f t="shared" si="94"/>
        <v>Gemüse, frischPortugal</v>
      </c>
      <c r="B6052" s="26" t="s">
        <v>174</v>
      </c>
      <c r="C6052" s="4" t="s">
        <v>430</v>
      </c>
      <c r="D6052" s="5">
        <v>2.1853500000000001E-8</v>
      </c>
      <c r="E6052" s="5">
        <v>7.9652800000000008E-8</v>
      </c>
      <c r="F6052" s="5">
        <v>6.1840000000000002E-9</v>
      </c>
      <c r="G6052" s="6">
        <v>9.8099999999999998E-9</v>
      </c>
      <c r="H6052" s="7">
        <v>1.1750030000000002E-7</v>
      </c>
      <c r="I6052" s="5"/>
    </row>
    <row r="6053" spans="1:9" x14ac:dyDescent="0.4">
      <c r="A6053" t="str">
        <f t="shared" si="94"/>
        <v>HülsenfrüchtePortugal</v>
      </c>
      <c r="B6053" s="26" t="s">
        <v>175</v>
      </c>
      <c r="C6053" s="4" t="s">
        <v>430</v>
      </c>
      <c r="D6053" s="5">
        <v>1.8443100000000001E-8</v>
      </c>
      <c r="E6053" s="5">
        <v>5.9366800000000001E-8</v>
      </c>
      <c r="F6053" s="5">
        <v>4.6023000000000001E-9</v>
      </c>
      <c r="G6053" s="6">
        <v>7.9500000000000001E-9</v>
      </c>
      <c r="H6053" s="7">
        <v>9.036220000000001E-8</v>
      </c>
      <c r="I6053" s="5"/>
    </row>
    <row r="6054" spans="1:9" x14ac:dyDescent="0.4">
      <c r="A6054" t="str">
        <f t="shared" si="94"/>
        <v>WickePortugal</v>
      </c>
      <c r="B6054" s="26" t="s">
        <v>276</v>
      </c>
      <c r="C6054" s="4" t="s">
        <v>430</v>
      </c>
      <c r="D6054" s="5">
        <v>3.7071100000000004E-7</v>
      </c>
      <c r="E6054" s="5">
        <v>1.19839E-6</v>
      </c>
      <c r="F6054" s="5">
        <v>9.3662300000000011E-8</v>
      </c>
      <c r="G6054" s="6">
        <v>1.61E-7</v>
      </c>
      <c r="H6054" s="7">
        <v>1.8237633000000001E-6</v>
      </c>
      <c r="I6054" s="5"/>
    </row>
    <row r="6055" spans="1:9" x14ac:dyDescent="0.4">
      <c r="A6055" t="str">
        <f t="shared" si="94"/>
        <v>WalnussPortugal</v>
      </c>
      <c r="B6055" s="26" t="s">
        <v>264</v>
      </c>
      <c r="C6055" s="4" t="s">
        <v>430</v>
      </c>
      <c r="D6055" s="5">
        <v>4.7699999999999994E-7</v>
      </c>
      <c r="E6055" s="5">
        <v>1.75E-6</v>
      </c>
      <c r="F6055" s="5">
        <v>1.35E-7</v>
      </c>
      <c r="G6055" s="6">
        <v>2.1400000000000001E-7</v>
      </c>
      <c r="H6055" s="7">
        <v>2.576E-6</v>
      </c>
      <c r="I6055" s="5"/>
    </row>
    <row r="6056" spans="1:9" x14ac:dyDescent="0.4">
      <c r="A6056" t="str">
        <f t="shared" si="94"/>
        <v>WassermelonePortugal</v>
      </c>
      <c r="B6056" s="26" t="s">
        <v>265</v>
      </c>
      <c r="C6056" s="4" t="s">
        <v>430</v>
      </c>
      <c r="D6056" s="5">
        <v>4.1999999999999996E-9</v>
      </c>
      <c r="E6056" s="5">
        <v>1.2E-8</v>
      </c>
      <c r="F6056" s="5">
        <v>8.8899999999999993E-10</v>
      </c>
      <c r="G6056" s="6">
        <v>1.67E-9</v>
      </c>
      <c r="H6056" s="7">
        <v>1.8759000000000003E-8</v>
      </c>
      <c r="I6056" s="5"/>
    </row>
    <row r="6057" spans="1:9" x14ac:dyDescent="0.4">
      <c r="A6057" t="str">
        <f t="shared" si="94"/>
        <v>WeizenPortugal</v>
      </c>
      <c r="B6057" s="26" t="s">
        <v>60</v>
      </c>
      <c r="C6057" s="4" t="s">
        <v>430</v>
      </c>
      <c r="D6057" s="5">
        <v>3.9275200000000002E-7</v>
      </c>
      <c r="E6057" s="5">
        <v>1.4718499999999999E-6</v>
      </c>
      <c r="F6057" s="5">
        <v>1.11091E-7</v>
      </c>
      <c r="G6057" s="6">
        <v>1.74E-7</v>
      </c>
      <c r="H6057" s="7">
        <v>2.149693E-6</v>
      </c>
      <c r="I6057" s="5"/>
    </row>
    <row r="6058" spans="1:9" x14ac:dyDescent="0.4">
      <c r="A6058" t="str">
        <f t="shared" si="94"/>
        <v>AvocadosPuerto Rico</v>
      </c>
      <c r="B6058" s="26" t="s">
        <v>166</v>
      </c>
      <c r="C6058" s="4" t="s">
        <v>431</v>
      </c>
      <c r="D6058" s="5">
        <v>5.0464499999999998E-6</v>
      </c>
      <c r="E6058" s="5">
        <v>1.1922099999999999E-5</v>
      </c>
      <c r="F6058" s="5">
        <v>3.2908899999999998E-6</v>
      </c>
      <c r="G6058" s="6">
        <v>1.2E-5</v>
      </c>
      <c r="H6058" s="7">
        <v>3.2259440000000001E-5</v>
      </c>
      <c r="I6058" s="5"/>
    </row>
    <row r="6059" spans="1:9" x14ac:dyDescent="0.4">
      <c r="A6059" t="str">
        <f t="shared" si="94"/>
        <v>BananenPuerto Rico</v>
      </c>
      <c r="B6059" s="26" t="s">
        <v>197</v>
      </c>
      <c r="C6059" s="4" t="s">
        <v>431</v>
      </c>
      <c r="D6059" s="5">
        <v>1.06E-6</v>
      </c>
      <c r="E6059" s="5">
        <v>2.5100000000000001E-6</v>
      </c>
      <c r="F6059" s="5">
        <v>6.9599999999999999E-7</v>
      </c>
      <c r="G6059" s="6">
        <v>2.5100000000000001E-6</v>
      </c>
      <c r="H6059" s="7">
        <v>6.7760000000000009E-6</v>
      </c>
      <c r="I6059" s="5"/>
    </row>
    <row r="6060" spans="1:9" x14ac:dyDescent="0.4">
      <c r="A6060" t="str">
        <f t="shared" si="94"/>
        <v>ManiokPuerto Rico</v>
      </c>
      <c r="B6060" s="26" t="s">
        <v>187</v>
      </c>
      <c r="C6060" s="4" t="s">
        <v>431</v>
      </c>
      <c r="D6060" s="5">
        <v>1.04053E-6</v>
      </c>
      <c r="E6060" s="5">
        <v>3.2481300000000003E-6</v>
      </c>
      <c r="F6060" s="5">
        <v>1.11851E-6</v>
      </c>
      <c r="G6060" s="6">
        <v>2.3E-6</v>
      </c>
      <c r="H6060" s="7">
        <v>7.7071699999999993E-6</v>
      </c>
      <c r="I6060" s="5"/>
    </row>
    <row r="6061" spans="1:9" x14ac:dyDescent="0.4">
      <c r="A6061" t="str">
        <f t="shared" si="94"/>
        <v>Paprika-/ChillipulverPuerto Rico</v>
      </c>
      <c r="B6061" s="26" t="s">
        <v>90</v>
      </c>
      <c r="C6061" s="4" t="s">
        <v>431</v>
      </c>
      <c r="D6061" s="5">
        <v>8.0999999999999997E-7</v>
      </c>
      <c r="E6061" s="5">
        <v>1.84E-6</v>
      </c>
      <c r="F6061" s="5">
        <v>4.89E-7</v>
      </c>
      <c r="G6061" s="6">
        <v>1.9400000000000001E-6</v>
      </c>
      <c r="H6061" s="7">
        <v>5.079E-6</v>
      </c>
      <c r="I6061" s="5"/>
    </row>
    <row r="6062" spans="1:9" x14ac:dyDescent="0.4">
      <c r="A6062" t="str">
        <f t="shared" si="94"/>
        <v>Paprika und Chillies, grünPuerto Rico</v>
      </c>
      <c r="B6062" s="26" t="s">
        <v>79</v>
      </c>
      <c r="C6062" s="4" t="s">
        <v>431</v>
      </c>
      <c r="D6062" s="5">
        <v>8.0984400000000001E-7</v>
      </c>
      <c r="E6062" s="5">
        <v>1.84178E-6</v>
      </c>
      <c r="F6062" s="5">
        <v>4.8876499999999997E-7</v>
      </c>
      <c r="G6062" s="6">
        <v>1.9400000000000001E-6</v>
      </c>
      <c r="H6062" s="7">
        <v>5.0803890000000004E-6</v>
      </c>
      <c r="I6062" s="5"/>
    </row>
    <row r="6063" spans="1:9" x14ac:dyDescent="0.4">
      <c r="A6063" t="str">
        <f t="shared" si="94"/>
        <v>Paprika und Chillies, grünPuerto Rico</v>
      </c>
      <c r="B6063" s="26" t="s">
        <v>79</v>
      </c>
      <c r="C6063" s="4" t="s">
        <v>431</v>
      </c>
      <c r="D6063" s="5">
        <v>8.0999999999999997E-7</v>
      </c>
      <c r="E6063" s="5">
        <v>1.84E-6</v>
      </c>
      <c r="F6063" s="5">
        <v>4.89E-7</v>
      </c>
      <c r="G6063" s="6">
        <v>1.9400000000000001E-6</v>
      </c>
      <c r="H6063" s="7">
        <v>5.079E-6</v>
      </c>
      <c r="I6063" s="5"/>
    </row>
    <row r="6064" spans="1:9" x14ac:dyDescent="0.4">
      <c r="A6064" t="str">
        <f t="shared" si="94"/>
        <v>KokosnussPuerto Rico</v>
      </c>
      <c r="B6064" s="26" t="s">
        <v>310</v>
      </c>
      <c r="C6064" s="4" t="s">
        <v>431</v>
      </c>
      <c r="D6064" s="5">
        <v>2.5500000000000001E-6</v>
      </c>
      <c r="E6064" s="5">
        <v>6.1399999999999997E-6</v>
      </c>
      <c r="F6064" s="5">
        <v>1.72E-6</v>
      </c>
      <c r="G6064" s="6">
        <v>6.0400000000000006E-6</v>
      </c>
      <c r="H6064" s="7">
        <v>1.645E-5</v>
      </c>
      <c r="I6064" s="5"/>
    </row>
    <row r="6065" spans="1:9" x14ac:dyDescent="0.4">
      <c r="A6065" t="str">
        <f t="shared" si="94"/>
        <v>Kaffee, grünPuerto Rico</v>
      </c>
      <c r="B6065" s="26" t="s">
        <v>287</v>
      </c>
      <c r="C6065" s="4" t="s">
        <v>431</v>
      </c>
      <c r="D6065" s="5">
        <v>3.3000000000000003E-5</v>
      </c>
      <c r="E6065" s="5">
        <v>9.3499999999999996E-5</v>
      </c>
      <c r="F6065" s="5">
        <v>3.0200000000000002E-5</v>
      </c>
      <c r="G6065" s="6">
        <v>7.4999999999999993E-5</v>
      </c>
      <c r="H6065" s="7">
        <v>2.3170000000000002E-4</v>
      </c>
      <c r="I6065" s="5"/>
    </row>
    <row r="6066" spans="1:9" x14ac:dyDescent="0.4">
      <c r="A6066" t="str">
        <f t="shared" si="94"/>
        <v>KokosbastPuerto Rico</v>
      </c>
      <c r="B6066" s="26" t="s">
        <v>311</v>
      </c>
      <c r="C6066" s="4" t="s">
        <v>431</v>
      </c>
      <c r="D6066" s="5">
        <v>2.55297E-6</v>
      </c>
      <c r="E6066" s="5">
        <v>6.1358200000000003E-6</v>
      </c>
      <c r="F6066" s="5">
        <v>1.7230399999999999E-6</v>
      </c>
      <c r="G6066" s="6">
        <v>6.0400000000000006E-6</v>
      </c>
      <c r="H6066" s="7">
        <v>1.6451829999999999E-5</v>
      </c>
      <c r="I6066" s="5"/>
    </row>
    <row r="6067" spans="1:9" x14ac:dyDescent="0.4">
      <c r="A6067" t="str">
        <f t="shared" si="94"/>
        <v>Früchte, frischPuerto Rico</v>
      </c>
      <c r="B6067" s="26" t="s">
        <v>205</v>
      </c>
      <c r="C6067" s="4" t="s">
        <v>431</v>
      </c>
      <c r="D6067" s="5">
        <v>2.23906E-6</v>
      </c>
      <c r="E6067" s="5">
        <v>5.2085600000000002E-6</v>
      </c>
      <c r="F6067" s="5">
        <v>1.4149200000000001E-6</v>
      </c>
      <c r="G6067" s="6">
        <v>5.3400000000000005E-6</v>
      </c>
      <c r="H6067" s="7">
        <v>1.4202539999999999E-5</v>
      </c>
      <c r="I6067" s="5"/>
    </row>
    <row r="6068" spans="1:9" x14ac:dyDescent="0.4">
      <c r="A6068" t="str">
        <f t="shared" si="94"/>
        <v>KernobstPuerto Rico</v>
      </c>
      <c r="B6068" s="26" t="s">
        <v>208</v>
      </c>
      <c r="C6068" s="4" t="s">
        <v>431</v>
      </c>
      <c r="D6068" s="5">
        <v>2.2399999999999997E-6</v>
      </c>
      <c r="E6068" s="5">
        <v>5.2100000000000001E-6</v>
      </c>
      <c r="F6068" s="5">
        <v>1.4100000000000001E-6</v>
      </c>
      <c r="G6068" s="6">
        <v>5.3400000000000005E-6</v>
      </c>
      <c r="H6068" s="7">
        <v>1.4200000000000001E-5</v>
      </c>
      <c r="I6068" s="5"/>
    </row>
    <row r="6069" spans="1:9" x14ac:dyDescent="0.4">
      <c r="A6069" t="str">
        <f t="shared" si="94"/>
        <v>Grapefruit, PomeloPuerto Rico</v>
      </c>
      <c r="B6069" s="26" t="s">
        <v>206</v>
      </c>
      <c r="C6069" s="4" t="s">
        <v>431</v>
      </c>
      <c r="D6069" s="5">
        <v>1.63E-5</v>
      </c>
      <c r="E6069" s="5">
        <v>3.7699999999999995E-5</v>
      </c>
      <c r="F6069" s="5">
        <v>1.0200000000000001E-5</v>
      </c>
      <c r="G6069" s="6">
        <v>3.8899999999999997E-5</v>
      </c>
      <c r="H6069" s="7">
        <v>1.031E-4</v>
      </c>
      <c r="I6069" s="5"/>
    </row>
    <row r="6070" spans="1:9" x14ac:dyDescent="0.4">
      <c r="A6070" t="str">
        <f t="shared" si="94"/>
        <v>Zitorne, LimettePuerto Rico</v>
      </c>
      <c r="B6070" s="26" t="s">
        <v>246</v>
      </c>
      <c r="C6070" s="4" t="s">
        <v>431</v>
      </c>
      <c r="D6070" s="5">
        <v>3.5500000000000003E-6</v>
      </c>
      <c r="E6070" s="5">
        <v>7.0500000000000003E-6</v>
      </c>
      <c r="F6070" s="5">
        <v>1.5503500000000001E-6</v>
      </c>
      <c r="G6070" s="6">
        <v>8.5900000000000008E-6</v>
      </c>
      <c r="H6070" s="7">
        <v>2.0740350000000002E-5</v>
      </c>
      <c r="I6070" s="5"/>
    </row>
    <row r="6071" spans="1:9" x14ac:dyDescent="0.4">
      <c r="A6071" t="str">
        <f t="shared" si="94"/>
        <v>MaisPuerto Rico</v>
      </c>
      <c r="B6071" s="26" t="s">
        <v>185</v>
      </c>
      <c r="C6071" s="4" t="s">
        <v>431</v>
      </c>
      <c r="D6071" s="5">
        <v>3.1897999999999999E-6</v>
      </c>
      <c r="E6071" s="5">
        <v>7.4401199999999998E-6</v>
      </c>
      <c r="F6071" s="5">
        <v>2.0136199999999998E-6</v>
      </c>
      <c r="G6071" s="6">
        <v>7.52E-6</v>
      </c>
      <c r="H6071" s="7">
        <v>2.0163539999999997E-5</v>
      </c>
      <c r="I6071" s="5"/>
    </row>
    <row r="6072" spans="1:9" x14ac:dyDescent="0.4">
      <c r="A6072" t="str">
        <f t="shared" si="94"/>
        <v>Mango, GuavePuerto Rico</v>
      </c>
      <c r="B6072" s="26" t="s">
        <v>248</v>
      </c>
      <c r="C6072" s="4" t="s">
        <v>431</v>
      </c>
      <c r="D6072" s="5">
        <v>9.9700000000000015E-7</v>
      </c>
      <c r="E6072" s="5">
        <v>2.3600000000000003E-6</v>
      </c>
      <c r="F6072" s="5">
        <v>6.5300000000000004E-7</v>
      </c>
      <c r="G6072" s="6">
        <v>2.3600000000000003E-6</v>
      </c>
      <c r="H6072" s="7">
        <v>6.3700000000000008E-6</v>
      </c>
      <c r="I6072" s="5"/>
    </row>
    <row r="6073" spans="1:9" x14ac:dyDescent="0.4">
      <c r="A6073" t="str">
        <f t="shared" si="94"/>
        <v>OrangePuerto Rico</v>
      </c>
      <c r="B6073" s="26" t="s">
        <v>252</v>
      </c>
      <c r="C6073" s="4" t="s">
        <v>431</v>
      </c>
      <c r="D6073" s="5">
        <v>9.2440100000000002E-7</v>
      </c>
      <c r="E6073" s="5">
        <v>2.1951000000000004E-6</v>
      </c>
      <c r="F6073" s="5">
        <v>6.0817399999999998E-7</v>
      </c>
      <c r="G6073" s="6">
        <v>2.1900000000000002E-6</v>
      </c>
      <c r="H6073" s="7">
        <v>5.9176750000000009E-6</v>
      </c>
      <c r="I6073" s="5"/>
    </row>
    <row r="6074" spans="1:9" x14ac:dyDescent="0.4">
      <c r="A6074" t="str">
        <f t="shared" si="94"/>
        <v>PapayaPuerto Rico</v>
      </c>
      <c r="B6074" s="26" t="s">
        <v>294</v>
      </c>
      <c r="C6074" s="4" t="s">
        <v>431</v>
      </c>
      <c r="D6074" s="5">
        <v>3.9442000000000001E-7</v>
      </c>
      <c r="E6074" s="5">
        <v>1.2312299999999999E-6</v>
      </c>
      <c r="F6074" s="5">
        <v>4.2398200000000002E-7</v>
      </c>
      <c r="G6074" s="6">
        <v>8.7299999999999994E-7</v>
      </c>
      <c r="H6074" s="7">
        <v>2.9226320000000002E-6</v>
      </c>
      <c r="I6074" s="5"/>
    </row>
    <row r="6075" spans="1:9" x14ac:dyDescent="0.4">
      <c r="A6075" t="str">
        <f t="shared" si="94"/>
        <v>StraucherbsePuerto Rico</v>
      </c>
      <c r="B6075" s="26" t="s">
        <v>191</v>
      </c>
      <c r="C6075" s="4" t="s">
        <v>431</v>
      </c>
      <c r="D6075" s="5">
        <v>3.67E-6</v>
      </c>
      <c r="E6075" s="5">
        <v>8.0099999999999995E-6</v>
      </c>
      <c r="F6075" s="5">
        <v>1.9999999999999999E-6</v>
      </c>
      <c r="G6075" s="6">
        <v>8.7600000000000008E-6</v>
      </c>
      <c r="H6075" s="7">
        <v>2.2440000000000002E-5</v>
      </c>
      <c r="I6075" s="5"/>
    </row>
    <row r="6076" spans="1:9" x14ac:dyDescent="0.4">
      <c r="A6076" t="str">
        <f t="shared" si="94"/>
        <v>AnanasPuerto Rico</v>
      </c>
      <c r="B6076" s="26" t="s">
        <v>194</v>
      </c>
      <c r="C6076" s="4" t="s">
        <v>431</v>
      </c>
      <c r="D6076" s="5">
        <v>3.41938E-7</v>
      </c>
      <c r="E6076" s="5">
        <v>9.4493999999999999E-7</v>
      </c>
      <c r="F6076" s="5">
        <v>3.0412E-7</v>
      </c>
      <c r="G6076" s="6">
        <v>8.1200000000000002E-7</v>
      </c>
      <c r="H6076" s="7">
        <v>2.4029980000000001E-6</v>
      </c>
      <c r="I6076" s="5"/>
    </row>
    <row r="6077" spans="1:9" x14ac:dyDescent="0.4">
      <c r="A6077" t="str">
        <f t="shared" si="94"/>
        <v>KochbananePuerto Rico</v>
      </c>
      <c r="B6077" s="26" t="s">
        <v>180</v>
      </c>
      <c r="C6077" s="4" t="s">
        <v>431</v>
      </c>
      <c r="D6077" s="5">
        <v>1.2124E-6</v>
      </c>
      <c r="E6077" s="5">
        <v>2.8784499999999999E-6</v>
      </c>
      <c r="F6077" s="5">
        <v>7.9734800000000003E-7</v>
      </c>
      <c r="G6077" s="6">
        <v>2.8700000000000001E-6</v>
      </c>
      <c r="H6077" s="7">
        <v>7.7581979999999992E-6</v>
      </c>
      <c r="I6077" s="5"/>
    </row>
    <row r="6078" spans="1:9" x14ac:dyDescent="0.4">
      <c r="A6078" t="str">
        <f t="shared" si="94"/>
        <v>KürbisPuerto Rico</v>
      </c>
      <c r="B6078" s="26" t="s">
        <v>183</v>
      </c>
      <c r="C6078" s="4" t="s">
        <v>431</v>
      </c>
      <c r="D6078" s="5">
        <v>6.6499999999999999E-7</v>
      </c>
      <c r="E6078" s="5">
        <v>1.5800000000000001E-6</v>
      </c>
      <c r="F6078" s="5">
        <v>4.39E-7</v>
      </c>
      <c r="G6078" s="6">
        <v>1.57E-6</v>
      </c>
      <c r="H6078" s="7">
        <v>4.2540000000000003E-6</v>
      </c>
      <c r="I6078" s="5"/>
    </row>
    <row r="6079" spans="1:9" x14ac:dyDescent="0.4">
      <c r="A6079" t="str">
        <f t="shared" si="94"/>
        <v>Knollengewächsen, WurzelknollePuerto Rico</v>
      </c>
      <c r="B6079" s="26" t="s">
        <v>179</v>
      </c>
      <c r="C6079" s="4" t="s">
        <v>431</v>
      </c>
      <c r="D6079" s="5">
        <v>1.4350299999999998E-6</v>
      </c>
      <c r="E6079" s="5">
        <v>3.3902300000000001E-6</v>
      </c>
      <c r="F6079" s="5">
        <v>9.3581199999999991E-7</v>
      </c>
      <c r="G6079" s="6">
        <v>3.41E-6</v>
      </c>
      <c r="H6079" s="7">
        <v>9.1710719999999994E-6</v>
      </c>
      <c r="I6079" s="5"/>
    </row>
    <row r="6080" spans="1:9" x14ac:dyDescent="0.4">
      <c r="A6080" t="str">
        <f t="shared" si="94"/>
        <v>RohrzuckerPuerto Rico</v>
      </c>
      <c r="B6080" s="26" t="s">
        <v>260</v>
      </c>
      <c r="C6080" s="4" t="s">
        <v>431</v>
      </c>
      <c r="D6080" s="5">
        <v>5.0544100000000003E-7</v>
      </c>
      <c r="E6080" s="5">
        <v>1.30536E-6</v>
      </c>
      <c r="F6080" s="5">
        <v>3.9110899999999999E-7</v>
      </c>
      <c r="G6080" s="6">
        <v>1.17E-6</v>
      </c>
      <c r="H6080" s="7">
        <v>3.3719100000000001E-6</v>
      </c>
      <c r="I6080" s="5"/>
    </row>
    <row r="6081" spans="1:9" x14ac:dyDescent="0.4">
      <c r="A6081" t="str">
        <f t="shared" si="94"/>
        <v>SüßkartofelnPuerto Rico</v>
      </c>
      <c r="B6081" s="26" t="s">
        <v>192</v>
      </c>
      <c r="C6081" s="4" t="s">
        <v>431</v>
      </c>
      <c r="D6081" s="5">
        <v>7.3981299999999993E-7</v>
      </c>
      <c r="E6081" s="5">
        <v>1.7149400000000001E-6</v>
      </c>
      <c r="F6081" s="5">
        <v>4.6102799999999999E-7</v>
      </c>
      <c r="G6081" s="6">
        <v>1.75E-6</v>
      </c>
      <c r="H6081" s="7">
        <v>4.665781E-6</v>
      </c>
      <c r="I6081" s="5"/>
    </row>
    <row r="6082" spans="1:9" x14ac:dyDescent="0.4">
      <c r="A6082" t="str">
        <f t="shared" si="94"/>
        <v>TomatenPuerto Rico</v>
      </c>
      <c r="B6082" s="26" t="s">
        <v>86</v>
      </c>
      <c r="C6082" s="4" t="s">
        <v>431</v>
      </c>
      <c r="D6082" s="5">
        <v>4.2955300000000001E-7</v>
      </c>
      <c r="E6082" s="5">
        <v>1.0215599999999998E-6</v>
      </c>
      <c r="F6082" s="5">
        <v>2.8358099999999998E-7</v>
      </c>
      <c r="G6082" s="6">
        <v>1.02E-6</v>
      </c>
      <c r="H6082" s="7">
        <v>2.7546940000000003E-6</v>
      </c>
      <c r="I6082" s="5"/>
    </row>
    <row r="6083" spans="1:9" x14ac:dyDescent="0.4">
      <c r="A6083" t="str">
        <f t="shared" si="94"/>
        <v>YamswurzelPuerto Rico</v>
      </c>
      <c r="B6083" s="26" t="s">
        <v>291</v>
      </c>
      <c r="C6083" s="4" t="s">
        <v>431</v>
      </c>
      <c r="D6083" s="5">
        <v>3.5490700000000002E-7</v>
      </c>
      <c r="E6083" s="5">
        <v>7.7389400000000006E-7</v>
      </c>
      <c r="F6083" s="5">
        <v>1.93728E-7</v>
      </c>
      <c r="G6083" s="6">
        <v>8.47E-7</v>
      </c>
      <c r="H6083" s="7">
        <v>2.1695289999999999E-6</v>
      </c>
      <c r="I6083" s="5"/>
    </row>
    <row r="6084" spans="1:9" x14ac:dyDescent="0.4">
      <c r="A6084" t="str">
        <f t="shared" ref="A6084:A6147" si="95">B6084&amp;C6084</f>
        <v>ApfelSüdkorea</v>
      </c>
      <c r="B6084" s="26" t="s">
        <v>195</v>
      </c>
      <c r="C6084" s="4" t="s">
        <v>432</v>
      </c>
      <c r="D6084" s="5">
        <v>3.7494199999999996E-8</v>
      </c>
      <c r="E6084" s="5">
        <v>8.4832199999999999E-8</v>
      </c>
      <c r="F6084" s="5">
        <v>9.9824199999999995E-9</v>
      </c>
      <c r="G6084" s="6">
        <v>1.11E-8</v>
      </c>
      <c r="H6084" s="7">
        <v>1.4340881999999999E-7</v>
      </c>
      <c r="I6084" s="5"/>
    </row>
    <row r="6085" spans="1:9" x14ac:dyDescent="0.4">
      <c r="A6085" t="str">
        <f t="shared" si="95"/>
        <v>GersteSüdkorea</v>
      </c>
      <c r="B6085" s="26" t="s">
        <v>240</v>
      </c>
      <c r="C6085" s="4" t="s">
        <v>432</v>
      </c>
      <c r="D6085" s="5">
        <v>1.0285000000000001E-7</v>
      </c>
      <c r="E6085" s="5">
        <v>2.2833599999999999E-7</v>
      </c>
      <c r="F6085" s="5">
        <v>2.7484099999999999E-8</v>
      </c>
      <c r="G6085" s="6">
        <v>3.0400000000000001E-8</v>
      </c>
      <c r="H6085" s="7">
        <v>3.8907010000000002E-7</v>
      </c>
      <c r="I6085" s="5"/>
    </row>
    <row r="6086" spans="1:9" x14ac:dyDescent="0.4">
      <c r="A6086" t="str">
        <f t="shared" si="95"/>
        <v>Bohen, trockenSüdkorea</v>
      </c>
      <c r="B6086" s="26" t="s">
        <v>170</v>
      </c>
      <c r="C6086" s="4" t="s">
        <v>432</v>
      </c>
      <c r="D6086" s="5">
        <v>2.17279E-7</v>
      </c>
      <c r="E6086" s="5">
        <v>4.8493599999999994E-7</v>
      </c>
      <c r="F6086" s="5">
        <v>5.7998499999999995E-8</v>
      </c>
      <c r="G6086" s="6">
        <v>6.43E-8</v>
      </c>
      <c r="H6086" s="7">
        <v>8.2451349999999995E-7</v>
      </c>
      <c r="I6086" s="5"/>
    </row>
    <row r="6087" spans="1:9" x14ac:dyDescent="0.4">
      <c r="A6087" t="str">
        <f t="shared" si="95"/>
        <v>BuchweizenSüdkorea</v>
      </c>
      <c r="B6087" s="26" t="s">
        <v>147</v>
      </c>
      <c r="C6087" s="4" t="s">
        <v>432</v>
      </c>
      <c r="D6087" s="5">
        <v>2.0307200000000001E-7</v>
      </c>
      <c r="E6087" s="5">
        <v>4.6603E-7</v>
      </c>
      <c r="F6087" s="5">
        <v>5.39328E-8</v>
      </c>
      <c r="G6087" s="6">
        <v>6.0500000000000006E-8</v>
      </c>
      <c r="H6087" s="7">
        <v>7.8353479999999992E-7</v>
      </c>
      <c r="I6087" s="5"/>
    </row>
    <row r="6088" spans="1:9" x14ac:dyDescent="0.4">
      <c r="A6088" t="str">
        <f t="shared" si="95"/>
        <v>Kohl und andere KohlgewächseSüdkorea</v>
      </c>
      <c r="B6088" s="26" t="s">
        <v>181</v>
      </c>
      <c r="C6088" s="4" t="s">
        <v>432</v>
      </c>
      <c r="D6088" s="5">
        <v>6.2227799999999999E-9</v>
      </c>
      <c r="E6088" s="5">
        <v>1.38888E-8</v>
      </c>
      <c r="F6088" s="5">
        <v>1.66113E-9</v>
      </c>
      <c r="G6088" s="6">
        <v>1.8400000000000001E-9</v>
      </c>
      <c r="H6088" s="7">
        <v>2.3612709999999998E-8</v>
      </c>
      <c r="I6088" s="5"/>
    </row>
    <row r="6089" spans="1:9" x14ac:dyDescent="0.4">
      <c r="A6089" t="str">
        <f t="shared" si="95"/>
        <v>Karotten und RübenSüdkorea</v>
      </c>
      <c r="B6089" s="26" t="s">
        <v>176</v>
      </c>
      <c r="C6089" s="4" t="s">
        <v>432</v>
      </c>
      <c r="D6089" s="5">
        <v>1.29138E-8</v>
      </c>
      <c r="E6089" s="5">
        <v>2.8789000000000001E-8</v>
      </c>
      <c r="F6089" s="5">
        <v>3.4490400000000003E-9</v>
      </c>
      <c r="G6089" s="6">
        <v>3.8199999999999996E-9</v>
      </c>
      <c r="H6089" s="7">
        <v>4.8971840000000005E-8</v>
      </c>
      <c r="I6089" s="5"/>
    </row>
    <row r="6090" spans="1:9" x14ac:dyDescent="0.4">
      <c r="A6090" t="str">
        <f t="shared" si="95"/>
        <v>GetreideSüdkorea</v>
      </c>
      <c r="B6090" s="26" t="s">
        <v>278</v>
      </c>
      <c r="C6090" s="4" t="s">
        <v>432</v>
      </c>
      <c r="D6090" s="5">
        <v>1.7140499999999999E-7</v>
      </c>
      <c r="E6090" s="5">
        <v>4.02279E-7</v>
      </c>
      <c r="F6090" s="5">
        <v>4.5315400000000001E-8</v>
      </c>
      <c r="G6090" s="6">
        <v>5.1300000000000003E-8</v>
      </c>
      <c r="H6090" s="7">
        <v>6.7029940000000001E-7</v>
      </c>
      <c r="I6090" s="5"/>
    </row>
    <row r="6091" spans="1:9" x14ac:dyDescent="0.4">
      <c r="A6091" t="str">
        <f t="shared" si="95"/>
        <v>Esskastanie, MaronenSüdkorea</v>
      </c>
      <c r="B6091" s="26" t="s">
        <v>268</v>
      </c>
      <c r="C6091" s="4" t="s">
        <v>432</v>
      </c>
      <c r="D6091" s="5">
        <v>2.48679E-7</v>
      </c>
      <c r="E6091" s="5">
        <v>5.6161000000000001E-7</v>
      </c>
      <c r="F6091" s="5">
        <v>6.6230300000000008E-8</v>
      </c>
      <c r="G6091" s="6">
        <v>7.3799999999999999E-8</v>
      </c>
      <c r="H6091" s="7">
        <v>9.5031930000000016E-7</v>
      </c>
      <c r="I6091" s="5"/>
    </row>
    <row r="6092" spans="1:9" x14ac:dyDescent="0.4">
      <c r="A6092" t="str">
        <f t="shared" si="95"/>
        <v>Paprika-/ChillipulverSüdkorea</v>
      </c>
      <c r="B6092" s="26" t="s">
        <v>90</v>
      </c>
      <c r="C6092" s="4" t="s">
        <v>432</v>
      </c>
      <c r="D6092" s="5">
        <v>6.1806200000000002E-8</v>
      </c>
      <c r="E6092" s="5">
        <v>1.3792700000000001E-7</v>
      </c>
      <c r="F6092" s="5">
        <v>1.64996E-8</v>
      </c>
      <c r="G6092" s="6">
        <v>1.8300000000000002E-8</v>
      </c>
      <c r="H6092" s="7">
        <v>2.3453280000000002E-7</v>
      </c>
      <c r="I6092" s="5"/>
    </row>
    <row r="6093" spans="1:9" x14ac:dyDescent="0.4">
      <c r="A6093" t="str">
        <f t="shared" si="95"/>
        <v>Paprika und Chillies, grünSüdkorea</v>
      </c>
      <c r="B6093" s="26" t="s">
        <v>79</v>
      </c>
      <c r="C6093" s="4" t="s">
        <v>432</v>
      </c>
      <c r="D6093" s="5">
        <v>6.1806200000000002E-8</v>
      </c>
      <c r="E6093" s="5">
        <v>1.3792700000000001E-7</v>
      </c>
      <c r="F6093" s="5">
        <v>1.64996E-8</v>
      </c>
      <c r="G6093" s="6">
        <v>1.8300000000000002E-8</v>
      </c>
      <c r="H6093" s="7">
        <v>2.3453280000000002E-7</v>
      </c>
      <c r="I6093" s="5"/>
    </row>
    <row r="6094" spans="1:9" x14ac:dyDescent="0.4">
      <c r="A6094" t="str">
        <f t="shared" si="95"/>
        <v>Paprika und Chillies, grünSüdkorea</v>
      </c>
      <c r="B6094" s="26" t="s">
        <v>79</v>
      </c>
      <c r="C6094" s="4" t="s">
        <v>432</v>
      </c>
      <c r="D6094" s="5">
        <v>6.1806200000000002E-8</v>
      </c>
      <c r="E6094" s="5">
        <v>1.3792700000000001E-7</v>
      </c>
      <c r="F6094" s="5">
        <v>1.64996E-8</v>
      </c>
      <c r="G6094" s="6">
        <v>1.8300000000000002E-8</v>
      </c>
      <c r="H6094" s="7">
        <v>2.3453280000000002E-7</v>
      </c>
      <c r="I6094" s="5"/>
    </row>
    <row r="6095" spans="1:9" x14ac:dyDescent="0.4">
      <c r="A6095" t="str">
        <f t="shared" si="95"/>
        <v>Gurken und GewürzgurkenSüdkorea</v>
      </c>
      <c r="B6095" s="26" t="s">
        <v>99</v>
      </c>
      <c r="C6095" s="4" t="s">
        <v>432</v>
      </c>
      <c r="D6095" s="5">
        <v>4.8149500000000002E-9</v>
      </c>
      <c r="E6095" s="5">
        <v>1.0763399999999999E-8</v>
      </c>
      <c r="F6095" s="5">
        <v>1.2853299999999999E-9</v>
      </c>
      <c r="G6095" s="6">
        <v>1.43E-9</v>
      </c>
      <c r="H6095" s="7">
        <v>1.8293680000000002E-8</v>
      </c>
      <c r="I6095" s="5"/>
    </row>
    <row r="6096" spans="1:9" x14ac:dyDescent="0.4">
      <c r="A6096" t="str">
        <f t="shared" si="95"/>
        <v>FuttermittelpflanzenSüdkorea</v>
      </c>
      <c r="B6096" s="26" t="s">
        <v>242</v>
      </c>
      <c r="C6096" s="4" t="s">
        <v>432</v>
      </c>
      <c r="D6096" s="5">
        <v>1.0251E-8</v>
      </c>
      <c r="E6096" s="5">
        <v>2.2847299999999999E-8</v>
      </c>
      <c r="F6096" s="5">
        <v>2.73717E-9</v>
      </c>
      <c r="G6096" s="6">
        <v>3.0299999999999997E-9</v>
      </c>
      <c r="H6096" s="7">
        <v>3.8865470000000008E-8</v>
      </c>
      <c r="I6096" s="5"/>
    </row>
    <row r="6097" spans="1:9" x14ac:dyDescent="0.4">
      <c r="A6097" t="str">
        <f t="shared" si="95"/>
        <v>Früchte, frischSüdkorea</v>
      </c>
      <c r="B6097" s="26" t="s">
        <v>205</v>
      </c>
      <c r="C6097" s="4" t="s">
        <v>432</v>
      </c>
      <c r="D6097" s="5">
        <v>1.06644E-7</v>
      </c>
      <c r="E6097" s="5">
        <v>2.41209E-7</v>
      </c>
      <c r="F6097" s="5">
        <v>2.8397299999999999E-8</v>
      </c>
      <c r="G6097" s="6">
        <v>3.1600000000000005E-8</v>
      </c>
      <c r="H6097" s="7">
        <v>4.0785029999999997E-7</v>
      </c>
      <c r="I6097" s="5"/>
    </row>
    <row r="6098" spans="1:9" x14ac:dyDescent="0.4">
      <c r="A6098" t="str">
        <f t="shared" si="95"/>
        <v>KernobstSüdkorea</v>
      </c>
      <c r="B6098" s="26" t="s">
        <v>208</v>
      </c>
      <c r="C6098" s="4" t="s">
        <v>432</v>
      </c>
      <c r="D6098" s="5">
        <v>1.06644E-7</v>
      </c>
      <c r="E6098" s="5">
        <v>2.41209E-7</v>
      </c>
      <c r="F6098" s="5">
        <v>2.8397299999999999E-8</v>
      </c>
      <c r="G6098" s="6">
        <v>3.1600000000000005E-8</v>
      </c>
      <c r="H6098" s="7">
        <v>4.0785029999999997E-7</v>
      </c>
      <c r="I6098" s="5"/>
    </row>
    <row r="6099" spans="1:9" x14ac:dyDescent="0.4">
      <c r="A6099" t="str">
        <f t="shared" si="95"/>
        <v>KnoblauchSüdkorea</v>
      </c>
      <c r="B6099" s="26" t="s">
        <v>38</v>
      </c>
      <c r="C6099" s="4" t="s">
        <v>432</v>
      </c>
      <c r="D6099" s="5">
        <v>4.1685699999999997E-8</v>
      </c>
      <c r="E6099" s="5">
        <v>9.3039399999999999E-8</v>
      </c>
      <c r="F6099" s="5">
        <v>1.1127800000000001E-8</v>
      </c>
      <c r="G6099" s="6">
        <v>1.2300000000000001E-8</v>
      </c>
      <c r="H6099" s="7">
        <v>1.5815290000000001E-7</v>
      </c>
      <c r="I6099" s="5"/>
    </row>
    <row r="6100" spans="1:9" x14ac:dyDescent="0.4">
      <c r="A6100" t="str">
        <f t="shared" si="95"/>
        <v>IngwerSüdkorea</v>
      </c>
      <c r="B6100" s="26" t="s">
        <v>312</v>
      </c>
      <c r="C6100" s="4" t="s">
        <v>432</v>
      </c>
      <c r="D6100" s="5">
        <v>1.79462E-7</v>
      </c>
      <c r="E6100" s="5">
        <v>4.17219E-7</v>
      </c>
      <c r="F6100" s="5">
        <v>4.7533599999999999E-8</v>
      </c>
      <c r="G6100" s="6">
        <v>5.3600000000000004E-8</v>
      </c>
      <c r="H6100" s="7">
        <v>6.9781459999999993E-7</v>
      </c>
      <c r="I6100" s="5"/>
    </row>
    <row r="6101" spans="1:9" x14ac:dyDescent="0.4">
      <c r="A6101" t="str">
        <f t="shared" si="95"/>
        <v>TraubenSüdkorea</v>
      </c>
      <c r="B6101" s="26" t="s">
        <v>245</v>
      </c>
      <c r="C6101" s="4" t="s">
        <v>432</v>
      </c>
      <c r="D6101" s="5">
        <v>3.1000300000000003E-8</v>
      </c>
      <c r="E6101" s="5">
        <v>6.92326E-8</v>
      </c>
      <c r="F6101" s="5">
        <v>8.2749600000000001E-9</v>
      </c>
      <c r="G6101" s="6">
        <v>9.1700000000000004E-9</v>
      </c>
      <c r="H6101" s="7">
        <v>1.1767786E-7</v>
      </c>
      <c r="I6101" s="5"/>
    </row>
    <row r="6102" spans="1:9" x14ac:dyDescent="0.4">
      <c r="A6102" t="str">
        <f t="shared" si="95"/>
        <v>ErdnussSüdkorea</v>
      </c>
      <c r="B6102" s="26" t="s">
        <v>280</v>
      </c>
      <c r="C6102" s="4" t="s">
        <v>432</v>
      </c>
      <c r="D6102" s="5">
        <v>1.59481E-7</v>
      </c>
      <c r="E6102" s="5">
        <v>3.56433E-7</v>
      </c>
      <c r="F6102" s="5">
        <v>4.2569600000000002E-8</v>
      </c>
      <c r="G6102" s="6">
        <v>4.7199999999999999E-8</v>
      </c>
      <c r="H6102" s="7">
        <v>6.0568359999999999E-7</v>
      </c>
      <c r="I6102" s="5"/>
    </row>
    <row r="6103" spans="1:9" x14ac:dyDescent="0.4">
      <c r="A6103" t="str">
        <f t="shared" si="95"/>
        <v>JojobasamenSüdkorea</v>
      </c>
      <c r="B6103" s="26" t="s">
        <v>301</v>
      </c>
      <c r="C6103" s="4" t="s">
        <v>432</v>
      </c>
      <c r="D6103" s="5">
        <v>3.76555E-7</v>
      </c>
      <c r="E6103" s="5">
        <v>8.4096999999999999E-7</v>
      </c>
      <c r="F6103" s="5">
        <v>1.0051200000000001E-7</v>
      </c>
      <c r="G6103" s="6">
        <v>1.11E-7</v>
      </c>
      <c r="H6103" s="7">
        <v>1.4290370000000002E-6</v>
      </c>
      <c r="I6103" s="5"/>
    </row>
    <row r="6104" spans="1:9" x14ac:dyDescent="0.4">
      <c r="A6104" t="str">
        <f t="shared" si="95"/>
        <v>KiwiSüdkorea</v>
      </c>
      <c r="B6104" s="26" t="s">
        <v>211</v>
      </c>
      <c r="C6104" s="4" t="s">
        <v>432</v>
      </c>
      <c r="D6104" s="5">
        <v>5.0758700000000002E-8</v>
      </c>
      <c r="E6104" s="5">
        <v>1.1981199999999999E-7</v>
      </c>
      <c r="F6104" s="5">
        <v>1.3403000000000001E-8</v>
      </c>
      <c r="G6104" s="6">
        <v>1.52E-8</v>
      </c>
      <c r="H6104" s="7">
        <v>1.991737E-7</v>
      </c>
      <c r="I6104" s="5"/>
    </row>
    <row r="6105" spans="1:9" x14ac:dyDescent="0.4">
      <c r="A6105" t="str">
        <f t="shared" si="95"/>
        <v>Lauch, andere LauchgewächseSüdkorea</v>
      </c>
      <c r="B6105" s="26" t="s">
        <v>184</v>
      </c>
      <c r="C6105" s="4" t="s">
        <v>432</v>
      </c>
      <c r="D6105" s="5">
        <v>9.5183300000000006E-9</v>
      </c>
      <c r="E6105" s="5">
        <v>2.1229500000000002E-8</v>
      </c>
      <c r="F6105" s="5">
        <v>2.5411599999999999E-9</v>
      </c>
      <c r="G6105" s="6">
        <v>2.8200000000000002E-9</v>
      </c>
      <c r="H6105" s="7">
        <v>3.6108989999999999E-8</v>
      </c>
      <c r="I6105" s="5"/>
    </row>
    <row r="6106" spans="1:9" x14ac:dyDescent="0.4">
      <c r="A6106" t="str">
        <f t="shared" si="95"/>
        <v>Kopfsalat und ChicoréeSüdkorea</v>
      </c>
      <c r="B6106" s="26" t="s">
        <v>95</v>
      </c>
      <c r="C6106" s="4" t="s">
        <v>432</v>
      </c>
      <c r="D6106" s="5">
        <v>1.2121900000000001E-8</v>
      </c>
      <c r="E6106" s="5">
        <v>2.70566E-8</v>
      </c>
      <c r="F6106" s="5">
        <v>3.2367899999999999E-9</v>
      </c>
      <c r="G6106" s="6">
        <v>3.5899999999999998E-9</v>
      </c>
      <c r="H6106" s="7">
        <v>4.6005290000000007E-8</v>
      </c>
      <c r="I6106" s="5"/>
    </row>
    <row r="6107" spans="1:9" x14ac:dyDescent="0.4">
      <c r="A6107" t="str">
        <f t="shared" si="95"/>
        <v>MaisSüdkorea</v>
      </c>
      <c r="B6107" s="26" t="s">
        <v>185</v>
      </c>
      <c r="C6107" s="4" t="s">
        <v>432</v>
      </c>
      <c r="D6107" s="5">
        <v>8.0322399999999991E-8</v>
      </c>
      <c r="E6107" s="5">
        <v>1.78881E-7</v>
      </c>
      <c r="F6107" s="5">
        <v>2.1446100000000001E-8</v>
      </c>
      <c r="G6107" s="6">
        <v>2.37E-8</v>
      </c>
      <c r="H6107" s="7">
        <v>3.0434949999999993E-7</v>
      </c>
      <c r="I6107" s="5"/>
    </row>
    <row r="6108" spans="1:9" x14ac:dyDescent="0.4">
      <c r="A6108" t="str">
        <f t="shared" si="95"/>
        <v>Melonen (inkl.  Cantaloup-Melone)Südkorea</v>
      </c>
      <c r="B6108" s="26" t="s">
        <v>249</v>
      </c>
      <c r="C6108" s="4" t="s">
        <v>432</v>
      </c>
      <c r="D6108" s="5">
        <v>8.7858899999999997E-9</v>
      </c>
      <c r="E6108" s="5">
        <v>1.9655599999999999E-8</v>
      </c>
      <c r="F6108" s="5">
        <v>2.3449E-9</v>
      </c>
      <c r="G6108" s="6">
        <v>2.6000000000000001E-9</v>
      </c>
      <c r="H6108" s="7">
        <v>3.3386390000000004E-8</v>
      </c>
      <c r="I6108" s="5"/>
    </row>
    <row r="6109" spans="1:9" x14ac:dyDescent="0.4">
      <c r="A6109" t="str">
        <f t="shared" si="95"/>
        <v>HirseSüdkorea</v>
      </c>
      <c r="B6109" s="26" t="s">
        <v>250</v>
      </c>
      <c r="C6109" s="4" t="s">
        <v>432</v>
      </c>
      <c r="D6109" s="5">
        <v>2.9826199999999997E-7</v>
      </c>
      <c r="E6109" s="5">
        <v>6.9747299999999999E-7</v>
      </c>
      <c r="F6109" s="5">
        <v>7.8863700000000008E-8</v>
      </c>
      <c r="G6109" s="6">
        <v>8.9099999999999997E-8</v>
      </c>
      <c r="H6109" s="7">
        <v>1.1636986999999999E-6</v>
      </c>
      <c r="I6109" s="5"/>
    </row>
    <row r="6110" spans="1:9" x14ac:dyDescent="0.4">
      <c r="A6110" t="str">
        <f t="shared" si="95"/>
        <v>NüsseSüdkorea</v>
      </c>
      <c r="B6110" s="26" t="s">
        <v>271</v>
      </c>
      <c r="C6110" s="4" t="s">
        <v>432</v>
      </c>
      <c r="D6110" s="5">
        <v>2.28744E-7</v>
      </c>
      <c r="E6110" s="5">
        <v>5.1862499999999995E-7</v>
      </c>
      <c r="F6110" s="5">
        <v>6.0891300000000002E-8</v>
      </c>
      <c r="G6110" s="6">
        <v>6.7899999999999993E-8</v>
      </c>
      <c r="H6110" s="7">
        <v>8.7616029999999996E-7</v>
      </c>
      <c r="I6110" s="5"/>
    </row>
    <row r="6111" spans="1:9" x14ac:dyDescent="0.4">
      <c r="A6111" t="str">
        <f t="shared" si="95"/>
        <v>ÖlsamenSüdkorea</v>
      </c>
      <c r="B6111" s="26" t="s">
        <v>303</v>
      </c>
      <c r="C6111" s="4" t="s">
        <v>432</v>
      </c>
      <c r="D6111" s="5">
        <v>3.76555E-7</v>
      </c>
      <c r="E6111" s="5">
        <v>8.4096999999999999E-7</v>
      </c>
      <c r="F6111" s="5">
        <v>1.0051200000000001E-7</v>
      </c>
      <c r="G6111" s="6">
        <v>1.11E-7</v>
      </c>
      <c r="H6111" s="7">
        <v>1.4290370000000002E-6</v>
      </c>
      <c r="I6111" s="5"/>
    </row>
    <row r="6112" spans="1:9" x14ac:dyDescent="0.4">
      <c r="A6112" t="str">
        <f t="shared" si="95"/>
        <v>Zwiebel, getr.Südkorea</v>
      </c>
      <c r="B6112" s="26" t="s">
        <v>251</v>
      </c>
      <c r="C6112" s="4" t="s">
        <v>432</v>
      </c>
      <c r="D6112" s="5">
        <v>7.96627E-9</v>
      </c>
      <c r="E6112" s="5">
        <v>1.77853E-8</v>
      </c>
      <c r="F6112" s="5">
        <v>2.12664E-9</v>
      </c>
      <c r="G6112" s="6">
        <v>2.3599999999999997E-9</v>
      </c>
      <c r="H6112" s="7">
        <v>3.0238210000000003E-8</v>
      </c>
      <c r="I6112" s="5"/>
    </row>
    <row r="6113" spans="1:9" x14ac:dyDescent="0.4">
      <c r="A6113" t="str">
        <f t="shared" si="95"/>
        <v>Zwiebeln, Schalotten, grünSüdkorea</v>
      </c>
      <c r="B6113" s="26" t="s">
        <v>71</v>
      </c>
      <c r="C6113" s="4" t="s">
        <v>432</v>
      </c>
      <c r="D6113" s="5">
        <v>1.48361E-8</v>
      </c>
      <c r="E6113" s="5">
        <v>3.2970099999999996E-8</v>
      </c>
      <c r="F6113" s="5">
        <v>3.9640899999999997E-9</v>
      </c>
      <c r="G6113" s="6">
        <v>4.3899999999999999E-9</v>
      </c>
      <c r="H6113" s="7">
        <v>5.6160289999999994E-8</v>
      </c>
      <c r="I6113" s="5"/>
    </row>
    <row r="6114" spans="1:9" x14ac:dyDescent="0.4">
      <c r="A6114" t="str">
        <f t="shared" si="95"/>
        <v>Pfirsich, NektarineSüdkorea</v>
      </c>
      <c r="B6114" s="26" t="s">
        <v>253</v>
      </c>
      <c r="C6114" s="4" t="s">
        <v>432</v>
      </c>
      <c r="D6114" s="5">
        <v>4.6985199999999998E-8</v>
      </c>
      <c r="E6114" s="5">
        <v>1.06083E-7</v>
      </c>
      <c r="F6114" s="5">
        <v>1.2515999999999999E-8</v>
      </c>
      <c r="G6114" s="6">
        <v>1.39E-8</v>
      </c>
      <c r="H6114" s="7">
        <v>1.7948420000000001E-7</v>
      </c>
      <c r="I6114" s="5"/>
    </row>
    <row r="6115" spans="1:9" x14ac:dyDescent="0.4">
      <c r="A6115" t="str">
        <f t="shared" si="95"/>
        <v>BirneSüdkorea</v>
      </c>
      <c r="B6115" s="26" t="s">
        <v>199</v>
      </c>
      <c r="C6115" s="4" t="s">
        <v>432</v>
      </c>
      <c r="D6115" s="5">
        <v>4.5076599999999999E-8</v>
      </c>
      <c r="E6115" s="5">
        <v>1.0179E-7</v>
      </c>
      <c r="F6115" s="5">
        <v>1.2006900000000001E-8</v>
      </c>
      <c r="G6115" s="6">
        <v>1.3400000000000001E-8</v>
      </c>
      <c r="H6115" s="7">
        <v>1.7227349999999998E-7</v>
      </c>
      <c r="I6115" s="5"/>
    </row>
    <row r="6116" spans="1:9" x14ac:dyDescent="0.4">
      <c r="A6116" t="str">
        <f t="shared" si="95"/>
        <v>Pflaume, SchleheSüdkorea</v>
      </c>
      <c r="B6116" s="26" t="s">
        <v>254</v>
      </c>
      <c r="C6116" s="4" t="s">
        <v>432</v>
      </c>
      <c r="D6116" s="5">
        <v>5.0633800000000004E-8</v>
      </c>
      <c r="E6116" s="5">
        <v>1.1478699999999999E-7</v>
      </c>
      <c r="F6116" s="5">
        <v>1.3478599999999999E-8</v>
      </c>
      <c r="G6116" s="6">
        <v>1.5000000000000002E-8</v>
      </c>
      <c r="H6116" s="7">
        <v>1.938994E-7</v>
      </c>
      <c r="I6116" s="5"/>
    </row>
    <row r="6117" spans="1:9" x14ac:dyDescent="0.4">
      <c r="A6117" t="str">
        <f t="shared" si="95"/>
        <v>KartoffelSüdkorea</v>
      </c>
      <c r="B6117" s="26" t="s">
        <v>177</v>
      </c>
      <c r="C6117" s="4" t="s">
        <v>432</v>
      </c>
      <c r="D6117" s="5">
        <v>1.1531100000000001E-8</v>
      </c>
      <c r="E6117" s="5">
        <v>2.5737800000000001E-8</v>
      </c>
      <c r="F6117" s="5">
        <v>3.07827E-9</v>
      </c>
      <c r="G6117" s="6">
        <v>3.41E-9</v>
      </c>
      <c r="H6117" s="7">
        <v>4.3757170000000001E-8</v>
      </c>
      <c r="I6117" s="5"/>
    </row>
    <row r="6118" spans="1:9" x14ac:dyDescent="0.4">
      <c r="A6118" t="str">
        <f t="shared" si="95"/>
        <v>Hülsenfrüchte (Linsen, Bohen, etc.)Südkorea</v>
      </c>
      <c r="B6118" s="26" t="s">
        <v>255</v>
      </c>
      <c r="C6118" s="4" t="s">
        <v>432</v>
      </c>
      <c r="D6118" s="5">
        <v>2.0877299999999999E-7</v>
      </c>
      <c r="E6118" s="5">
        <v>4.6763499999999999E-7</v>
      </c>
      <c r="F6118" s="5">
        <v>5.5707500000000004E-8</v>
      </c>
      <c r="G6118" s="6">
        <v>6.1799999999999998E-8</v>
      </c>
      <c r="H6118" s="7">
        <v>7.9391549999999993E-7</v>
      </c>
      <c r="I6118" s="5"/>
    </row>
    <row r="6119" spans="1:9" x14ac:dyDescent="0.4">
      <c r="A6119" t="str">
        <f t="shared" si="95"/>
        <v>KürbisSüdkorea</v>
      </c>
      <c r="B6119" s="26" t="s">
        <v>183</v>
      </c>
      <c r="C6119" s="4" t="s">
        <v>432</v>
      </c>
      <c r="D6119" s="5">
        <v>9.1457E-9</v>
      </c>
      <c r="E6119" s="5">
        <v>2.0338100000000002E-8</v>
      </c>
      <c r="F6119" s="5">
        <v>2.4439299999999999E-9</v>
      </c>
      <c r="G6119" s="6">
        <v>2.7099999999999999E-9</v>
      </c>
      <c r="H6119" s="7">
        <v>3.4637729999999996E-8</v>
      </c>
      <c r="I6119" s="5"/>
    </row>
    <row r="6120" spans="1:9" x14ac:dyDescent="0.4">
      <c r="A6120" t="str">
        <f t="shared" si="95"/>
        <v>RapssamenSüdkorea</v>
      </c>
      <c r="B6120" s="26" t="s">
        <v>256</v>
      </c>
      <c r="C6120" s="4" t="s">
        <v>432</v>
      </c>
      <c r="D6120" s="5">
        <v>3.2766499999999999E-7</v>
      </c>
      <c r="E6120" s="5">
        <v>7.6741999999999997E-7</v>
      </c>
      <c r="F6120" s="5">
        <v>8.6664599999999994E-8</v>
      </c>
      <c r="G6120" s="6">
        <v>9.7999999999999991E-8</v>
      </c>
      <c r="H6120" s="7">
        <v>1.2797495999999999E-6</v>
      </c>
      <c r="I6120" s="5"/>
    </row>
    <row r="6121" spans="1:9" x14ac:dyDescent="0.4">
      <c r="A6121" t="str">
        <f t="shared" si="95"/>
        <v>ReisSüdkorea</v>
      </c>
      <c r="B6121" s="26" t="s">
        <v>160</v>
      </c>
      <c r="C6121" s="4" t="s">
        <v>432</v>
      </c>
      <c r="D6121" s="5">
        <v>5.2029799999999999E-8</v>
      </c>
      <c r="E6121" s="5">
        <v>1.1605E-7</v>
      </c>
      <c r="F6121" s="5">
        <v>1.38907E-8</v>
      </c>
      <c r="G6121" s="6">
        <v>1.5400000000000002E-8</v>
      </c>
      <c r="H6121" s="7">
        <v>1.9737050000000001E-7</v>
      </c>
      <c r="I6121" s="5"/>
    </row>
    <row r="6122" spans="1:9" x14ac:dyDescent="0.4">
      <c r="A6122" t="str">
        <f t="shared" si="95"/>
        <v>RoggenSüdkorea</v>
      </c>
      <c r="B6122" s="26" t="s">
        <v>274</v>
      </c>
      <c r="C6122" s="4" t="s">
        <v>432</v>
      </c>
      <c r="D6122" s="5">
        <v>5.9974099999999997E-8</v>
      </c>
      <c r="E6122" s="5">
        <v>2.0657400000000001E-7</v>
      </c>
      <c r="F6122" s="5">
        <v>1.0795799999999999E-8</v>
      </c>
      <c r="G6122" s="6">
        <v>1.27E-8</v>
      </c>
      <c r="H6122" s="7">
        <v>2.9004390000000003E-7</v>
      </c>
      <c r="I6122" s="5"/>
    </row>
    <row r="6123" spans="1:9" x14ac:dyDescent="0.4">
      <c r="A6123" t="str">
        <f t="shared" si="95"/>
        <v>SesamSüdkorea</v>
      </c>
      <c r="B6123" s="26" t="s">
        <v>258</v>
      </c>
      <c r="C6123" s="4" t="s">
        <v>432</v>
      </c>
      <c r="D6123" s="5">
        <v>4.2327100000000003E-7</v>
      </c>
      <c r="E6123" s="5">
        <v>9.4425800000000001E-7</v>
      </c>
      <c r="F6123" s="5">
        <v>1.1299899999999999E-7</v>
      </c>
      <c r="G6123" s="6">
        <v>1.2499999999999999E-7</v>
      </c>
      <c r="H6123" s="7">
        <v>1.6055280000000003E-6</v>
      </c>
      <c r="I6123" s="5"/>
    </row>
    <row r="6124" spans="1:9" x14ac:dyDescent="0.4">
      <c r="A6124" t="str">
        <f t="shared" si="95"/>
        <v>SorghumSüdkorea</v>
      </c>
      <c r="B6124" s="26" t="s">
        <v>282</v>
      </c>
      <c r="C6124" s="4" t="s">
        <v>432</v>
      </c>
      <c r="D6124" s="5">
        <v>2.29397E-7</v>
      </c>
      <c r="E6124" s="5">
        <v>5.3893599999999998E-7</v>
      </c>
      <c r="F6124" s="5">
        <v>6.0633600000000004E-8</v>
      </c>
      <c r="G6124" s="6">
        <v>6.87E-8</v>
      </c>
      <c r="H6124" s="7">
        <v>8.9766659999999997E-7</v>
      </c>
      <c r="I6124" s="5"/>
    </row>
    <row r="6125" spans="1:9" x14ac:dyDescent="0.4">
      <c r="A6125" t="str">
        <f t="shared" si="95"/>
        <v>SojabohnenSüdkorea</v>
      </c>
      <c r="B6125" s="26" t="s">
        <v>259</v>
      </c>
      <c r="C6125" s="4" t="s">
        <v>432</v>
      </c>
      <c r="D6125" s="5">
        <v>2.2646200000000001E-7</v>
      </c>
      <c r="E6125" s="5">
        <v>5.0460599999999996E-7</v>
      </c>
      <c r="F6125" s="5">
        <v>6.0470699999999996E-8</v>
      </c>
      <c r="G6125" s="6">
        <v>6.7000000000000004E-8</v>
      </c>
      <c r="H6125" s="7">
        <v>8.5853870000000001E-7</v>
      </c>
      <c r="I6125" s="5"/>
    </row>
    <row r="6126" spans="1:9" x14ac:dyDescent="0.4">
      <c r="A6126" t="str">
        <f t="shared" si="95"/>
        <v>SpinatSüdkorea</v>
      </c>
      <c r="B6126" s="26" t="s">
        <v>156</v>
      </c>
      <c r="C6126" s="4" t="s">
        <v>432</v>
      </c>
      <c r="D6126" s="5">
        <v>9.9217700000000006E-9</v>
      </c>
      <c r="E6126" s="5">
        <v>2.2262000000000001E-8</v>
      </c>
      <c r="F6126" s="5">
        <v>2.6465200000000001E-9</v>
      </c>
      <c r="G6126" s="6">
        <v>2.9399999999999998E-9</v>
      </c>
      <c r="H6126" s="7">
        <v>3.777029E-8</v>
      </c>
      <c r="I6126" s="5"/>
    </row>
    <row r="6127" spans="1:9" x14ac:dyDescent="0.4">
      <c r="A6127" t="str">
        <f t="shared" si="95"/>
        <v>ErdbeereSüdkorea</v>
      </c>
      <c r="B6127" s="26" t="s">
        <v>203</v>
      </c>
      <c r="C6127" s="4" t="s">
        <v>432</v>
      </c>
      <c r="D6127" s="5">
        <v>2.0884899999999999E-8</v>
      </c>
      <c r="E6127" s="5">
        <v>4.6788299999999998E-8</v>
      </c>
      <c r="F6127" s="5">
        <v>5.5727199999999998E-9</v>
      </c>
      <c r="G6127" s="6">
        <v>6.1900000000000003E-9</v>
      </c>
      <c r="H6127" s="7">
        <v>7.9435919999999998E-8</v>
      </c>
      <c r="I6127" s="5"/>
    </row>
    <row r="6128" spans="1:9" x14ac:dyDescent="0.4">
      <c r="A6128" t="str">
        <f t="shared" si="95"/>
        <v>SüßkartofelnSüdkorea</v>
      </c>
      <c r="B6128" s="26" t="s">
        <v>192</v>
      </c>
      <c r="C6128" s="4" t="s">
        <v>432</v>
      </c>
      <c r="D6128" s="5">
        <v>1.6239800000000001E-8</v>
      </c>
      <c r="E6128" s="5">
        <v>3.6198000000000004E-8</v>
      </c>
      <c r="F6128" s="5">
        <v>4.3366299999999997E-9</v>
      </c>
      <c r="G6128" s="6">
        <v>4.8E-9</v>
      </c>
      <c r="H6128" s="7">
        <v>6.1574429999999991E-8</v>
      </c>
      <c r="I6128" s="5"/>
    </row>
    <row r="6129" spans="1:9" x14ac:dyDescent="0.4">
      <c r="A6129" t="str">
        <f t="shared" si="95"/>
        <v>Tallowtree seedSüdkorea</v>
      </c>
      <c r="B6129" s="26" t="s">
        <v>304</v>
      </c>
      <c r="C6129" s="4" t="s">
        <v>432</v>
      </c>
      <c r="D6129" s="5">
        <v>3.76555E-7</v>
      </c>
      <c r="E6129" s="5">
        <v>8.4096999999999999E-7</v>
      </c>
      <c r="F6129" s="5">
        <v>1.0051200000000001E-7</v>
      </c>
      <c r="G6129" s="6">
        <v>1.11E-7</v>
      </c>
      <c r="H6129" s="7">
        <v>1.4290370000000002E-6</v>
      </c>
      <c r="I6129" s="5"/>
    </row>
    <row r="6130" spans="1:9" x14ac:dyDescent="0.4">
      <c r="A6130" t="str">
        <f t="shared" si="95"/>
        <v>Manderine, ClementineSüdkorea</v>
      </c>
      <c r="B6130" s="26" t="s">
        <v>213</v>
      </c>
      <c r="C6130" s="4" t="s">
        <v>432</v>
      </c>
      <c r="D6130" s="5">
        <v>2.4586299999999999E-8</v>
      </c>
      <c r="E6130" s="5">
        <v>5.5538000000000004E-8</v>
      </c>
      <c r="F6130" s="5">
        <v>6.54842E-9</v>
      </c>
      <c r="G6130" s="6">
        <v>7.2899999999999994E-9</v>
      </c>
      <c r="H6130" s="7">
        <v>9.3962719999999996E-8</v>
      </c>
      <c r="I6130" s="5"/>
    </row>
    <row r="6131" spans="1:9" x14ac:dyDescent="0.4">
      <c r="A6131" t="str">
        <f t="shared" si="95"/>
        <v>TeeSüdkorea</v>
      </c>
      <c r="B6131" s="26" t="s">
        <v>262</v>
      </c>
      <c r="C6131" s="4" t="s">
        <v>432</v>
      </c>
      <c r="D6131" s="5">
        <v>6.9434499999999994E-7</v>
      </c>
      <c r="E6131" s="5">
        <v>1.68955E-6</v>
      </c>
      <c r="F6131" s="5">
        <v>1.8213899999999999E-7</v>
      </c>
      <c r="G6131" s="6">
        <v>2.0900000000000001E-7</v>
      </c>
      <c r="H6131" s="7">
        <v>2.7750340000000002E-6</v>
      </c>
      <c r="I6131" s="5"/>
    </row>
    <row r="6132" spans="1:9" x14ac:dyDescent="0.4">
      <c r="A6132" t="str">
        <f t="shared" si="95"/>
        <v>Tabak, unverarbeitetSüdkorea</v>
      </c>
      <c r="B6132" s="26" t="s">
        <v>263</v>
      </c>
      <c r="C6132" s="4" t="s">
        <v>432</v>
      </c>
      <c r="D6132" s="5">
        <v>1.04813E-7</v>
      </c>
      <c r="E6132" s="5">
        <v>2.3348900000000001E-7</v>
      </c>
      <c r="F6132" s="5">
        <v>2.7991799999999999E-8</v>
      </c>
      <c r="G6132" s="6">
        <v>3.1E-8</v>
      </c>
      <c r="H6132" s="7">
        <v>3.972938E-7</v>
      </c>
      <c r="I6132" s="5"/>
    </row>
    <row r="6133" spans="1:9" x14ac:dyDescent="0.4">
      <c r="A6133" t="str">
        <f t="shared" si="95"/>
        <v>TomatenSüdkorea</v>
      </c>
      <c r="B6133" s="26" t="s">
        <v>86</v>
      </c>
      <c r="C6133" s="4" t="s">
        <v>432</v>
      </c>
      <c r="D6133" s="5">
        <v>5.8590000000000006E-9</v>
      </c>
      <c r="E6133" s="5">
        <v>1.3227E-8</v>
      </c>
      <c r="F6133" s="5">
        <v>1.56113E-9</v>
      </c>
      <c r="G6133" s="6">
        <v>1.74E-9</v>
      </c>
      <c r="H6133" s="7">
        <v>2.2387129999999999E-8</v>
      </c>
      <c r="I6133" s="5"/>
    </row>
    <row r="6134" spans="1:9" x14ac:dyDescent="0.4">
      <c r="A6134" t="str">
        <f t="shared" si="95"/>
        <v>Gemüse, frischSüdkorea</v>
      </c>
      <c r="B6134" s="26" t="s">
        <v>174</v>
      </c>
      <c r="C6134" s="4" t="s">
        <v>432</v>
      </c>
      <c r="D6134" s="5">
        <v>9.5183300000000006E-9</v>
      </c>
      <c r="E6134" s="5">
        <v>2.1229500000000002E-8</v>
      </c>
      <c r="F6134" s="5">
        <v>2.5411599999999999E-9</v>
      </c>
      <c r="G6134" s="6">
        <v>2.8200000000000002E-9</v>
      </c>
      <c r="H6134" s="7">
        <v>3.6108989999999999E-8</v>
      </c>
      <c r="I6134" s="5"/>
    </row>
    <row r="6135" spans="1:9" x14ac:dyDescent="0.4">
      <c r="A6135" t="str">
        <f t="shared" si="95"/>
        <v>WassermeloneSüdkorea</v>
      </c>
      <c r="B6135" s="26" t="s">
        <v>265</v>
      </c>
      <c r="C6135" s="4" t="s">
        <v>432</v>
      </c>
      <c r="D6135" s="5">
        <v>8.4436399999999988E-9</v>
      </c>
      <c r="E6135" s="5">
        <v>1.8967999999999998E-8</v>
      </c>
      <c r="F6135" s="5">
        <v>2.25122E-9</v>
      </c>
      <c r="G6135" s="6">
        <v>2.5000000000000001E-9</v>
      </c>
      <c r="H6135" s="7">
        <v>3.2162860000000003E-8</v>
      </c>
      <c r="I6135" s="5"/>
    </row>
    <row r="6136" spans="1:9" x14ac:dyDescent="0.4">
      <c r="A6136" t="str">
        <f t="shared" si="95"/>
        <v>WeizenSüdkorea</v>
      </c>
      <c r="B6136" s="26" t="s">
        <v>60</v>
      </c>
      <c r="C6136" s="4" t="s">
        <v>432</v>
      </c>
      <c r="D6136" s="5">
        <v>1.3694099999999998E-7</v>
      </c>
      <c r="E6136" s="5">
        <v>3.22748E-7</v>
      </c>
      <c r="F6136" s="5">
        <v>3.6122099999999996E-8</v>
      </c>
      <c r="G6136" s="6">
        <v>4.0899999999999996E-8</v>
      </c>
      <c r="H6136" s="7">
        <v>5.3671110000000001E-7</v>
      </c>
      <c r="I6136" s="5"/>
    </row>
    <row r="6137" spans="1:9" x14ac:dyDescent="0.4">
      <c r="A6137" t="str">
        <f t="shared" si="95"/>
        <v>Anise, Fenchel, KorrianderMoldavien</v>
      </c>
      <c r="B6137" s="26" t="s">
        <v>239</v>
      </c>
      <c r="C6137" s="4" t="s">
        <v>433</v>
      </c>
      <c r="D6137" s="5">
        <v>1.04858E-7</v>
      </c>
      <c r="E6137" s="5">
        <v>2.34E-7</v>
      </c>
      <c r="F6137" s="5">
        <v>1.8553400000000003E-8</v>
      </c>
      <c r="G6137" s="6">
        <v>1.5600000000000001E-8</v>
      </c>
      <c r="H6137" s="7">
        <v>3.7301139999999997E-7</v>
      </c>
      <c r="I6137" s="5"/>
    </row>
    <row r="6138" spans="1:9" x14ac:dyDescent="0.4">
      <c r="A6138" t="str">
        <f t="shared" si="95"/>
        <v>ApfelMoldavien</v>
      </c>
      <c r="B6138" s="26" t="s">
        <v>195</v>
      </c>
      <c r="C6138" s="4" t="s">
        <v>433</v>
      </c>
      <c r="D6138" s="5">
        <v>2.4300000000000003E-8</v>
      </c>
      <c r="E6138" s="5">
        <v>5.2599999999999995E-8</v>
      </c>
      <c r="F6138" s="5">
        <v>4.01E-9</v>
      </c>
      <c r="G6138" s="6">
        <v>5.0000000000000001E-9</v>
      </c>
      <c r="H6138" s="7">
        <v>8.5909999999999993E-8</v>
      </c>
      <c r="I6138" s="5"/>
    </row>
    <row r="6139" spans="1:9" x14ac:dyDescent="0.4">
      <c r="A6139" t="str">
        <f t="shared" si="95"/>
        <v>AprikosenMoldavien</v>
      </c>
      <c r="B6139" s="26" t="s">
        <v>196</v>
      </c>
      <c r="C6139" s="4" t="s">
        <v>433</v>
      </c>
      <c r="D6139" s="5">
        <v>3.1135199999999998E-8</v>
      </c>
      <c r="E6139" s="5">
        <v>6.7321800000000001E-8</v>
      </c>
      <c r="F6139" s="5">
        <v>5.1415400000000004E-9</v>
      </c>
      <c r="G6139" s="6">
        <v>6.3199999999999997E-9</v>
      </c>
      <c r="H6139" s="7">
        <v>1.0991853999999999E-7</v>
      </c>
      <c r="I6139" s="5"/>
    </row>
    <row r="6140" spans="1:9" x14ac:dyDescent="0.4">
      <c r="A6140" t="str">
        <f t="shared" si="95"/>
        <v>GersteMoldavien</v>
      </c>
      <c r="B6140" s="26" t="s">
        <v>240</v>
      </c>
      <c r="C6140" s="4" t="s">
        <v>433</v>
      </c>
      <c r="D6140" s="5">
        <v>5.1583599999999999E-8</v>
      </c>
      <c r="E6140" s="5">
        <v>1.1129600000000001E-7</v>
      </c>
      <c r="F6140" s="5">
        <v>8.4419299999999996E-9</v>
      </c>
      <c r="G6140" s="6">
        <v>1.0999999999999999E-8</v>
      </c>
      <c r="H6140" s="7">
        <v>1.8232153E-7</v>
      </c>
      <c r="I6140" s="5"/>
    </row>
    <row r="6141" spans="1:9" x14ac:dyDescent="0.4">
      <c r="A6141" t="str">
        <f t="shared" si="95"/>
        <v>Bohen, trockenMoldavien</v>
      </c>
      <c r="B6141" s="26" t="s">
        <v>170</v>
      </c>
      <c r="C6141" s="4" t="s">
        <v>433</v>
      </c>
      <c r="D6141" s="5">
        <v>6.4725800000000009E-8</v>
      </c>
      <c r="E6141" s="5">
        <v>1.39035E-7</v>
      </c>
      <c r="F6141" s="5">
        <v>1.05335E-8</v>
      </c>
      <c r="G6141" s="6">
        <v>1.3799999999999999E-8</v>
      </c>
      <c r="H6141" s="7">
        <v>2.2809430000000001E-7</v>
      </c>
      <c r="I6141" s="5"/>
    </row>
    <row r="6142" spans="1:9" x14ac:dyDescent="0.4">
      <c r="A6142" t="str">
        <f t="shared" si="95"/>
        <v>Bohen, grünMoldavien</v>
      </c>
      <c r="B6142" s="26" t="s">
        <v>169</v>
      </c>
      <c r="C6142" s="4" t="s">
        <v>433</v>
      </c>
      <c r="D6142" s="5">
        <v>8.9299999999999996E-9</v>
      </c>
      <c r="E6142" s="5">
        <v>2.0199999999999999E-8</v>
      </c>
      <c r="F6142" s="5">
        <v>1.61E-9</v>
      </c>
      <c r="G6142" s="6">
        <v>1.3000000000000001E-9</v>
      </c>
      <c r="H6142" s="7">
        <v>3.2040000000000001E-8</v>
      </c>
      <c r="I6142" s="5"/>
    </row>
    <row r="6143" spans="1:9" x14ac:dyDescent="0.4">
      <c r="A6143" t="str">
        <f t="shared" si="95"/>
        <v>BuchweizenMoldavien</v>
      </c>
      <c r="B6143" s="26" t="s">
        <v>147</v>
      </c>
      <c r="C6143" s="4" t="s">
        <v>433</v>
      </c>
      <c r="D6143" s="5">
        <v>1.16099E-7</v>
      </c>
      <c r="E6143" s="5">
        <v>2.4893899999999998E-7</v>
      </c>
      <c r="F6143" s="5">
        <v>1.8724099999999998E-8</v>
      </c>
      <c r="G6143" s="6">
        <v>2.6100000000000002E-8</v>
      </c>
      <c r="H6143" s="7">
        <v>4.0986209999999999E-7</v>
      </c>
      <c r="I6143" s="5"/>
    </row>
    <row r="6144" spans="1:9" x14ac:dyDescent="0.4">
      <c r="A6144" t="str">
        <f t="shared" si="95"/>
        <v>Kohl und andere KohlgewächseMoldavien</v>
      </c>
      <c r="B6144" s="26" t="s">
        <v>181</v>
      </c>
      <c r="C6144" s="4" t="s">
        <v>433</v>
      </c>
      <c r="D6144" s="5">
        <v>8.4732599999999993E-9</v>
      </c>
      <c r="E6144" s="5">
        <v>1.8279199999999999E-8</v>
      </c>
      <c r="F6144" s="5">
        <v>1.3905700000000001E-9</v>
      </c>
      <c r="G6144" s="6">
        <v>1.7700000000000001E-9</v>
      </c>
      <c r="H6144" s="7">
        <v>2.9913030000000001E-8</v>
      </c>
      <c r="I6144" s="5"/>
    </row>
    <row r="6145" spans="1:9" x14ac:dyDescent="0.4">
      <c r="A6145" t="str">
        <f t="shared" si="95"/>
        <v>Karotten und RübenMoldavien</v>
      </c>
      <c r="B6145" s="26" t="s">
        <v>176</v>
      </c>
      <c r="C6145" s="4" t="s">
        <v>433</v>
      </c>
      <c r="D6145" s="5">
        <v>1.1899999999999999E-8</v>
      </c>
      <c r="E6145" s="5">
        <v>2.5799999999999999E-8</v>
      </c>
      <c r="F6145" s="5">
        <v>1.9599999999999998E-9</v>
      </c>
      <c r="G6145" s="6">
        <v>2.45E-9</v>
      </c>
      <c r="H6145" s="7">
        <v>4.2110000000000005E-8</v>
      </c>
      <c r="I6145" s="5"/>
    </row>
    <row r="6146" spans="1:9" x14ac:dyDescent="0.4">
      <c r="A6146" t="str">
        <f t="shared" si="95"/>
        <v>GetreideMoldavien</v>
      </c>
      <c r="B6146" s="26" t="s">
        <v>278</v>
      </c>
      <c r="C6146" s="4" t="s">
        <v>433</v>
      </c>
      <c r="D6146" s="5">
        <v>4.2087499999999999E-8</v>
      </c>
      <c r="E6146" s="5">
        <v>8.9866900000000001E-8</v>
      </c>
      <c r="F6146" s="5">
        <v>6.3506E-9</v>
      </c>
      <c r="G6146" s="6">
        <v>1.39E-8</v>
      </c>
      <c r="H6146" s="7">
        <v>1.5220500000000003E-7</v>
      </c>
      <c r="I6146" s="5"/>
    </row>
    <row r="6147" spans="1:9" x14ac:dyDescent="0.4">
      <c r="A6147" t="str">
        <f t="shared" si="95"/>
        <v>Kirschen, sauerMoldavien</v>
      </c>
      <c r="B6147" s="26" t="s">
        <v>210</v>
      </c>
      <c r="C6147" s="4" t="s">
        <v>433</v>
      </c>
      <c r="D6147" s="5">
        <v>2.9899999999999996E-8</v>
      </c>
      <c r="E6147" s="5">
        <v>6.4799999999999998E-8</v>
      </c>
      <c r="F6147" s="5">
        <v>4.9499999999999997E-9</v>
      </c>
      <c r="G6147" s="6">
        <v>6.0599999999999993E-9</v>
      </c>
      <c r="H6147" s="7">
        <v>1.0570999999999999E-7</v>
      </c>
      <c r="I6147" s="5"/>
    </row>
    <row r="6148" spans="1:9" x14ac:dyDescent="0.4">
      <c r="A6148" t="str">
        <f t="shared" ref="A6148:A6211" si="96">B6148&amp;C6148</f>
        <v>KirschenMoldavien</v>
      </c>
      <c r="B6148" s="26" t="s">
        <v>209</v>
      </c>
      <c r="C6148" s="4" t="s">
        <v>433</v>
      </c>
      <c r="D6148" s="5">
        <v>3.3924300000000003E-8</v>
      </c>
      <c r="E6148" s="5">
        <v>7.3416800000000004E-8</v>
      </c>
      <c r="F6148" s="5">
        <v>5.6117000000000004E-9</v>
      </c>
      <c r="G6148" s="6">
        <v>6.8499999999999993E-9</v>
      </c>
      <c r="H6148" s="7">
        <v>1.1980280000000002E-7</v>
      </c>
      <c r="I6148" s="5"/>
    </row>
    <row r="6149" spans="1:9" x14ac:dyDescent="0.4">
      <c r="A6149" t="str">
        <f t="shared" si="96"/>
        <v>Paprika-/ChillipulverMoldavien</v>
      </c>
      <c r="B6149" s="26" t="s">
        <v>90</v>
      </c>
      <c r="C6149" s="4" t="s">
        <v>433</v>
      </c>
      <c r="D6149" s="5">
        <v>1.2654500000000001E-8</v>
      </c>
      <c r="E6149" s="5">
        <v>2.7271400000000002E-8</v>
      </c>
      <c r="F6149" s="5">
        <v>2.07356E-9</v>
      </c>
      <c r="G6149" s="6">
        <v>2.64E-9</v>
      </c>
      <c r="H6149" s="7">
        <v>4.4639460000000001E-8</v>
      </c>
      <c r="I6149" s="5"/>
    </row>
    <row r="6150" spans="1:9" x14ac:dyDescent="0.4">
      <c r="A6150" t="str">
        <f t="shared" si="96"/>
        <v>Paprika und Chillies, grünMoldavien</v>
      </c>
      <c r="B6150" s="26" t="s">
        <v>79</v>
      </c>
      <c r="C6150" s="4" t="s">
        <v>433</v>
      </c>
      <c r="D6150" s="5">
        <v>1.27E-8</v>
      </c>
      <c r="E6150" s="5">
        <v>2.73E-8</v>
      </c>
      <c r="F6150" s="5">
        <v>2.0700000000000001E-9</v>
      </c>
      <c r="G6150" s="6">
        <v>2.64E-9</v>
      </c>
      <c r="H6150" s="7">
        <v>4.4709999999999995E-8</v>
      </c>
      <c r="I6150" s="5"/>
    </row>
    <row r="6151" spans="1:9" x14ac:dyDescent="0.4">
      <c r="A6151" t="str">
        <f t="shared" si="96"/>
        <v>Paprika und Chillies, grünMoldavien</v>
      </c>
      <c r="B6151" s="26" t="s">
        <v>79</v>
      </c>
      <c r="C6151" s="4" t="s">
        <v>433</v>
      </c>
      <c r="D6151" s="5">
        <v>1.2654500000000001E-8</v>
      </c>
      <c r="E6151" s="5">
        <v>2.7271400000000002E-8</v>
      </c>
      <c r="F6151" s="5">
        <v>2.07356E-9</v>
      </c>
      <c r="G6151" s="6">
        <v>2.64E-9</v>
      </c>
      <c r="H6151" s="7">
        <v>4.4639460000000001E-8</v>
      </c>
      <c r="I6151" s="5"/>
    </row>
    <row r="6152" spans="1:9" x14ac:dyDescent="0.4">
      <c r="A6152" t="str">
        <f t="shared" si="96"/>
        <v>Gurken und GewürzgurkenMoldavien</v>
      </c>
      <c r="B6152" s="26" t="s">
        <v>99</v>
      </c>
      <c r="C6152" s="4" t="s">
        <v>433</v>
      </c>
      <c r="D6152" s="5">
        <v>1.0720299999999999E-8</v>
      </c>
      <c r="E6152" s="5">
        <v>2.29189E-8</v>
      </c>
      <c r="F6152" s="5">
        <v>1.7221000000000001E-9</v>
      </c>
      <c r="G6152" s="6">
        <v>2.4099999999999997E-9</v>
      </c>
      <c r="H6152" s="7">
        <v>3.7771299999999998E-8</v>
      </c>
      <c r="I6152" s="5"/>
    </row>
    <row r="6153" spans="1:9" x14ac:dyDescent="0.4">
      <c r="A6153" t="str">
        <f t="shared" si="96"/>
        <v>AubergineMoldavien</v>
      </c>
      <c r="B6153" s="26" t="s">
        <v>214</v>
      </c>
      <c r="C6153" s="4" t="s">
        <v>433</v>
      </c>
      <c r="D6153" s="5">
        <v>1.8899999999999997E-8</v>
      </c>
      <c r="E6153" s="5">
        <v>3.9400000000000002E-8</v>
      </c>
      <c r="F6153" s="5">
        <v>2.6800000000000003E-9</v>
      </c>
      <c r="G6153" s="6">
        <v>7.0900000000000001E-9</v>
      </c>
      <c r="H6153" s="7">
        <v>6.807E-8</v>
      </c>
      <c r="I6153" s="5"/>
    </row>
    <row r="6154" spans="1:9" x14ac:dyDescent="0.4">
      <c r="A6154" t="str">
        <f t="shared" si="96"/>
        <v>FlaxfasernMoldavien</v>
      </c>
      <c r="B6154" s="26" t="s">
        <v>318</v>
      </c>
      <c r="C6154" s="4" t="s">
        <v>433</v>
      </c>
      <c r="D6154" s="5">
        <v>1.8695300000000002E-7</v>
      </c>
      <c r="E6154" s="5">
        <v>3.9428500000000004E-7</v>
      </c>
      <c r="F6154" s="5">
        <v>2.72929E-8</v>
      </c>
      <c r="G6154" s="6">
        <v>6.609999999999999E-8</v>
      </c>
      <c r="H6154" s="7">
        <v>6.7463090000000004E-7</v>
      </c>
      <c r="I6154" s="5"/>
    </row>
    <row r="6155" spans="1:9" x14ac:dyDescent="0.4">
      <c r="A6155" t="str">
        <f t="shared" si="96"/>
        <v>FuttermittelpflanzenMoldavien</v>
      </c>
      <c r="B6155" s="26" t="s">
        <v>242</v>
      </c>
      <c r="C6155" s="4" t="s">
        <v>433</v>
      </c>
      <c r="D6155" s="5">
        <v>1.40927E-8</v>
      </c>
      <c r="E6155" s="5">
        <v>3.0091400000000003E-8</v>
      </c>
      <c r="F6155" s="5">
        <v>2.1264600000000001E-9</v>
      </c>
      <c r="G6155" s="6">
        <v>4.6399999999999997E-9</v>
      </c>
      <c r="H6155" s="7">
        <v>5.0950560000000003E-8</v>
      </c>
      <c r="I6155" s="5"/>
    </row>
    <row r="6156" spans="1:9" x14ac:dyDescent="0.4">
      <c r="A6156" t="str">
        <f t="shared" si="96"/>
        <v>KnoblauchMoldavien</v>
      </c>
      <c r="B6156" s="26" t="s">
        <v>38</v>
      </c>
      <c r="C6156" s="4" t="s">
        <v>433</v>
      </c>
      <c r="D6156" s="5">
        <v>2.37796E-8</v>
      </c>
      <c r="E6156" s="5">
        <v>5.1279800000000002E-8</v>
      </c>
      <c r="F6156" s="5">
        <v>3.9060100000000002E-9</v>
      </c>
      <c r="G6156" s="6">
        <v>4.9E-9</v>
      </c>
      <c r="H6156" s="7">
        <v>8.3865409999999995E-8</v>
      </c>
      <c r="I6156" s="5"/>
    </row>
    <row r="6157" spans="1:9" x14ac:dyDescent="0.4">
      <c r="A6157" t="str">
        <f t="shared" si="96"/>
        <v>TraubenMoldavien</v>
      </c>
      <c r="B6157" s="26" t="s">
        <v>245</v>
      </c>
      <c r="C6157" s="4" t="s">
        <v>433</v>
      </c>
      <c r="D6157" s="5">
        <v>2.7E-8</v>
      </c>
      <c r="E6157" s="5">
        <v>5.8299999999999999E-8</v>
      </c>
      <c r="F6157" s="5">
        <v>4.4399999999999996E-9</v>
      </c>
      <c r="G6157" s="6">
        <v>5.52E-9</v>
      </c>
      <c r="H6157" s="7">
        <v>9.5260000000000007E-8</v>
      </c>
      <c r="I6157" s="5"/>
    </row>
    <row r="6158" spans="1:9" x14ac:dyDescent="0.4">
      <c r="A6158" t="str">
        <f t="shared" si="96"/>
        <v>Lauch, andere LauchgewächseMoldavien</v>
      </c>
      <c r="B6158" s="26" t="s">
        <v>184</v>
      </c>
      <c r="C6158" s="4" t="s">
        <v>433</v>
      </c>
      <c r="D6158" s="5">
        <v>5.191E-9</v>
      </c>
      <c r="E6158" s="5">
        <v>1.1087800000000001E-8</v>
      </c>
      <c r="F6158" s="5">
        <v>8.3376799999999999E-10</v>
      </c>
      <c r="G6158" s="6">
        <v>1.1599999999999999E-9</v>
      </c>
      <c r="H6158" s="7">
        <v>1.8272568000000002E-8</v>
      </c>
      <c r="I6158" s="5"/>
    </row>
    <row r="6159" spans="1:9" x14ac:dyDescent="0.4">
      <c r="A6159" t="str">
        <f t="shared" si="96"/>
        <v>LeinsamenMoldavien</v>
      </c>
      <c r="B6159" s="26" t="s">
        <v>281</v>
      </c>
      <c r="C6159" s="4" t="s">
        <v>433</v>
      </c>
      <c r="D6159" s="5">
        <v>3.8699999999999996E-7</v>
      </c>
      <c r="E6159" s="5">
        <v>8.1499999999999993E-7</v>
      </c>
      <c r="F6159" s="5">
        <v>5.6300000000000001E-8</v>
      </c>
      <c r="G6159" s="6">
        <v>1.3799999999999999E-7</v>
      </c>
      <c r="H6159" s="7">
        <v>1.3963000000000001E-6</v>
      </c>
      <c r="I6159" s="5"/>
    </row>
    <row r="6160" spans="1:9" x14ac:dyDescent="0.4">
      <c r="A6160" t="str">
        <f t="shared" si="96"/>
        <v>MaisMoldavien</v>
      </c>
      <c r="B6160" s="26" t="s">
        <v>185</v>
      </c>
      <c r="C6160" s="4" t="s">
        <v>433</v>
      </c>
      <c r="D6160" s="5">
        <v>2.9069700000000002E-8</v>
      </c>
      <c r="E6160" s="5">
        <v>6.25916E-8</v>
      </c>
      <c r="F6160" s="5">
        <v>4.7570299999999997E-9</v>
      </c>
      <c r="G6160" s="6">
        <v>6.0800000000000005E-9</v>
      </c>
      <c r="H6160" s="7">
        <v>1.0249832999999999E-7</v>
      </c>
      <c r="I6160" s="5"/>
    </row>
    <row r="6161" spans="1:9" x14ac:dyDescent="0.4">
      <c r="A6161" t="str">
        <f t="shared" si="96"/>
        <v>Melonen (inkl.  Cantaloup-Melone)Moldavien</v>
      </c>
      <c r="B6161" s="26" t="s">
        <v>249</v>
      </c>
      <c r="C6161" s="4" t="s">
        <v>433</v>
      </c>
      <c r="D6161" s="5">
        <v>2.9570800000000003E-8</v>
      </c>
      <c r="E6161" s="5">
        <v>6.318029999999999E-8</v>
      </c>
      <c r="F6161" s="5">
        <v>4.6706200000000006E-9</v>
      </c>
      <c r="G6161" s="6">
        <v>7.4899999999999996E-9</v>
      </c>
      <c r="H6161" s="7">
        <v>1.0491172E-7</v>
      </c>
      <c r="I6161" s="5"/>
    </row>
    <row r="6162" spans="1:9" x14ac:dyDescent="0.4">
      <c r="A6162" t="str">
        <f t="shared" si="96"/>
        <v>HirseMoldavien</v>
      </c>
      <c r="B6162" s="26" t="s">
        <v>250</v>
      </c>
      <c r="C6162" s="4" t="s">
        <v>433</v>
      </c>
      <c r="D6162" s="5">
        <v>7.3752499999999998E-8</v>
      </c>
      <c r="E6162" s="5">
        <v>1.5742299999999999E-7</v>
      </c>
      <c r="F6162" s="5">
        <v>1.1117999999999999E-8</v>
      </c>
      <c r="G6162" s="6">
        <v>2.4300000000000003E-8</v>
      </c>
      <c r="H6162" s="7">
        <v>2.665935E-7</v>
      </c>
      <c r="I6162" s="5"/>
    </row>
    <row r="6163" spans="1:9" x14ac:dyDescent="0.4">
      <c r="A6163" t="str">
        <f t="shared" si="96"/>
        <v>SenfkörnerMoldavien</v>
      </c>
      <c r="B6163" s="26" t="s">
        <v>302</v>
      </c>
      <c r="C6163" s="4" t="s">
        <v>433</v>
      </c>
      <c r="D6163" s="5">
        <v>6.7512000000000003E-8</v>
      </c>
      <c r="E6163" s="5">
        <v>1.46665E-7</v>
      </c>
      <c r="F6163" s="5">
        <v>1.0787799999999999E-8</v>
      </c>
      <c r="G6163" s="6">
        <v>1.8399999999999999E-8</v>
      </c>
      <c r="H6163" s="7">
        <v>2.4336480000000002E-7</v>
      </c>
      <c r="I6163" s="5"/>
    </row>
    <row r="6164" spans="1:9" x14ac:dyDescent="0.4">
      <c r="A6164" t="str">
        <f t="shared" si="96"/>
        <v>HaferMoldavien</v>
      </c>
      <c r="B6164" s="26" t="s">
        <v>272</v>
      </c>
      <c r="C6164" s="4" t="s">
        <v>433</v>
      </c>
      <c r="D6164" s="5">
        <v>7.2700000000000009E-8</v>
      </c>
      <c r="E6164" s="5">
        <v>1.5799999999999999E-7</v>
      </c>
      <c r="F6164" s="5">
        <v>1.2E-8</v>
      </c>
      <c r="G6164" s="6">
        <v>1.5600000000000001E-8</v>
      </c>
      <c r="H6164" s="7">
        <v>2.5829999999999998E-7</v>
      </c>
      <c r="I6164" s="5"/>
    </row>
    <row r="6165" spans="1:9" x14ac:dyDescent="0.4">
      <c r="A6165" t="str">
        <f t="shared" si="96"/>
        <v>Zwiebel, getr.Moldavien</v>
      </c>
      <c r="B6165" s="26" t="s">
        <v>251</v>
      </c>
      <c r="C6165" s="4" t="s">
        <v>433</v>
      </c>
      <c r="D6165" s="5">
        <v>1.5703900000000001E-8</v>
      </c>
      <c r="E6165" s="5">
        <v>3.3942099999999999E-8</v>
      </c>
      <c r="F6165" s="5">
        <v>2.5875099999999999E-9</v>
      </c>
      <c r="G6165" s="6">
        <v>3.2299999999999998E-9</v>
      </c>
      <c r="H6165" s="7">
        <v>5.5463510000000009E-8</v>
      </c>
      <c r="I6165" s="5"/>
    </row>
    <row r="6166" spans="1:9" x14ac:dyDescent="0.4">
      <c r="A6166" t="str">
        <f t="shared" si="96"/>
        <v>Pfirsich, NektarineMoldavien</v>
      </c>
      <c r="B6166" s="26" t="s">
        <v>253</v>
      </c>
      <c r="C6166" s="4" t="s">
        <v>433</v>
      </c>
      <c r="D6166" s="5">
        <v>5.9238999999999999E-8</v>
      </c>
      <c r="E6166" s="5">
        <v>1.27873E-7</v>
      </c>
      <c r="F6166" s="5">
        <v>9.75298E-9</v>
      </c>
      <c r="G6166" s="6">
        <v>1.2099999999999999E-8</v>
      </c>
      <c r="H6166" s="7">
        <v>2.0896498E-7</v>
      </c>
      <c r="I6166" s="5"/>
    </row>
    <row r="6167" spans="1:9" x14ac:dyDescent="0.4">
      <c r="A6167" t="str">
        <f t="shared" si="96"/>
        <v>BirneMoldavien</v>
      </c>
      <c r="B6167" s="26" t="s">
        <v>199</v>
      </c>
      <c r="C6167" s="4" t="s">
        <v>433</v>
      </c>
      <c r="D6167" s="5">
        <v>1.8647199999999999E-8</v>
      </c>
      <c r="E6167" s="5">
        <v>4.0086500000000006E-8</v>
      </c>
      <c r="F6167" s="5">
        <v>3.0483399999999998E-9</v>
      </c>
      <c r="G6167" s="6">
        <v>3.8600000000000003E-9</v>
      </c>
      <c r="H6167" s="7">
        <v>6.5642040000000013E-8</v>
      </c>
      <c r="I6167" s="5"/>
    </row>
    <row r="6168" spans="1:9" x14ac:dyDescent="0.4">
      <c r="A6168" t="str">
        <f t="shared" si="96"/>
        <v>Erbsen, trockenMoldavien</v>
      </c>
      <c r="B6168" s="26" t="s">
        <v>173</v>
      </c>
      <c r="C6168" s="4" t="s">
        <v>433</v>
      </c>
      <c r="D6168" s="5">
        <v>5.3443100000000003E-8</v>
      </c>
      <c r="E6168" s="5">
        <v>1.14789E-7</v>
      </c>
      <c r="F6168" s="5">
        <v>8.6802099999999997E-9</v>
      </c>
      <c r="G6168" s="6">
        <v>1.1600000000000001E-8</v>
      </c>
      <c r="H6168" s="7">
        <v>1.8851231000000003E-7</v>
      </c>
      <c r="I6168" s="5"/>
    </row>
    <row r="6169" spans="1:9" x14ac:dyDescent="0.4">
      <c r="A6169" t="str">
        <f t="shared" si="96"/>
        <v>Erbsen, grünMoldavien</v>
      </c>
      <c r="B6169" s="26" t="s">
        <v>172</v>
      </c>
      <c r="C6169" s="4" t="s">
        <v>433</v>
      </c>
      <c r="D6169" s="5">
        <v>3.05477E-8</v>
      </c>
      <c r="E6169" s="5">
        <v>6.5624500000000006E-8</v>
      </c>
      <c r="F6169" s="5">
        <v>4.9811499999999999E-9</v>
      </c>
      <c r="G6169" s="6">
        <v>6.4200000000000006E-9</v>
      </c>
      <c r="H6169" s="7">
        <v>1.0757334999999999E-7</v>
      </c>
      <c r="I6169" s="5"/>
    </row>
    <row r="6170" spans="1:9" x14ac:dyDescent="0.4">
      <c r="A6170" t="str">
        <f t="shared" si="96"/>
        <v>Pflaume, SchleheMoldavien</v>
      </c>
      <c r="B6170" s="26" t="s">
        <v>254</v>
      </c>
      <c r="C6170" s="4" t="s">
        <v>433</v>
      </c>
      <c r="D6170" s="5">
        <v>4.90445E-8</v>
      </c>
      <c r="E6170" s="5">
        <v>1.05929E-7</v>
      </c>
      <c r="F6170" s="5">
        <v>8.0780199999999994E-9</v>
      </c>
      <c r="G6170" s="6">
        <v>1.0099999999999999E-8</v>
      </c>
      <c r="H6170" s="7">
        <v>1.7315151999999997E-7</v>
      </c>
      <c r="I6170" s="5"/>
    </row>
    <row r="6171" spans="1:9" x14ac:dyDescent="0.4">
      <c r="A6171" t="str">
        <f t="shared" si="96"/>
        <v>KartoffelMoldavien</v>
      </c>
      <c r="B6171" s="26" t="s">
        <v>177</v>
      </c>
      <c r="C6171" s="4" t="s">
        <v>433</v>
      </c>
      <c r="D6171" s="5">
        <v>1.0999999999999999E-8</v>
      </c>
      <c r="E6171" s="5">
        <v>2.37E-8</v>
      </c>
      <c r="F6171" s="5">
        <v>1.79E-9</v>
      </c>
      <c r="G6171" s="6">
        <v>2.3599999999999997E-9</v>
      </c>
      <c r="H6171" s="7">
        <v>3.885E-8</v>
      </c>
      <c r="I6171" s="5"/>
    </row>
    <row r="6172" spans="1:9" x14ac:dyDescent="0.4">
      <c r="A6172" t="str">
        <f t="shared" si="96"/>
        <v>KürbisMoldavien</v>
      </c>
      <c r="B6172" s="26" t="s">
        <v>183</v>
      </c>
      <c r="C6172" s="4" t="s">
        <v>433</v>
      </c>
      <c r="D6172" s="5">
        <v>7.2399999999999998E-9</v>
      </c>
      <c r="E6172" s="5">
        <v>1.52E-8</v>
      </c>
      <c r="F6172" s="5">
        <v>1.1000000000000001E-9</v>
      </c>
      <c r="G6172" s="6">
        <v>2.0700000000000001E-9</v>
      </c>
      <c r="H6172" s="7">
        <v>2.5609999999999999E-8</v>
      </c>
      <c r="I6172" s="5"/>
    </row>
    <row r="6173" spans="1:9" x14ac:dyDescent="0.4">
      <c r="A6173" t="str">
        <f t="shared" si="96"/>
        <v>RapssamenMoldavien</v>
      </c>
      <c r="B6173" s="26" t="s">
        <v>256</v>
      </c>
      <c r="C6173" s="4" t="s">
        <v>433</v>
      </c>
      <c r="D6173" s="5">
        <v>1.11324E-7</v>
      </c>
      <c r="E6173" s="5">
        <v>2.41142E-7</v>
      </c>
      <c r="F6173" s="5">
        <v>1.7758700000000001E-8</v>
      </c>
      <c r="G6173" s="6">
        <v>2.9899999999999996E-8</v>
      </c>
      <c r="H6173" s="7">
        <v>4.0012469999999996E-7</v>
      </c>
      <c r="I6173" s="5"/>
    </row>
    <row r="6174" spans="1:9" x14ac:dyDescent="0.4">
      <c r="A6174" t="str">
        <f t="shared" si="96"/>
        <v>RoggenMoldavien</v>
      </c>
      <c r="B6174" s="26" t="s">
        <v>274</v>
      </c>
      <c r="C6174" s="4" t="s">
        <v>433</v>
      </c>
      <c r="D6174" s="5">
        <v>4.7599999999999996E-8</v>
      </c>
      <c r="E6174" s="5">
        <v>1.03E-7</v>
      </c>
      <c r="F6174" s="5">
        <v>7.7800000000000008E-9</v>
      </c>
      <c r="G6174" s="6">
        <v>1.02E-8</v>
      </c>
      <c r="H6174" s="7">
        <v>1.6858000000000002E-7</v>
      </c>
      <c r="I6174" s="5"/>
    </row>
    <row r="6175" spans="1:9" x14ac:dyDescent="0.4">
      <c r="A6175" t="str">
        <f t="shared" si="96"/>
        <v>SojabohnenMoldavien</v>
      </c>
      <c r="B6175" s="26" t="s">
        <v>259</v>
      </c>
      <c r="C6175" s="4" t="s">
        <v>433</v>
      </c>
      <c r="D6175" s="5">
        <v>7.8260000000000001E-8</v>
      </c>
      <c r="E6175" s="5">
        <v>1.6843100000000001E-7</v>
      </c>
      <c r="F6175" s="5">
        <v>1.2781499999999999E-8</v>
      </c>
      <c r="G6175" s="6">
        <v>1.66E-8</v>
      </c>
      <c r="H6175" s="7">
        <v>2.7607250000000003E-7</v>
      </c>
      <c r="I6175" s="5"/>
    </row>
    <row r="6176" spans="1:9" x14ac:dyDescent="0.4">
      <c r="A6176" t="str">
        <f t="shared" si="96"/>
        <v>SonnenblumenkerneMoldavien</v>
      </c>
      <c r="B6176" s="26" t="s">
        <v>261</v>
      </c>
      <c r="C6176" s="4" t="s">
        <v>433</v>
      </c>
      <c r="D6176" s="5">
        <v>6.3267900000000002E-8</v>
      </c>
      <c r="E6176" s="5">
        <v>1.3598899999999999E-7</v>
      </c>
      <c r="F6176" s="5">
        <v>1.02985E-8</v>
      </c>
      <c r="G6176" s="6">
        <v>1.3600000000000001E-8</v>
      </c>
      <c r="H6176" s="7">
        <v>2.2315540000000001E-7</v>
      </c>
      <c r="I6176" s="5"/>
    </row>
    <row r="6177" spans="1:9" x14ac:dyDescent="0.4">
      <c r="A6177" t="str">
        <f t="shared" si="96"/>
        <v>Tabak, unverarbeitetMoldavien</v>
      </c>
      <c r="B6177" s="26" t="s">
        <v>263</v>
      </c>
      <c r="C6177" s="4" t="s">
        <v>433</v>
      </c>
      <c r="D6177" s="5">
        <v>5.4296900000000001E-8</v>
      </c>
      <c r="E6177" s="5">
        <v>1.16621E-7</v>
      </c>
      <c r="F6177" s="5">
        <v>8.8349300000000002E-9</v>
      </c>
      <c r="G6177" s="6">
        <v>1.1600000000000001E-8</v>
      </c>
      <c r="H6177" s="7">
        <v>1.9135282999999997E-7</v>
      </c>
      <c r="I6177" s="5"/>
    </row>
    <row r="6178" spans="1:9" x14ac:dyDescent="0.4">
      <c r="A6178" t="str">
        <f t="shared" si="96"/>
        <v>TomatenMoldavien</v>
      </c>
      <c r="B6178" s="26" t="s">
        <v>86</v>
      </c>
      <c r="C6178" s="4" t="s">
        <v>433</v>
      </c>
      <c r="D6178" s="5">
        <v>8.6187400000000008E-9</v>
      </c>
      <c r="E6178" s="5">
        <v>1.85435E-8</v>
      </c>
      <c r="F6178" s="5">
        <v>1.4071300000000001E-9</v>
      </c>
      <c r="G6178" s="6">
        <v>1.8199999999999999E-9</v>
      </c>
      <c r="H6178" s="7">
        <v>3.038937E-8</v>
      </c>
      <c r="I6178" s="5"/>
    </row>
    <row r="6179" spans="1:9" x14ac:dyDescent="0.4">
      <c r="A6179" t="str">
        <f t="shared" si="96"/>
        <v>Gemüse, frischMoldavien</v>
      </c>
      <c r="B6179" s="26" t="s">
        <v>174</v>
      </c>
      <c r="C6179" s="4" t="s">
        <v>433</v>
      </c>
      <c r="D6179" s="5">
        <v>5.191E-9</v>
      </c>
      <c r="E6179" s="5">
        <v>1.1087800000000001E-8</v>
      </c>
      <c r="F6179" s="5">
        <v>8.3376799999999999E-10</v>
      </c>
      <c r="G6179" s="6">
        <v>1.1599999999999999E-9</v>
      </c>
      <c r="H6179" s="7">
        <v>1.8272568000000002E-8</v>
      </c>
      <c r="I6179" s="5"/>
    </row>
    <row r="6180" spans="1:9" x14ac:dyDescent="0.4">
      <c r="A6180" t="str">
        <f t="shared" si="96"/>
        <v>HülsenfrüchteMoldavien</v>
      </c>
      <c r="B6180" s="26" t="s">
        <v>175</v>
      </c>
      <c r="C6180" s="4" t="s">
        <v>433</v>
      </c>
      <c r="D6180" s="5">
        <v>7.5795399999999997E-9</v>
      </c>
      <c r="E6180" s="5">
        <v>1.7129000000000001E-8</v>
      </c>
      <c r="F6180" s="5">
        <v>1.3666599999999999E-9</v>
      </c>
      <c r="G6180" s="6">
        <v>1.1000000000000001E-9</v>
      </c>
      <c r="H6180" s="7">
        <v>2.7175200000000001E-8</v>
      </c>
      <c r="I6180" s="5"/>
    </row>
    <row r="6181" spans="1:9" x14ac:dyDescent="0.4">
      <c r="A6181" t="str">
        <f t="shared" si="96"/>
        <v>WickeMoldavien</v>
      </c>
      <c r="B6181" s="26" t="s">
        <v>276</v>
      </c>
      <c r="C6181" s="4" t="s">
        <v>433</v>
      </c>
      <c r="D6181" s="5">
        <v>3.7102999999999998E-8</v>
      </c>
      <c r="E6181" s="5">
        <v>8.0158499999999996E-8</v>
      </c>
      <c r="F6181" s="5">
        <v>5.77312E-9</v>
      </c>
      <c r="G6181" s="6">
        <v>1.13E-8</v>
      </c>
      <c r="H6181" s="7">
        <v>1.3433461999999999E-7</v>
      </c>
      <c r="I6181" s="5"/>
    </row>
    <row r="6182" spans="1:9" x14ac:dyDescent="0.4">
      <c r="A6182" t="str">
        <f t="shared" si="96"/>
        <v>WalnussMoldavien</v>
      </c>
      <c r="B6182" s="26" t="s">
        <v>264</v>
      </c>
      <c r="C6182" s="4" t="s">
        <v>433</v>
      </c>
      <c r="D6182" s="5">
        <v>3.1900000000000001E-8</v>
      </c>
      <c r="E6182" s="5">
        <v>6.9199999999999998E-8</v>
      </c>
      <c r="F6182" s="5">
        <v>5.2900000000000006E-9</v>
      </c>
      <c r="G6182" s="6">
        <v>6.4300000000000003E-9</v>
      </c>
      <c r="H6182" s="7">
        <v>1.1282000000000001E-7</v>
      </c>
      <c r="I6182" s="5"/>
    </row>
    <row r="6183" spans="1:9" x14ac:dyDescent="0.4">
      <c r="A6183" t="str">
        <f t="shared" si="96"/>
        <v>WassermeloneMoldavien</v>
      </c>
      <c r="B6183" s="26" t="s">
        <v>265</v>
      </c>
      <c r="C6183" s="4" t="s">
        <v>433</v>
      </c>
      <c r="D6183" s="5">
        <v>1.1471099999999999E-8</v>
      </c>
      <c r="E6183" s="5">
        <v>2.4654100000000002E-8</v>
      </c>
      <c r="F6183" s="5">
        <v>1.8670699999999998E-9</v>
      </c>
      <c r="G6183" s="6">
        <v>2.4600000000000002E-9</v>
      </c>
      <c r="H6183" s="7">
        <v>4.0452269999999997E-8</v>
      </c>
      <c r="I6183" s="5"/>
    </row>
    <row r="6184" spans="1:9" x14ac:dyDescent="0.4">
      <c r="A6184" t="str">
        <f t="shared" si="96"/>
        <v>WeizenMoldavien</v>
      </c>
      <c r="B6184" s="26" t="s">
        <v>60</v>
      </c>
      <c r="C6184" s="4" t="s">
        <v>433</v>
      </c>
      <c r="D6184" s="5">
        <v>4.06E-8</v>
      </c>
      <c r="E6184" s="5">
        <v>8.7499999999999996E-8</v>
      </c>
      <c r="F6184" s="5">
        <v>6.65E-9</v>
      </c>
      <c r="G6184" s="6">
        <v>8.4900000000000003E-9</v>
      </c>
      <c r="H6184" s="7">
        <v>1.4323999999999998E-7</v>
      </c>
      <c r="I6184" s="5"/>
    </row>
    <row r="6185" spans="1:9" x14ac:dyDescent="0.4">
      <c r="A6185" t="str">
        <f t="shared" si="96"/>
        <v>Anise, Fenchel, KorrianderRumänien</v>
      </c>
      <c r="B6185" s="26" t="s">
        <v>239</v>
      </c>
      <c r="C6185" s="4" t="s">
        <v>434</v>
      </c>
      <c r="D6185" s="5">
        <v>1.5629399999999998E-7</v>
      </c>
      <c r="E6185" s="5">
        <v>3.7810500000000001E-7</v>
      </c>
      <c r="F6185" s="5">
        <v>2.9226899999999999E-8</v>
      </c>
      <c r="G6185" s="6">
        <v>4.3499999999999999E-8</v>
      </c>
      <c r="H6185" s="7">
        <v>6.0712590000000001E-7</v>
      </c>
      <c r="I6185" s="5"/>
    </row>
    <row r="6186" spans="1:9" x14ac:dyDescent="0.4">
      <c r="A6186" t="str">
        <f t="shared" si="96"/>
        <v>ApfelRumänien</v>
      </c>
      <c r="B6186" s="26" t="s">
        <v>195</v>
      </c>
      <c r="C6186" s="4" t="s">
        <v>434</v>
      </c>
      <c r="D6186" s="5">
        <v>2.81607E-8</v>
      </c>
      <c r="E6186" s="5">
        <v>6.2031799999999998E-8</v>
      </c>
      <c r="F6186" s="5">
        <v>4.8739400000000002E-9</v>
      </c>
      <c r="G6186" s="6">
        <v>6.17E-9</v>
      </c>
      <c r="H6186" s="7">
        <v>1.0123644E-7</v>
      </c>
      <c r="I6186" s="5"/>
    </row>
    <row r="6187" spans="1:9" x14ac:dyDescent="0.4">
      <c r="A6187" t="str">
        <f t="shared" si="96"/>
        <v>AprikosenRumänien</v>
      </c>
      <c r="B6187" s="26" t="s">
        <v>196</v>
      </c>
      <c r="C6187" s="4" t="s">
        <v>434</v>
      </c>
      <c r="D6187" s="5">
        <v>8.5355800000000003E-8</v>
      </c>
      <c r="E6187" s="5">
        <v>2.26059E-7</v>
      </c>
      <c r="F6187" s="5">
        <v>1.7180399999999997E-8</v>
      </c>
      <c r="G6187" s="6">
        <v>2.7900000000000002E-8</v>
      </c>
      <c r="H6187" s="7">
        <v>3.5649520000000005E-7</v>
      </c>
      <c r="I6187" s="5"/>
    </row>
    <row r="6188" spans="1:9" x14ac:dyDescent="0.4">
      <c r="A6188" t="str">
        <f t="shared" si="96"/>
        <v>GersteRumänien</v>
      </c>
      <c r="B6188" s="26" t="s">
        <v>240</v>
      </c>
      <c r="C6188" s="4" t="s">
        <v>434</v>
      </c>
      <c r="D6188" s="5">
        <v>6.5636299999999996E-8</v>
      </c>
      <c r="E6188" s="5">
        <v>1.5457499999999999E-7</v>
      </c>
      <c r="F6188" s="5">
        <v>1.22607E-8</v>
      </c>
      <c r="G6188" s="6">
        <v>1.6700000000000001E-8</v>
      </c>
      <c r="H6188" s="7">
        <v>2.49172E-7</v>
      </c>
      <c r="I6188" s="5"/>
    </row>
    <row r="6189" spans="1:9" x14ac:dyDescent="0.4">
      <c r="A6189" t="str">
        <f t="shared" si="96"/>
        <v>Bohen, trockenRumänien</v>
      </c>
      <c r="B6189" s="26" t="s">
        <v>170</v>
      </c>
      <c r="C6189" s="4" t="s">
        <v>434</v>
      </c>
      <c r="D6189" s="5">
        <v>6.2170799999999997E-8</v>
      </c>
      <c r="E6189" s="5">
        <v>1.4067999999999999E-7</v>
      </c>
      <c r="F6189" s="5">
        <v>1.0938500000000001E-8</v>
      </c>
      <c r="G6189" s="6">
        <v>1.51E-8</v>
      </c>
      <c r="H6189" s="7">
        <v>2.2888929999999996E-7</v>
      </c>
      <c r="I6189" s="5"/>
    </row>
    <row r="6190" spans="1:9" x14ac:dyDescent="0.4">
      <c r="A6190" t="str">
        <f t="shared" si="96"/>
        <v>Bohen, grünRumänien</v>
      </c>
      <c r="B6190" s="26" t="s">
        <v>169</v>
      </c>
      <c r="C6190" s="4" t="s">
        <v>434</v>
      </c>
      <c r="D6190" s="5">
        <v>9.7664800000000004E-9</v>
      </c>
      <c r="E6190" s="5">
        <v>2.3381399999999998E-8</v>
      </c>
      <c r="F6190" s="5">
        <v>1.81181E-9</v>
      </c>
      <c r="G6190" s="6">
        <v>2.6599999999999999E-9</v>
      </c>
      <c r="H6190" s="7">
        <v>3.7619690000000002E-8</v>
      </c>
      <c r="I6190" s="5"/>
    </row>
    <row r="6191" spans="1:9" x14ac:dyDescent="0.4">
      <c r="A6191" t="str">
        <f t="shared" si="96"/>
        <v>BuchweizenRumänien</v>
      </c>
      <c r="B6191" s="26" t="s">
        <v>147</v>
      </c>
      <c r="C6191" s="4" t="s">
        <v>434</v>
      </c>
      <c r="D6191" s="5">
        <v>1.7917000000000001E-7</v>
      </c>
      <c r="E6191" s="5">
        <v>3.1330799999999999E-7</v>
      </c>
      <c r="F6191" s="5">
        <v>2.3985299999999999E-8</v>
      </c>
      <c r="G6191" s="6">
        <v>2.6499999999999999E-8</v>
      </c>
      <c r="H6191" s="7">
        <v>5.4296329999999999E-7</v>
      </c>
      <c r="I6191" s="5"/>
    </row>
    <row r="6192" spans="1:9" x14ac:dyDescent="0.4">
      <c r="A6192" t="str">
        <f t="shared" si="96"/>
        <v>Kohl und andere KohlgewächseRumänien</v>
      </c>
      <c r="B6192" s="26" t="s">
        <v>181</v>
      </c>
      <c r="C6192" s="4" t="s">
        <v>434</v>
      </c>
      <c r="D6192" s="5">
        <v>8.1966799999999995E-9</v>
      </c>
      <c r="E6192" s="5">
        <v>1.8300300000000001E-8</v>
      </c>
      <c r="F6192" s="5">
        <v>1.4285100000000001E-9</v>
      </c>
      <c r="G6192" s="6">
        <v>1.9000000000000001E-9</v>
      </c>
      <c r="H6192" s="7">
        <v>2.9825489999999995E-8</v>
      </c>
      <c r="I6192" s="5"/>
    </row>
    <row r="6193" spans="1:9" x14ac:dyDescent="0.4">
      <c r="A6193" t="str">
        <f t="shared" si="96"/>
        <v>KanariengrasRumänien</v>
      </c>
      <c r="B6193" s="26" t="s">
        <v>293</v>
      </c>
      <c r="C6193" s="4" t="s">
        <v>434</v>
      </c>
      <c r="D6193" s="5">
        <v>1.21245E-7</v>
      </c>
      <c r="E6193" s="5">
        <v>2.8404899999999998E-7</v>
      </c>
      <c r="F6193" s="5">
        <v>2.5527299999999997E-8</v>
      </c>
      <c r="G6193" s="6">
        <v>2.0199999999999999E-8</v>
      </c>
      <c r="H6193" s="7">
        <v>4.5102129999999998E-7</v>
      </c>
      <c r="I6193" s="5"/>
    </row>
    <row r="6194" spans="1:9" x14ac:dyDescent="0.4">
      <c r="A6194" t="str">
        <f t="shared" si="96"/>
        <v>Karotten und RübenRumänien</v>
      </c>
      <c r="B6194" s="26" t="s">
        <v>176</v>
      </c>
      <c r="C6194" s="4" t="s">
        <v>434</v>
      </c>
      <c r="D6194" s="5">
        <v>1.9018100000000001E-8</v>
      </c>
      <c r="E6194" s="5">
        <v>3.3923099999999998E-8</v>
      </c>
      <c r="F6194" s="5">
        <v>2.6922799999999997E-9</v>
      </c>
      <c r="G6194" s="6">
        <v>2.3199999999999998E-9</v>
      </c>
      <c r="H6194" s="7">
        <v>5.7953479999999997E-8</v>
      </c>
      <c r="I6194" s="5"/>
    </row>
    <row r="6195" spans="1:9" x14ac:dyDescent="0.4">
      <c r="A6195" t="str">
        <f t="shared" si="96"/>
        <v>GetreideRumänien</v>
      </c>
      <c r="B6195" s="26" t="s">
        <v>278</v>
      </c>
      <c r="C6195" s="4" t="s">
        <v>434</v>
      </c>
      <c r="D6195" s="5">
        <v>6.9391000000000002E-8</v>
      </c>
      <c r="E6195" s="5">
        <v>1.9086799999999999E-7</v>
      </c>
      <c r="F6195" s="5">
        <v>1.4128700000000001E-8</v>
      </c>
      <c r="G6195" s="6">
        <v>2.6299999999999997E-8</v>
      </c>
      <c r="H6195" s="7">
        <v>3.006877E-7</v>
      </c>
      <c r="I6195" s="5"/>
    </row>
    <row r="6196" spans="1:9" x14ac:dyDescent="0.4">
      <c r="A6196" t="str">
        <f t="shared" si="96"/>
        <v>Kirschen, sauerRumänien</v>
      </c>
      <c r="B6196" s="26" t="s">
        <v>210</v>
      </c>
      <c r="C6196" s="4" t="s">
        <v>434</v>
      </c>
      <c r="D6196" s="5">
        <v>5.8529700000000006E-8</v>
      </c>
      <c r="E6196" s="5">
        <v>1.46904E-7</v>
      </c>
      <c r="F6196" s="5">
        <v>1.1831899999999999E-8</v>
      </c>
      <c r="G6196" s="6">
        <v>1.5299999999999998E-8</v>
      </c>
      <c r="H6196" s="7">
        <v>2.325656E-7</v>
      </c>
      <c r="I6196" s="5"/>
    </row>
    <row r="6197" spans="1:9" x14ac:dyDescent="0.4">
      <c r="A6197" t="str">
        <f t="shared" si="96"/>
        <v>KirschenRumänien</v>
      </c>
      <c r="B6197" s="26" t="s">
        <v>209</v>
      </c>
      <c r="C6197" s="4" t="s">
        <v>434</v>
      </c>
      <c r="D6197" s="5">
        <v>2.4576600000000001E-8</v>
      </c>
      <c r="E6197" s="5">
        <v>5.8158700000000002E-8</v>
      </c>
      <c r="F6197" s="5">
        <v>4.5748099999999994E-9</v>
      </c>
      <c r="G6197" s="6">
        <v>6.1900000000000003E-9</v>
      </c>
      <c r="H6197" s="7">
        <v>9.3500110000000012E-8</v>
      </c>
      <c r="I6197" s="5"/>
    </row>
    <row r="6198" spans="1:9" x14ac:dyDescent="0.4">
      <c r="A6198" t="str">
        <f t="shared" si="96"/>
        <v>KichererbsenRumänien</v>
      </c>
      <c r="B6198" s="26" t="s">
        <v>178</v>
      </c>
      <c r="C6198" s="4" t="s">
        <v>434</v>
      </c>
      <c r="D6198" s="5">
        <v>1.30113E-7</v>
      </c>
      <c r="E6198" s="5">
        <v>3.6032000000000004E-7</v>
      </c>
      <c r="F6198" s="5">
        <v>2.66369E-8</v>
      </c>
      <c r="G6198" s="6">
        <v>4.9600000000000001E-8</v>
      </c>
      <c r="H6198" s="7">
        <v>5.6666989999999999E-7</v>
      </c>
      <c r="I6198" s="5"/>
    </row>
    <row r="6199" spans="1:9" x14ac:dyDescent="0.4">
      <c r="A6199" t="str">
        <f t="shared" si="96"/>
        <v>Paprika-/ChillipulverRumänien</v>
      </c>
      <c r="B6199" s="26" t="s">
        <v>90</v>
      </c>
      <c r="C6199" s="4" t="s">
        <v>434</v>
      </c>
      <c r="D6199" s="5">
        <v>1.3715700000000001E-8</v>
      </c>
      <c r="E6199" s="5">
        <v>3.1312500000000003E-8</v>
      </c>
      <c r="F6199" s="5">
        <v>2.4447E-9</v>
      </c>
      <c r="G6199" s="6">
        <v>3.3500000000000002E-9</v>
      </c>
      <c r="H6199" s="7">
        <v>5.0822900000000006E-8</v>
      </c>
      <c r="I6199" s="5"/>
    </row>
    <row r="6200" spans="1:9" x14ac:dyDescent="0.4">
      <c r="A6200" t="str">
        <f t="shared" si="96"/>
        <v>Paprika und Chillies, grünRumänien</v>
      </c>
      <c r="B6200" s="26" t="s">
        <v>79</v>
      </c>
      <c r="C6200" s="4" t="s">
        <v>434</v>
      </c>
      <c r="D6200" s="5">
        <v>1.3715700000000001E-8</v>
      </c>
      <c r="E6200" s="5">
        <v>3.1312500000000003E-8</v>
      </c>
      <c r="F6200" s="5">
        <v>2.4447E-9</v>
      </c>
      <c r="G6200" s="6">
        <v>3.3500000000000002E-9</v>
      </c>
      <c r="H6200" s="7">
        <v>5.0822900000000006E-8</v>
      </c>
      <c r="I6200" s="5"/>
    </row>
    <row r="6201" spans="1:9" x14ac:dyDescent="0.4">
      <c r="A6201" t="str">
        <f t="shared" si="96"/>
        <v>Paprika und Chillies, grünRumänien</v>
      </c>
      <c r="B6201" s="26" t="s">
        <v>79</v>
      </c>
      <c r="C6201" s="4" t="s">
        <v>434</v>
      </c>
      <c r="D6201" s="5">
        <v>1.3715700000000001E-8</v>
      </c>
      <c r="E6201" s="5">
        <v>3.1312500000000003E-8</v>
      </c>
      <c r="F6201" s="5">
        <v>2.4447E-9</v>
      </c>
      <c r="G6201" s="6">
        <v>3.3500000000000002E-9</v>
      </c>
      <c r="H6201" s="7">
        <v>5.0822900000000006E-8</v>
      </c>
      <c r="I6201" s="5"/>
    </row>
    <row r="6202" spans="1:9" x14ac:dyDescent="0.4">
      <c r="A6202" t="str">
        <f t="shared" si="96"/>
        <v>Kuhbohnen, trockenRumänien</v>
      </c>
      <c r="B6202" s="26" t="s">
        <v>182</v>
      </c>
      <c r="C6202" s="4" t="s">
        <v>434</v>
      </c>
      <c r="D6202" s="5">
        <v>2.78411E-8</v>
      </c>
      <c r="E6202" s="5">
        <v>6.5225299999999993E-8</v>
      </c>
      <c r="F6202" s="5">
        <v>5.8617600000000002E-9</v>
      </c>
      <c r="G6202" s="6">
        <v>4.6299999999999999E-9</v>
      </c>
      <c r="H6202" s="7">
        <v>1.0355815999999999E-7</v>
      </c>
      <c r="I6202" s="5"/>
    </row>
    <row r="6203" spans="1:9" x14ac:dyDescent="0.4">
      <c r="A6203" t="str">
        <f t="shared" si="96"/>
        <v>Gurken und GewürzgurkenRumänien</v>
      </c>
      <c r="B6203" s="26" t="s">
        <v>99</v>
      </c>
      <c r="C6203" s="4" t="s">
        <v>434</v>
      </c>
      <c r="D6203" s="5">
        <v>9.0787800000000008E-9</v>
      </c>
      <c r="E6203" s="5">
        <v>2.1974799999999999E-8</v>
      </c>
      <c r="F6203" s="5">
        <v>1.69511E-9</v>
      </c>
      <c r="G6203" s="6">
        <v>2.5600000000000003E-9</v>
      </c>
      <c r="H6203" s="7">
        <v>3.5308690000000002E-8</v>
      </c>
      <c r="I6203" s="5"/>
    </row>
    <row r="6204" spans="1:9" x14ac:dyDescent="0.4">
      <c r="A6204" t="str">
        <f t="shared" si="96"/>
        <v>FuttermittelpflanzenRumänien</v>
      </c>
      <c r="B6204" s="26" t="s">
        <v>242</v>
      </c>
      <c r="C6204" s="4" t="s">
        <v>434</v>
      </c>
      <c r="D6204" s="5">
        <v>3.8927300000000005E-8</v>
      </c>
      <c r="E6204" s="5">
        <v>6.4659499999999997E-8</v>
      </c>
      <c r="F6204" s="5">
        <v>4.9688300000000001E-9</v>
      </c>
      <c r="G6204" s="6">
        <v>5.2499999999999999E-9</v>
      </c>
      <c r="H6204" s="7">
        <v>1.1380563E-7</v>
      </c>
      <c r="I6204" s="5"/>
    </row>
    <row r="6205" spans="1:9" x14ac:dyDescent="0.4">
      <c r="A6205" t="str">
        <f t="shared" si="96"/>
        <v>Früchte, frischRumänien</v>
      </c>
      <c r="B6205" s="26" t="s">
        <v>205</v>
      </c>
      <c r="C6205" s="4" t="s">
        <v>434</v>
      </c>
      <c r="D6205" s="5">
        <v>2.03887E-7</v>
      </c>
      <c r="E6205" s="5">
        <v>5.6371199999999991E-7</v>
      </c>
      <c r="F6205" s="5">
        <v>4.1656100000000005E-8</v>
      </c>
      <c r="G6205" s="6">
        <v>7.7799999999999995E-8</v>
      </c>
      <c r="H6205" s="7">
        <v>8.8705509999999991E-7</v>
      </c>
      <c r="I6205" s="5"/>
    </row>
    <row r="6206" spans="1:9" x14ac:dyDescent="0.4">
      <c r="A6206" t="str">
        <f t="shared" si="96"/>
        <v>KernobstRumänien</v>
      </c>
      <c r="B6206" s="26" t="s">
        <v>208</v>
      </c>
      <c r="C6206" s="4" t="s">
        <v>434</v>
      </c>
      <c r="D6206" s="5">
        <v>2.03887E-7</v>
      </c>
      <c r="E6206" s="5">
        <v>5.6371199999999991E-7</v>
      </c>
      <c r="F6206" s="5">
        <v>4.1656100000000005E-8</v>
      </c>
      <c r="G6206" s="6">
        <v>7.7799999999999995E-8</v>
      </c>
      <c r="H6206" s="7">
        <v>8.8705509999999991E-7</v>
      </c>
      <c r="I6206" s="5"/>
    </row>
    <row r="6207" spans="1:9" x14ac:dyDescent="0.4">
      <c r="A6207" t="str">
        <f t="shared" si="96"/>
        <v>KnoblauchRumänien</v>
      </c>
      <c r="B6207" s="26" t="s">
        <v>38</v>
      </c>
      <c r="C6207" s="4" t="s">
        <v>434</v>
      </c>
      <c r="D6207" s="5">
        <v>3.4224399999999998E-8</v>
      </c>
      <c r="E6207" s="5">
        <v>7.8785199999999998E-8</v>
      </c>
      <c r="F6207" s="5">
        <v>6.2184899999999997E-9</v>
      </c>
      <c r="G6207" s="6">
        <v>8.1099999999999995E-9</v>
      </c>
      <c r="H6207" s="7">
        <v>1.2733809000000001E-7</v>
      </c>
      <c r="I6207" s="5"/>
    </row>
    <row r="6208" spans="1:9" x14ac:dyDescent="0.4">
      <c r="A6208" t="str">
        <f t="shared" si="96"/>
        <v>TraubenRumänien</v>
      </c>
      <c r="B6208" s="26" t="s">
        <v>245</v>
      </c>
      <c r="C6208" s="4" t="s">
        <v>434</v>
      </c>
      <c r="D6208" s="5">
        <v>3.3641899999999999E-8</v>
      </c>
      <c r="E6208" s="5">
        <v>7.8844200000000012E-8</v>
      </c>
      <c r="F6208" s="5">
        <v>6.0365100000000007E-9</v>
      </c>
      <c r="G6208" s="6">
        <v>8.6599999999999995E-9</v>
      </c>
      <c r="H6208" s="7">
        <v>1.2718261E-7</v>
      </c>
      <c r="I6208" s="5"/>
    </row>
    <row r="6209" spans="1:9" x14ac:dyDescent="0.4">
      <c r="A6209" t="str">
        <f t="shared" si="96"/>
        <v>ErdnussRumänien</v>
      </c>
      <c r="B6209" s="26" t="s">
        <v>280</v>
      </c>
      <c r="C6209" s="4" t="s">
        <v>434</v>
      </c>
      <c r="D6209" s="5">
        <v>2.40931E-7</v>
      </c>
      <c r="E6209" s="5">
        <v>6.6715800000000005E-7</v>
      </c>
      <c r="F6209" s="5">
        <v>4.9319199999999997E-8</v>
      </c>
      <c r="G6209" s="6">
        <v>9.1899999999999996E-8</v>
      </c>
      <c r="H6209" s="7">
        <v>1.0493081999999999E-6</v>
      </c>
      <c r="I6209" s="5"/>
    </row>
    <row r="6210" spans="1:9" x14ac:dyDescent="0.4">
      <c r="A6210" t="str">
        <f t="shared" si="96"/>
        <v>JojobasamenRumänien</v>
      </c>
      <c r="B6210" s="26" t="s">
        <v>301</v>
      </c>
      <c r="C6210" s="4" t="s">
        <v>434</v>
      </c>
      <c r="D6210" s="5">
        <v>8.9580300000000002E-8</v>
      </c>
      <c r="E6210" s="5">
        <v>2.4066399999999999E-7</v>
      </c>
      <c r="F6210" s="5">
        <v>1.8416399999999999E-8</v>
      </c>
      <c r="G6210" s="6">
        <v>3.0599999999999996E-8</v>
      </c>
      <c r="H6210" s="7">
        <v>3.7926069999999997E-7</v>
      </c>
      <c r="I6210" s="5"/>
    </row>
    <row r="6211" spans="1:9" x14ac:dyDescent="0.4">
      <c r="A6211" t="str">
        <f t="shared" si="96"/>
        <v>Lauch, andere LauchgewächseRumänien</v>
      </c>
      <c r="B6211" s="26" t="s">
        <v>184</v>
      </c>
      <c r="C6211" s="4" t="s">
        <v>434</v>
      </c>
      <c r="D6211" s="5">
        <v>7.2544199999999999E-9</v>
      </c>
      <c r="E6211" s="5">
        <v>1.66074E-8</v>
      </c>
      <c r="F6211" s="5">
        <v>1.29522E-9</v>
      </c>
      <c r="G6211" s="6">
        <v>1.7799999999999999E-9</v>
      </c>
      <c r="H6211" s="7">
        <v>2.6937039999999998E-8</v>
      </c>
      <c r="I6211" s="5"/>
    </row>
    <row r="6212" spans="1:9" x14ac:dyDescent="0.4">
      <c r="A6212" t="str">
        <f t="shared" ref="A6212:A6275" si="97">B6212&amp;C6212</f>
        <v>LinsenRumänien</v>
      </c>
      <c r="B6212" s="26" t="s">
        <v>247</v>
      </c>
      <c r="C6212" s="4" t="s">
        <v>434</v>
      </c>
      <c r="D6212" s="5">
        <v>1.63989E-7</v>
      </c>
      <c r="E6212" s="5">
        <v>4.2836499999999998E-7</v>
      </c>
      <c r="F6212" s="5">
        <v>3.1195300000000005E-8</v>
      </c>
      <c r="G6212" s="6">
        <v>6.2299999999999995E-8</v>
      </c>
      <c r="H6212" s="7">
        <v>6.8584929999999997E-7</v>
      </c>
      <c r="I6212" s="5"/>
    </row>
    <row r="6213" spans="1:9" x14ac:dyDescent="0.4">
      <c r="A6213" t="str">
        <f t="shared" si="97"/>
        <v>Mais, greenRumänien</v>
      </c>
      <c r="B6213" s="26" t="s">
        <v>218</v>
      </c>
      <c r="C6213" s="4" t="s">
        <v>434</v>
      </c>
      <c r="D6213" s="5">
        <v>8.5366299999999985E-9</v>
      </c>
      <c r="E6213" s="5">
        <v>1.9999299999999999E-8</v>
      </c>
      <c r="F6213" s="5">
        <v>1.7973299999999998E-9</v>
      </c>
      <c r="G6213" s="6">
        <v>1.4200000000000001E-9</v>
      </c>
      <c r="H6213" s="7">
        <v>3.1753259999999997E-8</v>
      </c>
      <c r="I6213" s="5"/>
    </row>
    <row r="6214" spans="1:9" x14ac:dyDescent="0.4">
      <c r="A6214" t="str">
        <f t="shared" si="97"/>
        <v>MaisRumänien</v>
      </c>
      <c r="B6214" s="26" t="s">
        <v>185</v>
      </c>
      <c r="C6214" s="4" t="s">
        <v>434</v>
      </c>
      <c r="D6214" s="5">
        <v>4.4023400000000005E-8</v>
      </c>
      <c r="E6214" s="5">
        <v>9.9922599999999992E-8</v>
      </c>
      <c r="F6214" s="5">
        <v>7.7804499999999987E-9</v>
      </c>
      <c r="G6214" s="6">
        <v>1.05E-8</v>
      </c>
      <c r="H6214" s="7">
        <v>1.6222645E-7</v>
      </c>
      <c r="I6214" s="5"/>
    </row>
    <row r="6215" spans="1:9" x14ac:dyDescent="0.4">
      <c r="A6215" t="str">
        <f t="shared" si="97"/>
        <v>Melonen (inkl.  Cantaloup-Melone)Rumänien</v>
      </c>
      <c r="B6215" s="26" t="s">
        <v>249</v>
      </c>
      <c r="C6215" s="4" t="s">
        <v>434</v>
      </c>
      <c r="D6215" s="5">
        <v>7.5485399999999992E-9</v>
      </c>
      <c r="E6215" s="5">
        <v>1.6781300000000003E-8</v>
      </c>
      <c r="F6215" s="5">
        <v>1.30655E-9</v>
      </c>
      <c r="G6215" s="6">
        <v>1.7600000000000001E-9</v>
      </c>
      <c r="H6215" s="7">
        <v>2.7396390000000001E-8</v>
      </c>
      <c r="I6215" s="5"/>
    </row>
    <row r="6216" spans="1:9" x14ac:dyDescent="0.4">
      <c r="A6216" t="str">
        <f t="shared" si="97"/>
        <v>HirseRumänien</v>
      </c>
      <c r="B6216" s="26" t="s">
        <v>250</v>
      </c>
      <c r="C6216" s="4" t="s">
        <v>434</v>
      </c>
      <c r="D6216" s="5">
        <v>1.8896200000000002E-7</v>
      </c>
      <c r="E6216" s="5">
        <v>3.9767100000000001E-7</v>
      </c>
      <c r="F6216" s="5">
        <v>3.02278E-8</v>
      </c>
      <c r="G6216" s="6">
        <v>4.3099999999999996E-8</v>
      </c>
      <c r="H6216" s="7">
        <v>6.5996080000000003E-7</v>
      </c>
      <c r="I6216" s="5"/>
    </row>
    <row r="6217" spans="1:9" x14ac:dyDescent="0.4">
      <c r="A6217" t="str">
        <f t="shared" si="97"/>
        <v>SenfkörnerRumänien</v>
      </c>
      <c r="B6217" s="26" t="s">
        <v>302</v>
      </c>
      <c r="C6217" s="4" t="s">
        <v>434</v>
      </c>
      <c r="D6217" s="5">
        <v>8.9318499999999993E-8</v>
      </c>
      <c r="E6217" s="5">
        <v>2.0914100000000001E-7</v>
      </c>
      <c r="F6217" s="5">
        <v>1.62902E-8</v>
      </c>
      <c r="G6217" s="6">
        <v>2.3000000000000001E-8</v>
      </c>
      <c r="H6217" s="7">
        <v>3.3774969999999999E-7</v>
      </c>
      <c r="I6217" s="5"/>
    </row>
    <row r="6218" spans="1:9" x14ac:dyDescent="0.4">
      <c r="A6218" t="str">
        <f t="shared" si="97"/>
        <v>HaferRumänien</v>
      </c>
      <c r="B6218" s="26" t="s">
        <v>272</v>
      </c>
      <c r="C6218" s="4" t="s">
        <v>434</v>
      </c>
      <c r="D6218" s="5">
        <v>1.18445E-7</v>
      </c>
      <c r="E6218" s="5">
        <v>2.5992000000000001E-7</v>
      </c>
      <c r="F6218" s="5">
        <v>2.0282300000000002E-8</v>
      </c>
      <c r="G6218" s="6">
        <v>2.6400000000000001E-8</v>
      </c>
      <c r="H6218" s="7">
        <v>4.2504730000000001E-7</v>
      </c>
      <c r="I6218" s="5"/>
    </row>
    <row r="6219" spans="1:9" x14ac:dyDescent="0.4">
      <c r="A6219" t="str">
        <f t="shared" si="97"/>
        <v>ÖlsamenRumänien</v>
      </c>
      <c r="B6219" s="26" t="s">
        <v>303</v>
      </c>
      <c r="C6219" s="4" t="s">
        <v>434</v>
      </c>
      <c r="D6219" s="5">
        <v>8.9580300000000002E-8</v>
      </c>
      <c r="E6219" s="5">
        <v>2.4066399999999999E-7</v>
      </c>
      <c r="F6219" s="5">
        <v>1.8416399999999999E-8</v>
      </c>
      <c r="G6219" s="6">
        <v>3.0599999999999996E-8</v>
      </c>
      <c r="H6219" s="7">
        <v>3.7926069999999997E-7</v>
      </c>
      <c r="I6219" s="5"/>
    </row>
    <row r="6220" spans="1:9" x14ac:dyDescent="0.4">
      <c r="A6220" t="str">
        <f t="shared" si="97"/>
        <v>Zwiebel, getr.Rumänien</v>
      </c>
      <c r="B6220" s="26" t="s">
        <v>251</v>
      </c>
      <c r="C6220" s="4" t="s">
        <v>434</v>
      </c>
      <c r="D6220" s="5">
        <v>1.8990099999999999E-8</v>
      </c>
      <c r="E6220" s="5">
        <v>4.2088200000000004E-8</v>
      </c>
      <c r="F6220" s="5">
        <v>3.2991400000000003E-9</v>
      </c>
      <c r="G6220" s="6">
        <v>4.2599999999999998E-9</v>
      </c>
      <c r="H6220" s="7">
        <v>6.8637440000000002E-8</v>
      </c>
      <c r="I6220" s="5"/>
    </row>
    <row r="6221" spans="1:9" x14ac:dyDescent="0.4">
      <c r="A6221" t="str">
        <f t="shared" si="97"/>
        <v>Pfirsich, NektarineRumänien</v>
      </c>
      <c r="B6221" s="26" t="s">
        <v>253</v>
      </c>
      <c r="C6221" s="4" t="s">
        <v>434</v>
      </c>
      <c r="D6221" s="5">
        <v>5.2785199999999997E-8</v>
      </c>
      <c r="E6221" s="5">
        <v>1.35044E-7</v>
      </c>
      <c r="F6221" s="5">
        <v>1.04048E-8</v>
      </c>
      <c r="G6221" s="6">
        <v>1.5400000000000002E-8</v>
      </c>
      <c r="H6221" s="7">
        <v>2.1363399999999999E-7</v>
      </c>
      <c r="I6221" s="5"/>
    </row>
    <row r="6222" spans="1:9" x14ac:dyDescent="0.4">
      <c r="A6222" t="str">
        <f t="shared" si="97"/>
        <v>BirneRumänien</v>
      </c>
      <c r="B6222" s="26" t="s">
        <v>199</v>
      </c>
      <c r="C6222" s="4" t="s">
        <v>434</v>
      </c>
      <c r="D6222" s="5">
        <v>1.14876E-8</v>
      </c>
      <c r="E6222" s="5">
        <v>2.7160200000000001E-8</v>
      </c>
      <c r="F6222" s="5">
        <v>2.0714300000000002E-9</v>
      </c>
      <c r="G6222" s="6">
        <v>3.24E-9</v>
      </c>
      <c r="H6222" s="7">
        <v>4.3959229999999997E-8</v>
      </c>
      <c r="I6222" s="5"/>
    </row>
    <row r="6223" spans="1:9" x14ac:dyDescent="0.4">
      <c r="A6223" t="str">
        <f t="shared" si="97"/>
        <v>Erbsen, trockenRumänien</v>
      </c>
      <c r="B6223" s="26" t="s">
        <v>173</v>
      </c>
      <c r="C6223" s="4" t="s">
        <v>434</v>
      </c>
      <c r="D6223" s="5">
        <v>6.6281999999999998E-8</v>
      </c>
      <c r="E6223" s="5">
        <v>1.51872E-7</v>
      </c>
      <c r="F6223" s="5">
        <v>1.1879500000000001E-8</v>
      </c>
      <c r="G6223" s="6">
        <v>1.6199999999999999E-8</v>
      </c>
      <c r="H6223" s="7">
        <v>2.4623349999999999E-7</v>
      </c>
      <c r="I6223" s="5"/>
    </row>
    <row r="6224" spans="1:9" x14ac:dyDescent="0.4">
      <c r="A6224" t="str">
        <f t="shared" si="97"/>
        <v>Erbsen, grünRumänien</v>
      </c>
      <c r="B6224" s="26" t="s">
        <v>172</v>
      </c>
      <c r="C6224" s="4" t="s">
        <v>434</v>
      </c>
      <c r="D6224" s="5">
        <v>1.9834200000000002E-8</v>
      </c>
      <c r="E6224" s="5">
        <v>4.4509499999999999E-8</v>
      </c>
      <c r="F6224" s="5">
        <v>3.2931899999999999E-9</v>
      </c>
      <c r="G6224" s="6">
        <v>5.7899999999999992E-9</v>
      </c>
      <c r="H6224" s="7">
        <v>7.3426889999999998E-8</v>
      </c>
      <c r="I6224" s="5"/>
    </row>
    <row r="6225" spans="1:9" x14ac:dyDescent="0.4">
      <c r="A6225" t="str">
        <f t="shared" si="97"/>
        <v>Pflaume, SchleheRumänien</v>
      </c>
      <c r="B6225" s="26" t="s">
        <v>254</v>
      </c>
      <c r="C6225" s="4" t="s">
        <v>434</v>
      </c>
      <c r="D6225" s="5">
        <v>3.7903700000000003E-8</v>
      </c>
      <c r="E6225" s="5">
        <v>8.3238299999999997E-8</v>
      </c>
      <c r="F6225" s="5">
        <v>6.5392099999999998E-9</v>
      </c>
      <c r="G6225" s="6">
        <v>8.2600000000000008E-9</v>
      </c>
      <c r="H6225" s="7">
        <v>1.3594120999999998E-7</v>
      </c>
      <c r="I6225" s="5"/>
    </row>
    <row r="6226" spans="1:9" x14ac:dyDescent="0.4">
      <c r="A6226" t="str">
        <f t="shared" si="97"/>
        <v>KartoffelRumänien</v>
      </c>
      <c r="B6226" s="26" t="s">
        <v>177</v>
      </c>
      <c r="C6226" s="4" t="s">
        <v>434</v>
      </c>
      <c r="D6226" s="5">
        <v>1.3316E-8</v>
      </c>
      <c r="E6226" s="5">
        <v>2.34031E-8</v>
      </c>
      <c r="F6226" s="5">
        <v>1.84296E-9</v>
      </c>
      <c r="G6226" s="6">
        <v>1.6300000000000002E-9</v>
      </c>
      <c r="H6226" s="7">
        <v>4.0192059999999999E-8</v>
      </c>
      <c r="I6226" s="5"/>
    </row>
    <row r="6227" spans="1:9" x14ac:dyDescent="0.4">
      <c r="A6227" t="str">
        <f t="shared" si="97"/>
        <v>KürbisRumänien</v>
      </c>
      <c r="B6227" s="26" t="s">
        <v>183</v>
      </c>
      <c r="C6227" s="4" t="s">
        <v>434</v>
      </c>
      <c r="D6227" s="5">
        <v>1.7609699999999997E-8</v>
      </c>
      <c r="E6227" s="5">
        <v>3.9626899999999996E-8</v>
      </c>
      <c r="F6227" s="5">
        <v>3.0846399999999998E-9</v>
      </c>
      <c r="G6227" s="6">
        <v>4.2199999999999999E-9</v>
      </c>
      <c r="H6227" s="7">
        <v>6.4541239999999992E-8</v>
      </c>
      <c r="I6227" s="5"/>
    </row>
    <row r="6228" spans="1:9" x14ac:dyDescent="0.4">
      <c r="A6228" t="str">
        <f t="shared" si="97"/>
        <v>RapssamenRumänien</v>
      </c>
      <c r="B6228" s="26" t="s">
        <v>256</v>
      </c>
      <c r="C6228" s="4" t="s">
        <v>434</v>
      </c>
      <c r="D6228" s="5">
        <v>1.13322E-7</v>
      </c>
      <c r="E6228" s="5">
        <v>2.6505000000000001E-7</v>
      </c>
      <c r="F6228" s="5">
        <v>1.9598699999999999E-8</v>
      </c>
      <c r="G6228" s="6">
        <v>3.5299999999999998E-8</v>
      </c>
      <c r="H6228" s="7">
        <v>4.3327070000000001E-7</v>
      </c>
      <c r="I6228" s="5"/>
    </row>
    <row r="6229" spans="1:9" x14ac:dyDescent="0.4">
      <c r="A6229" t="str">
        <f t="shared" si="97"/>
        <v>HimbeereRumänien</v>
      </c>
      <c r="B6229" s="26" t="s">
        <v>207</v>
      </c>
      <c r="C6229" s="4" t="s">
        <v>434</v>
      </c>
      <c r="D6229" s="5">
        <v>4.08154E-8</v>
      </c>
      <c r="E6229" s="5">
        <v>9.5621099999999999E-8</v>
      </c>
      <c r="F6229" s="5">
        <v>8.5934100000000012E-9</v>
      </c>
      <c r="G6229" s="6">
        <v>6.7800000000000002E-9</v>
      </c>
      <c r="H6229" s="7">
        <v>1.5180991000000003E-7</v>
      </c>
      <c r="I6229" s="5"/>
    </row>
    <row r="6230" spans="1:9" x14ac:dyDescent="0.4">
      <c r="A6230" t="str">
        <f t="shared" si="97"/>
        <v>ReisRumänien</v>
      </c>
      <c r="B6230" s="26" t="s">
        <v>160</v>
      </c>
      <c r="C6230" s="4" t="s">
        <v>434</v>
      </c>
      <c r="D6230" s="5">
        <v>4.3144599999999998E-8</v>
      </c>
      <c r="E6230" s="5">
        <v>9.4954699999999989E-8</v>
      </c>
      <c r="F6230" s="5">
        <v>6.7986600000000002E-9</v>
      </c>
      <c r="G6230" s="6">
        <v>1.39E-8</v>
      </c>
      <c r="H6230" s="7">
        <v>1.5879796E-7</v>
      </c>
      <c r="I6230" s="5"/>
    </row>
    <row r="6231" spans="1:9" x14ac:dyDescent="0.4">
      <c r="A6231" t="str">
        <f t="shared" si="97"/>
        <v>RoggenRumänien</v>
      </c>
      <c r="B6231" s="26" t="s">
        <v>274</v>
      </c>
      <c r="C6231" s="4" t="s">
        <v>434</v>
      </c>
      <c r="D6231" s="5">
        <v>9.4421799999999999E-8</v>
      </c>
      <c r="E6231" s="5">
        <v>1.8335599999999999E-7</v>
      </c>
      <c r="F6231" s="5">
        <v>1.4474299999999999E-8</v>
      </c>
      <c r="G6231" s="6">
        <v>1.52E-8</v>
      </c>
      <c r="H6231" s="7">
        <v>3.0745209999999996E-7</v>
      </c>
      <c r="I6231" s="5"/>
    </row>
    <row r="6232" spans="1:9" x14ac:dyDescent="0.4">
      <c r="A6232" t="str">
        <f t="shared" si="97"/>
        <v>SorghumRumänien</v>
      </c>
      <c r="B6232" s="26" t="s">
        <v>282</v>
      </c>
      <c r="C6232" s="4" t="s">
        <v>434</v>
      </c>
      <c r="D6232" s="5">
        <v>9.083519999999999E-8</v>
      </c>
      <c r="E6232" s="5">
        <v>2.4974300000000004E-7</v>
      </c>
      <c r="F6232" s="5">
        <v>1.8662900000000001E-8</v>
      </c>
      <c r="G6232" s="6">
        <v>3.3599999999999996E-8</v>
      </c>
      <c r="H6232" s="7">
        <v>3.9284110000000004E-7</v>
      </c>
      <c r="I6232" s="5"/>
    </row>
    <row r="6233" spans="1:9" x14ac:dyDescent="0.4">
      <c r="A6233" t="str">
        <f t="shared" si="97"/>
        <v>SojabohnenRumänien</v>
      </c>
      <c r="B6233" s="26" t="s">
        <v>259</v>
      </c>
      <c r="C6233" s="4" t="s">
        <v>434</v>
      </c>
      <c r="D6233" s="5">
        <v>6.9793200000000006E-8</v>
      </c>
      <c r="E6233" s="5">
        <v>1.6061000000000001E-7</v>
      </c>
      <c r="F6233" s="5">
        <v>1.23805E-8</v>
      </c>
      <c r="G6233" s="6">
        <v>1.9300000000000001E-8</v>
      </c>
      <c r="H6233" s="7">
        <v>2.620837E-7</v>
      </c>
      <c r="I6233" s="5"/>
    </row>
    <row r="6234" spans="1:9" x14ac:dyDescent="0.4">
      <c r="A6234" t="str">
        <f t="shared" si="97"/>
        <v>ErdbeereRumänien</v>
      </c>
      <c r="B6234" s="26" t="s">
        <v>203</v>
      </c>
      <c r="C6234" s="4" t="s">
        <v>434</v>
      </c>
      <c r="D6234" s="5">
        <v>5.5595399999999998E-8</v>
      </c>
      <c r="E6234" s="5">
        <v>1.3024700000000001E-7</v>
      </c>
      <c r="F6234" s="5">
        <v>1.1705199999999999E-8</v>
      </c>
      <c r="G6234" s="6">
        <v>9.2400000000000004E-9</v>
      </c>
      <c r="H6234" s="7">
        <v>2.0678759999999999E-7</v>
      </c>
      <c r="I6234" s="5"/>
    </row>
    <row r="6235" spans="1:9" x14ac:dyDescent="0.4">
      <c r="A6235" t="str">
        <f t="shared" si="97"/>
        <v>SonnenblumenkerneRumänien</v>
      </c>
      <c r="B6235" s="26" t="s">
        <v>261</v>
      </c>
      <c r="C6235" s="4" t="s">
        <v>434</v>
      </c>
      <c r="D6235" s="5">
        <v>1.0166600000000001E-7</v>
      </c>
      <c r="E6235" s="5">
        <v>2.4521000000000001E-7</v>
      </c>
      <c r="F6235" s="5">
        <v>1.8511099999999998E-8</v>
      </c>
      <c r="G6235" s="6">
        <v>3.0800000000000004E-8</v>
      </c>
      <c r="H6235" s="7">
        <v>3.9618709999999997E-7</v>
      </c>
      <c r="I6235" s="5"/>
    </row>
    <row r="6236" spans="1:9" x14ac:dyDescent="0.4">
      <c r="A6236" t="str">
        <f t="shared" si="97"/>
        <v>Tallowtree seedRumänien</v>
      </c>
      <c r="B6236" s="26" t="s">
        <v>304</v>
      </c>
      <c r="C6236" s="4" t="s">
        <v>434</v>
      </c>
      <c r="D6236" s="5">
        <v>8.9580300000000002E-8</v>
      </c>
      <c r="E6236" s="5">
        <v>2.4066399999999999E-7</v>
      </c>
      <c r="F6236" s="5">
        <v>1.8416399999999999E-8</v>
      </c>
      <c r="G6236" s="6">
        <v>3.0599999999999996E-8</v>
      </c>
      <c r="H6236" s="7">
        <v>3.7926069999999997E-7</v>
      </c>
      <c r="I6236" s="5"/>
    </row>
    <row r="6237" spans="1:9" x14ac:dyDescent="0.4">
      <c r="A6237" t="str">
        <f t="shared" si="97"/>
        <v>Tabak, unverarbeitetRumänien</v>
      </c>
      <c r="B6237" s="26" t="s">
        <v>263</v>
      </c>
      <c r="C6237" s="4" t="s">
        <v>434</v>
      </c>
      <c r="D6237" s="5">
        <v>9.0585800000000004E-8</v>
      </c>
      <c r="E6237" s="5">
        <v>2.3763000000000002E-7</v>
      </c>
      <c r="F6237" s="5">
        <v>1.8098499999999998E-8</v>
      </c>
      <c r="G6237" s="6">
        <v>2.9799999999999999E-8</v>
      </c>
      <c r="H6237" s="7">
        <v>3.7611430000000003E-7</v>
      </c>
      <c r="I6237" s="5"/>
    </row>
    <row r="6238" spans="1:9" x14ac:dyDescent="0.4">
      <c r="A6238" t="str">
        <f t="shared" si="97"/>
        <v>TomatenRumänien</v>
      </c>
      <c r="B6238" s="26" t="s">
        <v>86</v>
      </c>
      <c r="C6238" s="4" t="s">
        <v>434</v>
      </c>
      <c r="D6238" s="5">
        <v>1.1229299999999999E-8</v>
      </c>
      <c r="E6238" s="5">
        <v>2.4979800000000002E-8</v>
      </c>
      <c r="F6238" s="5">
        <v>1.94717E-9</v>
      </c>
      <c r="G6238" s="6">
        <v>2.6000000000000001E-9</v>
      </c>
      <c r="H6238" s="7">
        <v>4.0756269999999998E-8</v>
      </c>
      <c r="I6238" s="5"/>
    </row>
    <row r="6239" spans="1:9" x14ac:dyDescent="0.4">
      <c r="A6239" t="str">
        <f t="shared" si="97"/>
        <v>TriticaleRumänien</v>
      </c>
      <c r="B6239" s="26" t="s">
        <v>283</v>
      </c>
      <c r="C6239" s="4" t="s">
        <v>434</v>
      </c>
      <c r="D6239" s="5">
        <v>4.6812600000000002E-8</v>
      </c>
      <c r="E6239" s="5">
        <v>1.18436E-7</v>
      </c>
      <c r="F6239" s="5">
        <v>9.6990199999999995E-9</v>
      </c>
      <c r="G6239" s="6">
        <v>1.24E-8</v>
      </c>
      <c r="H6239" s="7">
        <v>1.8734761999999999E-7</v>
      </c>
      <c r="I6239" s="5"/>
    </row>
    <row r="6240" spans="1:9" x14ac:dyDescent="0.4">
      <c r="A6240" t="str">
        <f t="shared" si="97"/>
        <v>FutterrübenRumänien</v>
      </c>
      <c r="B6240" s="26" t="s">
        <v>305</v>
      </c>
      <c r="C6240" s="4" t="s">
        <v>434</v>
      </c>
      <c r="D6240" s="5">
        <v>3.5339799999999998E-9</v>
      </c>
      <c r="E6240" s="5">
        <v>8.2793000000000006E-9</v>
      </c>
      <c r="F6240" s="5">
        <v>7.4405500000000007E-10</v>
      </c>
      <c r="G6240" s="6">
        <v>5.8699999999999994E-10</v>
      </c>
      <c r="H6240" s="7">
        <v>1.3144334999999999E-8</v>
      </c>
      <c r="I6240" s="5"/>
    </row>
    <row r="6241" spans="1:9" x14ac:dyDescent="0.4">
      <c r="A6241" t="str">
        <f t="shared" si="97"/>
        <v>Gemüse, frischRumänien</v>
      </c>
      <c r="B6241" s="26" t="s">
        <v>174</v>
      </c>
      <c r="C6241" s="4" t="s">
        <v>434</v>
      </c>
      <c r="D6241" s="5">
        <v>7.2544199999999999E-9</v>
      </c>
      <c r="E6241" s="5">
        <v>1.66074E-8</v>
      </c>
      <c r="F6241" s="5">
        <v>1.29522E-9</v>
      </c>
      <c r="G6241" s="6">
        <v>1.7799999999999999E-9</v>
      </c>
      <c r="H6241" s="7">
        <v>2.6937039999999998E-8</v>
      </c>
      <c r="I6241" s="5"/>
    </row>
    <row r="6242" spans="1:9" x14ac:dyDescent="0.4">
      <c r="A6242" t="str">
        <f t="shared" si="97"/>
        <v>HülsenfrüchteRumänien</v>
      </c>
      <c r="B6242" s="26" t="s">
        <v>175</v>
      </c>
      <c r="C6242" s="4" t="s">
        <v>434</v>
      </c>
      <c r="D6242" s="5">
        <v>1.14004E-8</v>
      </c>
      <c r="E6242" s="5">
        <v>2.4984400000000002E-8</v>
      </c>
      <c r="F6242" s="5">
        <v>1.9416199999999998E-9</v>
      </c>
      <c r="G6242" s="6">
        <v>2.6000000000000001E-9</v>
      </c>
      <c r="H6242" s="7">
        <v>4.092642E-8</v>
      </c>
      <c r="I6242" s="5"/>
    </row>
    <row r="6243" spans="1:9" x14ac:dyDescent="0.4">
      <c r="A6243" t="str">
        <f t="shared" si="97"/>
        <v>WickeRumänien</v>
      </c>
      <c r="B6243" s="26" t="s">
        <v>276</v>
      </c>
      <c r="C6243" s="4" t="s">
        <v>434</v>
      </c>
      <c r="D6243" s="5">
        <v>3.7672000000000001E-8</v>
      </c>
      <c r="E6243" s="5">
        <v>8.1851100000000002E-8</v>
      </c>
      <c r="F6243" s="5">
        <v>6.2137799999999996E-9</v>
      </c>
      <c r="G6243" s="6">
        <v>1.15E-8</v>
      </c>
      <c r="H6243" s="7">
        <v>1.3723688000000001E-7</v>
      </c>
      <c r="I6243" s="5"/>
    </row>
    <row r="6244" spans="1:9" x14ac:dyDescent="0.4">
      <c r="A6244" t="str">
        <f t="shared" si="97"/>
        <v>WalnussRumänien</v>
      </c>
      <c r="B6244" s="26" t="s">
        <v>264</v>
      </c>
      <c r="C6244" s="4" t="s">
        <v>434</v>
      </c>
      <c r="D6244" s="5">
        <v>1.3430300000000001E-7</v>
      </c>
      <c r="E6244" s="5">
        <v>3.5267899999999998E-7</v>
      </c>
      <c r="F6244" s="5">
        <v>2.6945400000000003E-8</v>
      </c>
      <c r="G6244" s="6">
        <v>4.3300000000000004E-8</v>
      </c>
      <c r="H6244" s="7">
        <v>5.5722740000000001E-7</v>
      </c>
      <c r="I6244" s="5"/>
    </row>
    <row r="6245" spans="1:9" x14ac:dyDescent="0.4">
      <c r="A6245" t="str">
        <f t="shared" si="97"/>
        <v>WassermeloneRumänien</v>
      </c>
      <c r="B6245" s="26" t="s">
        <v>265</v>
      </c>
      <c r="C6245" s="4" t="s">
        <v>434</v>
      </c>
      <c r="D6245" s="5">
        <v>1.48025E-8</v>
      </c>
      <c r="E6245" s="5">
        <v>3.7797699999999996E-8</v>
      </c>
      <c r="F6245" s="5">
        <v>2.8383899999999997E-9</v>
      </c>
      <c r="G6245" s="6">
        <v>4.7799999999999996E-9</v>
      </c>
      <c r="H6245" s="7">
        <v>6.021859E-8</v>
      </c>
      <c r="I6245" s="5"/>
    </row>
    <row r="6246" spans="1:9" x14ac:dyDescent="0.4">
      <c r="A6246" t="str">
        <f t="shared" si="97"/>
        <v>WeizenRumänien</v>
      </c>
      <c r="B6246" s="26" t="s">
        <v>60</v>
      </c>
      <c r="C6246" s="4" t="s">
        <v>434</v>
      </c>
      <c r="D6246" s="5">
        <v>6.799040000000001E-8</v>
      </c>
      <c r="E6246" s="5">
        <v>1.5744099999999999E-7</v>
      </c>
      <c r="F6246" s="5">
        <v>1.2152900000000001E-8</v>
      </c>
      <c r="G6246" s="6">
        <v>1.7499999999999998E-8</v>
      </c>
      <c r="H6246" s="7">
        <v>2.5508430000000001E-7</v>
      </c>
      <c r="I6246" s="5"/>
    </row>
    <row r="6247" spans="1:9" x14ac:dyDescent="0.4">
      <c r="A6247" t="str">
        <f t="shared" si="97"/>
        <v>ApfelRussland</v>
      </c>
      <c r="B6247" s="26" t="s">
        <v>195</v>
      </c>
      <c r="C6247" s="4" t="s">
        <v>435</v>
      </c>
      <c r="D6247" s="5">
        <v>5.5563299999999996E-8</v>
      </c>
      <c r="E6247" s="5">
        <v>1.2317200000000001E-7</v>
      </c>
      <c r="F6247" s="5">
        <v>7.8950300000000002E-9</v>
      </c>
      <c r="G6247" s="6">
        <v>1.7600000000000002E-8</v>
      </c>
      <c r="H6247" s="7">
        <v>2.0423033E-7</v>
      </c>
      <c r="I6247" s="5"/>
    </row>
    <row r="6248" spans="1:9" x14ac:dyDescent="0.4">
      <c r="A6248" t="str">
        <f t="shared" si="97"/>
        <v>AprikosenRussland</v>
      </c>
      <c r="B6248" s="26" t="s">
        <v>196</v>
      </c>
      <c r="C6248" s="4" t="s">
        <v>435</v>
      </c>
      <c r="D6248" s="5">
        <v>5.6035600000000004E-8</v>
      </c>
      <c r="E6248" s="5">
        <v>1.1462E-7</v>
      </c>
      <c r="F6248" s="5">
        <v>7.8915700000000007E-9</v>
      </c>
      <c r="G6248" s="6">
        <v>2.3799999999999998E-8</v>
      </c>
      <c r="H6248" s="7">
        <v>2.0234717000000001E-7</v>
      </c>
      <c r="I6248" s="5"/>
    </row>
    <row r="6249" spans="1:9" x14ac:dyDescent="0.4">
      <c r="A6249" t="str">
        <f t="shared" si="97"/>
        <v>SpargelRussland</v>
      </c>
      <c r="B6249" s="26" t="s">
        <v>190</v>
      </c>
      <c r="C6249" s="4" t="s">
        <v>435</v>
      </c>
      <c r="D6249" s="5">
        <v>2.8816000000000001E-8</v>
      </c>
      <c r="E6249" s="5">
        <v>9.9253100000000001E-8</v>
      </c>
      <c r="F6249" s="5">
        <v>5.1871E-9</v>
      </c>
      <c r="G6249" s="6">
        <v>6.1E-9</v>
      </c>
      <c r="H6249" s="7">
        <v>1.3935620000000003E-7</v>
      </c>
      <c r="I6249" s="5"/>
    </row>
    <row r="6250" spans="1:9" x14ac:dyDescent="0.4">
      <c r="A6250" t="str">
        <f t="shared" si="97"/>
        <v>GersteRussland</v>
      </c>
      <c r="B6250" s="26" t="s">
        <v>240</v>
      </c>
      <c r="C6250" s="4" t="s">
        <v>435</v>
      </c>
      <c r="D6250" s="5">
        <v>8.4812000000000005E-8</v>
      </c>
      <c r="E6250" s="5">
        <v>2.1390699999999998E-7</v>
      </c>
      <c r="F6250" s="5">
        <v>1.0660699999999999E-8</v>
      </c>
      <c r="G6250" s="6">
        <v>1.55E-8</v>
      </c>
      <c r="H6250" s="7">
        <v>3.2487970000000001E-7</v>
      </c>
      <c r="I6250" s="5"/>
    </row>
    <row r="6251" spans="1:9" x14ac:dyDescent="0.4">
      <c r="A6251" t="str">
        <f t="shared" si="97"/>
        <v>Bohen, trockenRussland</v>
      </c>
      <c r="B6251" s="26" t="s">
        <v>170</v>
      </c>
      <c r="C6251" s="4" t="s">
        <v>435</v>
      </c>
      <c r="D6251" s="5">
        <v>2.4684300000000001E-8</v>
      </c>
      <c r="E6251" s="5">
        <v>5.9981400000000008E-8</v>
      </c>
      <c r="F6251" s="5">
        <v>4.6081600000000003E-9</v>
      </c>
      <c r="G6251" s="6">
        <v>2.5100000000000002E-9</v>
      </c>
      <c r="H6251" s="7">
        <v>9.1783860000000005E-8</v>
      </c>
      <c r="I6251" s="5"/>
    </row>
    <row r="6252" spans="1:9" x14ac:dyDescent="0.4">
      <c r="A6252" t="str">
        <f t="shared" si="97"/>
        <v>BuchweizenRussland</v>
      </c>
      <c r="B6252" s="26" t="s">
        <v>147</v>
      </c>
      <c r="C6252" s="4" t="s">
        <v>435</v>
      </c>
      <c r="D6252" s="5">
        <v>1.9287500000000001E-7</v>
      </c>
      <c r="E6252" s="5">
        <v>4.7782999999999998E-7</v>
      </c>
      <c r="F6252" s="5">
        <v>2.4299499999999999E-8</v>
      </c>
      <c r="G6252" s="6">
        <v>3.4700000000000006E-8</v>
      </c>
      <c r="H6252" s="7">
        <v>7.2970449999999999E-7</v>
      </c>
      <c r="I6252" s="5"/>
    </row>
    <row r="6253" spans="1:9" x14ac:dyDescent="0.4">
      <c r="A6253" t="str">
        <f t="shared" si="97"/>
        <v>Kohl und andere KohlgewächseRussland</v>
      </c>
      <c r="B6253" s="26" t="s">
        <v>181</v>
      </c>
      <c r="C6253" s="4" t="s">
        <v>435</v>
      </c>
      <c r="D6253" s="5">
        <v>8.7479199999999993E-9</v>
      </c>
      <c r="E6253" s="5">
        <v>2.1898800000000002E-8</v>
      </c>
      <c r="F6253" s="5">
        <v>1.1939E-9</v>
      </c>
      <c r="G6253" s="6">
        <v>2.11E-9</v>
      </c>
      <c r="H6253" s="7">
        <v>3.3950620000000002E-8</v>
      </c>
      <c r="I6253" s="5"/>
    </row>
    <row r="6254" spans="1:9" x14ac:dyDescent="0.4">
      <c r="A6254" t="str">
        <f t="shared" si="97"/>
        <v>Karotten und RübenRussland</v>
      </c>
      <c r="B6254" s="26" t="s">
        <v>176</v>
      </c>
      <c r="C6254" s="4" t="s">
        <v>435</v>
      </c>
      <c r="D6254" s="5">
        <v>1.3949499999999999E-8</v>
      </c>
      <c r="E6254" s="5">
        <v>3.5125200000000003E-8</v>
      </c>
      <c r="F6254" s="5">
        <v>1.9295200000000002E-9</v>
      </c>
      <c r="G6254" s="6">
        <v>3.4199999999999998E-9</v>
      </c>
      <c r="H6254" s="7">
        <v>5.4424219999999996E-8</v>
      </c>
      <c r="I6254" s="5"/>
    </row>
    <row r="6255" spans="1:9" x14ac:dyDescent="0.4">
      <c r="A6255" t="str">
        <f t="shared" si="97"/>
        <v>ManiokRussland</v>
      </c>
      <c r="B6255" s="26" t="s">
        <v>187</v>
      </c>
      <c r="C6255" s="4" t="s">
        <v>435</v>
      </c>
      <c r="D6255" s="5">
        <v>1.0604400000000001E-7</v>
      </c>
      <c r="E6255" s="5">
        <v>3.3349299999999998E-7</v>
      </c>
      <c r="F6255" s="5">
        <v>1.48736E-8</v>
      </c>
      <c r="G6255" s="6">
        <v>1.4300000000000001E-8</v>
      </c>
      <c r="H6255" s="7">
        <v>4.6871059999999997E-7</v>
      </c>
      <c r="I6255" s="5"/>
    </row>
    <row r="6256" spans="1:9" x14ac:dyDescent="0.4">
      <c r="A6256" t="str">
        <f t="shared" si="97"/>
        <v>Rizinusöl-SamenRussland</v>
      </c>
      <c r="B6256" s="26" t="s">
        <v>285</v>
      </c>
      <c r="C6256" s="4" t="s">
        <v>435</v>
      </c>
      <c r="D6256" s="5">
        <v>1.77072E-6</v>
      </c>
      <c r="E6256" s="5">
        <v>5.5686399999999998E-6</v>
      </c>
      <c r="F6256" s="5">
        <v>2.4835900000000001E-7</v>
      </c>
      <c r="G6256" s="6">
        <v>2.3800000000000001E-7</v>
      </c>
      <c r="H6256" s="7">
        <v>7.8257190000000006E-6</v>
      </c>
      <c r="I6256" s="5"/>
    </row>
    <row r="6257" spans="1:9" x14ac:dyDescent="0.4">
      <c r="A6257" t="str">
        <f t="shared" si="97"/>
        <v>GetreideRussland</v>
      </c>
      <c r="B6257" s="26" t="s">
        <v>278</v>
      </c>
      <c r="C6257" s="4" t="s">
        <v>435</v>
      </c>
      <c r="D6257" s="5">
        <v>1.7835099999999998E-7</v>
      </c>
      <c r="E6257" s="5">
        <v>2.3307499999999999E-7</v>
      </c>
      <c r="F6257" s="5">
        <v>1.1580899999999999E-8</v>
      </c>
      <c r="G6257" s="6">
        <v>2.1500000000000001E-8</v>
      </c>
      <c r="H6257" s="7">
        <v>4.4450689999999998E-7</v>
      </c>
      <c r="I6257" s="5"/>
    </row>
    <row r="6258" spans="1:9" x14ac:dyDescent="0.4">
      <c r="A6258" t="str">
        <f t="shared" si="97"/>
        <v>Kirschen, sauerRussland</v>
      </c>
      <c r="B6258" s="26" t="s">
        <v>210</v>
      </c>
      <c r="C6258" s="4" t="s">
        <v>435</v>
      </c>
      <c r="D6258" s="5">
        <v>5.17541E-8</v>
      </c>
      <c r="E6258" s="5">
        <v>1.06796E-7</v>
      </c>
      <c r="F6258" s="5">
        <v>7.4248100000000001E-9</v>
      </c>
      <c r="G6258" s="6">
        <v>1.9700000000000001E-8</v>
      </c>
      <c r="H6258" s="7">
        <v>1.8567491000000002E-7</v>
      </c>
      <c r="I6258" s="5"/>
    </row>
    <row r="6259" spans="1:9" x14ac:dyDescent="0.4">
      <c r="A6259" t="str">
        <f t="shared" si="97"/>
        <v>KirschenRussland</v>
      </c>
      <c r="B6259" s="26" t="s">
        <v>209</v>
      </c>
      <c r="C6259" s="4" t="s">
        <v>435</v>
      </c>
      <c r="D6259" s="5">
        <v>6.5137900000000005E-8</v>
      </c>
      <c r="E6259" s="5">
        <v>1.3482699999999999E-7</v>
      </c>
      <c r="F6259" s="5">
        <v>9.2823700000000005E-9</v>
      </c>
      <c r="G6259" s="6">
        <v>2.6699999999999998E-8</v>
      </c>
      <c r="H6259" s="7">
        <v>2.3594726999999999E-7</v>
      </c>
      <c r="I6259" s="5"/>
    </row>
    <row r="6260" spans="1:9" x14ac:dyDescent="0.4">
      <c r="A6260" t="str">
        <f t="shared" si="97"/>
        <v>Esskastanie, MaronenRussland</v>
      </c>
      <c r="B6260" s="26" t="s">
        <v>268</v>
      </c>
      <c r="C6260" s="4" t="s">
        <v>435</v>
      </c>
      <c r="D6260" s="5">
        <v>6.8739800000000003E-7</v>
      </c>
      <c r="E6260" s="5">
        <v>2.1389400000000002E-6</v>
      </c>
      <c r="F6260" s="5">
        <v>9.64188E-8</v>
      </c>
      <c r="G6260" s="6">
        <v>9.6400000000000003E-8</v>
      </c>
      <c r="H6260" s="7">
        <v>3.0191568000000002E-6</v>
      </c>
      <c r="I6260" s="5"/>
    </row>
    <row r="6261" spans="1:9" x14ac:dyDescent="0.4">
      <c r="A6261" t="str">
        <f t="shared" si="97"/>
        <v>KichererbsenRussland</v>
      </c>
      <c r="B6261" s="26" t="s">
        <v>178</v>
      </c>
      <c r="C6261" s="4" t="s">
        <v>435</v>
      </c>
      <c r="D6261" s="5">
        <v>1.03327E-7</v>
      </c>
      <c r="E6261" s="5">
        <v>2.4489599999999997E-7</v>
      </c>
      <c r="F6261" s="5">
        <v>1.1999400000000001E-8</v>
      </c>
      <c r="G6261" s="6">
        <v>1.09E-8</v>
      </c>
      <c r="H6261" s="7">
        <v>3.7112239999999997E-7</v>
      </c>
      <c r="I6261" s="5"/>
    </row>
    <row r="6262" spans="1:9" x14ac:dyDescent="0.4">
      <c r="A6262" t="str">
        <f t="shared" si="97"/>
        <v>Paprika-/ChillipulverRussland</v>
      </c>
      <c r="B6262" s="26" t="s">
        <v>90</v>
      </c>
      <c r="C6262" s="4" t="s">
        <v>435</v>
      </c>
      <c r="D6262" s="5">
        <v>4.6008600000000002E-9</v>
      </c>
      <c r="E6262" s="5">
        <v>1.5847099999999998E-8</v>
      </c>
      <c r="F6262" s="5">
        <v>8.2819199999999993E-10</v>
      </c>
      <c r="G6262" s="6">
        <v>9.7399999999999995E-10</v>
      </c>
      <c r="H6262" s="7">
        <v>2.2250152000000003E-8</v>
      </c>
      <c r="I6262" s="5"/>
    </row>
    <row r="6263" spans="1:9" x14ac:dyDescent="0.4">
      <c r="A6263" t="str">
        <f t="shared" si="97"/>
        <v>Paprika und Chillies, grünRussland</v>
      </c>
      <c r="B6263" s="26" t="s">
        <v>79</v>
      </c>
      <c r="C6263" s="4" t="s">
        <v>435</v>
      </c>
      <c r="D6263" s="5">
        <v>4.6008600000000002E-9</v>
      </c>
      <c r="E6263" s="5">
        <v>1.5847099999999998E-8</v>
      </c>
      <c r="F6263" s="5">
        <v>8.2819199999999993E-10</v>
      </c>
      <c r="G6263" s="6">
        <v>9.7399999999999995E-10</v>
      </c>
      <c r="H6263" s="7">
        <v>2.2250152000000003E-8</v>
      </c>
      <c r="I6263" s="5"/>
    </row>
    <row r="6264" spans="1:9" x14ac:dyDescent="0.4">
      <c r="A6264" t="str">
        <f t="shared" si="97"/>
        <v>Paprika und Chillies, grünRussland</v>
      </c>
      <c r="B6264" s="26" t="s">
        <v>79</v>
      </c>
      <c r="C6264" s="4" t="s">
        <v>435</v>
      </c>
      <c r="D6264" s="5">
        <v>4.6008600000000002E-9</v>
      </c>
      <c r="E6264" s="5">
        <v>1.5847099999999998E-8</v>
      </c>
      <c r="F6264" s="5">
        <v>8.2819199999999993E-10</v>
      </c>
      <c r="G6264" s="6">
        <v>9.7399999999999995E-10</v>
      </c>
      <c r="H6264" s="7">
        <v>2.2250152000000003E-8</v>
      </c>
      <c r="I6264" s="5"/>
    </row>
    <row r="6265" spans="1:9" x14ac:dyDescent="0.4">
      <c r="A6265" t="str">
        <f t="shared" si="97"/>
        <v>BaumwollsamenRussland</v>
      </c>
      <c r="B6265" s="26" t="s">
        <v>241</v>
      </c>
      <c r="C6265" s="4" t="s">
        <v>435</v>
      </c>
      <c r="D6265" s="5">
        <v>1.5920999999999998E-7</v>
      </c>
      <c r="E6265" s="5">
        <v>2.08224E-7</v>
      </c>
      <c r="F6265" s="5">
        <v>1.04654E-8</v>
      </c>
      <c r="G6265" s="6">
        <v>2.7500000000000001E-8</v>
      </c>
      <c r="H6265" s="7">
        <v>4.0539940000000001E-7</v>
      </c>
      <c r="I6265" s="5"/>
    </row>
    <row r="6266" spans="1:9" x14ac:dyDescent="0.4">
      <c r="A6266" t="str">
        <f t="shared" si="97"/>
        <v>CranberriesRussland</v>
      </c>
      <c r="B6266" s="26" t="s">
        <v>201</v>
      </c>
      <c r="C6266" s="4" t="s">
        <v>435</v>
      </c>
      <c r="D6266" s="5">
        <v>2.8441699999999998E-8</v>
      </c>
      <c r="E6266" s="5">
        <v>6.9172500000000006E-8</v>
      </c>
      <c r="F6266" s="5">
        <v>5.3400599999999994E-9</v>
      </c>
      <c r="G6266" s="6">
        <v>2.76E-9</v>
      </c>
      <c r="H6266" s="7">
        <v>1.0571426000000001E-7</v>
      </c>
      <c r="I6266" s="5"/>
    </row>
    <row r="6267" spans="1:9" x14ac:dyDescent="0.4">
      <c r="A6267" t="str">
        <f t="shared" si="97"/>
        <v>Gurken und GewürzgurkenRussland</v>
      </c>
      <c r="B6267" s="26" t="s">
        <v>99</v>
      </c>
      <c r="C6267" s="4" t="s">
        <v>435</v>
      </c>
      <c r="D6267" s="5">
        <v>1.67728E-8</v>
      </c>
      <c r="E6267" s="5">
        <v>4.1635999999999996E-8</v>
      </c>
      <c r="F6267" s="5">
        <v>2.2500699999999999E-9</v>
      </c>
      <c r="G6267" s="6">
        <v>4.5900000000000001E-9</v>
      </c>
      <c r="H6267" s="7">
        <v>6.5248870000000009E-8</v>
      </c>
      <c r="I6267" s="5"/>
    </row>
    <row r="6268" spans="1:9" x14ac:dyDescent="0.4">
      <c r="A6268" t="str">
        <f t="shared" si="97"/>
        <v>KorintheRussland</v>
      </c>
      <c r="B6268" s="26" t="s">
        <v>212</v>
      </c>
      <c r="C6268" s="4" t="s">
        <v>435</v>
      </c>
      <c r="D6268" s="5">
        <v>2.1341799999999999E-8</v>
      </c>
      <c r="E6268" s="5">
        <v>4.3599499999999999E-8</v>
      </c>
      <c r="F6268" s="5">
        <v>3.0325499999999998E-9</v>
      </c>
      <c r="G6268" s="6">
        <v>8.6499999999999997E-9</v>
      </c>
      <c r="H6268" s="7">
        <v>7.6623849999999997E-8</v>
      </c>
      <c r="I6268" s="5"/>
    </row>
    <row r="6269" spans="1:9" x14ac:dyDescent="0.4">
      <c r="A6269" t="str">
        <f t="shared" si="97"/>
        <v>AubergineRussland</v>
      </c>
      <c r="B6269" s="26" t="s">
        <v>214</v>
      </c>
      <c r="C6269" s="4" t="s">
        <v>435</v>
      </c>
      <c r="D6269" s="5">
        <v>4.73526E-9</v>
      </c>
      <c r="E6269" s="5">
        <v>1.6310000000000002E-8</v>
      </c>
      <c r="F6269" s="5">
        <v>8.5238300000000003E-10</v>
      </c>
      <c r="G6269" s="6">
        <v>9.9999999999999986E-10</v>
      </c>
      <c r="H6269" s="7">
        <v>2.2897643E-8</v>
      </c>
      <c r="I6269" s="5"/>
    </row>
    <row r="6270" spans="1:9" x14ac:dyDescent="0.4">
      <c r="A6270" t="str">
        <f t="shared" si="97"/>
        <v>FlaxfasernRussland</v>
      </c>
      <c r="B6270" s="26" t="s">
        <v>318</v>
      </c>
      <c r="C6270" s="4" t="s">
        <v>435</v>
      </c>
      <c r="D6270" s="5">
        <v>1.27221E-7</v>
      </c>
      <c r="E6270" s="5">
        <v>4.6077800000000002E-7</v>
      </c>
      <c r="F6270" s="5">
        <v>2.3443900000000003E-8</v>
      </c>
      <c r="G6270" s="6">
        <v>1.18E-8</v>
      </c>
      <c r="H6270" s="7">
        <v>6.232429000000001E-7</v>
      </c>
      <c r="I6270" s="5"/>
    </row>
    <row r="6271" spans="1:9" x14ac:dyDescent="0.4">
      <c r="A6271" t="str">
        <f t="shared" si="97"/>
        <v>FuttermittelpflanzenRussland</v>
      </c>
      <c r="B6271" s="26" t="s">
        <v>242</v>
      </c>
      <c r="C6271" s="4" t="s">
        <v>435</v>
      </c>
      <c r="D6271" s="5">
        <v>8.0711000000000004E-9</v>
      </c>
      <c r="E6271" s="5">
        <v>2.00555E-8</v>
      </c>
      <c r="F6271" s="5">
        <v>1.01337E-9</v>
      </c>
      <c r="G6271" s="6">
        <v>1.7099999999999999E-9</v>
      </c>
      <c r="H6271" s="7">
        <v>3.0849970000000005E-8</v>
      </c>
      <c r="I6271" s="5"/>
    </row>
    <row r="6272" spans="1:9" x14ac:dyDescent="0.4">
      <c r="A6272" t="str">
        <f t="shared" si="97"/>
        <v>Früchte, frischRussland</v>
      </c>
      <c r="B6272" s="26" t="s">
        <v>205</v>
      </c>
      <c r="C6272" s="4" t="s">
        <v>435</v>
      </c>
      <c r="D6272" s="5">
        <v>1.07674E-7</v>
      </c>
      <c r="E6272" s="5">
        <v>2.2195599999999998E-7</v>
      </c>
      <c r="F6272" s="5">
        <v>1.5402600000000001E-8</v>
      </c>
      <c r="G6272" s="6">
        <v>4.1900000000000005E-8</v>
      </c>
      <c r="H6272" s="7">
        <v>3.8693259999999999E-7</v>
      </c>
      <c r="I6272" s="5"/>
    </row>
    <row r="6273" spans="1:9" x14ac:dyDescent="0.4">
      <c r="A6273" t="str">
        <f t="shared" si="97"/>
        <v>KernobstRussland</v>
      </c>
      <c r="B6273" s="26" t="s">
        <v>208</v>
      </c>
      <c r="C6273" s="4" t="s">
        <v>435</v>
      </c>
      <c r="D6273" s="5">
        <v>1.07674E-7</v>
      </c>
      <c r="E6273" s="5">
        <v>2.2195599999999998E-7</v>
      </c>
      <c r="F6273" s="5">
        <v>1.5402600000000001E-8</v>
      </c>
      <c r="G6273" s="6">
        <v>4.1900000000000005E-8</v>
      </c>
      <c r="H6273" s="7">
        <v>3.8693259999999999E-7</v>
      </c>
      <c r="I6273" s="5"/>
    </row>
    <row r="6274" spans="1:9" x14ac:dyDescent="0.4">
      <c r="A6274" t="str">
        <f t="shared" si="97"/>
        <v>KnoblauchRussland</v>
      </c>
      <c r="B6274" s="26" t="s">
        <v>38</v>
      </c>
      <c r="C6274" s="4" t="s">
        <v>435</v>
      </c>
      <c r="D6274" s="5">
        <v>6.6896200000000003E-8</v>
      </c>
      <c r="E6274" s="5">
        <v>1.7205399999999999E-7</v>
      </c>
      <c r="F6274" s="5">
        <v>9.0834599999999987E-9</v>
      </c>
      <c r="G6274" s="6">
        <v>1.77E-8</v>
      </c>
      <c r="H6274" s="7">
        <v>2.6573366000000003E-7</v>
      </c>
      <c r="I6274" s="5"/>
    </row>
    <row r="6275" spans="1:9" x14ac:dyDescent="0.4">
      <c r="A6275" t="str">
        <f t="shared" si="97"/>
        <v>StachelbeereRussland</v>
      </c>
      <c r="B6275" s="26" t="s">
        <v>360</v>
      </c>
      <c r="C6275" s="4" t="s">
        <v>435</v>
      </c>
      <c r="D6275" s="5">
        <v>3.1216E-8</v>
      </c>
      <c r="E6275" s="5">
        <v>6.4929099999999991E-8</v>
      </c>
      <c r="F6275" s="5">
        <v>4.3537699999999999E-9</v>
      </c>
      <c r="G6275" s="6">
        <v>1.2099999999999999E-8</v>
      </c>
      <c r="H6275" s="7">
        <v>1.1259886999999999E-7</v>
      </c>
      <c r="I6275" s="5"/>
    </row>
    <row r="6276" spans="1:9" x14ac:dyDescent="0.4">
      <c r="A6276" t="str">
        <f t="shared" ref="A6276:A6339" si="98">B6276&amp;C6276</f>
        <v>Getreide, gemischtRussland</v>
      </c>
      <c r="B6276" s="26" t="s">
        <v>300</v>
      </c>
      <c r="C6276" s="4" t="s">
        <v>435</v>
      </c>
      <c r="D6276" s="5">
        <v>2.11044E-8</v>
      </c>
      <c r="E6276" s="5">
        <v>7.8286800000000007E-8</v>
      </c>
      <c r="F6276" s="5">
        <v>3.9348700000000001E-9</v>
      </c>
      <c r="G6276" s="6">
        <v>2.2900000000000002E-9</v>
      </c>
      <c r="H6276" s="7">
        <v>1.0561607000000001E-7</v>
      </c>
      <c r="I6276" s="5"/>
    </row>
    <row r="6277" spans="1:9" x14ac:dyDescent="0.4">
      <c r="A6277" t="str">
        <f t="shared" si="98"/>
        <v>TraubenRussland</v>
      </c>
      <c r="B6277" s="26" t="s">
        <v>245</v>
      </c>
      <c r="C6277" s="4" t="s">
        <v>435</v>
      </c>
      <c r="D6277" s="5">
        <v>4.7124900000000001E-8</v>
      </c>
      <c r="E6277" s="5">
        <v>9.6927099999999997E-8</v>
      </c>
      <c r="F6277" s="5">
        <v>6.7610700000000001E-9</v>
      </c>
      <c r="G6277" s="6">
        <v>1.7900000000000001E-8</v>
      </c>
      <c r="H6277" s="7">
        <v>1.6871307E-7</v>
      </c>
      <c r="I6277" s="5"/>
    </row>
    <row r="6278" spans="1:9" x14ac:dyDescent="0.4">
      <c r="A6278" t="str">
        <f t="shared" si="98"/>
        <v>HaselnussRussland</v>
      </c>
      <c r="B6278" s="26" t="s">
        <v>269</v>
      </c>
      <c r="C6278" s="4" t="s">
        <v>435</v>
      </c>
      <c r="D6278" s="5">
        <v>4.2024100000000004E-7</v>
      </c>
      <c r="E6278" s="5">
        <v>7.6935899999999992E-7</v>
      </c>
      <c r="F6278" s="5">
        <v>5.7915199999999997E-8</v>
      </c>
      <c r="G6278" s="6">
        <v>2.5499999999999999E-7</v>
      </c>
      <c r="H6278" s="7">
        <v>1.5025151999999999E-6</v>
      </c>
      <c r="I6278" s="5"/>
    </row>
    <row r="6279" spans="1:9" x14ac:dyDescent="0.4">
      <c r="A6279" t="str">
        <f t="shared" si="98"/>
        <v>JojobasamenRussland</v>
      </c>
      <c r="B6279" s="26" t="s">
        <v>301</v>
      </c>
      <c r="C6279" s="4" t="s">
        <v>435</v>
      </c>
      <c r="D6279" s="5">
        <v>3.88309E-8</v>
      </c>
      <c r="E6279" s="5">
        <v>7.3985699999999995E-8</v>
      </c>
      <c r="F6279" s="5">
        <v>4.02155E-9</v>
      </c>
      <c r="G6279" s="6">
        <v>6.2600000000000003E-9</v>
      </c>
      <c r="H6279" s="7">
        <v>1.2309815E-7</v>
      </c>
      <c r="I6279" s="5"/>
    </row>
    <row r="6280" spans="1:9" x14ac:dyDescent="0.4">
      <c r="A6280" t="str">
        <f t="shared" si="98"/>
        <v>Lauch, andere LauchgewächseRussland</v>
      </c>
      <c r="B6280" s="26" t="s">
        <v>184</v>
      </c>
      <c r="C6280" s="4" t="s">
        <v>435</v>
      </c>
      <c r="D6280" s="5">
        <v>9.41215E-9</v>
      </c>
      <c r="E6280" s="5">
        <v>2.3501400000000002E-8</v>
      </c>
      <c r="F6280" s="5">
        <v>1.2747400000000001E-9</v>
      </c>
      <c r="G6280" s="6">
        <v>2.2999999999999999E-9</v>
      </c>
      <c r="H6280" s="7">
        <v>3.6488290000000002E-8</v>
      </c>
      <c r="I6280" s="5"/>
    </row>
    <row r="6281" spans="1:9" x14ac:dyDescent="0.4">
      <c r="A6281" t="str">
        <f t="shared" si="98"/>
        <v>LeinsamenRussland</v>
      </c>
      <c r="B6281" s="26" t="s">
        <v>281</v>
      </c>
      <c r="C6281" s="4" t="s">
        <v>435</v>
      </c>
      <c r="D6281" s="5">
        <v>2.6009100000000002E-7</v>
      </c>
      <c r="E6281" s="5">
        <v>6.9167600000000006E-7</v>
      </c>
      <c r="F6281" s="5">
        <v>3.3300699999999999E-8</v>
      </c>
      <c r="G6281" s="6">
        <v>4.9299999999999998E-8</v>
      </c>
      <c r="H6281" s="7">
        <v>1.0343676999999999E-6</v>
      </c>
      <c r="I6281" s="5"/>
    </row>
    <row r="6282" spans="1:9" x14ac:dyDescent="0.4">
      <c r="A6282" t="str">
        <f t="shared" si="98"/>
        <v>MaisRussland</v>
      </c>
      <c r="B6282" s="26" t="s">
        <v>185</v>
      </c>
      <c r="C6282" s="4" t="s">
        <v>435</v>
      </c>
      <c r="D6282" s="5">
        <v>5.6631700000000004E-8</v>
      </c>
      <c r="E6282" s="5">
        <v>1.4464299999999998E-7</v>
      </c>
      <c r="F6282" s="5">
        <v>7.1952899999999999E-9</v>
      </c>
      <c r="G6282" s="6">
        <v>1.0999999999999999E-8</v>
      </c>
      <c r="H6282" s="7">
        <v>2.1946999000000001E-7</v>
      </c>
      <c r="I6282" s="5"/>
    </row>
    <row r="6283" spans="1:9" x14ac:dyDescent="0.4">
      <c r="A6283" t="str">
        <f t="shared" si="98"/>
        <v>HirseRussland</v>
      </c>
      <c r="B6283" s="26" t="s">
        <v>250</v>
      </c>
      <c r="C6283" s="4" t="s">
        <v>435</v>
      </c>
      <c r="D6283" s="5">
        <v>1.0592800000000001E-7</v>
      </c>
      <c r="E6283" s="5">
        <v>2.1785799999999999E-7</v>
      </c>
      <c r="F6283" s="5">
        <v>1.44321E-8</v>
      </c>
      <c r="G6283" s="6">
        <v>3.0000000000000004E-8</v>
      </c>
      <c r="H6283" s="7">
        <v>3.6821810000000004E-7</v>
      </c>
      <c r="I6283" s="5"/>
    </row>
    <row r="6284" spans="1:9" x14ac:dyDescent="0.4">
      <c r="A6284" t="str">
        <f t="shared" si="98"/>
        <v>SenfkörnerRussland</v>
      </c>
      <c r="B6284" s="26" t="s">
        <v>302</v>
      </c>
      <c r="C6284" s="4" t="s">
        <v>435</v>
      </c>
      <c r="D6284" s="5">
        <v>1.0019600000000001E-7</v>
      </c>
      <c r="E6284" s="5">
        <v>2.36121E-7</v>
      </c>
      <c r="F6284" s="5">
        <v>1.3231600000000001E-8</v>
      </c>
      <c r="G6284" s="6">
        <v>2.3000000000000001E-8</v>
      </c>
      <c r="H6284" s="7">
        <v>3.7254859999999999E-7</v>
      </c>
      <c r="I6284" s="5"/>
    </row>
    <row r="6285" spans="1:9" x14ac:dyDescent="0.4">
      <c r="A6285" t="str">
        <f t="shared" si="98"/>
        <v>HaferRussland</v>
      </c>
      <c r="B6285" s="26" t="s">
        <v>272</v>
      </c>
      <c r="C6285" s="4" t="s">
        <v>435</v>
      </c>
      <c r="D6285" s="5">
        <v>9.5644799999999996E-8</v>
      </c>
      <c r="E6285" s="5">
        <v>2.41769E-7</v>
      </c>
      <c r="F6285" s="5">
        <v>1.2049699999999999E-8</v>
      </c>
      <c r="G6285" s="6">
        <v>1.7499999999999998E-8</v>
      </c>
      <c r="H6285" s="7">
        <v>3.6696349999999999E-7</v>
      </c>
      <c r="I6285" s="5"/>
    </row>
    <row r="6286" spans="1:9" x14ac:dyDescent="0.4">
      <c r="A6286" t="str">
        <f t="shared" si="98"/>
        <v>ÖlsamenRussland</v>
      </c>
      <c r="B6286" s="26" t="s">
        <v>303</v>
      </c>
      <c r="C6286" s="4" t="s">
        <v>435</v>
      </c>
      <c r="D6286" s="5">
        <v>3.88309E-8</v>
      </c>
      <c r="E6286" s="5">
        <v>7.3985699999999995E-8</v>
      </c>
      <c r="F6286" s="5">
        <v>4.02155E-9</v>
      </c>
      <c r="G6286" s="6">
        <v>6.2600000000000003E-9</v>
      </c>
      <c r="H6286" s="7">
        <v>1.2309815E-7</v>
      </c>
      <c r="I6286" s="5"/>
    </row>
    <row r="6287" spans="1:9" x14ac:dyDescent="0.4">
      <c r="A6287" t="str">
        <f t="shared" si="98"/>
        <v>Zwiebel, getr.Russland</v>
      </c>
      <c r="B6287" s="26" t="s">
        <v>251</v>
      </c>
      <c r="C6287" s="4" t="s">
        <v>435</v>
      </c>
      <c r="D6287" s="5">
        <v>1.9276200000000001E-8</v>
      </c>
      <c r="E6287" s="5">
        <v>4.8304199999999998E-8</v>
      </c>
      <c r="F6287" s="5">
        <v>2.6604899999999998E-9</v>
      </c>
      <c r="G6287" s="6">
        <v>4.7199999999999994E-9</v>
      </c>
      <c r="H6287" s="7">
        <v>7.496088999999999E-8</v>
      </c>
      <c r="I6287" s="5"/>
    </row>
    <row r="6288" spans="1:9" x14ac:dyDescent="0.4">
      <c r="A6288" t="str">
        <f t="shared" si="98"/>
        <v>OrangeRussland</v>
      </c>
      <c r="B6288" s="26" t="s">
        <v>252</v>
      </c>
      <c r="C6288" s="4" t="s">
        <v>435</v>
      </c>
      <c r="D6288" s="5">
        <v>2.4680299999999999E-7</v>
      </c>
      <c r="E6288" s="5">
        <v>7.6202900000000003E-7</v>
      </c>
      <c r="F6288" s="5">
        <v>3.47022E-8</v>
      </c>
      <c r="G6288" s="6">
        <v>3.8800000000000003E-8</v>
      </c>
      <c r="H6288" s="7">
        <v>1.0823342E-6</v>
      </c>
      <c r="I6288" s="5"/>
    </row>
    <row r="6289" spans="1:9" x14ac:dyDescent="0.4">
      <c r="A6289" t="str">
        <f t="shared" si="98"/>
        <v>Pfirsich, NektarineRussland</v>
      </c>
      <c r="B6289" s="26" t="s">
        <v>253</v>
      </c>
      <c r="C6289" s="4" t="s">
        <v>435</v>
      </c>
      <c r="D6289" s="5">
        <v>5.2097900000000002E-8</v>
      </c>
      <c r="E6289" s="5">
        <v>1.0749199999999999E-7</v>
      </c>
      <c r="F6289" s="5">
        <v>6.7341400000000001E-9</v>
      </c>
      <c r="G6289" s="6">
        <v>2.1699999999999999E-8</v>
      </c>
      <c r="H6289" s="7">
        <v>1.8802404000000003E-7</v>
      </c>
      <c r="I6289" s="5"/>
    </row>
    <row r="6290" spans="1:9" x14ac:dyDescent="0.4">
      <c r="A6290" t="str">
        <f t="shared" si="98"/>
        <v>BirneRussland</v>
      </c>
      <c r="B6290" s="26" t="s">
        <v>199</v>
      </c>
      <c r="C6290" s="4" t="s">
        <v>435</v>
      </c>
      <c r="D6290" s="5">
        <v>6.0969600000000001E-8</v>
      </c>
      <c r="E6290" s="5">
        <v>1.3295299999999999E-7</v>
      </c>
      <c r="F6290" s="5">
        <v>8.5055199999999994E-9</v>
      </c>
      <c r="G6290" s="6">
        <v>2.4199999999999998E-8</v>
      </c>
      <c r="H6290" s="7">
        <v>2.2662811999999999E-7</v>
      </c>
      <c r="I6290" s="5"/>
    </row>
    <row r="6291" spans="1:9" x14ac:dyDescent="0.4">
      <c r="A6291" t="str">
        <f t="shared" si="98"/>
        <v>Erbsen, trockenRussland</v>
      </c>
      <c r="B6291" s="26" t="s">
        <v>173</v>
      </c>
      <c r="C6291" s="4" t="s">
        <v>435</v>
      </c>
      <c r="D6291" s="5">
        <v>7.5330600000000006E-8</v>
      </c>
      <c r="E6291" s="5">
        <v>1.8668999999999999E-7</v>
      </c>
      <c r="F6291" s="5">
        <v>9.4142E-9</v>
      </c>
      <c r="G6291" s="6">
        <v>1.4100000000000001E-8</v>
      </c>
      <c r="H6291" s="7">
        <v>2.8553479999999998E-7</v>
      </c>
      <c r="I6291" s="5"/>
    </row>
    <row r="6292" spans="1:9" x14ac:dyDescent="0.4">
      <c r="A6292" t="str">
        <f t="shared" si="98"/>
        <v>Erbsen, grünRussland</v>
      </c>
      <c r="B6292" s="26" t="s">
        <v>172</v>
      </c>
      <c r="C6292" s="4" t="s">
        <v>435</v>
      </c>
      <c r="D6292" s="5">
        <v>9.5127900000000014E-9</v>
      </c>
      <c r="E6292" s="5">
        <v>4.6650500000000005E-8</v>
      </c>
      <c r="F6292" s="5">
        <v>1.7550999999999999E-9</v>
      </c>
      <c r="G6292" s="6">
        <v>9.569999999999999E-10</v>
      </c>
      <c r="H6292" s="7">
        <v>5.8875390000000001E-8</v>
      </c>
      <c r="I6292" s="5"/>
    </row>
    <row r="6293" spans="1:9" x14ac:dyDescent="0.4">
      <c r="A6293" t="str">
        <f t="shared" si="98"/>
        <v>Pflaume, SchleheRussland</v>
      </c>
      <c r="B6293" s="26" t="s">
        <v>254</v>
      </c>
      <c r="C6293" s="4" t="s">
        <v>435</v>
      </c>
      <c r="D6293" s="5">
        <v>8.361289999999999E-8</v>
      </c>
      <c r="E6293" s="5">
        <v>1.7322099999999999E-7</v>
      </c>
      <c r="F6293" s="5">
        <v>1.2016E-8</v>
      </c>
      <c r="G6293" s="6">
        <v>3.2199999999999997E-8</v>
      </c>
      <c r="H6293" s="7">
        <v>3.0104989999999991E-7</v>
      </c>
      <c r="I6293" s="5"/>
    </row>
    <row r="6294" spans="1:9" x14ac:dyDescent="0.4">
      <c r="A6294" t="str">
        <f t="shared" si="98"/>
        <v>KartoffelRussland</v>
      </c>
      <c r="B6294" s="26" t="s">
        <v>177</v>
      </c>
      <c r="C6294" s="4" t="s">
        <v>435</v>
      </c>
      <c r="D6294" s="5">
        <v>1.44465E-8</v>
      </c>
      <c r="E6294" s="5">
        <v>3.7577899999999995E-8</v>
      </c>
      <c r="F6294" s="5">
        <v>1.9183500000000001E-9</v>
      </c>
      <c r="G6294" s="6">
        <v>2.64E-9</v>
      </c>
      <c r="H6294" s="7">
        <v>5.6582749999999998E-8</v>
      </c>
      <c r="I6294" s="5"/>
    </row>
    <row r="6295" spans="1:9" x14ac:dyDescent="0.4">
      <c r="A6295" t="str">
        <f t="shared" si="98"/>
        <v>Hülsenfrüchte (Linsen, Bohen, etc.)Russland</v>
      </c>
      <c r="B6295" s="26" t="s">
        <v>255</v>
      </c>
      <c r="C6295" s="4" t="s">
        <v>435</v>
      </c>
      <c r="D6295" s="5">
        <v>6.3296399999999995E-8</v>
      </c>
      <c r="E6295" s="5">
        <v>1.5772299999999999E-7</v>
      </c>
      <c r="F6295" s="5">
        <v>6.4555100000000002E-9</v>
      </c>
      <c r="G6295" s="6">
        <v>6.4999999999999995E-9</v>
      </c>
      <c r="H6295" s="7">
        <v>2.3397491000000002E-7</v>
      </c>
      <c r="I6295" s="5"/>
    </row>
    <row r="6296" spans="1:9" x14ac:dyDescent="0.4">
      <c r="A6296" t="str">
        <f t="shared" si="98"/>
        <v>KürbisRussland</v>
      </c>
      <c r="B6296" s="26" t="s">
        <v>183</v>
      </c>
      <c r="C6296" s="4" t="s">
        <v>435</v>
      </c>
      <c r="D6296" s="5">
        <v>5.2713299999999998E-9</v>
      </c>
      <c r="E6296" s="5">
        <v>1.09343E-8</v>
      </c>
      <c r="F6296" s="5">
        <v>7.5079900000000003E-10</v>
      </c>
      <c r="G6296" s="6">
        <v>1.87E-9</v>
      </c>
      <c r="H6296" s="7">
        <v>1.8826429000000004E-8</v>
      </c>
      <c r="I6296" s="5"/>
    </row>
    <row r="6297" spans="1:9" x14ac:dyDescent="0.4">
      <c r="A6297" t="str">
        <f t="shared" si="98"/>
        <v>RamieRussland</v>
      </c>
      <c r="B6297" s="26" t="s">
        <v>331</v>
      </c>
      <c r="C6297" s="4" t="s">
        <v>435</v>
      </c>
      <c r="D6297" s="5">
        <v>2.1741000000000001E-6</v>
      </c>
      <c r="E6297" s="5">
        <v>6.7650200000000002E-6</v>
      </c>
      <c r="F6297" s="5">
        <v>3.0495199999999999E-7</v>
      </c>
      <c r="G6297" s="6">
        <v>3.0499999999999999E-7</v>
      </c>
      <c r="H6297" s="7">
        <v>9.5490719999999998E-6</v>
      </c>
      <c r="I6297" s="5"/>
    </row>
    <row r="6298" spans="1:9" x14ac:dyDescent="0.4">
      <c r="A6298" t="str">
        <f t="shared" si="98"/>
        <v>RapssamenRussland</v>
      </c>
      <c r="B6298" s="26" t="s">
        <v>256</v>
      </c>
      <c r="C6298" s="4" t="s">
        <v>435</v>
      </c>
      <c r="D6298" s="5">
        <v>1.4821699999999998E-7</v>
      </c>
      <c r="E6298" s="5">
        <v>3.6337899999999999E-7</v>
      </c>
      <c r="F6298" s="5">
        <v>1.9140700000000003E-8</v>
      </c>
      <c r="G6298" s="6">
        <v>2.7999999999999999E-8</v>
      </c>
      <c r="H6298" s="7">
        <v>5.5873669999999998E-7</v>
      </c>
      <c r="I6298" s="5"/>
    </row>
    <row r="6299" spans="1:9" x14ac:dyDescent="0.4">
      <c r="A6299" t="str">
        <f t="shared" si="98"/>
        <v>HimbeereRussland</v>
      </c>
      <c r="B6299" s="26" t="s">
        <v>207</v>
      </c>
      <c r="C6299" s="4" t="s">
        <v>435</v>
      </c>
      <c r="D6299" s="5">
        <v>2.2547900000000002E-8</v>
      </c>
      <c r="E6299" s="5">
        <v>4.6586099999999997E-8</v>
      </c>
      <c r="F6299" s="5">
        <v>3.2034999999999999E-9</v>
      </c>
      <c r="G6299" s="6">
        <v>9.3399999999999996E-9</v>
      </c>
      <c r="H6299" s="7">
        <v>8.1677499999999998E-8</v>
      </c>
      <c r="I6299" s="5"/>
    </row>
    <row r="6300" spans="1:9" x14ac:dyDescent="0.4">
      <c r="A6300" t="str">
        <f t="shared" si="98"/>
        <v>ReisRussland</v>
      </c>
      <c r="B6300" s="26" t="s">
        <v>160</v>
      </c>
      <c r="C6300" s="4" t="s">
        <v>435</v>
      </c>
      <c r="D6300" s="5">
        <v>1.3942300000000002E-7</v>
      </c>
      <c r="E6300" s="5">
        <v>3.8627000000000003E-7</v>
      </c>
      <c r="F6300" s="5">
        <v>1.6631100000000001E-8</v>
      </c>
      <c r="G6300" s="6">
        <v>2.9000000000000002E-8</v>
      </c>
      <c r="H6300" s="7">
        <v>5.7132410000000001E-7</v>
      </c>
      <c r="I6300" s="5"/>
    </row>
    <row r="6301" spans="1:9" x14ac:dyDescent="0.4">
      <c r="A6301" t="str">
        <f t="shared" si="98"/>
        <v>GummiRussland</v>
      </c>
      <c r="B6301" s="26" t="s">
        <v>290</v>
      </c>
      <c r="C6301" s="4" t="s">
        <v>435</v>
      </c>
      <c r="D6301" s="5">
        <v>1.29706E-6</v>
      </c>
      <c r="E6301" s="5">
        <v>4.0886799999999998E-6</v>
      </c>
      <c r="F6301" s="5">
        <v>1.8190999999999999E-7</v>
      </c>
      <c r="G6301" s="6">
        <v>1.73E-7</v>
      </c>
      <c r="H6301" s="7">
        <v>5.7406500000000007E-6</v>
      </c>
      <c r="I6301" s="5"/>
    </row>
    <row r="6302" spans="1:9" x14ac:dyDescent="0.4">
      <c r="A6302" t="str">
        <f t="shared" si="98"/>
        <v>RoggenRussland</v>
      </c>
      <c r="B6302" s="26" t="s">
        <v>274</v>
      </c>
      <c r="C6302" s="4" t="s">
        <v>435</v>
      </c>
      <c r="D6302" s="5">
        <v>6.0201999999999999E-8</v>
      </c>
      <c r="E6302" s="5">
        <v>1.5018299999999999E-7</v>
      </c>
      <c r="F6302" s="5">
        <v>8.8218000000000003E-9</v>
      </c>
      <c r="G6302" s="6">
        <v>1.1199999999999999E-8</v>
      </c>
      <c r="H6302" s="7">
        <v>2.304068E-7</v>
      </c>
      <c r="I6302" s="5"/>
    </row>
    <row r="6303" spans="1:9" x14ac:dyDescent="0.4">
      <c r="A6303" t="str">
        <f t="shared" si="98"/>
        <v>ÖldistelsamenRussland</v>
      </c>
      <c r="B6303" s="26" t="s">
        <v>295</v>
      </c>
      <c r="C6303" s="4" t="s">
        <v>435</v>
      </c>
      <c r="D6303" s="5">
        <v>4.5980199999999998E-7</v>
      </c>
      <c r="E6303" s="5">
        <v>5.73784E-7</v>
      </c>
      <c r="F6303" s="5">
        <v>2.60559E-8</v>
      </c>
      <c r="G6303" s="6">
        <v>5.03E-8</v>
      </c>
      <c r="H6303" s="7">
        <v>1.1099419000000001E-6</v>
      </c>
      <c r="I6303" s="5"/>
    </row>
    <row r="6304" spans="1:9" x14ac:dyDescent="0.4">
      <c r="A6304" t="str">
        <f t="shared" si="98"/>
        <v>BaumwolleRussland</v>
      </c>
      <c r="B6304" s="26" t="s">
        <v>257</v>
      </c>
      <c r="C6304" s="4" t="s">
        <v>435</v>
      </c>
      <c r="D6304" s="5">
        <v>1.5920999999999998E-7</v>
      </c>
      <c r="E6304" s="5">
        <v>2.08224E-7</v>
      </c>
      <c r="F6304" s="5">
        <v>1.04654E-8</v>
      </c>
      <c r="G6304" s="6">
        <v>2.7500000000000001E-8</v>
      </c>
      <c r="H6304" s="7">
        <v>4.0539940000000001E-7</v>
      </c>
      <c r="I6304" s="5"/>
    </row>
    <row r="6305" spans="1:9" x14ac:dyDescent="0.4">
      <c r="A6305" t="str">
        <f t="shared" si="98"/>
        <v>SorghumRussland</v>
      </c>
      <c r="B6305" s="26" t="s">
        <v>282</v>
      </c>
      <c r="C6305" s="4" t="s">
        <v>435</v>
      </c>
      <c r="D6305" s="5">
        <v>2.9199699999999999E-7</v>
      </c>
      <c r="E6305" s="5">
        <v>9.1193299999999996E-7</v>
      </c>
      <c r="F6305" s="5">
        <v>4.1356500000000004E-8</v>
      </c>
      <c r="G6305" s="6">
        <v>4.1699999999999996E-8</v>
      </c>
      <c r="H6305" s="7">
        <v>1.2869864999999999E-6</v>
      </c>
      <c r="I6305" s="5"/>
    </row>
    <row r="6306" spans="1:9" x14ac:dyDescent="0.4">
      <c r="A6306" t="str">
        <f t="shared" si="98"/>
        <v>SojabohnenRussland</v>
      </c>
      <c r="B6306" s="26" t="s">
        <v>259</v>
      </c>
      <c r="C6306" s="4" t="s">
        <v>435</v>
      </c>
      <c r="D6306" s="5">
        <v>1.5255E-7</v>
      </c>
      <c r="E6306" s="5">
        <v>3.9262999999999999E-7</v>
      </c>
      <c r="F6306" s="5">
        <v>1.94584E-8</v>
      </c>
      <c r="G6306" s="6">
        <v>2.8600000000000001E-8</v>
      </c>
      <c r="H6306" s="7">
        <v>5.9323839999999995E-7</v>
      </c>
      <c r="I6306" s="5"/>
    </row>
    <row r="6307" spans="1:9" x14ac:dyDescent="0.4">
      <c r="A6307" t="str">
        <f t="shared" si="98"/>
        <v>GewürzeRussland</v>
      </c>
      <c r="B6307" s="26" t="s">
        <v>275</v>
      </c>
      <c r="C6307" s="4" t="s">
        <v>435</v>
      </c>
      <c r="D6307" s="5">
        <v>3.8474300000000002E-7</v>
      </c>
      <c r="E6307" s="5">
        <v>7.0437199999999995E-7</v>
      </c>
      <c r="F6307" s="5">
        <v>5.3023099999999997E-8</v>
      </c>
      <c r="G6307" s="6">
        <v>2.3300000000000001E-7</v>
      </c>
      <c r="H6307" s="7">
        <v>1.3751380999999997E-6</v>
      </c>
      <c r="I6307" s="5"/>
    </row>
    <row r="6308" spans="1:9" x14ac:dyDescent="0.4">
      <c r="A6308" t="str">
        <f t="shared" si="98"/>
        <v>SpinatRussland</v>
      </c>
      <c r="B6308" s="26" t="s">
        <v>156</v>
      </c>
      <c r="C6308" s="4" t="s">
        <v>435</v>
      </c>
      <c r="D6308" s="5">
        <v>3.0648599999999997E-9</v>
      </c>
      <c r="E6308" s="5">
        <v>1.05566E-8</v>
      </c>
      <c r="F6308" s="5">
        <v>5.5170000000000007E-10</v>
      </c>
      <c r="G6308" s="6">
        <v>6.4899999999999993E-10</v>
      </c>
      <c r="H6308" s="7">
        <v>1.4822159999999998E-8</v>
      </c>
      <c r="I6308" s="5"/>
    </row>
    <row r="6309" spans="1:9" x14ac:dyDescent="0.4">
      <c r="A6309" t="str">
        <f t="shared" si="98"/>
        <v>ErdbeereRussland</v>
      </c>
      <c r="B6309" s="26" t="s">
        <v>203</v>
      </c>
      <c r="C6309" s="4" t="s">
        <v>435</v>
      </c>
      <c r="D6309" s="5">
        <v>1.4023300000000001E-8</v>
      </c>
      <c r="E6309" s="5">
        <v>2.89949E-8</v>
      </c>
      <c r="F6309" s="5">
        <v>2.00042E-9</v>
      </c>
      <c r="G6309" s="6">
        <v>5.76E-9</v>
      </c>
      <c r="H6309" s="7">
        <v>5.0778619999999999E-8</v>
      </c>
      <c r="I6309" s="5"/>
    </row>
    <row r="6310" spans="1:9" x14ac:dyDescent="0.4">
      <c r="A6310" t="str">
        <f t="shared" si="98"/>
        <v>SonnenblumenkerneRussland</v>
      </c>
      <c r="B6310" s="26" t="s">
        <v>261</v>
      </c>
      <c r="C6310" s="4" t="s">
        <v>435</v>
      </c>
      <c r="D6310" s="5">
        <v>1.2013999999999999E-7</v>
      </c>
      <c r="E6310" s="5">
        <v>2.5150699999999998E-7</v>
      </c>
      <c r="F6310" s="5">
        <v>1.6720900000000003E-8</v>
      </c>
      <c r="G6310" s="6">
        <v>3.6699999999999998E-8</v>
      </c>
      <c r="H6310" s="7">
        <v>4.2506789999999999E-7</v>
      </c>
      <c r="I6310" s="5"/>
    </row>
    <row r="6311" spans="1:9" x14ac:dyDescent="0.4">
      <c r="A6311" t="str">
        <f t="shared" si="98"/>
        <v>SüßkartofelnRussland</v>
      </c>
      <c r="B6311" s="26" t="s">
        <v>192</v>
      </c>
      <c r="C6311" s="4" t="s">
        <v>435</v>
      </c>
      <c r="D6311" s="5">
        <v>4.1470800000000004E-8</v>
      </c>
      <c r="E6311" s="5">
        <v>1.3075300000000001E-7</v>
      </c>
      <c r="F6311" s="5">
        <v>5.8610800000000002E-9</v>
      </c>
      <c r="G6311" s="6">
        <v>5.6699999999999997E-9</v>
      </c>
      <c r="H6311" s="7">
        <v>1.8375487999999998E-7</v>
      </c>
      <c r="I6311" s="5"/>
    </row>
    <row r="6312" spans="1:9" x14ac:dyDescent="0.4">
      <c r="A6312" t="str">
        <f t="shared" si="98"/>
        <v>Tallowtree seedRussland</v>
      </c>
      <c r="B6312" s="26" t="s">
        <v>304</v>
      </c>
      <c r="C6312" s="4" t="s">
        <v>435</v>
      </c>
      <c r="D6312" s="5">
        <v>3.88309E-8</v>
      </c>
      <c r="E6312" s="5">
        <v>7.3985699999999995E-8</v>
      </c>
      <c r="F6312" s="5">
        <v>4.02155E-9</v>
      </c>
      <c r="G6312" s="6">
        <v>6.2600000000000003E-9</v>
      </c>
      <c r="H6312" s="7">
        <v>1.2309815E-7</v>
      </c>
      <c r="I6312" s="5"/>
    </row>
    <row r="6313" spans="1:9" x14ac:dyDescent="0.4">
      <c r="A6313" t="str">
        <f t="shared" si="98"/>
        <v>Manderine, ClementineRussland</v>
      </c>
      <c r="B6313" s="26" t="s">
        <v>213</v>
      </c>
      <c r="C6313" s="4" t="s">
        <v>435</v>
      </c>
      <c r="D6313" s="5">
        <v>1.7079599999999999E-7</v>
      </c>
      <c r="E6313" s="5">
        <v>5.3815399999999999E-7</v>
      </c>
      <c r="F6313" s="5">
        <v>2.3933599999999999E-8</v>
      </c>
      <c r="G6313" s="6">
        <v>2.29E-8</v>
      </c>
      <c r="H6313" s="7">
        <v>7.5578359999999983E-7</v>
      </c>
      <c r="I6313" s="5"/>
    </row>
    <row r="6314" spans="1:9" x14ac:dyDescent="0.4">
      <c r="A6314" t="str">
        <f t="shared" si="98"/>
        <v>TeeRussland</v>
      </c>
      <c r="B6314" s="26" t="s">
        <v>262</v>
      </c>
      <c r="C6314" s="4" t="s">
        <v>435</v>
      </c>
      <c r="D6314" s="5">
        <v>1.65365E-6</v>
      </c>
      <c r="E6314" s="5">
        <v>5.1220100000000001E-6</v>
      </c>
      <c r="F6314" s="5">
        <v>2.3141000000000001E-7</v>
      </c>
      <c r="G6314" s="6">
        <v>2.5199999999999998E-7</v>
      </c>
      <c r="H6314" s="7">
        <v>7.2590699999999984E-6</v>
      </c>
      <c r="I6314" s="5"/>
    </row>
    <row r="6315" spans="1:9" x14ac:dyDescent="0.4">
      <c r="A6315" t="str">
        <f t="shared" si="98"/>
        <v>Tabak, unverarbeitetRussland</v>
      </c>
      <c r="B6315" s="26" t="s">
        <v>263</v>
      </c>
      <c r="C6315" s="4" t="s">
        <v>435</v>
      </c>
      <c r="D6315" s="5">
        <v>9.2971700000000001E-7</v>
      </c>
      <c r="E6315" s="5">
        <v>2.90472E-6</v>
      </c>
      <c r="F6315" s="5">
        <v>1.30983E-7</v>
      </c>
      <c r="G6315" s="6">
        <v>1.3E-7</v>
      </c>
      <c r="H6315" s="7">
        <v>4.0954199999999995E-6</v>
      </c>
      <c r="I6315" s="5"/>
    </row>
    <row r="6316" spans="1:9" x14ac:dyDescent="0.4">
      <c r="A6316" t="str">
        <f t="shared" si="98"/>
        <v>TomatenRussland</v>
      </c>
      <c r="B6316" s="26" t="s">
        <v>86</v>
      </c>
      <c r="C6316" s="4" t="s">
        <v>435</v>
      </c>
      <c r="D6316" s="5">
        <v>1.4840799999999999E-8</v>
      </c>
      <c r="E6316" s="5">
        <v>3.6826899999999997E-8</v>
      </c>
      <c r="F6316" s="5">
        <v>2.0234399999999998E-9</v>
      </c>
      <c r="G6316" s="6">
        <v>3.7500000000000005E-9</v>
      </c>
      <c r="H6316" s="7">
        <v>5.7441140000000003E-8</v>
      </c>
      <c r="I6316" s="5"/>
    </row>
    <row r="6317" spans="1:9" x14ac:dyDescent="0.4">
      <c r="A6317" t="str">
        <f t="shared" si="98"/>
        <v>TriticaleRussland</v>
      </c>
      <c r="B6317" s="26" t="s">
        <v>283</v>
      </c>
      <c r="C6317" s="4" t="s">
        <v>435</v>
      </c>
      <c r="D6317" s="5">
        <v>1.77672E-8</v>
      </c>
      <c r="E6317" s="5">
        <v>4.29651E-8</v>
      </c>
      <c r="F6317" s="5">
        <v>3.3405399999999997E-9</v>
      </c>
      <c r="G6317" s="6">
        <v>1.8300000000000001E-9</v>
      </c>
      <c r="H6317" s="7">
        <v>6.5902839999999993E-8</v>
      </c>
      <c r="I6317" s="5"/>
    </row>
    <row r="6318" spans="1:9" x14ac:dyDescent="0.4">
      <c r="A6318" t="str">
        <f t="shared" si="98"/>
        <v>Gemüse, frischRussland</v>
      </c>
      <c r="B6318" s="26" t="s">
        <v>174</v>
      </c>
      <c r="C6318" s="4" t="s">
        <v>435</v>
      </c>
      <c r="D6318" s="5">
        <v>9.41215E-9</v>
      </c>
      <c r="E6318" s="5">
        <v>2.3501400000000002E-8</v>
      </c>
      <c r="F6318" s="5">
        <v>1.2747400000000001E-9</v>
      </c>
      <c r="G6318" s="6">
        <v>2.2999999999999999E-9</v>
      </c>
      <c r="H6318" s="7">
        <v>3.6488290000000002E-8</v>
      </c>
      <c r="I6318" s="5"/>
    </row>
    <row r="6319" spans="1:9" x14ac:dyDescent="0.4">
      <c r="A6319" t="str">
        <f t="shared" si="98"/>
        <v>WickeRussland</v>
      </c>
      <c r="B6319" s="26" t="s">
        <v>276</v>
      </c>
      <c r="C6319" s="4" t="s">
        <v>435</v>
      </c>
      <c r="D6319" s="5">
        <v>5.9462200000000004E-8</v>
      </c>
      <c r="E6319" s="5">
        <v>1.4520200000000001E-7</v>
      </c>
      <c r="F6319" s="5">
        <v>7.4420899999999995E-9</v>
      </c>
      <c r="G6319" s="6">
        <v>1.07E-8</v>
      </c>
      <c r="H6319" s="7">
        <v>2.2280628999999998E-7</v>
      </c>
      <c r="I6319" s="5"/>
    </row>
    <row r="6320" spans="1:9" x14ac:dyDescent="0.4">
      <c r="A6320" t="str">
        <f t="shared" si="98"/>
        <v>WalnussRussland</v>
      </c>
      <c r="B6320" s="26" t="s">
        <v>264</v>
      </c>
      <c r="C6320" s="4" t="s">
        <v>435</v>
      </c>
      <c r="D6320" s="5">
        <v>1.00772E-6</v>
      </c>
      <c r="E6320" s="5">
        <v>3.1149E-6</v>
      </c>
      <c r="F6320" s="5">
        <v>1.41274E-7</v>
      </c>
      <c r="G6320" s="6">
        <v>1.54E-7</v>
      </c>
      <c r="H6320" s="7">
        <v>4.4178939999999991E-6</v>
      </c>
      <c r="I6320" s="5"/>
    </row>
    <row r="6321" spans="1:9" x14ac:dyDescent="0.4">
      <c r="A6321" t="str">
        <f t="shared" si="98"/>
        <v>WassermeloneRussland</v>
      </c>
      <c r="B6321" s="26" t="s">
        <v>265</v>
      </c>
      <c r="C6321" s="4" t="s">
        <v>435</v>
      </c>
      <c r="D6321" s="5">
        <v>2.5050600000000002E-8</v>
      </c>
      <c r="E6321" s="5">
        <v>6.0421799999999999E-8</v>
      </c>
      <c r="F6321" s="5">
        <v>3.3714599999999999E-9</v>
      </c>
      <c r="G6321" s="6">
        <v>6.9700000000000005E-9</v>
      </c>
      <c r="H6321" s="7">
        <v>9.5813859999999995E-8</v>
      </c>
      <c r="I6321" s="5"/>
    </row>
    <row r="6322" spans="1:9" x14ac:dyDescent="0.4">
      <c r="A6322" t="str">
        <f t="shared" si="98"/>
        <v>WeizenRussland</v>
      </c>
      <c r="B6322" s="26" t="s">
        <v>60</v>
      </c>
      <c r="C6322" s="4" t="s">
        <v>435</v>
      </c>
      <c r="D6322" s="5">
        <v>8.1995000000000001E-8</v>
      </c>
      <c r="E6322" s="5">
        <v>1.94941E-7</v>
      </c>
      <c r="F6322" s="5">
        <v>9.7374200000000013E-9</v>
      </c>
      <c r="G6322" s="6">
        <v>1.77E-8</v>
      </c>
      <c r="H6322" s="7">
        <v>3.0437341999999998E-7</v>
      </c>
      <c r="I6322" s="5"/>
    </row>
    <row r="6323" spans="1:9" x14ac:dyDescent="0.4">
      <c r="A6323" t="str">
        <f t="shared" si="98"/>
        <v>BananenRwanda</v>
      </c>
      <c r="B6323" s="26" t="s">
        <v>197</v>
      </c>
      <c r="C6323" s="4" t="s">
        <v>436</v>
      </c>
      <c r="D6323" s="5">
        <v>3.2408500000000001E-7</v>
      </c>
      <c r="E6323" s="5">
        <v>1.9663899999999999E-7</v>
      </c>
      <c r="F6323" s="5">
        <v>4.6894300000000006E-8</v>
      </c>
      <c r="G6323" s="6">
        <v>1.08E-7</v>
      </c>
      <c r="H6323" s="7">
        <v>6.7561830000000004E-7</v>
      </c>
      <c r="I6323" s="5"/>
    </row>
    <row r="6324" spans="1:9" x14ac:dyDescent="0.4">
      <c r="A6324" t="str">
        <f t="shared" si="98"/>
        <v>Bohen, trockenRwanda</v>
      </c>
      <c r="B6324" s="26" t="s">
        <v>170</v>
      </c>
      <c r="C6324" s="4" t="s">
        <v>436</v>
      </c>
      <c r="D6324" s="5">
        <v>1.9601600000000001E-6</v>
      </c>
      <c r="E6324" s="5">
        <v>1.58206E-6</v>
      </c>
      <c r="F6324" s="5">
        <v>3.4567799999999995E-7</v>
      </c>
      <c r="G6324" s="6">
        <v>7.2800000000000006E-7</v>
      </c>
      <c r="H6324" s="7">
        <v>4.6158979999999997E-6</v>
      </c>
      <c r="I6324" s="5"/>
    </row>
    <row r="6325" spans="1:9" x14ac:dyDescent="0.4">
      <c r="A6325" t="str">
        <f t="shared" si="98"/>
        <v>CashewnüsseRwanda</v>
      </c>
      <c r="B6325" s="26" t="s">
        <v>309</v>
      </c>
      <c r="C6325" s="4" t="s">
        <v>436</v>
      </c>
      <c r="D6325" s="5">
        <v>1.84448E-6</v>
      </c>
      <c r="E6325" s="5">
        <v>9.4523600000000001E-7</v>
      </c>
      <c r="F6325" s="5">
        <v>7.1051900000000001E-8</v>
      </c>
      <c r="G6325" s="6">
        <v>2.9200000000000002E-7</v>
      </c>
      <c r="H6325" s="7">
        <v>3.1527678999999997E-6</v>
      </c>
      <c r="I6325" s="5"/>
    </row>
    <row r="6326" spans="1:9" x14ac:dyDescent="0.4">
      <c r="A6326" t="str">
        <f t="shared" si="98"/>
        <v>ManiokRwanda</v>
      </c>
      <c r="B6326" s="26" t="s">
        <v>187</v>
      </c>
      <c r="C6326" s="4" t="s">
        <v>436</v>
      </c>
      <c r="D6326" s="5">
        <v>4.4808400000000003E-7</v>
      </c>
      <c r="E6326" s="5">
        <v>3.1227300000000001E-7</v>
      </c>
      <c r="F6326" s="5">
        <v>7.7414499999999995E-8</v>
      </c>
      <c r="G6326" s="6">
        <v>1.67E-7</v>
      </c>
      <c r="H6326" s="7">
        <v>1.0047715000000001E-6</v>
      </c>
      <c r="I6326" s="5"/>
    </row>
    <row r="6327" spans="1:9" x14ac:dyDescent="0.4">
      <c r="A6327" t="str">
        <f t="shared" si="98"/>
        <v>GetreideRwanda</v>
      </c>
      <c r="B6327" s="26" t="s">
        <v>278</v>
      </c>
      <c r="C6327" s="4" t="s">
        <v>436</v>
      </c>
      <c r="D6327" s="5">
        <v>9.1852299999999997E-7</v>
      </c>
      <c r="E6327" s="5">
        <v>4.7071299999999999E-7</v>
      </c>
      <c r="F6327" s="5">
        <v>3.5382700000000004E-8</v>
      </c>
      <c r="G6327" s="6">
        <v>1.4499999999999999E-7</v>
      </c>
      <c r="H6327" s="7">
        <v>1.5696186999999998E-6</v>
      </c>
      <c r="I6327" s="5"/>
    </row>
    <row r="6328" spans="1:9" x14ac:dyDescent="0.4">
      <c r="A6328" t="str">
        <f t="shared" si="98"/>
        <v>KichererbsenRwanda</v>
      </c>
      <c r="B6328" s="26" t="s">
        <v>178</v>
      </c>
      <c r="C6328" s="4" t="s">
        <v>436</v>
      </c>
      <c r="D6328" s="5">
        <v>2.15791E-6</v>
      </c>
      <c r="E6328" s="5">
        <v>1.1672E-6</v>
      </c>
      <c r="F6328" s="5">
        <v>1.52198E-7</v>
      </c>
      <c r="G6328" s="6">
        <v>4.5499999999999998E-7</v>
      </c>
      <c r="H6328" s="7">
        <v>3.9323079999999998E-6</v>
      </c>
      <c r="I6328" s="5"/>
    </row>
    <row r="6329" spans="1:9" x14ac:dyDescent="0.4">
      <c r="A6329" t="str">
        <f t="shared" si="98"/>
        <v>NelkeRwanda</v>
      </c>
      <c r="B6329" s="26" t="s">
        <v>336</v>
      </c>
      <c r="C6329" s="4" t="s">
        <v>436</v>
      </c>
      <c r="D6329" s="5">
        <v>3.1330899999999998E-6</v>
      </c>
      <c r="E6329" s="5">
        <v>1.60561E-6</v>
      </c>
      <c r="F6329" s="5">
        <v>1.2069100000000001E-7</v>
      </c>
      <c r="G6329" s="6">
        <v>4.9599999999999999E-7</v>
      </c>
      <c r="H6329" s="7">
        <v>5.355391E-6</v>
      </c>
      <c r="I6329" s="5"/>
    </row>
    <row r="6330" spans="1:9" x14ac:dyDescent="0.4">
      <c r="A6330" t="str">
        <f t="shared" si="98"/>
        <v>KakaobohneRwanda</v>
      </c>
      <c r="B6330" s="26" t="s">
        <v>286</v>
      </c>
      <c r="C6330" s="4" t="s">
        <v>436</v>
      </c>
      <c r="D6330" s="5">
        <v>2.0250100000000001E-5</v>
      </c>
      <c r="E6330" s="5">
        <v>1.56374E-5</v>
      </c>
      <c r="F6330" s="5">
        <v>6.7034399999999995E-6</v>
      </c>
      <c r="G6330" s="6">
        <v>1.29E-5</v>
      </c>
      <c r="H6330" s="7">
        <v>5.5490940000000004E-5</v>
      </c>
      <c r="I6330" s="5"/>
    </row>
    <row r="6331" spans="1:9" x14ac:dyDescent="0.4">
      <c r="A6331" t="str">
        <f t="shared" si="98"/>
        <v>KokosnussRwanda</v>
      </c>
      <c r="B6331" s="26" t="s">
        <v>310</v>
      </c>
      <c r="C6331" s="4" t="s">
        <v>436</v>
      </c>
      <c r="D6331" s="5">
        <v>1.9548299999999999E-6</v>
      </c>
      <c r="E6331" s="5">
        <v>1.00179E-6</v>
      </c>
      <c r="F6331" s="5">
        <v>7.5302799999999998E-8</v>
      </c>
      <c r="G6331" s="6">
        <v>3.1E-7</v>
      </c>
      <c r="H6331" s="7">
        <v>3.3419227999999998E-6</v>
      </c>
      <c r="I6331" s="5"/>
    </row>
    <row r="6332" spans="1:9" x14ac:dyDescent="0.4">
      <c r="A6332" t="str">
        <f t="shared" si="98"/>
        <v>Kaffee, grünRwanda</v>
      </c>
      <c r="B6332" s="26" t="s">
        <v>287</v>
      </c>
      <c r="C6332" s="4" t="s">
        <v>436</v>
      </c>
      <c r="D6332" s="5">
        <v>5.77309E-6</v>
      </c>
      <c r="E6332" s="5">
        <v>4.4250099999999998E-6</v>
      </c>
      <c r="F6332" s="5">
        <v>1.1283599999999998E-6</v>
      </c>
      <c r="G6332" s="6">
        <v>2.3499999999999999E-6</v>
      </c>
      <c r="H6332" s="7">
        <v>1.3676459999999999E-5</v>
      </c>
      <c r="I6332" s="5"/>
    </row>
    <row r="6333" spans="1:9" x14ac:dyDescent="0.4">
      <c r="A6333" t="str">
        <f t="shared" si="98"/>
        <v>KokosbastRwanda</v>
      </c>
      <c r="B6333" s="26" t="s">
        <v>311</v>
      </c>
      <c r="C6333" s="4" t="s">
        <v>436</v>
      </c>
      <c r="D6333" s="5">
        <v>1.9548299999999999E-6</v>
      </c>
      <c r="E6333" s="5">
        <v>1.00179E-6</v>
      </c>
      <c r="F6333" s="5">
        <v>7.5302799999999998E-8</v>
      </c>
      <c r="G6333" s="6">
        <v>3.1E-7</v>
      </c>
      <c r="H6333" s="7">
        <v>3.3419227999999998E-6</v>
      </c>
      <c r="I6333" s="5"/>
    </row>
    <row r="6334" spans="1:9" x14ac:dyDescent="0.4">
      <c r="A6334" t="str">
        <f t="shared" si="98"/>
        <v>BaumwollsamenRwanda</v>
      </c>
      <c r="B6334" s="26" t="s">
        <v>241</v>
      </c>
      <c r="C6334" s="4" t="s">
        <v>436</v>
      </c>
      <c r="D6334" s="5">
        <v>3.0691999999999998E-6</v>
      </c>
      <c r="E6334" s="5">
        <v>1.8499700000000001E-6</v>
      </c>
      <c r="F6334" s="5">
        <v>4.3028600000000002E-7</v>
      </c>
      <c r="G6334" s="6">
        <v>9.9700000000000015E-7</v>
      </c>
      <c r="H6334" s="7">
        <v>6.3464560000000006E-6</v>
      </c>
      <c r="I6334" s="5"/>
    </row>
    <row r="6335" spans="1:9" x14ac:dyDescent="0.4">
      <c r="A6335" t="str">
        <f t="shared" si="98"/>
        <v>Kuhbohnen, trockenRwanda</v>
      </c>
      <c r="B6335" s="26" t="s">
        <v>182</v>
      </c>
      <c r="C6335" s="4" t="s">
        <v>436</v>
      </c>
      <c r="D6335" s="5">
        <v>1.9780500000000001E-6</v>
      </c>
      <c r="E6335" s="5">
        <v>1.1456000000000001E-6</v>
      </c>
      <c r="F6335" s="5">
        <v>2.2474599999999999E-7</v>
      </c>
      <c r="G6335" s="6">
        <v>5.5599999999999995E-7</v>
      </c>
      <c r="H6335" s="7">
        <v>3.9043960000000001E-6</v>
      </c>
      <c r="I6335" s="5"/>
    </row>
    <row r="6336" spans="1:9" x14ac:dyDescent="0.4">
      <c r="A6336" t="str">
        <f t="shared" si="98"/>
        <v>ZitrusfrüchteRwanda</v>
      </c>
      <c r="B6336" s="26" t="s">
        <v>279</v>
      </c>
      <c r="C6336" s="4" t="s">
        <v>436</v>
      </c>
      <c r="D6336" s="5">
        <v>4.3648E-7</v>
      </c>
      <c r="E6336" s="5">
        <v>2.23682E-7</v>
      </c>
      <c r="F6336" s="5">
        <v>1.68138E-8</v>
      </c>
      <c r="G6336" s="6">
        <v>6.9100000000000003E-8</v>
      </c>
      <c r="H6336" s="7">
        <v>7.4607579999999993E-7</v>
      </c>
      <c r="I6336" s="5"/>
    </row>
    <row r="6337" spans="1:9" x14ac:dyDescent="0.4">
      <c r="A6337" t="str">
        <f t="shared" si="98"/>
        <v>Früchte, frischRwanda</v>
      </c>
      <c r="B6337" s="26" t="s">
        <v>205</v>
      </c>
      <c r="C6337" s="4" t="s">
        <v>436</v>
      </c>
      <c r="D6337" s="5">
        <v>6.4051600000000007E-7</v>
      </c>
      <c r="E6337" s="5">
        <v>4.8885100000000001E-7</v>
      </c>
      <c r="F6337" s="5">
        <v>1.24814E-7</v>
      </c>
      <c r="G6337" s="6">
        <v>2.6E-7</v>
      </c>
      <c r="H6337" s="7">
        <v>1.5141810000000002E-6</v>
      </c>
      <c r="I6337" s="5"/>
    </row>
    <row r="6338" spans="1:9" x14ac:dyDescent="0.4">
      <c r="A6338" t="str">
        <f t="shared" si="98"/>
        <v>KernobstRwanda</v>
      </c>
      <c r="B6338" s="26" t="s">
        <v>208</v>
      </c>
      <c r="C6338" s="4" t="s">
        <v>436</v>
      </c>
      <c r="D6338" s="5">
        <v>6.4051600000000007E-7</v>
      </c>
      <c r="E6338" s="5">
        <v>4.8885100000000001E-7</v>
      </c>
      <c r="F6338" s="5">
        <v>1.24814E-7</v>
      </c>
      <c r="G6338" s="6">
        <v>2.6E-7</v>
      </c>
      <c r="H6338" s="7">
        <v>1.5141810000000002E-6</v>
      </c>
      <c r="I6338" s="5"/>
    </row>
    <row r="6339" spans="1:9" x14ac:dyDescent="0.4">
      <c r="A6339" t="str">
        <f t="shared" si="98"/>
        <v>SüdfrüchteRwanda</v>
      </c>
      <c r="B6339" s="26" t="s">
        <v>244</v>
      </c>
      <c r="C6339" s="4" t="s">
        <v>436</v>
      </c>
      <c r="D6339" s="5">
        <v>3.0921099999999998E-7</v>
      </c>
      <c r="E6339" s="5">
        <v>2.2651499999999999E-7</v>
      </c>
      <c r="F6339" s="5">
        <v>5.3115599999999996E-8</v>
      </c>
      <c r="G6339" s="6">
        <v>1.14E-7</v>
      </c>
      <c r="H6339" s="7">
        <v>7.0284159999999999E-7</v>
      </c>
      <c r="I6339" s="5"/>
    </row>
    <row r="6340" spans="1:9" x14ac:dyDescent="0.4">
      <c r="A6340" t="str">
        <f t="shared" ref="A6340:A6403" si="99">B6340&amp;C6340</f>
        <v>ErdnussRwanda</v>
      </c>
      <c r="B6340" s="26" t="s">
        <v>280</v>
      </c>
      <c r="C6340" s="4" t="s">
        <v>436</v>
      </c>
      <c r="D6340" s="5">
        <v>2.1143400000000001E-6</v>
      </c>
      <c r="E6340" s="5">
        <v>1.24247E-6</v>
      </c>
      <c r="F6340" s="5">
        <v>2.6043399999999996E-7</v>
      </c>
      <c r="G6340" s="6">
        <v>6.2799999999999996E-7</v>
      </c>
      <c r="H6340" s="7">
        <v>4.245244E-6</v>
      </c>
      <c r="I6340" s="5"/>
    </row>
    <row r="6341" spans="1:9" x14ac:dyDescent="0.4">
      <c r="A6341" t="str">
        <f t="shared" si="99"/>
        <v>JojobasamenRwanda</v>
      </c>
      <c r="B6341" s="26" t="s">
        <v>301</v>
      </c>
      <c r="C6341" s="4" t="s">
        <v>436</v>
      </c>
      <c r="D6341" s="5">
        <v>1.6152499999999999E-6</v>
      </c>
      <c r="E6341" s="5">
        <v>8.2776499999999992E-7</v>
      </c>
      <c r="F6341" s="5">
        <v>6.2221800000000002E-8</v>
      </c>
      <c r="G6341" s="6">
        <v>2.5599999999999996E-7</v>
      </c>
      <c r="H6341" s="7">
        <v>2.7612368E-6</v>
      </c>
      <c r="I6341" s="5"/>
    </row>
    <row r="6342" spans="1:9" x14ac:dyDescent="0.4">
      <c r="A6342" t="str">
        <f t="shared" si="99"/>
        <v>Lauch, andere LauchgewächseRwanda</v>
      </c>
      <c r="B6342" s="26" t="s">
        <v>184</v>
      </c>
      <c r="C6342" s="4" t="s">
        <v>436</v>
      </c>
      <c r="D6342" s="5">
        <v>2.23843E-7</v>
      </c>
      <c r="E6342" s="5">
        <v>1.6752800000000002E-7</v>
      </c>
      <c r="F6342" s="5">
        <v>4.1950999999999996E-8</v>
      </c>
      <c r="G6342" s="6">
        <v>8.8300000000000003E-8</v>
      </c>
      <c r="H6342" s="7">
        <v>5.2162199999999998E-7</v>
      </c>
      <c r="I6342" s="5"/>
    </row>
    <row r="6343" spans="1:9" x14ac:dyDescent="0.4">
      <c r="A6343" t="str">
        <f t="shared" si="99"/>
        <v>Mais, greenRwanda</v>
      </c>
      <c r="B6343" s="26" t="s">
        <v>218</v>
      </c>
      <c r="C6343" s="4" t="s">
        <v>436</v>
      </c>
      <c r="D6343" s="5">
        <v>2.42818E-7</v>
      </c>
      <c r="E6343" s="5">
        <v>1.2443699999999999E-7</v>
      </c>
      <c r="F6343" s="5">
        <v>9.3536899999999994E-9</v>
      </c>
      <c r="G6343" s="6">
        <v>3.8500000000000001E-8</v>
      </c>
      <c r="H6343" s="7">
        <v>4.1510869000000003E-7</v>
      </c>
      <c r="I6343" s="5"/>
    </row>
    <row r="6344" spans="1:9" x14ac:dyDescent="0.4">
      <c r="A6344" t="str">
        <f t="shared" si="99"/>
        <v>MaisRwanda</v>
      </c>
      <c r="B6344" s="26" t="s">
        <v>185</v>
      </c>
      <c r="C6344" s="4" t="s">
        <v>436</v>
      </c>
      <c r="D6344" s="5">
        <v>2.35663E-6</v>
      </c>
      <c r="E6344" s="5">
        <v>2.02351E-6</v>
      </c>
      <c r="F6344" s="5">
        <v>4.8163099999999998E-7</v>
      </c>
      <c r="G6344" s="6">
        <v>9.78E-7</v>
      </c>
      <c r="H6344" s="7">
        <v>5.8397709999999994E-6</v>
      </c>
      <c r="I6344" s="5"/>
    </row>
    <row r="6345" spans="1:9" x14ac:dyDescent="0.4">
      <c r="A6345" t="str">
        <f t="shared" si="99"/>
        <v>Mango, GuaveRwanda</v>
      </c>
      <c r="B6345" s="26" t="s">
        <v>248</v>
      </c>
      <c r="C6345" s="4" t="s">
        <v>436</v>
      </c>
      <c r="D6345" s="5">
        <v>2.2205400000000001E-7</v>
      </c>
      <c r="E6345" s="5">
        <v>1.1379500000000001E-7</v>
      </c>
      <c r="F6345" s="5">
        <v>8.5538200000000006E-9</v>
      </c>
      <c r="G6345" s="6">
        <v>3.5200000000000004E-8</v>
      </c>
      <c r="H6345" s="7">
        <v>3.7960282E-7</v>
      </c>
      <c r="I6345" s="5"/>
    </row>
    <row r="6346" spans="1:9" x14ac:dyDescent="0.4">
      <c r="A6346" t="str">
        <f t="shared" si="99"/>
        <v>HirseRwanda</v>
      </c>
      <c r="B6346" s="26" t="s">
        <v>250</v>
      </c>
      <c r="C6346" s="4" t="s">
        <v>436</v>
      </c>
      <c r="D6346" s="5">
        <v>1.6379100000000001E-6</v>
      </c>
      <c r="E6346" s="5">
        <v>1.2566599999999999E-6</v>
      </c>
      <c r="F6346" s="5">
        <v>4.32671E-7</v>
      </c>
      <c r="G6346" s="6">
        <v>8.5800000000000009E-7</v>
      </c>
      <c r="H6346" s="7">
        <v>4.1852409999999998E-6</v>
      </c>
      <c r="I6346" s="5"/>
    </row>
    <row r="6347" spans="1:9" x14ac:dyDescent="0.4">
      <c r="A6347" t="str">
        <f t="shared" si="99"/>
        <v>ÖlsamenRwanda</v>
      </c>
      <c r="B6347" s="26" t="s">
        <v>303</v>
      </c>
      <c r="C6347" s="4" t="s">
        <v>436</v>
      </c>
      <c r="D6347" s="5">
        <v>1.6152499999999999E-6</v>
      </c>
      <c r="E6347" s="5">
        <v>8.2776499999999992E-7</v>
      </c>
      <c r="F6347" s="5">
        <v>6.2221800000000002E-8</v>
      </c>
      <c r="G6347" s="6">
        <v>2.5599999999999996E-7</v>
      </c>
      <c r="H6347" s="7">
        <v>2.7612368E-6</v>
      </c>
      <c r="I6347" s="5"/>
    </row>
    <row r="6348" spans="1:9" x14ac:dyDescent="0.4">
      <c r="A6348" t="str">
        <f t="shared" si="99"/>
        <v>Zwiebel, getr.Rwanda</v>
      </c>
      <c r="B6348" s="26" t="s">
        <v>251</v>
      </c>
      <c r="C6348" s="4" t="s">
        <v>436</v>
      </c>
      <c r="D6348" s="5">
        <v>6.96833E-7</v>
      </c>
      <c r="E6348" s="5">
        <v>4.7115299999999996E-7</v>
      </c>
      <c r="F6348" s="5">
        <v>1.5527699999999999E-7</v>
      </c>
      <c r="G6348" s="6">
        <v>3.2099999999999998E-7</v>
      </c>
      <c r="H6348" s="7">
        <v>1.6442629999999999E-6</v>
      </c>
      <c r="I6348" s="5"/>
    </row>
    <row r="6349" spans="1:9" x14ac:dyDescent="0.4">
      <c r="A6349" t="str">
        <f t="shared" si="99"/>
        <v>Erbsen, trockenRwanda</v>
      </c>
      <c r="B6349" s="26" t="s">
        <v>173</v>
      </c>
      <c r="C6349" s="4" t="s">
        <v>436</v>
      </c>
      <c r="D6349" s="5">
        <v>3.6780300000000002E-6</v>
      </c>
      <c r="E6349" s="5">
        <v>3.1500700000000001E-6</v>
      </c>
      <c r="F6349" s="5">
        <v>8.3009800000000005E-7</v>
      </c>
      <c r="G6349" s="6">
        <v>1.66E-6</v>
      </c>
      <c r="H6349" s="7">
        <v>9.3181979999999995E-6</v>
      </c>
      <c r="I6349" s="5"/>
    </row>
    <row r="6350" spans="1:9" x14ac:dyDescent="0.4">
      <c r="A6350" t="str">
        <f t="shared" si="99"/>
        <v>StraucherbseRwanda</v>
      </c>
      <c r="B6350" s="26" t="s">
        <v>191</v>
      </c>
      <c r="C6350" s="4" t="s">
        <v>436</v>
      </c>
      <c r="D6350" s="5">
        <v>1.6107599999999998E-6</v>
      </c>
      <c r="E6350" s="5">
        <v>1.01219E-6</v>
      </c>
      <c r="F6350" s="5">
        <v>2.7232500000000002E-7</v>
      </c>
      <c r="G6350" s="6">
        <v>5.99E-7</v>
      </c>
      <c r="H6350" s="7">
        <v>3.4942749999999997E-6</v>
      </c>
      <c r="I6350" s="5"/>
    </row>
    <row r="6351" spans="1:9" x14ac:dyDescent="0.4">
      <c r="A6351" t="str">
        <f t="shared" si="99"/>
        <v>AnanasRwanda</v>
      </c>
      <c r="B6351" s="26" t="s">
        <v>194</v>
      </c>
      <c r="C6351" s="4" t="s">
        <v>436</v>
      </c>
      <c r="D6351" s="5">
        <v>2.6750300000000001E-7</v>
      </c>
      <c r="E6351" s="5">
        <v>1.3708700000000002E-7</v>
      </c>
      <c r="F6351" s="5">
        <v>1.03046E-8</v>
      </c>
      <c r="G6351" s="6">
        <v>4.2400000000000002E-8</v>
      </c>
      <c r="H6351" s="7">
        <v>4.572946E-7</v>
      </c>
      <c r="I6351" s="5"/>
    </row>
    <row r="6352" spans="1:9" x14ac:dyDescent="0.4">
      <c r="A6352" t="str">
        <f t="shared" si="99"/>
        <v>KochbananeRwanda</v>
      </c>
      <c r="B6352" s="26" t="s">
        <v>180</v>
      </c>
      <c r="C6352" s="4" t="s">
        <v>436</v>
      </c>
      <c r="D6352" s="5">
        <v>6.1492899999999999E-7</v>
      </c>
      <c r="E6352" s="5">
        <v>4.7281099999999998E-7</v>
      </c>
      <c r="F6352" s="5">
        <v>1.20036E-7</v>
      </c>
      <c r="G6352" s="6">
        <v>2.4999999999999999E-7</v>
      </c>
      <c r="H6352" s="7">
        <v>1.457776E-6</v>
      </c>
      <c r="I6352" s="5"/>
    </row>
    <row r="6353" spans="1:9" x14ac:dyDescent="0.4">
      <c r="A6353" t="str">
        <f t="shared" si="99"/>
        <v>KartoffelRwanda</v>
      </c>
      <c r="B6353" s="26" t="s">
        <v>177</v>
      </c>
      <c r="C6353" s="4" t="s">
        <v>436</v>
      </c>
      <c r="D6353" s="5">
        <v>3.8735199999999999E-7</v>
      </c>
      <c r="E6353" s="5">
        <v>3.8160199999999998E-7</v>
      </c>
      <c r="F6353" s="5">
        <v>7.57708E-8</v>
      </c>
      <c r="G6353" s="6">
        <v>1.5100000000000002E-7</v>
      </c>
      <c r="H6353" s="7">
        <v>9.9572480000000002E-7</v>
      </c>
      <c r="I6353" s="5"/>
    </row>
    <row r="6354" spans="1:9" x14ac:dyDescent="0.4">
      <c r="A6354" t="str">
        <f t="shared" si="99"/>
        <v>Hülsenfrüchte (Linsen, Bohen, etc.)Rwanda</v>
      </c>
      <c r="B6354" s="26" t="s">
        <v>255</v>
      </c>
      <c r="C6354" s="4" t="s">
        <v>436</v>
      </c>
      <c r="D6354" s="5">
        <v>2.1966899999999998E-6</v>
      </c>
      <c r="E6354" s="5">
        <v>1.1257299999999999E-6</v>
      </c>
      <c r="F6354" s="5">
        <v>8.4619499999999999E-8</v>
      </c>
      <c r="G6354" s="6">
        <v>3.4799999999999999E-7</v>
      </c>
      <c r="H6354" s="7">
        <v>3.7550394999999998E-6</v>
      </c>
      <c r="I6354" s="5"/>
    </row>
    <row r="6355" spans="1:9" x14ac:dyDescent="0.4">
      <c r="A6355" t="str">
        <f t="shared" si="99"/>
        <v>KürbisRwanda</v>
      </c>
      <c r="B6355" s="26" t="s">
        <v>183</v>
      </c>
      <c r="C6355" s="4" t="s">
        <v>436</v>
      </c>
      <c r="D6355" s="5">
        <v>2.3372999999999999E-7</v>
      </c>
      <c r="E6355" s="5">
        <v>1.7632999999999999E-7</v>
      </c>
      <c r="F6355" s="5">
        <v>4.4891600000000001E-8</v>
      </c>
      <c r="G6355" s="6">
        <v>9.39E-8</v>
      </c>
      <c r="H6355" s="7">
        <v>5.4885159999999992E-7</v>
      </c>
      <c r="I6355" s="5"/>
    </row>
    <row r="6356" spans="1:9" x14ac:dyDescent="0.4">
      <c r="A6356" t="str">
        <f t="shared" si="99"/>
        <v>ReisRwanda</v>
      </c>
      <c r="B6356" s="26" t="s">
        <v>160</v>
      </c>
      <c r="C6356" s="4" t="s">
        <v>436</v>
      </c>
      <c r="D6356" s="5">
        <v>7.4940799999999998E-7</v>
      </c>
      <c r="E6356" s="5">
        <v>5.0608599999999994E-7</v>
      </c>
      <c r="F6356" s="5">
        <v>1.3975000000000002E-7</v>
      </c>
      <c r="G6356" s="6">
        <v>2.9799999999999999E-7</v>
      </c>
      <c r="H6356" s="7">
        <v>1.6932440000000001E-6</v>
      </c>
      <c r="I6356" s="5"/>
    </row>
    <row r="6357" spans="1:9" x14ac:dyDescent="0.4">
      <c r="A6357" t="str">
        <f t="shared" si="99"/>
        <v>ÖldistelsamenRwanda</v>
      </c>
      <c r="B6357" s="26" t="s">
        <v>295</v>
      </c>
      <c r="C6357" s="4" t="s">
        <v>436</v>
      </c>
      <c r="D6357" s="5">
        <v>5.6489399999999997E-6</v>
      </c>
      <c r="E6357" s="5">
        <v>2.8949E-6</v>
      </c>
      <c r="F6357" s="5">
        <v>2.17605E-7</v>
      </c>
      <c r="G6357" s="6">
        <v>8.9500000000000001E-7</v>
      </c>
      <c r="H6357" s="7">
        <v>9.6564449999999993E-6</v>
      </c>
      <c r="I6357" s="5"/>
    </row>
    <row r="6358" spans="1:9" x14ac:dyDescent="0.4">
      <c r="A6358" t="str">
        <f t="shared" si="99"/>
        <v>BaumwolleRwanda</v>
      </c>
      <c r="B6358" s="26" t="s">
        <v>257</v>
      </c>
      <c r="C6358" s="4" t="s">
        <v>436</v>
      </c>
      <c r="D6358" s="5">
        <v>3.0691999999999998E-6</v>
      </c>
      <c r="E6358" s="5">
        <v>1.8499700000000001E-6</v>
      </c>
      <c r="F6358" s="5">
        <v>4.3028600000000002E-7</v>
      </c>
      <c r="G6358" s="6">
        <v>9.9700000000000015E-7</v>
      </c>
      <c r="H6358" s="7">
        <v>6.3464560000000006E-6</v>
      </c>
      <c r="I6358" s="5"/>
    </row>
    <row r="6359" spans="1:9" x14ac:dyDescent="0.4">
      <c r="A6359" t="str">
        <f t="shared" si="99"/>
        <v>SesamRwanda</v>
      </c>
      <c r="B6359" s="26" t="s">
        <v>258</v>
      </c>
      <c r="C6359" s="4" t="s">
        <v>436</v>
      </c>
      <c r="D6359" s="5">
        <v>1.7173500000000002E-6</v>
      </c>
      <c r="E6359" s="5">
        <v>8.8008800000000004E-7</v>
      </c>
      <c r="F6359" s="5">
        <v>6.6154800000000002E-8</v>
      </c>
      <c r="G6359" s="6">
        <v>2.72E-7</v>
      </c>
      <c r="H6359" s="7">
        <v>2.9355928E-6</v>
      </c>
      <c r="I6359" s="5"/>
    </row>
    <row r="6360" spans="1:9" x14ac:dyDescent="0.4">
      <c r="A6360" t="str">
        <f t="shared" si="99"/>
        <v>SisalhanfRwanda</v>
      </c>
      <c r="B6360" s="26" t="s">
        <v>332</v>
      </c>
      <c r="C6360" s="4" t="s">
        <v>436</v>
      </c>
      <c r="D6360" s="5">
        <v>4.5743100000000003E-6</v>
      </c>
      <c r="E6360" s="5">
        <v>2.3441900000000001E-6</v>
      </c>
      <c r="F6360" s="5">
        <v>1.7620900000000001E-7</v>
      </c>
      <c r="G6360" s="6">
        <v>7.2400000000000008E-7</v>
      </c>
      <c r="H6360" s="7">
        <v>7.8187089999999998E-6</v>
      </c>
      <c r="I6360" s="5"/>
    </row>
    <row r="6361" spans="1:9" x14ac:dyDescent="0.4">
      <c r="A6361" t="str">
        <f t="shared" si="99"/>
        <v>SorghumRwanda</v>
      </c>
      <c r="B6361" s="26" t="s">
        <v>282</v>
      </c>
      <c r="C6361" s="4" t="s">
        <v>436</v>
      </c>
      <c r="D6361" s="5">
        <v>1.5969899999999998E-6</v>
      </c>
      <c r="E6361" s="5">
        <v>1.2355599999999998E-6</v>
      </c>
      <c r="F6361" s="5">
        <v>2.96088E-7</v>
      </c>
      <c r="G6361" s="6">
        <v>6.2100000000000007E-7</v>
      </c>
      <c r="H6361" s="7">
        <v>3.7496379999999994E-6</v>
      </c>
      <c r="I6361" s="5"/>
    </row>
    <row r="6362" spans="1:9" x14ac:dyDescent="0.4">
      <c r="A6362" t="str">
        <f t="shared" si="99"/>
        <v>SojabohnenRwanda</v>
      </c>
      <c r="B6362" s="26" t="s">
        <v>259</v>
      </c>
      <c r="C6362" s="4" t="s">
        <v>436</v>
      </c>
      <c r="D6362" s="5">
        <v>2.0346399999999998E-6</v>
      </c>
      <c r="E6362" s="5">
        <v>1.48698E-6</v>
      </c>
      <c r="F6362" s="5">
        <v>4.23335E-7</v>
      </c>
      <c r="G6362" s="6">
        <v>8.7600000000000006E-7</v>
      </c>
      <c r="H6362" s="7">
        <v>4.8209550000000003E-6</v>
      </c>
      <c r="I6362" s="5"/>
    </row>
    <row r="6363" spans="1:9" x14ac:dyDescent="0.4">
      <c r="A6363" t="str">
        <f t="shared" si="99"/>
        <v>RohrzuckerRwanda</v>
      </c>
      <c r="B6363" s="26" t="s">
        <v>260</v>
      </c>
      <c r="C6363" s="4" t="s">
        <v>436</v>
      </c>
      <c r="D6363" s="5">
        <v>1.2834899999999998E-7</v>
      </c>
      <c r="E6363" s="5">
        <v>9.6117299999999989E-8</v>
      </c>
      <c r="F6363" s="5">
        <v>2.7043299999999999E-8</v>
      </c>
      <c r="G6363" s="6">
        <v>5.5699999999999996E-8</v>
      </c>
      <c r="H6363" s="7">
        <v>3.0720959999999999E-7</v>
      </c>
      <c r="I6363" s="5"/>
    </row>
    <row r="6364" spans="1:9" x14ac:dyDescent="0.4">
      <c r="A6364" t="str">
        <f t="shared" si="99"/>
        <v>SonnenblumenkerneRwanda</v>
      </c>
      <c r="B6364" s="26" t="s">
        <v>261</v>
      </c>
      <c r="C6364" s="4" t="s">
        <v>436</v>
      </c>
      <c r="D6364" s="5">
        <v>3.2039400000000002E-6</v>
      </c>
      <c r="E6364" s="5">
        <v>1.64192E-6</v>
      </c>
      <c r="F6364" s="5">
        <v>1.2342E-7</v>
      </c>
      <c r="G6364" s="6">
        <v>5.0699999999999997E-7</v>
      </c>
      <c r="H6364" s="7">
        <v>5.4762799999999999E-6</v>
      </c>
      <c r="I6364" s="5"/>
    </row>
    <row r="6365" spans="1:9" x14ac:dyDescent="0.4">
      <c r="A6365" t="str">
        <f t="shared" si="99"/>
        <v>SüßkartofelnRwanda</v>
      </c>
      <c r="B6365" s="26" t="s">
        <v>192</v>
      </c>
      <c r="C6365" s="4" t="s">
        <v>436</v>
      </c>
      <c r="D6365" s="5">
        <v>3.0433199999999998E-7</v>
      </c>
      <c r="E6365" s="5">
        <v>2.4505599999999999E-7</v>
      </c>
      <c r="F6365" s="5">
        <v>5.9333200000000004E-8</v>
      </c>
      <c r="G6365" s="6">
        <v>1.23E-7</v>
      </c>
      <c r="H6365" s="7">
        <v>7.3172120000000016E-7</v>
      </c>
      <c r="I6365" s="5"/>
    </row>
    <row r="6366" spans="1:9" x14ac:dyDescent="0.4">
      <c r="A6366" t="str">
        <f t="shared" si="99"/>
        <v>Tallowtree seedRwanda</v>
      </c>
      <c r="B6366" s="26" t="s">
        <v>304</v>
      </c>
      <c r="C6366" s="4" t="s">
        <v>436</v>
      </c>
      <c r="D6366" s="5">
        <v>1.6152499999999999E-6</v>
      </c>
      <c r="E6366" s="5">
        <v>8.2776499999999992E-7</v>
      </c>
      <c r="F6366" s="5">
        <v>6.2221800000000002E-8</v>
      </c>
      <c r="G6366" s="6">
        <v>2.5599999999999996E-7</v>
      </c>
      <c r="H6366" s="7">
        <v>2.7612368E-6</v>
      </c>
      <c r="I6366" s="5"/>
    </row>
    <row r="6367" spans="1:9" x14ac:dyDescent="0.4">
      <c r="A6367" t="str">
        <f t="shared" si="99"/>
        <v>Taro (cocoyam)Rwanda</v>
      </c>
      <c r="B6367" s="26" t="s">
        <v>325</v>
      </c>
      <c r="C6367" s="4" t="s">
        <v>436</v>
      </c>
      <c r="D6367" s="5">
        <v>7.3931500000000005E-7</v>
      </c>
      <c r="E6367" s="5">
        <v>5.6112700000000002E-7</v>
      </c>
      <c r="F6367" s="5">
        <v>1.5330699999999998E-7</v>
      </c>
      <c r="G6367" s="6">
        <v>3.1599999999999997E-7</v>
      </c>
      <c r="H6367" s="7">
        <v>1.7697490000000001E-6</v>
      </c>
      <c r="I6367" s="5"/>
    </row>
    <row r="6368" spans="1:9" x14ac:dyDescent="0.4">
      <c r="A6368" t="str">
        <f t="shared" si="99"/>
        <v>TeeRwanda</v>
      </c>
      <c r="B6368" s="26" t="s">
        <v>262</v>
      </c>
      <c r="C6368" s="4" t="s">
        <v>436</v>
      </c>
      <c r="D6368" s="5">
        <v>3.1317500000000001E-6</v>
      </c>
      <c r="E6368" s="5">
        <v>2.40226E-6</v>
      </c>
      <c r="F6368" s="5">
        <v>6.1104299999999997E-7</v>
      </c>
      <c r="G6368" s="6">
        <v>1.2700000000000001E-6</v>
      </c>
      <c r="H6368" s="7">
        <v>7.4150530000000001E-6</v>
      </c>
      <c r="I6368" s="5"/>
    </row>
    <row r="6369" spans="1:9" x14ac:dyDescent="0.4">
      <c r="A6369" t="str">
        <f t="shared" si="99"/>
        <v>Tabak, unverarbeitetRwanda</v>
      </c>
      <c r="B6369" s="26" t="s">
        <v>263</v>
      </c>
      <c r="C6369" s="4" t="s">
        <v>436</v>
      </c>
      <c r="D6369" s="5">
        <v>1.02518E-6</v>
      </c>
      <c r="E6369" s="5">
        <v>7.7081499999999998E-7</v>
      </c>
      <c r="F6369" s="5">
        <v>1.9126100000000001E-7</v>
      </c>
      <c r="G6369" s="6">
        <v>4.03E-7</v>
      </c>
      <c r="H6369" s="7">
        <v>2.3902560000000003E-6</v>
      </c>
      <c r="I6369" s="5"/>
    </row>
    <row r="6370" spans="1:9" x14ac:dyDescent="0.4">
      <c r="A6370" t="str">
        <f t="shared" si="99"/>
        <v>TomatenRwanda</v>
      </c>
      <c r="B6370" s="26" t="s">
        <v>86</v>
      </c>
      <c r="C6370" s="4" t="s">
        <v>436</v>
      </c>
      <c r="D6370" s="5">
        <v>1.48322E-7</v>
      </c>
      <c r="E6370" s="5">
        <v>7.6010100000000009E-8</v>
      </c>
      <c r="F6370" s="5">
        <v>5.7135600000000003E-9</v>
      </c>
      <c r="G6370" s="6">
        <v>2.3499999999999999E-8</v>
      </c>
      <c r="H6370" s="7">
        <v>2.5354566000000002E-7</v>
      </c>
      <c r="I6370" s="5"/>
    </row>
    <row r="6371" spans="1:9" x14ac:dyDescent="0.4">
      <c r="A6371" t="str">
        <f t="shared" si="99"/>
        <v>Gemüse, frischRwanda</v>
      </c>
      <c r="B6371" s="26" t="s">
        <v>174</v>
      </c>
      <c r="C6371" s="4" t="s">
        <v>436</v>
      </c>
      <c r="D6371" s="5">
        <v>2.23843E-7</v>
      </c>
      <c r="E6371" s="5">
        <v>1.6752800000000002E-7</v>
      </c>
      <c r="F6371" s="5">
        <v>4.1950999999999996E-8</v>
      </c>
      <c r="G6371" s="6">
        <v>8.8300000000000003E-8</v>
      </c>
      <c r="H6371" s="7">
        <v>5.2162199999999998E-7</v>
      </c>
      <c r="I6371" s="5"/>
    </row>
    <row r="6372" spans="1:9" x14ac:dyDescent="0.4">
      <c r="A6372" t="str">
        <f t="shared" si="99"/>
        <v>WeizenRwanda</v>
      </c>
      <c r="B6372" s="26" t="s">
        <v>60</v>
      </c>
      <c r="C6372" s="4" t="s">
        <v>436</v>
      </c>
      <c r="D6372" s="5">
        <v>2.7972099999999999E-6</v>
      </c>
      <c r="E6372" s="5">
        <v>2.6274399999999999E-6</v>
      </c>
      <c r="F6372" s="5">
        <v>6.1623500000000004E-7</v>
      </c>
      <c r="G6372" s="6">
        <v>1.22E-6</v>
      </c>
      <c r="H6372" s="7">
        <v>7.2608849999999992E-6</v>
      </c>
      <c r="I6372" s="5"/>
    </row>
    <row r="6373" spans="1:9" x14ac:dyDescent="0.4">
      <c r="A6373" t="str">
        <f t="shared" si="99"/>
        <v>YamswurzelRwanda</v>
      </c>
      <c r="B6373" s="26" t="s">
        <v>291</v>
      </c>
      <c r="C6373" s="4" t="s">
        <v>436</v>
      </c>
      <c r="D6373" s="5">
        <v>4.13974E-7</v>
      </c>
      <c r="E6373" s="5">
        <v>3.0739100000000003E-7</v>
      </c>
      <c r="F6373" s="5">
        <v>8.3824200000000008E-8</v>
      </c>
      <c r="G6373" s="6">
        <v>1.74E-7</v>
      </c>
      <c r="H6373" s="7">
        <v>9.7918920000000008E-7</v>
      </c>
      <c r="I6373" s="5"/>
    </row>
    <row r="6374" spans="1:9" x14ac:dyDescent="0.4">
      <c r="A6374" t="str">
        <f t="shared" si="99"/>
        <v>BananenSaudi-Arabien</v>
      </c>
      <c r="B6374" s="26" t="s">
        <v>197</v>
      </c>
      <c r="C6374" s="4" t="s">
        <v>437</v>
      </c>
      <c r="D6374" s="5">
        <v>4.3499999999999999E-8</v>
      </c>
      <c r="E6374" s="5">
        <v>9.8599999999999996E-8</v>
      </c>
      <c r="F6374" s="5">
        <v>2.7099999999999999E-9</v>
      </c>
      <c r="G6374" s="6">
        <v>4.4600000000000002E-8</v>
      </c>
      <c r="H6374" s="7">
        <v>1.8941E-7</v>
      </c>
      <c r="I6374" s="5"/>
    </row>
    <row r="6375" spans="1:9" x14ac:dyDescent="0.4">
      <c r="A6375" t="str">
        <f t="shared" si="99"/>
        <v>GersteSaudi-Arabien</v>
      </c>
      <c r="B6375" s="26" t="s">
        <v>240</v>
      </c>
      <c r="C6375" s="4" t="s">
        <v>437</v>
      </c>
      <c r="D6375" s="5">
        <v>2.19821E-8</v>
      </c>
      <c r="E6375" s="5">
        <v>7.046769999999999E-8</v>
      </c>
      <c r="F6375" s="5">
        <v>5.2614E-10</v>
      </c>
      <c r="G6375" s="6">
        <v>1.3100000000000002E-7</v>
      </c>
      <c r="H6375" s="7">
        <v>2.2397593999999999E-7</v>
      </c>
      <c r="I6375" s="5"/>
    </row>
    <row r="6376" spans="1:9" x14ac:dyDescent="0.4">
      <c r="A6376" t="str">
        <f t="shared" si="99"/>
        <v>Bohen, trockenSaudi-Arabien</v>
      </c>
      <c r="B6376" s="26" t="s">
        <v>170</v>
      </c>
      <c r="C6376" s="4" t="s">
        <v>437</v>
      </c>
      <c r="D6376" s="5">
        <v>2.5057999999999996E-7</v>
      </c>
      <c r="E6376" s="5">
        <v>5.6813299999999997E-7</v>
      </c>
      <c r="F6376" s="5">
        <v>1.5586500000000002E-8</v>
      </c>
      <c r="G6376" s="6">
        <v>2.5700000000000004E-7</v>
      </c>
      <c r="H6376" s="7">
        <v>1.0912994999999999E-6</v>
      </c>
      <c r="I6376" s="5"/>
    </row>
    <row r="6377" spans="1:9" x14ac:dyDescent="0.4">
      <c r="A6377" t="str">
        <f t="shared" si="99"/>
        <v>Ackerbohne, trockenSaudi-Arabien</v>
      </c>
      <c r="B6377" s="26" t="s">
        <v>163</v>
      </c>
      <c r="C6377" s="4" t="s">
        <v>437</v>
      </c>
      <c r="D6377" s="5">
        <v>2.7618700000000001E-7</v>
      </c>
      <c r="E6377" s="5">
        <v>6.2618999999999997E-7</v>
      </c>
      <c r="F6377" s="5">
        <v>1.7179199999999999E-8</v>
      </c>
      <c r="G6377" s="6">
        <v>2.8299999999999998E-7</v>
      </c>
      <c r="H6377" s="7">
        <v>1.2025562000000001E-6</v>
      </c>
      <c r="I6377" s="5"/>
    </row>
    <row r="6378" spans="1:9" x14ac:dyDescent="0.4">
      <c r="A6378" t="str">
        <f t="shared" si="99"/>
        <v>Karotten und RübenSaudi-Arabien</v>
      </c>
      <c r="B6378" s="26" t="s">
        <v>176</v>
      </c>
      <c r="C6378" s="4" t="s">
        <v>437</v>
      </c>
      <c r="D6378" s="5">
        <v>6.2404399999999996E-9</v>
      </c>
      <c r="E6378" s="5">
        <v>1.5403100000000001E-8</v>
      </c>
      <c r="F6378" s="5">
        <v>1.4673199999999999E-10</v>
      </c>
      <c r="G6378" s="6">
        <v>2.7200000000000002E-8</v>
      </c>
      <c r="H6378" s="7">
        <v>4.8990271999999998E-8</v>
      </c>
      <c r="I6378" s="5"/>
    </row>
    <row r="6379" spans="1:9" x14ac:dyDescent="0.4">
      <c r="A6379" t="str">
        <f t="shared" si="99"/>
        <v>KichererbsenSaudi-Arabien</v>
      </c>
      <c r="B6379" s="26" t="s">
        <v>178</v>
      </c>
      <c r="C6379" s="4" t="s">
        <v>437</v>
      </c>
      <c r="D6379" s="5">
        <v>3.1014500000000003E-7</v>
      </c>
      <c r="E6379" s="5">
        <v>7.0317999999999997E-7</v>
      </c>
      <c r="F6379" s="5">
        <v>1.9291399999999999E-8</v>
      </c>
      <c r="G6379" s="6">
        <v>3.1799999999999996E-7</v>
      </c>
      <c r="H6379" s="7">
        <v>1.3506164E-6</v>
      </c>
      <c r="I6379" s="5"/>
    </row>
    <row r="6380" spans="1:9" x14ac:dyDescent="0.4">
      <c r="A6380" t="str">
        <f t="shared" si="99"/>
        <v>Kaffee, grünSaudi-Arabien</v>
      </c>
      <c r="B6380" s="26" t="s">
        <v>287</v>
      </c>
      <c r="C6380" s="4" t="s">
        <v>437</v>
      </c>
      <c r="D6380" s="5">
        <v>1.11287E-6</v>
      </c>
      <c r="E6380" s="5">
        <v>2.5231799999999997E-6</v>
      </c>
      <c r="F6380" s="5">
        <v>6.9222199999999994E-8</v>
      </c>
      <c r="G6380" s="6">
        <v>1.1399999999999999E-6</v>
      </c>
      <c r="H6380" s="7">
        <v>4.8452722E-6</v>
      </c>
      <c r="I6380" s="5"/>
    </row>
    <row r="6381" spans="1:9" x14ac:dyDescent="0.4">
      <c r="A6381" t="str">
        <f t="shared" si="99"/>
        <v>BaumwollsamenSaudi-Arabien</v>
      </c>
      <c r="B6381" s="26" t="s">
        <v>241</v>
      </c>
      <c r="C6381" s="4" t="s">
        <v>437</v>
      </c>
      <c r="D6381" s="5">
        <v>3.7100000000000003E-7</v>
      </c>
      <c r="E6381" s="5">
        <v>8.4099999999999997E-7</v>
      </c>
      <c r="F6381" s="5">
        <v>2.3099999999999998E-8</v>
      </c>
      <c r="G6381" s="6">
        <v>3.8099999999999998E-7</v>
      </c>
      <c r="H6381" s="7">
        <v>1.6161000000000001E-6</v>
      </c>
      <c r="I6381" s="5"/>
    </row>
    <row r="6382" spans="1:9" x14ac:dyDescent="0.4">
      <c r="A6382" t="str">
        <f t="shared" si="99"/>
        <v>Gurken und GewürzgurkenSaudi-Arabien</v>
      </c>
      <c r="B6382" s="26" t="s">
        <v>99</v>
      </c>
      <c r="C6382" s="4" t="s">
        <v>437</v>
      </c>
      <c r="D6382" s="5">
        <v>5.8884799999999995E-9</v>
      </c>
      <c r="E6382" s="5">
        <v>1.7074300000000001E-8</v>
      </c>
      <c r="F6382" s="5">
        <v>1.96727E-10</v>
      </c>
      <c r="G6382" s="6">
        <v>1.0800000000000001E-8</v>
      </c>
      <c r="H6382" s="7">
        <v>3.3959507000000006E-8</v>
      </c>
      <c r="I6382" s="5"/>
    </row>
    <row r="6383" spans="1:9" x14ac:dyDescent="0.4">
      <c r="A6383" t="str">
        <f t="shared" si="99"/>
        <v>DattelSaudi-Arabien</v>
      </c>
      <c r="B6383" s="26" t="s">
        <v>202</v>
      </c>
      <c r="C6383" s="4" t="s">
        <v>437</v>
      </c>
      <c r="D6383" s="5">
        <v>3.8755699999999997E-8</v>
      </c>
      <c r="E6383" s="5">
        <v>1.18213E-7</v>
      </c>
      <c r="F6383" s="5">
        <v>1.3257799999999999E-9</v>
      </c>
      <c r="G6383" s="6">
        <v>1.1900000000000001E-7</v>
      </c>
      <c r="H6383" s="7">
        <v>2.7729448000000002E-7</v>
      </c>
      <c r="I6383" s="5"/>
    </row>
    <row r="6384" spans="1:9" x14ac:dyDescent="0.4">
      <c r="A6384" t="str">
        <f t="shared" si="99"/>
        <v>AubergineSaudi-Arabien</v>
      </c>
      <c r="B6384" s="26" t="s">
        <v>214</v>
      </c>
      <c r="C6384" s="4" t="s">
        <v>437</v>
      </c>
      <c r="D6384" s="5">
        <v>2.92E-8</v>
      </c>
      <c r="E6384" s="5">
        <v>6.6699999999999995E-8</v>
      </c>
      <c r="F6384" s="5">
        <v>9.5499999999999991E-10</v>
      </c>
      <c r="G6384" s="6">
        <v>4.4400000000000001E-8</v>
      </c>
      <c r="H6384" s="7">
        <v>1.4125499999999998E-7</v>
      </c>
      <c r="I6384" s="5"/>
    </row>
    <row r="6385" spans="1:9" x14ac:dyDescent="0.4">
      <c r="A6385" t="str">
        <f t="shared" si="99"/>
        <v>FuttermittelpflanzenSaudi-Arabien</v>
      </c>
      <c r="B6385" s="26" t="s">
        <v>242</v>
      </c>
      <c r="C6385" s="4" t="s">
        <v>437</v>
      </c>
      <c r="D6385" s="5">
        <v>2.8357999999999998E-8</v>
      </c>
      <c r="E6385" s="5">
        <v>8.5625799999999991E-8</v>
      </c>
      <c r="F6385" s="5">
        <v>8.9726800000000003E-10</v>
      </c>
      <c r="G6385" s="6">
        <v>9.5199999999999992E-8</v>
      </c>
      <c r="H6385" s="7">
        <v>2.10081068E-7</v>
      </c>
      <c r="I6385" s="5"/>
    </row>
    <row r="6386" spans="1:9" x14ac:dyDescent="0.4">
      <c r="A6386" t="str">
        <f t="shared" si="99"/>
        <v>ZitrusfrüchteSaudi-Arabien</v>
      </c>
      <c r="B6386" s="26" t="s">
        <v>279</v>
      </c>
      <c r="C6386" s="4" t="s">
        <v>437</v>
      </c>
      <c r="D6386" s="5">
        <v>2.0972499999999998E-8</v>
      </c>
      <c r="E6386" s="5">
        <v>5.1641400000000001E-8</v>
      </c>
      <c r="F6386" s="5">
        <v>6.6843299999999996E-10</v>
      </c>
      <c r="G6386" s="6">
        <v>6.0900000000000009E-8</v>
      </c>
      <c r="H6386" s="7">
        <v>1.3418233300000002E-7</v>
      </c>
      <c r="I6386" s="5"/>
    </row>
    <row r="6387" spans="1:9" x14ac:dyDescent="0.4">
      <c r="A6387" t="str">
        <f t="shared" si="99"/>
        <v>Früchte, frischSaudi-Arabien</v>
      </c>
      <c r="B6387" s="26" t="s">
        <v>205</v>
      </c>
      <c r="C6387" s="4" t="s">
        <v>437</v>
      </c>
      <c r="D6387" s="5">
        <v>2.2296199999999998E-8</v>
      </c>
      <c r="E6387" s="5">
        <v>6.7216899999999994E-8</v>
      </c>
      <c r="F6387" s="5">
        <v>7.0515600000000004E-10</v>
      </c>
      <c r="G6387" s="6">
        <v>7.4700000000000001E-8</v>
      </c>
      <c r="H6387" s="7">
        <v>1.6491825600000002E-7</v>
      </c>
      <c r="I6387" s="5"/>
    </row>
    <row r="6388" spans="1:9" x14ac:dyDescent="0.4">
      <c r="A6388" t="str">
        <f t="shared" si="99"/>
        <v>KernobstSaudi-Arabien</v>
      </c>
      <c r="B6388" s="26" t="s">
        <v>208</v>
      </c>
      <c r="C6388" s="4" t="s">
        <v>437</v>
      </c>
      <c r="D6388" s="5">
        <v>2.2296199999999998E-8</v>
      </c>
      <c r="E6388" s="5">
        <v>6.7216899999999994E-8</v>
      </c>
      <c r="F6388" s="5">
        <v>7.0515600000000004E-10</v>
      </c>
      <c r="G6388" s="6">
        <v>7.4700000000000001E-8</v>
      </c>
      <c r="H6388" s="7">
        <v>1.6491825600000002E-7</v>
      </c>
      <c r="I6388" s="5"/>
    </row>
    <row r="6389" spans="1:9" x14ac:dyDescent="0.4">
      <c r="A6389" t="str">
        <f t="shared" si="99"/>
        <v>TraubenSaudi-Arabien</v>
      </c>
      <c r="B6389" s="26" t="s">
        <v>245</v>
      </c>
      <c r="C6389" s="4" t="s">
        <v>437</v>
      </c>
      <c r="D6389" s="5">
        <v>1.6066099999999999E-8</v>
      </c>
      <c r="E6389" s="5">
        <v>3.6550700000000004E-8</v>
      </c>
      <c r="F6389" s="5">
        <v>5.6785999999999994E-10</v>
      </c>
      <c r="G6389" s="6">
        <v>7.3700000000000005E-8</v>
      </c>
      <c r="H6389" s="7">
        <v>1.2688466E-7</v>
      </c>
      <c r="I6389" s="5"/>
    </row>
    <row r="6390" spans="1:9" x14ac:dyDescent="0.4">
      <c r="A6390" t="str">
        <f t="shared" si="99"/>
        <v>Lauch, andere LauchgewächseSaudi-Arabien</v>
      </c>
      <c r="B6390" s="26" t="s">
        <v>184</v>
      </c>
      <c r="C6390" s="4" t="s">
        <v>437</v>
      </c>
      <c r="D6390" s="5">
        <v>1.0840599999999999E-8</v>
      </c>
      <c r="E6390" s="5">
        <v>3.2494E-8</v>
      </c>
      <c r="F6390" s="5">
        <v>3.4440900000000005E-10</v>
      </c>
      <c r="G6390" s="6">
        <v>3.6600000000000003E-8</v>
      </c>
      <c r="H6390" s="7">
        <v>8.0279008999999993E-8</v>
      </c>
      <c r="I6390" s="5"/>
    </row>
    <row r="6391" spans="1:9" x14ac:dyDescent="0.4">
      <c r="A6391" t="str">
        <f t="shared" si="99"/>
        <v>LinsenSaudi-Arabien</v>
      </c>
      <c r="B6391" s="26" t="s">
        <v>247</v>
      </c>
      <c r="C6391" s="4" t="s">
        <v>437</v>
      </c>
      <c r="D6391" s="5">
        <v>5.4053800000000005E-7</v>
      </c>
      <c r="E6391" s="5">
        <v>1.22554E-6</v>
      </c>
      <c r="F6391" s="5">
        <v>3.3622199999999999E-8</v>
      </c>
      <c r="G6391" s="6">
        <v>5.5500000000000009E-7</v>
      </c>
      <c r="H6391" s="7">
        <v>2.3547002E-6</v>
      </c>
      <c r="I6391" s="5"/>
    </row>
    <row r="6392" spans="1:9" x14ac:dyDescent="0.4">
      <c r="A6392" t="str">
        <f t="shared" si="99"/>
        <v>MaisSaudi-Arabien</v>
      </c>
      <c r="B6392" s="26" t="s">
        <v>185</v>
      </c>
      <c r="C6392" s="4" t="s">
        <v>437</v>
      </c>
      <c r="D6392" s="5">
        <v>7.7603600000000003E-8</v>
      </c>
      <c r="E6392" s="5">
        <v>1.6601499999999999E-7</v>
      </c>
      <c r="F6392" s="5">
        <v>2.3317899999999999E-9</v>
      </c>
      <c r="G6392" s="6">
        <v>2.3900000000000001E-7</v>
      </c>
      <c r="H6392" s="7">
        <v>4.8495039000000005E-7</v>
      </c>
      <c r="I6392" s="5"/>
    </row>
    <row r="6393" spans="1:9" x14ac:dyDescent="0.4">
      <c r="A6393" t="str">
        <f t="shared" si="99"/>
        <v>Mango, GuaveSaudi-Arabien</v>
      </c>
      <c r="B6393" s="26" t="s">
        <v>248</v>
      </c>
      <c r="C6393" s="4" t="s">
        <v>437</v>
      </c>
      <c r="D6393" s="5">
        <v>9.7269000000000009E-8</v>
      </c>
      <c r="E6393" s="5">
        <v>2.2053500000000001E-7</v>
      </c>
      <c r="F6393" s="5">
        <v>6.0502699999999996E-9</v>
      </c>
      <c r="G6393" s="6">
        <v>9.9799999999999994E-8</v>
      </c>
      <c r="H6393" s="7">
        <v>4.2365426999999999E-7</v>
      </c>
      <c r="I6393" s="5"/>
    </row>
    <row r="6394" spans="1:9" x14ac:dyDescent="0.4">
      <c r="A6394" t="str">
        <f t="shared" si="99"/>
        <v>Melonen (inkl.  Cantaloup-Melone)Saudi-Arabien</v>
      </c>
      <c r="B6394" s="26" t="s">
        <v>249</v>
      </c>
      <c r="C6394" s="4" t="s">
        <v>437</v>
      </c>
      <c r="D6394" s="5">
        <v>7.2156300000000002E-9</v>
      </c>
      <c r="E6394" s="5">
        <v>1.99224E-8</v>
      </c>
      <c r="F6394" s="5">
        <v>1.97109E-10</v>
      </c>
      <c r="G6394" s="6">
        <v>2.96E-8</v>
      </c>
      <c r="H6394" s="7">
        <v>5.6935139000000001E-8</v>
      </c>
      <c r="I6394" s="5"/>
    </row>
    <row r="6395" spans="1:9" x14ac:dyDescent="0.4">
      <c r="A6395" t="str">
        <f t="shared" si="99"/>
        <v>HirseSaudi-Arabien</v>
      </c>
      <c r="B6395" s="26" t="s">
        <v>250</v>
      </c>
      <c r="C6395" s="4" t="s">
        <v>437</v>
      </c>
      <c r="D6395" s="5">
        <v>1.6316299999999999E-7</v>
      </c>
      <c r="E6395" s="5">
        <v>4.8917999999999999E-7</v>
      </c>
      <c r="F6395" s="5">
        <v>5.47543E-9</v>
      </c>
      <c r="G6395" s="6">
        <v>4.9799999999999993E-7</v>
      </c>
      <c r="H6395" s="7">
        <v>1.15581843E-6</v>
      </c>
      <c r="I6395" s="5"/>
    </row>
    <row r="6396" spans="1:9" x14ac:dyDescent="0.4">
      <c r="A6396" t="str">
        <f t="shared" si="99"/>
        <v>OkraSaudi-Arabien</v>
      </c>
      <c r="B6396" s="26" t="s">
        <v>188</v>
      </c>
      <c r="C6396" s="4" t="s">
        <v>437</v>
      </c>
      <c r="D6396" s="5">
        <v>4.7036300000000001E-8</v>
      </c>
      <c r="E6396" s="5">
        <v>1.11409E-7</v>
      </c>
      <c r="F6396" s="5">
        <v>1.73357E-9</v>
      </c>
      <c r="G6396" s="6">
        <v>8.6999999999999998E-8</v>
      </c>
      <c r="H6396" s="7">
        <v>2.4717887E-7</v>
      </c>
      <c r="I6396" s="5"/>
    </row>
    <row r="6397" spans="1:9" x14ac:dyDescent="0.4">
      <c r="A6397" t="str">
        <f t="shared" si="99"/>
        <v>Zwiebel, getr.Saudi-Arabien</v>
      </c>
      <c r="B6397" s="26" t="s">
        <v>251</v>
      </c>
      <c r="C6397" s="4" t="s">
        <v>437</v>
      </c>
      <c r="D6397" s="5">
        <v>4.2036599999999999E-9</v>
      </c>
      <c r="E6397" s="5">
        <v>1.33313E-8</v>
      </c>
      <c r="F6397" s="5">
        <v>9.3953200000000008E-11</v>
      </c>
      <c r="G6397" s="6">
        <v>2.6299999999999997E-8</v>
      </c>
      <c r="H6397" s="7">
        <v>4.3928913199999995E-8</v>
      </c>
      <c r="I6397" s="5"/>
    </row>
    <row r="6398" spans="1:9" x14ac:dyDescent="0.4">
      <c r="A6398" t="str">
        <f t="shared" si="99"/>
        <v>OrangeSaudi-Arabien</v>
      </c>
      <c r="B6398" s="26" t="s">
        <v>252</v>
      </c>
      <c r="C6398" s="4" t="s">
        <v>437</v>
      </c>
      <c r="D6398" s="5">
        <v>3.4873399999999999E-8</v>
      </c>
      <c r="E6398" s="5">
        <v>7.9067300000000006E-8</v>
      </c>
      <c r="F6398" s="5">
        <v>2.1691800000000002E-9</v>
      </c>
      <c r="G6398" s="6">
        <v>3.5800000000000003E-8</v>
      </c>
      <c r="H6398" s="7">
        <v>1.5190988E-7</v>
      </c>
      <c r="I6398" s="5"/>
    </row>
    <row r="6399" spans="1:9" x14ac:dyDescent="0.4">
      <c r="A6399" t="str">
        <f t="shared" si="99"/>
        <v>PapayaSaudi-Arabien</v>
      </c>
      <c r="B6399" s="26" t="s">
        <v>294</v>
      </c>
      <c r="C6399" s="4" t="s">
        <v>437</v>
      </c>
      <c r="D6399" s="5">
        <v>2.3457900000000002E-8</v>
      </c>
      <c r="E6399" s="5">
        <v>5.3185399999999998E-8</v>
      </c>
      <c r="F6399" s="5">
        <v>1.45912E-9</v>
      </c>
      <c r="G6399" s="6">
        <v>2.4100000000000001E-8</v>
      </c>
      <c r="H6399" s="7">
        <v>1.0220241999999999E-7</v>
      </c>
      <c r="I6399" s="5"/>
    </row>
    <row r="6400" spans="1:9" x14ac:dyDescent="0.4">
      <c r="A6400" t="str">
        <f t="shared" si="99"/>
        <v>KartoffelSaudi-Arabien</v>
      </c>
      <c r="B6400" s="26" t="s">
        <v>177</v>
      </c>
      <c r="C6400" s="4" t="s">
        <v>437</v>
      </c>
      <c r="D6400" s="5">
        <v>4.4000000000000005E-9</v>
      </c>
      <c r="E6400" s="5">
        <v>1.3200000000000001E-8</v>
      </c>
      <c r="F6400" s="5">
        <v>9.6200000000000001E-11</v>
      </c>
      <c r="G6400" s="6">
        <v>3.0199999999999999E-8</v>
      </c>
      <c r="H6400" s="7">
        <v>4.7896200000000005E-8</v>
      </c>
      <c r="I6400" s="5"/>
    </row>
    <row r="6401" spans="1:9" x14ac:dyDescent="0.4">
      <c r="A6401" t="str">
        <f t="shared" si="99"/>
        <v>Hülsenfrüchte (Linsen, Bohen, etc.)Saudi-Arabien</v>
      </c>
      <c r="B6401" s="26" t="s">
        <v>255</v>
      </c>
      <c r="C6401" s="4" t="s">
        <v>437</v>
      </c>
      <c r="D6401" s="5">
        <v>1.1514399999999999E-7</v>
      </c>
      <c r="E6401" s="5">
        <v>3.5682900000000002E-7</v>
      </c>
      <c r="F6401" s="5">
        <v>3.7186499999999998E-9</v>
      </c>
      <c r="G6401" s="6">
        <v>3.7800000000000002E-7</v>
      </c>
      <c r="H6401" s="7">
        <v>8.5369164999999997E-7</v>
      </c>
      <c r="I6401" s="5"/>
    </row>
    <row r="6402" spans="1:9" x14ac:dyDescent="0.4">
      <c r="A6402" t="str">
        <f t="shared" si="99"/>
        <v>KürbisSaudi-Arabien</v>
      </c>
      <c r="B6402" s="26" t="s">
        <v>183</v>
      </c>
      <c r="C6402" s="4" t="s">
        <v>437</v>
      </c>
      <c r="D6402" s="5">
        <v>1.94406E-8</v>
      </c>
      <c r="E6402" s="5">
        <v>5.7939999999999995E-8</v>
      </c>
      <c r="F6402" s="5">
        <v>6.2407400000000003E-10</v>
      </c>
      <c r="G6402" s="6">
        <v>6.1799999999999998E-8</v>
      </c>
      <c r="H6402" s="7">
        <v>1.3980467400000001E-7</v>
      </c>
      <c r="I6402" s="5"/>
    </row>
    <row r="6403" spans="1:9" x14ac:dyDescent="0.4">
      <c r="A6403" t="str">
        <f t="shared" si="99"/>
        <v>BaumwolleSaudi-Arabien</v>
      </c>
      <c r="B6403" s="26" t="s">
        <v>257</v>
      </c>
      <c r="C6403" s="4" t="s">
        <v>437</v>
      </c>
      <c r="D6403" s="5">
        <v>3.70957E-7</v>
      </c>
      <c r="E6403" s="5">
        <v>8.4105900000000001E-7</v>
      </c>
      <c r="F6403" s="5">
        <v>2.3074100000000001E-8</v>
      </c>
      <c r="G6403" s="6">
        <v>3.8099999999999998E-7</v>
      </c>
      <c r="H6403" s="7">
        <v>1.6160901E-6</v>
      </c>
      <c r="I6403" s="5"/>
    </row>
    <row r="6404" spans="1:9" x14ac:dyDescent="0.4">
      <c r="A6404" t="str">
        <f t="shared" ref="A6404:A6467" si="100">B6404&amp;C6404</f>
        <v>SesamSaudi-Arabien</v>
      </c>
      <c r="B6404" s="26" t="s">
        <v>258</v>
      </c>
      <c r="C6404" s="4" t="s">
        <v>437</v>
      </c>
      <c r="D6404" s="5">
        <v>4.9946299999999998E-7</v>
      </c>
      <c r="E6404" s="5">
        <v>1.0327800000000002E-6</v>
      </c>
      <c r="F6404" s="5">
        <v>1.8170599999999999E-8</v>
      </c>
      <c r="G6404" s="6">
        <v>4.6400000000000003E-7</v>
      </c>
      <c r="H6404" s="7">
        <v>2.0144135999999999E-6</v>
      </c>
      <c r="I6404" s="5"/>
    </row>
    <row r="6405" spans="1:9" x14ac:dyDescent="0.4">
      <c r="A6405" t="str">
        <f t="shared" si="100"/>
        <v>SorghumSaudi-Arabien</v>
      </c>
      <c r="B6405" s="26" t="s">
        <v>282</v>
      </c>
      <c r="C6405" s="4" t="s">
        <v>437</v>
      </c>
      <c r="D6405" s="5">
        <v>3.48727E-7</v>
      </c>
      <c r="E6405" s="5">
        <v>7.5377900000000004E-7</v>
      </c>
      <c r="F6405" s="5">
        <v>1.58188E-8</v>
      </c>
      <c r="G6405" s="6">
        <v>3.41E-7</v>
      </c>
      <c r="H6405" s="7">
        <v>1.4593247999999999E-6</v>
      </c>
      <c r="I6405" s="5"/>
    </row>
    <row r="6406" spans="1:9" x14ac:dyDescent="0.4">
      <c r="A6406" t="str">
        <f t="shared" si="100"/>
        <v>Tabak, unverarbeitetSaudi-Arabien</v>
      </c>
      <c r="B6406" s="26" t="s">
        <v>263</v>
      </c>
      <c r="C6406" s="4" t="s">
        <v>437</v>
      </c>
      <c r="D6406" s="5">
        <v>1.77641E-7</v>
      </c>
      <c r="E6406" s="5">
        <v>4.0276100000000002E-7</v>
      </c>
      <c r="F6406" s="5">
        <v>1.10496E-8</v>
      </c>
      <c r="G6406" s="6">
        <v>1.8200000000000002E-7</v>
      </c>
      <c r="H6406" s="7">
        <v>7.7345160000000007E-7</v>
      </c>
      <c r="I6406" s="5"/>
    </row>
    <row r="6407" spans="1:9" x14ac:dyDescent="0.4">
      <c r="A6407" t="str">
        <f t="shared" si="100"/>
        <v>TomatenSaudi-Arabien</v>
      </c>
      <c r="B6407" s="26" t="s">
        <v>86</v>
      </c>
      <c r="C6407" s="4" t="s">
        <v>437</v>
      </c>
      <c r="D6407" s="5">
        <v>1.3553900000000001E-8</v>
      </c>
      <c r="E6407" s="5">
        <v>3.3609299999999996E-8</v>
      </c>
      <c r="F6407" s="5">
        <v>4.5698099999999996E-10</v>
      </c>
      <c r="G6407" s="6">
        <v>2.5700000000000002E-8</v>
      </c>
      <c r="H6407" s="7">
        <v>7.3320180999999992E-8</v>
      </c>
      <c r="I6407" s="5"/>
    </row>
    <row r="6408" spans="1:9" x14ac:dyDescent="0.4">
      <c r="A6408" t="str">
        <f t="shared" si="100"/>
        <v>Gemüse, frischSaudi-Arabien</v>
      </c>
      <c r="B6408" s="26" t="s">
        <v>174</v>
      </c>
      <c r="C6408" s="4" t="s">
        <v>437</v>
      </c>
      <c r="D6408" s="5">
        <v>1.0840599999999999E-8</v>
      </c>
      <c r="E6408" s="5">
        <v>3.2494E-8</v>
      </c>
      <c r="F6408" s="5">
        <v>3.4440900000000005E-10</v>
      </c>
      <c r="G6408" s="6">
        <v>3.6600000000000003E-8</v>
      </c>
      <c r="H6408" s="7">
        <v>8.0279008999999993E-8</v>
      </c>
      <c r="I6408" s="5"/>
    </row>
    <row r="6409" spans="1:9" x14ac:dyDescent="0.4">
      <c r="A6409" t="str">
        <f t="shared" si="100"/>
        <v>WassermeloneSaudi-Arabien</v>
      </c>
      <c r="B6409" s="26" t="s">
        <v>265</v>
      </c>
      <c r="C6409" s="4" t="s">
        <v>437</v>
      </c>
      <c r="D6409" s="5">
        <v>8.7243599999999998E-9</v>
      </c>
      <c r="E6409" s="5">
        <v>2.0164300000000001E-8</v>
      </c>
      <c r="F6409" s="5">
        <v>2.3946199999999998E-10</v>
      </c>
      <c r="G6409" s="6">
        <v>2.9499999999999999E-8</v>
      </c>
      <c r="H6409" s="7">
        <v>5.8628121999999993E-8</v>
      </c>
      <c r="I6409" s="5"/>
    </row>
    <row r="6410" spans="1:9" x14ac:dyDescent="0.4">
      <c r="A6410" t="str">
        <f t="shared" si="100"/>
        <v>WeizenSaudi-Arabien</v>
      </c>
      <c r="B6410" s="26" t="s">
        <v>60</v>
      </c>
      <c r="C6410" s="4" t="s">
        <v>437</v>
      </c>
      <c r="D6410" s="5">
        <v>2.9300000000000001E-8</v>
      </c>
      <c r="E6410" s="5">
        <v>1.12E-7</v>
      </c>
      <c r="F6410" s="5">
        <v>7.8999999999999996E-10</v>
      </c>
      <c r="G6410" s="6">
        <v>1.18E-7</v>
      </c>
      <c r="H6410" s="7">
        <v>2.6008999999999999E-7</v>
      </c>
      <c r="I6410" s="5"/>
    </row>
    <row r="6411" spans="1:9" x14ac:dyDescent="0.4">
      <c r="A6411" t="str">
        <f t="shared" si="100"/>
        <v>BananenSenegal</v>
      </c>
      <c r="B6411" s="26" t="s">
        <v>197</v>
      </c>
      <c r="C6411" s="4" t="s">
        <v>438</v>
      </c>
      <c r="D6411" s="5">
        <v>1.2695100000000001E-7</v>
      </c>
      <c r="E6411" s="5">
        <v>6.6576E-8</v>
      </c>
      <c r="F6411" s="5">
        <v>6.74303E-9</v>
      </c>
      <c r="G6411" s="6">
        <v>2.33E-8</v>
      </c>
      <c r="H6411" s="7">
        <v>2.2357002999999999E-7</v>
      </c>
      <c r="I6411" s="5"/>
    </row>
    <row r="6412" spans="1:9" x14ac:dyDescent="0.4">
      <c r="A6412" t="str">
        <f t="shared" si="100"/>
        <v>CashewnüsseSenegal</v>
      </c>
      <c r="B6412" s="26" t="s">
        <v>309</v>
      </c>
      <c r="C6412" s="4" t="s">
        <v>438</v>
      </c>
      <c r="D6412" s="5">
        <v>7.5007100000000007E-7</v>
      </c>
      <c r="E6412" s="5">
        <v>4.6814399999999996E-7</v>
      </c>
      <c r="F6412" s="5">
        <v>3.6647699999999995E-8</v>
      </c>
      <c r="G6412" s="6">
        <v>1.55E-7</v>
      </c>
      <c r="H6412" s="7">
        <v>1.4098626999999998E-6</v>
      </c>
      <c r="I6412" s="5"/>
    </row>
    <row r="6413" spans="1:9" x14ac:dyDescent="0.4">
      <c r="A6413" t="str">
        <f t="shared" si="100"/>
        <v>ManiokSenegal</v>
      </c>
      <c r="B6413" s="26" t="s">
        <v>187</v>
      </c>
      <c r="C6413" s="4" t="s">
        <v>438</v>
      </c>
      <c r="D6413" s="5">
        <v>4.1294600000000005E-8</v>
      </c>
      <c r="E6413" s="5">
        <v>2.4443600000000002E-8</v>
      </c>
      <c r="F6413" s="5">
        <v>1.9829100000000001E-9</v>
      </c>
      <c r="G6413" s="6">
        <v>8.8699999999999994E-9</v>
      </c>
      <c r="H6413" s="7">
        <v>7.6591110000000003E-8</v>
      </c>
      <c r="I6413" s="5"/>
    </row>
    <row r="6414" spans="1:9" x14ac:dyDescent="0.4">
      <c r="A6414" t="str">
        <f t="shared" si="100"/>
        <v>GetreideSenegal</v>
      </c>
      <c r="B6414" s="26" t="s">
        <v>278</v>
      </c>
      <c r="C6414" s="4" t="s">
        <v>438</v>
      </c>
      <c r="D6414" s="5">
        <v>2.1162199999999999E-7</v>
      </c>
      <c r="E6414" s="5">
        <v>1.2466300000000001E-7</v>
      </c>
      <c r="F6414" s="5">
        <v>1.02066E-8</v>
      </c>
      <c r="G6414" s="6">
        <v>4.5300000000000002E-8</v>
      </c>
      <c r="H6414" s="7">
        <v>3.9179159999999997E-7</v>
      </c>
      <c r="I6414" s="5"/>
    </row>
    <row r="6415" spans="1:9" x14ac:dyDescent="0.4">
      <c r="A6415" t="str">
        <f t="shared" si="100"/>
        <v>KokosnussSenegal</v>
      </c>
      <c r="B6415" s="26" t="s">
        <v>310</v>
      </c>
      <c r="C6415" s="4" t="s">
        <v>438</v>
      </c>
      <c r="D6415" s="5">
        <v>8.3829399999999998E-8</v>
      </c>
      <c r="E6415" s="5">
        <v>4.53838E-8</v>
      </c>
      <c r="F6415" s="5">
        <v>4.3452000000000003E-9</v>
      </c>
      <c r="G6415" s="6">
        <v>1.6099999999999999E-8</v>
      </c>
      <c r="H6415" s="7">
        <v>1.4965840000000002E-7</v>
      </c>
      <c r="I6415" s="5"/>
    </row>
    <row r="6416" spans="1:9" x14ac:dyDescent="0.4">
      <c r="A6416" t="str">
        <f t="shared" si="100"/>
        <v>KokosbastSenegal</v>
      </c>
      <c r="B6416" s="26" t="s">
        <v>311</v>
      </c>
      <c r="C6416" s="4" t="s">
        <v>438</v>
      </c>
      <c r="D6416" s="5">
        <v>8.3829399999999998E-8</v>
      </c>
      <c r="E6416" s="5">
        <v>4.53838E-8</v>
      </c>
      <c r="F6416" s="5">
        <v>4.3452000000000003E-9</v>
      </c>
      <c r="G6416" s="6">
        <v>1.6099999999999999E-8</v>
      </c>
      <c r="H6416" s="7">
        <v>1.4965840000000002E-7</v>
      </c>
      <c r="I6416" s="5"/>
    </row>
    <row r="6417" spans="1:9" x14ac:dyDescent="0.4">
      <c r="A6417" t="str">
        <f t="shared" si="100"/>
        <v>BaumwollsamenSenegal</v>
      </c>
      <c r="B6417" s="26" t="s">
        <v>241</v>
      </c>
      <c r="C6417" s="4" t="s">
        <v>438</v>
      </c>
      <c r="D6417" s="5">
        <v>2.7245100000000001E-7</v>
      </c>
      <c r="E6417" s="5">
        <v>1.5668799999999998E-7</v>
      </c>
      <c r="F6417" s="5">
        <v>1.34281E-8</v>
      </c>
      <c r="G6417" s="6">
        <v>5.6499999999999996E-8</v>
      </c>
      <c r="H6417" s="7">
        <v>4.990671E-7</v>
      </c>
      <c r="I6417" s="5"/>
    </row>
    <row r="6418" spans="1:9" x14ac:dyDescent="0.4">
      <c r="A6418" t="str">
        <f t="shared" si="100"/>
        <v>Kuhbohnen, trockenSenegal</v>
      </c>
      <c r="B6418" s="26" t="s">
        <v>182</v>
      </c>
      <c r="C6418" s="4" t="s">
        <v>438</v>
      </c>
      <c r="D6418" s="5">
        <v>3.9828399999999999E-7</v>
      </c>
      <c r="E6418" s="5">
        <v>2.7640000000000001E-7</v>
      </c>
      <c r="F6418" s="5">
        <v>1.7876999999999999E-8</v>
      </c>
      <c r="G6418" s="6">
        <v>8.8700000000000007E-8</v>
      </c>
      <c r="H6418" s="7">
        <v>7.8126100000000013E-7</v>
      </c>
      <c r="I6418" s="5"/>
    </row>
    <row r="6419" spans="1:9" x14ac:dyDescent="0.4">
      <c r="A6419" t="str">
        <f t="shared" si="100"/>
        <v>DattelSenegal</v>
      </c>
      <c r="B6419" s="26" t="s">
        <v>202</v>
      </c>
      <c r="C6419" s="4" t="s">
        <v>438</v>
      </c>
      <c r="D6419" s="5">
        <v>2.4469600000000002E-8</v>
      </c>
      <c r="E6419" s="5">
        <v>1.7715500000000001E-8</v>
      </c>
      <c r="F6419" s="5">
        <v>9.3584499999999988E-10</v>
      </c>
      <c r="G6419" s="6">
        <v>5.8699999999999998E-9</v>
      </c>
      <c r="H6419" s="7">
        <v>4.8990944999999997E-8</v>
      </c>
      <c r="I6419" s="5"/>
    </row>
    <row r="6420" spans="1:9" x14ac:dyDescent="0.4">
      <c r="A6420" t="str">
        <f t="shared" si="100"/>
        <v>FoniohirseSenegal</v>
      </c>
      <c r="B6420" s="26" t="s">
        <v>323</v>
      </c>
      <c r="C6420" s="4" t="s">
        <v>438</v>
      </c>
      <c r="D6420" s="5">
        <v>2.7861399999999998E-7</v>
      </c>
      <c r="E6420" s="5">
        <v>1.51312E-7</v>
      </c>
      <c r="F6420" s="5">
        <v>1.44057E-8</v>
      </c>
      <c r="G6420" s="6">
        <v>5.3600000000000004E-8</v>
      </c>
      <c r="H6420" s="7">
        <v>4.9793169999999993E-7</v>
      </c>
      <c r="I6420" s="5"/>
    </row>
    <row r="6421" spans="1:9" x14ac:dyDescent="0.4">
      <c r="A6421" t="str">
        <f t="shared" si="100"/>
        <v>ZitrusfrüchteSenegal</v>
      </c>
      <c r="B6421" s="26" t="s">
        <v>279</v>
      </c>
      <c r="C6421" s="4" t="s">
        <v>438</v>
      </c>
      <c r="D6421" s="5">
        <v>6.4755399999999995E-8</v>
      </c>
      <c r="E6421" s="5">
        <v>3.3959099999999999E-8</v>
      </c>
      <c r="F6421" s="5">
        <v>3.4394900000000001E-9</v>
      </c>
      <c r="G6421" s="6">
        <v>1.1899999999999999E-8</v>
      </c>
      <c r="H6421" s="7">
        <v>1.1405399E-7</v>
      </c>
      <c r="I6421" s="5"/>
    </row>
    <row r="6422" spans="1:9" x14ac:dyDescent="0.4">
      <c r="A6422" t="str">
        <f t="shared" si="100"/>
        <v>Früchte, frischSenegal</v>
      </c>
      <c r="B6422" s="26" t="s">
        <v>205</v>
      </c>
      <c r="C6422" s="4" t="s">
        <v>438</v>
      </c>
      <c r="D6422" s="5">
        <v>3.7651699999999996E-8</v>
      </c>
      <c r="E6422" s="5">
        <v>2.21144E-8</v>
      </c>
      <c r="F6422" s="5">
        <v>1.82092E-9</v>
      </c>
      <c r="G6422" s="6">
        <v>8.0299999999999998E-9</v>
      </c>
      <c r="H6422" s="7">
        <v>6.961702E-8</v>
      </c>
      <c r="I6422" s="5"/>
    </row>
    <row r="6423" spans="1:9" x14ac:dyDescent="0.4">
      <c r="A6423" t="str">
        <f t="shared" si="100"/>
        <v>KernobstSenegal</v>
      </c>
      <c r="B6423" s="26" t="s">
        <v>208</v>
      </c>
      <c r="C6423" s="4" t="s">
        <v>438</v>
      </c>
      <c r="D6423" s="5">
        <v>3.7651699999999996E-8</v>
      </c>
      <c r="E6423" s="5">
        <v>2.21144E-8</v>
      </c>
      <c r="F6423" s="5">
        <v>1.82092E-9</v>
      </c>
      <c r="G6423" s="6">
        <v>8.0299999999999998E-9</v>
      </c>
      <c r="H6423" s="7">
        <v>6.961702E-8</v>
      </c>
      <c r="I6423" s="5"/>
    </row>
    <row r="6424" spans="1:9" x14ac:dyDescent="0.4">
      <c r="A6424" t="str">
        <f t="shared" si="100"/>
        <v>SüdfrüchteSenegal</v>
      </c>
      <c r="B6424" s="26" t="s">
        <v>244</v>
      </c>
      <c r="C6424" s="4" t="s">
        <v>438</v>
      </c>
      <c r="D6424" s="5">
        <v>2.79228E-8</v>
      </c>
      <c r="E6424" s="5">
        <v>1.7035399999999998E-8</v>
      </c>
      <c r="F6424" s="5">
        <v>1.3024199999999999E-9</v>
      </c>
      <c r="G6424" s="6">
        <v>6.2500000000000005E-9</v>
      </c>
      <c r="H6424" s="7">
        <v>5.2510619999999997E-8</v>
      </c>
      <c r="I6424" s="5"/>
    </row>
    <row r="6425" spans="1:9" x14ac:dyDescent="0.4">
      <c r="A6425" t="str">
        <f t="shared" si="100"/>
        <v>ErdnussSenegal</v>
      </c>
      <c r="B6425" s="26" t="s">
        <v>280</v>
      </c>
      <c r="C6425" s="4" t="s">
        <v>438</v>
      </c>
      <c r="D6425" s="5">
        <v>2.3687200000000001E-7</v>
      </c>
      <c r="E6425" s="5">
        <v>1.6674E-7</v>
      </c>
      <c r="F6425" s="5">
        <v>1.15609E-8</v>
      </c>
      <c r="G6425" s="6">
        <v>4.9899999999999997E-8</v>
      </c>
      <c r="H6425" s="7">
        <v>4.6507290000000006E-7</v>
      </c>
      <c r="I6425" s="5"/>
    </row>
    <row r="6426" spans="1:9" x14ac:dyDescent="0.4">
      <c r="A6426" t="str">
        <f t="shared" si="100"/>
        <v>Lauch, andere LauchgewächseSenegal</v>
      </c>
      <c r="B6426" s="26" t="s">
        <v>184</v>
      </c>
      <c r="C6426" s="4" t="s">
        <v>438</v>
      </c>
      <c r="D6426" s="5">
        <v>1.40842E-8</v>
      </c>
      <c r="E6426" s="5">
        <v>8.1125400000000002E-9</v>
      </c>
      <c r="F6426" s="5">
        <v>6.9320299999999997E-10</v>
      </c>
      <c r="G6426" s="6">
        <v>2.93E-9</v>
      </c>
      <c r="H6426" s="7">
        <v>2.5819943000000001E-8</v>
      </c>
      <c r="I6426" s="5"/>
    </row>
    <row r="6427" spans="1:9" x14ac:dyDescent="0.4">
      <c r="A6427" t="str">
        <f t="shared" si="100"/>
        <v>Mais, greenSenegal</v>
      </c>
      <c r="B6427" s="26" t="s">
        <v>218</v>
      </c>
      <c r="C6427" s="4" t="s">
        <v>438</v>
      </c>
      <c r="D6427" s="5">
        <v>9.4255200000000003E-8</v>
      </c>
      <c r="E6427" s="5">
        <v>5.0644599999999999E-8</v>
      </c>
      <c r="F6427" s="5">
        <v>4.9145799999999998E-9</v>
      </c>
      <c r="G6427" s="6">
        <v>1.7900000000000001E-8</v>
      </c>
      <c r="H6427" s="7">
        <v>1.6771437999999999E-7</v>
      </c>
      <c r="I6427" s="5"/>
    </row>
    <row r="6428" spans="1:9" x14ac:dyDescent="0.4">
      <c r="A6428" t="str">
        <f t="shared" si="100"/>
        <v>MaisSenegal</v>
      </c>
      <c r="B6428" s="26" t="s">
        <v>185</v>
      </c>
      <c r="C6428" s="4" t="s">
        <v>438</v>
      </c>
      <c r="D6428" s="5">
        <v>1.56707E-7</v>
      </c>
      <c r="E6428" s="5">
        <v>1.0075699999999999E-7</v>
      </c>
      <c r="F6428" s="5">
        <v>7.698669999999999E-9</v>
      </c>
      <c r="G6428" s="6">
        <v>3.2600000000000001E-8</v>
      </c>
      <c r="H6428" s="7">
        <v>2.9776266999999999E-7</v>
      </c>
      <c r="I6428" s="5"/>
    </row>
    <row r="6429" spans="1:9" x14ac:dyDescent="0.4">
      <c r="A6429" t="str">
        <f t="shared" si="100"/>
        <v>Mango, GuaveSenegal</v>
      </c>
      <c r="B6429" s="26" t="s">
        <v>248</v>
      </c>
      <c r="C6429" s="4" t="s">
        <v>438</v>
      </c>
      <c r="D6429" s="5">
        <v>3.15381E-8</v>
      </c>
      <c r="E6429" s="5">
        <v>1.8287999999999998E-8</v>
      </c>
      <c r="F6429" s="5">
        <v>1.54334E-9</v>
      </c>
      <c r="G6429" s="6">
        <v>6.5599999999999997E-9</v>
      </c>
      <c r="H6429" s="7">
        <v>5.7929439999999997E-8</v>
      </c>
      <c r="I6429" s="5"/>
    </row>
    <row r="6430" spans="1:9" x14ac:dyDescent="0.4">
      <c r="A6430" t="str">
        <f t="shared" si="100"/>
        <v>MelonensamenSenegal</v>
      </c>
      <c r="B6430" s="26" t="s">
        <v>288</v>
      </c>
      <c r="C6430" s="4" t="s">
        <v>438</v>
      </c>
      <c r="D6430" s="5">
        <v>7.8216300000000004E-7</v>
      </c>
      <c r="E6430" s="5">
        <v>4.6332499999999997E-7</v>
      </c>
      <c r="F6430" s="5">
        <v>3.75485E-8</v>
      </c>
      <c r="G6430" s="6">
        <v>1.6500000000000001E-7</v>
      </c>
      <c r="H6430" s="7">
        <v>1.4480365E-6</v>
      </c>
      <c r="I6430" s="5"/>
    </row>
    <row r="6431" spans="1:9" x14ac:dyDescent="0.4">
      <c r="A6431" t="str">
        <f t="shared" si="100"/>
        <v>HirseSenegal</v>
      </c>
      <c r="B6431" s="26" t="s">
        <v>250</v>
      </c>
      <c r="C6431" s="4" t="s">
        <v>438</v>
      </c>
      <c r="D6431" s="5">
        <v>2.4219399999999998E-7</v>
      </c>
      <c r="E6431" s="5">
        <v>1.79444E-7</v>
      </c>
      <c r="F6431" s="5">
        <v>1.15989E-8</v>
      </c>
      <c r="G6431" s="6">
        <v>5.1900000000000002E-8</v>
      </c>
      <c r="H6431" s="7">
        <v>4.8513690000000005E-7</v>
      </c>
      <c r="I6431" s="5"/>
    </row>
    <row r="6432" spans="1:9" x14ac:dyDescent="0.4">
      <c r="A6432" t="str">
        <f t="shared" si="100"/>
        <v>NüsseSenegal</v>
      </c>
      <c r="B6432" s="26" t="s">
        <v>271</v>
      </c>
      <c r="C6432" s="4" t="s">
        <v>438</v>
      </c>
      <c r="D6432" s="5">
        <v>1.7211700000000001E-7</v>
      </c>
      <c r="E6432" s="5">
        <v>1.00288E-7</v>
      </c>
      <c r="F6432" s="5">
        <v>8.3845999999999985E-9</v>
      </c>
      <c r="G6432" s="6">
        <v>3.6300000000000001E-8</v>
      </c>
      <c r="H6432" s="7">
        <v>3.1708959999999997E-7</v>
      </c>
      <c r="I6432" s="5"/>
    </row>
    <row r="6433" spans="1:9" x14ac:dyDescent="0.4">
      <c r="A6433" t="str">
        <f t="shared" si="100"/>
        <v>Palmfrucht (Ölpalme)Senegal</v>
      </c>
      <c r="B6433" s="26" t="s">
        <v>289</v>
      </c>
      <c r="C6433" s="4" t="s">
        <v>438</v>
      </c>
      <c r="D6433" s="5">
        <v>4.9165900000000006E-8</v>
      </c>
      <c r="E6433" s="5">
        <v>4.8082599999999999E-8</v>
      </c>
      <c r="F6433" s="5">
        <v>2.60784E-9</v>
      </c>
      <c r="G6433" s="6">
        <v>9.1999999999999997E-9</v>
      </c>
      <c r="H6433" s="7">
        <v>1.0905634000000001E-7</v>
      </c>
      <c r="I6433" s="5"/>
    </row>
    <row r="6434" spans="1:9" x14ac:dyDescent="0.4">
      <c r="A6434" t="str">
        <f t="shared" si="100"/>
        <v>Zwiebel, getr.Senegal</v>
      </c>
      <c r="B6434" s="26" t="s">
        <v>251</v>
      </c>
      <c r="C6434" s="4" t="s">
        <v>438</v>
      </c>
      <c r="D6434" s="5">
        <v>1.19249E-8</v>
      </c>
      <c r="E6434" s="5">
        <v>6.8889099999999999E-9</v>
      </c>
      <c r="F6434" s="5">
        <v>5.8545400000000001E-10</v>
      </c>
      <c r="G6434" s="6">
        <v>2.4800000000000001E-9</v>
      </c>
      <c r="H6434" s="7">
        <v>2.1879264000000002E-8</v>
      </c>
      <c r="I6434" s="5"/>
    </row>
    <row r="6435" spans="1:9" x14ac:dyDescent="0.4">
      <c r="A6435" t="str">
        <f t="shared" si="100"/>
        <v>OrangeSenegal</v>
      </c>
      <c r="B6435" s="26" t="s">
        <v>252</v>
      </c>
      <c r="C6435" s="4" t="s">
        <v>438</v>
      </c>
      <c r="D6435" s="5">
        <v>2.41895E-8</v>
      </c>
      <c r="E6435" s="5">
        <v>1.41937E-8</v>
      </c>
      <c r="F6435" s="5">
        <v>1.1709000000000002E-9</v>
      </c>
      <c r="G6435" s="6">
        <v>5.1499999999999998E-9</v>
      </c>
      <c r="H6435" s="7">
        <v>4.4704100000000007E-8</v>
      </c>
      <c r="I6435" s="5"/>
    </row>
    <row r="6436" spans="1:9" x14ac:dyDescent="0.4">
      <c r="A6436" t="str">
        <f t="shared" si="100"/>
        <v>Erbsen, trockenSenegal</v>
      </c>
      <c r="B6436" s="26" t="s">
        <v>173</v>
      </c>
      <c r="C6436" s="4" t="s">
        <v>438</v>
      </c>
      <c r="D6436" s="5">
        <v>2.66534E-7</v>
      </c>
      <c r="E6436" s="5">
        <v>1.8757800000000001E-7</v>
      </c>
      <c r="F6436" s="5">
        <v>1.05909E-8</v>
      </c>
      <c r="G6436" s="6">
        <v>6.320000000000001E-8</v>
      </c>
      <c r="H6436" s="7">
        <v>5.2790289999999999E-7</v>
      </c>
      <c r="I6436" s="5"/>
    </row>
    <row r="6437" spans="1:9" x14ac:dyDescent="0.4">
      <c r="A6437" t="str">
        <f t="shared" si="100"/>
        <v>AnanasSenegal</v>
      </c>
      <c r="B6437" s="26" t="s">
        <v>194</v>
      </c>
      <c r="C6437" s="4" t="s">
        <v>438</v>
      </c>
      <c r="D6437" s="5">
        <v>8.2411900000000005E-8</v>
      </c>
      <c r="E6437" s="5">
        <v>4.3218600000000003E-8</v>
      </c>
      <c r="F6437" s="5">
        <v>4.3773200000000003E-9</v>
      </c>
      <c r="G6437" s="6">
        <v>1.51E-8</v>
      </c>
      <c r="H6437" s="7">
        <v>1.4510782000000001E-7</v>
      </c>
      <c r="I6437" s="5"/>
    </row>
    <row r="6438" spans="1:9" x14ac:dyDescent="0.4">
      <c r="A6438" t="str">
        <f t="shared" si="100"/>
        <v>KochbananeSenegal</v>
      </c>
      <c r="B6438" s="26" t="s">
        <v>180</v>
      </c>
      <c r="C6438" s="4" t="s">
        <v>438</v>
      </c>
      <c r="D6438" s="5">
        <v>1.2334199999999999E-7</v>
      </c>
      <c r="E6438" s="5">
        <v>6.506310000000001E-8</v>
      </c>
      <c r="F6438" s="5">
        <v>6.5226099999999997E-9</v>
      </c>
      <c r="G6438" s="6">
        <v>2.2799999999999999E-8</v>
      </c>
      <c r="H6438" s="7">
        <v>2.1772771000000001E-7</v>
      </c>
      <c r="I6438" s="5"/>
    </row>
    <row r="6439" spans="1:9" x14ac:dyDescent="0.4">
      <c r="A6439" t="str">
        <f t="shared" si="100"/>
        <v>Hülsenfrüchte (Linsen, Bohen, etc.)Senegal</v>
      </c>
      <c r="B6439" s="26" t="s">
        <v>255</v>
      </c>
      <c r="C6439" s="4" t="s">
        <v>438</v>
      </c>
      <c r="D6439" s="5">
        <v>2.66749E-7</v>
      </c>
      <c r="E6439" s="5">
        <v>1.76106E-7</v>
      </c>
      <c r="F6439" s="5">
        <v>1.14608E-8</v>
      </c>
      <c r="G6439" s="6">
        <v>6.0800000000000002E-8</v>
      </c>
      <c r="H6439" s="7">
        <v>5.1511579999999998E-7</v>
      </c>
      <c r="I6439" s="5"/>
    </row>
    <row r="6440" spans="1:9" x14ac:dyDescent="0.4">
      <c r="A6440" t="str">
        <f t="shared" si="100"/>
        <v>ReisSenegal</v>
      </c>
      <c r="B6440" s="26" t="s">
        <v>160</v>
      </c>
      <c r="C6440" s="4" t="s">
        <v>438</v>
      </c>
      <c r="D6440" s="5">
        <v>1.0713099999999999E-7</v>
      </c>
      <c r="E6440" s="5">
        <v>1.06073E-7</v>
      </c>
      <c r="F6440" s="5">
        <v>5.4848299999999996E-9</v>
      </c>
      <c r="G6440" s="6">
        <v>2.0800000000000001E-8</v>
      </c>
      <c r="H6440" s="7">
        <v>2.3948882999999997E-7</v>
      </c>
      <c r="I6440" s="5"/>
    </row>
    <row r="6441" spans="1:9" x14ac:dyDescent="0.4">
      <c r="A6441" t="str">
        <f t="shared" si="100"/>
        <v>Knollengewächsen, WurzelknolleSenegal</v>
      </c>
      <c r="B6441" s="26" t="s">
        <v>179</v>
      </c>
      <c r="C6441" s="4" t="s">
        <v>438</v>
      </c>
      <c r="D6441" s="5">
        <v>4.0193000000000001E-8</v>
      </c>
      <c r="E6441" s="5">
        <v>2.1078100000000001E-8</v>
      </c>
      <c r="F6441" s="5">
        <v>2.1348599999999998E-9</v>
      </c>
      <c r="G6441" s="6">
        <v>7.37E-9</v>
      </c>
      <c r="H6441" s="7">
        <v>7.0775959999999998E-8</v>
      </c>
      <c r="I6441" s="5"/>
    </row>
    <row r="6442" spans="1:9" x14ac:dyDescent="0.4">
      <c r="A6442" t="str">
        <f t="shared" si="100"/>
        <v>BaumwolleSenegal</v>
      </c>
      <c r="B6442" s="26" t="s">
        <v>257</v>
      </c>
      <c r="C6442" s="4" t="s">
        <v>438</v>
      </c>
      <c r="D6442" s="5">
        <v>2.7245100000000001E-7</v>
      </c>
      <c r="E6442" s="5">
        <v>1.5668799999999998E-7</v>
      </c>
      <c r="F6442" s="5">
        <v>1.34281E-8</v>
      </c>
      <c r="G6442" s="6">
        <v>5.6499999999999996E-8</v>
      </c>
      <c r="H6442" s="7">
        <v>4.990671E-7</v>
      </c>
      <c r="I6442" s="5"/>
    </row>
    <row r="6443" spans="1:9" x14ac:dyDescent="0.4">
      <c r="A6443" t="str">
        <f t="shared" si="100"/>
        <v>SesamSenegal</v>
      </c>
      <c r="B6443" s="26" t="s">
        <v>258</v>
      </c>
      <c r="C6443" s="4" t="s">
        <v>438</v>
      </c>
      <c r="D6443" s="5">
        <v>2.5318900000000003E-7</v>
      </c>
      <c r="E6443" s="5">
        <v>1.54468E-7</v>
      </c>
      <c r="F6443" s="5">
        <v>1.18097E-8</v>
      </c>
      <c r="G6443" s="6">
        <v>5.6700000000000005E-8</v>
      </c>
      <c r="H6443" s="7">
        <v>4.7616670000000005E-7</v>
      </c>
      <c r="I6443" s="5"/>
    </row>
    <row r="6444" spans="1:9" x14ac:dyDescent="0.4">
      <c r="A6444" t="str">
        <f t="shared" si="100"/>
        <v>SorghumSenegal</v>
      </c>
      <c r="B6444" s="26" t="s">
        <v>282</v>
      </c>
      <c r="C6444" s="4" t="s">
        <v>438</v>
      </c>
      <c r="D6444" s="5">
        <v>2.30539E-7</v>
      </c>
      <c r="E6444" s="5">
        <v>1.4691699999999999E-7</v>
      </c>
      <c r="F6444" s="5">
        <v>1.11726E-8</v>
      </c>
      <c r="G6444" s="6">
        <v>4.8499999999999998E-8</v>
      </c>
      <c r="H6444" s="7">
        <v>4.3712859999999995E-7</v>
      </c>
      <c r="I6444" s="5"/>
    </row>
    <row r="6445" spans="1:9" x14ac:dyDescent="0.4">
      <c r="A6445" t="str">
        <f t="shared" si="100"/>
        <v>RohrzuckerSenegal</v>
      </c>
      <c r="B6445" s="26" t="s">
        <v>260</v>
      </c>
      <c r="C6445" s="4" t="s">
        <v>438</v>
      </c>
      <c r="D6445" s="5">
        <v>1.0371299999999999E-9</v>
      </c>
      <c r="E6445" s="5">
        <v>6.7838999999999997E-10</v>
      </c>
      <c r="F6445" s="5">
        <v>4.5036600000000002E-11</v>
      </c>
      <c r="G6445" s="6">
        <v>2.3400000000000002E-10</v>
      </c>
      <c r="H6445" s="7">
        <v>1.9945565999999999E-9</v>
      </c>
      <c r="I6445" s="5"/>
    </row>
    <row r="6446" spans="1:9" x14ac:dyDescent="0.4">
      <c r="A6446" t="str">
        <f t="shared" si="100"/>
        <v>SüßkartofelnSenegal</v>
      </c>
      <c r="B6446" s="26" t="s">
        <v>192</v>
      </c>
      <c r="C6446" s="4" t="s">
        <v>438</v>
      </c>
      <c r="D6446" s="5">
        <v>4.87131E-8</v>
      </c>
      <c r="E6446" s="5">
        <v>2.55462E-8</v>
      </c>
      <c r="F6446" s="5">
        <v>2.5874E-9</v>
      </c>
      <c r="G6446" s="6">
        <v>8.940000000000001E-9</v>
      </c>
      <c r="H6446" s="7">
        <v>8.5786700000000009E-8</v>
      </c>
      <c r="I6446" s="5"/>
    </row>
    <row r="6447" spans="1:9" x14ac:dyDescent="0.4">
      <c r="A6447" t="str">
        <f t="shared" si="100"/>
        <v>TomatenSenegal</v>
      </c>
      <c r="B6447" s="26" t="s">
        <v>86</v>
      </c>
      <c r="C6447" s="4" t="s">
        <v>438</v>
      </c>
      <c r="D6447" s="5">
        <v>1.4051300000000001E-8</v>
      </c>
      <c r="E6447" s="5">
        <v>8.5725400000000007E-9</v>
      </c>
      <c r="F6447" s="5">
        <v>6.5540399999999996E-10</v>
      </c>
      <c r="G6447" s="6">
        <v>3.1500000000000001E-9</v>
      </c>
      <c r="H6447" s="7">
        <v>2.6429244000000003E-8</v>
      </c>
      <c r="I6447" s="5"/>
    </row>
    <row r="6448" spans="1:9" x14ac:dyDescent="0.4">
      <c r="A6448" t="str">
        <f t="shared" si="100"/>
        <v>Gemüse, frischSenegal</v>
      </c>
      <c r="B6448" s="26" t="s">
        <v>174</v>
      </c>
      <c r="C6448" s="4" t="s">
        <v>438</v>
      </c>
      <c r="D6448" s="5">
        <v>1.40842E-8</v>
      </c>
      <c r="E6448" s="5">
        <v>8.1125400000000002E-9</v>
      </c>
      <c r="F6448" s="5">
        <v>6.9320299999999997E-10</v>
      </c>
      <c r="G6448" s="6">
        <v>2.93E-9</v>
      </c>
      <c r="H6448" s="7">
        <v>2.5819943000000001E-8</v>
      </c>
      <c r="I6448" s="5"/>
    </row>
    <row r="6449" spans="1:9" x14ac:dyDescent="0.4">
      <c r="A6449" t="str">
        <f t="shared" si="100"/>
        <v>WassermeloneSenegal</v>
      </c>
      <c r="B6449" s="26" t="s">
        <v>265</v>
      </c>
      <c r="C6449" s="4" t="s">
        <v>438</v>
      </c>
      <c r="D6449" s="5">
        <v>1.1538800000000001E-8</v>
      </c>
      <c r="E6449" s="5">
        <v>7.0488199999999997E-9</v>
      </c>
      <c r="F6449" s="5">
        <v>5.3754400000000002E-10</v>
      </c>
      <c r="G6449" s="6">
        <v>2.5799999999999998E-9</v>
      </c>
      <c r="H6449" s="7">
        <v>2.1705163999999997E-8</v>
      </c>
      <c r="I6449" s="5"/>
    </row>
    <row r="6450" spans="1:9" x14ac:dyDescent="0.4">
      <c r="A6450" t="str">
        <f t="shared" si="100"/>
        <v>Anise, Fenchel, KorrianderSerbien</v>
      </c>
      <c r="B6450" s="26" t="s">
        <v>239</v>
      </c>
      <c r="C6450" s="4" t="s">
        <v>439</v>
      </c>
      <c r="D6450" s="5">
        <v>1.6908900000000001E-7</v>
      </c>
      <c r="E6450" s="5">
        <v>4.19114E-7</v>
      </c>
      <c r="F6450" s="5">
        <v>3.5492099999999997E-8</v>
      </c>
      <c r="G6450" s="6">
        <v>3.8699999999999996E-8</v>
      </c>
      <c r="H6450" s="7">
        <v>6.6239510000000002E-7</v>
      </c>
      <c r="I6450" s="5"/>
    </row>
    <row r="6451" spans="1:9" x14ac:dyDescent="0.4">
      <c r="A6451" t="str">
        <f t="shared" si="100"/>
        <v>ApfelSerbien</v>
      </c>
      <c r="B6451" s="26" t="s">
        <v>195</v>
      </c>
      <c r="C6451" s="4" t="s">
        <v>439</v>
      </c>
      <c r="D6451" s="5">
        <v>5.0641499999999997E-8</v>
      </c>
      <c r="E6451" s="5">
        <v>1.3757600000000001E-7</v>
      </c>
      <c r="F6451" s="5">
        <v>1.12914E-8</v>
      </c>
      <c r="G6451" s="6">
        <v>1.66E-8</v>
      </c>
      <c r="H6451" s="7">
        <v>2.1610890000000003E-7</v>
      </c>
      <c r="I6451" s="5"/>
    </row>
    <row r="6452" spans="1:9" x14ac:dyDescent="0.4">
      <c r="A6452" t="str">
        <f t="shared" si="100"/>
        <v>AprikosenSerbien</v>
      </c>
      <c r="B6452" s="26" t="s">
        <v>196</v>
      </c>
      <c r="C6452" s="4" t="s">
        <v>439</v>
      </c>
      <c r="D6452" s="5">
        <v>3.2084700000000003E-8</v>
      </c>
      <c r="E6452" s="5">
        <v>7.8351800000000002E-8</v>
      </c>
      <c r="F6452" s="5">
        <v>6.7401799999999998E-9</v>
      </c>
      <c r="G6452" s="6">
        <v>6.8100000000000003E-9</v>
      </c>
      <c r="H6452" s="7">
        <v>1.2398668000000001E-7</v>
      </c>
      <c r="I6452" s="5"/>
    </row>
    <row r="6453" spans="1:9" x14ac:dyDescent="0.4">
      <c r="A6453" t="str">
        <f t="shared" si="100"/>
        <v>GersteSerbien</v>
      </c>
      <c r="B6453" s="26" t="s">
        <v>240</v>
      </c>
      <c r="C6453" s="4" t="s">
        <v>439</v>
      </c>
      <c r="D6453" s="5">
        <v>1.1514900000000001E-7</v>
      </c>
      <c r="E6453" s="5">
        <v>3.1144899999999997E-7</v>
      </c>
      <c r="F6453" s="5">
        <v>2.5698300000000003E-8</v>
      </c>
      <c r="G6453" s="6">
        <v>3.7400000000000004E-8</v>
      </c>
      <c r="H6453" s="7">
        <v>4.8969629999999997E-7</v>
      </c>
      <c r="I6453" s="5"/>
    </row>
    <row r="6454" spans="1:9" x14ac:dyDescent="0.4">
      <c r="A6454" t="str">
        <f t="shared" si="100"/>
        <v>Bohen, trockenSerbien</v>
      </c>
      <c r="B6454" s="26" t="s">
        <v>170</v>
      </c>
      <c r="C6454" s="4" t="s">
        <v>439</v>
      </c>
      <c r="D6454" s="5">
        <v>1.04627E-7</v>
      </c>
      <c r="E6454" s="5">
        <v>2.8354499999999999E-7</v>
      </c>
      <c r="F6454" s="5">
        <v>2.33077E-8</v>
      </c>
      <c r="G6454" s="6">
        <v>3.4199999999999995E-8</v>
      </c>
      <c r="H6454" s="7">
        <v>4.4567970000000003E-7</v>
      </c>
      <c r="I6454" s="5"/>
    </row>
    <row r="6455" spans="1:9" x14ac:dyDescent="0.4">
      <c r="A6455" t="str">
        <f t="shared" si="100"/>
        <v>Bohen, grünSerbien</v>
      </c>
      <c r="B6455" s="26" t="s">
        <v>169</v>
      </c>
      <c r="C6455" s="4" t="s">
        <v>439</v>
      </c>
      <c r="D6455" s="5">
        <v>4.6404700000000001E-8</v>
      </c>
      <c r="E6455" s="5">
        <v>1.26875E-7</v>
      </c>
      <c r="F6455" s="5">
        <v>9.6844700000000002E-9</v>
      </c>
      <c r="G6455" s="6">
        <v>1.6099999999999999E-8</v>
      </c>
      <c r="H6455" s="7">
        <v>1.9906417000000002E-7</v>
      </c>
      <c r="I6455" s="5"/>
    </row>
    <row r="6456" spans="1:9" x14ac:dyDescent="0.4">
      <c r="A6456" t="str">
        <f t="shared" si="100"/>
        <v>Kohl und andere KohlgewächseSerbien</v>
      </c>
      <c r="B6456" s="26" t="s">
        <v>181</v>
      </c>
      <c r="C6456" s="4" t="s">
        <v>439</v>
      </c>
      <c r="D6456" s="5">
        <v>1.9918599999999999E-8</v>
      </c>
      <c r="E6456" s="5">
        <v>5.3925299999999998E-8</v>
      </c>
      <c r="F6456" s="5">
        <v>4.4278500000000002E-9</v>
      </c>
      <c r="G6456" s="6">
        <v>6.4999999999999995E-9</v>
      </c>
      <c r="H6456" s="7">
        <v>8.4771749999999993E-8</v>
      </c>
      <c r="I6456" s="5"/>
    </row>
    <row r="6457" spans="1:9" x14ac:dyDescent="0.4">
      <c r="A6457" t="str">
        <f t="shared" si="100"/>
        <v>KanariengrasSerbien</v>
      </c>
      <c r="B6457" s="26" t="s">
        <v>293</v>
      </c>
      <c r="C6457" s="4" t="s">
        <v>439</v>
      </c>
      <c r="D6457" s="5">
        <v>1.42956E-7</v>
      </c>
      <c r="E6457" s="5">
        <v>3.34913E-7</v>
      </c>
      <c r="F6457" s="5">
        <v>3.0098399999999998E-8</v>
      </c>
      <c r="G6457" s="6">
        <v>2.3799999999999998E-8</v>
      </c>
      <c r="H6457" s="7">
        <v>5.3176740000000005E-7</v>
      </c>
      <c r="I6457" s="5"/>
    </row>
    <row r="6458" spans="1:9" x14ac:dyDescent="0.4">
      <c r="A6458" t="str">
        <f t="shared" si="100"/>
        <v>Karotten und RübenSerbien</v>
      </c>
      <c r="B6458" s="26" t="s">
        <v>176</v>
      </c>
      <c r="C6458" s="4" t="s">
        <v>439</v>
      </c>
      <c r="D6458" s="5">
        <v>3.9311199999999998E-8</v>
      </c>
      <c r="E6458" s="5">
        <v>1.0645200000000001E-7</v>
      </c>
      <c r="F6458" s="5">
        <v>8.6990599999999999E-9</v>
      </c>
      <c r="G6458" s="6">
        <v>1.29E-8</v>
      </c>
      <c r="H6458" s="7">
        <v>1.6736226E-7</v>
      </c>
      <c r="I6458" s="5"/>
    </row>
    <row r="6459" spans="1:9" x14ac:dyDescent="0.4">
      <c r="A6459" t="str">
        <f t="shared" si="100"/>
        <v>GetreideSerbien</v>
      </c>
      <c r="B6459" s="26" t="s">
        <v>278</v>
      </c>
      <c r="C6459" s="4" t="s">
        <v>439</v>
      </c>
      <c r="D6459" s="5">
        <v>5.7888299999999998E-8</v>
      </c>
      <c r="E6459" s="5">
        <v>1.6258299999999999E-7</v>
      </c>
      <c r="F6459" s="5">
        <v>1.20607E-8</v>
      </c>
      <c r="G6459" s="6">
        <v>2.2099999999999999E-8</v>
      </c>
      <c r="H6459" s="7">
        <v>2.54632E-7</v>
      </c>
      <c r="I6459" s="5"/>
    </row>
    <row r="6460" spans="1:9" x14ac:dyDescent="0.4">
      <c r="A6460" t="str">
        <f t="shared" si="100"/>
        <v>Kirschen, sauerSerbien</v>
      </c>
      <c r="B6460" s="26" t="s">
        <v>210</v>
      </c>
      <c r="C6460" s="4" t="s">
        <v>439</v>
      </c>
      <c r="D6460" s="5">
        <v>1.2279399999999998E-7</v>
      </c>
      <c r="E6460" s="5">
        <v>3.3435000000000003E-7</v>
      </c>
      <c r="F6460" s="5">
        <v>2.7401499999999999E-8</v>
      </c>
      <c r="G6460" s="6">
        <v>4.0399999999999998E-8</v>
      </c>
      <c r="H6460" s="7">
        <v>5.2494550000000003E-7</v>
      </c>
      <c r="I6460" s="5"/>
    </row>
    <row r="6461" spans="1:9" x14ac:dyDescent="0.4">
      <c r="A6461" t="str">
        <f t="shared" si="100"/>
        <v>KirschenSerbien</v>
      </c>
      <c r="B6461" s="26" t="s">
        <v>209</v>
      </c>
      <c r="C6461" s="4" t="s">
        <v>439</v>
      </c>
      <c r="D6461" s="5">
        <v>1.0433900000000001E-7</v>
      </c>
      <c r="E6461" s="5">
        <v>2.8519899999999996E-7</v>
      </c>
      <c r="F6461" s="5">
        <v>2.3387000000000003E-8</v>
      </c>
      <c r="G6461" s="6">
        <v>3.4599999999999999E-8</v>
      </c>
      <c r="H6461" s="7">
        <v>4.4752499999999995E-7</v>
      </c>
      <c r="I6461" s="5"/>
    </row>
    <row r="6462" spans="1:9" x14ac:dyDescent="0.4">
      <c r="A6462" t="str">
        <f t="shared" si="100"/>
        <v>KichererbsenSerbien</v>
      </c>
      <c r="B6462" s="26" t="s">
        <v>178</v>
      </c>
      <c r="C6462" s="4" t="s">
        <v>439</v>
      </c>
      <c r="D6462" s="5">
        <v>1.9457500000000001E-7</v>
      </c>
      <c r="E6462" s="5">
        <v>4.8576499999999996E-7</v>
      </c>
      <c r="F6462" s="5">
        <v>4.4493E-8</v>
      </c>
      <c r="G6462" s="6">
        <v>6.0699999999999994E-8</v>
      </c>
      <c r="H6462" s="7">
        <v>7.85533E-7</v>
      </c>
      <c r="I6462" s="5"/>
    </row>
    <row r="6463" spans="1:9" x14ac:dyDescent="0.4">
      <c r="A6463" t="str">
        <f t="shared" si="100"/>
        <v>Paprika-/ChillipulverSerbien</v>
      </c>
      <c r="B6463" s="26" t="s">
        <v>90</v>
      </c>
      <c r="C6463" s="4" t="s">
        <v>439</v>
      </c>
      <c r="D6463" s="5">
        <v>2.82515E-8</v>
      </c>
      <c r="E6463" s="5">
        <v>7.6477199999999988E-8</v>
      </c>
      <c r="F6463" s="5">
        <v>6.2834099999999999E-9</v>
      </c>
      <c r="G6463" s="6">
        <v>9.2099999999999994E-9</v>
      </c>
      <c r="H6463" s="7">
        <v>1.2022211E-7</v>
      </c>
      <c r="I6463" s="5"/>
    </row>
    <row r="6464" spans="1:9" x14ac:dyDescent="0.4">
      <c r="A6464" t="str">
        <f t="shared" si="100"/>
        <v>Paprika und Chillies, grünSerbien</v>
      </c>
      <c r="B6464" s="26" t="s">
        <v>79</v>
      </c>
      <c r="C6464" s="4" t="s">
        <v>439</v>
      </c>
      <c r="D6464" s="5">
        <v>2.82515E-8</v>
      </c>
      <c r="E6464" s="5">
        <v>7.6477199999999988E-8</v>
      </c>
      <c r="F6464" s="5">
        <v>6.2834099999999999E-9</v>
      </c>
      <c r="G6464" s="6">
        <v>9.2099999999999994E-9</v>
      </c>
      <c r="H6464" s="7">
        <v>1.2022211E-7</v>
      </c>
      <c r="I6464" s="5"/>
    </row>
    <row r="6465" spans="1:9" x14ac:dyDescent="0.4">
      <c r="A6465" t="str">
        <f t="shared" si="100"/>
        <v>Paprika und Chillies, grünSerbien</v>
      </c>
      <c r="B6465" s="26" t="s">
        <v>79</v>
      </c>
      <c r="C6465" s="4" t="s">
        <v>439</v>
      </c>
      <c r="D6465" s="5">
        <v>2.82515E-8</v>
      </c>
      <c r="E6465" s="5">
        <v>7.6477199999999988E-8</v>
      </c>
      <c r="F6465" s="5">
        <v>6.2834099999999999E-9</v>
      </c>
      <c r="G6465" s="6">
        <v>9.2099999999999994E-9</v>
      </c>
      <c r="H6465" s="7">
        <v>1.2022211E-7</v>
      </c>
      <c r="I6465" s="5"/>
    </row>
    <row r="6466" spans="1:9" x14ac:dyDescent="0.4">
      <c r="A6466" t="str">
        <f t="shared" si="100"/>
        <v>Kuhbohnen, trockenSerbien</v>
      </c>
      <c r="B6466" s="26" t="s">
        <v>182</v>
      </c>
      <c r="C6466" s="4" t="s">
        <v>439</v>
      </c>
      <c r="D6466" s="5">
        <v>4.9445200000000001E-8</v>
      </c>
      <c r="E6466" s="5">
        <v>1.3344899999999999E-7</v>
      </c>
      <c r="F6466" s="5">
        <v>1.0963900000000001E-8</v>
      </c>
      <c r="G6466" s="6">
        <v>1.5999999999999998E-8</v>
      </c>
      <c r="H6466" s="7">
        <v>2.0985809999999999E-7</v>
      </c>
      <c r="I6466" s="5"/>
    </row>
    <row r="6467" spans="1:9" x14ac:dyDescent="0.4">
      <c r="A6467" t="str">
        <f t="shared" si="100"/>
        <v>Gurken und GewürzgurkenSerbien</v>
      </c>
      <c r="B6467" s="26" t="s">
        <v>99</v>
      </c>
      <c r="C6467" s="4" t="s">
        <v>439</v>
      </c>
      <c r="D6467" s="5">
        <v>8.5768899999999993E-9</v>
      </c>
      <c r="E6467" s="5">
        <v>2.1257E-8</v>
      </c>
      <c r="F6467" s="5">
        <v>1.80031E-9</v>
      </c>
      <c r="G6467" s="6">
        <v>1.9599999999999998E-9</v>
      </c>
      <c r="H6467" s="7">
        <v>3.35942E-8</v>
      </c>
      <c r="I6467" s="5"/>
    </row>
    <row r="6468" spans="1:9" x14ac:dyDescent="0.4">
      <c r="A6468" t="str">
        <f t="shared" ref="A6468:A6531" si="101">B6468&amp;C6468</f>
        <v>FeigeSerbien</v>
      </c>
      <c r="B6468" s="26" t="s">
        <v>204</v>
      </c>
      <c r="C6468" s="4" t="s">
        <v>439</v>
      </c>
      <c r="D6468" s="5">
        <v>3.40933E-7</v>
      </c>
      <c r="E6468" s="5">
        <v>8.5327200000000002E-7</v>
      </c>
      <c r="F6468" s="5">
        <v>7.8210100000000002E-8</v>
      </c>
      <c r="G6468" s="6">
        <v>1.08E-7</v>
      </c>
      <c r="H6468" s="7">
        <v>1.3804151000000001E-6</v>
      </c>
      <c r="I6468" s="5"/>
    </row>
    <row r="6469" spans="1:9" x14ac:dyDescent="0.4">
      <c r="A6469" t="str">
        <f t="shared" si="101"/>
        <v>Früchte, frischSerbien</v>
      </c>
      <c r="B6469" s="26" t="s">
        <v>205</v>
      </c>
      <c r="C6469" s="4" t="s">
        <v>439</v>
      </c>
      <c r="D6469" s="5">
        <v>2.24472E-7</v>
      </c>
      <c r="E6469" s="5">
        <v>6.30445E-7</v>
      </c>
      <c r="F6469" s="5">
        <v>4.6767600000000004E-8</v>
      </c>
      <c r="G6469" s="6">
        <v>8.5699999999999993E-8</v>
      </c>
      <c r="H6469" s="7">
        <v>9.873845999999999E-7</v>
      </c>
      <c r="I6469" s="5"/>
    </row>
    <row r="6470" spans="1:9" x14ac:dyDescent="0.4">
      <c r="A6470" t="str">
        <f t="shared" si="101"/>
        <v>KernobstSerbien</v>
      </c>
      <c r="B6470" s="26" t="s">
        <v>208</v>
      </c>
      <c r="C6470" s="4" t="s">
        <v>439</v>
      </c>
      <c r="D6470" s="5">
        <v>2.24472E-7</v>
      </c>
      <c r="E6470" s="5">
        <v>6.30445E-7</v>
      </c>
      <c r="F6470" s="5">
        <v>4.6767600000000004E-8</v>
      </c>
      <c r="G6470" s="6">
        <v>8.5699999999999993E-8</v>
      </c>
      <c r="H6470" s="7">
        <v>9.873845999999999E-7</v>
      </c>
      <c r="I6470" s="5"/>
    </row>
    <row r="6471" spans="1:9" x14ac:dyDescent="0.4">
      <c r="A6471" t="str">
        <f t="shared" si="101"/>
        <v>KnoblauchSerbien</v>
      </c>
      <c r="B6471" s="26" t="s">
        <v>38</v>
      </c>
      <c r="C6471" s="4" t="s">
        <v>439</v>
      </c>
      <c r="D6471" s="5">
        <v>9.7378199999999998E-8</v>
      </c>
      <c r="E6471" s="5">
        <v>2.6334299999999995E-7</v>
      </c>
      <c r="F6471" s="5">
        <v>2.1617700000000002E-8</v>
      </c>
      <c r="G6471" s="6">
        <v>3.1499999999999998E-8</v>
      </c>
      <c r="H6471" s="7">
        <v>4.1383890000000004E-7</v>
      </c>
      <c r="I6471" s="5"/>
    </row>
    <row r="6472" spans="1:9" x14ac:dyDescent="0.4">
      <c r="A6472" t="str">
        <f t="shared" si="101"/>
        <v>TraubenSerbien</v>
      </c>
      <c r="B6472" s="26" t="s">
        <v>245</v>
      </c>
      <c r="C6472" s="4" t="s">
        <v>439</v>
      </c>
      <c r="D6472" s="5">
        <v>6.2927700000000003E-8</v>
      </c>
      <c r="E6472" s="5">
        <v>1.70545E-7</v>
      </c>
      <c r="F6472" s="5">
        <v>1.4006999999999999E-8</v>
      </c>
      <c r="G6472" s="6">
        <v>2.0500000000000002E-8</v>
      </c>
      <c r="H6472" s="7">
        <v>2.6797970000000002E-7</v>
      </c>
      <c r="I6472" s="5"/>
    </row>
    <row r="6473" spans="1:9" x14ac:dyDescent="0.4">
      <c r="A6473" t="str">
        <f t="shared" si="101"/>
        <v>ErdnussSerbien</v>
      </c>
      <c r="B6473" s="26" t="s">
        <v>280</v>
      </c>
      <c r="C6473" s="4" t="s">
        <v>439</v>
      </c>
      <c r="D6473" s="5">
        <v>1.9810699999999999E-7</v>
      </c>
      <c r="E6473" s="5">
        <v>5.5639500000000005E-7</v>
      </c>
      <c r="F6473" s="5">
        <v>4.1274399999999998E-8</v>
      </c>
      <c r="G6473" s="6">
        <v>7.5699999999999996E-8</v>
      </c>
      <c r="H6473" s="7">
        <v>8.7147640000000009E-7</v>
      </c>
      <c r="I6473" s="5"/>
    </row>
    <row r="6474" spans="1:9" x14ac:dyDescent="0.4">
      <c r="A6474" t="str">
        <f t="shared" si="101"/>
        <v>JojobasamenSerbien</v>
      </c>
      <c r="B6474" s="26" t="s">
        <v>301</v>
      </c>
      <c r="C6474" s="4" t="s">
        <v>439</v>
      </c>
      <c r="D6474" s="5">
        <v>7.49959E-8</v>
      </c>
      <c r="E6474" s="5">
        <v>1.7569800000000002E-7</v>
      </c>
      <c r="F6474" s="5">
        <v>1.5789899999999999E-8</v>
      </c>
      <c r="G6474" s="6">
        <v>1.2500000000000001E-8</v>
      </c>
      <c r="H6474" s="7">
        <v>2.7898379999999994E-7</v>
      </c>
      <c r="I6474" s="5"/>
    </row>
    <row r="6475" spans="1:9" x14ac:dyDescent="0.4">
      <c r="A6475" t="str">
        <f t="shared" si="101"/>
        <v>Lauch, andere LauchgewächseSerbien</v>
      </c>
      <c r="B6475" s="26" t="s">
        <v>184</v>
      </c>
      <c r="C6475" s="4" t="s">
        <v>439</v>
      </c>
      <c r="D6475" s="5">
        <v>6.9549999999999997E-8</v>
      </c>
      <c r="E6475" s="5">
        <v>1.82037E-7</v>
      </c>
      <c r="F6475" s="5">
        <v>1.6216300000000001E-8</v>
      </c>
      <c r="G6475" s="6">
        <v>2.2699999999999998E-8</v>
      </c>
      <c r="H6475" s="7">
        <v>2.9050330000000002E-7</v>
      </c>
      <c r="I6475" s="5"/>
    </row>
    <row r="6476" spans="1:9" x14ac:dyDescent="0.4">
      <c r="A6476" t="str">
        <f t="shared" si="101"/>
        <v>Kopfsalat und ChicoréeSerbien</v>
      </c>
      <c r="B6476" s="26" t="s">
        <v>95</v>
      </c>
      <c r="C6476" s="4" t="s">
        <v>439</v>
      </c>
      <c r="D6476" s="5">
        <v>1.6752099999999999E-8</v>
      </c>
      <c r="E6476" s="5">
        <v>3.9246399999999995E-8</v>
      </c>
      <c r="F6476" s="5">
        <v>3.5270500000000001E-9</v>
      </c>
      <c r="G6476" s="6">
        <v>2.7799999999999999E-9</v>
      </c>
      <c r="H6476" s="7">
        <v>6.2305549999999998E-8</v>
      </c>
      <c r="I6476" s="5"/>
    </row>
    <row r="6477" spans="1:9" x14ac:dyDescent="0.4">
      <c r="A6477" t="str">
        <f t="shared" si="101"/>
        <v>Mais, greenSerbien</v>
      </c>
      <c r="B6477" s="26" t="s">
        <v>218</v>
      </c>
      <c r="C6477" s="4" t="s">
        <v>439</v>
      </c>
      <c r="D6477" s="5">
        <v>1.0065300000000001E-8</v>
      </c>
      <c r="E6477" s="5">
        <v>2.3580599999999999E-8</v>
      </c>
      <c r="F6477" s="5">
        <v>2.1191799999999997E-9</v>
      </c>
      <c r="G6477" s="6">
        <v>1.67E-9</v>
      </c>
      <c r="H6477" s="7">
        <v>3.7435080000000003E-8</v>
      </c>
      <c r="I6477" s="5"/>
    </row>
    <row r="6478" spans="1:9" x14ac:dyDescent="0.4">
      <c r="A6478" t="str">
        <f t="shared" si="101"/>
        <v>MaisSerbien</v>
      </c>
      <c r="B6478" s="26" t="s">
        <v>185</v>
      </c>
      <c r="C6478" s="4" t="s">
        <v>439</v>
      </c>
      <c r="D6478" s="5">
        <v>5.7535099999999997E-8</v>
      </c>
      <c r="E6478" s="5">
        <v>1.5566399999999998E-7</v>
      </c>
      <c r="F6478" s="5">
        <v>1.2793400000000001E-8</v>
      </c>
      <c r="G6478" s="6">
        <v>1.88E-8</v>
      </c>
      <c r="H6478" s="7">
        <v>2.4479250000000003E-7</v>
      </c>
      <c r="I6478" s="5"/>
    </row>
    <row r="6479" spans="1:9" x14ac:dyDescent="0.4">
      <c r="A6479" t="str">
        <f t="shared" si="101"/>
        <v>Melonen (inkl.  Cantaloup-Melone)Serbien</v>
      </c>
      <c r="B6479" s="26" t="s">
        <v>249</v>
      </c>
      <c r="C6479" s="4" t="s">
        <v>439</v>
      </c>
      <c r="D6479" s="5">
        <v>7.6529100000000002E-9</v>
      </c>
      <c r="E6479" s="5">
        <v>1.8772399999999999E-8</v>
      </c>
      <c r="F6479" s="5">
        <v>1.6072899999999999E-9</v>
      </c>
      <c r="G6479" s="6">
        <v>1.6600000000000001E-9</v>
      </c>
      <c r="H6479" s="7">
        <v>2.9692600000000001E-8</v>
      </c>
      <c r="I6479" s="5"/>
    </row>
    <row r="6480" spans="1:9" x14ac:dyDescent="0.4">
      <c r="A6480" t="str">
        <f t="shared" si="101"/>
        <v>HirseSerbien</v>
      </c>
      <c r="B6480" s="26" t="s">
        <v>250</v>
      </c>
      <c r="C6480" s="4" t="s">
        <v>439</v>
      </c>
      <c r="D6480" s="5">
        <v>1.07627E-7</v>
      </c>
      <c r="E6480" s="5">
        <v>2.6216999999999997E-7</v>
      </c>
      <c r="F6480" s="5">
        <v>2.2612900000000003E-8</v>
      </c>
      <c r="G6480" s="6">
        <v>2.2500000000000003E-8</v>
      </c>
      <c r="H6480" s="7">
        <v>4.1490990000000001E-7</v>
      </c>
      <c r="I6480" s="5"/>
    </row>
    <row r="6481" spans="1:9" x14ac:dyDescent="0.4">
      <c r="A6481" t="str">
        <f t="shared" si="101"/>
        <v>SenfkörnerSerbien</v>
      </c>
      <c r="B6481" s="26" t="s">
        <v>302</v>
      </c>
      <c r="C6481" s="4" t="s">
        <v>439</v>
      </c>
      <c r="D6481" s="5">
        <v>9.8266800000000005E-8</v>
      </c>
      <c r="E6481" s="5">
        <v>2.4323100000000002E-7</v>
      </c>
      <c r="F6481" s="5">
        <v>2.0627899999999999E-8</v>
      </c>
      <c r="G6481" s="6">
        <v>2.2399999999999999E-8</v>
      </c>
      <c r="H6481" s="7">
        <v>3.8452569999999998E-7</v>
      </c>
      <c r="I6481" s="5"/>
    </row>
    <row r="6482" spans="1:9" x14ac:dyDescent="0.4">
      <c r="A6482" t="str">
        <f t="shared" si="101"/>
        <v>NüsseSerbien</v>
      </c>
      <c r="B6482" s="26" t="s">
        <v>271</v>
      </c>
      <c r="C6482" s="4" t="s">
        <v>439</v>
      </c>
      <c r="D6482" s="5">
        <v>8.2352399999999996E-7</v>
      </c>
      <c r="E6482" s="5">
        <v>2.0751099999999997E-6</v>
      </c>
      <c r="F6482" s="5">
        <v>1.9057000000000002E-7</v>
      </c>
      <c r="G6482" s="6">
        <v>2.7500000000000001E-7</v>
      </c>
      <c r="H6482" s="7">
        <v>3.364204E-6</v>
      </c>
      <c r="I6482" s="5"/>
    </row>
    <row r="6483" spans="1:9" x14ac:dyDescent="0.4">
      <c r="A6483" t="str">
        <f t="shared" si="101"/>
        <v>HaferSerbien</v>
      </c>
      <c r="B6483" s="26" t="s">
        <v>272</v>
      </c>
      <c r="C6483" s="4" t="s">
        <v>439</v>
      </c>
      <c r="D6483" s="5">
        <v>1.6278000000000001E-7</v>
      </c>
      <c r="E6483" s="5">
        <v>4.4126000000000002E-7</v>
      </c>
      <c r="F6483" s="5">
        <v>3.6396100000000003E-8</v>
      </c>
      <c r="G6483" s="6">
        <v>5.3300000000000001E-8</v>
      </c>
      <c r="H6483" s="7">
        <v>6.9373610000000011E-7</v>
      </c>
      <c r="I6483" s="5"/>
    </row>
    <row r="6484" spans="1:9" x14ac:dyDescent="0.4">
      <c r="A6484" t="str">
        <f t="shared" si="101"/>
        <v>ÖlsamenSerbien</v>
      </c>
      <c r="B6484" s="26" t="s">
        <v>303</v>
      </c>
      <c r="C6484" s="4" t="s">
        <v>439</v>
      </c>
      <c r="D6484" s="5">
        <v>7.49959E-8</v>
      </c>
      <c r="E6484" s="5">
        <v>1.7569800000000002E-7</v>
      </c>
      <c r="F6484" s="5">
        <v>1.5789899999999999E-8</v>
      </c>
      <c r="G6484" s="6">
        <v>1.2500000000000001E-8</v>
      </c>
      <c r="H6484" s="7">
        <v>2.7898379999999994E-7</v>
      </c>
      <c r="I6484" s="5"/>
    </row>
    <row r="6485" spans="1:9" x14ac:dyDescent="0.4">
      <c r="A6485" t="str">
        <f t="shared" si="101"/>
        <v>OlivenSerbien</v>
      </c>
      <c r="B6485" s="26" t="s">
        <v>189</v>
      </c>
      <c r="C6485" s="4" t="s">
        <v>439</v>
      </c>
      <c r="D6485" s="5">
        <v>3.69697E-7</v>
      </c>
      <c r="E6485" s="5">
        <v>9.3387500000000002E-7</v>
      </c>
      <c r="F6485" s="5">
        <v>8.3061200000000003E-8</v>
      </c>
      <c r="G6485" s="6">
        <v>1.15E-7</v>
      </c>
      <c r="H6485" s="7">
        <v>1.5016332000000001E-6</v>
      </c>
      <c r="I6485" s="5"/>
    </row>
    <row r="6486" spans="1:9" x14ac:dyDescent="0.4">
      <c r="A6486" t="str">
        <f t="shared" si="101"/>
        <v>Zwiebel, getr.Serbien</v>
      </c>
      <c r="B6486" s="26" t="s">
        <v>251</v>
      </c>
      <c r="C6486" s="4" t="s">
        <v>439</v>
      </c>
      <c r="D6486" s="5">
        <v>5.5079400000000002E-8</v>
      </c>
      <c r="E6486" s="5">
        <v>1.49099E-7</v>
      </c>
      <c r="F6486" s="5">
        <v>1.22558E-8</v>
      </c>
      <c r="G6486" s="6">
        <v>1.7900000000000001E-8</v>
      </c>
      <c r="H6486" s="7">
        <v>2.3433420000000002E-7</v>
      </c>
      <c r="I6486" s="5"/>
    </row>
    <row r="6487" spans="1:9" x14ac:dyDescent="0.4">
      <c r="A6487" t="str">
        <f t="shared" si="101"/>
        <v>Pfirsich, NektarineSerbien</v>
      </c>
      <c r="B6487" s="26" t="s">
        <v>253</v>
      </c>
      <c r="C6487" s="4" t="s">
        <v>439</v>
      </c>
      <c r="D6487" s="5">
        <v>6.2118000000000001E-8</v>
      </c>
      <c r="E6487" s="5">
        <v>1.69569E-7</v>
      </c>
      <c r="F6487" s="5">
        <v>1.39048E-8</v>
      </c>
      <c r="G6487" s="6">
        <v>2.0500000000000002E-8</v>
      </c>
      <c r="H6487" s="7">
        <v>2.6609180000000004E-7</v>
      </c>
      <c r="I6487" s="5"/>
    </row>
    <row r="6488" spans="1:9" x14ac:dyDescent="0.4">
      <c r="A6488" t="str">
        <f t="shared" si="101"/>
        <v>BirneSerbien</v>
      </c>
      <c r="B6488" s="26" t="s">
        <v>199</v>
      </c>
      <c r="C6488" s="4" t="s">
        <v>439</v>
      </c>
      <c r="D6488" s="5">
        <v>7.6070599999999998E-8</v>
      </c>
      <c r="E6488" s="5">
        <v>2.0764899999999998E-7</v>
      </c>
      <c r="F6488" s="5">
        <v>1.7000899999999999E-8</v>
      </c>
      <c r="G6488" s="6">
        <v>2.5200000000000001E-8</v>
      </c>
      <c r="H6488" s="7">
        <v>3.2592050000000001E-7</v>
      </c>
      <c r="I6488" s="5"/>
    </row>
    <row r="6489" spans="1:9" x14ac:dyDescent="0.4">
      <c r="A6489" t="str">
        <f t="shared" si="101"/>
        <v>Erbsen, trockenSerbien</v>
      </c>
      <c r="B6489" s="26" t="s">
        <v>173</v>
      </c>
      <c r="C6489" s="4" t="s">
        <v>439</v>
      </c>
      <c r="D6489" s="5">
        <v>8.4640799999999999E-8</v>
      </c>
      <c r="E6489" s="5">
        <v>2.2940699999999998E-7</v>
      </c>
      <c r="F6489" s="5">
        <v>1.8824199999999998E-8</v>
      </c>
      <c r="G6489" s="6">
        <v>2.77E-8</v>
      </c>
      <c r="H6489" s="7">
        <v>3.6057199999999995E-7</v>
      </c>
      <c r="I6489" s="5"/>
    </row>
    <row r="6490" spans="1:9" x14ac:dyDescent="0.4">
      <c r="A6490" t="str">
        <f t="shared" si="101"/>
        <v>Erbsen, grünSerbien</v>
      </c>
      <c r="B6490" s="26" t="s">
        <v>172</v>
      </c>
      <c r="C6490" s="4" t="s">
        <v>439</v>
      </c>
      <c r="D6490" s="5">
        <v>7.5189099999999991E-8</v>
      </c>
      <c r="E6490" s="5">
        <v>2.0347900000000002E-7</v>
      </c>
      <c r="F6490" s="5">
        <v>1.6698600000000001E-8</v>
      </c>
      <c r="G6490" s="6">
        <v>2.4499999999999998E-8</v>
      </c>
      <c r="H6490" s="7">
        <v>3.1986670000000001E-7</v>
      </c>
      <c r="I6490" s="5"/>
    </row>
    <row r="6491" spans="1:9" x14ac:dyDescent="0.4">
      <c r="A6491" t="str">
        <f t="shared" si="101"/>
        <v>Pflaume, SchleheSerbien</v>
      </c>
      <c r="B6491" s="26" t="s">
        <v>254</v>
      </c>
      <c r="C6491" s="4" t="s">
        <v>439</v>
      </c>
      <c r="D6491" s="5">
        <v>1.1323E-7</v>
      </c>
      <c r="E6491" s="5">
        <v>3.0800499999999998E-7</v>
      </c>
      <c r="F6491" s="5">
        <v>2.52687E-8</v>
      </c>
      <c r="G6491" s="6">
        <v>3.7200000000000002E-8</v>
      </c>
      <c r="H6491" s="7">
        <v>4.837037E-7</v>
      </c>
      <c r="I6491" s="5"/>
    </row>
    <row r="6492" spans="1:9" x14ac:dyDescent="0.4">
      <c r="A6492" t="str">
        <f t="shared" si="101"/>
        <v>KartoffelSerbien</v>
      </c>
      <c r="B6492" s="26" t="s">
        <v>177</v>
      </c>
      <c r="C6492" s="4" t="s">
        <v>439</v>
      </c>
      <c r="D6492" s="5">
        <v>2.40465E-8</v>
      </c>
      <c r="E6492" s="5">
        <v>6.5092999999999999E-8</v>
      </c>
      <c r="F6492" s="5">
        <v>5.3647200000000005E-9</v>
      </c>
      <c r="G6492" s="6">
        <v>7.8699999999999987E-9</v>
      </c>
      <c r="H6492" s="7">
        <v>1.0237421999999999E-7</v>
      </c>
      <c r="I6492" s="5"/>
    </row>
    <row r="6493" spans="1:9" x14ac:dyDescent="0.4">
      <c r="A6493" t="str">
        <f t="shared" si="101"/>
        <v>Hülsenfrüchte (Linsen, Bohen, etc.)Serbien</v>
      </c>
      <c r="B6493" s="26" t="s">
        <v>255</v>
      </c>
      <c r="C6493" s="4" t="s">
        <v>439</v>
      </c>
      <c r="D6493" s="5">
        <v>1.52002E-6</v>
      </c>
      <c r="E6493" s="5">
        <v>3.8301300000000004E-6</v>
      </c>
      <c r="F6493" s="5">
        <v>3.51744E-7</v>
      </c>
      <c r="G6493" s="6">
        <v>5.0799999999999994E-7</v>
      </c>
      <c r="H6493" s="7">
        <v>6.2098939999999999E-6</v>
      </c>
      <c r="I6493" s="5"/>
    </row>
    <row r="6494" spans="1:9" x14ac:dyDescent="0.4">
      <c r="A6494" t="str">
        <f t="shared" si="101"/>
        <v>KürbisSerbien</v>
      </c>
      <c r="B6494" s="26" t="s">
        <v>183</v>
      </c>
      <c r="C6494" s="4" t="s">
        <v>439</v>
      </c>
      <c r="D6494" s="5">
        <v>2.17825E-8</v>
      </c>
      <c r="E6494" s="5">
        <v>5.3164600000000005E-8</v>
      </c>
      <c r="F6494" s="5">
        <v>4.5760800000000006E-9</v>
      </c>
      <c r="G6494" s="6">
        <v>4.6099999999999996E-9</v>
      </c>
      <c r="H6494" s="7">
        <v>8.4133180000000007E-8</v>
      </c>
      <c r="I6494" s="5"/>
    </row>
    <row r="6495" spans="1:9" x14ac:dyDescent="0.4">
      <c r="A6495" t="str">
        <f t="shared" si="101"/>
        <v>RapssamenSerbien</v>
      </c>
      <c r="B6495" s="26" t="s">
        <v>256</v>
      </c>
      <c r="C6495" s="4" t="s">
        <v>439</v>
      </c>
      <c r="D6495" s="5">
        <v>1.3934700000000001E-7</v>
      </c>
      <c r="E6495" s="5">
        <v>3.6386300000000001E-7</v>
      </c>
      <c r="F6495" s="5">
        <v>3.0225199999999999E-8</v>
      </c>
      <c r="G6495" s="6">
        <v>3.9499999999999996E-8</v>
      </c>
      <c r="H6495" s="7">
        <v>5.7293520000000005E-7</v>
      </c>
      <c r="I6495" s="5"/>
    </row>
    <row r="6496" spans="1:9" x14ac:dyDescent="0.4">
      <c r="A6496" t="str">
        <f t="shared" si="101"/>
        <v>HimbeereSerbien</v>
      </c>
      <c r="B6496" s="26" t="s">
        <v>207</v>
      </c>
      <c r="C6496" s="4" t="s">
        <v>439</v>
      </c>
      <c r="D6496" s="5">
        <v>7.1173499999999999E-8</v>
      </c>
      <c r="E6496" s="5">
        <v>1.9334500000000002E-7</v>
      </c>
      <c r="F6496" s="5">
        <v>1.58459E-8</v>
      </c>
      <c r="G6496" s="6">
        <v>2.3400000000000001E-8</v>
      </c>
      <c r="H6496" s="7">
        <v>3.0376440000000004E-7</v>
      </c>
      <c r="I6496" s="5"/>
    </row>
    <row r="6497" spans="1:9" x14ac:dyDescent="0.4">
      <c r="A6497" t="str">
        <f t="shared" si="101"/>
        <v>ReisSerbien</v>
      </c>
      <c r="B6497" s="26" t="s">
        <v>160</v>
      </c>
      <c r="C6497" s="4" t="s">
        <v>439</v>
      </c>
      <c r="D6497" s="5">
        <v>5.3050400000000004E-8</v>
      </c>
      <c r="E6497" s="5">
        <v>1.4899499999999999E-7</v>
      </c>
      <c r="F6497" s="5">
        <v>1.10527E-8</v>
      </c>
      <c r="G6497" s="6">
        <v>2.03E-8</v>
      </c>
      <c r="H6497" s="7">
        <v>2.333981E-7</v>
      </c>
      <c r="I6497" s="5"/>
    </row>
    <row r="6498" spans="1:9" x14ac:dyDescent="0.4">
      <c r="A6498" t="str">
        <f t="shared" si="101"/>
        <v>RoggenSerbien</v>
      </c>
      <c r="B6498" s="26" t="s">
        <v>274</v>
      </c>
      <c r="C6498" s="4" t="s">
        <v>439</v>
      </c>
      <c r="D6498" s="5">
        <v>1.3608100000000001E-7</v>
      </c>
      <c r="E6498" s="5">
        <v>3.6964600000000003E-7</v>
      </c>
      <c r="F6498" s="5">
        <v>3.0660200000000002E-8</v>
      </c>
      <c r="G6498" s="6">
        <v>4.4799999999999997E-8</v>
      </c>
      <c r="H6498" s="7">
        <v>5.8118719999999999E-7</v>
      </c>
      <c r="I6498" s="5"/>
    </row>
    <row r="6499" spans="1:9" x14ac:dyDescent="0.4">
      <c r="A6499" t="str">
        <f t="shared" si="101"/>
        <v>SorghumSerbien</v>
      </c>
      <c r="B6499" s="26" t="s">
        <v>282</v>
      </c>
      <c r="C6499" s="4" t="s">
        <v>439</v>
      </c>
      <c r="D6499" s="5">
        <v>6.481209999999999E-8</v>
      </c>
      <c r="E6499" s="5">
        <v>1.6397100000000001E-7</v>
      </c>
      <c r="F6499" s="5">
        <v>1.3588500000000001E-8</v>
      </c>
      <c r="G6499" s="6">
        <v>1.6399999999999998E-8</v>
      </c>
      <c r="H6499" s="7">
        <v>2.5877160000000001E-7</v>
      </c>
      <c r="I6499" s="5"/>
    </row>
    <row r="6500" spans="1:9" x14ac:dyDescent="0.4">
      <c r="A6500" t="str">
        <f t="shared" si="101"/>
        <v>SojabohnenSerbien</v>
      </c>
      <c r="B6500" s="26" t="s">
        <v>259</v>
      </c>
      <c r="C6500" s="4" t="s">
        <v>439</v>
      </c>
      <c r="D6500" s="5">
        <v>1.1112600000000001E-7</v>
      </c>
      <c r="E6500" s="5">
        <v>3.0030600000000002E-7</v>
      </c>
      <c r="F6500" s="5">
        <v>2.4682400000000001E-8</v>
      </c>
      <c r="G6500" s="6">
        <v>3.62E-8</v>
      </c>
      <c r="H6500" s="7">
        <v>4.7231440000000005E-7</v>
      </c>
      <c r="I6500" s="5"/>
    </row>
    <row r="6501" spans="1:9" x14ac:dyDescent="0.4">
      <c r="A6501" t="str">
        <f t="shared" si="101"/>
        <v>ErdbeereSerbien</v>
      </c>
      <c r="B6501" s="26" t="s">
        <v>203</v>
      </c>
      <c r="C6501" s="4" t="s">
        <v>439</v>
      </c>
      <c r="D6501" s="5">
        <v>9.8215499999999997E-8</v>
      </c>
      <c r="E6501" s="5">
        <v>2.6769899999999997E-7</v>
      </c>
      <c r="F6501" s="5">
        <v>2.1940999999999998E-8</v>
      </c>
      <c r="G6501" s="6">
        <v>3.2600000000000001E-8</v>
      </c>
      <c r="H6501" s="7">
        <v>4.2045549999999998E-7</v>
      </c>
      <c r="I6501" s="5"/>
    </row>
    <row r="6502" spans="1:9" x14ac:dyDescent="0.4">
      <c r="A6502" t="str">
        <f t="shared" si="101"/>
        <v>SonnenblumenkerneSerbien</v>
      </c>
      <c r="B6502" s="26" t="s">
        <v>261</v>
      </c>
      <c r="C6502" s="4" t="s">
        <v>439</v>
      </c>
      <c r="D6502" s="5">
        <v>1.1378E-7</v>
      </c>
      <c r="E6502" s="5">
        <v>3.0741700000000001E-7</v>
      </c>
      <c r="F6502" s="5">
        <v>2.5269899999999999E-8</v>
      </c>
      <c r="G6502" s="6">
        <v>3.69E-8</v>
      </c>
      <c r="H6502" s="7">
        <v>4.833669E-7</v>
      </c>
      <c r="I6502" s="5"/>
    </row>
    <row r="6503" spans="1:9" x14ac:dyDescent="0.4">
      <c r="A6503" t="str">
        <f t="shared" si="101"/>
        <v>Tallowtree seedSerbien</v>
      </c>
      <c r="B6503" s="26" t="s">
        <v>304</v>
      </c>
      <c r="C6503" s="4" t="s">
        <v>439</v>
      </c>
      <c r="D6503" s="5">
        <v>7.49959E-8</v>
      </c>
      <c r="E6503" s="5">
        <v>1.7569800000000002E-7</v>
      </c>
      <c r="F6503" s="5">
        <v>1.5789899999999999E-8</v>
      </c>
      <c r="G6503" s="6">
        <v>1.2500000000000001E-8</v>
      </c>
      <c r="H6503" s="7">
        <v>2.7898379999999994E-7</v>
      </c>
      <c r="I6503" s="5"/>
    </row>
    <row r="6504" spans="1:9" x14ac:dyDescent="0.4">
      <c r="A6504" t="str">
        <f t="shared" si="101"/>
        <v>Manderine, ClementineSerbien</v>
      </c>
      <c r="B6504" s="26" t="s">
        <v>213</v>
      </c>
      <c r="C6504" s="4" t="s">
        <v>439</v>
      </c>
      <c r="D6504" s="5">
        <v>2.9051999999999998E-8</v>
      </c>
      <c r="E6504" s="5">
        <v>6.8062200000000002E-8</v>
      </c>
      <c r="F6504" s="5">
        <v>6.1167000000000006E-9</v>
      </c>
      <c r="G6504" s="6">
        <v>4.8300000000000001E-9</v>
      </c>
      <c r="H6504" s="7">
        <v>1.080609E-7</v>
      </c>
      <c r="I6504" s="5"/>
    </row>
    <row r="6505" spans="1:9" x14ac:dyDescent="0.4">
      <c r="A6505" t="str">
        <f t="shared" si="101"/>
        <v>Tabak, unverarbeitetSerbien</v>
      </c>
      <c r="B6505" s="26" t="s">
        <v>263</v>
      </c>
      <c r="C6505" s="4" t="s">
        <v>439</v>
      </c>
      <c r="D6505" s="5">
        <v>1.19497E-7</v>
      </c>
      <c r="E6505" s="5">
        <v>3.22932E-7</v>
      </c>
      <c r="F6505" s="5">
        <v>2.65743E-8</v>
      </c>
      <c r="G6505" s="6">
        <v>3.8600000000000002E-8</v>
      </c>
      <c r="H6505" s="7">
        <v>5.0760330000000003E-7</v>
      </c>
      <c r="I6505" s="5"/>
    </row>
    <row r="6506" spans="1:9" x14ac:dyDescent="0.4">
      <c r="A6506" t="str">
        <f t="shared" si="101"/>
        <v>TomatenSerbien</v>
      </c>
      <c r="B6506" s="26" t="s">
        <v>86</v>
      </c>
      <c r="C6506" s="4" t="s">
        <v>439</v>
      </c>
      <c r="D6506" s="5">
        <v>2.8263699999999998E-8</v>
      </c>
      <c r="E6506" s="5">
        <v>7.6447199999999994E-8</v>
      </c>
      <c r="F6506" s="5">
        <v>6.2784899999999999E-9</v>
      </c>
      <c r="G6506" s="6">
        <v>9.2099999999999994E-9</v>
      </c>
      <c r="H6506" s="7">
        <v>1.2019939000000001E-7</v>
      </c>
      <c r="I6506" s="5"/>
    </row>
    <row r="6507" spans="1:9" x14ac:dyDescent="0.4">
      <c r="A6507" t="str">
        <f t="shared" si="101"/>
        <v>TriticaleSerbien</v>
      </c>
      <c r="B6507" s="26" t="s">
        <v>283</v>
      </c>
      <c r="C6507" s="4" t="s">
        <v>439</v>
      </c>
      <c r="D6507" s="5">
        <v>4.3747400000000003E-8</v>
      </c>
      <c r="E6507" s="5">
        <v>1.02841E-7</v>
      </c>
      <c r="F6507" s="5">
        <v>9.2090600000000009E-9</v>
      </c>
      <c r="G6507" s="6">
        <v>7.4300000000000002E-9</v>
      </c>
      <c r="H6507" s="7">
        <v>1.6322745999999998E-7</v>
      </c>
      <c r="I6507" s="5"/>
    </row>
    <row r="6508" spans="1:9" x14ac:dyDescent="0.4">
      <c r="A6508" t="str">
        <f t="shared" si="101"/>
        <v>FutterrübenSerbien</v>
      </c>
      <c r="B6508" s="26" t="s">
        <v>305</v>
      </c>
      <c r="C6508" s="4" t="s">
        <v>439</v>
      </c>
      <c r="D6508" s="5">
        <v>4.16681E-9</v>
      </c>
      <c r="E6508" s="5">
        <v>9.7618699999999999E-9</v>
      </c>
      <c r="F6508" s="5">
        <v>8.77293E-10</v>
      </c>
      <c r="G6508" s="6">
        <v>6.9299999999999999E-10</v>
      </c>
      <c r="H6508" s="7">
        <v>1.5498973E-8</v>
      </c>
      <c r="I6508" s="5"/>
    </row>
    <row r="6509" spans="1:9" x14ac:dyDescent="0.4">
      <c r="A6509" t="str">
        <f t="shared" si="101"/>
        <v>Gemüse, frischSerbien</v>
      </c>
      <c r="B6509" s="26" t="s">
        <v>174</v>
      </c>
      <c r="C6509" s="4" t="s">
        <v>439</v>
      </c>
      <c r="D6509" s="5">
        <v>6.9549999999999997E-8</v>
      </c>
      <c r="E6509" s="5">
        <v>1.82037E-7</v>
      </c>
      <c r="F6509" s="5">
        <v>1.6216300000000001E-8</v>
      </c>
      <c r="G6509" s="6">
        <v>2.2699999999999998E-8</v>
      </c>
      <c r="H6509" s="7">
        <v>2.9050330000000002E-7</v>
      </c>
      <c r="I6509" s="5"/>
    </row>
    <row r="6510" spans="1:9" x14ac:dyDescent="0.4">
      <c r="A6510" t="str">
        <f t="shared" si="101"/>
        <v>HülsenfrüchteSerbien</v>
      </c>
      <c r="B6510" s="26" t="s">
        <v>175</v>
      </c>
      <c r="C6510" s="4" t="s">
        <v>439</v>
      </c>
      <c r="D6510" s="5">
        <v>9.1370700000000002E-9</v>
      </c>
      <c r="E6510" s="5">
        <v>2.38277E-8</v>
      </c>
      <c r="F6510" s="5">
        <v>1.9861599999999997E-9</v>
      </c>
      <c r="G6510" s="6">
        <v>2.5900000000000004E-9</v>
      </c>
      <c r="H6510" s="7">
        <v>3.7540930000000003E-8</v>
      </c>
      <c r="I6510" s="5"/>
    </row>
    <row r="6511" spans="1:9" x14ac:dyDescent="0.4">
      <c r="A6511" t="str">
        <f t="shared" si="101"/>
        <v>WickeSerbien</v>
      </c>
      <c r="B6511" s="26" t="s">
        <v>276</v>
      </c>
      <c r="C6511" s="4" t="s">
        <v>439</v>
      </c>
      <c r="D6511" s="5">
        <v>5.0201399999999996E-8</v>
      </c>
      <c r="E6511" s="5">
        <v>1.3688200000000002E-7</v>
      </c>
      <c r="F6511" s="5">
        <v>1.12217E-8</v>
      </c>
      <c r="G6511" s="6">
        <v>1.6700000000000001E-8</v>
      </c>
      <c r="H6511" s="7">
        <v>2.150051E-7</v>
      </c>
      <c r="I6511" s="5"/>
    </row>
    <row r="6512" spans="1:9" x14ac:dyDescent="0.4">
      <c r="A6512" t="str">
        <f t="shared" si="101"/>
        <v>WalnussSerbien</v>
      </c>
      <c r="B6512" s="26" t="s">
        <v>264</v>
      </c>
      <c r="C6512" s="4" t="s">
        <v>439</v>
      </c>
      <c r="D6512" s="5">
        <v>2.3773E-7</v>
      </c>
      <c r="E6512" s="5">
        <v>6.4881100000000003E-7</v>
      </c>
      <c r="F6512" s="5">
        <v>5.3125699999999999E-8</v>
      </c>
      <c r="G6512" s="6">
        <v>7.8699999999999997E-8</v>
      </c>
      <c r="H6512" s="7">
        <v>1.0183667E-6</v>
      </c>
      <c r="I6512" s="5"/>
    </row>
    <row r="6513" spans="1:9" x14ac:dyDescent="0.4">
      <c r="A6513" t="str">
        <f t="shared" si="101"/>
        <v>WassermeloneSerbien</v>
      </c>
      <c r="B6513" s="26" t="s">
        <v>265</v>
      </c>
      <c r="C6513" s="4" t="s">
        <v>439</v>
      </c>
      <c r="D6513" s="5">
        <v>1.16877E-8</v>
      </c>
      <c r="E6513" s="5">
        <v>3.1628800000000001E-8</v>
      </c>
      <c r="F6513" s="5">
        <v>2.5973700000000001E-9</v>
      </c>
      <c r="G6513" s="6">
        <v>3.8099999999999999E-9</v>
      </c>
      <c r="H6513" s="7">
        <v>4.9723870000000001E-8</v>
      </c>
      <c r="I6513" s="5"/>
    </row>
    <row r="6514" spans="1:9" x14ac:dyDescent="0.4">
      <c r="A6514" t="str">
        <f t="shared" si="101"/>
        <v>WeizenSerbien</v>
      </c>
      <c r="B6514" s="26" t="s">
        <v>60</v>
      </c>
      <c r="C6514" s="4" t="s">
        <v>439</v>
      </c>
      <c r="D6514" s="5">
        <v>9.1256400000000002E-8</v>
      </c>
      <c r="E6514" s="5">
        <v>2.4746600000000003E-7</v>
      </c>
      <c r="F6514" s="5">
        <v>2.0387100000000001E-8</v>
      </c>
      <c r="G6514" s="6">
        <v>2.9899999999999996E-8</v>
      </c>
      <c r="H6514" s="7">
        <v>3.890095E-7</v>
      </c>
      <c r="I6514" s="5"/>
    </row>
    <row r="6515" spans="1:9" x14ac:dyDescent="0.4">
      <c r="A6515" t="str">
        <f t="shared" si="101"/>
        <v>Anise, Fenchel, KorrianderSerbien-Montenegro</v>
      </c>
      <c r="B6515" s="26" t="s">
        <v>239</v>
      </c>
      <c r="C6515" s="4" t="s">
        <v>440</v>
      </c>
      <c r="D6515" s="5">
        <v>1.6899999999999999E-7</v>
      </c>
      <c r="E6515" s="5">
        <v>4.1899999999999998E-7</v>
      </c>
      <c r="F6515" s="5">
        <v>3.55E-8</v>
      </c>
      <c r="G6515" s="6">
        <v>3.8699999999999996E-8</v>
      </c>
      <c r="H6515" s="7">
        <v>6.6220000000000009E-7</v>
      </c>
      <c r="I6515" s="5"/>
    </row>
    <row r="6516" spans="1:9" x14ac:dyDescent="0.4">
      <c r="A6516" t="str">
        <f t="shared" si="101"/>
        <v>ApfelSerbien-Montenegro</v>
      </c>
      <c r="B6516" s="26" t="s">
        <v>195</v>
      </c>
      <c r="C6516" s="4" t="s">
        <v>440</v>
      </c>
      <c r="D6516" s="5">
        <v>5.0599999999999996E-8</v>
      </c>
      <c r="E6516" s="5">
        <v>1.3799999999999999E-7</v>
      </c>
      <c r="F6516" s="5">
        <v>1.13E-8</v>
      </c>
      <c r="G6516" s="6">
        <v>1.66E-8</v>
      </c>
      <c r="H6516" s="7">
        <v>2.1649999999999999E-7</v>
      </c>
      <c r="I6516" s="5"/>
    </row>
    <row r="6517" spans="1:9" x14ac:dyDescent="0.4">
      <c r="A6517" t="str">
        <f t="shared" si="101"/>
        <v>AprikosenSerbien-Montenegro</v>
      </c>
      <c r="B6517" s="26" t="s">
        <v>196</v>
      </c>
      <c r="C6517" s="4" t="s">
        <v>440</v>
      </c>
      <c r="D6517" s="5">
        <v>3.2100000000000003E-8</v>
      </c>
      <c r="E6517" s="5">
        <v>7.8400000000000001E-8</v>
      </c>
      <c r="F6517" s="5">
        <v>6.7399999999999995E-9</v>
      </c>
      <c r="G6517" s="6">
        <v>6.8100000000000003E-9</v>
      </c>
      <c r="H6517" s="7">
        <v>1.2405E-7</v>
      </c>
      <c r="I6517" s="5"/>
    </row>
    <row r="6518" spans="1:9" x14ac:dyDescent="0.4">
      <c r="A6518" t="str">
        <f t="shared" si="101"/>
        <v>GersteSerbien-Montenegro</v>
      </c>
      <c r="B6518" s="26" t="s">
        <v>240</v>
      </c>
      <c r="C6518" s="4" t="s">
        <v>440</v>
      </c>
      <c r="D6518" s="5">
        <v>1.1514900000000001E-7</v>
      </c>
      <c r="E6518" s="5">
        <v>3.1144899999999997E-7</v>
      </c>
      <c r="F6518" s="5">
        <v>2.5698300000000003E-8</v>
      </c>
      <c r="G6518" s="6">
        <v>3.7400000000000004E-8</v>
      </c>
      <c r="H6518" s="7">
        <v>4.8969629999999997E-7</v>
      </c>
      <c r="I6518" s="5"/>
    </row>
    <row r="6519" spans="1:9" x14ac:dyDescent="0.4">
      <c r="A6519" t="str">
        <f t="shared" si="101"/>
        <v>Bohen, trockenSerbien-Montenegro</v>
      </c>
      <c r="B6519" s="26" t="s">
        <v>170</v>
      </c>
      <c r="C6519" s="4" t="s">
        <v>440</v>
      </c>
      <c r="D6519" s="5">
        <v>1.04627E-7</v>
      </c>
      <c r="E6519" s="5">
        <v>2.8354499999999999E-7</v>
      </c>
      <c r="F6519" s="5">
        <v>2.33077E-8</v>
      </c>
      <c r="G6519" s="6">
        <v>3.4199999999999995E-8</v>
      </c>
      <c r="H6519" s="7">
        <v>4.4567970000000003E-7</v>
      </c>
      <c r="I6519" s="5"/>
    </row>
    <row r="6520" spans="1:9" x14ac:dyDescent="0.4">
      <c r="A6520" t="str">
        <f t="shared" si="101"/>
        <v>Bohen, grünSerbien-Montenegro</v>
      </c>
      <c r="B6520" s="26" t="s">
        <v>169</v>
      </c>
      <c r="C6520" s="4" t="s">
        <v>440</v>
      </c>
      <c r="D6520" s="5">
        <v>4.6404700000000001E-8</v>
      </c>
      <c r="E6520" s="5">
        <v>1.26875E-7</v>
      </c>
      <c r="F6520" s="5">
        <v>9.6844700000000002E-9</v>
      </c>
      <c r="G6520" s="6">
        <v>1.6099999999999999E-8</v>
      </c>
      <c r="H6520" s="7">
        <v>1.9906417000000002E-7</v>
      </c>
      <c r="I6520" s="5"/>
    </row>
    <row r="6521" spans="1:9" x14ac:dyDescent="0.4">
      <c r="A6521" t="str">
        <f t="shared" si="101"/>
        <v>Kohl und andere KohlgewächseSerbien-Montenegro</v>
      </c>
      <c r="B6521" s="26" t="s">
        <v>181</v>
      </c>
      <c r="C6521" s="4" t="s">
        <v>440</v>
      </c>
      <c r="D6521" s="5">
        <v>1.99E-8</v>
      </c>
      <c r="E6521" s="5">
        <v>5.39E-8</v>
      </c>
      <c r="F6521" s="5">
        <v>4.4299999999999998E-9</v>
      </c>
      <c r="G6521" s="6">
        <v>6.4999999999999995E-9</v>
      </c>
      <c r="H6521" s="7">
        <v>8.4729999999999992E-8</v>
      </c>
      <c r="I6521" s="5"/>
    </row>
    <row r="6522" spans="1:9" x14ac:dyDescent="0.4">
      <c r="A6522" t="str">
        <f t="shared" si="101"/>
        <v>KanariengrasSerbien-Montenegro</v>
      </c>
      <c r="B6522" s="26" t="s">
        <v>293</v>
      </c>
      <c r="C6522" s="4" t="s">
        <v>440</v>
      </c>
      <c r="D6522" s="5">
        <v>1.42956E-7</v>
      </c>
      <c r="E6522" s="5">
        <v>3.34913E-7</v>
      </c>
      <c r="F6522" s="5">
        <v>3.0098399999999998E-8</v>
      </c>
      <c r="G6522" s="6">
        <v>2.3799999999999998E-8</v>
      </c>
      <c r="H6522" s="7">
        <v>5.3176740000000005E-7</v>
      </c>
      <c r="I6522" s="5"/>
    </row>
    <row r="6523" spans="1:9" x14ac:dyDescent="0.4">
      <c r="A6523" t="str">
        <f t="shared" si="101"/>
        <v>Karotten und RübenSerbien-Montenegro</v>
      </c>
      <c r="B6523" s="26" t="s">
        <v>176</v>
      </c>
      <c r="C6523" s="4" t="s">
        <v>440</v>
      </c>
      <c r="D6523" s="5">
        <v>3.9300000000000001E-8</v>
      </c>
      <c r="E6523" s="5">
        <v>1.06E-7</v>
      </c>
      <c r="F6523" s="5">
        <v>8.7000000000000001E-9</v>
      </c>
      <c r="G6523" s="6">
        <v>1.29E-8</v>
      </c>
      <c r="H6523" s="7">
        <v>1.6689999999999999E-7</v>
      </c>
      <c r="I6523" s="5"/>
    </row>
    <row r="6524" spans="1:9" x14ac:dyDescent="0.4">
      <c r="A6524" t="str">
        <f t="shared" si="101"/>
        <v>GetreideSerbien-Montenegro</v>
      </c>
      <c r="B6524" s="26" t="s">
        <v>278</v>
      </c>
      <c r="C6524" s="4" t="s">
        <v>440</v>
      </c>
      <c r="D6524" s="5">
        <v>5.7899999999999996E-8</v>
      </c>
      <c r="E6524" s="5">
        <v>1.6300000000000002E-7</v>
      </c>
      <c r="F6524" s="5">
        <v>1.2099999999999999E-8</v>
      </c>
      <c r="G6524" s="6">
        <v>2.2099999999999999E-8</v>
      </c>
      <c r="H6524" s="7">
        <v>2.551E-7</v>
      </c>
      <c r="I6524" s="5"/>
    </row>
    <row r="6525" spans="1:9" x14ac:dyDescent="0.4">
      <c r="A6525" t="str">
        <f t="shared" si="101"/>
        <v>Kirschen, sauerSerbien-Montenegro</v>
      </c>
      <c r="B6525" s="26" t="s">
        <v>210</v>
      </c>
      <c r="C6525" s="4" t="s">
        <v>440</v>
      </c>
      <c r="D6525" s="5">
        <v>1.23E-7</v>
      </c>
      <c r="E6525" s="5">
        <v>3.34E-7</v>
      </c>
      <c r="F6525" s="5">
        <v>2.7399999999999997E-8</v>
      </c>
      <c r="G6525" s="6">
        <v>4.0399999999999998E-8</v>
      </c>
      <c r="H6525" s="7">
        <v>5.2479999999999993E-7</v>
      </c>
      <c r="I6525" s="5"/>
    </row>
    <row r="6526" spans="1:9" x14ac:dyDescent="0.4">
      <c r="A6526" t="str">
        <f t="shared" si="101"/>
        <v>KirschenSerbien-Montenegro</v>
      </c>
      <c r="B6526" s="26" t="s">
        <v>209</v>
      </c>
      <c r="C6526" s="4" t="s">
        <v>440</v>
      </c>
      <c r="D6526" s="5">
        <v>1.0433900000000001E-7</v>
      </c>
      <c r="E6526" s="5">
        <v>2.8519899999999996E-7</v>
      </c>
      <c r="F6526" s="5">
        <v>2.3387000000000003E-8</v>
      </c>
      <c r="G6526" s="6">
        <v>3.4599999999999999E-8</v>
      </c>
      <c r="H6526" s="7">
        <v>4.4752499999999995E-7</v>
      </c>
      <c r="I6526" s="5"/>
    </row>
    <row r="6527" spans="1:9" x14ac:dyDescent="0.4">
      <c r="A6527" t="str">
        <f t="shared" si="101"/>
        <v>KichererbsenSerbien-Montenegro</v>
      </c>
      <c r="B6527" s="26" t="s">
        <v>178</v>
      </c>
      <c r="C6527" s="4" t="s">
        <v>440</v>
      </c>
      <c r="D6527" s="5">
        <v>1.9457500000000001E-7</v>
      </c>
      <c r="E6527" s="5">
        <v>4.8576499999999996E-7</v>
      </c>
      <c r="F6527" s="5">
        <v>4.4493E-8</v>
      </c>
      <c r="G6527" s="6">
        <v>6.0699999999999994E-8</v>
      </c>
      <c r="H6527" s="7">
        <v>7.85533E-7</v>
      </c>
      <c r="I6527" s="5"/>
    </row>
    <row r="6528" spans="1:9" x14ac:dyDescent="0.4">
      <c r="A6528" t="str">
        <f t="shared" si="101"/>
        <v>Paprika-/ChillipulverSerbien-Montenegro</v>
      </c>
      <c r="B6528" s="26" t="s">
        <v>90</v>
      </c>
      <c r="C6528" s="4" t="s">
        <v>440</v>
      </c>
      <c r="D6528" s="5">
        <v>2.8299999999999999E-8</v>
      </c>
      <c r="E6528" s="5">
        <v>7.6500000000000003E-8</v>
      </c>
      <c r="F6528" s="5">
        <v>6.2799999999999998E-9</v>
      </c>
      <c r="G6528" s="6">
        <v>9.2099999999999994E-9</v>
      </c>
      <c r="H6528" s="7">
        <v>1.2029E-7</v>
      </c>
      <c r="I6528" s="5"/>
    </row>
    <row r="6529" spans="1:9" x14ac:dyDescent="0.4">
      <c r="A6529" t="str">
        <f t="shared" si="101"/>
        <v>Paprika und Chillies, grünSerbien-Montenegro</v>
      </c>
      <c r="B6529" s="26" t="s">
        <v>79</v>
      </c>
      <c r="C6529" s="4" t="s">
        <v>440</v>
      </c>
      <c r="D6529" s="5">
        <v>2.8299999999999999E-8</v>
      </c>
      <c r="E6529" s="5">
        <v>7.6500000000000003E-8</v>
      </c>
      <c r="F6529" s="5">
        <v>6.2799999999999998E-9</v>
      </c>
      <c r="G6529" s="6">
        <v>9.2099999999999994E-9</v>
      </c>
      <c r="H6529" s="7">
        <v>1.2029E-7</v>
      </c>
      <c r="I6529" s="5"/>
    </row>
    <row r="6530" spans="1:9" x14ac:dyDescent="0.4">
      <c r="A6530" t="str">
        <f t="shared" si="101"/>
        <v>Paprika und Chillies, grünSerbien-Montenegro</v>
      </c>
      <c r="B6530" s="26" t="s">
        <v>79</v>
      </c>
      <c r="C6530" s="4" t="s">
        <v>440</v>
      </c>
      <c r="D6530" s="5">
        <v>2.82515E-8</v>
      </c>
      <c r="E6530" s="5">
        <v>7.6477199999999988E-8</v>
      </c>
      <c r="F6530" s="5">
        <v>6.2834099999999999E-9</v>
      </c>
      <c r="G6530" s="6">
        <v>9.2099999999999994E-9</v>
      </c>
      <c r="H6530" s="7">
        <v>1.2022211E-7</v>
      </c>
      <c r="I6530" s="5"/>
    </row>
    <row r="6531" spans="1:9" x14ac:dyDescent="0.4">
      <c r="A6531" t="str">
        <f t="shared" si="101"/>
        <v>Kuhbohnen, trockenSerbien-Montenegro</v>
      </c>
      <c r="B6531" s="26" t="s">
        <v>182</v>
      </c>
      <c r="C6531" s="4" t="s">
        <v>440</v>
      </c>
      <c r="D6531" s="5">
        <v>4.9399999999999999E-8</v>
      </c>
      <c r="E6531" s="5">
        <v>1.3300000000000001E-7</v>
      </c>
      <c r="F6531" s="5">
        <v>1.0999999999999999E-8</v>
      </c>
      <c r="G6531" s="6">
        <v>1.5999999999999998E-8</v>
      </c>
      <c r="H6531" s="7">
        <v>2.0940000000000001E-7</v>
      </c>
      <c r="I6531" s="5"/>
    </row>
    <row r="6532" spans="1:9" x14ac:dyDescent="0.4">
      <c r="A6532" t="str">
        <f t="shared" ref="A6532:A6595" si="102">B6532&amp;C6532</f>
        <v>Gurken und GewürzgurkenSerbien-Montenegro</v>
      </c>
      <c r="B6532" s="26" t="s">
        <v>99</v>
      </c>
      <c r="C6532" s="4" t="s">
        <v>440</v>
      </c>
      <c r="D6532" s="5">
        <v>8.5768899999999993E-9</v>
      </c>
      <c r="E6532" s="5">
        <v>2.1257E-8</v>
      </c>
      <c r="F6532" s="5">
        <v>1.80031E-9</v>
      </c>
      <c r="G6532" s="6">
        <v>1.9599999999999998E-9</v>
      </c>
      <c r="H6532" s="7">
        <v>3.35942E-8</v>
      </c>
      <c r="I6532" s="5"/>
    </row>
    <row r="6533" spans="1:9" x14ac:dyDescent="0.4">
      <c r="A6533" t="str">
        <f t="shared" si="102"/>
        <v>FeigeSerbien-Montenegro</v>
      </c>
      <c r="B6533" s="26" t="s">
        <v>204</v>
      </c>
      <c r="C6533" s="4" t="s">
        <v>440</v>
      </c>
      <c r="D6533" s="5">
        <v>3.40933E-7</v>
      </c>
      <c r="E6533" s="5">
        <v>8.5327200000000002E-7</v>
      </c>
      <c r="F6533" s="5">
        <v>7.8210100000000002E-8</v>
      </c>
      <c r="G6533" s="6">
        <v>1.08E-7</v>
      </c>
      <c r="H6533" s="7">
        <v>1.3804151000000001E-6</v>
      </c>
      <c r="I6533" s="5"/>
    </row>
    <row r="6534" spans="1:9" x14ac:dyDescent="0.4">
      <c r="A6534" t="str">
        <f t="shared" si="102"/>
        <v>Früchte, frischSerbien-Montenegro</v>
      </c>
      <c r="B6534" s="26" t="s">
        <v>205</v>
      </c>
      <c r="C6534" s="4" t="s">
        <v>440</v>
      </c>
      <c r="D6534" s="5">
        <v>2.24472E-7</v>
      </c>
      <c r="E6534" s="5">
        <v>6.30445E-7</v>
      </c>
      <c r="F6534" s="5">
        <v>4.6767600000000004E-8</v>
      </c>
      <c r="G6534" s="6">
        <v>8.5699999999999993E-8</v>
      </c>
      <c r="H6534" s="7">
        <v>9.873845999999999E-7</v>
      </c>
      <c r="I6534" s="5"/>
    </row>
    <row r="6535" spans="1:9" x14ac:dyDescent="0.4">
      <c r="A6535" t="str">
        <f t="shared" si="102"/>
        <v>KernobstSerbien-Montenegro</v>
      </c>
      <c r="B6535" s="26" t="s">
        <v>208</v>
      </c>
      <c r="C6535" s="4" t="s">
        <v>440</v>
      </c>
      <c r="D6535" s="5">
        <v>2.24472E-7</v>
      </c>
      <c r="E6535" s="5">
        <v>6.30445E-7</v>
      </c>
      <c r="F6535" s="5">
        <v>4.6767600000000004E-8</v>
      </c>
      <c r="G6535" s="6">
        <v>8.5699999999999993E-8</v>
      </c>
      <c r="H6535" s="7">
        <v>9.873845999999999E-7</v>
      </c>
      <c r="I6535" s="5"/>
    </row>
    <row r="6536" spans="1:9" x14ac:dyDescent="0.4">
      <c r="A6536" t="str">
        <f t="shared" si="102"/>
        <v>KnoblauchSerbien-Montenegro</v>
      </c>
      <c r="B6536" s="26" t="s">
        <v>38</v>
      </c>
      <c r="C6536" s="4" t="s">
        <v>440</v>
      </c>
      <c r="D6536" s="5">
        <v>9.7378199999999998E-8</v>
      </c>
      <c r="E6536" s="5">
        <v>2.6334299999999995E-7</v>
      </c>
      <c r="F6536" s="5">
        <v>2.1617700000000002E-8</v>
      </c>
      <c r="G6536" s="6">
        <v>3.1499999999999998E-8</v>
      </c>
      <c r="H6536" s="7">
        <v>4.1383890000000004E-7</v>
      </c>
      <c r="I6536" s="5"/>
    </row>
    <row r="6537" spans="1:9" x14ac:dyDescent="0.4">
      <c r="A6537" t="str">
        <f t="shared" si="102"/>
        <v>TraubenSerbien-Montenegro</v>
      </c>
      <c r="B6537" s="26" t="s">
        <v>245</v>
      </c>
      <c r="C6537" s="4" t="s">
        <v>440</v>
      </c>
      <c r="D6537" s="5">
        <v>6.2900000000000001E-8</v>
      </c>
      <c r="E6537" s="5">
        <v>1.7100000000000001E-7</v>
      </c>
      <c r="F6537" s="5">
        <v>1.4E-8</v>
      </c>
      <c r="G6537" s="6">
        <v>2.0500000000000002E-8</v>
      </c>
      <c r="H6537" s="7">
        <v>2.6839999999999999E-7</v>
      </c>
      <c r="I6537" s="5"/>
    </row>
    <row r="6538" spans="1:9" x14ac:dyDescent="0.4">
      <c r="A6538" t="str">
        <f t="shared" si="102"/>
        <v>ErdnussSerbien-Montenegro</v>
      </c>
      <c r="B6538" s="26" t="s">
        <v>280</v>
      </c>
      <c r="C6538" s="4" t="s">
        <v>440</v>
      </c>
      <c r="D6538" s="5">
        <v>1.9810699999999999E-7</v>
      </c>
      <c r="E6538" s="5">
        <v>5.5639500000000005E-7</v>
      </c>
      <c r="F6538" s="5">
        <v>4.1274399999999998E-8</v>
      </c>
      <c r="G6538" s="6">
        <v>7.5699999999999996E-8</v>
      </c>
      <c r="H6538" s="7">
        <v>8.7147640000000009E-7</v>
      </c>
      <c r="I6538" s="5"/>
    </row>
    <row r="6539" spans="1:9" x14ac:dyDescent="0.4">
      <c r="A6539" t="str">
        <f t="shared" si="102"/>
        <v>JojobasamenSerbien-Montenegro</v>
      </c>
      <c r="B6539" s="26" t="s">
        <v>301</v>
      </c>
      <c r="C6539" s="4" t="s">
        <v>440</v>
      </c>
      <c r="D6539" s="5">
        <v>7.49959E-8</v>
      </c>
      <c r="E6539" s="5">
        <v>1.7569800000000002E-7</v>
      </c>
      <c r="F6539" s="5">
        <v>1.5789899999999999E-8</v>
      </c>
      <c r="G6539" s="6">
        <v>1.2500000000000001E-8</v>
      </c>
      <c r="H6539" s="7">
        <v>2.7898379999999994E-7</v>
      </c>
      <c r="I6539" s="5"/>
    </row>
    <row r="6540" spans="1:9" x14ac:dyDescent="0.4">
      <c r="A6540" t="str">
        <f t="shared" si="102"/>
        <v>Lauch, andere LauchgewächseSerbien-Montenegro</v>
      </c>
      <c r="B6540" s="26" t="s">
        <v>184</v>
      </c>
      <c r="C6540" s="4" t="s">
        <v>440</v>
      </c>
      <c r="D6540" s="5">
        <v>6.9600000000000001E-8</v>
      </c>
      <c r="E6540" s="5">
        <v>1.8200000000000002E-7</v>
      </c>
      <c r="F6540" s="5">
        <v>1.6199999999999999E-8</v>
      </c>
      <c r="G6540" s="6">
        <v>2.2699999999999998E-8</v>
      </c>
      <c r="H6540" s="7">
        <v>2.9050000000000001E-7</v>
      </c>
      <c r="I6540" s="5"/>
    </row>
    <row r="6541" spans="1:9" x14ac:dyDescent="0.4">
      <c r="A6541" t="str">
        <f t="shared" si="102"/>
        <v>Kopfsalat und ChicoréeSerbien-Montenegro</v>
      </c>
      <c r="B6541" s="26" t="s">
        <v>95</v>
      </c>
      <c r="C6541" s="4" t="s">
        <v>440</v>
      </c>
      <c r="D6541" s="5">
        <v>1.6752099999999999E-8</v>
      </c>
      <c r="E6541" s="5">
        <v>3.9246399999999995E-8</v>
      </c>
      <c r="F6541" s="5">
        <v>3.5270500000000001E-9</v>
      </c>
      <c r="G6541" s="6">
        <v>2.7799999999999999E-9</v>
      </c>
      <c r="H6541" s="7">
        <v>6.2305549999999998E-8</v>
      </c>
      <c r="I6541" s="5"/>
    </row>
    <row r="6542" spans="1:9" x14ac:dyDescent="0.4">
      <c r="A6542" t="str">
        <f t="shared" si="102"/>
        <v>Mais, greenSerbien-Montenegro</v>
      </c>
      <c r="B6542" s="26" t="s">
        <v>218</v>
      </c>
      <c r="C6542" s="4" t="s">
        <v>440</v>
      </c>
      <c r="D6542" s="5">
        <v>1.0065300000000001E-8</v>
      </c>
      <c r="E6542" s="5">
        <v>2.3580599999999999E-8</v>
      </c>
      <c r="F6542" s="5">
        <v>2.1191799999999997E-9</v>
      </c>
      <c r="G6542" s="6">
        <v>1.67E-9</v>
      </c>
      <c r="H6542" s="7">
        <v>3.7435080000000003E-8</v>
      </c>
      <c r="I6542" s="5"/>
    </row>
    <row r="6543" spans="1:9" x14ac:dyDescent="0.4">
      <c r="A6543" t="str">
        <f t="shared" si="102"/>
        <v>MaisSerbien-Montenegro</v>
      </c>
      <c r="B6543" s="26" t="s">
        <v>185</v>
      </c>
      <c r="C6543" s="4" t="s">
        <v>440</v>
      </c>
      <c r="D6543" s="5">
        <v>5.7535099999999997E-8</v>
      </c>
      <c r="E6543" s="5">
        <v>1.5566399999999998E-7</v>
      </c>
      <c r="F6543" s="5">
        <v>1.2793400000000001E-8</v>
      </c>
      <c r="G6543" s="6">
        <v>1.88E-8</v>
      </c>
      <c r="H6543" s="7">
        <v>2.4479250000000003E-7</v>
      </c>
      <c r="I6543" s="5"/>
    </row>
    <row r="6544" spans="1:9" x14ac:dyDescent="0.4">
      <c r="A6544" t="str">
        <f t="shared" si="102"/>
        <v>Melonen (inkl.  Cantaloup-Melone)Serbien-Montenegro</v>
      </c>
      <c r="B6544" s="26" t="s">
        <v>249</v>
      </c>
      <c r="C6544" s="4" t="s">
        <v>440</v>
      </c>
      <c r="D6544" s="5">
        <v>7.6529100000000002E-9</v>
      </c>
      <c r="E6544" s="5">
        <v>1.8772399999999999E-8</v>
      </c>
      <c r="F6544" s="5">
        <v>1.6072899999999999E-9</v>
      </c>
      <c r="G6544" s="6">
        <v>1.6600000000000001E-9</v>
      </c>
      <c r="H6544" s="7">
        <v>2.9692600000000001E-8</v>
      </c>
      <c r="I6544" s="5"/>
    </row>
    <row r="6545" spans="1:9" x14ac:dyDescent="0.4">
      <c r="A6545" t="str">
        <f t="shared" si="102"/>
        <v>HirseSerbien-Montenegro</v>
      </c>
      <c r="B6545" s="26" t="s">
        <v>250</v>
      </c>
      <c r="C6545" s="4" t="s">
        <v>440</v>
      </c>
      <c r="D6545" s="5">
        <v>1.07627E-7</v>
      </c>
      <c r="E6545" s="5">
        <v>2.6216999999999997E-7</v>
      </c>
      <c r="F6545" s="5">
        <v>2.2612900000000003E-8</v>
      </c>
      <c r="G6545" s="6">
        <v>2.2500000000000003E-8</v>
      </c>
      <c r="H6545" s="7">
        <v>4.1490990000000001E-7</v>
      </c>
      <c r="I6545" s="5"/>
    </row>
    <row r="6546" spans="1:9" x14ac:dyDescent="0.4">
      <c r="A6546" t="str">
        <f t="shared" si="102"/>
        <v>SenfkörnerSerbien-Montenegro</v>
      </c>
      <c r="B6546" s="26" t="s">
        <v>302</v>
      </c>
      <c r="C6546" s="4" t="s">
        <v>440</v>
      </c>
      <c r="D6546" s="5">
        <v>9.83E-8</v>
      </c>
      <c r="E6546" s="5">
        <v>2.4299999999999999E-7</v>
      </c>
      <c r="F6546" s="5">
        <v>2.0599999999999999E-8</v>
      </c>
      <c r="G6546" s="6">
        <v>2.2399999999999999E-8</v>
      </c>
      <c r="H6546" s="7">
        <v>3.8430000000000002E-7</v>
      </c>
      <c r="I6546" s="5"/>
    </row>
    <row r="6547" spans="1:9" x14ac:dyDescent="0.4">
      <c r="A6547" t="str">
        <f t="shared" si="102"/>
        <v>NüsseSerbien-Montenegro</v>
      </c>
      <c r="B6547" s="26" t="s">
        <v>271</v>
      </c>
      <c r="C6547" s="4" t="s">
        <v>440</v>
      </c>
      <c r="D6547" s="5">
        <v>8.2399999999999997E-7</v>
      </c>
      <c r="E6547" s="5">
        <v>2.08E-6</v>
      </c>
      <c r="F6547" s="5">
        <v>1.91E-7</v>
      </c>
      <c r="G6547" s="6">
        <v>2.7500000000000001E-7</v>
      </c>
      <c r="H6547" s="7">
        <v>3.3700000000000003E-6</v>
      </c>
      <c r="I6547" s="5"/>
    </row>
    <row r="6548" spans="1:9" x14ac:dyDescent="0.4">
      <c r="A6548" t="str">
        <f t="shared" si="102"/>
        <v>HaferSerbien-Montenegro</v>
      </c>
      <c r="B6548" s="26" t="s">
        <v>272</v>
      </c>
      <c r="C6548" s="4" t="s">
        <v>440</v>
      </c>
      <c r="D6548" s="5">
        <v>1.6300000000000002E-7</v>
      </c>
      <c r="E6548" s="5">
        <v>4.4099999999999999E-7</v>
      </c>
      <c r="F6548" s="5">
        <v>3.6399999999999995E-8</v>
      </c>
      <c r="G6548" s="6">
        <v>5.3300000000000001E-8</v>
      </c>
      <c r="H6548" s="7">
        <v>6.9370000000000002E-7</v>
      </c>
      <c r="I6548" s="5"/>
    </row>
    <row r="6549" spans="1:9" x14ac:dyDescent="0.4">
      <c r="A6549" t="str">
        <f t="shared" si="102"/>
        <v>ÖlsamenSerbien-Montenegro</v>
      </c>
      <c r="B6549" s="26" t="s">
        <v>303</v>
      </c>
      <c r="C6549" s="4" t="s">
        <v>440</v>
      </c>
      <c r="D6549" s="5">
        <v>7.4999999999999997E-8</v>
      </c>
      <c r="E6549" s="5">
        <v>1.7599999999999999E-7</v>
      </c>
      <c r="F6549" s="5">
        <v>1.5800000000000003E-8</v>
      </c>
      <c r="G6549" s="6">
        <v>1.2500000000000001E-8</v>
      </c>
      <c r="H6549" s="7">
        <v>2.7929999999999997E-7</v>
      </c>
      <c r="I6549" s="5"/>
    </row>
    <row r="6550" spans="1:9" x14ac:dyDescent="0.4">
      <c r="A6550" t="str">
        <f t="shared" si="102"/>
        <v>OlivenSerbien-Montenegro</v>
      </c>
      <c r="B6550" s="26" t="s">
        <v>189</v>
      </c>
      <c r="C6550" s="4" t="s">
        <v>440</v>
      </c>
      <c r="D6550" s="5">
        <v>3.7E-7</v>
      </c>
      <c r="E6550" s="5">
        <v>9.3400000000000008E-7</v>
      </c>
      <c r="F6550" s="5">
        <v>8.3099999999999996E-8</v>
      </c>
      <c r="G6550" s="6">
        <v>1.15E-7</v>
      </c>
      <c r="H6550" s="7">
        <v>1.5021000000000002E-6</v>
      </c>
      <c r="I6550" s="5"/>
    </row>
    <row r="6551" spans="1:9" x14ac:dyDescent="0.4">
      <c r="A6551" t="str">
        <f t="shared" si="102"/>
        <v>Zwiebel, getr.Serbien-Montenegro</v>
      </c>
      <c r="B6551" s="26" t="s">
        <v>251</v>
      </c>
      <c r="C6551" s="4" t="s">
        <v>440</v>
      </c>
      <c r="D6551" s="5">
        <v>5.5099999999999997E-8</v>
      </c>
      <c r="E6551" s="5">
        <v>1.49E-7</v>
      </c>
      <c r="F6551" s="5">
        <v>1.2300000000000001E-8</v>
      </c>
      <c r="G6551" s="6">
        <v>1.7900000000000001E-8</v>
      </c>
      <c r="H6551" s="7">
        <v>2.3429999999999997E-7</v>
      </c>
      <c r="I6551" s="5"/>
    </row>
    <row r="6552" spans="1:9" x14ac:dyDescent="0.4">
      <c r="A6552" t="str">
        <f t="shared" si="102"/>
        <v>Pfirsich, NektarineSerbien-Montenegro</v>
      </c>
      <c r="B6552" s="26" t="s">
        <v>253</v>
      </c>
      <c r="C6552" s="4" t="s">
        <v>440</v>
      </c>
      <c r="D6552" s="5">
        <v>6.2100000000000007E-8</v>
      </c>
      <c r="E6552" s="5">
        <v>1.7000000000000001E-7</v>
      </c>
      <c r="F6552" s="5">
        <v>1.39E-8</v>
      </c>
      <c r="G6552" s="6">
        <v>2.0500000000000002E-8</v>
      </c>
      <c r="H6552" s="7">
        <v>2.6650000000000001E-7</v>
      </c>
      <c r="I6552" s="5"/>
    </row>
    <row r="6553" spans="1:9" x14ac:dyDescent="0.4">
      <c r="A6553" t="str">
        <f t="shared" si="102"/>
        <v>BirneSerbien-Montenegro</v>
      </c>
      <c r="B6553" s="26" t="s">
        <v>199</v>
      </c>
      <c r="C6553" s="4" t="s">
        <v>440</v>
      </c>
      <c r="D6553" s="5">
        <v>7.6100000000000013E-8</v>
      </c>
      <c r="E6553" s="5">
        <v>2.0799999999999998E-7</v>
      </c>
      <c r="F6553" s="5">
        <v>1.7E-8</v>
      </c>
      <c r="G6553" s="6">
        <v>2.5200000000000001E-8</v>
      </c>
      <c r="H6553" s="7">
        <v>3.263E-7</v>
      </c>
      <c r="I6553" s="5"/>
    </row>
    <row r="6554" spans="1:9" x14ac:dyDescent="0.4">
      <c r="A6554" t="str">
        <f t="shared" si="102"/>
        <v>Erbsen, trockenSerbien-Montenegro</v>
      </c>
      <c r="B6554" s="26" t="s">
        <v>173</v>
      </c>
      <c r="C6554" s="4" t="s">
        <v>440</v>
      </c>
      <c r="D6554" s="5">
        <v>8.4640799999999999E-8</v>
      </c>
      <c r="E6554" s="5">
        <v>2.2940699999999998E-7</v>
      </c>
      <c r="F6554" s="5">
        <v>1.8824199999999998E-8</v>
      </c>
      <c r="G6554" s="6">
        <v>2.77E-8</v>
      </c>
      <c r="H6554" s="7">
        <v>3.6057199999999995E-7</v>
      </c>
      <c r="I6554" s="5"/>
    </row>
    <row r="6555" spans="1:9" x14ac:dyDescent="0.4">
      <c r="A6555" t="str">
        <f t="shared" si="102"/>
        <v>Erbsen, grünSerbien-Montenegro</v>
      </c>
      <c r="B6555" s="26" t="s">
        <v>172</v>
      </c>
      <c r="C6555" s="4" t="s">
        <v>440</v>
      </c>
      <c r="D6555" s="5">
        <v>7.5189099999999991E-8</v>
      </c>
      <c r="E6555" s="5">
        <v>2.0347900000000002E-7</v>
      </c>
      <c r="F6555" s="5">
        <v>1.6698600000000001E-8</v>
      </c>
      <c r="G6555" s="6">
        <v>2.4499999999999998E-8</v>
      </c>
      <c r="H6555" s="7">
        <v>3.1986670000000001E-7</v>
      </c>
      <c r="I6555" s="5"/>
    </row>
    <row r="6556" spans="1:9" x14ac:dyDescent="0.4">
      <c r="A6556" t="str">
        <f t="shared" si="102"/>
        <v>Pflaume, SchleheSerbien-Montenegro</v>
      </c>
      <c r="B6556" s="26" t="s">
        <v>254</v>
      </c>
      <c r="C6556" s="4" t="s">
        <v>440</v>
      </c>
      <c r="D6556" s="5">
        <v>1.1323E-7</v>
      </c>
      <c r="E6556" s="5">
        <v>3.0800499999999998E-7</v>
      </c>
      <c r="F6556" s="5">
        <v>2.52687E-8</v>
      </c>
      <c r="G6556" s="6">
        <v>3.7200000000000002E-8</v>
      </c>
      <c r="H6556" s="7">
        <v>4.837037E-7</v>
      </c>
      <c r="I6556" s="5"/>
    </row>
    <row r="6557" spans="1:9" x14ac:dyDescent="0.4">
      <c r="A6557" t="str">
        <f t="shared" si="102"/>
        <v>KartoffelSerbien-Montenegro</v>
      </c>
      <c r="B6557" s="26" t="s">
        <v>177</v>
      </c>
      <c r="C6557" s="4" t="s">
        <v>440</v>
      </c>
      <c r="D6557" s="5">
        <v>2.4E-8</v>
      </c>
      <c r="E6557" s="5">
        <v>6.5099999999999994E-8</v>
      </c>
      <c r="F6557" s="5">
        <v>5.3600000000000005E-9</v>
      </c>
      <c r="G6557" s="6">
        <v>7.8699999999999987E-9</v>
      </c>
      <c r="H6557" s="7">
        <v>1.0233E-7</v>
      </c>
      <c r="I6557" s="5"/>
    </row>
    <row r="6558" spans="1:9" x14ac:dyDescent="0.4">
      <c r="A6558" t="str">
        <f t="shared" si="102"/>
        <v>Hülsenfrüchte (Linsen, Bohen, etc.)Serbien-Montenegro</v>
      </c>
      <c r="B6558" s="26" t="s">
        <v>255</v>
      </c>
      <c r="C6558" s="4" t="s">
        <v>440</v>
      </c>
      <c r="D6558" s="5">
        <v>1.5200000000000001E-6</v>
      </c>
      <c r="E6558" s="5">
        <v>3.8299999999999998E-6</v>
      </c>
      <c r="F6558" s="5">
        <v>3.5199999999999998E-7</v>
      </c>
      <c r="G6558" s="6">
        <v>5.0799999999999994E-7</v>
      </c>
      <c r="H6558" s="7">
        <v>6.2099999999999998E-6</v>
      </c>
      <c r="I6558" s="5"/>
    </row>
    <row r="6559" spans="1:9" x14ac:dyDescent="0.4">
      <c r="A6559" t="str">
        <f t="shared" si="102"/>
        <v>KürbisSerbien-Montenegro</v>
      </c>
      <c r="B6559" s="26" t="s">
        <v>183</v>
      </c>
      <c r="C6559" s="4" t="s">
        <v>440</v>
      </c>
      <c r="D6559" s="5">
        <v>2.18E-8</v>
      </c>
      <c r="E6559" s="5">
        <v>5.32E-8</v>
      </c>
      <c r="F6559" s="5">
        <v>4.5800000000000003E-9</v>
      </c>
      <c r="G6559" s="6">
        <v>4.6099999999999996E-9</v>
      </c>
      <c r="H6559" s="7">
        <v>8.4190000000000001E-8</v>
      </c>
      <c r="I6559" s="5"/>
    </row>
    <row r="6560" spans="1:9" x14ac:dyDescent="0.4">
      <c r="A6560" t="str">
        <f t="shared" si="102"/>
        <v>RapssamenSerbien-Montenegro</v>
      </c>
      <c r="B6560" s="26" t="s">
        <v>256</v>
      </c>
      <c r="C6560" s="4" t="s">
        <v>440</v>
      </c>
      <c r="D6560" s="5">
        <v>1.3899999999999999E-7</v>
      </c>
      <c r="E6560" s="5">
        <v>3.6400000000000003E-7</v>
      </c>
      <c r="F6560" s="5">
        <v>3.0199999999999999E-8</v>
      </c>
      <c r="G6560" s="6">
        <v>3.9499999999999996E-8</v>
      </c>
      <c r="H6560" s="7">
        <v>5.7270000000000004E-7</v>
      </c>
      <c r="I6560" s="5"/>
    </row>
    <row r="6561" spans="1:9" x14ac:dyDescent="0.4">
      <c r="A6561" t="str">
        <f t="shared" si="102"/>
        <v>HimbeereSerbien-Montenegro</v>
      </c>
      <c r="B6561" s="26" t="s">
        <v>207</v>
      </c>
      <c r="C6561" s="4" t="s">
        <v>440</v>
      </c>
      <c r="D6561" s="5">
        <v>7.1173499999999999E-8</v>
      </c>
      <c r="E6561" s="5">
        <v>1.9334500000000002E-7</v>
      </c>
      <c r="F6561" s="5">
        <v>1.58459E-8</v>
      </c>
      <c r="G6561" s="6">
        <v>2.3400000000000001E-8</v>
      </c>
      <c r="H6561" s="7">
        <v>3.0376440000000004E-7</v>
      </c>
      <c r="I6561" s="5"/>
    </row>
    <row r="6562" spans="1:9" x14ac:dyDescent="0.4">
      <c r="A6562" t="str">
        <f t="shared" si="102"/>
        <v>ReisSerbien-Montenegro</v>
      </c>
      <c r="B6562" s="26" t="s">
        <v>160</v>
      </c>
      <c r="C6562" s="4" t="s">
        <v>440</v>
      </c>
      <c r="D6562" s="5">
        <v>5.3100000000000006E-8</v>
      </c>
      <c r="E6562" s="5">
        <v>1.49E-7</v>
      </c>
      <c r="F6562" s="5">
        <v>1.11E-8</v>
      </c>
      <c r="G6562" s="6">
        <v>2.03E-8</v>
      </c>
      <c r="H6562" s="7">
        <v>2.3349999999999999E-7</v>
      </c>
      <c r="I6562" s="5"/>
    </row>
    <row r="6563" spans="1:9" x14ac:dyDescent="0.4">
      <c r="A6563" t="str">
        <f t="shared" si="102"/>
        <v>RoggenSerbien-Montenegro</v>
      </c>
      <c r="B6563" s="26" t="s">
        <v>274</v>
      </c>
      <c r="C6563" s="4" t="s">
        <v>440</v>
      </c>
      <c r="D6563" s="5">
        <v>1.3608100000000001E-7</v>
      </c>
      <c r="E6563" s="5">
        <v>3.6964600000000003E-7</v>
      </c>
      <c r="F6563" s="5">
        <v>3.0660200000000002E-8</v>
      </c>
      <c r="G6563" s="6">
        <v>4.4799999999999997E-8</v>
      </c>
      <c r="H6563" s="7">
        <v>5.8118719999999999E-7</v>
      </c>
      <c r="I6563" s="5"/>
    </row>
    <row r="6564" spans="1:9" x14ac:dyDescent="0.4">
      <c r="A6564" t="str">
        <f t="shared" si="102"/>
        <v>SorghumSerbien-Montenegro</v>
      </c>
      <c r="B6564" s="26" t="s">
        <v>282</v>
      </c>
      <c r="C6564" s="4" t="s">
        <v>440</v>
      </c>
      <c r="D6564" s="5">
        <v>6.481209999999999E-8</v>
      </c>
      <c r="E6564" s="5">
        <v>1.6397100000000001E-7</v>
      </c>
      <c r="F6564" s="5">
        <v>1.3588500000000001E-8</v>
      </c>
      <c r="G6564" s="6">
        <v>1.6399999999999998E-8</v>
      </c>
      <c r="H6564" s="7">
        <v>2.5877160000000001E-7</v>
      </c>
      <c r="I6564" s="5"/>
    </row>
    <row r="6565" spans="1:9" x14ac:dyDescent="0.4">
      <c r="A6565" t="str">
        <f t="shared" si="102"/>
        <v>SojabohnenSerbien-Montenegro</v>
      </c>
      <c r="B6565" s="26" t="s">
        <v>259</v>
      </c>
      <c r="C6565" s="4" t="s">
        <v>440</v>
      </c>
      <c r="D6565" s="5">
        <v>1.1112600000000001E-7</v>
      </c>
      <c r="E6565" s="5">
        <v>3.0030600000000002E-7</v>
      </c>
      <c r="F6565" s="5">
        <v>2.4682400000000001E-8</v>
      </c>
      <c r="G6565" s="6">
        <v>3.62E-8</v>
      </c>
      <c r="H6565" s="7">
        <v>4.7231440000000005E-7</v>
      </c>
      <c r="I6565" s="5"/>
    </row>
    <row r="6566" spans="1:9" x14ac:dyDescent="0.4">
      <c r="A6566" t="str">
        <f t="shared" si="102"/>
        <v>ErdbeereSerbien-Montenegro</v>
      </c>
      <c r="B6566" s="26" t="s">
        <v>203</v>
      </c>
      <c r="C6566" s="4" t="s">
        <v>440</v>
      </c>
      <c r="D6566" s="5">
        <v>9.8200000000000006E-8</v>
      </c>
      <c r="E6566" s="5">
        <v>2.6800000000000002E-7</v>
      </c>
      <c r="F6566" s="5">
        <v>2.1900000000000001E-8</v>
      </c>
      <c r="G6566" s="6">
        <v>3.2600000000000001E-8</v>
      </c>
      <c r="H6566" s="7">
        <v>4.207E-7</v>
      </c>
      <c r="I6566" s="5"/>
    </row>
    <row r="6567" spans="1:9" x14ac:dyDescent="0.4">
      <c r="A6567" t="str">
        <f t="shared" si="102"/>
        <v>SonnenblumenkerneSerbien-Montenegro</v>
      </c>
      <c r="B6567" s="26" t="s">
        <v>261</v>
      </c>
      <c r="C6567" s="4" t="s">
        <v>440</v>
      </c>
      <c r="D6567" s="5">
        <v>1.14E-7</v>
      </c>
      <c r="E6567" s="5">
        <v>3.0699999999999998E-7</v>
      </c>
      <c r="F6567" s="5">
        <v>2.5299999999999998E-8</v>
      </c>
      <c r="G6567" s="6">
        <v>3.69E-8</v>
      </c>
      <c r="H6567" s="7">
        <v>4.8319999999999999E-7</v>
      </c>
      <c r="I6567" s="5"/>
    </row>
    <row r="6568" spans="1:9" x14ac:dyDescent="0.4">
      <c r="A6568" t="str">
        <f t="shared" si="102"/>
        <v>Tallowtree seedSerbien-Montenegro</v>
      </c>
      <c r="B6568" s="26" t="s">
        <v>304</v>
      </c>
      <c r="C6568" s="4" t="s">
        <v>440</v>
      </c>
      <c r="D6568" s="5">
        <v>7.49959E-8</v>
      </c>
      <c r="E6568" s="5">
        <v>1.7569800000000002E-7</v>
      </c>
      <c r="F6568" s="5">
        <v>1.5789899999999999E-8</v>
      </c>
      <c r="G6568" s="6">
        <v>1.2500000000000001E-8</v>
      </c>
      <c r="H6568" s="7">
        <v>2.7898379999999994E-7</v>
      </c>
      <c r="I6568" s="5"/>
    </row>
    <row r="6569" spans="1:9" x14ac:dyDescent="0.4">
      <c r="A6569" t="str">
        <f t="shared" si="102"/>
        <v>Manderine, ClementineSerbien-Montenegro</v>
      </c>
      <c r="B6569" s="26" t="s">
        <v>213</v>
      </c>
      <c r="C6569" s="4" t="s">
        <v>440</v>
      </c>
      <c r="D6569" s="5">
        <v>2.9051999999999998E-8</v>
      </c>
      <c r="E6569" s="5">
        <v>6.8062200000000002E-8</v>
      </c>
      <c r="F6569" s="5">
        <v>6.1167000000000006E-9</v>
      </c>
      <c r="G6569" s="6">
        <v>4.8300000000000001E-9</v>
      </c>
      <c r="H6569" s="7">
        <v>1.080609E-7</v>
      </c>
      <c r="I6569" s="5"/>
    </row>
    <row r="6570" spans="1:9" x14ac:dyDescent="0.4">
      <c r="A6570" t="str">
        <f t="shared" si="102"/>
        <v>Tabak, unverarbeitetSerbien-Montenegro</v>
      </c>
      <c r="B6570" s="26" t="s">
        <v>263</v>
      </c>
      <c r="C6570" s="4" t="s">
        <v>440</v>
      </c>
      <c r="D6570" s="5">
        <v>1.19497E-7</v>
      </c>
      <c r="E6570" s="5">
        <v>3.22932E-7</v>
      </c>
      <c r="F6570" s="5">
        <v>2.65743E-8</v>
      </c>
      <c r="G6570" s="6">
        <v>3.8600000000000002E-8</v>
      </c>
      <c r="H6570" s="7">
        <v>5.0760330000000003E-7</v>
      </c>
      <c r="I6570" s="5"/>
    </row>
    <row r="6571" spans="1:9" x14ac:dyDescent="0.4">
      <c r="A6571" t="str">
        <f t="shared" si="102"/>
        <v>TomatenSerbien-Montenegro</v>
      </c>
      <c r="B6571" s="26" t="s">
        <v>86</v>
      </c>
      <c r="C6571" s="4" t="s">
        <v>440</v>
      </c>
      <c r="D6571" s="5">
        <v>2.8263699999999998E-8</v>
      </c>
      <c r="E6571" s="5">
        <v>7.6447199999999994E-8</v>
      </c>
      <c r="F6571" s="5">
        <v>6.2784899999999999E-9</v>
      </c>
      <c r="G6571" s="6">
        <v>9.2099999999999994E-9</v>
      </c>
      <c r="H6571" s="7">
        <v>1.2019939000000001E-7</v>
      </c>
      <c r="I6571" s="5"/>
    </row>
    <row r="6572" spans="1:9" x14ac:dyDescent="0.4">
      <c r="A6572" t="str">
        <f t="shared" si="102"/>
        <v>TriticaleSerbien-Montenegro</v>
      </c>
      <c r="B6572" s="26" t="s">
        <v>283</v>
      </c>
      <c r="C6572" s="4" t="s">
        <v>440</v>
      </c>
      <c r="D6572" s="5">
        <v>4.3700000000000001E-8</v>
      </c>
      <c r="E6572" s="5">
        <v>1.03E-7</v>
      </c>
      <c r="F6572" s="5">
        <v>9.2099999999999994E-9</v>
      </c>
      <c r="G6572" s="6">
        <v>7.4300000000000002E-9</v>
      </c>
      <c r="H6572" s="7">
        <v>1.6333999999999998E-7</v>
      </c>
      <c r="I6572" s="5"/>
    </row>
    <row r="6573" spans="1:9" x14ac:dyDescent="0.4">
      <c r="A6573" t="str">
        <f t="shared" si="102"/>
        <v>FutterrübenSerbien-Montenegro</v>
      </c>
      <c r="B6573" s="26" t="s">
        <v>305</v>
      </c>
      <c r="C6573" s="4" t="s">
        <v>440</v>
      </c>
      <c r="D6573" s="5">
        <v>4.1700000000000003E-9</v>
      </c>
      <c r="E6573" s="5">
        <v>9.7599999999999994E-9</v>
      </c>
      <c r="F6573" s="5">
        <v>8.7700000000000007E-10</v>
      </c>
      <c r="G6573" s="6">
        <v>6.9299999999999999E-10</v>
      </c>
      <c r="H6573" s="7">
        <v>1.55E-8</v>
      </c>
      <c r="I6573" s="5"/>
    </row>
    <row r="6574" spans="1:9" x14ac:dyDescent="0.4">
      <c r="A6574" t="str">
        <f t="shared" si="102"/>
        <v>Gemüse, frischSerbien-Montenegro</v>
      </c>
      <c r="B6574" s="26" t="s">
        <v>174</v>
      </c>
      <c r="C6574" s="4" t="s">
        <v>440</v>
      </c>
      <c r="D6574" s="5">
        <v>6.9600000000000001E-8</v>
      </c>
      <c r="E6574" s="5">
        <v>1.8200000000000002E-7</v>
      </c>
      <c r="F6574" s="5">
        <v>1.6199999999999999E-8</v>
      </c>
      <c r="G6574" s="6">
        <v>2.2699999999999998E-8</v>
      </c>
      <c r="H6574" s="7">
        <v>2.9050000000000001E-7</v>
      </c>
      <c r="I6574" s="5"/>
    </row>
    <row r="6575" spans="1:9" x14ac:dyDescent="0.4">
      <c r="A6575" t="str">
        <f t="shared" si="102"/>
        <v>HülsenfrüchteSerbien-Montenegro</v>
      </c>
      <c r="B6575" s="26" t="s">
        <v>175</v>
      </c>
      <c r="C6575" s="4" t="s">
        <v>440</v>
      </c>
      <c r="D6575" s="5">
        <v>9.1370700000000002E-9</v>
      </c>
      <c r="E6575" s="5">
        <v>2.38277E-8</v>
      </c>
      <c r="F6575" s="5">
        <v>1.9861599999999997E-9</v>
      </c>
      <c r="G6575" s="6">
        <v>2.5900000000000004E-9</v>
      </c>
      <c r="H6575" s="7">
        <v>3.7540930000000003E-8</v>
      </c>
      <c r="I6575" s="5"/>
    </row>
    <row r="6576" spans="1:9" x14ac:dyDescent="0.4">
      <c r="A6576" t="str">
        <f t="shared" si="102"/>
        <v>WickeSerbien-Montenegro</v>
      </c>
      <c r="B6576" s="26" t="s">
        <v>276</v>
      </c>
      <c r="C6576" s="4" t="s">
        <v>440</v>
      </c>
      <c r="D6576" s="5">
        <v>5.02E-8</v>
      </c>
      <c r="E6576" s="5">
        <v>1.37E-7</v>
      </c>
      <c r="F6576" s="5">
        <v>1.1199999999999999E-8</v>
      </c>
      <c r="G6576" s="6">
        <v>1.6700000000000001E-8</v>
      </c>
      <c r="H6576" s="7">
        <v>2.1509999999999999E-7</v>
      </c>
      <c r="I6576" s="5"/>
    </row>
    <row r="6577" spans="1:9" x14ac:dyDescent="0.4">
      <c r="A6577" t="str">
        <f t="shared" si="102"/>
        <v>WalnussSerbien-Montenegro</v>
      </c>
      <c r="B6577" s="26" t="s">
        <v>264</v>
      </c>
      <c r="C6577" s="4" t="s">
        <v>440</v>
      </c>
      <c r="D6577" s="5">
        <v>2.3800000000000001E-7</v>
      </c>
      <c r="E6577" s="5">
        <v>6.4899999999999995E-7</v>
      </c>
      <c r="F6577" s="5">
        <v>5.3100000000000006E-8</v>
      </c>
      <c r="G6577" s="6">
        <v>7.8699999999999997E-8</v>
      </c>
      <c r="H6577" s="7">
        <v>1.0188000000000001E-6</v>
      </c>
      <c r="I6577" s="5"/>
    </row>
    <row r="6578" spans="1:9" x14ac:dyDescent="0.4">
      <c r="A6578" t="str">
        <f t="shared" si="102"/>
        <v>WassermeloneSerbien-Montenegro</v>
      </c>
      <c r="B6578" s="26" t="s">
        <v>265</v>
      </c>
      <c r="C6578" s="4" t="s">
        <v>440</v>
      </c>
      <c r="D6578" s="5">
        <v>1.1700000000000001E-8</v>
      </c>
      <c r="E6578" s="5">
        <v>3.1600000000000005E-8</v>
      </c>
      <c r="F6578" s="5">
        <v>2.6000000000000001E-9</v>
      </c>
      <c r="G6578" s="6">
        <v>3.8099999999999999E-9</v>
      </c>
      <c r="H6578" s="7">
        <v>4.9710000000000006E-8</v>
      </c>
      <c r="I6578" s="5"/>
    </row>
    <row r="6579" spans="1:9" x14ac:dyDescent="0.4">
      <c r="A6579" t="str">
        <f t="shared" si="102"/>
        <v>WeizenSerbien-Montenegro</v>
      </c>
      <c r="B6579" s="26" t="s">
        <v>60</v>
      </c>
      <c r="C6579" s="4" t="s">
        <v>440</v>
      </c>
      <c r="D6579" s="5">
        <v>9.129999999999999E-8</v>
      </c>
      <c r="E6579" s="5">
        <v>2.4699999999999998E-7</v>
      </c>
      <c r="F6579" s="5">
        <v>2.0400000000000001E-8</v>
      </c>
      <c r="G6579" s="6">
        <v>2.9899999999999996E-8</v>
      </c>
      <c r="H6579" s="7">
        <v>3.8860000000000003E-7</v>
      </c>
      <c r="I6579" s="5"/>
    </row>
    <row r="6580" spans="1:9" x14ac:dyDescent="0.4">
      <c r="A6580" t="str">
        <f t="shared" si="102"/>
        <v>BananenSierra Leone</v>
      </c>
      <c r="B6580" s="26" t="s">
        <v>197</v>
      </c>
      <c r="C6580" s="4" t="s">
        <v>441</v>
      </c>
      <c r="D6580" s="5">
        <v>3.0674499999999998E-7</v>
      </c>
      <c r="E6580" s="5">
        <v>1.9083E-7</v>
      </c>
      <c r="F6580" s="5">
        <v>9.2445900000000001E-8</v>
      </c>
      <c r="G6580" s="6">
        <v>1.3400000000000001E-7</v>
      </c>
      <c r="H6580" s="7">
        <v>7.2402089999999998E-7</v>
      </c>
      <c r="I6580" s="5"/>
    </row>
    <row r="6581" spans="1:9" x14ac:dyDescent="0.4">
      <c r="A6581" t="str">
        <f t="shared" si="102"/>
        <v>Ackerbohne, trockenSierra Leone</v>
      </c>
      <c r="B6581" s="26" t="s">
        <v>163</v>
      </c>
      <c r="C6581" s="4" t="s">
        <v>441</v>
      </c>
      <c r="D6581" s="5">
        <v>6.4749399999999999E-7</v>
      </c>
      <c r="E6581" s="5">
        <v>4.1512599999999998E-7</v>
      </c>
      <c r="F6581" s="5">
        <v>2.2642300000000002E-7</v>
      </c>
      <c r="G6581" s="6">
        <v>3.1399999999999998E-7</v>
      </c>
      <c r="H6581" s="7">
        <v>1.6030430000000003E-6</v>
      </c>
      <c r="I6581" s="5"/>
    </row>
    <row r="6582" spans="1:9" x14ac:dyDescent="0.4">
      <c r="A6582" t="str">
        <f t="shared" si="102"/>
        <v>ManiokSierra Leone</v>
      </c>
      <c r="B6582" s="26" t="s">
        <v>187</v>
      </c>
      <c r="C6582" s="4" t="s">
        <v>441</v>
      </c>
      <c r="D6582" s="5">
        <v>3.13738E-7</v>
      </c>
      <c r="E6582" s="5">
        <v>4.0598099999999996E-7</v>
      </c>
      <c r="F6582" s="5">
        <v>9.2480700000000003E-8</v>
      </c>
      <c r="G6582" s="6">
        <v>1.3799999999999999E-7</v>
      </c>
      <c r="H6582" s="7">
        <v>9.501997E-7</v>
      </c>
      <c r="I6582" s="5"/>
    </row>
    <row r="6583" spans="1:9" x14ac:dyDescent="0.4">
      <c r="A6583" t="str">
        <f t="shared" si="102"/>
        <v>GetreideSierra Leone</v>
      </c>
      <c r="B6583" s="26" t="s">
        <v>278</v>
      </c>
      <c r="C6583" s="4" t="s">
        <v>441</v>
      </c>
      <c r="D6583" s="5">
        <v>5.1502399999999997E-7</v>
      </c>
      <c r="E6583" s="5">
        <v>3.7552599999999997E-7</v>
      </c>
      <c r="F6583" s="5">
        <v>1.3948199999999998E-7</v>
      </c>
      <c r="G6583" s="6">
        <v>2.2000000000000001E-7</v>
      </c>
      <c r="H6583" s="7">
        <v>1.2500319999999999E-6</v>
      </c>
      <c r="I6583" s="5"/>
    </row>
    <row r="6584" spans="1:9" x14ac:dyDescent="0.4">
      <c r="A6584" t="str">
        <f t="shared" si="102"/>
        <v>KakaobohneSierra Leone</v>
      </c>
      <c r="B6584" s="26" t="s">
        <v>286</v>
      </c>
      <c r="C6584" s="4" t="s">
        <v>441</v>
      </c>
      <c r="D6584" s="5">
        <v>3.9337499999999994E-6</v>
      </c>
      <c r="E6584" s="5">
        <v>3.5848400000000002E-6</v>
      </c>
      <c r="F6584" s="5">
        <v>1.04863E-6</v>
      </c>
      <c r="G6584" s="6">
        <v>1.6700000000000001E-6</v>
      </c>
      <c r="H6584" s="7">
        <v>1.0237220000000001E-5</v>
      </c>
      <c r="I6584" s="5"/>
    </row>
    <row r="6585" spans="1:9" x14ac:dyDescent="0.4">
      <c r="A6585" t="str">
        <f t="shared" si="102"/>
        <v>KokosnussSierra Leone</v>
      </c>
      <c r="B6585" s="26" t="s">
        <v>310</v>
      </c>
      <c r="C6585" s="4" t="s">
        <v>441</v>
      </c>
      <c r="D6585" s="5">
        <v>1.3638500000000001E-6</v>
      </c>
      <c r="E6585" s="5">
        <v>1.2200900000000001E-6</v>
      </c>
      <c r="F6585" s="5">
        <v>3.5158599999999998E-7</v>
      </c>
      <c r="G6585" s="6">
        <v>5.6700000000000003E-7</v>
      </c>
      <c r="H6585" s="7">
        <v>3.5025259999999998E-6</v>
      </c>
      <c r="I6585" s="5"/>
    </row>
    <row r="6586" spans="1:9" x14ac:dyDescent="0.4">
      <c r="A6586" t="str">
        <f t="shared" si="102"/>
        <v>Kaffee, grünSierra Leone</v>
      </c>
      <c r="B6586" s="26" t="s">
        <v>287</v>
      </c>
      <c r="C6586" s="4" t="s">
        <v>441</v>
      </c>
      <c r="D6586" s="5">
        <v>1.8408100000000001E-6</v>
      </c>
      <c r="E6586" s="5">
        <v>1.84722E-6</v>
      </c>
      <c r="F6586" s="5">
        <v>5.4568499999999993E-7</v>
      </c>
      <c r="G6586" s="6">
        <v>8.7499999999999999E-7</v>
      </c>
      <c r="H6586" s="7">
        <v>5.1087150000000001E-6</v>
      </c>
      <c r="I6586" s="5"/>
    </row>
    <row r="6587" spans="1:9" x14ac:dyDescent="0.4">
      <c r="A6587" t="str">
        <f t="shared" si="102"/>
        <v>KokosbastSierra Leone</v>
      </c>
      <c r="B6587" s="26" t="s">
        <v>311</v>
      </c>
      <c r="C6587" s="4" t="s">
        <v>441</v>
      </c>
      <c r="D6587" s="5">
        <v>1.3638500000000001E-6</v>
      </c>
      <c r="E6587" s="5">
        <v>1.2200900000000001E-6</v>
      </c>
      <c r="F6587" s="5">
        <v>3.5158599999999998E-7</v>
      </c>
      <c r="G6587" s="6">
        <v>5.6700000000000003E-7</v>
      </c>
      <c r="H6587" s="7">
        <v>3.5025259999999998E-6</v>
      </c>
      <c r="I6587" s="5"/>
    </row>
    <row r="6588" spans="1:9" x14ac:dyDescent="0.4">
      <c r="A6588" t="str">
        <f t="shared" si="102"/>
        <v>BaumwollsamenSierra Leone</v>
      </c>
      <c r="B6588" s="26" t="s">
        <v>241</v>
      </c>
      <c r="C6588" s="4" t="s">
        <v>441</v>
      </c>
      <c r="D6588" s="5">
        <v>7.9184700000000001E-7</v>
      </c>
      <c r="E6588" s="5">
        <v>4.89234E-7</v>
      </c>
      <c r="F6588" s="5">
        <v>2.3004000000000001E-7</v>
      </c>
      <c r="G6588" s="6">
        <v>3.3599999999999999E-7</v>
      </c>
      <c r="H6588" s="7">
        <v>1.8471209999999998E-6</v>
      </c>
      <c r="I6588" s="5"/>
    </row>
    <row r="6589" spans="1:9" x14ac:dyDescent="0.4">
      <c r="A6589" t="str">
        <f t="shared" si="102"/>
        <v>FoniohirseSierra Leone</v>
      </c>
      <c r="B6589" s="26" t="s">
        <v>323</v>
      </c>
      <c r="C6589" s="4" t="s">
        <v>441</v>
      </c>
      <c r="D6589" s="5">
        <v>8.3481900000000003E-7</v>
      </c>
      <c r="E6589" s="5">
        <v>5.2374199999999995E-7</v>
      </c>
      <c r="F6589" s="5">
        <v>2.6274700000000002E-7</v>
      </c>
      <c r="G6589" s="6">
        <v>3.7500000000000001E-7</v>
      </c>
      <c r="H6589" s="7">
        <v>1.9963080000000001E-6</v>
      </c>
      <c r="I6589" s="5"/>
    </row>
    <row r="6590" spans="1:9" x14ac:dyDescent="0.4">
      <c r="A6590" t="str">
        <f t="shared" si="102"/>
        <v>ZitrusfrüchteSierra Leone</v>
      </c>
      <c r="B6590" s="26" t="s">
        <v>279</v>
      </c>
      <c r="C6590" s="4" t="s">
        <v>441</v>
      </c>
      <c r="D6590" s="5">
        <v>3.45087E-7</v>
      </c>
      <c r="E6590" s="5">
        <v>3.1266E-7</v>
      </c>
      <c r="F6590" s="5">
        <v>1.0369699999999999E-7</v>
      </c>
      <c r="G6590" s="6">
        <v>1.6E-7</v>
      </c>
      <c r="H6590" s="7">
        <v>9.2144400000000003E-7</v>
      </c>
      <c r="I6590" s="5"/>
    </row>
    <row r="6591" spans="1:9" x14ac:dyDescent="0.4">
      <c r="A6591" t="str">
        <f t="shared" si="102"/>
        <v>Früchte, frischSierra Leone</v>
      </c>
      <c r="B6591" s="26" t="s">
        <v>205</v>
      </c>
      <c r="C6591" s="4" t="s">
        <v>441</v>
      </c>
      <c r="D6591" s="5">
        <v>4.6972800000000001E-7</v>
      </c>
      <c r="E6591" s="5">
        <v>4.2904399999999999E-7</v>
      </c>
      <c r="F6591" s="5">
        <v>1.41321E-7</v>
      </c>
      <c r="G6591" s="6">
        <v>2.1800000000000002E-7</v>
      </c>
      <c r="H6591" s="7">
        <v>1.2580930000000001E-6</v>
      </c>
      <c r="I6591" s="5"/>
    </row>
    <row r="6592" spans="1:9" x14ac:dyDescent="0.4">
      <c r="A6592" t="str">
        <f t="shared" si="102"/>
        <v>KernobstSierra Leone</v>
      </c>
      <c r="B6592" s="26" t="s">
        <v>208</v>
      </c>
      <c r="C6592" s="4" t="s">
        <v>441</v>
      </c>
      <c r="D6592" s="5">
        <v>4.6972800000000001E-7</v>
      </c>
      <c r="E6592" s="5">
        <v>4.2904399999999999E-7</v>
      </c>
      <c r="F6592" s="5">
        <v>1.41321E-7</v>
      </c>
      <c r="G6592" s="6">
        <v>2.1800000000000002E-7</v>
      </c>
      <c r="H6592" s="7">
        <v>1.2580930000000001E-6</v>
      </c>
      <c r="I6592" s="5"/>
    </row>
    <row r="6593" spans="1:9" x14ac:dyDescent="0.4">
      <c r="A6593" t="str">
        <f t="shared" si="102"/>
        <v>SüdfrüchteSierra Leone</v>
      </c>
      <c r="B6593" s="26" t="s">
        <v>244</v>
      </c>
      <c r="C6593" s="4" t="s">
        <v>441</v>
      </c>
      <c r="D6593" s="5">
        <v>3.63437E-7</v>
      </c>
      <c r="E6593" s="5">
        <v>2.3300899999999999E-7</v>
      </c>
      <c r="F6593" s="5">
        <v>1.2709099999999998E-7</v>
      </c>
      <c r="G6593" s="6">
        <v>1.7599999999999999E-7</v>
      </c>
      <c r="H6593" s="7">
        <v>8.9953699999999999E-7</v>
      </c>
      <c r="I6593" s="5"/>
    </row>
    <row r="6594" spans="1:9" x14ac:dyDescent="0.4">
      <c r="A6594" t="str">
        <f t="shared" si="102"/>
        <v>ErdnussSierra Leone</v>
      </c>
      <c r="B6594" s="26" t="s">
        <v>280</v>
      </c>
      <c r="C6594" s="4" t="s">
        <v>441</v>
      </c>
      <c r="D6594" s="5">
        <v>1.0127099999999999E-6</v>
      </c>
      <c r="E6594" s="5">
        <v>9.2726699999999993E-7</v>
      </c>
      <c r="F6594" s="5">
        <v>2.8050800000000001E-7</v>
      </c>
      <c r="G6594" s="6">
        <v>4.3600000000000004E-7</v>
      </c>
      <c r="H6594" s="7">
        <v>2.6564850000000001E-6</v>
      </c>
      <c r="I6594" s="5"/>
    </row>
    <row r="6595" spans="1:9" x14ac:dyDescent="0.4">
      <c r="A6595" t="str">
        <f t="shared" si="102"/>
        <v>KolanussSierra Leone</v>
      </c>
      <c r="B6595" s="26" t="s">
        <v>324</v>
      </c>
      <c r="C6595" s="4" t="s">
        <v>441</v>
      </c>
      <c r="D6595" s="5">
        <v>5.3323600000000006E-6</v>
      </c>
      <c r="E6595" s="5">
        <v>4.7649299999999995E-6</v>
      </c>
      <c r="F6595" s="5">
        <v>1.4202E-6</v>
      </c>
      <c r="G6595" s="6">
        <v>2.26E-6</v>
      </c>
      <c r="H6595" s="7">
        <v>1.3777489999999999E-5</v>
      </c>
      <c r="I6595" s="5"/>
    </row>
    <row r="6596" spans="1:9" x14ac:dyDescent="0.4">
      <c r="A6596" t="str">
        <f t="shared" ref="A6596:A6659" si="103">B6596&amp;C6596</f>
        <v>Lauch, andere LauchgewächseSierra Leone</v>
      </c>
      <c r="B6596" s="26" t="s">
        <v>184</v>
      </c>
      <c r="C6596" s="4" t="s">
        <v>441</v>
      </c>
      <c r="D6596" s="5">
        <v>1.2142300000000001E-7</v>
      </c>
      <c r="E6596" s="5">
        <v>1.0859000000000001E-7</v>
      </c>
      <c r="F6596" s="5">
        <v>3.23201E-8</v>
      </c>
      <c r="G6596" s="6">
        <v>5.1300000000000003E-8</v>
      </c>
      <c r="H6596" s="7">
        <v>3.1363310000000001E-7</v>
      </c>
      <c r="I6596" s="5"/>
    </row>
    <row r="6597" spans="1:9" x14ac:dyDescent="0.4">
      <c r="A6597" t="str">
        <f t="shared" si="103"/>
        <v>Mais, greenSierra Leone</v>
      </c>
      <c r="B6597" s="26" t="s">
        <v>218</v>
      </c>
      <c r="C6597" s="4" t="s">
        <v>441</v>
      </c>
      <c r="D6597" s="5">
        <v>2.4573000000000002E-7</v>
      </c>
      <c r="E6597" s="5">
        <v>1.5251699999999999E-7</v>
      </c>
      <c r="F6597" s="5">
        <v>7.3154500000000008E-8</v>
      </c>
      <c r="G6597" s="6">
        <v>1.06E-7</v>
      </c>
      <c r="H6597" s="7">
        <v>5.7740150000000001E-7</v>
      </c>
      <c r="I6597" s="5"/>
    </row>
    <row r="6598" spans="1:9" x14ac:dyDescent="0.4">
      <c r="A6598" t="str">
        <f t="shared" si="103"/>
        <v>MaisSierra Leone</v>
      </c>
      <c r="B6598" s="26" t="s">
        <v>185</v>
      </c>
      <c r="C6598" s="4" t="s">
        <v>441</v>
      </c>
      <c r="D6598" s="5">
        <v>8.7355500000000002E-7</v>
      </c>
      <c r="E6598" s="5">
        <v>9.6176599999999996E-7</v>
      </c>
      <c r="F6598" s="5">
        <v>2.5353000000000002E-7</v>
      </c>
      <c r="G6598" s="6">
        <v>3.8000000000000001E-7</v>
      </c>
      <c r="H6598" s="7">
        <v>2.4688510000000003E-6</v>
      </c>
      <c r="I6598" s="5"/>
    </row>
    <row r="6599" spans="1:9" x14ac:dyDescent="0.4">
      <c r="A6599" t="str">
        <f t="shared" si="103"/>
        <v>Mango, GuaveSierra Leone</v>
      </c>
      <c r="B6599" s="26" t="s">
        <v>248</v>
      </c>
      <c r="C6599" s="4" t="s">
        <v>441</v>
      </c>
      <c r="D6599" s="5">
        <v>9.2577000000000001E-7</v>
      </c>
      <c r="E6599" s="5">
        <v>8.1880500000000003E-7</v>
      </c>
      <c r="F6599" s="5">
        <v>2.79775E-7</v>
      </c>
      <c r="G6599" s="6">
        <v>4.3000000000000001E-7</v>
      </c>
      <c r="H6599" s="7">
        <v>2.4543499999999996E-6</v>
      </c>
      <c r="I6599" s="5"/>
    </row>
    <row r="6600" spans="1:9" x14ac:dyDescent="0.4">
      <c r="A6600" t="str">
        <f t="shared" si="103"/>
        <v>HirseSierra Leone</v>
      </c>
      <c r="B6600" s="26" t="s">
        <v>250</v>
      </c>
      <c r="C6600" s="4" t="s">
        <v>441</v>
      </c>
      <c r="D6600" s="5">
        <v>6.6355500000000001E-7</v>
      </c>
      <c r="E6600" s="5">
        <v>5.4482600000000004E-7</v>
      </c>
      <c r="F6600" s="5">
        <v>1.9030899999999999E-7</v>
      </c>
      <c r="G6600" s="6">
        <v>2.8999999999999998E-7</v>
      </c>
      <c r="H6600" s="7">
        <v>1.6886900000000002E-6</v>
      </c>
      <c r="I6600" s="5"/>
    </row>
    <row r="6601" spans="1:9" x14ac:dyDescent="0.4">
      <c r="A6601" t="str">
        <f t="shared" si="103"/>
        <v>Palmfrucht (Ölpalme)Sierra Leone</v>
      </c>
      <c r="B6601" s="26" t="s">
        <v>289</v>
      </c>
      <c r="C6601" s="4" t="s">
        <v>441</v>
      </c>
      <c r="D6601" s="5">
        <v>2.2341400000000002E-7</v>
      </c>
      <c r="E6601" s="5">
        <v>2.4822100000000001E-7</v>
      </c>
      <c r="F6601" s="5">
        <v>6.7309499999999998E-8</v>
      </c>
      <c r="G6601" s="6">
        <v>9.7999999999999991E-8</v>
      </c>
      <c r="H6601" s="7">
        <v>6.3694450000000006E-7</v>
      </c>
      <c r="I6601" s="5"/>
    </row>
    <row r="6602" spans="1:9" x14ac:dyDescent="0.4">
      <c r="A6602" t="str">
        <f t="shared" si="103"/>
        <v>Erbsen, trockenSierra Leone</v>
      </c>
      <c r="B6602" s="26" t="s">
        <v>173</v>
      </c>
      <c r="C6602" s="4" t="s">
        <v>441</v>
      </c>
      <c r="D6602" s="5">
        <v>8.3953999999999991E-7</v>
      </c>
      <c r="E6602" s="5">
        <v>5.9818800000000004E-7</v>
      </c>
      <c r="F6602" s="5">
        <v>2.45689E-7</v>
      </c>
      <c r="G6602" s="6">
        <v>3.8299999999999998E-7</v>
      </c>
      <c r="H6602" s="7">
        <v>2.0664170000000001E-6</v>
      </c>
      <c r="I6602" s="5"/>
    </row>
    <row r="6603" spans="1:9" x14ac:dyDescent="0.4">
      <c r="A6603" t="str">
        <f t="shared" si="103"/>
        <v>AnanasSierra Leone</v>
      </c>
      <c r="B6603" s="26" t="s">
        <v>194</v>
      </c>
      <c r="C6603" s="4" t="s">
        <v>441</v>
      </c>
      <c r="D6603" s="5">
        <v>3.8635800000000002E-7</v>
      </c>
      <c r="E6603" s="5">
        <v>2.4589900000000002E-7</v>
      </c>
      <c r="F6603" s="5">
        <v>1.30517E-7</v>
      </c>
      <c r="G6603" s="6">
        <v>1.8300000000000001E-7</v>
      </c>
      <c r="H6603" s="7">
        <v>9.4577400000000004E-7</v>
      </c>
      <c r="I6603" s="5"/>
    </row>
    <row r="6604" spans="1:9" x14ac:dyDescent="0.4">
      <c r="A6604" t="str">
        <f t="shared" si="103"/>
        <v>KochbananeSierra Leone</v>
      </c>
      <c r="B6604" s="26" t="s">
        <v>180</v>
      </c>
      <c r="C6604" s="4" t="s">
        <v>441</v>
      </c>
      <c r="D6604" s="5">
        <v>3.45578E-7</v>
      </c>
      <c r="E6604" s="5">
        <v>4.7253200000000001E-7</v>
      </c>
      <c r="F6604" s="5">
        <v>9.8635700000000008E-8</v>
      </c>
      <c r="G6604" s="6">
        <v>1.4700000000000001E-7</v>
      </c>
      <c r="H6604" s="7">
        <v>1.0637456999999998E-6</v>
      </c>
      <c r="I6604" s="5"/>
    </row>
    <row r="6605" spans="1:9" x14ac:dyDescent="0.4">
      <c r="A6605" t="str">
        <f t="shared" si="103"/>
        <v>Hülsenfrüchte (Linsen, Bohen, etc.)Sierra Leone</v>
      </c>
      <c r="B6605" s="26" t="s">
        <v>255</v>
      </c>
      <c r="C6605" s="4" t="s">
        <v>441</v>
      </c>
      <c r="D6605" s="5">
        <v>1.0476599999999999E-6</v>
      </c>
      <c r="E6605" s="5">
        <v>8.6694300000000004E-7</v>
      </c>
      <c r="F6605" s="5">
        <v>2.9897300000000001E-7</v>
      </c>
      <c r="G6605" s="6">
        <v>4.6200000000000003E-7</v>
      </c>
      <c r="H6605" s="7">
        <v>2.6755760000000005E-6</v>
      </c>
      <c r="I6605" s="5"/>
    </row>
    <row r="6606" spans="1:9" x14ac:dyDescent="0.4">
      <c r="A6606" t="str">
        <f t="shared" si="103"/>
        <v>ReisSierra Leone</v>
      </c>
      <c r="B6606" s="26" t="s">
        <v>160</v>
      </c>
      <c r="C6606" s="4" t="s">
        <v>441</v>
      </c>
      <c r="D6606" s="5">
        <v>1.0688799999999999E-6</v>
      </c>
      <c r="E6606" s="5">
        <v>1.0965800000000001E-6</v>
      </c>
      <c r="F6606" s="5">
        <v>3.1741099999999996E-7</v>
      </c>
      <c r="G6606" s="6">
        <v>4.7800000000000002E-7</v>
      </c>
      <c r="H6606" s="7">
        <v>2.9608710000000001E-6</v>
      </c>
      <c r="I6606" s="5"/>
    </row>
    <row r="6607" spans="1:9" x14ac:dyDescent="0.4">
      <c r="A6607" t="str">
        <f t="shared" si="103"/>
        <v>GummiSierra Leone</v>
      </c>
      <c r="B6607" s="26" t="s">
        <v>290</v>
      </c>
      <c r="C6607" s="4" t="s">
        <v>441</v>
      </c>
      <c r="D6607" s="5">
        <v>1.9729499999999999E-6</v>
      </c>
      <c r="E6607" s="5">
        <v>1.2619300000000001E-6</v>
      </c>
      <c r="F6607" s="5">
        <v>6.8234399999999996E-7</v>
      </c>
      <c r="G6607" s="6">
        <v>9.4899999999999993E-7</v>
      </c>
      <c r="H6607" s="7">
        <v>4.8662239999999999E-6</v>
      </c>
      <c r="I6607" s="5"/>
    </row>
    <row r="6608" spans="1:9" x14ac:dyDescent="0.4">
      <c r="A6608" t="str">
        <f t="shared" si="103"/>
        <v>BaumwolleSierra Leone</v>
      </c>
      <c r="B6608" s="26" t="s">
        <v>257</v>
      </c>
      <c r="C6608" s="4" t="s">
        <v>441</v>
      </c>
      <c r="D6608" s="5">
        <v>7.9184700000000001E-7</v>
      </c>
      <c r="E6608" s="5">
        <v>4.89234E-7</v>
      </c>
      <c r="F6608" s="5">
        <v>2.3004000000000001E-7</v>
      </c>
      <c r="G6608" s="6">
        <v>3.3599999999999999E-7</v>
      </c>
      <c r="H6608" s="7">
        <v>1.8471209999999998E-6</v>
      </c>
      <c r="I6608" s="5"/>
    </row>
    <row r="6609" spans="1:9" x14ac:dyDescent="0.4">
      <c r="A6609" t="str">
        <f t="shared" si="103"/>
        <v>SesamSierra Leone</v>
      </c>
      <c r="B6609" s="26" t="s">
        <v>258</v>
      </c>
      <c r="C6609" s="4" t="s">
        <v>441</v>
      </c>
      <c r="D6609" s="5">
        <v>1.0196599999999999E-6</v>
      </c>
      <c r="E6609" s="5">
        <v>8.6451699999999998E-7</v>
      </c>
      <c r="F6609" s="5">
        <v>2.7288199999999999E-7</v>
      </c>
      <c r="G6609" s="6">
        <v>4.3000000000000001E-7</v>
      </c>
      <c r="H6609" s="7">
        <v>2.5870589999999997E-6</v>
      </c>
      <c r="I6609" s="5"/>
    </row>
    <row r="6610" spans="1:9" x14ac:dyDescent="0.4">
      <c r="A6610" t="str">
        <f t="shared" si="103"/>
        <v>SorghumSierra Leone</v>
      </c>
      <c r="B6610" s="26" t="s">
        <v>282</v>
      </c>
      <c r="C6610" s="4" t="s">
        <v>441</v>
      </c>
      <c r="D6610" s="5">
        <v>8.0460500000000002E-7</v>
      </c>
      <c r="E6610" s="5">
        <v>6.6867799999999997E-7</v>
      </c>
      <c r="F6610" s="5">
        <v>2.2530799999999999E-7</v>
      </c>
      <c r="G6610" s="6">
        <v>3.4999999999999998E-7</v>
      </c>
      <c r="H6610" s="7">
        <v>2.0485910000000001E-6</v>
      </c>
      <c r="I6610" s="5"/>
    </row>
    <row r="6611" spans="1:9" x14ac:dyDescent="0.4">
      <c r="A6611" t="str">
        <f t="shared" si="103"/>
        <v>SojabohnenSierra Leone</v>
      </c>
      <c r="B6611" s="26" t="s">
        <v>259</v>
      </c>
      <c r="C6611" s="4" t="s">
        <v>441</v>
      </c>
      <c r="D6611" s="5">
        <v>1.38021E-6</v>
      </c>
      <c r="E6611" s="5">
        <v>8.8488699999999995E-7</v>
      </c>
      <c r="F6611" s="5">
        <v>4.8264699999999997E-7</v>
      </c>
      <c r="G6611" s="6">
        <v>6.6899999999999997E-7</v>
      </c>
      <c r="H6611" s="7">
        <v>3.4167439999999998E-6</v>
      </c>
      <c r="I6611" s="5"/>
    </row>
    <row r="6612" spans="1:9" x14ac:dyDescent="0.4">
      <c r="A6612" t="str">
        <f t="shared" si="103"/>
        <v>RohrzuckerSierra Leone</v>
      </c>
      <c r="B6612" s="26" t="s">
        <v>260</v>
      </c>
      <c r="C6612" s="4" t="s">
        <v>441</v>
      </c>
      <c r="D6612" s="5">
        <v>2.0634600000000001E-8</v>
      </c>
      <c r="E6612" s="5">
        <v>1.2803799999999999E-8</v>
      </c>
      <c r="F6612" s="5">
        <v>6.1342300000000002E-9</v>
      </c>
      <c r="G6612" s="6">
        <v>8.9000000000000003E-9</v>
      </c>
      <c r="H6612" s="7">
        <v>4.8472630000000001E-8</v>
      </c>
      <c r="I6612" s="5"/>
    </row>
    <row r="6613" spans="1:9" x14ac:dyDescent="0.4">
      <c r="A6613" t="str">
        <f t="shared" si="103"/>
        <v>SüßkartofelnSierra Leone</v>
      </c>
      <c r="B6613" s="26" t="s">
        <v>192</v>
      </c>
      <c r="C6613" s="4" t="s">
        <v>441</v>
      </c>
      <c r="D6613" s="5">
        <v>2.6904700000000001E-7</v>
      </c>
      <c r="E6613" s="5">
        <v>2.3662699999999999E-7</v>
      </c>
      <c r="F6613" s="5">
        <v>7.1728299999999995E-8</v>
      </c>
      <c r="G6613" s="6">
        <v>1.14E-7</v>
      </c>
      <c r="H6613" s="7">
        <v>6.9140229999999994E-7</v>
      </c>
      <c r="I6613" s="5"/>
    </row>
    <row r="6614" spans="1:9" x14ac:dyDescent="0.4">
      <c r="A6614" t="str">
        <f t="shared" si="103"/>
        <v>Taro (cocoyam)Sierra Leone</v>
      </c>
      <c r="B6614" s="26" t="s">
        <v>325</v>
      </c>
      <c r="C6614" s="4" t="s">
        <v>441</v>
      </c>
      <c r="D6614" s="5">
        <v>4.5745099999999998E-7</v>
      </c>
      <c r="E6614" s="5">
        <v>2.8755899999999999E-7</v>
      </c>
      <c r="F6614" s="5">
        <v>1.2831199999999999E-7</v>
      </c>
      <c r="G6614" s="6">
        <v>1.98E-7</v>
      </c>
      <c r="H6614" s="7">
        <v>1.071322E-6</v>
      </c>
      <c r="I6614" s="5"/>
    </row>
    <row r="6615" spans="1:9" x14ac:dyDescent="0.4">
      <c r="A6615" t="str">
        <f t="shared" si="103"/>
        <v>Tabak, unverarbeitetSierra Leone</v>
      </c>
      <c r="B6615" s="26" t="s">
        <v>263</v>
      </c>
      <c r="C6615" s="4" t="s">
        <v>441</v>
      </c>
      <c r="D6615" s="5">
        <v>8.0016400000000004E-7</v>
      </c>
      <c r="E6615" s="5">
        <v>4.8183799999999998E-7</v>
      </c>
      <c r="F6615" s="5">
        <v>2.0060299999999999E-7</v>
      </c>
      <c r="G6615" s="6">
        <v>3.0699999999999998E-7</v>
      </c>
      <c r="H6615" s="7">
        <v>1.7896049999999999E-6</v>
      </c>
      <c r="I6615" s="5"/>
    </row>
    <row r="6616" spans="1:9" x14ac:dyDescent="0.4">
      <c r="A6616" t="str">
        <f t="shared" si="103"/>
        <v>TomatenSierra Leone</v>
      </c>
      <c r="B6616" s="26" t="s">
        <v>86</v>
      </c>
      <c r="C6616" s="4" t="s">
        <v>441</v>
      </c>
      <c r="D6616" s="5">
        <v>7.3319999999999997E-8</v>
      </c>
      <c r="E6616" s="5">
        <v>5.8290900000000004E-8</v>
      </c>
      <c r="F6616" s="5">
        <v>1.9175600000000001E-8</v>
      </c>
      <c r="G6616" s="6">
        <v>3.0599999999999996E-8</v>
      </c>
      <c r="H6616" s="7">
        <v>1.8138650000000002E-7</v>
      </c>
      <c r="I6616" s="5"/>
    </row>
    <row r="6617" spans="1:9" x14ac:dyDescent="0.4">
      <c r="A6617" t="str">
        <f t="shared" si="103"/>
        <v>Gemüse, frischSierra Leone</v>
      </c>
      <c r="B6617" s="26" t="s">
        <v>174</v>
      </c>
      <c r="C6617" s="4" t="s">
        <v>441</v>
      </c>
      <c r="D6617" s="5">
        <v>1.2142300000000001E-7</v>
      </c>
      <c r="E6617" s="5">
        <v>1.0859000000000001E-7</v>
      </c>
      <c r="F6617" s="5">
        <v>3.23201E-8</v>
      </c>
      <c r="G6617" s="6">
        <v>5.1300000000000003E-8</v>
      </c>
      <c r="H6617" s="7">
        <v>3.1363310000000001E-7</v>
      </c>
      <c r="I6617" s="5"/>
    </row>
    <row r="6618" spans="1:9" x14ac:dyDescent="0.4">
      <c r="A6618" t="str">
        <f t="shared" si="103"/>
        <v>Lauch, andere LauchgewächseSingapur</v>
      </c>
      <c r="B6618" s="26" t="s">
        <v>184</v>
      </c>
      <c r="C6618" s="4" t="s">
        <v>442</v>
      </c>
      <c r="D6618" s="5">
        <v>8.0947500000000004E-8</v>
      </c>
      <c r="E6618" s="5">
        <v>3.8538599999999997E-8</v>
      </c>
      <c r="F6618" s="5">
        <v>2.9471200000000001E-8</v>
      </c>
      <c r="G6618" s="6">
        <v>6.0100000000000002E-8</v>
      </c>
      <c r="H6618" s="7">
        <v>2.0905730000000002E-7</v>
      </c>
      <c r="I6618" s="5"/>
    </row>
    <row r="6619" spans="1:9" x14ac:dyDescent="0.4">
      <c r="A6619" t="str">
        <f t="shared" si="103"/>
        <v>Gemüse, frischSingapur</v>
      </c>
      <c r="B6619" s="26" t="s">
        <v>174</v>
      </c>
      <c r="C6619" s="4" t="s">
        <v>442</v>
      </c>
      <c r="D6619" s="5">
        <v>8.0947500000000004E-8</v>
      </c>
      <c r="E6619" s="5">
        <v>3.8538599999999997E-8</v>
      </c>
      <c r="F6619" s="5">
        <v>2.9471200000000001E-8</v>
      </c>
      <c r="G6619" s="6">
        <v>6.0100000000000002E-8</v>
      </c>
      <c r="H6619" s="7">
        <v>2.0905730000000002E-7</v>
      </c>
      <c r="I6619" s="5"/>
    </row>
    <row r="6620" spans="1:9" x14ac:dyDescent="0.4">
      <c r="A6620" t="str">
        <f t="shared" si="103"/>
        <v>ApfelSlowakei</v>
      </c>
      <c r="B6620" s="26" t="s">
        <v>195</v>
      </c>
      <c r="C6620" s="4" t="s">
        <v>443</v>
      </c>
      <c r="D6620" s="5">
        <v>1.35175E-8</v>
      </c>
      <c r="E6620" s="5">
        <v>2.6206400000000002E-8</v>
      </c>
      <c r="F6620" s="5">
        <v>2.2309599999999999E-9</v>
      </c>
      <c r="G6620" s="6">
        <v>1.7099999999999999E-9</v>
      </c>
      <c r="H6620" s="7">
        <v>4.3664860000000009E-8</v>
      </c>
      <c r="I6620" s="5"/>
    </row>
    <row r="6621" spans="1:9" x14ac:dyDescent="0.4">
      <c r="A6621" t="str">
        <f t="shared" si="103"/>
        <v>AprikosenSlowakei</v>
      </c>
      <c r="B6621" s="26" t="s">
        <v>196</v>
      </c>
      <c r="C6621" s="4" t="s">
        <v>443</v>
      </c>
      <c r="D6621" s="5">
        <v>6.6300000000000005E-8</v>
      </c>
      <c r="E6621" s="5">
        <v>1.5534500000000002E-7</v>
      </c>
      <c r="F6621" s="5">
        <v>1.39607E-8</v>
      </c>
      <c r="G6621" s="6">
        <v>1.0999999999999999E-8</v>
      </c>
      <c r="H6621" s="7">
        <v>2.4660570000000003E-7</v>
      </c>
      <c r="I6621" s="5"/>
    </row>
    <row r="6622" spans="1:9" x14ac:dyDescent="0.4">
      <c r="A6622" t="str">
        <f t="shared" si="103"/>
        <v>GersteSlowakei</v>
      </c>
      <c r="B6622" s="26" t="s">
        <v>240</v>
      </c>
      <c r="C6622" s="4" t="s">
        <v>443</v>
      </c>
      <c r="D6622" s="5">
        <v>8.4800000000000005E-8</v>
      </c>
      <c r="E6622" s="5">
        <v>1.53089E-7</v>
      </c>
      <c r="F6622" s="5">
        <v>1.27198E-8</v>
      </c>
      <c r="G6622" s="6">
        <v>9.5999999999999999E-9</v>
      </c>
      <c r="H6622" s="7">
        <v>2.6020880000000001E-7</v>
      </c>
      <c r="I6622" s="5"/>
    </row>
    <row r="6623" spans="1:9" x14ac:dyDescent="0.4">
      <c r="A6623" t="str">
        <f t="shared" si="103"/>
        <v>Bohen, trockenSlowakei</v>
      </c>
      <c r="B6623" s="26" t="s">
        <v>170</v>
      </c>
      <c r="C6623" s="4" t="s">
        <v>443</v>
      </c>
      <c r="D6623" s="5">
        <v>6.2080899999999993E-8</v>
      </c>
      <c r="E6623" s="5">
        <v>1.35021E-7</v>
      </c>
      <c r="F6623" s="5">
        <v>1.18973E-8</v>
      </c>
      <c r="G6623" s="6">
        <v>9.2900000000000008E-9</v>
      </c>
      <c r="H6623" s="7">
        <v>2.1828919999999999E-7</v>
      </c>
      <c r="I6623" s="5"/>
    </row>
    <row r="6624" spans="1:9" x14ac:dyDescent="0.4">
      <c r="A6624" t="str">
        <f t="shared" si="103"/>
        <v>Ackerbohne, trockenSlowakei</v>
      </c>
      <c r="B6624" s="26" t="s">
        <v>163</v>
      </c>
      <c r="C6624" s="4" t="s">
        <v>443</v>
      </c>
      <c r="D6624" s="5">
        <v>2.3339000000000001E-8</v>
      </c>
      <c r="E6624" s="5">
        <v>4.45641E-8</v>
      </c>
      <c r="F6624" s="5">
        <v>3.77499E-9</v>
      </c>
      <c r="G6624" s="6">
        <v>2.88E-9</v>
      </c>
      <c r="H6624" s="7">
        <v>7.4558089999999994E-8</v>
      </c>
      <c r="I6624" s="5"/>
    </row>
    <row r="6625" spans="1:9" x14ac:dyDescent="0.4">
      <c r="A6625" t="str">
        <f t="shared" si="103"/>
        <v>BuchweizenSlowakei</v>
      </c>
      <c r="B6625" s="26" t="s">
        <v>147</v>
      </c>
      <c r="C6625" s="4" t="s">
        <v>443</v>
      </c>
      <c r="D6625" s="5">
        <v>1.42E-7</v>
      </c>
      <c r="E6625" s="5">
        <v>2.7450800000000004E-7</v>
      </c>
      <c r="F6625" s="5">
        <v>2.3369600000000002E-8</v>
      </c>
      <c r="G6625" s="6">
        <v>1.7900000000000001E-8</v>
      </c>
      <c r="H6625" s="7">
        <v>4.5777760000000004E-7</v>
      </c>
      <c r="I6625" s="5"/>
    </row>
    <row r="6626" spans="1:9" x14ac:dyDescent="0.4">
      <c r="A6626" t="str">
        <f t="shared" si="103"/>
        <v>Kohl und andere KohlgewächseSlowakei</v>
      </c>
      <c r="B6626" s="26" t="s">
        <v>181</v>
      </c>
      <c r="C6626" s="4" t="s">
        <v>443</v>
      </c>
      <c r="D6626" s="5">
        <v>1.22E-8</v>
      </c>
      <c r="E6626" s="5">
        <v>2.2642200000000003E-8</v>
      </c>
      <c r="F6626" s="5">
        <v>1.89994E-9</v>
      </c>
      <c r="G6626" s="6">
        <v>1.44E-9</v>
      </c>
      <c r="H6626" s="7">
        <v>3.8182140000000002E-8</v>
      </c>
      <c r="I6626" s="5"/>
    </row>
    <row r="6627" spans="1:9" x14ac:dyDescent="0.4">
      <c r="A6627" t="str">
        <f t="shared" si="103"/>
        <v>KanariengrasSlowakei</v>
      </c>
      <c r="B6627" s="26" t="s">
        <v>293</v>
      </c>
      <c r="C6627" s="4" t="s">
        <v>443</v>
      </c>
      <c r="D6627" s="5">
        <v>1.3091399999999998E-7</v>
      </c>
      <c r="E6627" s="5">
        <v>3.0670099999999999E-7</v>
      </c>
      <c r="F6627" s="5">
        <v>2.7563E-8</v>
      </c>
      <c r="G6627" s="6">
        <v>2.18E-8</v>
      </c>
      <c r="H6627" s="7">
        <v>4.8697799999999998E-7</v>
      </c>
      <c r="I6627" s="5"/>
    </row>
    <row r="6628" spans="1:9" x14ac:dyDescent="0.4">
      <c r="A6628" t="str">
        <f t="shared" si="103"/>
        <v>Karotten und RübenSlowakei</v>
      </c>
      <c r="B6628" s="26" t="s">
        <v>176</v>
      </c>
      <c r="C6628" s="4" t="s">
        <v>443</v>
      </c>
      <c r="D6628" s="5">
        <v>1.69407E-8</v>
      </c>
      <c r="E6628" s="5">
        <v>3.2713899999999999E-8</v>
      </c>
      <c r="F6628" s="5">
        <v>2.7814199999999997E-9</v>
      </c>
      <c r="G6628" s="6">
        <v>2.1299999999999999E-9</v>
      </c>
      <c r="H6628" s="7">
        <v>5.456602E-8</v>
      </c>
      <c r="I6628" s="5"/>
    </row>
    <row r="6629" spans="1:9" x14ac:dyDescent="0.4">
      <c r="A6629" t="str">
        <f t="shared" si="103"/>
        <v>Blumenkohl und BrokkoliSlowakei</v>
      </c>
      <c r="B6629" s="26" t="s">
        <v>168</v>
      </c>
      <c r="C6629" s="4" t="s">
        <v>443</v>
      </c>
      <c r="D6629" s="5">
        <v>1.4750999999999999E-8</v>
      </c>
      <c r="E6629" s="5">
        <v>3.0965300000000003E-8</v>
      </c>
      <c r="F6629" s="5">
        <v>2.7011499999999999E-9</v>
      </c>
      <c r="G6629" s="6">
        <v>2.0999999999999998E-9</v>
      </c>
      <c r="H6629" s="7">
        <v>5.0517449999999993E-8</v>
      </c>
      <c r="I6629" s="5"/>
    </row>
    <row r="6630" spans="1:9" x14ac:dyDescent="0.4">
      <c r="A6630" t="str">
        <f t="shared" si="103"/>
        <v>GetreideSlowakei</v>
      </c>
      <c r="B6630" s="26" t="s">
        <v>278</v>
      </c>
      <c r="C6630" s="4" t="s">
        <v>443</v>
      </c>
      <c r="D6630" s="5">
        <v>5.82152E-8</v>
      </c>
      <c r="E6630" s="5">
        <v>1.3638499999999999E-7</v>
      </c>
      <c r="F6630" s="5">
        <v>1.2256799999999999E-8</v>
      </c>
      <c r="G6630" s="6">
        <v>9.6800000000000013E-9</v>
      </c>
      <c r="H6630" s="7">
        <v>2.1653699999999998E-7</v>
      </c>
      <c r="I6630" s="5"/>
    </row>
    <row r="6631" spans="1:9" x14ac:dyDescent="0.4">
      <c r="A6631" t="str">
        <f t="shared" si="103"/>
        <v>Kirschen, sauerSlowakei</v>
      </c>
      <c r="B6631" s="26" t="s">
        <v>210</v>
      </c>
      <c r="C6631" s="4" t="s">
        <v>443</v>
      </c>
      <c r="D6631" s="5">
        <v>8.4148199999999991E-8</v>
      </c>
      <c r="E6631" s="5">
        <v>1.5071E-7</v>
      </c>
      <c r="F6631" s="5">
        <v>1.2488500000000001E-8</v>
      </c>
      <c r="G6631" s="6">
        <v>9.4099999999999996E-9</v>
      </c>
      <c r="H6631" s="7">
        <v>2.5675669999999997E-7</v>
      </c>
      <c r="I6631" s="5"/>
    </row>
    <row r="6632" spans="1:9" x14ac:dyDescent="0.4">
      <c r="A6632" t="str">
        <f t="shared" si="103"/>
        <v>KirschenSlowakei</v>
      </c>
      <c r="B6632" s="26" t="s">
        <v>209</v>
      </c>
      <c r="C6632" s="4" t="s">
        <v>443</v>
      </c>
      <c r="D6632" s="5">
        <v>5.0656699999999999E-8</v>
      </c>
      <c r="E6632" s="5">
        <v>1.18677E-7</v>
      </c>
      <c r="F6632" s="5">
        <v>1.06654E-8</v>
      </c>
      <c r="G6632" s="6">
        <v>8.4200000000000003E-9</v>
      </c>
      <c r="H6632" s="7">
        <v>1.8841910000000001E-7</v>
      </c>
      <c r="I6632" s="5"/>
    </row>
    <row r="6633" spans="1:9" x14ac:dyDescent="0.4">
      <c r="A6633" t="str">
        <f t="shared" si="103"/>
        <v>KichererbsenSlowakei</v>
      </c>
      <c r="B6633" s="26" t="s">
        <v>178</v>
      </c>
      <c r="C6633" s="4" t="s">
        <v>443</v>
      </c>
      <c r="D6633" s="5">
        <v>2.1749399999999998E-7</v>
      </c>
      <c r="E6633" s="5">
        <v>4.75602E-7</v>
      </c>
      <c r="F6633" s="5">
        <v>4.1970499999999999E-8</v>
      </c>
      <c r="G6633" s="6">
        <v>3.2799999999999996E-8</v>
      </c>
      <c r="H6633" s="7">
        <v>7.6786650000000002E-7</v>
      </c>
      <c r="I6633" s="5"/>
    </row>
    <row r="6634" spans="1:9" x14ac:dyDescent="0.4">
      <c r="A6634" t="str">
        <f t="shared" si="103"/>
        <v>Paprika-/ChillipulverSlowakei</v>
      </c>
      <c r="B6634" s="26" t="s">
        <v>90</v>
      </c>
      <c r="C6634" s="4" t="s">
        <v>443</v>
      </c>
      <c r="D6634" s="5">
        <v>1.4699999999999999E-8</v>
      </c>
      <c r="E6634" s="5">
        <v>2.8340800000000001E-8</v>
      </c>
      <c r="F6634" s="5">
        <v>2.40882E-9</v>
      </c>
      <c r="G6634" s="6">
        <v>1.8400000000000001E-9</v>
      </c>
      <c r="H6634" s="7">
        <v>4.7289620000000007E-8</v>
      </c>
      <c r="I6634" s="5"/>
    </row>
    <row r="6635" spans="1:9" x14ac:dyDescent="0.4">
      <c r="A6635" t="str">
        <f t="shared" si="103"/>
        <v>Paprika und Chillies, grünSlowakei</v>
      </c>
      <c r="B6635" s="26" t="s">
        <v>79</v>
      </c>
      <c r="C6635" s="4" t="s">
        <v>443</v>
      </c>
      <c r="D6635" s="5">
        <v>1.4699999999999999E-8</v>
      </c>
      <c r="E6635" s="5">
        <v>2.8340800000000001E-8</v>
      </c>
      <c r="F6635" s="5">
        <v>2.40882E-9</v>
      </c>
      <c r="G6635" s="6">
        <v>1.8400000000000001E-9</v>
      </c>
      <c r="H6635" s="7">
        <v>4.7289620000000007E-8</v>
      </c>
      <c r="I6635" s="5"/>
    </row>
    <row r="6636" spans="1:9" x14ac:dyDescent="0.4">
      <c r="A6636" t="str">
        <f t="shared" si="103"/>
        <v>Paprika und Chillies, grünSlowakei</v>
      </c>
      <c r="B6636" s="26" t="s">
        <v>79</v>
      </c>
      <c r="C6636" s="4" t="s">
        <v>443</v>
      </c>
      <c r="D6636" s="5">
        <v>1.4690599999999999E-8</v>
      </c>
      <c r="E6636" s="5">
        <v>2.8340800000000001E-8</v>
      </c>
      <c r="F6636" s="5">
        <v>2.40882E-9</v>
      </c>
      <c r="G6636" s="6">
        <v>1.8400000000000001E-9</v>
      </c>
      <c r="H6636" s="7">
        <v>4.7280220000000001E-8</v>
      </c>
      <c r="I6636" s="5"/>
    </row>
    <row r="6637" spans="1:9" x14ac:dyDescent="0.4">
      <c r="A6637" t="str">
        <f t="shared" si="103"/>
        <v>Gurken und GewürzgurkenSlowakei</v>
      </c>
      <c r="B6637" s="26" t="s">
        <v>99</v>
      </c>
      <c r="C6637" s="4" t="s">
        <v>443</v>
      </c>
      <c r="D6637" s="5">
        <v>1.55186E-8</v>
      </c>
      <c r="E6637" s="5">
        <v>2.9874699999999998E-8</v>
      </c>
      <c r="F6637" s="5">
        <v>2.5374399999999999E-9</v>
      </c>
      <c r="G6637" s="6">
        <v>1.9399999999999999E-9</v>
      </c>
      <c r="H6637" s="7">
        <v>4.9870739999999994E-8</v>
      </c>
      <c r="I6637" s="5"/>
    </row>
    <row r="6638" spans="1:9" x14ac:dyDescent="0.4">
      <c r="A6638" t="str">
        <f t="shared" si="103"/>
        <v>KorintheSlowakei</v>
      </c>
      <c r="B6638" s="26" t="s">
        <v>212</v>
      </c>
      <c r="C6638" s="4" t="s">
        <v>443</v>
      </c>
      <c r="D6638" s="5">
        <v>1.44356E-7</v>
      </c>
      <c r="E6638" s="5">
        <v>1.7992400000000002E-7</v>
      </c>
      <c r="F6638" s="5">
        <v>1.25712E-8</v>
      </c>
      <c r="G6638" s="6">
        <v>8.3799999999999996E-9</v>
      </c>
      <c r="H6638" s="7">
        <v>3.4523120000000004E-7</v>
      </c>
      <c r="I6638" s="5"/>
    </row>
    <row r="6639" spans="1:9" x14ac:dyDescent="0.4">
      <c r="A6639" t="str">
        <f t="shared" si="103"/>
        <v>FlaxfasernSlowakei</v>
      </c>
      <c r="B6639" s="26" t="s">
        <v>318</v>
      </c>
      <c r="C6639" s="4" t="s">
        <v>443</v>
      </c>
      <c r="D6639" s="5">
        <v>2.3347200000000001E-7</v>
      </c>
      <c r="E6639" s="5">
        <v>3.6471300000000002E-7</v>
      </c>
      <c r="F6639" s="5">
        <v>2.8632600000000001E-8</v>
      </c>
      <c r="G6639" s="6">
        <v>2.0800000000000001E-8</v>
      </c>
      <c r="H6639" s="7">
        <v>6.4761759999999995E-7</v>
      </c>
      <c r="I6639" s="5"/>
    </row>
    <row r="6640" spans="1:9" x14ac:dyDescent="0.4">
      <c r="A6640" t="str">
        <f t="shared" si="103"/>
        <v>FuttermittelpflanzenSlowakei</v>
      </c>
      <c r="B6640" s="26" t="s">
        <v>242</v>
      </c>
      <c r="C6640" s="4" t="s">
        <v>443</v>
      </c>
      <c r="D6640" s="5">
        <v>6.2756199999999994E-8</v>
      </c>
      <c r="E6640" s="5">
        <v>9.5786499999999995E-8</v>
      </c>
      <c r="F6640" s="5">
        <v>7.4433400000000001E-9</v>
      </c>
      <c r="G6640" s="6">
        <v>5.38E-9</v>
      </c>
      <c r="H6640" s="7">
        <v>1.7136603999999999E-7</v>
      </c>
      <c r="I6640" s="5"/>
    </row>
    <row r="6641" spans="1:9" x14ac:dyDescent="0.4">
      <c r="A6641" t="str">
        <f t="shared" si="103"/>
        <v>Früchte, frischSlowakei</v>
      </c>
      <c r="B6641" s="26" t="s">
        <v>205</v>
      </c>
      <c r="C6641" s="4" t="s">
        <v>443</v>
      </c>
      <c r="D6641" s="5">
        <v>4.1912700000000003E-8</v>
      </c>
      <c r="E6641" s="5">
        <v>7.989050000000001E-8</v>
      </c>
      <c r="F6641" s="5">
        <v>6.7636199999999999E-9</v>
      </c>
      <c r="G6641" s="6">
        <v>5.1599999999999996E-9</v>
      </c>
      <c r="H6641" s="7">
        <v>1.3372682000000003E-7</v>
      </c>
      <c r="I6641" s="5"/>
    </row>
    <row r="6642" spans="1:9" x14ac:dyDescent="0.4">
      <c r="A6642" t="str">
        <f t="shared" si="103"/>
        <v>KernobstSlowakei</v>
      </c>
      <c r="B6642" s="26" t="s">
        <v>208</v>
      </c>
      <c r="C6642" s="4" t="s">
        <v>443</v>
      </c>
      <c r="D6642" s="5">
        <v>4.1900000000000005E-8</v>
      </c>
      <c r="E6642" s="5">
        <v>7.989050000000001E-8</v>
      </c>
      <c r="F6642" s="5">
        <v>6.7636199999999999E-9</v>
      </c>
      <c r="G6642" s="6">
        <v>5.1599999999999996E-9</v>
      </c>
      <c r="H6642" s="7">
        <v>1.3371412000000001E-7</v>
      </c>
      <c r="I6642" s="5"/>
    </row>
    <row r="6643" spans="1:9" x14ac:dyDescent="0.4">
      <c r="A6643" t="str">
        <f t="shared" si="103"/>
        <v>KnoblauchSlowakei</v>
      </c>
      <c r="B6643" s="26" t="s">
        <v>38</v>
      </c>
      <c r="C6643" s="4" t="s">
        <v>443</v>
      </c>
      <c r="D6643" s="5">
        <v>4.1353300000000003E-8</v>
      </c>
      <c r="E6643" s="5">
        <v>9.1928200000000012E-8</v>
      </c>
      <c r="F6643" s="5">
        <v>8.1489100000000001E-9</v>
      </c>
      <c r="G6643" s="6">
        <v>6.3899999999999996E-9</v>
      </c>
      <c r="H6643" s="7">
        <v>1.4782041000000001E-7</v>
      </c>
      <c r="I6643" s="5"/>
    </row>
    <row r="6644" spans="1:9" x14ac:dyDescent="0.4">
      <c r="A6644" t="str">
        <f t="shared" si="103"/>
        <v>Getreide, gemischtSlowakei</v>
      </c>
      <c r="B6644" s="26" t="s">
        <v>300</v>
      </c>
      <c r="C6644" s="4" t="s">
        <v>443</v>
      </c>
      <c r="D6644" s="5">
        <v>2.4793599999999998E-7</v>
      </c>
      <c r="E6644" s="5">
        <v>3.0902399999999995E-7</v>
      </c>
      <c r="F6644" s="5">
        <v>2.15914E-8</v>
      </c>
      <c r="G6644" s="6">
        <v>1.44E-8</v>
      </c>
      <c r="H6644" s="7">
        <v>5.9295139999999997E-7</v>
      </c>
      <c r="I6644" s="5"/>
    </row>
    <row r="6645" spans="1:9" x14ac:dyDescent="0.4">
      <c r="A6645" t="str">
        <f t="shared" si="103"/>
        <v>TraubenSlowakei</v>
      </c>
      <c r="B6645" s="26" t="s">
        <v>245</v>
      </c>
      <c r="C6645" s="4" t="s">
        <v>443</v>
      </c>
      <c r="D6645" s="5">
        <v>4.9870500000000003E-8</v>
      </c>
      <c r="E6645" s="5">
        <v>1.14209E-7</v>
      </c>
      <c r="F6645" s="5">
        <v>1.0204099999999999E-8</v>
      </c>
      <c r="G6645" s="6">
        <v>8.0299999999999998E-9</v>
      </c>
      <c r="H6645" s="7">
        <v>1.8231359999999998E-7</v>
      </c>
      <c r="I6645" s="5"/>
    </row>
    <row r="6646" spans="1:9" x14ac:dyDescent="0.4">
      <c r="A6646" t="str">
        <f t="shared" si="103"/>
        <v>JojobasamenSlowakei</v>
      </c>
      <c r="B6646" s="26" t="s">
        <v>301</v>
      </c>
      <c r="C6646" s="4" t="s">
        <v>443</v>
      </c>
      <c r="D6646" s="5">
        <v>6.8999999999999996E-8</v>
      </c>
      <c r="E6646" s="5">
        <v>1.6173500000000001E-7</v>
      </c>
      <c r="F6646" s="5">
        <v>1.4535000000000001E-8</v>
      </c>
      <c r="G6646" s="6">
        <v>1.15E-8</v>
      </c>
      <c r="H6646" s="7">
        <v>2.5677000000000004E-7</v>
      </c>
      <c r="I6646" s="5"/>
    </row>
    <row r="6647" spans="1:9" x14ac:dyDescent="0.4">
      <c r="A6647" t="str">
        <f t="shared" si="103"/>
        <v>Lauch, andere LauchgewächseSlowakei</v>
      </c>
      <c r="B6647" s="26" t="s">
        <v>184</v>
      </c>
      <c r="C6647" s="4" t="s">
        <v>443</v>
      </c>
      <c r="D6647" s="5">
        <v>1.2583300000000001E-8</v>
      </c>
      <c r="E6647" s="5">
        <v>2.27007E-8</v>
      </c>
      <c r="F6647" s="5">
        <v>1.8859699999999998E-9</v>
      </c>
      <c r="G6647" s="6">
        <v>1.4200000000000001E-9</v>
      </c>
      <c r="H6647" s="7">
        <v>3.8589970000000007E-8</v>
      </c>
      <c r="I6647" s="5"/>
    </row>
    <row r="6648" spans="1:9" x14ac:dyDescent="0.4">
      <c r="A6648" t="str">
        <f t="shared" si="103"/>
        <v>LinsenSlowakei</v>
      </c>
      <c r="B6648" s="26" t="s">
        <v>247</v>
      </c>
      <c r="C6648" s="4" t="s">
        <v>443</v>
      </c>
      <c r="D6648" s="5">
        <v>1.1000000000000001E-7</v>
      </c>
      <c r="E6648" s="5">
        <v>2.5839199999999998E-7</v>
      </c>
      <c r="F6648" s="5">
        <v>2.3221600000000003E-8</v>
      </c>
      <c r="G6648" s="6">
        <v>1.8300000000000002E-8</v>
      </c>
      <c r="H6648" s="7">
        <v>4.0991360000000003E-7</v>
      </c>
      <c r="I6648" s="5"/>
    </row>
    <row r="6649" spans="1:9" x14ac:dyDescent="0.4">
      <c r="A6649" t="str">
        <f t="shared" si="103"/>
        <v>LeinsamenSlowakei</v>
      </c>
      <c r="B6649" s="26" t="s">
        <v>281</v>
      </c>
      <c r="C6649" s="4" t="s">
        <v>443</v>
      </c>
      <c r="D6649" s="5">
        <v>1.3539499999999998E-7</v>
      </c>
      <c r="E6649" s="5">
        <v>2.8179700000000002E-7</v>
      </c>
      <c r="F6649" s="5">
        <v>2.4520000000000001E-8</v>
      </c>
      <c r="G6649" s="6">
        <v>1.9000000000000001E-8</v>
      </c>
      <c r="H6649" s="7">
        <v>4.6071200000000006E-7</v>
      </c>
      <c r="I6649" s="5"/>
    </row>
    <row r="6650" spans="1:9" x14ac:dyDescent="0.4">
      <c r="A6650" t="str">
        <f t="shared" si="103"/>
        <v>Mais, greenSlowakei</v>
      </c>
      <c r="B6650" s="26" t="s">
        <v>218</v>
      </c>
      <c r="C6650" s="4" t="s">
        <v>443</v>
      </c>
      <c r="D6650" s="5">
        <v>9.2174099999999991E-9</v>
      </c>
      <c r="E6650" s="5">
        <v>2.1594200000000002E-8</v>
      </c>
      <c r="F6650" s="5">
        <v>1.9406600000000002E-9</v>
      </c>
      <c r="G6650" s="6">
        <v>1.5299999999999999E-9</v>
      </c>
      <c r="H6650" s="7">
        <v>3.4282270000000002E-8</v>
      </c>
      <c r="I6650" s="5"/>
    </row>
    <row r="6651" spans="1:9" x14ac:dyDescent="0.4">
      <c r="A6651" t="str">
        <f t="shared" si="103"/>
        <v>MaisSlowakei</v>
      </c>
      <c r="B6651" s="26" t="s">
        <v>185</v>
      </c>
      <c r="C6651" s="4" t="s">
        <v>443</v>
      </c>
      <c r="D6651" s="5">
        <v>2.8884100000000001E-8</v>
      </c>
      <c r="E6651" s="5">
        <v>6.38051E-8</v>
      </c>
      <c r="F6651" s="5">
        <v>5.6462699999999998E-9</v>
      </c>
      <c r="G6651" s="6">
        <v>4.42E-9</v>
      </c>
      <c r="H6651" s="7">
        <v>1.0275546999999999E-7</v>
      </c>
      <c r="I6651" s="5"/>
    </row>
    <row r="6652" spans="1:9" x14ac:dyDescent="0.4">
      <c r="A6652" t="str">
        <f t="shared" si="103"/>
        <v>HirseSlowakei</v>
      </c>
      <c r="B6652" s="26" t="s">
        <v>250</v>
      </c>
      <c r="C6652" s="4" t="s">
        <v>443</v>
      </c>
      <c r="D6652" s="5">
        <v>1.13184E-7</v>
      </c>
      <c r="E6652" s="5">
        <v>2.4086100000000003E-7</v>
      </c>
      <c r="F6652" s="5">
        <v>2.1093400000000001E-8</v>
      </c>
      <c r="G6652" s="6">
        <v>1.6399999999999998E-8</v>
      </c>
      <c r="H6652" s="7">
        <v>3.9153839999999999E-7</v>
      </c>
      <c r="I6652" s="5"/>
    </row>
    <row r="6653" spans="1:9" x14ac:dyDescent="0.4">
      <c r="A6653" t="str">
        <f t="shared" si="103"/>
        <v>SenfkörnerSlowakei</v>
      </c>
      <c r="B6653" s="26" t="s">
        <v>302</v>
      </c>
      <c r="C6653" s="4" t="s">
        <v>443</v>
      </c>
      <c r="D6653" s="5">
        <v>1.05102E-7</v>
      </c>
      <c r="E6653" s="5">
        <v>1.9810400000000001E-7</v>
      </c>
      <c r="F6653" s="5">
        <v>1.6709300000000001E-8</v>
      </c>
      <c r="G6653" s="6">
        <v>1.27E-8</v>
      </c>
      <c r="H6653" s="7">
        <v>3.3261529999999997E-7</v>
      </c>
      <c r="I6653" s="5"/>
    </row>
    <row r="6654" spans="1:9" x14ac:dyDescent="0.4">
      <c r="A6654" t="str">
        <f t="shared" si="103"/>
        <v>HaferSlowakei</v>
      </c>
      <c r="B6654" s="26" t="s">
        <v>272</v>
      </c>
      <c r="C6654" s="4" t="s">
        <v>443</v>
      </c>
      <c r="D6654" s="5">
        <v>1.2499999999999999E-7</v>
      </c>
      <c r="E6654" s="5">
        <v>2.3059300000000001E-7</v>
      </c>
      <c r="F6654" s="5">
        <v>1.9330900000000001E-8</v>
      </c>
      <c r="G6654" s="6">
        <v>1.4699999999999999E-8</v>
      </c>
      <c r="H6654" s="7">
        <v>3.8962389999999992E-7</v>
      </c>
      <c r="I6654" s="5"/>
    </row>
    <row r="6655" spans="1:9" x14ac:dyDescent="0.4">
      <c r="A6655" t="str">
        <f t="shared" si="103"/>
        <v>ÖlsamenSlowakei</v>
      </c>
      <c r="B6655" s="26" t="s">
        <v>303</v>
      </c>
      <c r="C6655" s="4" t="s">
        <v>443</v>
      </c>
      <c r="D6655" s="5">
        <v>6.9035699999999994E-8</v>
      </c>
      <c r="E6655" s="5">
        <v>1.6173500000000001E-7</v>
      </c>
      <c r="F6655" s="5">
        <v>1.4535000000000001E-8</v>
      </c>
      <c r="G6655" s="6">
        <v>1.15E-8</v>
      </c>
      <c r="H6655" s="7">
        <v>2.568057E-7</v>
      </c>
      <c r="I6655" s="5"/>
    </row>
    <row r="6656" spans="1:9" x14ac:dyDescent="0.4">
      <c r="A6656" t="str">
        <f t="shared" si="103"/>
        <v>Zwiebel, getr.Slowakei</v>
      </c>
      <c r="B6656" s="26" t="s">
        <v>251</v>
      </c>
      <c r="C6656" s="4" t="s">
        <v>443</v>
      </c>
      <c r="D6656" s="5">
        <v>2.44E-8</v>
      </c>
      <c r="E6656" s="5">
        <v>4.7101200000000004E-8</v>
      </c>
      <c r="F6656" s="5">
        <v>4.0037700000000001E-9</v>
      </c>
      <c r="G6656" s="6">
        <v>3.0599999999999998E-9</v>
      </c>
      <c r="H6656" s="7">
        <v>7.8564969999999999E-8</v>
      </c>
      <c r="I6656" s="5"/>
    </row>
    <row r="6657" spans="1:9" x14ac:dyDescent="0.4">
      <c r="A6657" t="str">
        <f t="shared" si="103"/>
        <v>Pfirsich, NektarineSlowakei</v>
      </c>
      <c r="B6657" s="26" t="s">
        <v>253</v>
      </c>
      <c r="C6657" s="4" t="s">
        <v>443</v>
      </c>
      <c r="D6657" s="5">
        <v>4.1600000000000002E-8</v>
      </c>
      <c r="E6657" s="5">
        <v>9.1720599999999996E-8</v>
      </c>
      <c r="F6657" s="5">
        <v>8.1141299999999992E-9</v>
      </c>
      <c r="G6657" s="6">
        <v>6.3499999999999998E-9</v>
      </c>
      <c r="H6657" s="7">
        <v>1.4778473E-7</v>
      </c>
      <c r="I6657" s="5"/>
    </row>
    <row r="6658" spans="1:9" x14ac:dyDescent="0.4">
      <c r="A6658" t="str">
        <f t="shared" si="103"/>
        <v>Erbsen, trockenSlowakei</v>
      </c>
      <c r="B6658" s="26" t="s">
        <v>173</v>
      </c>
      <c r="C6658" s="4" t="s">
        <v>443</v>
      </c>
      <c r="D6658" s="5">
        <v>6.55982E-8</v>
      </c>
      <c r="E6658" s="5">
        <v>1.2183500000000001E-7</v>
      </c>
      <c r="F6658" s="5">
        <v>1.02252E-8</v>
      </c>
      <c r="G6658" s="6">
        <v>7.7599999999999997E-9</v>
      </c>
      <c r="H6658" s="7">
        <v>2.0541839999999999E-7</v>
      </c>
      <c r="I6658" s="5"/>
    </row>
    <row r="6659" spans="1:9" x14ac:dyDescent="0.4">
      <c r="A6659" t="str">
        <f t="shared" si="103"/>
        <v>Erbsen, grünSlowakei</v>
      </c>
      <c r="B6659" s="26" t="s">
        <v>172</v>
      </c>
      <c r="C6659" s="4" t="s">
        <v>443</v>
      </c>
      <c r="D6659" s="5">
        <v>4.0000000000000001E-8</v>
      </c>
      <c r="E6659" s="5">
        <v>8.1254499999999995E-8</v>
      </c>
      <c r="F6659" s="5">
        <v>7.0186799999999996E-9</v>
      </c>
      <c r="G6659" s="6">
        <v>5.4199999999999999E-9</v>
      </c>
      <c r="H6659" s="7">
        <v>1.3369318000000002E-7</v>
      </c>
      <c r="I6659" s="5"/>
    </row>
    <row r="6660" spans="1:9" x14ac:dyDescent="0.4">
      <c r="A6660" t="str">
        <f t="shared" ref="A6660:A6723" si="104">B6660&amp;C6660</f>
        <v>Pflaume, SchleheSlowakei</v>
      </c>
      <c r="B6660" s="26" t="s">
        <v>254</v>
      </c>
      <c r="C6660" s="4" t="s">
        <v>443</v>
      </c>
      <c r="D6660" s="5">
        <v>5.2034399999999996E-8</v>
      </c>
      <c r="E6660" s="5">
        <v>9.5770699999999988E-8</v>
      </c>
      <c r="F6660" s="5">
        <v>8.0126599999999995E-9</v>
      </c>
      <c r="G6660" s="6">
        <v>6.0699999999999999E-9</v>
      </c>
      <c r="H6660" s="7">
        <v>1.6188775999999998E-7</v>
      </c>
      <c r="I6660" s="5"/>
    </row>
    <row r="6661" spans="1:9" x14ac:dyDescent="0.4">
      <c r="A6661" t="str">
        <f t="shared" si="104"/>
        <v>MohnSlowakei</v>
      </c>
      <c r="B6661" s="26" t="s">
        <v>297</v>
      </c>
      <c r="C6661" s="4" t="s">
        <v>443</v>
      </c>
      <c r="D6661" s="5">
        <v>3.4762500000000002E-7</v>
      </c>
      <c r="E6661" s="5">
        <v>7.2973600000000002E-7</v>
      </c>
      <c r="F6661" s="5">
        <v>6.3655899999999992E-8</v>
      </c>
      <c r="G6661" s="6">
        <v>4.9399999999999999E-8</v>
      </c>
      <c r="H6661" s="7">
        <v>1.1904169E-6</v>
      </c>
      <c r="I6661" s="5"/>
    </row>
    <row r="6662" spans="1:9" x14ac:dyDescent="0.4">
      <c r="A6662" t="str">
        <f t="shared" si="104"/>
        <v>KartoffelSlowakei</v>
      </c>
      <c r="B6662" s="26" t="s">
        <v>177</v>
      </c>
      <c r="C6662" s="4" t="s">
        <v>443</v>
      </c>
      <c r="D6662" s="5">
        <v>2.2699999999999998E-8</v>
      </c>
      <c r="E6662" s="5">
        <v>3.3281200000000003E-8</v>
      </c>
      <c r="F6662" s="5">
        <v>2.5375799999999998E-9</v>
      </c>
      <c r="G6662" s="6">
        <v>1.81E-9</v>
      </c>
      <c r="H6662" s="7">
        <v>6.0328780000000006E-8</v>
      </c>
      <c r="I6662" s="5"/>
    </row>
    <row r="6663" spans="1:9" x14ac:dyDescent="0.4">
      <c r="A6663" t="str">
        <f t="shared" si="104"/>
        <v>Hülsenfrüchte (Linsen, Bohen, etc.)Slowakei</v>
      </c>
      <c r="B6663" s="26" t="s">
        <v>255</v>
      </c>
      <c r="C6663" s="4" t="s">
        <v>443</v>
      </c>
      <c r="D6663" s="5">
        <v>2.4999999999999999E-7</v>
      </c>
      <c r="E6663" s="5">
        <v>3.11454E-7</v>
      </c>
      <c r="F6663" s="5">
        <v>2.1761100000000001E-8</v>
      </c>
      <c r="G6663" s="6">
        <v>1.4500000000000001E-8</v>
      </c>
      <c r="H6663" s="7">
        <v>5.9771510000000005E-7</v>
      </c>
      <c r="I6663" s="5"/>
    </row>
    <row r="6664" spans="1:9" x14ac:dyDescent="0.4">
      <c r="A6664" t="str">
        <f t="shared" si="104"/>
        <v>KürbisSlowakei</v>
      </c>
      <c r="B6664" s="26" t="s">
        <v>183</v>
      </c>
      <c r="C6664" s="4" t="s">
        <v>443</v>
      </c>
      <c r="D6664" s="5">
        <v>4.0890000000000003E-9</v>
      </c>
      <c r="E6664" s="5">
        <v>9.5795700000000007E-9</v>
      </c>
      <c r="F6664" s="5">
        <v>8.6091000000000008E-10</v>
      </c>
      <c r="G6664" s="6">
        <v>6.7999999999999993E-10</v>
      </c>
      <c r="H6664" s="7">
        <v>1.5209480000000002E-8</v>
      </c>
      <c r="I6664" s="5"/>
    </row>
    <row r="6665" spans="1:9" x14ac:dyDescent="0.4">
      <c r="A6665" t="str">
        <f t="shared" si="104"/>
        <v>RapssamenSlowakei</v>
      </c>
      <c r="B6665" s="26" t="s">
        <v>256</v>
      </c>
      <c r="C6665" s="4" t="s">
        <v>443</v>
      </c>
      <c r="D6665" s="5">
        <v>1.2398899999999999E-7</v>
      </c>
      <c r="E6665" s="5">
        <v>2.3821500000000002E-7</v>
      </c>
      <c r="F6665" s="5">
        <v>2.0219999999999998E-8</v>
      </c>
      <c r="G6665" s="6">
        <v>1.55E-8</v>
      </c>
      <c r="H6665" s="7">
        <v>3.9792399999999996E-7</v>
      </c>
      <c r="I6665" s="5"/>
    </row>
    <row r="6666" spans="1:9" x14ac:dyDescent="0.4">
      <c r="A6666" t="str">
        <f t="shared" si="104"/>
        <v>RoggenSlowakei</v>
      </c>
      <c r="B6666" s="26" t="s">
        <v>274</v>
      </c>
      <c r="C6666" s="4" t="s">
        <v>443</v>
      </c>
      <c r="D6666" s="5">
        <v>9.0971799999999991E-8</v>
      </c>
      <c r="E6666" s="5">
        <v>1.52737E-7</v>
      </c>
      <c r="F6666" s="5">
        <v>1.2353300000000001E-8</v>
      </c>
      <c r="G6666" s="6">
        <v>9.1600000000000006E-9</v>
      </c>
      <c r="H6666" s="7">
        <v>2.6522209999999998E-7</v>
      </c>
      <c r="I6666" s="5"/>
    </row>
    <row r="6667" spans="1:9" x14ac:dyDescent="0.4">
      <c r="A6667" t="str">
        <f t="shared" si="104"/>
        <v>SorghumSlowakei</v>
      </c>
      <c r="B6667" s="26" t="s">
        <v>282</v>
      </c>
      <c r="C6667" s="4" t="s">
        <v>443</v>
      </c>
      <c r="D6667" s="5">
        <v>5.7352699999999994E-8</v>
      </c>
      <c r="E6667" s="5">
        <v>1.34364E-7</v>
      </c>
      <c r="F6667" s="5">
        <v>1.20752E-8</v>
      </c>
      <c r="G6667" s="6">
        <v>9.53E-9</v>
      </c>
      <c r="H6667" s="7">
        <v>2.1332189999999999E-7</v>
      </c>
      <c r="I6667" s="5"/>
    </row>
    <row r="6668" spans="1:9" x14ac:dyDescent="0.4">
      <c r="A6668" t="str">
        <f t="shared" si="104"/>
        <v>SojabohnenSlowakei</v>
      </c>
      <c r="B6668" s="26" t="s">
        <v>259</v>
      </c>
      <c r="C6668" s="4" t="s">
        <v>443</v>
      </c>
      <c r="D6668" s="5">
        <v>1.0700000000000001E-7</v>
      </c>
      <c r="E6668" s="5">
        <v>2.27645E-7</v>
      </c>
      <c r="F6668" s="5">
        <v>1.9913400000000003E-8</v>
      </c>
      <c r="G6668" s="6">
        <v>1.55E-8</v>
      </c>
      <c r="H6668" s="7">
        <v>3.7005840000000004E-7</v>
      </c>
      <c r="I6668" s="5"/>
    </row>
    <row r="6669" spans="1:9" x14ac:dyDescent="0.4">
      <c r="A6669" t="str">
        <f t="shared" si="104"/>
        <v>ErdbeereSlowakei</v>
      </c>
      <c r="B6669" s="26" t="s">
        <v>203</v>
      </c>
      <c r="C6669" s="4" t="s">
        <v>443</v>
      </c>
      <c r="D6669" s="5">
        <v>7.3399999999999996E-8</v>
      </c>
      <c r="E6669" s="5">
        <v>1.5993900000000001E-7</v>
      </c>
      <c r="F6669" s="5">
        <v>1.41021E-8</v>
      </c>
      <c r="G6669" s="6">
        <v>1.0999999999999999E-8</v>
      </c>
      <c r="H6669" s="7">
        <v>2.5844109999999994E-7</v>
      </c>
      <c r="I6669" s="5"/>
    </row>
    <row r="6670" spans="1:9" x14ac:dyDescent="0.4">
      <c r="A6670" t="str">
        <f t="shared" si="104"/>
        <v>SonnenblumenkerneSlowakei</v>
      </c>
      <c r="B6670" s="26" t="s">
        <v>261</v>
      </c>
      <c r="C6670" s="4" t="s">
        <v>443</v>
      </c>
      <c r="D6670" s="5">
        <v>7.4972000000000005E-8</v>
      </c>
      <c r="E6670" s="5">
        <v>1.6549100000000001E-7</v>
      </c>
      <c r="F6670" s="5">
        <v>1.46417E-8</v>
      </c>
      <c r="G6670" s="6">
        <v>1.15E-8</v>
      </c>
      <c r="H6670" s="7">
        <v>2.6660470000000002E-7</v>
      </c>
      <c r="I6670" s="5"/>
    </row>
    <row r="6671" spans="1:9" x14ac:dyDescent="0.4">
      <c r="A6671" t="str">
        <f t="shared" si="104"/>
        <v>Tallowtree seedSlowakei</v>
      </c>
      <c r="B6671" s="26" t="s">
        <v>304</v>
      </c>
      <c r="C6671" s="4" t="s">
        <v>443</v>
      </c>
      <c r="D6671" s="5">
        <v>6.8999999999999996E-8</v>
      </c>
      <c r="E6671" s="5">
        <v>1.6173500000000001E-7</v>
      </c>
      <c r="F6671" s="5">
        <v>1.4535000000000001E-8</v>
      </c>
      <c r="G6671" s="6">
        <v>1.15E-8</v>
      </c>
      <c r="H6671" s="7">
        <v>2.5677000000000004E-7</v>
      </c>
      <c r="I6671" s="5"/>
    </row>
    <row r="6672" spans="1:9" x14ac:dyDescent="0.4">
      <c r="A6672" t="str">
        <f t="shared" si="104"/>
        <v>Tabak, unverarbeitetSlowakei</v>
      </c>
      <c r="B6672" s="26" t="s">
        <v>263</v>
      </c>
      <c r="C6672" s="4" t="s">
        <v>443</v>
      </c>
      <c r="D6672" s="5">
        <v>7.22906E-8</v>
      </c>
      <c r="E6672" s="5">
        <v>1.52173E-7</v>
      </c>
      <c r="F6672" s="5">
        <v>1.3284900000000001E-8</v>
      </c>
      <c r="G6672" s="6">
        <v>1.03E-8</v>
      </c>
      <c r="H6672" s="7">
        <v>2.4804849999999996E-7</v>
      </c>
      <c r="I6672" s="5"/>
    </row>
    <row r="6673" spans="1:9" x14ac:dyDescent="0.4">
      <c r="A6673" t="str">
        <f t="shared" si="104"/>
        <v>TomatenSlowakei</v>
      </c>
      <c r="B6673" s="26" t="s">
        <v>86</v>
      </c>
      <c r="C6673" s="4" t="s">
        <v>443</v>
      </c>
      <c r="D6673" s="5">
        <v>1.1299400000000001E-8</v>
      </c>
      <c r="E6673" s="5">
        <v>2.1697099999999998E-8</v>
      </c>
      <c r="F6673" s="5">
        <v>1.8413500000000001E-9</v>
      </c>
      <c r="G6673" s="6">
        <v>1.4100000000000001E-9</v>
      </c>
      <c r="H6673" s="7">
        <v>3.6247850000000007E-8</v>
      </c>
      <c r="I6673" s="5"/>
    </row>
    <row r="6674" spans="1:9" x14ac:dyDescent="0.4">
      <c r="A6674" t="str">
        <f t="shared" si="104"/>
        <v>TriticaleSlowakei</v>
      </c>
      <c r="B6674" s="26" t="s">
        <v>283</v>
      </c>
      <c r="C6674" s="4" t="s">
        <v>443</v>
      </c>
      <c r="D6674" s="5">
        <v>6.0497300000000005E-8</v>
      </c>
      <c r="E6674" s="5">
        <v>1.1225199999999999E-7</v>
      </c>
      <c r="F6674" s="5">
        <v>9.4177300000000003E-9</v>
      </c>
      <c r="G6674" s="6">
        <v>7.1500000000000003E-9</v>
      </c>
      <c r="H6674" s="7">
        <v>1.8931703E-7</v>
      </c>
      <c r="I6674" s="5"/>
    </row>
    <row r="6675" spans="1:9" x14ac:dyDescent="0.4">
      <c r="A6675" t="str">
        <f t="shared" si="104"/>
        <v>FutterrübenSlowakei</v>
      </c>
      <c r="B6675" s="26" t="s">
        <v>305</v>
      </c>
      <c r="C6675" s="4" t="s">
        <v>443</v>
      </c>
      <c r="D6675" s="5">
        <v>3.8199999999999996E-9</v>
      </c>
      <c r="E6675" s="5">
        <v>8.9395499999999998E-9</v>
      </c>
      <c r="F6675" s="5">
        <v>8.0339099999999996E-10</v>
      </c>
      <c r="G6675" s="6">
        <v>6.3399999999999998E-10</v>
      </c>
      <c r="H6675" s="7">
        <v>1.4196940999999999E-8</v>
      </c>
      <c r="I6675" s="5"/>
    </row>
    <row r="6676" spans="1:9" x14ac:dyDescent="0.4">
      <c r="A6676" t="str">
        <f t="shared" si="104"/>
        <v>Gemüse, frischSlowakei</v>
      </c>
      <c r="B6676" s="26" t="s">
        <v>174</v>
      </c>
      <c r="C6676" s="4" t="s">
        <v>443</v>
      </c>
      <c r="D6676" s="5">
        <v>1.26E-8</v>
      </c>
      <c r="E6676" s="5">
        <v>2.27007E-8</v>
      </c>
      <c r="F6676" s="5">
        <v>1.8859699999999998E-9</v>
      </c>
      <c r="G6676" s="6">
        <v>1.4200000000000001E-9</v>
      </c>
      <c r="H6676" s="7">
        <v>3.8606669999999997E-8</v>
      </c>
      <c r="I6676" s="5"/>
    </row>
    <row r="6677" spans="1:9" x14ac:dyDescent="0.4">
      <c r="A6677" t="str">
        <f t="shared" si="104"/>
        <v>HülsenfrüchteSlowakei</v>
      </c>
      <c r="B6677" s="26" t="s">
        <v>175</v>
      </c>
      <c r="C6677" s="4" t="s">
        <v>443</v>
      </c>
      <c r="D6677" s="5">
        <v>1.9550200000000001E-8</v>
      </c>
      <c r="E6677" s="5">
        <v>3.39639E-8</v>
      </c>
      <c r="F6677" s="5">
        <v>2.78317E-9</v>
      </c>
      <c r="G6677" s="6">
        <v>2.0799999999999998E-9</v>
      </c>
      <c r="H6677" s="7">
        <v>5.8377270000000007E-8</v>
      </c>
      <c r="I6677" s="5"/>
    </row>
    <row r="6678" spans="1:9" x14ac:dyDescent="0.4">
      <c r="A6678" t="str">
        <f t="shared" si="104"/>
        <v>WickeSlowakei</v>
      </c>
      <c r="B6678" s="26" t="s">
        <v>276</v>
      </c>
      <c r="C6678" s="4" t="s">
        <v>443</v>
      </c>
      <c r="D6678" s="5">
        <v>1.2035099999999999E-7</v>
      </c>
      <c r="E6678" s="5">
        <v>2.4984099999999999E-7</v>
      </c>
      <c r="F6678" s="5">
        <v>2.1722900000000003E-8</v>
      </c>
      <c r="G6678" s="6">
        <v>1.6799999999999998E-8</v>
      </c>
      <c r="H6678" s="7">
        <v>4.0871489999999995E-7</v>
      </c>
      <c r="I6678" s="5"/>
    </row>
    <row r="6679" spans="1:9" x14ac:dyDescent="0.4">
      <c r="A6679" t="str">
        <f t="shared" si="104"/>
        <v>WalnussSlowakei</v>
      </c>
      <c r="B6679" s="26" t="s">
        <v>264</v>
      </c>
      <c r="C6679" s="4" t="s">
        <v>443</v>
      </c>
      <c r="D6679" s="5">
        <v>2.5571200000000001E-7</v>
      </c>
      <c r="E6679" s="5">
        <v>4.959199999999999E-7</v>
      </c>
      <c r="F6679" s="5">
        <v>4.2222699999999997E-8</v>
      </c>
      <c r="G6679" s="6">
        <v>3.2299999999999998E-8</v>
      </c>
      <c r="H6679" s="7">
        <v>8.2615469999999981E-7</v>
      </c>
      <c r="I6679" s="5"/>
    </row>
    <row r="6680" spans="1:9" x14ac:dyDescent="0.4">
      <c r="A6680" t="str">
        <f t="shared" si="104"/>
        <v>WassermeloneSlowakei</v>
      </c>
      <c r="B6680" s="26" t="s">
        <v>265</v>
      </c>
      <c r="C6680" s="4" t="s">
        <v>443</v>
      </c>
      <c r="D6680" s="5">
        <v>8.0085600000000011E-9</v>
      </c>
      <c r="E6680" s="5">
        <v>1.67993E-8</v>
      </c>
      <c r="F6680" s="5">
        <v>1.46512E-9</v>
      </c>
      <c r="G6680" s="6">
        <v>1.1400000000000002E-9</v>
      </c>
      <c r="H6680" s="7">
        <v>2.7412979999999999E-8</v>
      </c>
      <c r="I6680" s="5"/>
    </row>
    <row r="6681" spans="1:9" x14ac:dyDescent="0.4">
      <c r="A6681" t="str">
        <f t="shared" si="104"/>
        <v>WeizenSlowakei</v>
      </c>
      <c r="B6681" s="26" t="s">
        <v>60</v>
      </c>
      <c r="C6681" s="4" t="s">
        <v>443</v>
      </c>
      <c r="D6681" s="5">
        <v>5.8743199999999996E-8</v>
      </c>
      <c r="E6681" s="5">
        <v>1.13777E-7</v>
      </c>
      <c r="F6681" s="5">
        <v>9.6829500000000004E-9</v>
      </c>
      <c r="G6681" s="6">
        <v>7.4099999999999998E-9</v>
      </c>
      <c r="H6681" s="7">
        <v>1.8961315000000001E-7</v>
      </c>
      <c r="I6681" s="5"/>
    </row>
    <row r="6682" spans="1:9" x14ac:dyDescent="0.4">
      <c r="A6682" t="str">
        <f t="shared" si="104"/>
        <v>MandelnSlowenien</v>
      </c>
      <c r="B6682" s="26" t="s">
        <v>237</v>
      </c>
      <c r="C6682" s="4" t="s">
        <v>444</v>
      </c>
      <c r="D6682" s="5">
        <v>7.7809799999999996E-7</v>
      </c>
      <c r="E6682" s="5">
        <v>1.0552099999999999E-6</v>
      </c>
      <c r="F6682" s="5">
        <v>8.5485699999999999E-8</v>
      </c>
      <c r="G6682" s="6">
        <v>6.4099999999999998E-8</v>
      </c>
      <c r="H6682" s="7">
        <v>1.9828937000000001E-6</v>
      </c>
      <c r="I6682" s="5"/>
    </row>
    <row r="6683" spans="1:9" x14ac:dyDescent="0.4">
      <c r="A6683" t="str">
        <f t="shared" si="104"/>
        <v>ApfelSlowenien</v>
      </c>
      <c r="B6683" s="26" t="s">
        <v>195</v>
      </c>
      <c r="C6683" s="4" t="s">
        <v>444</v>
      </c>
      <c r="D6683" s="5">
        <v>1.1814000000000001E-8</v>
      </c>
      <c r="E6683" s="5">
        <v>2.6277800000000001E-8</v>
      </c>
      <c r="F6683" s="5">
        <v>2.29934E-9</v>
      </c>
      <c r="G6683" s="6">
        <v>2.5600000000000003E-9</v>
      </c>
      <c r="H6683" s="7">
        <v>4.2951140000000004E-8</v>
      </c>
      <c r="I6683" s="5"/>
    </row>
    <row r="6684" spans="1:9" x14ac:dyDescent="0.4">
      <c r="A6684" t="str">
        <f t="shared" si="104"/>
        <v>AprikosenSlowenien</v>
      </c>
      <c r="B6684" s="26" t="s">
        <v>196</v>
      </c>
      <c r="C6684" s="4" t="s">
        <v>444</v>
      </c>
      <c r="D6684" s="5">
        <v>4.5280099999999998E-8</v>
      </c>
      <c r="E6684" s="5">
        <v>1.0608100000000001E-7</v>
      </c>
      <c r="F6684" s="5">
        <v>9.5334100000000001E-9</v>
      </c>
      <c r="G6684" s="6">
        <v>7.5300000000000003E-9</v>
      </c>
      <c r="H6684" s="7">
        <v>1.6842451000000002E-7</v>
      </c>
      <c r="I6684" s="5"/>
    </row>
    <row r="6685" spans="1:9" x14ac:dyDescent="0.4">
      <c r="A6685" t="str">
        <f t="shared" si="104"/>
        <v>ArtischockeSlowenien</v>
      </c>
      <c r="B6685" s="26" t="s">
        <v>164</v>
      </c>
      <c r="C6685" s="4" t="s">
        <v>444</v>
      </c>
      <c r="D6685" s="5">
        <v>9.2015700000000005E-8</v>
      </c>
      <c r="E6685" s="5">
        <v>1.2478599999999999E-7</v>
      </c>
      <c r="F6685" s="5">
        <v>1.0109299999999999E-8</v>
      </c>
      <c r="G6685" s="6">
        <v>7.5800000000000007E-9</v>
      </c>
      <c r="H6685" s="7">
        <v>2.3449100000000001E-7</v>
      </c>
      <c r="I6685" s="5"/>
    </row>
    <row r="6686" spans="1:9" x14ac:dyDescent="0.4">
      <c r="A6686" t="str">
        <f t="shared" si="104"/>
        <v>GersteSlowenien</v>
      </c>
      <c r="B6686" s="26" t="s">
        <v>240</v>
      </c>
      <c r="C6686" s="4" t="s">
        <v>444</v>
      </c>
      <c r="D6686" s="5">
        <v>1.00902E-7</v>
      </c>
      <c r="E6686" s="5">
        <v>2.2492200000000001E-7</v>
      </c>
      <c r="F6686" s="5">
        <v>1.96101E-8</v>
      </c>
      <c r="G6686" s="6">
        <v>2.2399999999999999E-8</v>
      </c>
      <c r="H6686" s="7">
        <v>3.6783410000000003E-7</v>
      </c>
      <c r="I6686" s="5"/>
    </row>
    <row r="6687" spans="1:9" x14ac:dyDescent="0.4">
      <c r="A6687" t="str">
        <f t="shared" si="104"/>
        <v>Bohen, trockenSlowenien</v>
      </c>
      <c r="B6687" s="26" t="s">
        <v>170</v>
      </c>
      <c r="C6687" s="4" t="s">
        <v>444</v>
      </c>
      <c r="D6687" s="5">
        <v>9.4344099999999993E-8</v>
      </c>
      <c r="E6687" s="5">
        <v>2.0333200000000001E-7</v>
      </c>
      <c r="F6687" s="5">
        <v>1.81664E-8</v>
      </c>
      <c r="G6687" s="6">
        <v>2.0100000000000001E-8</v>
      </c>
      <c r="H6687" s="7">
        <v>3.3594249999999999E-7</v>
      </c>
      <c r="I6687" s="5"/>
    </row>
    <row r="6688" spans="1:9" x14ac:dyDescent="0.4">
      <c r="A6688" t="str">
        <f t="shared" si="104"/>
        <v>Bohen, grünSlowenien</v>
      </c>
      <c r="B6688" s="26" t="s">
        <v>169</v>
      </c>
      <c r="C6688" s="4" t="s">
        <v>444</v>
      </c>
      <c r="D6688" s="5">
        <v>1.48792E-8</v>
      </c>
      <c r="E6688" s="5">
        <v>3.3949599999999995E-8</v>
      </c>
      <c r="F6688" s="5">
        <v>3.05725E-9</v>
      </c>
      <c r="G6688" s="6">
        <v>3.34E-9</v>
      </c>
      <c r="H6688" s="7">
        <v>5.522604999999999E-8</v>
      </c>
      <c r="I6688" s="5"/>
    </row>
    <row r="6689" spans="1:9" x14ac:dyDescent="0.4">
      <c r="A6689" t="str">
        <f t="shared" si="104"/>
        <v>Ackerbohne, trockenSlowenien</v>
      </c>
      <c r="B6689" s="26" t="s">
        <v>163</v>
      </c>
      <c r="C6689" s="4" t="s">
        <v>444</v>
      </c>
      <c r="D6689" s="5">
        <v>5.6077E-8</v>
      </c>
      <c r="E6689" s="5">
        <v>9.6721299999999999E-8</v>
      </c>
      <c r="F6689" s="5">
        <v>8.2704500000000001E-9</v>
      </c>
      <c r="G6689" s="6">
        <v>6.3799999999999999E-9</v>
      </c>
      <c r="H6689" s="7">
        <v>1.6744874999999997E-7</v>
      </c>
      <c r="I6689" s="5"/>
    </row>
    <row r="6690" spans="1:9" x14ac:dyDescent="0.4">
      <c r="A6690" t="str">
        <f t="shared" si="104"/>
        <v>BuchweizenSlowenien</v>
      </c>
      <c r="B6690" s="26" t="s">
        <v>147</v>
      </c>
      <c r="C6690" s="4" t="s">
        <v>444</v>
      </c>
      <c r="D6690" s="5">
        <v>1.5660500000000002E-7</v>
      </c>
      <c r="E6690" s="5">
        <v>3.3727099999999998E-7</v>
      </c>
      <c r="F6690" s="5">
        <v>2.9853899999999998E-8</v>
      </c>
      <c r="G6690" s="6">
        <v>3.3400000000000001E-8</v>
      </c>
      <c r="H6690" s="7">
        <v>5.5712990000000007E-7</v>
      </c>
      <c r="I6690" s="5"/>
    </row>
    <row r="6691" spans="1:9" x14ac:dyDescent="0.4">
      <c r="A6691" t="str">
        <f t="shared" si="104"/>
        <v>Kohl und andere KohlgewächseSlowenien</v>
      </c>
      <c r="B6691" s="26" t="s">
        <v>181</v>
      </c>
      <c r="C6691" s="4" t="s">
        <v>444</v>
      </c>
      <c r="D6691" s="5">
        <v>9.6977899999999995E-9</v>
      </c>
      <c r="E6691" s="5">
        <v>2.11607E-8</v>
      </c>
      <c r="F6691" s="5">
        <v>1.86596E-9</v>
      </c>
      <c r="G6691" s="6">
        <v>2.0999999999999998E-9</v>
      </c>
      <c r="H6691" s="7">
        <v>3.4824449999999999E-8</v>
      </c>
      <c r="I6691" s="5"/>
    </row>
    <row r="6692" spans="1:9" x14ac:dyDescent="0.4">
      <c r="A6692" t="str">
        <f t="shared" si="104"/>
        <v>KanariengrasSlowenien</v>
      </c>
      <c r="B6692" s="26" t="s">
        <v>293</v>
      </c>
      <c r="C6692" s="4" t="s">
        <v>444</v>
      </c>
      <c r="D6692" s="5">
        <v>1.16368E-7</v>
      </c>
      <c r="E6692" s="5">
        <v>2.7262299999999999E-7</v>
      </c>
      <c r="F6692" s="5">
        <v>2.4500399999999999E-8</v>
      </c>
      <c r="G6692" s="6">
        <v>1.9300000000000001E-8</v>
      </c>
      <c r="H6692" s="7">
        <v>4.327914E-7</v>
      </c>
      <c r="I6692" s="5"/>
    </row>
    <row r="6693" spans="1:9" x14ac:dyDescent="0.4">
      <c r="A6693" t="str">
        <f t="shared" si="104"/>
        <v>Karotten und RübenSlowenien</v>
      </c>
      <c r="B6693" s="26" t="s">
        <v>176</v>
      </c>
      <c r="C6693" s="4" t="s">
        <v>444</v>
      </c>
      <c r="D6693" s="5">
        <v>7.6039899999999999E-9</v>
      </c>
      <c r="E6693" s="5">
        <v>1.7814400000000002E-8</v>
      </c>
      <c r="F6693" s="5">
        <v>1.6009700000000001E-9</v>
      </c>
      <c r="G6693" s="6">
        <v>1.26E-9</v>
      </c>
      <c r="H6693" s="7">
        <v>2.827936E-8</v>
      </c>
      <c r="I6693" s="5"/>
    </row>
    <row r="6694" spans="1:9" x14ac:dyDescent="0.4">
      <c r="A6694" t="str">
        <f t="shared" si="104"/>
        <v>Kirschen, sauerSlowenien</v>
      </c>
      <c r="B6694" s="26" t="s">
        <v>210</v>
      </c>
      <c r="C6694" s="4" t="s">
        <v>444</v>
      </c>
      <c r="D6694" s="5">
        <v>5.1690899999999997E-8</v>
      </c>
      <c r="E6694" s="5">
        <v>1.2109999999999999E-7</v>
      </c>
      <c r="F6694" s="5">
        <v>1.08832E-8</v>
      </c>
      <c r="G6694" s="6">
        <v>8.5900000000000011E-9</v>
      </c>
      <c r="H6694" s="7">
        <v>1.9226410000000003E-7</v>
      </c>
      <c r="I6694" s="5"/>
    </row>
    <row r="6695" spans="1:9" x14ac:dyDescent="0.4">
      <c r="A6695" t="str">
        <f t="shared" si="104"/>
        <v>KirschenSlowenien</v>
      </c>
      <c r="B6695" s="26" t="s">
        <v>209</v>
      </c>
      <c r="C6695" s="4" t="s">
        <v>444</v>
      </c>
      <c r="D6695" s="5">
        <v>4.5859999999999995E-8</v>
      </c>
      <c r="E6695" s="5">
        <v>8.6087900000000004E-8</v>
      </c>
      <c r="F6695" s="5">
        <v>7.4767599999999993E-9</v>
      </c>
      <c r="G6695" s="6">
        <v>5.8100000000000004E-9</v>
      </c>
      <c r="H6695" s="7">
        <v>1.4523466E-7</v>
      </c>
      <c r="I6695" s="5"/>
    </row>
    <row r="6696" spans="1:9" x14ac:dyDescent="0.4">
      <c r="A6696" t="str">
        <f t="shared" si="104"/>
        <v>Paprika-/ChillipulverSlowenien</v>
      </c>
      <c r="B6696" s="26" t="s">
        <v>90</v>
      </c>
      <c r="C6696" s="4" t="s">
        <v>444</v>
      </c>
      <c r="D6696" s="5">
        <v>4.8668700000000006E-9</v>
      </c>
      <c r="E6696" s="5">
        <v>1.14019E-8</v>
      </c>
      <c r="F6696" s="5">
        <v>1.02468E-9</v>
      </c>
      <c r="G6696" s="6">
        <v>8.09E-10</v>
      </c>
      <c r="H6696" s="7">
        <v>1.8102449999999997E-8</v>
      </c>
      <c r="I6696" s="5"/>
    </row>
    <row r="6697" spans="1:9" x14ac:dyDescent="0.4">
      <c r="A6697" t="str">
        <f t="shared" si="104"/>
        <v>Paprika und Chillies, grünSlowenien</v>
      </c>
      <c r="B6697" s="26" t="s">
        <v>79</v>
      </c>
      <c r="C6697" s="4" t="s">
        <v>444</v>
      </c>
      <c r="D6697" s="5">
        <v>4.8668700000000006E-9</v>
      </c>
      <c r="E6697" s="5">
        <v>1.14019E-8</v>
      </c>
      <c r="F6697" s="5">
        <v>1.02468E-9</v>
      </c>
      <c r="G6697" s="6">
        <v>8.09E-10</v>
      </c>
      <c r="H6697" s="7">
        <v>1.8102449999999997E-8</v>
      </c>
      <c r="I6697" s="5"/>
    </row>
    <row r="6698" spans="1:9" x14ac:dyDescent="0.4">
      <c r="A6698" t="str">
        <f t="shared" si="104"/>
        <v>Paprika und Chillies, grünSlowenien</v>
      </c>
      <c r="B6698" s="26" t="s">
        <v>79</v>
      </c>
      <c r="C6698" s="4" t="s">
        <v>444</v>
      </c>
      <c r="D6698" s="5">
        <v>4.8668700000000006E-9</v>
      </c>
      <c r="E6698" s="5">
        <v>1.14019E-8</v>
      </c>
      <c r="F6698" s="5">
        <v>1.02468E-9</v>
      </c>
      <c r="G6698" s="6">
        <v>8.09E-10</v>
      </c>
      <c r="H6698" s="7">
        <v>1.8102449999999997E-8</v>
      </c>
      <c r="I6698" s="5"/>
    </row>
    <row r="6699" spans="1:9" x14ac:dyDescent="0.4">
      <c r="A6699" t="str">
        <f t="shared" si="104"/>
        <v>Gurken und GewürzgurkenSlowenien</v>
      </c>
      <c r="B6699" s="26" t="s">
        <v>99</v>
      </c>
      <c r="C6699" s="4" t="s">
        <v>444</v>
      </c>
      <c r="D6699" s="5">
        <v>5.2397300000000001E-9</v>
      </c>
      <c r="E6699" s="5">
        <v>1.22755E-8</v>
      </c>
      <c r="F6699" s="5">
        <v>1.10319E-9</v>
      </c>
      <c r="G6699" s="6">
        <v>8.7099999999999999E-10</v>
      </c>
      <c r="H6699" s="7">
        <v>1.9489419999999998E-8</v>
      </c>
      <c r="I6699" s="5"/>
    </row>
    <row r="6700" spans="1:9" x14ac:dyDescent="0.4">
      <c r="A6700" t="str">
        <f t="shared" si="104"/>
        <v>KorintheSlowenien</v>
      </c>
      <c r="B6700" s="26" t="s">
        <v>212</v>
      </c>
      <c r="C6700" s="4" t="s">
        <v>444</v>
      </c>
      <c r="D6700" s="5">
        <v>1.6360499999999999E-8</v>
      </c>
      <c r="E6700" s="5">
        <v>3.83289E-8</v>
      </c>
      <c r="F6700" s="5">
        <v>3.44459E-9</v>
      </c>
      <c r="G6700" s="6">
        <v>2.7199999999999997E-9</v>
      </c>
      <c r="H6700" s="7">
        <v>6.085399E-8</v>
      </c>
      <c r="I6700" s="5"/>
    </row>
    <row r="6701" spans="1:9" x14ac:dyDescent="0.4">
      <c r="A6701" t="str">
        <f t="shared" si="104"/>
        <v>FuttermittelpflanzenSlowenien</v>
      </c>
      <c r="B6701" s="26" t="s">
        <v>242</v>
      </c>
      <c r="C6701" s="4" t="s">
        <v>444</v>
      </c>
      <c r="D6701" s="5">
        <v>4.43388E-9</v>
      </c>
      <c r="E6701" s="5">
        <v>8.4866400000000012E-9</v>
      </c>
      <c r="F6701" s="5">
        <v>7.2541000000000008E-10</v>
      </c>
      <c r="G6701" s="6">
        <v>6.4099999999999996E-10</v>
      </c>
      <c r="H6701" s="7">
        <v>1.428693E-8</v>
      </c>
      <c r="I6701" s="5"/>
    </row>
    <row r="6702" spans="1:9" x14ac:dyDescent="0.4">
      <c r="A6702" t="str">
        <f t="shared" si="104"/>
        <v>KnoblauchSlowenien</v>
      </c>
      <c r="B6702" s="26" t="s">
        <v>38</v>
      </c>
      <c r="C6702" s="4" t="s">
        <v>444</v>
      </c>
      <c r="D6702" s="5">
        <v>4.5235999999999996E-8</v>
      </c>
      <c r="E6702" s="5">
        <v>1.0597700000000001E-7</v>
      </c>
      <c r="F6702" s="5">
        <v>9.5241100000000001E-9</v>
      </c>
      <c r="G6702" s="6">
        <v>7.5200000000000005E-9</v>
      </c>
      <c r="H6702" s="7">
        <v>1.6825711000000002E-7</v>
      </c>
      <c r="I6702" s="5"/>
    </row>
    <row r="6703" spans="1:9" x14ac:dyDescent="0.4">
      <c r="A6703" t="str">
        <f t="shared" si="104"/>
        <v>Getreide, gemischtSlowenien</v>
      </c>
      <c r="B6703" s="26" t="s">
        <v>300</v>
      </c>
      <c r="C6703" s="4" t="s">
        <v>444</v>
      </c>
      <c r="D6703" s="5">
        <v>7.7372099999999992E-8</v>
      </c>
      <c r="E6703" s="5">
        <v>1.6330399999999999E-7</v>
      </c>
      <c r="F6703" s="5">
        <v>1.44368E-8</v>
      </c>
      <c r="G6703" s="6">
        <v>1.55E-8</v>
      </c>
      <c r="H6703" s="7">
        <v>2.706129E-7</v>
      </c>
      <c r="I6703" s="5"/>
    </row>
    <row r="6704" spans="1:9" x14ac:dyDescent="0.4">
      <c r="A6704" t="str">
        <f t="shared" si="104"/>
        <v>TraubenSlowenien</v>
      </c>
      <c r="B6704" s="26" t="s">
        <v>245</v>
      </c>
      <c r="C6704" s="4" t="s">
        <v>444</v>
      </c>
      <c r="D6704" s="5">
        <v>5.2949199999999997E-8</v>
      </c>
      <c r="E6704" s="5">
        <v>1.1703699999999999E-7</v>
      </c>
      <c r="F6704" s="5">
        <v>1.0245E-8</v>
      </c>
      <c r="G6704" s="6">
        <v>1.1700000000000001E-8</v>
      </c>
      <c r="H6704" s="7">
        <v>1.9193120000000001E-7</v>
      </c>
      <c r="I6704" s="5"/>
    </row>
    <row r="6705" spans="1:9" x14ac:dyDescent="0.4">
      <c r="A6705" t="str">
        <f t="shared" si="104"/>
        <v>HaselnussSlowenien</v>
      </c>
      <c r="B6705" s="26" t="s">
        <v>269</v>
      </c>
      <c r="C6705" s="4" t="s">
        <v>444</v>
      </c>
      <c r="D6705" s="5">
        <v>5.6141199999999995E-7</v>
      </c>
      <c r="E6705" s="5">
        <v>7.6135099999999995E-7</v>
      </c>
      <c r="F6705" s="5">
        <v>6.1679599999999999E-8</v>
      </c>
      <c r="G6705" s="6">
        <v>4.6299999999999998E-8</v>
      </c>
      <c r="H6705" s="7">
        <v>1.4307425999999999E-6</v>
      </c>
      <c r="I6705" s="5"/>
    </row>
    <row r="6706" spans="1:9" x14ac:dyDescent="0.4">
      <c r="A6706" t="str">
        <f t="shared" si="104"/>
        <v>HopfenSlowenien</v>
      </c>
      <c r="B6706" s="26" t="s">
        <v>270</v>
      </c>
      <c r="C6706" s="4" t="s">
        <v>444</v>
      </c>
      <c r="D6706" s="5">
        <v>2.1435799999999999E-7</v>
      </c>
      <c r="E6706" s="5">
        <v>4.74739E-7</v>
      </c>
      <c r="F6706" s="5">
        <v>4.1786899999999997E-8</v>
      </c>
      <c r="G6706" s="6">
        <v>4.7700000000000004E-8</v>
      </c>
      <c r="H6706" s="7">
        <v>7.7858390000000009E-7</v>
      </c>
      <c r="I6706" s="5"/>
    </row>
    <row r="6707" spans="1:9" x14ac:dyDescent="0.4">
      <c r="A6707" t="str">
        <f t="shared" si="104"/>
        <v>JojobasamenSlowenien</v>
      </c>
      <c r="B6707" s="26" t="s">
        <v>301</v>
      </c>
      <c r="C6707" s="4" t="s">
        <v>444</v>
      </c>
      <c r="D6707" s="5">
        <v>6.5252900000000003E-8</v>
      </c>
      <c r="E6707" s="5">
        <v>1.4134099999999999E-7</v>
      </c>
      <c r="F6707" s="5">
        <v>1.2561900000000001E-8</v>
      </c>
      <c r="G6707" s="6">
        <v>9.87E-9</v>
      </c>
      <c r="H6707" s="7">
        <v>2.2902579999999999E-7</v>
      </c>
      <c r="I6707" s="5"/>
    </row>
    <row r="6708" spans="1:9" x14ac:dyDescent="0.4">
      <c r="A6708" t="str">
        <f t="shared" si="104"/>
        <v>Lauch, andere LauchgewächseSlowenien</v>
      </c>
      <c r="B6708" s="26" t="s">
        <v>184</v>
      </c>
      <c r="C6708" s="4" t="s">
        <v>444</v>
      </c>
      <c r="D6708" s="5">
        <v>1.3500099999999999E-8</v>
      </c>
      <c r="E6708" s="5">
        <v>2.24319E-8</v>
      </c>
      <c r="F6708" s="5">
        <v>1.9040099999999999E-9</v>
      </c>
      <c r="G6708" s="6">
        <v>1.4599999999999999E-9</v>
      </c>
      <c r="H6708" s="7">
        <v>3.9296010000000006E-8</v>
      </c>
      <c r="I6708" s="5"/>
    </row>
    <row r="6709" spans="1:9" x14ac:dyDescent="0.4">
      <c r="A6709" t="str">
        <f t="shared" si="104"/>
        <v>Zitorne, LimetteSlowenien</v>
      </c>
      <c r="B6709" s="26" t="s">
        <v>246</v>
      </c>
      <c r="C6709" s="4" t="s">
        <v>444</v>
      </c>
      <c r="D6709" s="5">
        <v>5.6212399999999996E-8</v>
      </c>
      <c r="E6709" s="5">
        <v>7.6231599999999996E-8</v>
      </c>
      <c r="F6709" s="5">
        <v>6.1757699999999997E-9</v>
      </c>
      <c r="G6709" s="6">
        <v>4.6299999999999999E-9</v>
      </c>
      <c r="H6709" s="7">
        <v>1.4324976999999998E-7</v>
      </c>
      <c r="I6709" s="5"/>
    </row>
    <row r="6710" spans="1:9" x14ac:dyDescent="0.4">
      <c r="A6710" t="str">
        <f t="shared" si="104"/>
        <v>Kopfsalat und ChicoréeSlowenien</v>
      </c>
      <c r="B6710" s="26" t="s">
        <v>95</v>
      </c>
      <c r="C6710" s="4" t="s">
        <v>444</v>
      </c>
      <c r="D6710" s="5">
        <v>1.32661E-8</v>
      </c>
      <c r="E6710" s="5">
        <v>2.8494700000000002E-8</v>
      </c>
      <c r="F6710" s="5">
        <v>2.5440399999999998E-9</v>
      </c>
      <c r="G6710" s="6">
        <v>2.7900000000000001E-9</v>
      </c>
      <c r="H6710" s="7">
        <v>4.7094840000000001E-8</v>
      </c>
      <c r="I6710" s="5"/>
    </row>
    <row r="6711" spans="1:9" x14ac:dyDescent="0.4">
      <c r="A6711" t="str">
        <f t="shared" si="104"/>
        <v>Mais, greenSlowenien</v>
      </c>
      <c r="B6711" s="26" t="s">
        <v>218</v>
      </c>
      <c r="C6711" s="4" t="s">
        <v>444</v>
      </c>
      <c r="D6711" s="5">
        <v>8.1932499999999996E-9</v>
      </c>
      <c r="E6711" s="5">
        <v>1.9194900000000002E-8</v>
      </c>
      <c r="F6711" s="5">
        <v>1.72503E-9</v>
      </c>
      <c r="G6711" s="6">
        <v>1.3599999999999999E-9</v>
      </c>
      <c r="H6711" s="7">
        <v>3.0473180000000002E-8</v>
      </c>
      <c r="I6711" s="5"/>
    </row>
    <row r="6712" spans="1:9" x14ac:dyDescent="0.4">
      <c r="A6712" t="str">
        <f t="shared" si="104"/>
        <v>MaisSlowenien</v>
      </c>
      <c r="B6712" s="26" t="s">
        <v>185</v>
      </c>
      <c r="C6712" s="4" t="s">
        <v>444</v>
      </c>
      <c r="D6712" s="5">
        <v>4.1420600000000002E-8</v>
      </c>
      <c r="E6712" s="5">
        <v>9.1356800000000004E-8</v>
      </c>
      <c r="F6712" s="5">
        <v>8.0088399999999994E-9</v>
      </c>
      <c r="G6712" s="6">
        <v>9.0699999999999995E-9</v>
      </c>
      <c r="H6712" s="7">
        <v>1.4985623999999999E-7</v>
      </c>
      <c r="I6712" s="5"/>
    </row>
    <row r="6713" spans="1:9" x14ac:dyDescent="0.4">
      <c r="A6713" t="str">
        <f t="shared" si="104"/>
        <v>HirseSlowenien</v>
      </c>
      <c r="B6713" s="26" t="s">
        <v>250</v>
      </c>
      <c r="C6713" s="4" t="s">
        <v>444</v>
      </c>
      <c r="D6713" s="5">
        <v>1.4803599999999999E-7</v>
      </c>
      <c r="E6713" s="5">
        <v>3.3795199999999998E-7</v>
      </c>
      <c r="F6713" s="5">
        <v>3.0432099999999996E-8</v>
      </c>
      <c r="G6713" s="6">
        <v>3.3099999999999999E-8</v>
      </c>
      <c r="H6713" s="7">
        <v>5.4952009999999995E-7</v>
      </c>
      <c r="I6713" s="5"/>
    </row>
    <row r="6714" spans="1:9" x14ac:dyDescent="0.4">
      <c r="A6714" t="str">
        <f t="shared" si="104"/>
        <v>HaferSlowenien</v>
      </c>
      <c r="B6714" s="26" t="s">
        <v>272</v>
      </c>
      <c r="C6714" s="4" t="s">
        <v>444</v>
      </c>
      <c r="D6714" s="5">
        <v>1.3347899999999997E-7</v>
      </c>
      <c r="E6714" s="5">
        <v>2.97051E-7</v>
      </c>
      <c r="F6714" s="5">
        <v>2.59812E-8</v>
      </c>
      <c r="G6714" s="6">
        <v>2.9399999999999999E-8</v>
      </c>
      <c r="H6714" s="7">
        <v>4.8591120000000005E-7</v>
      </c>
      <c r="I6714" s="5"/>
    </row>
    <row r="6715" spans="1:9" x14ac:dyDescent="0.4">
      <c r="A6715" t="str">
        <f t="shared" si="104"/>
        <v>ÖlsamenSlowenien</v>
      </c>
      <c r="B6715" s="26" t="s">
        <v>303</v>
      </c>
      <c r="C6715" s="4" t="s">
        <v>444</v>
      </c>
      <c r="D6715" s="5">
        <v>6.5252900000000003E-8</v>
      </c>
      <c r="E6715" s="5">
        <v>1.4134099999999999E-7</v>
      </c>
      <c r="F6715" s="5">
        <v>1.2561900000000001E-8</v>
      </c>
      <c r="G6715" s="6">
        <v>9.87E-9</v>
      </c>
      <c r="H6715" s="7">
        <v>2.2902579999999999E-7</v>
      </c>
      <c r="I6715" s="5"/>
    </row>
    <row r="6716" spans="1:9" x14ac:dyDescent="0.4">
      <c r="A6716" t="str">
        <f t="shared" si="104"/>
        <v>OlivenSlowenien</v>
      </c>
      <c r="B6716" s="26" t="s">
        <v>189</v>
      </c>
      <c r="C6716" s="4" t="s">
        <v>444</v>
      </c>
      <c r="D6716" s="5">
        <v>1.74607E-7</v>
      </c>
      <c r="E6716" s="5">
        <v>3.6999700000000003E-7</v>
      </c>
      <c r="F6716" s="5">
        <v>3.2930300000000001E-8</v>
      </c>
      <c r="G6716" s="6">
        <v>3.4100000000000001E-8</v>
      </c>
      <c r="H6716" s="7">
        <v>6.1163430000000001E-7</v>
      </c>
      <c r="I6716" s="5"/>
    </row>
    <row r="6717" spans="1:9" x14ac:dyDescent="0.4">
      <c r="A6717" t="str">
        <f t="shared" si="104"/>
        <v>Zwiebel, getr.Slowenien</v>
      </c>
      <c r="B6717" s="26" t="s">
        <v>251</v>
      </c>
      <c r="C6717" s="4" t="s">
        <v>444</v>
      </c>
      <c r="D6717" s="5">
        <v>1.1883300000000001E-8</v>
      </c>
      <c r="E6717" s="5">
        <v>2.7230599999999999E-8</v>
      </c>
      <c r="F6717" s="5">
        <v>2.45137E-9</v>
      </c>
      <c r="G6717" s="6">
        <v>2.5600000000000003E-9</v>
      </c>
      <c r="H6717" s="7">
        <v>4.412527E-8</v>
      </c>
      <c r="I6717" s="5"/>
    </row>
    <row r="6718" spans="1:9" x14ac:dyDescent="0.4">
      <c r="A6718" t="str">
        <f t="shared" si="104"/>
        <v>OrangeSlowenien</v>
      </c>
      <c r="B6718" s="26" t="s">
        <v>252</v>
      </c>
      <c r="C6718" s="4" t="s">
        <v>444</v>
      </c>
      <c r="D6718" s="5">
        <v>5.5439499999999998E-8</v>
      </c>
      <c r="E6718" s="5">
        <v>7.5183400000000001E-8</v>
      </c>
      <c r="F6718" s="5">
        <v>6.0908599999999998E-9</v>
      </c>
      <c r="G6718" s="6">
        <v>4.5700000000000006E-9</v>
      </c>
      <c r="H6718" s="7">
        <v>1.4128375999999999E-7</v>
      </c>
      <c r="I6718" s="5"/>
    </row>
    <row r="6719" spans="1:9" x14ac:dyDescent="0.4">
      <c r="A6719" t="str">
        <f t="shared" si="104"/>
        <v>Pfirsich, NektarineSlowenien</v>
      </c>
      <c r="B6719" s="26" t="s">
        <v>253</v>
      </c>
      <c r="C6719" s="4" t="s">
        <v>444</v>
      </c>
      <c r="D6719" s="5">
        <v>4.0111000000000001E-8</v>
      </c>
      <c r="E6719" s="5">
        <v>8.5305100000000001E-8</v>
      </c>
      <c r="F6719" s="5">
        <v>7.5103200000000002E-9</v>
      </c>
      <c r="G6719" s="6">
        <v>8.0100000000000003E-9</v>
      </c>
      <c r="H6719" s="7">
        <v>1.4093642E-7</v>
      </c>
      <c r="I6719" s="5"/>
    </row>
    <row r="6720" spans="1:9" x14ac:dyDescent="0.4">
      <c r="A6720" t="str">
        <f t="shared" si="104"/>
        <v>BirneSlowenien</v>
      </c>
      <c r="B6720" s="26" t="s">
        <v>199</v>
      </c>
      <c r="C6720" s="4" t="s">
        <v>444</v>
      </c>
      <c r="D6720" s="5">
        <v>1.17934E-8</v>
      </c>
      <c r="E6720" s="5">
        <v>2.55913E-8</v>
      </c>
      <c r="F6720" s="5">
        <v>2.28608E-9</v>
      </c>
      <c r="G6720" s="6">
        <v>2.3899999999999998E-9</v>
      </c>
      <c r="H6720" s="7">
        <v>4.2060779999999998E-8</v>
      </c>
      <c r="I6720" s="5"/>
    </row>
    <row r="6721" spans="1:9" x14ac:dyDescent="0.4">
      <c r="A6721" t="str">
        <f t="shared" si="104"/>
        <v>Erbsen, trockenSlowenien</v>
      </c>
      <c r="B6721" s="26" t="s">
        <v>173</v>
      </c>
      <c r="C6721" s="4" t="s">
        <v>444</v>
      </c>
      <c r="D6721" s="5">
        <v>3.8621200000000003E-8</v>
      </c>
      <c r="E6721" s="5">
        <v>8.38926E-8</v>
      </c>
      <c r="F6721" s="5">
        <v>7.4591800000000003E-9</v>
      </c>
      <c r="G6721" s="6">
        <v>5.86E-9</v>
      </c>
      <c r="H6721" s="7">
        <v>1.3583298000000003E-7</v>
      </c>
      <c r="I6721" s="5"/>
    </row>
    <row r="6722" spans="1:9" x14ac:dyDescent="0.4">
      <c r="A6722" t="str">
        <f t="shared" si="104"/>
        <v>Erbsen, grünSlowenien</v>
      </c>
      <c r="B6722" s="26" t="s">
        <v>172</v>
      </c>
      <c r="C6722" s="4" t="s">
        <v>444</v>
      </c>
      <c r="D6722" s="5">
        <v>1.1310300000000001E-8</v>
      </c>
      <c r="E6722" s="5">
        <v>2.6497400000000001E-8</v>
      </c>
      <c r="F6722" s="5">
        <v>2.3813E-9</v>
      </c>
      <c r="G6722" s="6">
        <v>1.8800000000000001E-9</v>
      </c>
      <c r="H6722" s="7">
        <v>4.2068999999999998E-8</v>
      </c>
      <c r="I6722" s="5"/>
    </row>
    <row r="6723" spans="1:9" x14ac:dyDescent="0.4">
      <c r="A6723" t="str">
        <f t="shared" si="104"/>
        <v>Pflaume, SchleheSlowenien</v>
      </c>
      <c r="B6723" s="26" t="s">
        <v>254</v>
      </c>
      <c r="C6723" s="4" t="s">
        <v>444</v>
      </c>
      <c r="D6723" s="5">
        <v>2.8557100000000001E-8</v>
      </c>
      <c r="E6723" s="5">
        <v>6.35579E-8</v>
      </c>
      <c r="F6723" s="5">
        <v>5.6958599999999994E-9</v>
      </c>
      <c r="G6723" s="6">
        <v>5.8100000000000004E-9</v>
      </c>
      <c r="H6723" s="7">
        <v>1.0362085999999999E-7</v>
      </c>
      <c r="I6723" s="5"/>
    </row>
    <row r="6724" spans="1:9" x14ac:dyDescent="0.4">
      <c r="A6724" t="str">
        <f t="shared" ref="A6724:A6787" si="105">B6724&amp;C6724</f>
        <v>KartoffelSlowenien</v>
      </c>
      <c r="B6724" s="26" t="s">
        <v>177</v>
      </c>
      <c r="C6724" s="4" t="s">
        <v>444</v>
      </c>
      <c r="D6724" s="5">
        <v>1.3986E-8</v>
      </c>
      <c r="E6724" s="5">
        <v>3.1195699999999994E-8</v>
      </c>
      <c r="F6724" s="5">
        <v>2.7349400000000001E-9</v>
      </c>
      <c r="G6724" s="6">
        <v>3.1899999999999999E-9</v>
      </c>
      <c r="H6724" s="7">
        <v>5.110664E-8</v>
      </c>
      <c r="I6724" s="5"/>
    </row>
    <row r="6725" spans="1:9" x14ac:dyDescent="0.4">
      <c r="A6725" t="str">
        <f t="shared" si="105"/>
        <v>RapssamenSlowenien</v>
      </c>
      <c r="B6725" s="26" t="s">
        <v>256</v>
      </c>
      <c r="C6725" s="4" t="s">
        <v>444</v>
      </c>
      <c r="D6725" s="5">
        <v>6.9915000000000001E-8</v>
      </c>
      <c r="E6725" s="5">
        <v>1.6379499999999999E-7</v>
      </c>
      <c r="F6725" s="5">
        <v>1.4720099999999999E-8</v>
      </c>
      <c r="G6725" s="6">
        <v>1.1600000000000001E-8</v>
      </c>
      <c r="H6725" s="7">
        <v>2.6003009999999997E-7</v>
      </c>
      <c r="I6725" s="5"/>
    </row>
    <row r="6726" spans="1:9" x14ac:dyDescent="0.4">
      <c r="A6726" t="str">
        <f t="shared" si="105"/>
        <v>RoggenSlowenien</v>
      </c>
      <c r="B6726" s="26" t="s">
        <v>274</v>
      </c>
      <c r="C6726" s="4" t="s">
        <v>444</v>
      </c>
      <c r="D6726" s="5">
        <v>8.6783699999999988E-8</v>
      </c>
      <c r="E6726" s="5">
        <v>1.84439E-7</v>
      </c>
      <c r="F6726" s="5">
        <v>1.6299599999999999E-8</v>
      </c>
      <c r="G6726" s="6">
        <v>1.77E-8</v>
      </c>
      <c r="H6726" s="7">
        <v>3.0522230000000001E-7</v>
      </c>
      <c r="I6726" s="5"/>
    </row>
    <row r="6727" spans="1:9" x14ac:dyDescent="0.4">
      <c r="A6727" t="str">
        <f t="shared" si="105"/>
        <v>SorghumSlowenien</v>
      </c>
      <c r="B6727" s="26" t="s">
        <v>282</v>
      </c>
      <c r="C6727" s="4" t="s">
        <v>444</v>
      </c>
      <c r="D6727" s="5">
        <v>9.3042700000000005E-8</v>
      </c>
      <c r="E6727" s="5">
        <v>1.3853399999999999E-7</v>
      </c>
      <c r="F6727" s="5">
        <v>1.1482900000000001E-8</v>
      </c>
      <c r="G6727" s="6">
        <v>8.7199999999999997E-9</v>
      </c>
      <c r="H6727" s="7">
        <v>2.5177960000000003E-7</v>
      </c>
      <c r="I6727" s="5"/>
    </row>
    <row r="6728" spans="1:9" x14ac:dyDescent="0.4">
      <c r="A6728" t="str">
        <f t="shared" si="105"/>
        <v>SojabohnenSlowenien</v>
      </c>
      <c r="B6728" s="26" t="s">
        <v>259</v>
      </c>
      <c r="C6728" s="4" t="s">
        <v>444</v>
      </c>
      <c r="D6728" s="5">
        <v>1.2886E-7</v>
      </c>
      <c r="E6728" s="5">
        <v>2.2755E-7</v>
      </c>
      <c r="F6728" s="5">
        <v>1.9084399999999999E-8</v>
      </c>
      <c r="G6728" s="6">
        <v>1.77E-8</v>
      </c>
      <c r="H6728" s="7">
        <v>3.9319440000000007E-7</v>
      </c>
      <c r="I6728" s="5"/>
    </row>
    <row r="6729" spans="1:9" x14ac:dyDescent="0.4">
      <c r="A6729" t="str">
        <f t="shared" si="105"/>
        <v>SonnenblumenkerneSlowenien</v>
      </c>
      <c r="B6729" s="26" t="s">
        <v>261</v>
      </c>
      <c r="C6729" s="4" t="s">
        <v>444</v>
      </c>
      <c r="D6729" s="5">
        <v>5.2904299999999998E-8</v>
      </c>
      <c r="E6729" s="5">
        <v>1.1665199999999999E-7</v>
      </c>
      <c r="F6729" s="5">
        <v>1.03947E-8</v>
      </c>
      <c r="G6729" s="6">
        <v>8.1699999999999997E-9</v>
      </c>
      <c r="H6729" s="7">
        <v>1.8812099999999999E-7</v>
      </c>
      <c r="I6729" s="5"/>
    </row>
    <row r="6730" spans="1:9" x14ac:dyDescent="0.4">
      <c r="A6730" t="str">
        <f t="shared" si="105"/>
        <v>Tallowtree seedSlowenien</v>
      </c>
      <c r="B6730" s="26" t="s">
        <v>304</v>
      </c>
      <c r="C6730" s="4" t="s">
        <v>444</v>
      </c>
      <c r="D6730" s="5">
        <v>6.5252900000000003E-8</v>
      </c>
      <c r="E6730" s="5">
        <v>1.4134099999999999E-7</v>
      </c>
      <c r="F6730" s="5">
        <v>1.2561900000000001E-8</v>
      </c>
      <c r="G6730" s="6">
        <v>9.87E-9</v>
      </c>
      <c r="H6730" s="7">
        <v>2.2902579999999999E-7</v>
      </c>
      <c r="I6730" s="5"/>
    </row>
    <row r="6731" spans="1:9" x14ac:dyDescent="0.4">
      <c r="A6731" t="str">
        <f t="shared" si="105"/>
        <v>Manderine, ClementineSlowenien</v>
      </c>
      <c r="B6731" s="26" t="s">
        <v>213</v>
      </c>
      <c r="C6731" s="4" t="s">
        <v>444</v>
      </c>
      <c r="D6731" s="5">
        <v>4.9107999999999999E-8</v>
      </c>
      <c r="E6731" s="5">
        <v>7.5540800000000004E-8</v>
      </c>
      <c r="F6731" s="5">
        <v>6.3078900000000006E-9</v>
      </c>
      <c r="G6731" s="6">
        <v>4.8099999999999997E-9</v>
      </c>
      <c r="H6731" s="7">
        <v>1.3576669000000001E-7</v>
      </c>
      <c r="I6731" s="5"/>
    </row>
    <row r="6732" spans="1:9" x14ac:dyDescent="0.4">
      <c r="A6732" t="str">
        <f t="shared" si="105"/>
        <v>Tabak, unverarbeitetSlowenien</v>
      </c>
      <c r="B6732" s="26" t="s">
        <v>263</v>
      </c>
      <c r="C6732" s="4" t="s">
        <v>444</v>
      </c>
      <c r="D6732" s="5">
        <v>4.5592100000000001E-8</v>
      </c>
      <c r="E6732" s="5">
        <v>1.06812E-7</v>
      </c>
      <c r="F6732" s="5">
        <v>9.599090000000001E-9</v>
      </c>
      <c r="G6732" s="6">
        <v>7.5800000000000007E-9</v>
      </c>
      <c r="H6732" s="7">
        <v>1.6958319000000002E-7</v>
      </c>
      <c r="I6732" s="5"/>
    </row>
    <row r="6733" spans="1:9" x14ac:dyDescent="0.4">
      <c r="A6733" t="str">
        <f t="shared" si="105"/>
        <v>TomatenSlowenien</v>
      </c>
      <c r="B6733" s="26" t="s">
        <v>86</v>
      </c>
      <c r="C6733" s="4" t="s">
        <v>444</v>
      </c>
      <c r="D6733" s="5">
        <v>1.06796E-8</v>
      </c>
      <c r="E6733" s="5">
        <v>2.1814099999999998E-8</v>
      </c>
      <c r="F6733" s="5">
        <v>1.9300300000000002E-9</v>
      </c>
      <c r="G6733" s="6">
        <v>1.97E-9</v>
      </c>
      <c r="H6733" s="7">
        <v>3.6393730000000001E-8</v>
      </c>
      <c r="I6733" s="5"/>
    </row>
    <row r="6734" spans="1:9" x14ac:dyDescent="0.4">
      <c r="A6734" t="str">
        <f t="shared" si="105"/>
        <v>TriticaleSlowenien</v>
      </c>
      <c r="B6734" s="26" t="s">
        <v>283</v>
      </c>
      <c r="C6734" s="4" t="s">
        <v>444</v>
      </c>
      <c r="D6734" s="5">
        <v>6.8359400000000005E-8</v>
      </c>
      <c r="E6734" s="5">
        <v>1.47225E-7</v>
      </c>
      <c r="F6734" s="5">
        <v>1.3128499999999999E-8</v>
      </c>
      <c r="G6734" s="6">
        <v>1.33E-8</v>
      </c>
      <c r="H6734" s="7">
        <v>2.4201289999999997E-7</v>
      </c>
      <c r="I6734" s="5"/>
    </row>
    <row r="6735" spans="1:9" x14ac:dyDescent="0.4">
      <c r="A6735" t="str">
        <f t="shared" si="105"/>
        <v>FutterrübenSlowenien</v>
      </c>
      <c r="B6735" s="26" t="s">
        <v>305</v>
      </c>
      <c r="C6735" s="4" t="s">
        <v>444</v>
      </c>
      <c r="D6735" s="5">
        <v>2.04599E-8</v>
      </c>
      <c r="E6735" s="5">
        <v>4.5295700000000001E-8</v>
      </c>
      <c r="F6735" s="5">
        <v>3.9857200000000002E-9</v>
      </c>
      <c r="G6735" s="6">
        <v>4.5499999999999994E-9</v>
      </c>
      <c r="H6735" s="7">
        <v>7.4291320000000009E-8</v>
      </c>
      <c r="I6735" s="5"/>
    </row>
    <row r="6736" spans="1:9" x14ac:dyDescent="0.4">
      <c r="A6736" t="str">
        <f t="shared" si="105"/>
        <v>Gemüse, frischSlowenien</v>
      </c>
      <c r="B6736" s="26" t="s">
        <v>174</v>
      </c>
      <c r="C6736" s="4" t="s">
        <v>444</v>
      </c>
      <c r="D6736" s="5">
        <v>1.3500099999999999E-8</v>
      </c>
      <c r="E6736" s="5">
        <v>2.24319E-8</v>
      </c>
      <c r="F6736" s="5">
        <v>1.9040099999999999E-9</v>
      </c>
      <c r="G6736" s="6">
        <v>1.4599999999999999E-9</v>
      </c>
      <c r="H6736" s="7">
        <v>3.9296010000000006E-8</v>
      </c>
      <c r="I6736" s="5"/>
    </row>
    <row r="6737" spans="1:9" x14ac:dyDescent="0.4">
      <c r="A6737" t="str">
        <f t="shared" si="105"/>
        <v>HülsenfrüchteSlowenien</v>
      </c>
      <c r="B6737" s="26" t="s">
        <v>175</v>
      </c>
      <c r="C6737" s="4" t="s">
        <v>444</v>
      </c>
      <c r="D6737" s="5">
        <v>2.0953100000000001E-8</v>
      </c>
      <c r="E6737" s="5">
        <v>4.2240300000000003E-8</v>
      </c>
      <c r="F6737" s="5">
        <v>3.6263400000000001E-9</v>
      </c>
      <c r="G6737" s="6">
        <v>3.3000000000000002E-9</v>
      </c>
      <c r="H6737" s="7">
        <v>7.0119740000000005E-8</v>
      </c>
      <c r="I6737" s="5"/>
    </row>
    <row r="6738" spans="1:9" x14ac:dyDescent="0.4">
      <c r="A6738" t="str">
        <f t="shared" si="105"/>
        <v>WalnussSlowenien</v>
      </c>
      <c r="B6738" s="26" t="s">
        <v>264</v>
      </c>
      <c r="C6738" s="4" t="s">
        <v>444</v>
      </c>
      <c r="D6738" s="5">
        <v>7.3648499999999999E-8</v>
      </c>
      <c r="E6738" s="5">
        <v>1.7254099999999998E-7</v>
      </c>
      <c r="F6738" s="5">
        <v>1.5506200000000001E-8</v>
      </c>
      <c r="G6738" s="6">
        <v>1.22E-8</v>
      </c>
      <c r="H6738" s="7">
        <v>2.7389570000000006E-7</v>
      </c>
      <c r="I6738" s="5"/>
    </row>
    <row r="6739" spans="1:9" x14ac:dyDescent="0.4">
      <c r="A6739" t="str">
        <f t="shared" si="105"/>
        <v>WassermeloneSlowenien</v>
      </c>
      <c r="B6739" s="26" t="s">
        <v>265</v>
      </c>
      <c r="C6739" s="4" t="s">
        <v>444</v>
      </c>
      <c r="D6739" s="5">
        <v>5.01409E-9</v>
      </c>
      <c r="E6739" s="5">
        <v>1.17468E-8</v>
      </c>
      <c r="F6739" s="5">
        <v>1.05568E-9</v>
      </c>
      <c r="G6739" s="6">
        <v>8.3300000000000002E-10</v>
      </c>
      <c r="H6739" s="7">
        <v>1.864957E-8</v>
      </c>
      <c r="I6739" s="5"/>
    </row>
    <row r="6740" spans="1:9" x14ac:dyDescent="0.4">
      <c r="A6740" t="str">
        <f t="shared" si="105"/>
        <v>WeizenSlowenien</v>
      </c>
      <c r="B6740" s="26" t="s">
        <v>60</v>
      </c>
      <c r="C6740" s="4" t="s">
        <v>444</v>
      </c>
      <c r="D6740" s="5">
        <v>9.1720700000000002E-8</v>
      </c>
      <c r="E6740" s="5">
        <v>2.0614199999999999E-7</v>
      </c>
      <c r="F6740" s="5">
        <v>1.7974299999999999E-8</v>
      </c>
      <c r="G6740" s="6">
        <v>2.0999999999999999E-8</v>
      </c>
      <c r="H6740" s="7">
        <v>3.3683700000000007E-7</v>
      </c>
      <c r="I6740" s="5"/>
    </row>
    <row r="6741" spans="1:9" x14ac:dyDescent="0.4">
      <c r="A6741" t="str">
        <f t="shared" si="105"/>
        <v>BananenSomalia</v>
      </c>
      <c r="B6741" s="26" t="s">
        <v>197</v>
      </c>
      <c r="C6741" s="4" t="s">
        <v>445</v>
      </c>
      <c r="D6741" s="5">
        <v>7.8292499999999998E-8</v>
      </c>
      <c r="E6741" s="5">
        <v>6.6065200000000001E-8</v>
      </c>
      <c r="F6741" s="5">
        <v>1.8441099999999998E-8</v>
      </c>
      <c r="G6741" s="6">
        <v>6.3999999999999991E-8</v>
      </c>
      <c r="H6741" s="7">
        <v>2.2679879999999995E-7</v>
      </c>
      <c r="I6741" s="5"/>
    </row>
    <row r="6742" spans="1:9" x14ac:dyDescent="0.4">
      <c r="A6742" t="str">
        <f t="shared" si="105"/>
        <v>GersteSomalia</v>
      </c>
      <c r="B6742" s="26" t="s">
        <v>240</v>
      </c>
      <c r="C6742" s="4" t="s">
        <v>445</v>
      </c>
      <c r="D6742" s="5">
        <v>9.3611399999999999E-8</v>
      </c>
      <c r="E6742" s="5">
        <v>6.2231199999999994E-8</v>
      </c>
      <c r="F6742" s="5">
        <v>3.6632200000000001E-9</v>
      </c>
      <c r="G6742" s="6">
        <v>3.2799999999999996E-8</v>
      </c>
      <c r="H6742" s="7">
        <v>1.9230582000000001E-7</v>
      </c>
      <c r="I6742" s="5"/>
    </row>
    <row r="6743" spans="1:9" x14ac:dyDescent="0.4">
      <c r="A6743" t="str">
        <f t="shared" si="105"/>
        <v>Bohen, trockenSomalia</v>
      </c>
      <c r="B6743" s="26" t="s">
        <v>170</v>
      </c>
      <c r="C6743" s="4" t="s">
        <v>445</v>
      </c>
      <c r="D6743" s="5">
        <v>1.5994699999999999E-6</v>
      </c>
      <c r="E6743" s="5">
        <v>1.61751E-6</v>
      </c>
      <c r="F6743" s="5">
        <v>3.7876899999999997E-7</v>
      </c>
      <c r="G6743" s="6">
        <v>1.2099999999999998E-6</v>
      </c>
      <c r="H6743" s="7">
        <v>4.8057489999999994E-6</v>
      </c>
      <c r="I6743" s="5"/>
    </row>
    <row r="6744" spans="1:9" x14ac:dyDescent="0.4">
      <c r="A6744" t="str">
        <f t="shared" si="105"/>
        <v>Kohl und andere KohlgewächseSomalia</v>
      </c>
      <c r="B6744" s="26" t="s">
        <v>181</v>
      </c>
      <c r="C6744" s="4" t="s">
        <v>445</v>
      </c>
      <c r="D6744" s="5">
        <v>1.13079E-7</v>
      </c>
      <c r="E6744" s="5">
        <v>9.6927000000000005E-8</v>
      </c>
      <c r="F6744" s="5">
        <v>2.82892E-8</v>
      </c>
      <c r="G6744" s="6">
        <v>9.6400000000000003E-8</v>
      </c>
      <c r="H6744" s="7">
        <v>3.346952E-7</v>
      </c>
      <c r="I6744" s="5"/>
    </row>
    <row r="6745" spans="1:9" x14ac:dyDescent="0.4">
      <c r="A6745" t="str">
        <f t="shared" si="105"/>
        <v>ManiokSomalia</v>
      </c>
      <c r="B6745" s="26" t="s">
        <v>187</v>
      </c>
      <c r="C6745" s="4" t="s">
        <v>445</v>
      </c>
      <c r="D6745" s="5">
        <v>1.3064500000000002E-7</v>
      </c>
      <c r="E6745" s="5">
        <v>1.3389399999999999E-7</v>
      </c>
      <c r="F6745" s="5">
        <v>3.0795700000000004E-8</v>
      </c>
      <c r="G6745" s="6">
        <v>9.8400000000000008E-8</v>
      </c>
      <c r="H6745" s="7">
        <v>3.9373469999999997E-7</v>
      </c>
      <c r="I6745" s="5"/>
    </row>
    <row r="6746" spans="1:9" x14ac:dyDescent="0.4">
      <c r="A6746" t="str">
        <f t="shared" si="105"/>
        <v>KichererbsenSomalia</v>
      </c>
      <c r="B6746" s="26" t="s">
        <v>178</v>
      </c>
      <c r="C6746" s="4" t="s">
        <v>445</v>
      </c>
      <c r="D6746" s="5">
        <v>7.5908499999999997E-7</v>
      </c>
      <c r="E6746" s="5">
        <v>5.0462700000000001E-7</v>
      </c>
      <c r="F6746" s="5">
        <v>2.9704700000000001E-8</v>
      </c>
      <c r="G6746" s="6">
        <v>2.6600000000000003E-7</v>
      </c>
      <c r="H6746" s="7">
        <v>1.5594166999999999E-6</v>
      </c>
      <c r="I6746" s="5"/>
    </row>
    <row r="6747" spans="1:9" x14ac:dyDescent="0.4">
      <c r="A6747" t="str">
        <f t="shared" si="105"/>
        <v>KokosnussSomalia</v>
      </c>
      <c r="B6747" s="26" t="s">
        <v>310</v>
      </c>
      <c r="C6747" s="4" t="s">
        <v>445</v>
      </c>
      <c r="D6747" s="5">
        <v>5.7939100000000006E-8</v>
      </c>
      <c r="E6747" s="5">
        <v>3.8516899999999995E-8</v>
      </c>
      <c r="F6747" s="5">
        <v>2.2672800000000001E-9</v>
      </c>
      <c r="G6747" s="6">
        <v>2.03E-8</v>
      </c>
      <c r="H6747" s="7">
        <v>1.1902327999999999E-7</v>
      </c>
      <c r="I6747" s="5"/>
    </row>
    <row r="6748" spans="1:9" x14ac:dyDescent="0.4">
      <c r="A6748" t="str">
        <f t="shared" si="105"/>
        <v>Kaffee, grünSomalia</v>
      </c>
      <c r="B6748" s="26" t="s">
        <v>287</v>
      </c>
      <c r="C6748" s="4" t="s">
        <v>445</v>
      </c>
      <c r="D6748" s="5">
        <v>4.8692200000000002E-7</v>
      </c>
      <c r="E6748" s="5">
        <v>3.7987399999999998E-7</v>
      </c>
      <c r="F6748" s="5">
        <v>7.5691600000000005E-8</v>
      </c>
      <c r="G6748" s="6">
        <v>2.16E-7</v>
      </c>
      <c r="H6748" s="7">
        <v>1.1584875999999999E-6</v>
      </c>
      <c r="I6748" s="5"/>
    </row>
    <row r="6749" spans="1:9" x14ac:dyDescent="0.4">
      <c r="A6749" t="str">
        <f t="shared" si="105"/>
        <v>KokosbastSomalia</v>
      </c>
      <c r="B6749" s="26" t="s">
        <v>311</v>
      </c>
      <c r="C6749" s="4" t="s">
        <v>445</v>
      </c>
      <c r="D6749" s="5">
        <v>5.7939100000000006E-8</v>
      </c>
      <c r="E6749" s="5">
        <v>3.8516899999999995E-8</v>
      </c>
      <c r="F6749" s="5">
        <v>2.2672800000000001E-9</v>
      </c>
      <c r="G6749" s="6">
        <v>2.03E-8</v>
      </c>
      <c r="H6749" s="7">
        <v>1.1902327999999999E-7</v>
      </c>
      <c r="I6749" s="5"/>
    </row>
    <row r="6750" spans="1:9" x14ac:dyDescent="0.4">
      <c r="A6750" t="str">
        <f t="shared" si="105"/>
        <v>BaumwollsamenSomalia</v>
      </c>
      <c r="B6750" s="26" t="s">
        <v>241</v>
      </c>
      <c r="C6750" s="4" t="s">
        <v>445</v>
      </c>
      <c r="D6750" s="5">
        <v>9.0203599999999998E-6</v>
      </c>
      <c r="E6750" s="5">
        <v>9.2508499999999997E-6</v>
      </c>
      <c r="F6750" s="5">
        <v>2.1449699999999998E-6</v>
      </c>
      <c r="G6750" s="6">
        <v>6.7900000000000002E-6</v>
      </c>
      <c r="H6750" s="7">
        <v>2.7206179999999999E-5</v>
      </c>
      <c r="I6750" s="5"/>
    </row>
    <row r="6751" spans="1:9" x14ac:dyDescent="0.4">
      <c r="A6751" t="str">
        <f t="shared" si="105"/>
        <v>Kuhbohnen, trockenSomalia</v>
      </c>
      <c r="B6751" s="26" t="s">
        <v>182</v>
      </c>
      <c r="C6751" s="4" t="s">
        <v>445</v>
      </c>
      <c r="D6751" s="5">
        <v>2.8083900000000002E-6</v>
      </c>
      <c r="E6751" s="5">
        <v>2.35637E-6</v>
      </c>
      <c r="F6751" s="5">
        <v>6.4676399999999995E-7</v>
      </c>
      <c r="G6751" s="6">
        <v>2.26E-6</v>
      </c>
      <c r="H6751" s="7">
        <v>8.0715239999999995E-6</v>
      </c>
      <c r="I6751" s="5"/>
    </row>
    <row r="6752" spans="1:9" x14ac:dyDescent="0.4">
      <c r="A6752" t="str">
        <f t="shared" si="105"/>
        <v>DattelSomalia</v>
      </c>
      <c r="B6752" s="26" t="s">
        <v>202</v>
      </c>
      <c r="C6752" s="4" t="s">
        <v>445</v>
      </c>
      <c r="D6752" s="5">
        <v>1.2165899999999999E-7</v>
      </c>
      <c r="E6752" s="5">
        <v>1.5497300000000002E-7</v>
      </c>
      <c r="F6752" s="5">
        <v>1.5756900000000001E-8</v>
      </c>
      <c r="G6752" s="6">
        <v>6.7000000000000004E-8</v>
      </c>
      <c r="H6752" s="7">
        <v>3.5938890000000002E-7</v>
      </c>
      <c r="I6752" s="5"/>
    </row>
    <row r="6753" spans="1:9" x14ac:dyDescent="0.4">
      <c r="A6753" t="str">
        <f t="shared" si="105"/>
        <v>Bast-PflanzenSomalia</v>
      </c>
      <c r="B6753" s="26" t="s">
        <v>338</v>
      </c>
      <c r="C6753" s="4" t="s">
        <v>445</v>
      </c>
      <c r="D6753" s="5">
        <v>6.2604299999999998E-6</v>
      </c>
      <c r="E6753" s="5">
        <v>4.8840999999999995E-6</v>
      </c>
      <c r="F6753" s="5">
        <v>9.7317800000000009E-7</v>
      </c>
      <c r="G6753" s="6">
        <v>2.7800000000000001E-6</v>
      </c>
      <c r="H6753" s="7">
        <v>1.4897708E-5</v>
      </c>
      <c r="I6753" s="5"/>
    </row>
    <row r="6754" spans="1:9" x14ac:dyDescent="0.4">
      <c r="A6754" t="str">
        <f t="shared" si="105"/>
        <v>Früchte, frischSomalia</v>
      </c>
      <c r="B6754" s="26" t="s">
        <v>205</v>
      </c>
      <c r="C6754" s="4" t="s">
        <v>445</v>
      </c>
      <c r="D6754" s="5">
        <v>8.3630599999999994E-8</v>
      </c>
      <c r="E6754" s="5">
        <v>8.5394399999999999E-8</v>
      </c>
      <c r="F6754" s="5">
        <v>1.9801700000000001E-8</v>
      </c>
      <c r="G6754" s="6">
        <v>6.2999999999999995E-8</v>
      </c>
      <c r="H6754" s="7">
        <v>2.5182669999999999E-7</v>
      </c>
      <c r="I6754" s="5"/>
    </row>
    <row r="6755" spans="1:9" x14ac:dyDescent="0.4">
      <c r="A6755" t="str">
        <f t="shared" si="105"/>
        <v>KernobstSomalia</v>
      </c>
      <c r="B6755" s="26" t="s">
        <v>208</v>
      </c>
      <c r="C6755" s="4" t="s">
        <v>445</v>
      </c>
      <c r="D6755" s="5">
        <v>8.3630599999999994E-8</v>
      </c>
      <c r="E6755" s="5">
        <v>8.5394399999999999E-8</v>
      </c>
      <c r="F6755" s="5">
        <v>1.9801700000000001E-8</v>
      </c>
      <c r="G6755" s="6">
        <v>6.2999999999999995E-8</v>
      </c>
      <c r="H6755" s="7">
        <v>2.5182669999999999E-7</v>
      </c>
      <c r="I6755" s="5"/>
    </row>
    <row r="6756" spans="1:9" x14ac:dyDescent="0.4">
      <c r="A6756" t="str">
        <f t="shared" si="105"/>
        <v>JojobasamenSomalia</v>
      </c>
      <c r="B6756" s="26" t="s">
        <v>301</v>
      </c>
      <c r="C6756" s="4" t="s">
        <v>445</v>
      </c>
      <c r="D6756" s="5">
        <v>1.87759E-6</v>
      </c>
      <c r="E6756" s="5">
        <v>1.5527200000000001E-6</v>
      </c>
      <c r="F6756" s="5">
        <v>4.0754099999999998E-7</v>
      </c>
      <c r="G6756" s="6">
        <v>1.4499999999999999E-6</v>
      </c>
      <c r="H6756" s="7">
        <v>5.2878509999999999E-6</v>
      </c>
      <c r="I6756" s="5"/>
    </row>
    <row r="6757" spans="1:9" x14ac:dyDescent="0.4">
      <c r="A6757" t="str">
        <f t="shared" si="105"/>
        <v>Lauch, andere LauchgewächseSomalia</v>
      </c>
      <c r="B6757" s="26" t="s">
        <v>184</v>
      </c>
      <c r="C6757" s="4" t="s">
        <v>445</v>
      </c>
      <c r="D6757" s="5">
        <v>3.9107600000000003E-7</v>
      </c>
      <c r="E6757" s="5">
        <v>3.99105E-7</v>
      </c>
      <c r="F6757" s="5">
        <v>9.2399099999999998E-8</v>
      </c>
      <c r="G6757" s="6">
        <v>2.9400000000000001E-7</v>
      </c>
      <c r="H6757" s="7">
        <v>1.1765801000000001E-6</v>
      </c>
      <c r="I6757" s="5"/>
    </row>
    <row r="6758" spans="1:9" x14ac:dyDescent="0.4">
      <c r="A6758" t="str">
        <f t="shared" si="105"/>
        <v>MaisSomalia</v>
      </c>
      <c r="B6758" s="26" t="s">
        <v>185</v>
      </c>
      <c r="C6758" s="4" t="s">
        <v>445</v>
      </c>
      <c r="D6758" s="5">
        <v>8.3778700000000001E-7</v>
      </c>
      <c r="E6758" s="5">
        <v>8.5606400000000001E-7</v>
      </c>
      <c r="F6758" s="5">
        <v>1.97979E-7</v>
      </c>
      <c r="G6758" s="6">
        <v>6.3E-7</v>
      </c>
      <c r="H6758" s="7">
        <v>2.5218300000000001E-6</v>
      </c>
      <c r="I6758" s="5"/>
    </row>
    <row r="6759" spans="1:9" x14ac:dyDescent="0.4">
      <c r="A6759" t="str">
        <f t="shared" si="105"/>
        <v>HirseSomalia</v>
      </c>
      <c r="B6759" s="26" t="s">
        <v>250</v>
      </c>
      <c r="C6759" s="4" t="s">
        <v>445</v>
      </c>
      <c r="D6759" s="5">
        <v>2.2756899999999998E-6</v>
      </c>
      <c r="E6759" s="5">
        <v>1.9153200000000002E-6</v>
      </c>
      <c r="F6759" s="5">
        <v>5.3056499999999993E-7</v>
      </c>
      <c r="G6759" s="6">
        <v>1.8500000000000001E-6</v>
      </c>
      <c r="H6759" s="7">
        <v>6.5715750000000007E-6</v>
      </c>
      <c r="I6759" s="5"/>
    </row>
    <row r="6760" spans="1:9" x14ac:dyDescent="0.4">
      <c r="A6760" t="str">
        <f t="shared" si="105"/>
        <v>NüsseSomalia</v>
      </c>
      <c r="B6760" s="26" t="s">
        <v>271</v>
      </c>
      <c r="C6760" s="4" t="s">
        <v>445</v>
      </c>
      <c r="D6760" s="5">
        <v>2.07573E-7</v>
      </c>
      <c r="E6760" s="5">
        <v>1.3799099999999998E-7</v>
      </c>
      <c r="F6760" s="5">
        <v>8.1227900000000002E-9</v>
      </c>
      <c r="G6760" s="6">
        <v>7.2700000000000009E-8</v>
      </c>
      <c r="H6760" s="7">
        <v>4.2638679000000005E-7</v>
      </c>
      <c r="I6760" s="5"/>
    </row>
    <row r="6761" spans="1:9" x14ac:dyDescent="0.4">
      <c r="A6761" t="str">
        <f t="shared" si="105"/>
        <v>ÖlsamenSomalia</v>
      </c>
      <c r="B6761" s="26" t="s">
        <v>303</v>
      </c>
      <c r="C6761" s="4" t="s">
        <v>445</v>
      </c>
      <c r="D6761" s="5">
        <v>1.87759E-6</v>
      </c>
      <c r="E6761" s="5">
        <v>1.5527200000000001E-6</v>
      </c>
      <c r="F6761" s="5">
        <v>4.0754099999999998E-7</v>
      </c>
      <c r="G6761" s="6">
        <v>1.4499999999999999E-6</v>
      </c>
      <c r="H6761" s="7">
        <v>5.2878509999999999E-6</v>
      </c>
      <c r="I6761" s="5"/>
    </row>
    <row r="6762" spans="1:9" x14ac:dyDescent="0.4">
      <c r="A6762" t="str">
        <f t="shared" si="105"/>
        <v>StraucherbseSomalia</v>
      </c>
      <c r="B6762" s="26" t="s">
        <v>191</v>
      </c>
      <c r="C6762" s="4" t="s">
        <v>445</v>
      </c>
      <c r="D6762" s="5">
        <v>2.19613E-6</v>
      </c>
      <c r="E6762" s="5">
        <v>1.8429500000000001E-6</v>
      </c>
      <c r="F6762" s="5">
        <v>5.06088E-7</v>
      </c>
      <c r="G6762" s="6">
        <v>1.77E-6</v>
      </c>
      <c r="H6762" s="7">
        <v>6.3151680000000001E-6</v>
      </c>
      <c r="I6762" s="5"/>
    </row>
    <row r="6763" spans="1:9" x14ac:dyDescent="0.4">
      <c r="A6763" t="str">
        <f t="shared" si="105"/>
        <v>KochbananeSomalia</v>
      </c>
      <c r="B6763" s="26" t="s">
        <v>180</v>
      </c>
      <c r="C6763" s="4" t="s">
        <v>445</v>
      </c>
      <c r="D6763" s="5">
        <v>1.14534E-7</v>
      </c>
      <c r="E6763" s="5">
        <v>9.8174100000000008E-8</v>
      </c>
      <c r="F6763" s="5">
        <v>2.8653199999999999E-8</v>
      </c>
      <c r="G6763" s="6">
        <v>9.76E-8</v>
      </c>
      <c r="H6763" s="7">
        <v>3.3896130000000002E-7</v>
      </c>
      <c r="I6763" s="5"/>
    </row>
    <row r="6764" spans="1:9" x14ac:dyDescent="0.4">
      <c r="A6764" t="str">
        <f t="shared" si="105"/>
        <v>KartoffelSomalia</v>
      </c>
      <c r="B6764" s="26" t="s">
        <v>177</v>
      </c>
      <c r="C6764" s="4" t="s">
        <v>445</v>
      </c>
      <c r="D6764" s="5">
        <v>1.25685E-7</v>
      </c>
      <c r="E6764" s="5">
        <v>1.0530800000000001E-7</v>
      </c>
      <c r="F6764" s="5">
        <v>2.8783199999999998E-8</v>
      </c>
      <c r="G6764" s="6">
        <v>1.01E-7</v>
      </c>
      <c r="H6764" s="7">
        <v>3.6077620000000001E-7</v>
      </c>
      <c r="I6764" s="5"/>
    </row>
    <row r="6765" spans="1:9" x14ac:dyDescent="0.4">
      <c r="A6765" t="str">
        <f t="shared" si="105"/>
        <v>Hülsenfrüchte (Linsen, Bohen, etc.)Somalia</v>
      </c>
      <c r="B6765" s="26" t="s">
        <v>255</v>
      </c>
      <c r="C6765" s="4" t="s">
        <v>445</v>
      </c>
      <c r="D6765" s="5">
        <v>2.1573199999999998E-6</v>
      </c>
      <c r="E6765" s="5">
        <v>1.7746000000000001E-6</v>
      </c>
      <c r="F6765" s="5">
        <v>4.5789799999999999E-7</v>
      </c>
      <c r="G6765" s="6">
        <v>1.64E-6</v>
      </c>
      <c r="H6765" s="7">
        <v>6.0298180000000003E-6</v>
      </c>
      <c r="I6765" s="5"/>
    </row>
    <row r="6766" spans="1:9" x14ac:dyDescent="0.4">
      <c r="A6766" t="str">
        <f t="shared" si="105"/>
        <v>Knollengewächsen, WurzelknolleSomalia</v>
      </c>
      <c r="B6766" s="26" t="s">
        <v>179</v>
      </c>
      <c r="C6766" s="4" t="s">
        <v>445</v>
      </c>
      <c r="D6766" s="5">
        <v>5.8799999999999997E-8</v>
      </c>
      <c r="E6766" s="5">
        <v>4.6264000000000003E-8</v>
      </c>
      <c r="F6766" s="5">
        <v>9.5345199999999999E-9</v>
      </c>
      <c r="G6766" s="6">
        <v>2.6400000000000001E-8</v>
      </c>
      <c r="H6766" s="7">
        <v>1.4099852000000001E-7</v>
      </c>
      <c r="I6766" s="5"/>
    </row>
    <row r="6767" spans="1:9" x14ac:dyDescent="0.4">
      <c r="A6767" t="str">
        <f t="shared" si="105"/>
        <v>ÖldistelsamenSomalia</v>
      </c>
      <c r="B6767" s="26" t="s">
        <v>295</v>
      </c>
      <c r="C6767" s="4" t="s">
        <v>445</v>
      </c>
      <c r="D6767" s="5">
        <v>4.5905599999999998E-7</v>
      </c>
      <c r="E6767" s="5">
        <v>3.0517199999999997E-7</v>
      </c>
      <c r="F6767" s="5">
        <v>1.7963899999999999E-8</v>
      </c>
      <c r="G6767" s="6">
        <v>1.61E-7</v>
      </c>
      <c r="H6767" s="7">
        <v>9.4319190000000008E-7</v>
      </c>
      <c r="I6767" s="5"/>
    </row>
    <row r="6768" spans="1:9" x14ac:dyDescent="0.4">
      <c r="A6768" t="str">
        <f t="shared" si="105"/>
        <v>BaumwolleSomalia</v>
      </c>
      <c r="B6768" s="26" t="s">
        <v>257</v>
      </c>
      <c r="C6768" s="4" t="s">
        <v>445</v>
      </c>
      <c r="D6768" s="5">
        <v>9.0203599999999998E-6</v>
      </c>
      <c r="E6768" s="5">
        <v>9.2508499999999997E-6</v>
      </c>
      <c r="F6768" s="5">
        <v>2.1449699999999998E-6</v>
      </c>
      <c r="G6768" s="6">
        <v>6.7900000000000002E-6</v>
      </c>
      <c r="H6768" s="7">
        <v>2.7206179999999999E-5</v>
      </c>
      <c r="I6768" s="5"/>
    </row>
    <row r="6769" spans="1:9" x14ac:dyDescent="0.4">
      <c r="A6769" t="str">
        <f t="shared" si="105"/>
        <v>SesamSomalia</v>
      </c>
      <c r="B6769" s="26" t="s">
        <v>258</v>
      </c>
      <c r="C6769" s="4" t="s">
        <v>445</v>
      </c>
      <c r="D6769" s="5">
        <v>1.9546199999999996E-6</v>
      </c>
      <c r="E6769" s="5">
        <v>1.9923599999999999E-6</v>
      </c>
      <c r="F6769" s="5">
        <v>4.6228399999999999E-7</v>
      </c>
      <c r="G6769" s="6">
        <v>1.4699999999999999E-6</v>
      </c>
      <c r="H6769" s="7">
        <v>5.8792639999999996E-6</v>
      </c>
      <c r="I6769" s="5"/>
    </row>
    <row r="6770" spans="1:9" x14ac:dyDescent="0.4">
      <c r="A6770" t="str">
        <f t="shared" si="105"/>
        <v>SisalhanfSomalia</v>
      </c>
      <c r="B6770" s="26" t="s">
        <v>332</v>
      </c>
      <c r="C6770" s="4" t="s">
        <v>445</v>
      </c>
      <c r="D6770" s="5">
        <v>2.5394600000000002E-7</v>
      </c>
      <c r="E6770" s="5">
        <v>1.6881900000000002E-7</v>
      </c>
      <c r="F6770" s="5">
        <v>9.9374499999999994E-9</v>
      </c>
      <c r="G6770" s="6">
        <v>8.8900000000000009E-8</v>
      </c>
      <c r="H6770" s="7">
        <v>5.2160245000000011E-7</v>
      </c>
      <c r="I6770" s="5"/>
    </row>
    <row r="6771" spans="1:9" x14ac:dyDescent="0.4">
      <c r="A6771" t="str">
        <f t="shared" si="105"/>
        <v>SorghumSomalia</v>
      </c>
      <c r="B6771" s="26" t="s">
        <v>282</v>
      </c>
      <c r="C6771" s="4" t="s">
        <v>445</v>
      </c>
      <c r="D6771" s="5">
        <v>1.23266E-6</v>
      </c>
      <c r="E6771" s="5">
        <v>1.2616400000000002E-6</v>
      </c>
      <c r="F6771" s="5">
        <v>2.9146300000000002E-7</v>
      </c>
      <c r="G6771" s="6">
        <v>9.2699999999999998E-7</v>
      </c>
      <c r="H6771" s="7">
        <v>3.7127629999999999E-6</v>
      </c>
      <c r="I6771" s="5"/>
    </row>
    <row r="6772" spans="1:9" x14ac:dyDescent="0.4">
      <c r="A6772" t="str">
        <f t="shared" si="105"/>
        <v>RohrzuckerSomalia</v>
      </c>
      <c r="B6772" s="26" t="s">
        <v>260</v>
      </c>
      <c r="C6772" s="4" t="s">
        <v>445</v>
      </c>
      <c r="D6772" s="5">
        <v>1.1082400000000001E-8</v>
      </c>
      <c r="E6772" s="5">
        <v>9.2239E-9</v>
      </c>
      <c r="F6772" s="5">
        <v>2.47027E-9</v>
      </c>
      <c r="G6772" s="6">
        <v>8.7299999999999994E-9</v>
      </c>
      <c r="H6772" s="7">
        <v>3.1506570000000001E-8</v>
      </c>
      <c r="I6772" s="5"/>
    </row>
    <row r="6773" spans="1:9" x14ac:dyDescent="0.4">
      <c r="A6773" t="str">
        <f t="shared" si="105"/>
        <v>SüßkartofelnSomalia</v>
      </c>
      <c r="B6773" s="26" t="s">
        <v>192</v>
      </c>
      <c r="C6773" s="4" t="s">
        <v>445</v>
      </c>
      <c r="D6773" s="5">
        <v>1.00075E-7</v>
      </c>
      <c r="E6773" s="5">
        <v>8.3292899999999998E-8</v>
      </c>
      <c r="F6773" s="5">
        <v>2.2306800000000002E-8</v>
      </c>
      <c r="G6773" s="6">
        <v>7.8800000000000004E-8</v>
      </c>
      <c r="H6773" s="7">
        <v>2.8447470000000001E-7</v>
      </c>
      <c r="I6773" s="5"/>
    </row>
    <row r="6774" spans="1:9" x14ac:dyDescent="0.4">
      <c r="A6774" t="str">
        <f t="shared" si="105"/>
        <v>Tallowtree seedSomalia</v>
      </c>
      <c r="B6774" s="26" t="s">
        <v>304</v>
      </c>
      <c r="C6774" s="4" t="s">
        <v>445</v>
      </c>
      <c r="D6774" s="5">
        <v>1.87759E-6</v>
      </c>
      <c r="E6774" s="5">
        <v>1.5527200000000001E-6</v>
      </c>
      <c r="F6774" s="5">
        <v>4.0754099999999998E-7</v>
      </c>
      <c r="G6774" s="6">
        <v>1.4499999999999999E-6</v>
      </c>
      <c r="H6774" s="7">
        <v>5.2878509999999999E-6</v>
      </c>
      <c r="I6774" s="5"/>
    </row>
    <row r="6775" spans="1:9" x14ac:dyDescent="0.4">
      <c r="A6775" t="str">
        <f t="shared" si="105"/>
        <v>Gemüse, frischSomalia</v>
      </c>
      <c r="B6775" s="26" t="s">
        <v>174</v>
      </c>
      <c r="C6775" s="4" t="s">
        <v>445</v>
      </c>
      <c r="D6775" s="5">
        <v>3.9107600000000003E-7</v>
      </c>
      <c r="E6775" s="5">
        <v>3.99105E-7</v>
      </c>
      <c r="F6775" s="5">
        <v>9.2399099999999998E-8</v>
      </c>
      <c r="G6775" s="6">
        <v>2.9400000000000001E-7</v>
      </c>
      <c r="H6775" s="7">
        <v>1.1765801000000001E-6</v>
      </c>
      <c r="I6775" s="5"/>
    </row>
    <row r="6776" spans="1:9" x14ac:dyDescent="0.4">
      <c r="A6776" t="str">
        <f t="shared" si="105"/>
        <v>WeizenSomalia</v>
      </c>
      <c r="B6776" s="26" t="s">
        <v>60</v>
      </c>
      <c r="C6776" s="4" t="s">
        <v>445</v>
      </c>
      <c r="D6776" s="5">
        <v>4.44717E-7</v>
      </c>
      <c r="E6776" s="5">
        <v>3.6558599999999998E-7</v>
      </c>
      <c r="F6776" s="5">
        <v>9.413329999999999E-8</v>
      </c>
      <c r="G6776" s="6">
        <v>3.3799999999999998E-7</v>
      </c>
      <c r="H6776" s="7">
        <v>1.2424363000000001E-6</v>
      </c>
      <c r="I6776" s="5"/>
    </row>
    <row r="6777" spans="1:9" x14ac:dyDescent="0.4">
      <c r="A6777" t="str">
        <f t="shared" si="105"/>
        <v>YamswurzelSomalia</v>
      </c>
      <c r="B6777" s="26" t="s">
        <v>291</v>
      </c>
      <c r="C6777" s="4" t="s">
        <v>445</v>
      </c>
      <c r="D6777" s="5">
        <v>5.8940500000000004E-8</v>
      </c>
      <c r="E6777" s="5">
        <v>3.9182599999999999E-8</v>
      </c>
      <c r="F6777" s="5">
        <v>2.3064699999999998E-9</v>
      </c>
      <c r="G6777" s="6">
        <v>2.0599999999999999E-8</v>
      </c>
      <c r="H6777" s="7">
        <v>1.2102956999999999E-7</v>
      </c>
      <c r="I6777" s="5"/>
    </row>
    <row r="6778" spans="1:9" x14ac:dyDescent="0.4">
      <c r="A6778" t="str">
        <f t="shared" si="105"/>
        <v>ApfelSüdafrika</v>
      </c>
      <c r="B6778" s="26" t="s">
        <v>195</v>
      </c>
      <c r="C6778" s="4" t="s">
        <v>446</v>
      </c>
      <c r="D6778" s="5">
        <v>1.15E-7</v>
      </c>
      <c r="E6778" s="5">
        <v>2.2599999999999999E-7</v>
      </c>
      <c r="F6778" s="5">
        <v>4.1399999999999994E-8</v>
      </c>
      <c r="G6778" s="6">
        <v>8.1600000000000003E-8</v>
      </c>
      <c r="H6778" s="7">
        <v>4.6400000000000003E-7</v>
      </c>
      <c r="I6778" s="5"/>
    </row>
    <row r="6779" spans="1:9" x14ac:dyDescent="0.4">
      <c r="A6779" t="str">
        <f t="shared" si="105"/>
        <v>AvocadosSüdafrika</v>
      </c>
      <c r="B6779" s="26" t="s">
        <v>166</v>
      </c>
      <c r="C6779" s="4" t="s">
        <v>446</v>
      </c>
      <c r="D6779" s="5">
        <v>1.5100000000000002E-7</v>
      </c>
      <c r="E6779" s="5">
        <v>1.43E-7</v>
      </c>
      <c r="F6779" s="5">
        <v>2.0999999999999999E-8</v>
      </c>
      <c r="G6779" s="6">
        <v>5.6599999999999997E-8</v>
      </c>
      <c r="H6779" s="7">
        <v>3.7160000000000002E-7</v>
      </c>
      <c r="I6779" s="5"/>
    </row>
    <row r="6780" spans="1:9" x14ac:dyDescent="0.4">
      <c r="A6780" t="str">
        <f t="shared" si="105"/>
        <v>BananenSüdafrika</v>
      </c>
      <c r="B6780" s="26" t="s">
        <v>197</v>
      </c>
      <c r="C6780" s="4" t="s">
        <v>446</v>
      </c>
      <c r="D6780" s="5">
        <v>9.1199999999999996E-8</v>
      </c>
      <c r="E6780" s="5">
        <v>1.2200000000000001E-7</v>
      </c>
      <c r="F6780" s="5">
        <v>2.92E-8</v>
      </c>
      <c r="G6780" s="6">
        <v>6.2999999999999995E-8</v>
      </c>
      <c r="H6780" s="7">
        <v>3.0540000000000002E-7</v>
      </c>
      <c r="I6780" s="5"/>
    </row>
    <row r="6781" spans="1:9" x14ac:dyDescent="0.4">
      <c r="A6781" t="str">
        <f t="shared" si="105"/>
        <v>GersteSüdafrika</v>
      </c>
      <c r="B6781" s="26" t="s">
        <v>240</v>
      </c>
      <c r="C6781" s="4" t="s">
        <v>446</v>
      </c>
      <c r="D6781" s="5">
        <v>4.76024E-7</v>
      </c>
      <c r="E6781" s="5">
        <v>1.05996E-6</v>
      </c>
      <c r="F6781" s="5">
        <v>1.19586E-7</v>
      </c>
      <c r="G6781" s="6">
        <v>3.8999999999999997E-7</v>
      </c>
      <c r="H6781" s="7">
        <v>2.04557E-6</v>
      </c>
      <c r="I6781" s="5"/>
    </row>
    <row r="6782" spans="1:9" x14ac:dyDescent="0.4">
      <c r="A6782" t="str">
        <f t="shared" si="105"/>
        <v>Bohen, trockenSüdafrika</v>
      </c>
      <c r="B6782" s="26" t="s">
        <v>170</v>
      </c>
      <c r="C6782" s="4" t="s">
        <v>446</v>
      </c>
      <c r="D6782" s="5">
        <v>4.0541900000000001E-7</v>
      </c>
      <c r="E6782" s="5">
        <v>5.5224199999999998E-7</v>
      </c>
      <c r="F6782" s="5">
        <v>8.3563299999999995E-8</v>
      </c>
      <c r="G6782" s="6">
        <v>2.0200000000000001E-7</v>
      </c>
      <c r="H6782" s="7">
        <v>1.2432242999999999E-6</v>
      </c>
      <c r="I6782" s="5"/>
    </row>
    <row r="6783" spans="1:9" x14ac:dyDescent="0.4">
      <c r="A6783" t="str">
        <f t="shared" si="105"/>
        <v>Kohl und andere KohlgewächseSüdafrika</v>
      </c>
      <c r="B6783" s="26" t="s">
        <v>181</v>
      </c>
      <c r="C6783" s="4" t="s">
        <v>446</v>
      </c>
      <c r="D6783" s="5">
        <v>2.4100000000000001E-8</v>
      </c>
      <c r="E6783" s="5">
        <v>3.1099999999999994E-8</v>
      </c>
      <c r="F6783" s="5">
        <v>7.6899999999999997E-9</v>
      </c>
      <c r="G6783" s="6">
        <v>1.6399999999999998E-8</v>
      </c>
      <c r="H6783" s="7">
        <v>7.9290000000000004E-8</v>
      </c>
      <c r="I6783" s="5"/>
    </row>
    <row r="6784" spans="1:9" x14ac:dyDescent="0.4">
      <c r="A6784" t="str">
        <f t="shared" si="105"/>
        <v>Karotten und RübenSüdafrika</v>
      </c>
      <c r="B6784" s="26" t="s">
        <v>176</v>
      </c>
      <c r="C6784" s="4" t="s">
        <v>446</v>
      </c>
      <c r="D6784" s="5">
        <v>2.1831900000000001E-8</v>
      </c>
      <c r="E6784" s="5">
        <v>3.0361100000000002E-8</v>
      </c>
      <c r="F6784" s="5">
        <v>4.0794299999999994E-9</v>
      </c>
      <c r="G6784" s="6">
        <v>9.2299999999999989E-9</v>
      </c>
      <c r="H6784" s="7">
        <v>6.5502429999999998E-8</v>
      </c>
      <c r="I6784" s="5"/>
    </row>
    <row r="6785" spans="1:9" x14ac:dyDescent="0.4">
      <c r="A6785" t="str">
        <f t="shared" si="105"/>
        <v>ManiokSüdafrika</v>
      </c>
      <c r="B6785" s="26" t="s">
        <v>187</v>
      </c>
      <c r="C6785" s="4" t="s">
        <v>446</v>
      </c>
      <c r="D6785" s="5">
        <v>1.10675E-7</v>
      </c>
      <c r="E6785" s="5">
        <v>6.4889900000000002E-8</v>
      </c>
      <c r="F6785" s="5">
        <v>9.8795600000000002E-9</v>
      </c>
      <c r="G6785" s="6">
        <v>3.0199999999999999E-8</v>
      </c>
      <c r="H6785" s="7">
        <v>2.1564446E-7</v>
      </c>
      <c r="I6785" s="5"/>
    </row>
    <row r="6786" spans="1:9" x14ac:dyDescent="0.4">
      <c r="A6786" t="str">
        <f t="shared" si="105"/>
        <v>Rizinusöl-SamenSüdafrika</v>
      </c>
      <c r="B6786" s="26" t="s">
        <v>285</v>
      </c>
      <c r="C6786" s="4" t="s">
        <v>446</v>
      </c>
      <c r="D6786" s="5">
        <v>2.9903400000000002E-6</v>
      </c>
      <c r="E6786" s="5">
        <v>8.7913199999999997E-6</v>
      </c>
      <c r="F6786" s="5">
        <v>8.2926099999999992E-7</v>
      </c>
      <c r="G6786" s="6">
        <v>2.0699999999999997E-6</v>
      </c>
      <c r="H6786" s="7">
        <v>1.4680920999999999E-5</v>
      </c>
      <c r="I6786" s="5"/>
    </row>
    <row r="6787" spans="1:9" x14ac:dyDescent="0.4">
      <c r="A6787" t="str">
        <f t="shared" si="105"/>
        <v>Blumenkohl und BrokkoliSüdafrika</v>
      </c>
      <c r="B6787" s="26" t="s">
        <v>168</v>
      </c>
      <c r="C6787" s="4" t="s">
        <v>446</v>
      </c>
      <c r="D6787" s="5">
        <v>1.85219E-8</v>
      </c>
      <c r="E6787" s="5">
        <v>2.6391199999999999E-8</v>
      </c>
      <c r="F6787" s="5">
        <v>3.53841E-9</v>
      </c>
      <c r="G6787" s="6">
        <v>7.9300000000000005E-9</v>
      </c>
      <c r="H6787" s="7">
        <v>5.6381510000000004E-8</v>
      </c>
      <c r="I6787" s="5"/>
    </row>
    <row r="6788" spans="1:9" x14ac:dyDescent="0.4">
      <c r="A6788" t="str">
        <f t="shared" ref="A6788:A6851" si="106">B6788&amp;C6788</f>
        <v>GetreideSüdafrika</v>
      </c>
      <c r="B6788" s="26" t="s">
        <v>278</v>
      </c>
      <c r="C6788" s="4" t="s">
        <v>446</v>
      </c>
      <c r="D6788" s="5">
        <v>2.3E-6</v>
      </c>
      <c r="E6788" s="5">
        <v>3.7956199999999998E-6</v>
      </c>
      <c r="F6788" s="5">
        <v>6.26985E-7</v>
      </c>
      <c r="G6788" s="6">
        <v>1.4300000000000001E-6</v>
      </c>
      <c r="H6788" s="7">
        <v>8.1526050000000009E-6</v>
      </c>
      <c r="I6788" s="5"/>
    </row>
    <row r="6789" spans="1:9" x14ac:dyDescent="0.4">
      <c r="A6789" t="str">
        <f t="shared" si="106"/>
        <v>KokosnussSüdafrika</v>
      </c>
      <c r="B6789" s="26" t="s">
        <v>310</v>
      </c>
      <c r="C6789" s="4" t="s">
        <v>446</v>
      </c>
      <c r="D6789" s="5">
        <v>1.54282E-7</v>
      </c>
      <c r="E6789" s="5">
        <v>9.0457500000000001E-8</v>
      </c>
      <c r="F6789" s="5">
        <v>1.37722E-8</v>
      </c>
      <c r="G6789" s="6">
        <v>4.21E-8</v>
      </c>
      <c r="H6789" s="7">
        <v>3.0061170000000002E-7</v>
      </c>
      <c r="I6789" s="5"/>
    </row>
    <row r="6790" spans="1:9" x14ac:dyDescent="0.4">
      <c r="A6790" t="str">
        <f t="shared" si="106"/>
        <v>Kaffee, grünSüdafrika</v>
      </c>
      <c r="B6790" s="26" t="s">
        <v>287</v>
      </c>
      <c r="C6790" s="4" t="s">
        <v>446</v>
      </c>
      <c r="D6790" s="5">
        <v>4.3600000000000004E-7</v>
      </c>
      <c r="E6790" s="5">
        <v>2.5499999999999999E-7</v>
      </c>
      <c r="F6790" s="5">
        <v>3.8899999999999998E-8</v>
      </c>
      <c r="G6790" s="6">
        <v>1.1900000000000001E-7</v>
      </c>
      <c r="H6790" s="7">
        <v>8.4889999999999993E-7</v>
      </c>
      <c r="I6790" s="5"/>
    </row>
    <row r="6791" spans="1:9" x14ac:dyDescent="0.4">
      <c r="A6791" t="str">
        <f t="shared" si="106"/>
        <v>KokosbastSüdafrika</v>
      </c>
      <c r="B6791" s="26" t="s">
        <v>311</v>
      </c>
      <c r="C6791" s="4" t="s">
        <v>446</v>
      </c>
      <c r="D6791" s="5">
        <v>1.54282E-7</v>
      </c>
      <c r="E6791" s="5">
        <v>9.0457500000000001E-8</v>
      </c>
      <c r="F6791" s="5">
        <v>1.37722E-8</v>
      </c>
      <c r="G6791" s="6">
        <v>4.21E-8</v>
      </c>
      <c r="H6791" s="7">
        <v>3.0061170000000002E-7</v>
      </c>
      <c r="I6791" s="5"/>
    </row>
    <row r="6792" spans="1:9" x14ac:dyDescent="0.4">
      <c r="A6792" t="str">
        <f t="shared" si="106"/>
        <v>BaumwollsamenSüdafrika</v>
      </c>
      <c r="B6792" s="26" t="s">
        <v>241</v>
      </c>
      <c r="C6792" s="4" t="s">
        <v>446</v>
      </c>
      <c r="D6792" s="5">
        <v>7.3301200000000003E-7</v>
      </c>
      <c r="E6792" s="5">
        <v>8.4504699999999998E-7</v>
      </c>
      <c r="F6792" s="5">
        <v>1.49961E-7</v>
      </c>
      <c r="G6792" s="6">
        <v>3.8499999999999997E-7</v>
      </c>
      <c r="H6792" s="7">
        <v>2.1130200000000001E-6</v>
      </c>
      <c r="I6792" s="5"/>
    </row>
    <row r="6793" spans="1:9" x14ac:dyDescent="0.4">
      <c r="A6793" t="str">
        <f t="shared" si="106"/>
        <v>Kuhbohnen, trockenSüdafrika</v>
      </c>
      <c r="B6793" s="26" t="s">
        <v>182</v>
      </c>
      <c r="C6793" s="4" t="s">
        <v>446</v>
      </c>
      <c r="D6793" s="5">
        <v>2.1500000000000002E-6</v>
      </c>
      <c r="E6793" s="5">
        <v>5.1543800000000004E-6</v>
      </c>
      <c r="F6793" s="5">
        <v>5.6979600000000003E-7</v>
      </c>
      <c r="G6793" s="6">
        <v>1.4100000000000001E-6</v>
      </c>
      <c r="H6793" s="7">
        <v>9.2841759999999993E-6</v>
      </c>
      <c r="I6793" s="5"/>
    </row>
    <row r="6794" spans="1:9" x14ac:dyDescent="0.4">
      <c r="A6794" t="str">
        <f t="shared" si="106"/>
        <v>Früchte, frischSüdafrika</v>
      </c>
      <c r="B6794" s="26" t="s">
        <v>205</v>
      </c>
      <c r="C6794" s="4" t="s">
        <v>446</v>
      </c>
      <c r="D6794" s="5">
        <v>2.6874400000000001E-7</v>
      </c>
      <c r="E6794" s="5">
        <v>1.1687799999999998E-6</v>
      </c>
      <c r="F6794" s="5">
        <v>6.0860599999999996E-8</v>
      </c>
      <c r="G6794" s="6">
        <v>1.3300000000000001E-7</v>
      </c>
      <c r="H6794" s="7">
        <v>1.6313846E-6</v>
      </c>
      <c r="I6794" s="5"/>
    </row>
    <row r="6795" spans="1:9" x14ac:dyDescent="0.4">
      <c r="A6795" t="str">
        <f t="shared" si="106"/>
        <v>KernobstSüdafrika</v>
      </c>
      <c r="B6795" s="26" t="s">
        <v>208</v>
      </c>
      <c r="C6795" s="4" t="s">
        <v>446</v>
      </c>
      <c r="D6795" s="5">
        <v>2.6874400000000001E-7</v>
      </c>
      <c r="E6795" s="5">
        <v>1.1687799999999998E-6</v>
      </c>
      <c r="F6795" s="5">
        <v>6.0860599999999996E-8</v>
      </c>
      <c r="G6795" s="6">
        <v>1.3300000000000001E-7</v>
      </c>
      <c r="H6795" s="7">
        <v>1.6313846E-6</v>
      </c>
      <c r="I6795" s="5"/>
    </row>
    <row r="6796" spans="1:9" x14ac:dyDescent="0.4">
      <c r="A6796" t="str">
        <f t="shared" si="106"/>
        <v>Grapefruit, PomeloSüdafrika</v>
      </c>
      <c r="B6796" s="26" t="s">
        <v>206</v>
      </c>
      <c r="C6796" s="4" t="s">
        <v>446</v>
      </c>
      <c r="D6796" s="5">
        <v>8.0596899999999998E-8</v>
      </c>
      <c r="E6796" s="5">
        <v>2.0617800000000001E-7</v>
      </c>
      <c r="F6796" s="5">
        <v>2.2177199999999998E-8</v>
      </c>
      <c r="G6796" s="6">
        <v>5.4100000000000001E-8</v>
      </c>
      <c r="H6796" s="7">
        <v>3.6305209999999995E-7</v>
      </c>
      <c r="I6796" s="5"/>
    </row>
    <row r="6797" spans="1:9" x14ac:dyDescent="0.4">
      <c r="A6797" t="str">
        <f t="shared" si="106"/>
        <v>TraubenSüdafrika</v>
      </c>
      <c r="B6797" s="26" t="s">
        <v>245</v>
      </c>
      <c r="C6797" s="4" t="s">
        <v>446</v>
      </c>
      <c r="D6797" s="5">
        <v>5.52775E-8</v>
      </c>
      <c r="E6797" s="5">
        <v>1.28201E-7</v>
      </c>
      <c r="F6797" s="5">
        <v>1.1641799999999998E-8</v>
      </c>
      <c r="G6797" s="6">
        <v>4.8E-8</v>
      </c>
      <c r="H6797" s="7">
        <v>2.431203E-7</v>
      </c>
      <c r="I6797" s="5"/>
    </row>
    <row r="6798" spans="1:9" x14ac:dyDescent="0.4">
      <c r="A6798" t="str">
        <f t="shared" si="106"/>
        <v>ErdnussSüdafrika</v>
      </c>
      <c r="B6798" s="26" t="s">
        <v>280</v>
      </c>
      <c r="C6798" s="4" t="s">
        <v>446</v>
      </c>
      <c r="D6798" s="5">
        <v>4.6865299999999998E-7</v>
      </c>
      <c r="E6798" s="5">
        <v>9.3614700000000005E-7</v>
      </c>
      <c r="F6798" s="5">
        <v>8.4812299999999995E-8</v>
      </c>
      <c r="G6798" s="6">
        <v>2.4999999999999999E-7</v>
      </c>
      <c r="H6798" s="7">
        <v>1.7396122999999998E-6</v>
      </c>
      <c r="I6798" s="5"/>
    </row>
    <row r="6799" spans="1:9" x14ac:dyDescent="0.4">
      <c r="A6799" t="str">
        <f t="shared" si="106"/>
        <v>JojobasamenSüdafrika</v>
      </c>
      <c r="B6799" s="26" t="s">
        <v>301</v>
      </c>
      <c r="C6799" s="4" t="s">
        <v>446</v>
      </c>
      <c r="D6799" s="5">
        <v>4.4008500000000004E-6</v>
      </c>
      <c r="E6799" s="5">
        <v>2.74114E-5</v>
      </c>
      <c r="F6799" s="5">
        <v>1.1843800000000001E-6</v>
      </c>
      <c r="G6799" s="6">
        <v>2.57E-6</v>
      </c>
      <c r="H6799" s="7">
        <v>3.5566630000000001E-5</v>
      </c>
      <c r="I6799" s="5"/>
    </row>
    <row r="6800" spans="1:9" x14ac:dyDescent="0.4">
      <c r="A6800" t="str">
        <f t="shared" si="106"/>
        <v>Lauch, andere LauchgewächseSüdafrika</v>
      </c>
      <c r="B6800" s="26" t="s">
        <v>184</v>
      </c>
      <c r="C6800" s="4" t="s">
        <v>446</v>
      </c>
      <c r="D6800" s="5">
        <v>1.0084999999999999E-7</v>
      </c>
      <c r="E6800" s="5">
        <v>2.06752E-7</v>
      </c>
      <c r="F6800" s="5">
        <v>2.88804E-8</v>
      </c>
      <c r="G6800" s="6">
        <v>6.6199999999999997E-8</v>
      </c>
      <c r="H6800" s="7">
        <v>4.0268239999999992E-7</v>
      </c>
      <c r="I6800" s="5"/>
    </row>
    <row r="6801" spans="1:9" x14ac:dyDescent="0.4">
      <c r="A6801" t="str">
        <f t="shared" si="106"/>
        <v>LupinenSüdafrika</v>
      </c>
      <c r="B6801" s="26" t="s">
        <v>299</v>
      </c>
      <c r="C6801" s="4" t="s">
        <v>446</v>
      </c>
      <c r="D6801" s="5">
        <v>1.23039E-6</v>
      </c>
      <c r="E6801" s="5">
        <v>2.8210599999999997E-6</v>
      </c>
      <c r="F6801" s="5">
        <v>3.3130499999999999E-7</v>
      </c>
      <c r="G6801" s="6">
        <v>8.0699999999999996E-7</v>
      </c>
      <c r="H6801" s="7">
        <v>5.1897549999999992E-6</v>
      </c>
      <c r="I6801" s="5"/>
    </row>
    <row r="6802" spans="1:9" x14ac:dyDescent="0.4">
      <c r="A6802" t="str">
        <f t="shared" si="106"/>
        <v>Mais, greenSüdafrika</v>
      </c>
      <c r="B6802" s="26" t="s">
        <v>218</v>
      </c>
      <c r="C6802" s="4" t="s">
        <v>446</v>
      </c>
      <c r="D6802" s="5">
        <v>1.3072100000000002E-7</v>
      </c>
      <c r="E6802" s="5">
        <v>2.65581E-7</v>
      </c>
      <c r="F6802" s="5">
        <v>3.7757699999999997E-8</v>
      </c>
      <c r="G6802" s="6">
        <v>8.610000000000001E-8</v>
      </c>
      <c r="H6802" s="7">
        <v>5.2015969999999994E-7</v>
      </c>
      <c r="I6802" s="5"/>
    </row>
    <row r="6803" spans="1:9" x14ac:dyDescent="0.4">
      <c r="A6803" t="str">
        <f t="shared" si="106"/>
        <v>MaisSüdafrika</v>
      </c>
      <c r="B6803" s="26" t="s">
        <v>185</v>
      </c>
      <c r="C6803" s="4" t="s">
        <v>446</v>
      </c>
      <c r="D6803" s="5">
        <v>2.7210800000000002E-7</v>
      </c>
      <c r="E6803" s="5">
        <v>4.03307E-7</v>
      </c>
      <c r="F6803" s="5">
        <v>5.4552100000000003E-8</v>
      </c>
      <c r="G6803" s="6">
        <v>1.3200000000000002E-7</v>
      </c>
      <c r="H6803" s="7">
        <v>8.6196709999999994E-7</v>
      </c>
      <c r="I6803" s="5"/>
    </row>
    <row r="6804" spans="1:9" x14ac:dyDescent="0.4">
      <c r="A6804" t="str">
        <f t="shared" si="106"/>
        <v>Mango, GuaveSüdafrika</v>
      </c>
      <c r="B6804" s="26" t="s">
        <v>248</v>
      </c>
      <c r="C6804" s="4" t="s">
        <v>446</v>
      </c>
      <c r="D6804" s="5">
        <v>7.8323200000000003E-8</v>
      </c>
      <c r="E6804" s="5">
        <v>7.241719999999999E-8</v>
      </c>
      <c r="F6804" s="5">
        <v>1.00878E-8</v>
      </c>
      <c r="G6804" s="6">
        <v>2.7800000000000001E-8</v>
      </c>
      <c r="H6804" s="7">
        <v>1.8862819999999997E-7</v>
      </c>
      <c r="I6804" s="5"/>
    </row>
    <row r="6805" spans="1:9" x14ac:dyDescent="0.4">
      <c r="A6805" t="str">
        <f t="shared" si="106"/>
        <v>HirseSüdafrika</v>
      </c>
      <c r="B6805" s="26" t="s">
        <v>250</v>
      </c>
      <c r="C6805" s="4" t="s">
        <v>446</v>
      </c>
      <c r="D6805" s="5">
        <v>2.2620600000000001E-6</v>
      </c>
      <c r="E6805" s="5">
        <v>4.7096699999999996E-6</v>
      </c>
      <c r="F6805" s="5">
        <v>6.4205600000000002E-7</v>
      </c>
      <c r="G6805" s="6">
        <v>1.4899999999999999E-6</v>
      </c>
      <c r="H6805" s="7">
        <v>9.1037860000000009E-6</v>
      </c>
      <c r="I6805" s="5"/>
    </row>
    <row r="6806" spans="1:9" x14ac:dyDescent="0.4">
      <c r="A6806" t="str">
        <f t="shared" si="106"/>
        <v>HaferSüdafrika</v>
      </c>
      <c r="B6806" s="26" t="s">
        <v>272</v>
      </c>
      <c r="C6806" s="4" t="s">
        <v>446</v>
      </c>
      <c r="D6806" s="5">
        <v>9.4399999999999998E-7</v>
      </c>
      <c r="E6806" s="5">
        <v>1.99E-6</v>
      </c>
      <c r="F6806" s="5">
        <v>2.7500000000000001E-7</v>
      </c>
      <c r="G6806" s="6">
        <v>6.3399999999999999E-7</v>
      </c>
      <c r="H6806" s="7">
        <v>3.8430000000000003E-6</v>
      </c>
      <c r="I6806" s="5"/>
    </row>
    <row r="6807" spans="1:9" x14ac:dyDescent="0.4">
      <c r="A6807" t="str">
        <f t="shared" si="106"/>
        <v>ÖlsamenSüdafrika</v>
      </c>
      <c r="B6807" s="26" t="s">
        <v>303</v>
      </c>
      <c r="C6807" s="4" t="s">
        <v>446</v>
      </c>
      <c r="D6807" s="5">
        <v>4.4000000000000002E-6</v>
      </c>
      <c r="E6807" s="5">
        <v>2.74114E-5</v>
      </c>
      <c r="F6807" s="5">
        <v>1.1843800000000001E-6</v>
      </c>
      <c r="G6807" s="6">
        <v>2.57E-6</v>
      </c>
      <c r="H6807" s="7">
        <v>3.5565779999999996E-5</v>
      </c>
      <c r="I6807" s="5"/>
    </row>
    <row r="6808" spans="1:9" x14ac:dyDescent="0.4">
      <c r="A6808" t="str">
        <f t="shared" si="106"/>
        <v>Zwiebel, getr.Südafrika</v>
      </c>
      <c r="B6808" s="26" t="s">
        <v>251</v>
      </c>
      <c r="C6808" s="4" t="s">
        <v>446</v>
      </c>
      <c r="D6808" s="5">
        <v>7.9700000000000006E-8</v>
      </c>
      <c r="E6808" s="5">
        <v>1.62728E-7</v>
      </c>
      <c r="F6808" s="5">
        <v>2.38001E-8</v>
      </c>
      <c r="G6808" s="6">
        <v>5.4200000000000002E-8</v>
      </c>
      <c r="H6808" s="7">
        <v>3.2042810000000001E-7</v>
      </c>
      <c r="I6808" s="5"/>
    </row>
    <row r="6809" spans="1:9" x14ac:dyDescent="0.4">
      <c r="A6809" t="str">
        <f t="shared" si="106"/>
        <v>OrangeSüdafrika</v>
      </c>
      <c r="B6809" s="26" t="s">
        <v>252</v>
      </c>
      <c r="C6809" s="4" t="s">
        <v>446</v>
      </c>
      <c r="D6809" s="5">
        <v>7.3399999999999996E-8</v>
      </c>
      <c r="E6809" s="5">
        <v>1.1000000000000001E-7</v>
      </c>
      <c r="F6809" s="5">
        <v>2.1600000000000002E-8</v>
      </c>
      <c r="G6809" s="6">
        <v>4.5500000000000004E-8</v>
      </c>
      <c r="H6809" s="7">
        <v>2.5050000000000003E-7</v>
      </c>
      <c r="I6809" s="5"/>
    </row>
    <row r="6810" spans="1:9" x14ac:dyDescent="0.4">
      <c r="A6810" t="str">
        <f t="shared" si="106"/>
        <v>Pfirsich, NektarineSüdafrika</v>
      </c>
      <c r="B6810" s="26" t="s">
        <v>253</v>
      </c>
      <c r="C6810" s="4" t="s">
        <v>446</v>
      </c>
      <c r="D6810" s="5">
        <v>9.129999999999999E-8</v>
      </c>
      <c r="E6810" s="5">
        <v>1.2799999999999998E-7</v>
      </c>
      <c r="F6810" s="5">
        <v>2.0699999999999997E-8</v>
      </c>
      <c r="G6810" s="6">
        <v>4.6400000000000005E-8</v>
      </c>
      <c r="H6810" s="7">
        <v>2.8639999999999997E-7</v>
      </c>
      <c r="I6810" s="5"/>
    </row>
    <row r="6811" spans="1:9" x14ac:dyDescent="0.4">
      <c r="A6811" t="str">
        <f t="shared" si="106"/>
        <v>BirneSüdafrika</v>
      </c>
      <c r="B6811" s="26" t="s">
        <v>199</v>
      </c>
      <c r="C6811" s="4" t="s">
        <v>446</v>
      </c>
      <c r="D6811" s="5">
        <v>1.3300000000000001E-7</v>
      </c>
      <c r="E6811" s="5">
        <v>2.6186500000000002E-7</v>
      </c>
      <c r="F6811" s="5">
        <v>4.7612700000000001E-8</v>
      </c>
      <c r="G6811" s="6">
        <v>9.3600000000000004E-8</v>
      </c>
      <c r="H6811" s="7">
        <v>5.3607770000000004E-7</v>
      </c>
      <c r="I6811" s="5"/>
    </row>
    <row r="6812" spans="1:9" x14ac:dyDescent="0.4">
      <c r="A6812" t="str">
        <f t="shared" si="106"/>
        <v>Erbsen, trockenSüdafrika</v>
      </c>
      <c r="B6812" s="26" t="s">
        <v>173</v>
      </c>
      <c r="C6812" s="4" t="s">
        <v>446</v>
      </c>
      <c r="D6812" s="5">
        <v>3.7886700000000003E-6</v>
      </c>
      <c r="E6812" s="5">
        <v>6.5742600000000005E-6</v>
      </c>
      <c r="F6812" s="5">
        <v>1.0386699999999999E-6</v>
      </c>
      <c r="G6812" s="6">
        <v>1.6900000000000001E-6</v>
      </c>
      <c r="H6812" s="7">
        <v>1.30916E-5</v>
      </c>
      <c r="I6812" s="5"/>
    </row>
    <row r="6813" spans="1:9" x14ac:dyDescent="0.4">
      <c r="A6813" t="str">
        <f t="shared" si="106"/>
        <v>AnanasSüdafrika</v>
      </c>
      <c r="B6813" s="26" t="s">
        <v>194</v>
      </c>
      <c r="C6813" s="4" t="s">
        <v>446</v>
      </c>
      <c r="D6813" s="5">
        <v>1.0000000000000001E-7</v>
      </c>
      <c r="E6813" s="5">
        <v>2.8799999999999998E-7</v>
      </c>
      <c r="F6813" s="5">
        <v>2.9099999999999999E-8</v>
      </c>
      <c r="G6813" s="6">
        <v>7.1299999999999997E-8</v>
      </c>
      <c r="H6813" s="7">
        <v>4.8839999999999995E-7</v>
      </c>
      <c r="I6813" s="5"/>
    </row>
    <row r="6814" spans="1:9" x14ac:dyDescent="0.4">
      <c r="A6814" t="str">
        <f t="shared" si="106"/>
        <v>Pflaume, SchleheSüdafrika</v>
      </c>
      <c r="B6814" s="26" t="s">
        <v>254</v>
      </c>
      <c r="C6814" s="4" t="s">
        <v>446</v>
      </c>
      <c r="D6814" s="5">
        <v>3.0023799999999999E-7</v>
      </c>
      <c r="E6814" s="5">
        <v>5.5778200000000001E-7</v>
      </c>
      <c r="F6814" s="5">
        <v>1.07365E-7</v>
      </c>
      <c r="G6814" s="6">
        <v>2.03E-7</v>
      </c>
      <c r="H6814" s="7">
        <v>1.1683850000000001E-6</v>
      </c>
      <c r="I6814" s="5"/>
    </row>
    <row r="6815" spans="1:9" x14ac:dyDescent="0.4">
      <c r="A6815" t="str">
        <f t="shared" si="106"/>
        <v>KartoffelSüdafrika</v>
      </c>
      <c r="B6815" s="26" t="s">
        <v>177</v>
      </c>
      <c r="C6815" s="4" t="s">
        <v>446</v>
      </c>
      <c r="D6815" s="5">
        <v>3.2199999999999997E-8</v>
      </c>
      <c r="E6815" s="5">
        <v>4.8699999999999999E-8</v>
      </c>
      <c r="F6815" s="5">
        <v>8.0800000000000002E-9</v>
      </c>
      <c r="G6815" s="6">
        <v>1.92E-8</v>
      </c>
      <c r="H6815" s="7">
        <v>1.0817999999999998E-7</v>
      </c>
      <c r="I6815" s="5"/>
    </row>
    <row r="6816" spans="1:9" x14ac:dyDescent="0.4">
      <c r="A6816" t="str">
        <f t="shared" si="106"/>
        <v>Hülsenfrüchte (Linsen, Bohen, etc.)Südafrika</v>
      </c>
      <c r="B6816" s="26" t="s">
        <v>255</v>
      </c>
      <c r="C6816" s="4" t="s">
        <v>446</v>
      </c>
      <c r="D6816" s="5">
        <v>1.2099999999999998E-6</v>
      </c>
      <c r="E6816" s="5">
        <v>1.1958400000000001E-6</v>
      </c>
      <c r="F6816" s="5">
        <v>1.22645E-7</v>
      </c>
      <c r="G6816" s="6">
        <v>5.3300000000000002E-7</v>
      </c>
      <c r="H6816" s="7">
        <v>3.0614850000000005E-6</v>
      </c>
      <c r="I6816" s="5"/>
    </row>
    <row r="6817" spans="1:9" x14ac:dyDescent="0.4">
      <c r="A6817" t="str">
        <f t="shared" si="106"/>
        <v>KürbisSüdafrika</v>
      </c>
      <c r="B6817" s="26" t="s">
        <v>183</v>
      </c>
      <c r="C6817" s="4" t="s">
        <v>446</v>
      </c>
      <c r="D6817" s="5">
        <v>5.5441599999999999E-8</v>
      </c>
      <c r="E6817" s="5">
        <v>1.14848E-7</v>
      </c>
      <c r="F6817" s="5">
        <v>1.5713699999999998E-8</v>
      </c>
      <c r="G6817" s="6">
        <v>3.6500000000000003E-8</v>
      </c>
      <c r="H6817" s="7">
        <v>2.2250329999999999E-7</v>
      </c>
      <c r="I6817" s="5"/>
    </row>
    <row r="6818" spans="1:9" x14ac:dyDescent="0.4">
      <c r="A6818" t="str">
        <f t="shared" si="106"/>
        <v>Knollengewächsen, WurzelknolleSüdafrika</v>
      </c>
      <c r="B6818" s="26" t="s">
        <v>179</v>
      </c>
      <c r="C6818" s="4" t="s">
        <v>446</v>
      </c>
      <c r="D6818" s="5">
        <v>7.4999999999999997E-8</v>
      </c>
      <c r="E6818" s="5">
        <v>7.2455199999999994E-8</v>
      </c>
      <c r="F6818" s="5">
        <v>7.5407299999999995E-9</v>
      </c>
      <c r="G6818" s="6">
        <v>3.2299999999999998E-8</v>
      </c>
      <c r="H6818" s="7">
        <v>1.8729593E-7</v>
      </c>
      <c r="I6818" s="5"/>
    </row>
    <row r="6819" spans="1:9" x14ac:dyDescent="0.4">
      <c r="A6819" t="str">
        <f t="shared" si="106"/>
        <v>RoggenSüdafrika</v>
      </c>
      <c r="B6819" s="26" t="s">
        <v>274</v>
      </c>
      <c r="C6819" s="4" t="s">
        <v>446</v>
      </c>
      <c r="D6819" s="5">
        <v>8.7911100000000003E-6</v>
      </c>
      <c r="E6819" s="5">
        <v>1.7819800000000002E-5</v>
      </c>
      <c r="F6819" s="5">
        <v>2.5392000000000002E-6</v>
      </c>
      <c r="G6819" s="6">
        <v>5.8599999999999998E-6</v>
      </c>
      <c r="H6819" s="7">
        <v>3.5010109999999999E-5</v>
      </c>
      <c r="I6819" s="5"/>
    </row>
    <row r="6820" spans="1:9" x14ac:dyDescent="0.4">
      <c r="A6820" t="str">
        <f t="shared" si="106"/>
        <v>BaumwolleSüdafrika</v>
      </c>
      <c r="B6820" s="26" t="s">
        <v>257</v>
      </c>
      <c r="C6820" s="4" t="s">
        <v>446</v>
      </c>
      <c r="D6820" s="5">
        <v>7.3301200000000003E-7</v>
      </c>
      <c r="E6820" s="5">
        <v>8.4504699999999998E-7</v>
      </c>
      <c r="F6820" s="5">
        <v>1.49961E-7</v>
      </c>
      <c r="G6820" s="6">
        <v>3.8499999999999997E-7</v>
      </c>
      <c r="H6820" s="7">
        <v>2.1130200000000001E-6</v>
      </c>
      <c r="I6820" s="5"/>
    </row>
    <row r="6821" spans="1:9" x14ac:dyDescent="0.4">
      <c r="A6821" t="str">
        <f t="shared" si="106"/>
        <v>SorghumSüdafrika</v>
      </c>
      <c r="B6821" s="26" t="s">
        <v>282</v>
      </c>
      <c r="C6821" s="4" t="s">
        <v>446</v>
      </c>
      <c r="D6821" s="5">
        <v>2.8615999999999996E-7</v>
      </c>
      <c r="E6821" s="5">
        <v>3.8215999999999998E-7</v>
      </c>
      <c r="F6821" s="5">
        <v>5.2018999999999997E-8</v>
      </c>
      <c r="G6821" s="6">
        <v>1.23E-7</v>
      </c>
      <c r="H6821" s="7">
        <v>8.4333900000000006E-7</v>
      </c>
      <c r="I6821" s="5"/>
    </row>
    <row r="6822" spans="1:9" x14ac:dyDescent="0.4">
      <c r="A6822" t="str">
        <f t="shared" si="106"/>
        <v>SojabohnenSüdafrika</v>
      </c>
      <c r="B6822" s="26" t="s">
        <v>259</v>
      </c>
      <c r="C6822" s="4" t="s">
        <v>446</v>
      </c>
      <c r="D6822" s="5">
        <v>7.8199999999999999E-7</v>
      </c>
      <c r="E6822" s="5">
        <v>1.5200000000000001E-6</v>
      </c>
      <c r="F6822" s="5">
        <v>2.23E-7</v>
      </c>
      <c r="G6822" s="6">
        <v>5.0999999999999999E-7</v>
      </c>
      <c r="H6822" s="7">
        <v>3.0350000000000002E-6</v>
      </c>
      <c r="I6822" s="5"/>
    </row>
    <row r="6823" spans="1:9" x14ac:dyDescent="0.4">
      <c r="A6823" t="str">
        <f t="shared" si="106"/>
        <v>RohrzuckerSüdafrika</v>
      </c>
      <c r="B6823" s="26" t="s">
        <v>260</v>
      </c>
      <c r="C6823" s="4" t="s">
        <v>446</v>
      </c>
      <c r="D6823" s="5">
        <v>1.05829E-7</v>
      </c>
      <c r="E6823" s="5">
        <v>1.5528499999999998E-7</v>
      </c>
      <c r="F6823" s="5">
        <v>5.4630199999999998E-8</v>
      </c>
      <c r="G6823" s="6">
        <v>1.1000000000000001E-7</v>
      </c>
      <c r="H6823" s="7">
        <v>4.2574420000000004E-7</v>
      </c>
      <c r="I6823" s="5"/>
    </row>
    <row r="6824" spans="1:9" x14ac:dyDescent="0.4">
      <c r="A6824" t="str">
        <f t="shared" si="106"/>
        <v>SonnenblumenkerneSüdafrika</v>
      </c>
      <c r="B6824" s="26" t="s">
        <v>261</v>
      </c>
      <c r="C6824" s="4" t="s">
        <v>446</v>
      </c>
      <c r="D6824" s="5">
        <v>9.6810500000000003E-7</v>
      </c>
      <c r="E6824" s="5">
        <v>1.86692E-6</v>
      </c>
      <c r="F6824" s="5">
        <v>2.7744999999999999E-7</v>
      </c>
      <c r="G6824" s="6">
        <v>6.3500000000000006E-7</v>
      </c>
      <c r="H6824" s="7">
        <v>3.7474750000000001E-6</v>
      </c>
      <c r="I6824" s="5"/>
    </row>
    <row r="6825" spans="1:9" x14ac:dyDescent="0.4">
      <c r="A6825" t="str">
        <f t="shared" si="106"/>
        <v>SüßkartofelnSüdafrika</v>
      </c>
      <c r="B6825" s="26" t="s">
        <v>192</v>
      </c>
      <c r="C6825" s="4" t="s">
        <v>446</v>
      </c>
      <c r="D6825" s="5">
        <v>3.4057399999999999E-7</v>
      </c>
      <c r="E6825" s="5">
        <v>7.9528800000000002E-7</v>
      </c>
      <c r="F6825" s="5">
        <v>9.4063900000000009E-8</v>
      </c>
      <c r="G6825" s="6">
        <v>2.2599999999999999E-7</v>
      </c>
      <c r="H6825" s="7">
        <v>1.4559259E-6</v>
      </c>
      <c r="I6825" s="5"/>
    </row>
    <row r="6826" spans="1:9" x14ac:dyDescent="0.4">
      <c r="A6826" t="str">
        <f t="shared" si="106"/>
        <v>Tallowtree seedSüdafrika</v>
      </c>
      <c r="B6826" s="26" t="s">
        <v>304</v>
      </c>
      <c r="C6826" s="4" t="s">
        <v>446</v>
      </c>
      <c r="D6826" s="5">
        <v>4.4008500000000004E-6</v>
      </c>
      <c r="E6826" s="5">
        <v>2.74114E-5</v>
      </c>
      <c r="F6826" s="5">
        <v>1.1843800000000001E-6</v>
      </c>
      <c r="G6826" s="6">
        <v>2.57E-6</v>
      </c>
      <c r="H6826" s="7">
        <v>3.5566630000000001E-5</v>
      </c>
      <c r="I6826" s="5"/>
    </row>
    <row r="6827" spans="1:9" x14ac:dyDescent="0.4">
      <c r="A6827" t="str">
        <f t="shared" si="106"/>
        <v>TeeSüdafrika</v>
      </c>
      <c r="B6827" s="26" t="s">
        <v>262</v>
      </c>
      <c r="C6827" s="4" t="s">
        <v>446</v>
      </c>
      <c r="D6827" s="5">
        <v>2.4338E-7</v>
      </c>
      <c r="E6827" s="5">
        <v>1.42696E-7</v>
      </c>
      <c r="F6827" s="5">
        <v>2.1725700000000002E-8</v>
      </c>
      <c r="G6827" s="6">
        <v>6.6500000000000007E-8</v>
      </c>
      <c r="H6827" s="7">
        <v>4.7430169999999998E-7</v>
      </c>
      <c r="I6827" s="5"/>
    </row>
    <row r="6828" spans="1:9" x14ac:dyDescent="0.4">
      <c r="A6828" t="str">
        <f t="shared" si="106"/>
        <v>Tabak, unverarbeitetSüdafrika</v>
      </c>
      <c r="B6828" s="26" t="s">
        <v>263</v>
      </c>
      <c r="C6828" s="4" t="s">
        <v>446</v>
      </c>
      <c r="D6828" s="5">
        <v>2.9892599999999999E-7</v>
      </c>
      <c r="E6828" s="5">
        <v>2.8616200000000002E-7</v>
      </c>
      <c r="F6828" s="5">
        <v>4.2201199999999999E-8</v>
      </c>
      <c r="G6828" s="6">
        <v>1.14E-7</v>
      </c>
      <c r="H6828" s="7">
        <v>7.412892000000001E-7</v>
      </c>
      <c r="I6828" s="5"/>
    </row>
    <row r="6829" spans="1:9" x14ac:dyDescent="0.4">
      <c r="A6829" t="str">
        <f t="shared" si="106"/>
        <v>TomatenSüdafrika</v>
      </c>
      <c r="B6829" s="26" t="s">
        <v>86</v>
      </c>
      <c r="C6829" s="4" t="s">
        <v>446</v>
      </c>
      <c r="D6829" s="5">
        <v>1.9768100000000001E-8</v>
      </c>
      <c r="E6829" s="5">
        <v>1.35952E-8</v>
      </c>
      <c r="F6829" s="5">
        <v>1.99861E-9</v>
      </c>
      <c r="G6829" s="6">
        <v>6.3999999999999994E-9</v>
      </c>
      <c r="H6829" s="7">
        <v>4.1761909999999998E-8</v>
      </c>
      <c r="I6829" s="5"/>
    </row>
    <row r="6830" spans="1:9" x14ac:dyDescent="0.4">
      <c r="A6830" t="str">
        <f t="shared" si="106"/>
        <v>Gemüse, frischSüdafrika</v>
      </c>
      <c r="B6830" s="26" t="s">
        <v>174</v>
      </c>
      <c r="C6830" s="4" t="s">
        <v>446</v>
      </c>
      <c r="D6830" s="5">
        <v>1.01E-7</v>
      </c>
      <c r="E6830" s="5">
        <v>2.0699999999999999E-7</v>
      </c>
      <c r="F6830" s="5">
        <v>2.8900000000000001E-8</v>
      </c>
      <c r="G6830" s="6">
        <v>6.6199999999999997E-8</v>
      </c>
      <c r="H6830" s="7">
        <v>4.031E-7</v>
      </c>
      <c r="I6830" s="5"/>
    </row>
    <row r="6831" spans="1:9" x14ac:dyDescent="0.4">
      <c r="A6831" t="str">
        <f t="shared" si="106"/>
        <v>WeizenSüdafrika</v>
      </c>
      <c r="B6831" s="26" t="s">
        <v>60</v>
      </c>
      <c r="C6831" s="4" t="s">
        <v>446</v>
      </c>
      <c r="D6831" s="5">
        <v>7.5300000000000003E-7</v>
      </c>
      <c r="E6831" s="5">
        <v>2.04E-6</v>
      </c>
      <c r="F6831" s="5">
        <v>2.0699999999999999E-7</v>
      </c>
      <c r="G6831" s="6">
        <v>5.1099999999999996E-7</v>
      </c>
      <c r="H6831" s="7">
        <v>3.5110000000000004E-6</v>
      </c>
      <c r="I6831" s="5"/>
    </row>
    <row r="6832" spans="1:9" x14ac:dyDescent="0.4">
      <c r="A6832" t="str">
        <f t="shared" si="106"/>
        <v>MandelnSpanien</v>
      </c>
      <c r="B6832" s="26" t="s">
        <v>237</v>
      </c>
      <c r="C6832" s="4" t="s">
        <v>80</v>
      </c>
      <c r="D6832" s="5">
        <v>1.60683E-6</v>
      </c>
      <c r="E6832" s="5">
        <v>5.4309099999999998E-6</v>
      </c>
      <c r="F6832" s="5">
        <v>3.68222E-7</v>
      </c>
      <c r="G6832" s="6">
        <v>7.3300000000000001E-7</v>
      </c>
      <c r="H6832" s="7">
        <v>8.1389619999999989E-6</v>
      </c>
      <c r="I6832" s="5"/>
    </row>
    <row r="6833" spans="1:9" x14ac:dyDescent="0.4">
      <c r="A6833" t="str">
        <f t="shared" si="106"/>
        <v>ApfelSpanien</v>
      </c>
      <c r="B6833" s="26" t="s">
        <v>195</v>
      </c>
      <c r="C6833" s="4" t="s">
        <v>80</v>
      </c>
      <c r="D6833" s="5">
        <v>3.5700000000000002E-8</v>
      </c>
      <c r="E6833" s="5">
        <v>1.2100000000000001E-7</v>
      </c>
      <c r="F6833" s="5">
        <v>8.1599999999999999E-9</v>
      </c>
      <c r="G6833" s="6">
        <v>1.63E-8</v>
      </c>
      <c r="H6833" s="7">
        <v>1.8116000000000002E-7</v>
      </c>
      <c r="I6833" s="5"/>
    </row>
    <row r="6834" spans="1:9" x14ac:dyDescent="0.4">
      <c r="A6834" t="str">
        <f t="shared" si="106"/>
        <v>AprikosenSpanien</v>
      </c>
      <c r="B6834" s="26" t="s">
        <v>196</v>
      </c>
      <c r="C6834" s="4" t="s">
        <v>80</v>
      </c>
      <c r="D6834" s="5">
        <v>1.05795E-7</v>
      </c>
      <c r="E6834" s="5">
        <v>3.6227200000000003E-7</v>
      </c>
      <c r="F6834" s="5">
        <v>2.3960799999999998E-8</v>
      </c>
      <c r="G6834" s="6">
        <v>4.8600000000000005E-8</v>
      </c>
      <c r="H6834" s="7">
        <v>5.406278E-7</v>
      </c>
      <c r="I6834" s="5"/>
    </row>
    <row r="6835" spans="1:9" x14ac:dyDescent="0.4">
      <c r="A6835" t="str">
        <f t="shared" si="106"/>
        <v>ArtischockeSpanien</v>
      </c>
      <c r="B6835" s="26" t="s">
        <v>164</v>
      </c>
      <c r="C6835" s="4" t="s">
        <v>80</v>
      </c>
      <c r="D6835" s="5">
        <v>4.1299999999999999E-8</v>
      </c>
      <c r="E6835" s="5">
        <v>1.3899999999999999E-7</v>
      </c>
      <c r="F6835" s="5">
        <v>9.4099999999999996E-9</v>
      </c>
      <c r="G6835" s="6">
        <v>1.8700000000000002E-8</v>
      </c>
      <c r="H6835" s="7">
        <v>2.0841E-7</v>
      </c>
      <c r="I6835" s="5"/>
    </row>
    <row r="6836" spans="1:9" x14ac:dyDescent="0.4">
      <c r="A6836" t="str">
        <f t="shared" si="106"/>
        <v>SpargelSpanien</v>
      </c>
      <c r="B6836" s="26" t="s">
        <v>190</v>
      </c>
      <c r="C6836" s="4" t="s">
        <v>80</v>
      </c>
      <c r="D6836" s="5">
        <v>1.47815E-7</v>
      </c>
      <c r="E6836" s="5">
        <v>4.9677399999999997E-7</v>
      </c>
      <c r="F6836" s="5">
        <v>3.41039E-8</v>
      </c>
      <c r="G6836" s="6">
        <v>6.6600000000000001E-8</v>
      </c>
      <c r="H6836" s="7">
        <v>7.4529290000000006E-7</v>
      </c>
      <c r="I6836" s="5"/>
    </row>
    <row r="6837" spans="1:9" x14ac:dyDescent="0.4">
      <c r="A6837" t="str">
        <f t="shared" si="106"/>
        <v>AvocadosSpanien</v>
      </c>
      <c r="B6837" s="26" t="s">
        <v>166</v>
      </c>
      <c r="C6837" s="4" t="s">
        <v>80</v>
      </c>
      <c r="D6837" s="5">
        <v>5.5095600000000005E-7</v>
      </c>
      <c r="E6837" s="5">
        <v>1.66731E-6</v>
      </c>
      <c r="F6837" s="5">
        <v>1.4144500000000001E-7</v>
      </c>
      <c r="G6837" s="6">
        <v>2.4899999999999997E-7</v>
      </c>
      <c r="H6837" s="7">
        <v>2.6087110000000002E-6</v>
      </c>
      <c r="I6837" s="5"/>
    </row>
    <row r="6838" spans="1:9" x14ac:dyDescent="0.4">
      <c r="A6838" t="str">
        <f t="shared" si="106"/>
        <v>GersteSpanien</v>
      </c>
      <c r="B6838" s="26" t="s">
        <v>240</v>
      </c>
      <c r="C6838" s="4" t="s">
        <v>80</v>
      </c>
      <c r="D6838" s="5">
        <v>2.0991099999999998E-7</v>
      </c>
      <c r="E6838" s="5">
        <v>6.4657500000000003E-7</v>
      </c>
      <c r="F6838" s="5">
        <v>4.6997899999999996E-8</v>
      </c>
      <c r="G6838" s="6">
        <v>9.2099999999999998E-8</v>
      </c>
      <c r="H6838" s="7">
        <v>9.9558390000000009E-7</v>
      </c>
      <c r="I6838" s="5"/>
    </row>
    <row r="6839" spans="1:9" x14ac:dyDescent="0.4">
      <c r="A6839" t="str">
        <f t="shared" si="106"/>
        <v>BastfasernSpanien</v>
      </c>
      <c r="B6839" s="26" t="s">
        <v>347</v>
      </c>
      <c r="C6839" s="4" t="s">
        <v>80</v>
      </c>
      <c r="D6839" s="5">
        <v>1.9499999999999999E-7</v>
      </c>
      <c r="E6839" s="5">
        <v>6.8400000000000004E-7</v>
      </c>
      <c r="F6839" s="5">
        <v>4.6800000000000002E-8</v>
      </c>
      <c r="G6839" s="6">
        <v>8.7600000000000004E-8</v>
      </c>
      <c r="H6839" s="7">
        <v>1.0134000000000001E-6</v>
      </c>
      <c r="I6839" s="5"/>
    </row>
    <row r="6840" spans="1:9" x14ac:dyDescent="0.4">
      <c r="A6840" t="str">
        <f t="shared" si="106"/>
        <v>Bohen, trockenSpanien</v>
      </c>
      <c r="B6840" s="26" t="s">
        <v>170</v>
      </c>
      <c r="C6840" s="4" t="s">
        <v>80</v>
      </c>
      <c r="D6840" s="5">
        <v>3.7849800000000001E-7</v>
      </c>
      <c r="E6840" s="5">
        <v>1.30552E-6</v>
      </c>
      <c r="F6840" s="5">
        <v>8.5080799999999995E-8</v>
      </c>
      <c r="G6840" s="6">
        <v>1.7499999999999999E-7</v>
      </c>
      <c r="H6840" s="7">
        <v>1.9440988E-6</v>
      </c>
      <c r="I6840" s="5"/>
    </row>
    <row r="6841" spans="1:9" x14ac:dyDescent="0.4">
      <c r="A6841" t="str">
        <f t="shared" si="106"/>
        <v>Bohen, grünSpanien</v>
      </c>
      <c r="B6841" s="26" t="s">
        <v>169</v>
      </c>
      <c r="C6841" s="4" t="s">
        <v>80</v>
      </c>
      <c r="D6841" s="5">
        <v>2.0922400000000002E-8</v>
      </c>
      <c r="E6841" s="5">
        <v>7.2763599999999994E-8</v>
      </c>
      <c r="F6841" s="5">
        <v>4.6524299999999998E-9</v>
      </c>
      <c r="G6841" s="6">
        <v>9.7300000000000001E-9</v>
      </c>
      <c r="H6841" s="7">
        <v>1.0806843E-7</v>
      </c>
      <c r="I6841" s="5"/>
    </row>
    <row r="6842" spans="1:9" x14ac:dyDescent="0.4">
      <c r="A6842" t="str">
        <f t="shared" si="106"/>
        <v>Ackerbohne, trockenSpanien</v>
      </c>
      <c r="B6842" s="26" t="s">
        <v>163</v>
      </c>
      <c r="C6842" s="4" t="s">
        <v>80</v>
      </c>
      <c r="D6842" s="5">
        <v>3.7018499999999998E-7</v>
      </c>
      <c r="E6842" s="5">
        <v>1.28672E-6</v>
      </c>
      <c r="F6842" s="5">
        <v>8.2356900000000009E-8</v>
      </c>
      <c r="G6842" s="6">
        <v>1.72E-7</v>
      </c>
      <c r="H6842" s="7">
        <v>1.9112619000000005E-6</v>
      </c>
      <c r="I6842" s="5"/>
    </row>
    <row r="6843" spans="1:9" x14ac:dyDescent="0.4">
      <c r="A6843" t="str">
        <f t="shared" si="106"/>
        <v>Kohl und andere KohlgewächseSpanien</v>
      </c>
      <c r="B6843" s="26" t="s">
        <v>181</v>
      </c>
      <c r="C6843" s="4" t="s">
        <v>80</v>
      </c>
      <c r="D6843" s="5">
        <v>1.59E-8</v>
      </c>
      <c r="E6843" s="5">
        <v>5.5699999999999996E-8</v>
      </c>
      <c r="F6843" s="5">
        <v>3.7900000000000004E-9</v>
      </c>
      <c r="G6843" s="6">
        <v>7.1600000000000001E-9</v>
      </c>
      <c r="H6843" s="7">
        <v>8.2550000000000008E-8</v>
      </c>
      <c r="I6843" s="5"/>
    </row>
    <row r="6844" spans="1:9" x14ac:dyDescent="0.4">
      <c r="A6844" t="str">
        <f t="shared" si="106"/>
        <v>Johannisbrotbaum (Carobs)Spanien</v>
      </c>
      <c r="B6844" s="26" t="s">
        <v>267</v>
      </c>
      <c r="C6844" s="4" t="s">
        <v>80</v>
      </c>
      <c r="D6844" s="5">
        <v>4.9419799999999991E-7</v>
      </c>
      <c r="E6844" s="5">
        <v>1.6796499999999999E-6</v>
      </c>
      <c r="F6844" s="5">
        <v>1.1286000000000001E-7</v>
      </c>
      <c r="G6844" s="6">
        <v>2.2599999999999999E-7</v>
      </c>
      <c r="H6844" s="7">
        <v>2.5127080000000003E-6</v>
      </c>
      <c r="I6844" s="5"/>
    </row>
    <row r="6845" spans="1:9" x14ac:dyDescent="0.4">
      <c r="A6845" t="str">
        <f t="shared" si="106"/>
        <v>Karotten und RübenSpanien</v>
      </c>
      <c r="B6845" s="26" t="s">
        <v>176</v>
      </c>
      <c r="C6845" s="4" t="s">
        <v>80</v>
      </c>
      <c r="D6845" s="5">
        <v>1.7E-8</v>
      </c>
      <c r="E6845" s="5">
        <v>5.1800000000000001E-8</v>
      </c>
      <c r="F6845" s="5">
        <v>4.3299999999999997E-9</v>
      </c>
      <c r="G6845" s="6">
        <v>7.7100000000000009E-9</v>
      </c>
      <c r="H6845" s="7">
        <v>8.0839999999999988E-8</v>
      </c>
      <c r="I6845" s="5"/>
    </row>
    <row r="6846" spans="1:9" x14ac:dyDescent="0.4">
      <c r="A6846" t="str">
        <f t="shared" si="106"/>
        <v>Blumenkohl und BrokkoliSpanien</v>
      </c>
      <c r="B6846" s="26" t="s">
        <v>168</v>
      </c>
      <c r="C6846" s="4" t="s">
        <v>80</v>
      </c>
      <c r="D6846" s="5">
        <v>2.0138800000000002E-8</v>
      </c>
      <c r="E6846" s="5">
        <v>7.0599100000000001E-8</v>
      </c>
      <c r="F6846" s="5">
        <v>4.4605699999999996E-9</v>
      </c>
      <c r="G6846" s="6">
        <v>9.4399999999999988E-9</v>
      </c>
      <c r="H6846" s="7">
        <v>1.0463847E-7</v>
      </c>
      <c r="I6846" s="5"/>
    </row>
    <row r="6847" spans="1:9" x14ac:dyDescent="0.4">
      <c r="A6847" t="str">
        <f t="shared" si="106"/>
        <v>KirschenSpanien</v>
      </c>
      <c r="B6847" s="26" t="s">
        <v>209</v>
      </c>
      <c r="C6847" s="4" t="s">
        <v>80</v>
      </c>
      <c r="D6847" s="5">
        <v>2.0200000000000001E-7</v>
      </c>
      <c r="E6847" s="5">
        <v>6.8999999999999996E-7</v>
      </c>
      <c r="F6847" s="5">
        <v>4.58E-8</v>
      </c>
      <c r="G6847" s="6">
        <v>9.2599999999999995E-8</v>
      </c>
      <c r="H6847" s="7">
        <v>1.0304000000000001E-6</v>
      </c>
      <c r="I6847" s="5"/>
    </row>
    <row r="6848" spans="1:9" x14ac:dyDescent="0.4">
      <c r="A6848" t="str">
        <f t="shared" si="106"/>
        <v>Esskastanie, MaronenSpanien</v>
      </c>
      <c r="B6848" s="26" t="s">
        <v>268</v>
      </c>
      <c r="C6848" s="4" t="s">
        <v>80</v>
      </c>
      <c r="D6848" s="5">
        <v>7.5811700000000004E-7</v>
      </c>
      <c r="E6848" s="5">
        <v>2.3081999999999998E-6</v>
      </c>
      <c r="F6848" s="5">
        <v>1.95852E-7</v>
      </c>
      <c r="G6848" s="6">
        <v>3.46E-7</v>
      </c>
      <c r="H6848" s="7">
        <v>3.6081689999999998E-6</v>
      </c>
      <c r="I6848" s="5"/>
    </row>
    <row r="6849" spans="1:9" x14ac:dyDescent="0.4">
      <c r="A6849" t="str">
        <f t="shared" si="106"/>
        <v>KichererbsenSpanien</v>
      </c>
      <c r="B6849" s="26" t="s">
        <v>178</v>
      </c>
      <c r="C6849" s="4" t="s">
        <v>80</v>
      </c>
      <c r="D6849" s="5">
        <v>6.1448199999999993E-7</v>
      </c>
      <c r="E6849" s="5">
        <v>2.1283E-6</v>
      </c>
      <c r="F6849" s="5">
        <v>1.37258E-7</v>
      </c>
      <c r="G6849" s="6">
        <v>2.8599999999999999E-7</v>
      </c>
      <c r="H6849" s="7">
        <v>3.1660400000000001E-6</v>
      </c>
      <c r="I6849" s="5"/>
    </row>
    <row r="6850" spans="1:9" x14ac:dyDescent="0.4">
      <c r="A6850" t="str">
        <f t="shared" si="106"/>
        <v>Paprika-/ChillipulverSpanien</v>
      </c>
      <c r="B6850" s="26" t="s">
        <v>90</v>
      </c>
      <c r="C6850" s="4" t="s">
        <v>80</v>
      </c>
      <c r="D6850" s="5">
        <v>1.2300000000000001E-8</v>
      </c>
      <c r="E6850" s="5">
        <v>4.2799999999999999E-8</v>
      </c>
      <c r="F6850" s="5">
        <v>2.7400000000000001E-9</v>
      </c>
      <c r="G6850" s="6">
        <v>5.7299999999999999E-9</v>
      </c>
      <c r="H6850" s="7">
        <v>6.3569999999999993E-8</v>
      </c>
      <c r="I6850" s="5"/>
    </row>
    <row r="6851" spans="1:9" x14ac:dyDescent="0.4">
      <c r="A6851" t="str">
        <f t="shared" si="106"/>
        <v>Paprika und Chillies, grünSpanien</v>
      </c>
      <c r="B6851" s="26" t="s">
        <v>79</v>
      </c>
      <c r="C6851" s="4" t="s">
        <v>80</v>
      </c>
      <c r="D6851" s="5">
        <v>1.2316100000000001E-8</v>
      </c>
      <c r="E6851" s="5">
        <v>4.2829800000000003E-8</v>
      </c>
      <c r="F6851" s="5">
        <v>2.7374199999999998E-9</v>
      </c>
      <c r="G6851" s="6">
        <v>5.7299999999999999E-9</v>
      </c>
      <c r="H6851" s="7">
        <v>6.3613319999999998E-8</v>
      </c>
      <c r="I6851" s="5"/>
    </row>
    <row r="6852" spans="1:9" x14ac:dyDescent="0.4">
      <c r="A6852" t="str">
        <f t="shared" ref="A6852:A6915" si="107">B6852&amp;C6852</f>
        <v>Paprika und Chillies, grünSpanien</v>
      </c>
      <c r="B6852" s="26" t="s">
        <v>79</v>
      </c>
      <c r="C6852" s="4" t="s">
        <v>80</v>
      </c>
      <c r="D6852" s="5">
        <v>1.2300000000000001E-8</v>
      </c>
      <c r="E6852" s="5">
        <v>4.2799999999999999E-8</v>
      </c>
      <c r="F6852" s="5">
        <v>2.7400000000000001E-9</v>
      </c>
      <c r="G6852" s="6">
        <v>5.7299999999999999E-9</v>
      </c>
      <c r="H6852" s="7">
        <v>6.3569999999999993E-8</v>
      </c>
      <c r="I6852" s="5"/>
    </row>
    <row r="6853" spans="1:9" x14ac:dyDescent="0.4">
      <c r="A6853" t="str">
        <f t="shared" si="107"/>
        <v>BaumwollsamenSpanien</v>
      </c>
      <c r="B6853" s="26" t="s">
        <v>241</v>
      </c>
      <c r="C6853" s="4" t="s">
        <v>80</v>
      </c>
      <c r="D6853" s="5">
        <v>2.8514799999999998E-7</v>
      </c>
      <c r="E6853" s="5">
        <v>1.15527E-6</v>
      </c>
      <c r="F6853" s="5">
        <v>6.5107500000000002E-8</v>
      </c>
      <c r="G6853" s="6">
        <v>1.43E-7</v>
      </c>
      <c r="H6853" s="7">
        <v>1.6485254999999997E-6</v>
      </c>
      <c r="I6853" s="5"/>
    </row>
    <row r="6854" spans="1:9" x14ac:dyDescent="0.4">
      <c r="A6854" t="str">
        <f t="shared" si="107"/>
        <v>FeigeSpanien</v>
      </c>
      <c r="B6854" s="26" t="s">
        <v>204</v>
      </c>
      <c r="C6854" s="4" t="s">
        <v>80</v>
      </c>
      <c r="D6854" s="5">
        <v>2.4531299999999999E-7</v>
      </c>
      <c r="E6854" s="5">
        <v>8.2718699999999995E-7</v>
      </c>
      <c r="F6854" s="5">
        <v>5.6150599999999996E-8</v>
      </c>
      <c r="G6854" s="6">
        <v>1.12E-7</v>
      </c>
      <c r="H6854" s="7">
        <v>1.2406505999999998E-6</v>
      </c>
      <c r="I6854" s="5"/>
    </row>
    <row r="6855" spans="1:9" x14ac:dyDescent="0.4">
      <c r="A6855" t="str">
        <f t="shared" si="107"/>
        <v>FlaxfasernSpanien</v>
      </c>
      <c r="B6855" s="26" t="s">
        <v>318</v>
      </c>
      <c r="C6855" s="4" t="s">
        <v>80</v>
      </c>
      <c r="D6855" s="5">
        <v>7.5847299999999991E-7</v>
      </c>
      <c r="E6855" s="5">
        <v>2.2402199999999999E-6</v>
      </c>
      <c r="F6855" s="5">
        <v>1.64572E-7</v>
      </c>
      <c r="G6855" s="6">
        <v>3.2399999999999999E-7</v>
      </c>
      <c r="H6855" s="7">
        <v>3.4872649999999997E-6</v>
      </c>
      <c r="I6855" s="5"/>
    </row>
    <row r="6856" spans="1:9" x14ac:dyDescent="0.4">
      <c r="A6856" t="str">
        <f t="shared" si="107"/>
        <v>FuttermittelpflanzenSpanien</v>
      </c>
      <c r="B6856" s="26" t="s">
        <v>242</v>
      </c>
      <c r="C6856" s="4" t="s">
        <v>80</v>
      </c>
      <c r="D6856" s="5">
        <v>1.28755E-8</v>
      </c>
      <c r="E6856" s="5">
        <v>3.92438E-8</v>
      </c>
      <c r="F6856" s="5">
        <v>3.3318600000000001E-9</v>
      </c>
      <c r="G6856" s="6">
        <v>5.8799999999999995E-9</v>
      </c>
      <c r="H6856" s="7">
        <v>6.1331159999999993E-8</v>
      </c>
      <c r="I6856" s="5"/>
    </row>
    <row r="6857" spans="1:9" x14ac:dyDescent="0.4">
      <c r="A6857" t="str">
        <f t="shared" si="107"/>
        <v>Früchte, frischSpanien</v>
      </c>
      <c r="B6857" s="26" t="s">
        <v>205</v>
      </c>
      <c r="C6857" s="4" t="s">
        <v>80</v>
      </c>
      <c r="D6857" s="5">
        <v>5.9176099999999999E-8</v>
      </c>
      <c r="E6857" s="5">
        <v>2.0538400000000001E-7</v>
      </c>
      <c r="F6857" s="5">
        <v>1.3998100000000001E-8</v>
      </c>
      <c r="G6857" s="6">
        <v>2.6499999999999999E-8</v>
      </c>
      <c r="H6857" s="7">
        <v>3.0505819999999999E-7</v>
      </c>
      <c r="I6857" s="5"/>
    </row>
    <row r="6858" spans="1:9" x14ac:dyDescent="0.4">
      <c r="A6858" t="str">
        <f t="shared" si="107"/>
        <v>KernobstSpanien</v>
      </c>
      <c r="B6858" s="26" t="s">
        <v>208</v>
      </c>
      <c r="C6858" s="4" t="s">
        <v>80</v>
      </c>
      <c r="D6858" s="5">
        <v>5.9200000000000001E-8</v>
      </c>
      <c r="E6858" s="5">
        <v>2.05E-7</v>
      </c>
      <c r="F6858" s="5">
        <v>1.4E-8</v>
      </c>
      <c r="G6858" s="6">
        <v>2.6499999999999999E-8</v>
      </c>
      <c r="H6858" s="7">
        <v>3.0470000000000002E-7</v>
      </c>
      <c r="I6858" s="5"/>
    </row>
    <row r="6859" spans="1:9" x14ac:dyDescent="0.4">
      <c r="A6859" t="str">
        <f t="shared" si="107"/>
        <v>SteinobstSpanien</v>
      </c>
      <c r="B6859" s="26" t="s">
        <v>243</v>
      </c>
      <c r="C6859" s="4" t="s">
        <v>80</v>
      </c>
      <c r="D6859" s="5">
        <v>4.7E-7</v>
      </c>
      <c r="E6859" s="5">
        <v>1.4499999999999999E-6</v>
      </c>
      <c r="F6859" s="5">
        <v>1.2439199999999999E-7</v>
      </c>
      <c r="G6859" s="6">
        <v>2.2000000000000001E-7</v>
      </c>
      <c r="H6859" s="7">
        <v>2.2643920000000001E-6</v>
      </c>
      <c r="I6859" s="5"/>
    </row>
    <row r="6860" spans="1:9" x14ac:dyDescent="0.4">
      <c r="A6860" t="str">
        <f t="shared" si="107"/>
        <v>KnoblauchSpanien</v>
      </c>
      <c r="B6860" s="26" t="s">
        <v>38</v>
      </c>
      <c r="C6860" s="4" t="s">
        <v>80</v>
      </c>
      <c r="D6860" s="5">
        <v>8.4972800000000005E-8</v>
      </c>
      <c r="E6860" s="5">
        <v>2.9074199999999997E-7</v>
      </c>
      <c r="F6860" s="5">
        <v>1.9224399999999999E-8</v>
      </c>
      <c r="G6860" s="6">
        <v>3.8999999999999998E-8</v>
      </c>
      <c r="H6860" s="7">
        <v>4.3393919999999999E-7</v>
      </c>
      <c r="I6860" s="5"/>
    </row>
    <row r="6861" spans="1:9" x14ac:dyDescent="0.4">
      <c r="A6861" t="str">
        <f t="shared" si="107"/>
        <v>Getreide, gemischtSpanien</v>
      </c>
      <c r="B6861" s="26" t="s">
        <v>300</v>
      </c>
      <c r="C6861" s="4" t="s">
        <v>80</v>
      </c>
      <c r="D6861" s="5">
        <v>3.6800000000000001E-7</v>
      </c>
      <c r="E6861" s="5">
        <v>1.2700000000000001E-6</v>
      </c>
      <c r="F6861" s="5">
        <v>8.2100000000000001E-8</v>
      </c>
      <c r="G6861" s="6">
        <v>1.7000000000000001E-7</v>
      </c>
      <c r="H6861" s="7">
        <v>1.8901000000000003E-6</v>
      </c>
      <c r="I6861" s="5"/>
    </row>
    <row r="6862" spans="1:9" x14ac:dyDescent="0.4">
      <c r="A6862" t="str">
        <f t="shared" si="107"/>
        <v>TraubenSpanien</v>
      </c>
      <c r="B6862" s="26" t="s">
        <v>245</v>
      </c>
      <c r="C6862" s="4" t="s">
        <v>80</v>
      </c>
      <c r="D6862" s="5">
        <v>1.10633E-7</v>
      </c>
      <c r="E6862" s="5">
        <v>3.4868699999999995E-7</v>
      </c>
      <c r="F6862" s="5">
        <v>2.4607099999999999E-8</v>
      </c>
      <c r="G6862" s="6">
        <v>4.8499999999999998E-8</v>
      </c>
      <c r="H6862" s="7">
        <v>5.3242709999999992E-7</v>
      </c>
      <c r="I6862" s="5"/>
    </row>
    <row r="6863" spans="1:9" x14ac:dyDescent="0.4">
      <c r="A6863" t="str">
        <f t="shared" si="107"/>
        <v>HaselnussSpanien</v>
      </c>
      <c r="B6863" s="26" t="s">
        <v>269</v>
      </c>
      <c r="C6863" s="4" t="s">
        <v>80</v>
      </c>
      <c r="D6863" s="5">
        <v>7.2161999999999992E-7</v>
      </c>
      <c r="E6863" s="5">
        <v>2.4698699999999999E-6</v>
      </c>
      <c r="F6863" s="5">
        <v>1.6332699999999999E-7</v>
      </c>
      <c r="G6863" s="6">
        <v>3.3100000000000004E-7</v>
      </c>
      <c r="H6863" s="7">
        <v>3.6858170000000002E-6</v>
      </c>
      <c r="I6863" s="5"/>
    </row>
    <row r="6864" spans="1:9" x14ac:dyDescent="0.4">
      <c r="A6864" t="str">
        <f t="shared" si="107"/>
        <v>HampfseilresteSpanien</v>
      </c>
      <c r="B6864" s="26" t="s">
        <v>348</v>
      </c>
      <c r="C6864" s="4" t="s">
        <v>80</v>
      </c>
      <c r="D6864" s="5">
        <v>1.9524899999999998E-7</v>
      </c>
      <c r="E6864" s="5">
        <v>6.8390099999999995E-7</v>
      </c>
      <c r="F6864" s="5">
        <v>4.6818299999999999E-8</v>
      </c>
      <c r="G6864" s="6">
        <v>8.7600000000000004E-8</v>
      </c>
      <c r="H6864" s="7">
        <v>1.0135682999999999E-6</v>
      </c>
      <c r="I6864" s="5"/>
    </row>
    <row r="6865" spans="1:9" x14ac:dyDescent="0.4">
      <c r="A6865" t="str">
        <f t="shared" si="107"/>
        <v>Lauch, andere LauchgewächseSpanien</v>
      </c>
      <c r="B6865" s="26" t="s">
        <v>184</v>
      </c>
      <c r="C6865" s="4" t="s">
        <v>80</v>
      </c>
      <c r="D6865" s="5">
        <v>2.72207E-8</v>
      </c>
      <c r="E6865" s="5">
        <v>9.4412800000000002E-8</v>
      </c>
      <c r="F6865" s="5">
        <v>6.0531899999999999E-9</v>
      </c>
      <c r="G6865" s="6">
        <v>1.27E-8</v>
      </c>
      <c r="H6865" s="7">
        <v>1.4038669000000001E-7</v>
      </c>
      <c r="I6865" s="5"/>
    </row>
    <row r="6866" spans="1:9" x14ac:dyDescent="0.4">
      <c r="A6866" t="str">
        <f t="shared" si="107"/>
        <v>Zitorne, LimetteSpanien</v>
      </c>
      <c r="B6866" s="26" t="s">
        <v>246</v>
      </c>
      <c r="C6866" s="4" t="s">
        <v>80</v>
      </c>
      <c r="D6866" s="5">
        <v>3.1600000000000005E-8</v>
      </c>
      <c r="E6866" s="5">
        <v>1.0700000000000001E-7</v>
      </c>
      <c r="F6866" s="5">
        <v>7.2E-9</v>
      </c>
      <c r="G6866" s="6">
        <v>1.44E-8</v>
      </c>
      <c r="H6866" s="7">
        <v>1.6020000000000002E-7</v>
      </c>
      <c r="I6866" s="5"/>
    </row>
    <row r="6867" spans="1:9" x14ac:dyDescent="0.4">
      <c r="A6867" t="str">
        <f t="shared" si="107"/>
        <v>LinsenSpanien</v>
      </c>
      <c r="B6867" s="26" t="s">
        <v>247</v>
      </c>
      <c r="C6867" s="4" t="s">
        <v>80</v>
      </c>
      <c r="D6867" s="5">
        <v>9.46958E-7</v>
      </c>
      <c r="E6867" s="5">
        <v>3.2483599999999998E-6</v>
      </c>
      <c r="F6867" s="5">
        <v>2.1187499999999998E-7</v>
      </c>
      <c r="G6867" s="6">
        <v>4.3600000000000004E-7</v>
      </c>
      <c r="H6867" s="7">
        <v>4.8431929999999997E-6</v>
      </c>
      <c r="I6867" s="5"/>
    </row>
    <row r="6868" spans="1:9" x14ac:dyDescent="0.4">
      <c r="A6868" t="str">
        <f t="shared" si="107"/>
        <v>Kopfsalat und ChicoréeSpanien</v>
      </c>
      <c r="B6868" s="26" t="s">
        <v>95</v>
      </c>
      <c r="C6868" s="4" t="s">
        <v>80</v>
      </c>
      <c r="D6868" s="5">
        <v>1.43307E-8</v>
      </c>
      <c r="E6868" s="5">
        <v>5.0255299999999999E-8</v>
      </c>
      <c r="F6868" s="5">
        <v>3.1855800000000001E-9</v>
      </c>
      <c r="G6868" s="6">
        <v>6.7100000000000002E-9</v>
      </c>
      <c r="H6868" s="7">
        <v>7.448157999999999E-8</v>
      </c>
      <c r="I6868" s="5"/>
    </row>
    <row r="6869" spans="1:9" x14ac:dyDescent="0.4">
      <c r="A6869" t="str">
        <f t="shared" si="107"/>
        <v>LeinsamenSpanien</v>
      </c>
      <c r="B6869" s="26" t="s">
        <v>281</v>
      </c>
      <c r="C6869" s="4" t="s">
        <v>80</v>
      </c>
      <c r="D6869" s="5">
        <v>8.7284799999999998E-7</v>
      </c>
      <c r="E6869" s="5">
        <v>2.96741E-6</v>
      </c>
      <c r="F6869" s="5">
        <v>1.9584800000000002E-7</v>
      </c>
      <c r="G6869" s="6">
        <v>3.9900000000000001E-7</v>
      </c>
      <c r="H6869" s="7">
        <v>4.4351060000000007E-6</v>
      </c>
      <c r="I6869" s="5"/>
    </row>
    <row r="6870" spans="1:9" x14ac:dyDescent="0.4">
      <c r="A6870" t="str">
        <f t="shared" si="107"/>
        <v>LupinenSpanien</v>
      </c>
      <c r="B6870" s="26" t="s">
        <v>299</v>
      </c>
      <c r="C6870" s="4" t="s">
        <v>80</v>
      </c>
      <c r="D6870" s="5">
        <v>5.1063599999999997E-7</v>
      </c>
      <c r="E6870" s="5">
        <v>1.7446199999999999E-6</v>
      </c>
      <c r="F6870" s="5">
        <v>1.15348E-7</v>
      </c>
      <c r="G6870" s="6">
        <v>2.34E-7</v>
      </c>
      <c r="H6870" s="7">
        <v>2.6046039999999997E-6</v>
      </c>
      <c r="I6870" s="5"/>
    </row>
    <row r="6871" spans="1:9" x14ac:dyDescent="0.4">
      <c r="A6871" t="str">
        <f t="shared" si="107"/>
        <v>MaisSpanien</v>
      </c>
      <c r="B6871" s="26" t="s">
        <v>185</v>
      </c>
      <c r="C6871" s="4" t="s">
        <v>80</v>
      </c>
      <c r="D6871" s="5">
        <v>4.9558699999999998E-8</v>
      </c>
      <c r="E6871" s="5">
        <v>1.5701800000000001E-7</v>
      </c>
      <c r="F6871" s="5">
        <v>1.1359700000000001E-8</v>
      </c>
      <c r="G6871" s="6">
        <v>2.1999999999999998E-8</v>
      </c>
      <c r="H6871" s="7">
        <v>2.3993639999999998E-7</v>
      </c>
      <c r="I6871" s="5"/>
    </row>
    <row r="6872" spans="1:9" x14ac:dyDescent="0.4">
      <c r="A6872" t="str">
        <f t="shared" si="107"/>
        <v>Melonen (inkl.  Cantaloup-Melone)Spanien</v>
      </c>
      <c r="B6872" s="26" t="s">
        <v>249</v>
      </c>
      <c r="C6872" s="4" t="s">
        <v>80</v>
      </c>
      <c r="D6872" s="5">
        <v>1.8700000000000002E-8</v>
      </c>
      <c r="E6872" s="5">
        <v>6.4900000000000005E-8</v>
      </c>
      <c r="F6872" s="5">
        <v>4.1599999999999997E-9</v>
      </c>
      <c r="G6872" s="6">
        <v>8.7000000000000001E-9</v>
      </c>
      <c r="H6872" s="7">
        <v>9.6459999999999992E-8</v>
      </c>
      <c r="I6872" s="5"/>
    </row>
    <row r="6873" spans="1:9" x14ac:dyDescent="0.4">
      <c r="A6873" t="str">
        <f t="shared" si="107"/>
        <v>NüsseSpanien</v>
      </c>
      <c r="B6873" s="26" t="s">
        <v>271</v>
      </c>
      <c r="C6873" s="4" t="s">
        <v>80</v>
      </c>
      <c r="D6873" s="5">
        <v>9.4273399999999998E-7</v>
      </c>
      <c r="E6873" s="5">
        <v>2.8672900000000002E-6</v>
      </c>
      <c r="F6873" s="5">
        <v>2.43727E-7</v>
      </c>
      <c r="G6873" s="6">
        <v>4.2900000000000004E-7</v>
      </c>
      <c r="H6873" s="7">
        <v>4.4827509999999998E-6</v>
      </c>
      <c r="I6873" s="5"/>
    </row>
    <row r="6874" spans="1:9" x14ac:dyDescent="0.4">
      <c r="A6874" t="str">
        <f t="shared" si="107"/>
        <v>HaferSpanien</v>
      </c>
      <c r="B6874" s="26" t="s">
        <v>272</v>
      </c>
      <c r="C6874" s="4" t="s">
        <v>80</v>
      </c>
      <c r="D6874" s="5">
        <v>3.6200000000000004E-7</v>
      </c>
      <c r="E6874" s="5">
        <v>1.2299999999999999E-6</v>
      </c>
      <c r="F6874" s="5">
        <v>8.2299999999999989E-8</v>
      </c>
      <c r="G6874" s="6">
        <v>1.66E-7</v>
      </c>
      <c r="H6874" s="7">
        <v>1.8403E-6</v>
      </c>
      <c r="I6874" s="5"/>
    </row>
    <row r="6875" spans="1:9" x14ac:dyDescent="0.4">
      <c r="A6875" t="str">
        <f t="shared" si="107"/>
        <v>OlivenSpanien</v>
      </c>
      <c r="B6875" s="26" t="s">
        <v>189</v>
      </c>
      <c r="C6875" s="4" t="s">
        <v>80</v>
      </c>
      <c r="D6875" s="5">
        <v>3.4579999999999999E-7</v>
      </c>
      <c r="E6875" s="5">
        <v>1.3147899999999998E-6</v>
      </c>
      <c r="F6875" s="5">
        <v>7.9847900000000009E-8</v>
      </c>
      <c r="G6875" s="6">
        <v>1.67E-7</v>
      </c>
      <c r="H6875" s="7">
        <v>1.9074379E-6</v>
      </c>
      <c r="I6875" s="5"/>
    </row>
    <row r="6876" spans="1:9" x14ac:dyDescent="0.4">
      <c r="A6876" t="str">
        <f t="shared" si="107"/>
        <v>Zwiebel, getr.Spanien</v>
      </c>
      <c r="B6876" s="26" t="s">
        <v>251</v>
      </c>
      <c r="C6876" s="4" t="s">
        <v>80</v>
      </c>
      <c r="D6876" s="5">
        <v>1.4688399999999999E-8</v>
      </c>
      <c r="E6876" s="5">
        <v>5.0226700000000001E-8</v>
      </c>
      <c r="F6876" s="5">
        <v>3.3248700000000003E-9</v>
      </c>
      <c r="G6876" s="6">
        <v>6.7399999999999995E-9</v>
      </c>
      <c r="H6876" s="7">
        <v>7.4979969999999997E-8</v>
      </c>
      <c r="I6876" s="5"/>
    </row>
    <row r="6877" spans="1:9" x14ac:dyDescent="0.4">
      <c r="A6877" t="str">
        <f t="shared" si="107"/>
        <v>OrangeSpanien</v>
      </c>
      <c r="B6877" s="26" t="s">
        <v>252</v>
      </c>
      <c r="C6877" s="4" t="s">
        <v>80</v>
      </c>
      <c r="D6877" s="5">
        <v>3.1463600000000001E-8</v>
      </c>
      <c r="E6877" s="5">
        <v>1.06293E-7</v>
      </c>
      <c r="F6877" s="5">
        <v>7.2070699999999996E-9</v>
      </c>
      <c r="G6877" s="6">
        <v>1.4300000000000001E-8</v>
      </c>
      <c r="H6877" s="7">
        <v>1.5926366999999998E-7</v>
      </c>
      <c r="I6877" s="5"/>
    </row>
    <row r="6878" spans="1:9" x14ac:dyDescent="0.4">
      <c r="A6878" t="str">
        <f t="shared" si="107"/>
        <v>Pfirsich, NektarineSpanien</v>
      </c>
      <c r="B6878" s="26" t="s">
        <v>253</v>
      </c>
      <c r="C6878" s="4" t="s">
        <v>80</v>
      </c>
      <c r="D6878" s="5">
        <v>4.4100000000000004E-8</v>
      </c>
      <c r="E6878" s="5">
        <v>1.4999999999999999E-7</v>
      </c>
      <c r="F6878" s="5">
        <v>1.0099999999999999E-8</v>
      </c>
      <c r="G6878" s="6">
        <v>2.0100000000000001E-8</v>
      </c>
      <c r="H6878" s="7">
        <v>2.2430000000000002E-7</v>
      </c>
      <c r="I6878" s="5"/>
    </row>
    <row r="6879" spans="1:9" x14ac:dyDescent="0.4">
      <c r="A6879" t="str">
        <f t="shared" si="107"/>
        <v>BirneSpanien</v>
      </c>
      <c r="B6879" s="26" t="s">
        <v>199</v>
      </c>
      <c r="C6879" s="4" t="s">
        <v>80</v>
      </c>
      <c r="D6879" s="5">
        <v>3.6517399999999997E-8</v>
      </c>
      <c r="E6879" s="5">
        <v>1.2475600000000001E-7</v>
      </c>
      <c r="F6879" s="5">
        <v>8.3098799999999994E-9</v>
      </c>
      <c r="G6879" s="6">
        <v>1.6700000000000001E-8</v>
      </c>
      <c r="H6879" s="7">
        <v>1.8628327999999998E-7</v>
      </c>
      <c r="I6879" s="5"/>
    </row>
    <row r="6880" spans="1:9" x14ac:dyDescent="0.4">
      <c r="A6880" t="str">
        <f t="shared" si="107"/>
        <v>Erbsen, trockenSpanien</v>
      </c>
      <c r="B6880" s="26" t="s">
        <v>173</v>
      </c>
      <c r="C6880" s="4" t="s">
        <v>80</v>
      </c>
      <c r="D6880" s="5">
        <v>3.2571199999999997E-7</v>
      </c>
      <c r="E6880" s="5">
        <v>1.1325899999999999E-6</v>
      </c>
      <c r="F6880" s="5">
        <v>7.2679400000000007E-8</v>
      </c>
      <c r="G6880" s="6">
        <v>1.5200000000000001E-7</v>
      </c>
      <c r="H6880" s="7">
        <v>1.6829813999999999E-6</v>
      </c>
      <c r="I6880" s="5"/>
    </row>
    <row r="6881" spans="1:9" x14ac:dyDescent="0.4">
      <c r="A6881" t="str">
        <f t="shared" si="107"/>
        <v>Pflaume, SchleheSpanien</v>
      </c>
      <c r="B6881" s="26" t="s">
        <v>254</v>
      </c>
      <c r="C6881" s="4" t="s">
        <v>80</v>
      </c>
      <c r="D6881" s="5">
        <v>6.8452999999999998E-8</v>
      </c>
      <c r="E6881" s="5">
        <v>2.30867E-7</v>
      </c>
      <c r="F6881" s="5">
        <v>1.55965E-8</v>
      </c>
      <c r="G6881" s="6">
        <v>3.1E-8</v>
      </c>
      <c r="H6881" s="7">
        <v>3.4591649999999997E-7</v>
      </c>
      <c r="I6881" s="5"/>
    </row>
    <row r="6882" spans="1:9" x14ac:dyDescent="0.4">
      <c r="A6882" t="str">
        <f t="shared" si="107"/>
        <v>KartoffelSpanien</v>
      </c>
      <c r="B6882" s="26" t="s">
        <v>177</v>
      </c>
      <c r="C6882" s="4" t="s">
        <v>80</v>
      </c>
      <c r="D6882" s="5">
        <v>1.9099999999999999E-8</v>
      </c>
      <c r="E6882" s="5">
        <v>6.5400000000000003E-8</v>
      </c>
      <c r="F6882" s="5">
        <v>4.6900000000000001E-9</v>
      </c>
      <c r="G6882" s="6">
        <v>8.98E-9</v>
      </c>
      <c r="H6882" s="7">
        <v>9.8169999999999998E-8</v>
      </c>
      <c r="I6882" s="5"/>
    </row>
    <row r="6883" spans="1:9" x14ac:dyDescent="0.4">
      <c r="A6883" t="str">
        <f t="shared" si="107"/>
        <v>Hülsenfrüchte (Linsen, Bohen, etc.)Spanien</v>
      </c>
      <c r="B6883" s="26" t="s">
        <v>255</v>
      </c>
      <c r="C6883" s="4" t="s">
        <v>80</v>
      </c>
      <c r="D6883" s="5">
        <v>7.0100000000000004E-7</v>
      </c>
      <c r="E6883" s="5">
        <v>2.43E-6</v>
      </c>
      <c r="F6883" s="5">
        <v>1.5699999999999999E-7</v>
      </c>
      <c r="G6883" s="6">
        <v>3.2600000000000003E-7</v>
      </c>
      <c r="H6883" s="7">
        <v>3.614E-6</v>
      </c>
      <c r="I6883" s="5"/>
    </row>
    <row r="6884" spans="1:9" x14ac:dyDescent="0.4">
      <c r="A6884" t="str">
        <f t="shared" si="107"/>
        <v>RapssamenSpanien</v>
      </c>
      <c r="B6884" s="26" t="s">
        <v>256</v>
      </c>
      <c r="C6884" s="4" t="s">
        <v>80</v>
      </c>
      <c r="D6884" s="5">
        <v>3.0631099999999997E-7</v>
      </c>
      <c r="E6884" s="5">
        <v>1.0389999999999999E-6</v>
      </c>
      <c r="F6884" s="5">
        <v>6.6822300000000004E-8</v>
      </c>
      <c r="G6884" s="6">
        <v>1.3899999999999999E-7</v>
      </c>
      <c r="H6884" s="7">
        <v>1.5511332999999999E-6</v>
      </c>
      <c r="I6884" s="5"/>
    </row>
    <row r="6885" spans="1:9" x14ac:dyDescent="0.4">
      <c r="A6885" t="str">
        <f t="shared" si="107"/>
        <v>ReisSpanien</v>
      </c>
      <c r="B6885" s="26" t="s">
        <v>160</v>
      </c>
      <c r="C6885" s="4" t="s">
        <v>80</v>
      </c>
      <c r="D6885" s="5">
        <v>8.4723499999999998E-8</v>
      </c>
      <c r="E6885" s="5">
        <v>3.0504399999999999E-7</v>
      </c>
      <c r="F6885" s="5">
        <v>2.0689000000000001E-8</v>
      </c>
      <c r="G6885" s="6">
        <v>3.9400000000000002E-8</v>
      </c>
      <c r="H6885" s="7">
        <v>4.4985649999999994E-7</v>
      </c>
      <c r="I6885" s="5"/>
    </row>
    <row r="6886" spans="1:9" x14ac:dyDescent="0.4">
      <c r="A6886" t="str">
        <f t="shared" si="107"/>
        <v>RoggenSpanien</v>
      </c>
      <c r="B6886" s="26" t="s">
        <v>274</v>
      </c>
      <c r="C6886" s="4" t="s">
        <v>80</v>
      </c>
      <c r="D6886" s="5">
        <v>2.9889100000000003E-7</v>
      </c>
      <c r="E6886" s="5">
        <v>8.9020699999999995E-7</v>
      </c>
      <c r="F6886" s="5">
        <v>6.9230200000000003E-8</v>
      </c>
      <c r="G6886" s="6">
        <v>1.3100000000000002E-7</v>
      </c>
      <c r="H6886" s="7">
        <v>1.3893282E-6</v>
      </c>
      <c r="I6886" s="5"/>
    </row>
    <row r="6887" spans="1:9" x14ac:dyDescent="0.4">
      <c r="A6887" t="str">
        <f t="shared" si="107"/>
        <v>BaumwolleSpanien</v>
      </c>
      <c r="B6887" s="26" t="s">
        <v>257</v>
      </c>
      <c r="C6887" s="4" t="s">
        <v>80</v>
      </c>
      <c r="D6887" s="5">
        <v>2.8514799999999998E-7</v>
      </c>
      <c r="E6887" s="5">
        <v>1.15527E-6</v>
      </c>
      <c r="F6887" s="5">
        <v>6.5107500000000002E-8</v>
      </c>
      <c r="G6887" s="6">
        <v>1.43E-7</v>
      </c>
      <c r="H6887" s="7">
        <v>1.6485254999999997E-6</v>
      </c>
      <c r="I6887" s="5"/>
    </row>
    <row r="6888" spans="1:9" x14ac:dyDescent="0.4">
      <c r="A6888" t="str">
        <f t="shared" si="107"/>
        <v>SojabohnenSpanien</v>
      </c>
      <c r="B6888" s="26" t="s">
        <v>259</v>
      </c>
      <c r="C6888" s="4" t="s">
        <v>80</v>
      </c>
      <c r="D6888" s="5">
        <v>9.3119299999999991E-8</v>
      </c>
      <c r="E6888" s="5">
        <v>2.6169300000000004E-7</v>
      </c>
      <c r="F6888" s="5">
        <v>2.0463899999999998E-8</v>
      </c>
      <c r="G6888" s="6">
        <v>3.7100000000000001E-8</v>
      </c>
      <c r="H6888" s="7">
        <v>4.1237620000000002E-7</v>
      </c>
      <c r="I6888" s="5"/>
    </row>
    <row r="6889" spans="1:9" x14ac:dyDescent="0.4">
      <c r="A6889" t="str">
        <f t="shared" si="107"/>
        <v>ErdbeereSpanien</v>
      </c>
      <c r="B6889" s="26" t="s">
        <v>203</v>
      </c>
      <c r="C6889" s="4" t="s">
        <v>80</v>
      </c>
      <c r="D6889" s="5">
        <v>1.7200000000000002E-8</v>
      </c>
      <c r="E6889" s="5">
        <v>6.0000000000000008E-8</v>
      </c>
      <c r="F6889" s="5">
        <v>4.1088000000000005E-9</v>
      </c>
      <c r="G6889" s="6">
        <v>7.7699999999999994E-9</v>
      </c>
      <c r="H6889" s="7">
        <v>8.9078800000000002E-8</v>
      </c>
      <c r="I6889" s="5"/>
    </row>
    <row r="6890" spans="1:9" x14ac:dyDescent="0.4">
      <c r="A6890" t="str">
        <f t="shared" si="107"/>
        <v>SonnenblumenkerneSpanien</v>
      </c>
      <c r="B6890" s="26" t="s">
        <v>261</v>
      </c>
      <c r="C6890" s="4" t="s">
        <v>80</v>
      </c>
      <c r="D6890" s="5">
        <v>5.3467200000000001E-7</v>
      </c>
      <c r="E6890" s="5">
        <v>1.9213199999999998E-6</v>
      </c>
      <c r="F6890" s="5">
        <v>1.1722E-7</v>
      </c>
      <c r="G6890" s="6">
        <v>2.5399999999999997E-7</v>
      </c>
      <c r="H6890" s="7">
        <v>2.8272120000000001E-6</v>
      </c>
      <c r="I6890" s="5"/>
    </row>
    <row r="6891" spans="1:9" x14ac:dyDescent="0.4">
      <c r="A6891" t="str">
        <f t="shared" si="107"/>
        <v>SüßkartofelnSpanien</v>
      </c>
      <c r="B6891" s="26" t="s">
        <v>192</v>
      </c>
      <c r="C6891" s="4" t="s">
        <v>80</v>
      </c>
      <c r="D6891" s="5">
        <v>1.2596900000000001E-7</v>
      </c>
      <c r="E6891" s="5">
        <v>3.8979E-7</v>
      </c>
      <c r="F6891" s="5">
        <v>3.3355200000000001E-8</v>
      </c>
      <c r="G6891" s="6">
        <v>5.8900000000000005E-8</v>
      </c>
      <c r="H6891" s="7">
        <v>6.0801419999999989E-7</v>
      </c>
      <c r="I6891" s="5"/>
    </row>
    <row r="6892" spans="1:9" x14ac:dyDescent="0.4">
      <c r="A6892" t="str">
        <f t="shared" si="107"/>
        <v>Manderine, ClementineSpanien</v>
      </c>
      <c r="B6892" s="26" t="s">
        <v>213</v>
      </c>
      <c r="C6892" s="4" t="s">
        <v>80</v>
      </c>
      <c r="D6892" s="5">
        <v>3.77678E-8</v>
      </c>
      <c r="E6892" s="5">
        <v>1.2805499999999999E-7</v>
      </c>
      <c r="F6892" s="5">
        <v>8.6419999999999989E-9</v>
      </c>
      <c r="G6892" s="6">
        <v>1.7200000000000002E-8</v>
      </c>
      <c r="H6892" s="7">
        <v>1.9166480000000001E-7</v>
      </c>
      <c r="I6892" s="5"/>
    </row>
    <row r="6893" spans="1:9" x14ac:dyDescent="0.4">
      <c r="A6893" t="str">
        <f t="shared" si="107"/>
        <v>Tabak, unverarbeitetSpanien</v>
      </c>
      <c r="B6893" s="26" t="s">
        <v>263</v>
      </c>
      <c r="C6893" s="4" t="s">
        <v>80</v>
      </c>
      <c r="D6893" s="5">
        <v>5.9217299999999997E-8</v>
      </c>
      <c r="E6893" s="5">
        <v>1.7263999999999999E-7</v>
      </c>
      <c r="F6893" s="5">
        <v>1.29936E-8</v>
      </c>
      <c r="G6893" s="6">
        <v>2.4E-8</v>
      </c>
      <c r="H6893" s="7">
        <v>2.6885089999999996E-7</v>
      </c>
      <c r="I6893" s="5"/>
    </row>
    <row r="6894" spans="1:9" x14ac:dyDescent="0.4">
      <c r="A6894" t="str">
        <f t="shared" si="107"/>
        <v>TomatenSpanien</v>
      </c>
      <c r="B6894" s="26" t="s">
        <v>86</v>
      </c>
      <c r="C6894" s="4" t="s">
        <v>80</v>
      </c>
      <c r="D6894" s="5">
        <v>8.4290100000000004E-9</v>
      </c>
      <c r="E6894" s="5">
        <v>2.90414E-8</v>
      </c>
      <c r="F6894" s="5">
        <v>1.8874200000000001E-9</v>
      </c>
      <c r="G6894" s="6">
        <v>3.9000000000000002E-9</v>
      </c>
      <c r="H6894" s="7">
        <v>4.3257830000000001E-8</v>
      </c>
      <c r="I6894" s="5"/>
    </row>
    <row r="6895" spans="1:9" x14ac:dyDescent="0.4">
      <c r="A6895" t="str">
        <f t="shared" si="107"/>
        <v>TriticaleSpanien</v>
      </c>
      <c r="B6895" s="26" t="s">
        <v>283</v>
      </c>
      <c r="C6895" s="4" t="s">
        <v>80</v>
      </c>
      <c r="D6895" s="5">
        <v>2.29168E-7</v>
      </c>
      <c r="E6895" s="5">
        <v>7.9245400000000004E-7</v>
      </c>
      <c r="F6895" s="5">
        <v>5.1247299999999999E-8</v>
      </c>
      <c r="G6895" s="6">
        <v>1.06E-7</v>
      </c>
      <c r="H6895" s="7">
        <v>1.1788693000000001E-6</v>
      </c>
      <c r="I6895" s="5"/>
    </row>
    <row r="6896" spans="1:9" x14ac:dyDescent="0.4">
      <c r="A6896" t="str">
        <f t="shared" si="107"/>
        <v>FutterrübenSpanien</v>
      </c>
      <c r="B6896" s="26" t="s">
        <v>305</v>
      </c>
      <c r="C6896" s="4" t="s">
        <v>80</v>
      </c>
      <c r="D6896" s="5">
        <v>1.5999999999999998E-8</v>
      </c>
      <c r="E6896" s="5">
        <v>5.0899999999999999E-8</v>
      </c>
      <c r="F6896" s="5">
        <v>4.0580599999999999E-9</v>
      </c>
      <c r="G6896" s="6">
        <v>6.7700000000000004E-9</v>
      </c>
      <c r="H6896" s="7">
        <v>7.7728059999999999E-8</v>
      </c>
      <c r="I6896" s="5"/>
    </row>
    <row r="6897" spans="1:9" x14ac:dyDescent="0.4">
      <c r="A6897" t="str">
        <f t="shared" si="107"/>
        <v>Gemüse, frischSpanien</v>
      </c>
      <c r="B6897" s="26" t="s">
        <v>174</v>
      </c>
      <c r="C6897" s="4" t="s">
        <v>80</v>
      </c>
      <c r="D6897" s="5">
        <v>2.72207E-8</v>
      </c>
      <c r="E6897" s="5">
        <v>9.4412800000000002E-8</v>
      </c>
      <c r="F6897" s="5">
        <v>6.0531899999999999E-9</v>
      </c>
      <c r="G6897" s="6">
        <v>1.27E-8</v>
      </c>
      <c r="H6897" s="7">
        <v>1.4038669000000001E-7</v>
      </c>
      <c r="I6897" s="5"/>
    </row>
    <row r="6898" spans="1:9" x14ac:dyDescent="0.4">
      <c r="A6898" t="str">
        <f t="shared" si="107"/>
        <v>HülsenfrüchteSpanien</v>
      </c>
      <c r="B6898" s="26" t="s">
        <v>175</v>
      </c>
      <c r="C6898" s="4" t="s">
        <v>80</v>
      </c>
      <c r="D6898" s="5">
        <v>3.18E-8</v>
      </c>
      <c r="E6898" s="5">
        <v>1.1000000000000001E-7</v>
      </c>
      <c r="F6898" s="5">
        <v>7.0900000000000001E-9</v>
      </c>
      <c r="G6898" s="6">
        <v>1.48E-8</v>
      </c>
      <c r="H6898" s="7">
        <v>1.6369000000000001E-7</v>
      </c>
      <c r="I6898" s="5"/>
    </row>
    <row r="6899" spans="1:9" x14ac:dyDescent="0.4">
      <c r="A6899" t="str">
        <f t="shared" si="107"/>
        <v>WickeSpanien</v>
      </c>
      <c r="B6899" s="26" t="s">
        <v>276</v>
      </c>
      <c r="C6899" s="4" t="s">
        <v>80</v>
      </c>
      <c r="D6899" s="5">
        <v>5.9358E-7</v>
      </c>
      <c r="E6899" s="5">
        <v>2.0572899999999999E-6</v>
      </c>
      <c r="F6899" s="5">
        <v>1.3266900000000001E-7</v>
      </c>
      <c r="G6899" s="6">
        <v>2.7599999999999998E-7</v>
      </c>
      <c r="H6899" s="7">
        <v>3.0595390000000001E-6</v>
      </c>
      <c r="I6899" s="5"/>
    </row>
    <row r="6900" spans="1:9" x14ac:dyDescent="0.4">
      <c r="A6900" t="str">
        <f t="shared" si="107"/>
        <v>WalnussSpanien</v>
      </c>
      <c r="B6900" s="26" t="s">
        <v>264</v>
      </c>
      <c r="C6900" s="4" t="s">
        <v>80</v>
      </c>
      <c r="D6900" s="5">
        <v>8.5600000000000004E-7</v>
      </c>
      <c r="E6900" s="5">
        <v>2.65E-6</v>
      </c>
      <c r="F6900" s="5">
        <v>2.2699999999999998E-7</v>
      </c>
      <c r="G6900" s="6">
        <v>4.0000000000000003E-7</v>
      </c>
      <c r="H6900" s="7">
        <v>4.1330000000000001E-6</v>
      </c>
      <c r="I6900" s="5"/>
    </row>
    <row r="6901" spans="1:9" x14ac:dyDescent="0.4">
      <c r="A6901" t="str">
        <f t="shared" si="107"/>
        <v>WassermeloneSpanien</v>
      </c>
      <c r="B6901" s="26" t="s">
        <v>265</v>
      </c>
      <c r="C6901" s="4" t="s">
        <v>80</v>
      </c>
      <c r="D6901" s="5">
        <v>1.07E-8</v>
      </c>
      <c r="E6901" s="5">
        <v>3.6399999999999995E-8</v>
      </c>
      <c r="F6901" s="5">
        <v>2.3824100000000003E-9</v>
      </c>
      <c r="G6901" s="6">
        <v>4.8899999999999995E-9</v>
      </c>
      <c r="H6901" s="7">
        <v>5.4372409999999997E-8</v>
      </c>
      <c r="I6901" s="5"/>
    </row>
    <row r="6902" spans="1:9" x14ac:dyDescent="0.4">
      <c r="A6902" t="str">
        <f t="shared" si="107"/>
        <v>WeizenSpanien</v>
      </c>
      <c r="B6902" s="26" t="s">
        <v>60</v>
      </c>
      <c r="C6902" s="4" t="s">
        <v>80</v>
      </c>
      <c r="D6902" s="5">
        <v>2.3625399999999999E-7</v>
      </c>
      <c r="E6902" s="5">
        <v>7.9827099999999999E-7</v>
      </c>
      <c r="F6902" s="5">
        <v>5.3547000000000003E-8</v>
      </c>
      <c r="G6902" s="6">
        <v>1.08E-7</v>
      </c>
      <c r="H6902" s="7">
        <v>1.1960720000000002E-6</v>
      </c>
      <c r="I6902" s="5"/>
    </row>
    <row r="6903" spans="1:9" x14ac:dyDescent="0.4">
      <c r="A6903" t="str">
        <f t="shared" si="107"/>
        <v>Bohen, trockenSri Lanka</v>
      </c>
      <c r="B6903" s="26" t="s">
        <v>170</v>
      </c>
      <c r="C6903" s="4" t="s">
        <v>447</v>
      </c>
      <c r="D6903" s="5">
        <v>8.47266E-6</v>
      </c>
      <c r="E6903" s="5">
        <v>4.5919300000000004E-6</v>
      </c>
      <c r="F6903" s="5">
        <v>2.9528599999999999E-6</v>
      </c>
      <c r="G6903" s="6">
        <v>6.1500000000000004E-6</v>
      </c>
      <c r="H6903" s="7">
        <v>2.2167450000000001E-5</v>
      </c>
      <c r="I6903" s="5"/>
    </row>
    <row r="6904" spans="1:9" x14ac:dyDescent="0.4">
      <c r="A6904" t="str">
        <f t="shared" si="107"/>
        <v>Bohen, grünSri Lanka</v>
      </c>
      <c r="B6904" s="26" t="s">
        <v>169</v>
      </c>
      <c r="C6904" s="4" t="s">
        <v>447</v>
      </c>
      <c r="D6904" s="5">
        <v>1.0535900000000001E-6</v>
      </c>
      <c r="E6904" s="5">
        <v>5.6586500000000004E-7</v>
      </c>
      <c r="F6904" s="5">
        <v>3.7111099999999997E-7</v>
      </c>
      <c r="G6904" s="6">
        <v>7.6400000000000001E-7</v>
      </c>
      <c r="H6904" s="7">
        <v>2.7545659999999998E-6</v>
      </c>
      <c r="I6904" s="5"/>
    </row>
    <row r="6905" spans="1:9" x14ac:dyDescent="0.4">
      <c r="A6905" t="str">
        <f t="shared" si="107"/>
        <v>Kohl und andere KohlgewächseSri Lanka</v>
      </c>
      <c r="B6905" s="26" t="s">
        <v>181</v>
      </c>
      <c r="C6905" s="4" t="s">
        <v>447</v>
      </c>
      <c r="D6905" s="5">
        <v>7.2200000000000003E-7</v>
      </c>
      <c r="E6905" s="5">
        <v>3.8200000000000001E-7</v>
      </c>
      <c r="F6905" s="5">
        <v>2.5900000000000003E-7</v>
      </c>
      <c r="G6905" s="6">
        <v>5.2099999999999997E-7</v>
      </c>
      <c r="H6905" s="7">
        <v>1.8840000000000001E-6</v>
      </c>
      <c r="I6905" s="5"/>
    </row>
    <row r="6906" spans="1:9" x14ac:dyDescent="0.4">
      <c r="A6906" t="str">
        <f t="shared" si="107"/>
        <v>Karotten und RübenSri Lanka</v>
      </c>
      <c r="B6906" s="26" t="s">
        <v>176</v>
      </c>
      <c r="C6906" s="4" t="s">
        <v>447</v>
      </c>
      <c r="D6906" s="5">
        <v>6.9999999999999997E-7</v>
      </c>
      <c r="E6906" s="5">
        <v>3.7500000000000001E-7</v>
      </c>
      <c r="F6906" s="5">
        <v>2.4400000000000001E-7</v>
      </c>
      <c r="G6906" s="6">
        <v>4.9100000000000004E-7</v>
      </c>
      <c r="H6906" s="7">
        <v>1.81E-6</v>
      </c>
      <c r="I6906" s="5"/>
    </row>
    <row r="6907" spans="1:9" x14ac:dyDescent="0.4">
      <c r="A6907" t="str">
        <f t="shared" si="107"/>
        <v>CashewnüsseSri Lanka</v>
      </c>
      <c r="B6907" s="26" t="s">
        <v>309</v>
      </c>
      <c r="C6907" s="4" t="s">
        <v>447</v>
      </c>
      <c r="D6907" s="5">
        <v>7.9694E-5</v>
      </c>
      <c r="E6907" s="5">
        <v>4.2731199999999995E-5</v>
      </c>
      <c r="F6907" s="5">
        <v>2.8079900000000002E-5</v>
      </c>
      <c r="G6907" s="6">
        <v>5.7200000000000001E-5</v>
      </c>
      <c r="H6907" s="7">
        <v>2.0770510000000001E-4</v>
      </c>
      <c r="I6907" s="5"/>
    </row>
    <row r="6908" spans="1:9" x14ac:dyDescent="0.4">
      <c r="A6908" t="str">
        <f t="shared" si="107"/>
        <v>ManiokSri Lanka</v>
      </c>
      <c r="B6908" s="26" t="s">
        <v>187</v>
      </c>
      <c r="C6908" s="4" t="s">
        <v>447</v>
      </c>
      <c r="D6908" s="5">
        <v>1.5882299999999999E-6</v>
      </c>
      <c r="E6908" s="5">
        <v>8.5977999999999999E-7</v>
      </c>
      <c r="F6908" s="5">
        <v>5.5422800000000006E-7</v>
      </c>
      <c r="G6908" s="6">
        <v>1.15E-6</v>
      </c>
      <c r="H6908" s="7">
        <v>4.1522379999999996E-6</v>
      </c>
      <c r="I6908" s="5"/>
    </row>
    <row r="6909" spans="1:9" x14ac:dyDescent="0.4">
      <c r="A6909" t="str">
        <f t="shared" si="107"/>
        <v>Paprika-/ChillipulverSri Lanka</v>
      </c>
      <c r="B6909" s="26" t="s">
        <v>90</v>
      </c>
      <c r="C6909" s="4" t="s">
        <v>447</v>
      </c>
      <c r="D6909" s="5">
        <v>2.3300000000000001E-6</v>
      </c>
      <c r="E6909" s="5">
        <v>1.26E-6</v>
      </c>
      <c r="F6909" s="5">
        <v>8.1400000000000006E-7</v>
      </c>
      <c r="G6909" s="6">
        <v>1.6900000000000001E-6</v>
      </c>
      <c r="H6909" s="7">
        <v>6.0940000000000004E-6</v>
      </c>
      <c r="I6909" s="5"/>
    </row>
    <row r="6910" spans="1:9" x14ac:dyDescent="0.4">
      <c r="A6910" t="str">
        <f t="shared" si="107"/>
        <v>Paprika und Chillies, grünSri Lanka</v>
      </c>
      <c r="B6910" s="26" t="s">
        <v>79</v>
      </c>
      <c r="C6910" s="4" t="s">
        <v>447</v>
      </c>
      <c r="D6910" s="5">
        <v>2.3300000000000001E-6</v>
      </c>
      <c r="E6910" s="5">
        <v>1.26E-6</v>
      </c>
      <c r="F6910" s="5">
        <v>8.1400000000000006E-7</v>
      </c>
      <c r="G6910" s="6">
        <v>1.6900000000000001E-6</v>
      </c>
      <c r="H6910" s="7">
        <v>6.0940000000000004E-6</v>
      </c>
      <c r="I6910" s="5"/>
    </row>
    <row r="6911" spans="1:9" x14ac:dyDescent="0.4">
      <c r="A6911" t="str">
        <f t="shared" si="107"/>
        <v>Paprika und Chillies, grünSri Lanka</v>
      </c>
      <c r="B6911" s="26" t="s">
        <v>79</v>
      </c>
      <c r="C6911" s="4" t="s">
        <v>447</v>
      </c>
      <c r="D6911" s="5">
        <v>2.3300000000000001E-6</v>
      </c>
      <c r="E6911" s="5">
        <v>1.26E-6</v>
      </c>
      <c r="F6911" s="5">
        <v>8.1400000000000006E-7</v>
      </c>
      <c r="G6911" s="6">
        <v>1.6900000000000001E-6</v>
      </c>
      <c r="H6911" s="7">
        <v>6.0940000000000004E-6</v>
      </c>
      <c r="I6911" s="5"/>
    </row>
    <row r="6912" spans="1:9" x14ac:dyDescent="0.4">
      <c r="A6912" t="str">
        <f t="shared" si="107"/>
        <v>NelkeSri Lanka</v>
      </c>
      <c r="B6912" s="26" t="s">
        <v>336</v>
      </c>
      <c r="C6912" s="4" t="s">
        <v>447</v>
      </c>
      <c r="D6912" s="5">
        <v>7.290000000000001E-5</v>
      </c>
      <c r="E6912" s="5">
        <v>3.9100000000000002E-5</v>
      </c>
      <c r="F6912" s="5">
        <v>2.5600000000000002E-5</v>
      </c>
      <c r="G6912" s="6">
        <v>5.2200000000000002E-5</v>
      </c>
      <c r="H6912" s="7">
        <v>1.8980000000000003E-4</v>
      </c>
      <c r="I6912" s="5"/>
    </row>
    <row r="6913" spans="1:9" x14ac:dyDescent="0.4">
      <c r="A6913" t="str">
        <f t="shared" si="107"/>
        <v>KakaobohneSri Lanka</v>
      </c>
      <c r="B6913" s="26" t="s">
        <v>286</v>
      </c>
      <c r="C6913" s="4" t="s">
        <v>447</v>
      </c>
      <c r="D6913" s="5">
        <v>3.7100000000000001E-5</v>
      </c>
      <c r="E6913" s="5">
        <v>1.98E-5</v>
      </c>
      <c r="F6913" s="5">
        <v>1.31E-5</v>
      </c>
      <c r="G6913" s="6">
        <v>2.65E-5</v>
      </c>
      <c r="H6913" s="7">
        <v>9.6500000000000001E-5</v>
      </c>
      <c r="I6913" s="5"/>
    </row>
    <row r="6914" spans="1:9" x14ac:dyDescent="0.4">
      <c r="A6914" t="str">
        <f t="shared" si="107"/>
        <v>KokosnussSri Lanka</v>
      </c>
      <c r="B6914" s="26" t="s">
        <v>310</v>
      </c>
      <c r="C6914" s="4" t="s">
        <v>447</v>
      </c>
      <c r="D6914" s="5">
        <v>2.5600000000000001E-6</v>
      </c>
      <c r="E6914" s="5">
        <v>1.5399999999999999E-6</v>
      </c>
      <c r="F6914" s="5">
        <v>7.4099999999999998E-7</v>
      </c>
      <c r="G6914" s="6">
        <v>1.8199999999999999E-6</v>
      </c>
      <c r="H6914" s="7">
        <v>6.6610000000000003E-6</v>
      </c>
      <c r="I6914" s="5"/>
    </row>
    <row r="6915" spans="1:9" x14ac:dyDescent="0.4">
      <c r="A6915" t="str">
        <f t="shared" si="107"/>
        <v>Kaffee, grünSri Lanka</v>
      </c>
      <c r="B6915" s="26" t="s">
        <v>287</v>
      </c>
      <c r="C6915" s="4" t="s">
        <v>447</v>
      </c>
      <c r="D6915" s="5">
        <v>3.4503199999999999E-5</v>
      </c>
      <c r="E6915" s="5">
        <v>1.8599999999999998E-5</v>
      </c>
      <c r="F6915" s="5">
        <v>1.2099999999999999E-5</v>
      </c>
      <c r="G6915" s="6">
        <v>2.4700000000000001E-5</v>
      </c>
      <c r="H6915" s="7">
        <v>8.9903199999999983E-5</v>
      </c>
      <c r="I6915" s="5"/>
    </row>
    <row r="6916" spans="1:9" x14ac:dyDescent="0.4">
      <c r="A6916" t="str">
        <f t="shared" ref="A6916:A6979" si="108">B6916&amp;C6916</f>
        <v>KokosbastSri Lanka</v>
      </c>
      <c r="B6916" s="26" t="s">
        <v>311</v>
      </c>
      <c r="C6916" s="4" t="s">
        <v>447</v>
      </c>
      <c r="D6916" s="5">
        <v>2.55957E-6</v>
      </c>
      <c r="E6916" s="5">
        <v>1.5399299999999998E-6</v>
      </c>
      <c r="F6916" s="5">
        <v>7.4139300000000003E-7</v>
      </c>
      <c r="G6916" s="6">
        <v>1.8199999999999999E-6</v>
      </c>
      <c r="H6916" s="7">
        <v>6.6608929999999992E-6</v>
      </c>
      <c r="I6916" s="5"/>
    </row>
    <row r="6917" spans="1:9" x14ac:dyDescent="0.4">
      <c r="A6917" t="str">
        <f t="shared" si="108"/>
        <v>Kuhbohnen, trockenSri Lanka</v>
      </c>
      <c r="B6917" s="26" t="s">
        <v>182</v>
      </c>
      <c r="C6917" s="4" t="s">
        <v>447</v>
      </c>
      <c r="D6917" s="5">
        <v>7.2343200000000001E-6</v>
      </c>
      <c r="E6917" s="5">
        <v>3.9202300000000006E-6</v>
      </c>
      <c r="F6917" s="5">
        <v>2.5218300000000001E-6</v>
      </c>
      <c r="G6917" s="6">
        <v>5.2500000000000006E-6</v>
      </c>
      <c r="H6917" s="7">
        <v>1.8926380000000001E-5</v>
      </c>
      <c r="I6917" s="5"/>
    </row>
    <row r="6918" spans="1:9" x14ac:dyDescent="0.4">
      <c r="A6918" t="str">
        <f t="shared" si="108"/>
        <v>Gurken und GewürzgurkenSri Lanka</v>
      </c>
      <c r="B6918" s="26" t="s">
        <v>99</v>
      </c>
      <c r="C6918" s="4" t="s">
        <v>447</v>
      </c>
      <c r="D6918" s="5">
        <v>7.8071300000000004E-7</v>
      </c>
      <c r="E6918" s="5">
        <v>4.2038299999999999E-7</v>
      </c>
      <c r="F6918" s="5">
        <v>2.7188400000000003E-7</v>
      </c>
      <c r="G6918" s="6">
        <v>5.5300000000000004E-7</v>
      </c>
      <c r="H6918" s="7">
        <v>2.02598E-6</v>
      </c>
      <c r="I6918" s="5"/>
    </row>
    <row r="6919" spans="1:9" x14ac:dyDescent="0.4">
      <c r="A6919" t="str">
        <f t="shared" si="108"/>
        <v>AubergineSri Lanka</v>
      </c>
      <c r="B6919" s="26" t="s">
        <v>214</v>
      </c>
      <c r="C6919" s="4" t="s">
        <v>447</v>
      </c>
      <c r="D6919" s="5">
        <v>9.3420700000000007E-7</v>
      </c>
      <c r="E6919" s="5">
        <v>5.04895E-7</v>
      </c>
      <c r="F6919" s="5">
        <v>3.2648099999999997E-7</v>
      </c>
      <c r="G6919" s="6">
        <v>6.7699999999999993E-7</v>
      </c>
      <c r="H6919" s="7">
        <v>2.4425829999999999E-6</v>
      </c>
      <c r="I6919" s="5"/>
    </row>
    <row r="6920" spans="1:9" x14ac:dyDescent="0.4">
      <c r="A6920" t="str">
        <f t="shared" si="108"/>
        <v>Früchte, frischSri Lanka</v>
      </c>
      <c r="B6920" s="26" t="s">
        <v>205</v>
      </c>
      <c r="C6920" s="4" t="s">
        <v>447</v>
      </c>
      <c r="D6920" s="5">
        <v>3.8192199999999995E-6</v>
      </c>
      <c r="E6920" s="5">
        <v>2.04835E-6</v>
      </c>
      <c r="F6920" s="5">
        <v>1.34374E-6</v>
      </c>
      <c r="G6920" s="6">
        <v>2.74E-6</v>
      </c>
      <c r="H6920" s="7">
        <v>9.9513099999999998E-6</v>
      </c>
      <c r="I6920" s="5"/>
    </row>
    <row r="6921" spans="1:9" x14ac:dyDescent="0.4">
      <c r="A6921" t="str">
        <f t="shared" si="108"/>
        <v>KernobstSri Lanka</v>
      </c>
      <c r="B6921" s="26" t="s">
        <v>208</v>
      </c>
      <c r="C6921" s="4" t="s">
        <v>447</v>
      </c>
      <c r="D6921" s="5">
        <v>3.8199999999999998E-6</v>
      </c>
      <c r="E6921" s="5">
        <v>2.0500000000000003E-6</v>
      </c>
      <c r="F6921" s="5">
        <v>1.3400000000000001E-6</v>
      </c>
      <c r="G6921" s="6">
        <v>2.74E-6</v>
      </c>
      <c r="H6921" s="7">
        <v>9.9500000000000013E-6</v>
      </c>
      <c r="I6921" s="5"/>
    </row>
    <row r="6922" spans="1:9" x14ac:dyDescent="0.4">
      <c r="A6922" t="str">
        <f t="shared" si="108"/>
        <v>IngwerSri Lanka</v>
      </c>
      <c r="B6922" s="26" t="s">
        <v>312</v>
      </c>
      <c r="C6922" s="4" t="s">
        <v>447</v>
      </c>
      <c r="D6922" s="5">
        <v>3.2124200000000001E-6</v>
      </c>
      <c r="E6922" s="5">
        <v>1.6298700000000001E-6</v>
      </c>
      <c r="F6922" s="5">
        <v>1.2169599999999999E-6</v>
      </c>
      <c r="G6922" s="6">
        <v>2.3E-6</v>
      </c>
      <c r="H6922" s="7">
        <v>8.3592499999999996E-6</v>
      </c>
      <c r="I6922" s="5"/>
    </row>
    <row r="6923" spans="1:9" x14ac:dyDescent="0.4">
      <c r="A6923" t="str">
        <f t="shared" si="108"/>
        <v>ErdnussSri Lanka</v>
      </c>
      <c r="B6923" s="26" t="s">
        <v>280</v>
      </c>
      <c r="C6923" s="4" t="s">
        <v>447</v>
      </c>
      <c r="D6923" s="5">
        <v>1.2607E-5</v>
      </c>
      <c r="E6923" s="5">
        <v>6.8236000000000002E-6</v>
      </c>
      <c r="F6923" s="5">
        <v>4.3969400000000005E-6</v>
      </c>
      <c r="G6923" s="6">
        <v>9.129999999999999E-6</v>
      </c>
      <c r="H6923" s="7">
        <v>3.295754E-5</v>
      </c>
      <c r="I6923" s="5"/>
    </row>
    <row r="6924" spans="1:9" x14ac:dyDescent="0.4">
      <c r="A6924" t="str">
        <f t="shared" si="108"/>
        <v>Lauch, andere LauchgewächseSri Lanka</v>
      </c>
      <c r="B6924" s="26" t="s">
        <v>184</v>
      </c>
      <c r="C6924" s="4" t="s">
        <v>447</v>
      </c>
      <c r="D6924" s="5">
        <v>7.5718900000000004E-7</v>
      </c>
      <c r="E6924" s="5">
        <v>4.0956900000000001E-7</v>
      </c>
      <c r="F6924" s="5">
        <v>2.6352599999999997E-7</v>
      </c>
      <c r="G6924" s="6">
        <v>5.4600000000000005E-7</v>
      </c>
      <c r="H6924" s="7">
        <v>1.976284E-6</v>
      </c>
      <c r="I6924" s="5"/>
    </row>
    <row r="6925" spans="1:9" x14ac:dyDescent="0.4">
      <c r="A6925" t="str">
        <f t="shared" si="108"/>
        <v>Zitorne, LimetteSri Lanka</v>
      </c>
      <c r="B6925" s="26" t="s">
        <v>246</v>
      </c>
      <c r="C6925" s="4" t="s">
        <v>447</v>
      </c>
      <c r="D6925" s="5">
        <v>8.3999999999999992E-6</v>
      </c>
      <c r="E6925" s="5">
        <v>4.4900000000000002E-6</v>
      </c>
      <c r="F6925" s="5">
        <v>2.96E-6</v>
      </c>
      <c r="G6925" s="6">
        <v>6.02E-6</v>
      </c>
      <c r="H6925" s="7">
        <v>2.1869999999999999E-5</v>
      </c>
      <c r="I6925" s="5"/>
    </row>
    <row r="6926" spans="1:9" x14ac:dyDescent="0.4">
      <c r="A6926" t="str">
        <f t="shared" si="108"/>
        <v>MaisSri Lanka</v>
      </c>
      <c r="B6926" s="26" t="s">
        <v>185</v>
      </c>
      <c r="C6926" s="4" t="s">
        <v>447</v>
      </c>
      <c r="D6926" s="5">
        <v>6.9595799999999997E-6</v>
      </c>
      <c r="E6926" s="5">
        <v>3.7712999999999998E-6</v>
      </c>
      <c r="F6926" s="5">
        <v>2.4270600000000002E-6</v>
      </c>
      <c r="G6926" s="6">
        <v>5.0499999999999999E-6</v>
      </c>
      <c r="H6926" s="7">
        <v>1.8207939999999998E-5</v>
      </c>
      <c r="I6926" s="5"/>
    </row>
    <row r="6927" spans="1:9" x14ac:dyDescent="0.4">
      <c r="A6927" t="str">
        <f t="shared" si="108"/>
        <v>Mango, GuaveSri Lanka</v>
      </c>
      <c r="B6927" s="26" t="s">
        <v>248</v>
      </c>
      <c r="C6927" s="4" t="s">
        <v>447</v>
      </c>
      <c r="D6927" s="5">
        <v>6.0499999999999997E-6</v>
      </c>
      <c r="E6927" s="5">
        <v>3.2399999999999999E-6</v>
      </c>
      <c r="F6927" s="5">
        <v>2.1299999999999999E-6</v>
      </c>
      <c r="G6927" s="6">
        <v>4.34E-6</v>
      </c>
      <c r="H6927" s="7">
        <v>1.5759999999999998E-5</v>
      </c>
      <c r="I6927" s="5"/>
    </row>
    <row r="6928" spans="1:9" x14ac:dyDescent="0.4">
      <c r="A6928" t="str">
        <f t="shared" si="108"/>
        <v>HirseSri Lanka</v>
      </c>
      <c r="B6928" s="26" t="s">
        <v>250</v>
      </c>
      <c r="C6928" s="4" t="s">
        <v>447</v>
      </c>
      <c r="D6928" s="5">
        <v>8.7731599999999999E-6</v>
      </c>
      <c r="E6928" s="5">
        <v>4.7190099999999999E-6</v>
      </c>
      <c r="F6928" s="5">
        <v>3.0832099999999998E-6</v>
      </c>
      <c r="G6928" s="6">
        <v>6.3600000000000001E-6</v>
      </c>
      <c r="H6928" s="7">
        <v>2.2935380000000003E-5</v>
      </c>
      <c r="I6928" s="5"/>
    </row>
    <row r="6929" spans="1:9" x14ac:dyDescent="0.4">
      <c r="A6929" t="str">
        <f t="shared" si="108"/>
        <v>Muskatnuss, Kardamom Sri Lanka</v>
      </c>
      <c r="B6929" s="26" t="s">
        <v>314</v>
      </c>
      <c r="C6929" s="4" t="s">
        <v>447</v>
      </c>
      <c r="D6929" s="5">
        <v>6.9500000000000009E-5</v>
      </c>
      <c r="E6929" s="5">
        <v>3.7100000000000001E-5</v>
      </c>
      <c r="F6929" s="5">
        <v>2.4500000000000003E-5</v>
      </c>
      <c r="G6929" s="6">
        <v>4.9799999999999998E-5</v>
      </c>
      <c r="H6929" s="7">
        <v>1.8090000000000001E-4</v>
      </c>
      <c r="I6929" s="5"/>
    </row>
    <row r="6930" spans="1:9" x14ac:dyDescent="0.4">
      <c r="A6930" t="str">
        <f t="shared" si="108"/>
        <v>Zwiebel, getr.Sri Lanka</v>
      </c>
      <c r="B6930" s="26" t="s">
        <v>251</v>
      </c>
      <c r="C6930" s="4" t="s">
        <v>447</v>
      </c>
      <c r="D6930" s="5">
        <v>1.6000000000000001E-6</v>
      </c>
      <c r="E6930" s="5">
        <v>8.6499999999999998E-7</v>
      </c>
      <c r="F6930" s="5">
        <v>5.5900000000000007E-7</v>
      </c>
      <c r="G6930" s="6">
        <v>1.1599999999999999E-6</v>
      </c>
      <c r="H6930" s="7">
        <v>4.1840000000000001E-6</v>
      </c>
      <c r="I6930" s="5"/>
    </row>
    <row r="6931" spans="1:9" x14ac:dyDescent="0.4">
      <c r="A6931" t="str">
        <f t="shared" si="108"/>
        <v>OrangeSri Lanka</v>
      </c>
      <c r="B6931" s="26" t="s">
        <v>252</v>
      </c>
      <c r="C6931" s="4" t="s">
        <v>447</v>
      </c>
      <c r="D6931" s="5">
        <v>1.5400000000000002E-5</v>
      </c>
      <c r="E6931" s="5">
        <v>8.0900000000000005E-6</v>
      </c>
      <c r="F6931" s="5">
        <v>5.5500000000000002E-6</v>
      </c>
      <c r="G6931" s="6">
        <v>1.1E-5</v>
      </c>
      <c r="H6931" s="7">
        <v>4.0039999999999996E-5</v>
      </c>
      <c r="I6931" s="5"/>
    </row>
    <row r="6932" spans="1:9" x14ac:dyDescent="0.4">
      <c r="A6932" t="str">
        <f t="shared" si="108"/>
        <v>PfefferSri Lanka</v>
      </c>
      <c r="B6932" s="26" t="s">
        <v>154</v>
      </c>
      <c r="C6932" s="4" t="s">
        <v>447</v>
      </c>
      <c r="D6932" s="5">
        <v>1.9300000000000002E-5</v>
      </c>
      <c r="E6932" s="5">
        <v>1.0399999999999999E-5</v>
      </c>
      <c r="F6932" s="5">
        <v>6.72E-6</v>
      </c>
      <c r="G6932" s="6">
        <v>1.4E-5</v>
      </c>
      <c r="H6932" s="7">
        <v>5.0420000000000002E-5</v>
      </c>
      <c r="I6932" s="5"/>
    </row>
    <row r="6933" spans="1:9" x14ac:dyDescent="0.4">
      <c r="A6933" t="str">
        <f t="shared" si="108"/>
        <v>AnanasSri Lanka</v>
      </c>
      <c r="B6933" s="26" t="s">
        <v>194</v>
      </c>
      <c r="C6933" s="4" t="s">
        <v>447</v>
      </c>
      <c r="D6933" s="5">
        <v>1.9400000000000001E-6</v>
      </c>
      <c r="E6933" s="5">
        <v>1.04E-6</v>
      </c>
      <c r="F6933" s="5">
        <v>6.8099999999999992E-7</v>
      </c>
      <c r="G6933" s="6">
        <v>1.3799999999999999E-6</v>
      </c>
      <c r="H6933" s="7">
        <v>5.0410000000000005E-6</v>
      </c>
      <c r="I6933" s="5"/>
    </row>
    <row r="6934" spans="1:9" x14ac:dyDescent="0.4">
      <c r="A6934" t="str">
        <f t="shared" si="108"/>
        <v>KochbananeSri Lanka</v>
      </c>
      <c r="B6934" s="26" t="s">
        <v>180</v>
      </c>
      <c r="C6934" s="4" t="s">
        <v>447</v>
      </c>
      <c r="D6934" s="5">
        <v>1.9253E-6</v>
      </c>
      <c r="E6934" s="5">
        <v>1.0318E-6</v>
      </c>
      <c r="F6934" s="5">
        <v>6.7877499999999991E-7</v>
      </c>
      <c r="G6934" s="6">
        <v>1.3799999999999999E-6</v>
      </c>
      <c r="H6934" s="7">
        <v>5.0158749999999996E-6</v>
      </c>
      <c r="I6934" s="5"/>
    </row>
    <row r="6935" spans="1:9" x14ac:dyDescent="0.4">
      <c r="A6935" t="str">
        <f t="shared" si="108"/>
        <v>KartoffelSri Lanka</v>
      </c>
      <c r="B6935" s="26" t="s">
        <v>177</v>
      </c>
      <c r="C6935" s="4" t="s">
        <v>447</v>
      </c>
      <c r="D6935" s="5">
        <v>6.8199999999999999E-7</v>
      </c>
      <c r="E6935" s="5">
        <v>3.7100000000000003E-7</v>
      </c>
      <c r="F6935" s="5">
        <v>2.3699999999999999E-7</v>
      </c>
      <c r="G6935" s="6">
        <v>4.9900000000000001E-7</v>
      </c>
      <c r="H6935" s="7">
        <v>1.7890000000000002E-6</v>
      </c>
      <c r="I6935" s="5"/>
    </row>
    <row r="6936" spans="1:9" x14ac:dyDescent="0.4">
      <c r="A6936" t="str">
        <f t="shared" si="108"/>
        <v>KürbisSri Lanka</v>
      </c>
      <c r="B6936" s="26" t="s">
        <v>183</v>
      </c>
      <c r="C6936" s="4" t="s">
        <v>447</v>
      </c>
      <c r="D6936" s="5">
        <v>5.4000000000000002E-7</v>
      </c>
      <c r="E6936" s="5">
        <v>2.9200000000000002E-7</v>
      </c>
      <c r="F6936" s="5">
        <v>1.8900000000000001E-7</v>
      </c>
      <c r="G6936" s="6">
        <v>3.9199999999999996E-7</v>
      </c>
      <c r="H6936" s="7">
        <v>1.4130000000000001E-6</v>
      </c>
      <c r="I6936" s="5"/>
    </row>
    <row r="6937" spans="1:9" x14ac:dyDescent="0.4">
      <c r="A6937" t="str">
        <f t="shared" si="108"/>
        <v>ReisSri Lanka</v>
      </c>
      <c r="B6937" s="26" t="s">
        <v>160</v>
      </c>
      <c r="C6937" s="4" t="s">
        <v>447</v>
      </c>
      <c r="D6937" s="5">
        <v>2.21E-6</v>
      </c>
      <c r="E6937" s="5">
        <v>1.2899999999999999E-6</v>
      </c>
      <c r="F6937" s="5">
        <v>7.0699999999999996E-7</v>
      </c>
      <c r="G6937" s="6">
        <v>1.6999999999999998E-6</v>
      </c>
      <c r="H6937" s="7">
        <v>5.9069999999999995E-6</v>
      </c>
      <c r="I6937" s="5"/>
    </row>
    <row r="6938" spans="1:9" x14ac:dyDescent="0.4">
      <c r="A6938" t="str">
        <f t="shared" si="108"/>
        <v>GummiSri Lanka</v>
      </c>
      <c r="B6938" s="26" t="s">
        <v>290</v>
      </c>
      <c r="C6938" s="4" t="s">
        <v>447</v>
      </c>
      <c r="D6938" s="5">
        <v>4.5188000000000002E-5</v>
      </c>
      <c r="E6938" s="5">
        <v>2.6647899999999999E-5</v>
      </c>
      <c r="F6938" s="5">
        <v>1.2718200000000001E-5</v>
      </c>
      <c r="G6938" s="6">
        <v>2.7199999999999997E-5</v>
      </c>
      <c r="H6938" s="7">
        <v>1.1175409999999999E-4</v>
      </c>
      <c r="I6938" s="5"/>
    </row>
    <row r="6939" spans="1:9" x14ac:dyDescent="0.4">
      <c r="A6939" t="str">
        <f t="shared" si="108"/>
        <v>SesamSri Lanka</v>
      </c>
      <c r="B6939" s="26" t="s">
        <v>258</v>
      </c>
      <c r="C6939" s="4" t="s">
        <v>447</v>
      </c>
      <c r="D6939" s="5">
        <v>1.4200000000000001E-5</v>
      </c>
      <c r="E6939" s="5">
        <v>7.6899999999999992E-6</v>
      </c>
      <c r="F6939" s="5">
        <v>4.9799999999999998E-6</v>
      </c>
      <c r="G6939" s="6">
        <v>1.03E-5</v>
      </c>
      <c r="H6939" s="7">
        <v>3.7169999999999991E-5</v>
      </c>
      <c r="I6939" s="5"/>
    </row>
    <row r="6940" spans="1:9" x14ac:dyDescent="0.4">
      <c r="A6940" t="str">
        <f t="shared" si="108"/>
        <v>SojabohnenSri Lanka</v>
      </c>
      <c r="B6940" s="26" t="s">
        <v>259</v>
      </c>
      <c r="C6940" s="4" t="s">
        <v>447</v>
      </c>
      <c r="D6940" s="5">
        <v>2.32393E-5</v>
      </c>
      <c r="E6940" s="5">
        <v>1.0171599999999999E-5</v>
      </c>
      <c r="F6940" s="5">
        <v>1.05906E-5</v>
      </c>
      <c r="G6940" s="6">
        <v>1.8100000000000003E-5</v>
      </c>
      <c r="H6940" s="7">
        <v>6.2101500000000002E-5</v>
      </c>
      <c r="I6940" s="5"/>
    </row>
    <row r="6941" spans="1:9" x14ac:dyDescent="0.4">
      <c r="A6941" t="str">
        <f t="shared" si="108"/>
        <v>GewürzeSri Lanka</v>
      </c>
      <c r="B6941" s="26" t="s">
        <v>275</v>
      </c>
      <c r="C6941" s="4" t="s">
        <v>447</v>
      </c>
      <c r="D6941" s="5">
        <v>8.2439699999999989E-6</v>
      </c>
      <c r="E6941" s="5">
        <v>3.6347300000000001E-6</v>
      </c>
      <c r="F6941" s="5">
        <v>3.7350799999999999E-6</v>
      </c>
      <c r="G6941" s="6">
        <v>6.4400000000000002E-6</v>
      </c>
      <c r="H6941" s="7">
        <v>2.2053779999999997E-5</v>
      </c>
      <c r="I6941" s="5"/>
    </row>
    <row r="6942" spans="1:9" x14ac:dyDescent="0.4">
      <c r="A6942" t="str">
        <f t="shared" si="108"/>
        <v>RohrzuckerSri Lanka</v>
      </c>
      <c r="B6942" s="26" t="s">
        <v>260</v>
      </c>
      <c r="C6942" s="4" t="s">
        <v>447</v>
      </c>
      <c r="D6942" s="5">
        <v>5.8213099999999991E-7</v>
      </c>
      <c r="E6942" s="5">
        <v>3.1257800000000001E-7</v>
      </c>
      <c r="F6942" s="5">
        <v>2.05025E-7</v>
      </c>
      <c r="G6942" s="6">
        <v>4.2E-7</v>
      </c>
      <c r="H6942" s="7">
        <v>1.5197339999999999E-6</v>
      </c>
      <c r="I6942" s="5"/>
    </row>
    <row r="6943" spans="1:9" x14ac:dyDescent="0.4">
      <c r="A6943" t="str">
        <f t="shared" si="108"/>
        <v>SüßkartofelnSri Lanka</v>
      </c>
      <c r="B6943" s="26" t="s">
        <v>192</v>
      </c>
      <c r="C6943" s="4" t="s">
        <v>447</v>
      </c>
      <c r="D6943" s="5">
        <v>1.14447E-6</v>
      </c>
      <c r="E6943" s="5">
        <v>6.1794699999999997E-7</v>
      </c>
      <c r="F6943" s="5">
        <v>3.9983100000000003E-7</v>
      </c>
      <c r="G6943" s="6">
        <v>8.2700000000000009E-7</v>
      </c>
      <c r="H6943" s="7">
        <v>2.9892480000000002E-6</v>
      </c>
      <c r="I6943" s="5"/>
    </row>
    <row r="6944" spans="1:9" x14ac:dyDescent="0.4">
      <c r="A6944" t="str">
        <f t="shared" si="108"/>
        <v>TeeSri Lanka</v>
      </c>
      <c r="B6944" s="26" t="s">
        <v>262</v>
      </c>
      <c r="C6944" s="4" t="s">
        <v>447</v>
      </c>
      <c r="D6944" s="5">
        <v>3.6198800000000003E-5</v>
      </c>
      <c r="E6944" s="5">
        <v>1.7585099999999999E-5</v>
      </c>
      <c r="F6944" s="5">
        <v>1.44961E-5</v>
      </c>
      <c r="G6944" s="6">
        <v>2.6100000000000001E-5</v>
      </c>
      <c r="H6944" s="7">
        <v>9.4380000000000001E-5</v>
      </c>
      <c r="I6944" s="5"/>
    </row>
    <row r="6945" spans="1:9" x14ac:dyDescent="0.4">
      <c r="A6945" t="str">
        <f t="shared" si="108"/>
        <v>Tabak, unverarbeitetSri Lanka</v>
      </c>
      <c r="B6945" s="26" t="s">
        <v>263</v>
      </c>
      <c r="C6945" s="4" t="s">
        <v>447</v>
      </c>
      <c r="D6945" s="5">
        <v>5.6808700000000005E-6</v>
      </c>
      <c r="E6945" s="5">
        <v>3.0601000000000001E-6</v>
      </c>
      <c r="F6945" s="5">
        <v>1.9865299999999999E-6</v>
      </c>
      <c r="G6945" s="6">
        <v>4.0799999999999999E-6</v>
      </c>
      <c r="H6945" s="7">
        <v>1.4807500000000002E-5</v>
      </c>
      <c r="I6945" s="5"/>
    </row>
    <row r="6946" spans="1:9" x14ac:dyDescent="0.4">
      <c r="A6946" t="str">
        <f t="shared" si="108"/>
        <v>TomatenSri Lanka</v>
      </c>
      <c r="B6946" s="26" t="s">
        <v>86</v>
      </c>
      <c r="C6946" s="4" t="s">
        <v>447</v>
      </c>
      <c r="D6946" s="5">
        <v>1.14759E-6</v>
      </c>
      <c r="E6946" s="5">
        <v>6.1773699999999999E-7</v>
      </c>
      <c r="F6946" s="5">
        <v>4.0214700000000001E-7</v>
      </c>
      <c r="G6946" s="6">
        <v>8.2700000000000009E-7</v>
      </c>
      <c r="H6946" s="7">
        <v>2.994474E-6</v>
      </c>
      <c r="I6946" s="5"/>
    </row>
    <row r="6947" spans="1:9" x14ac:dyDescent="0.4">
      <c r="A6947" t="str">
        <f t="shared" si="108"/>
        <v>Gemüse, frischSri Lanka</v>
      </c>
      <c r="B6947" s="26" t="s">
        <v>174</v>
      </c>
      <c r="C6947" s="4" t="s">
        <v>447</v>
      </c>
      <c r="D6947" s="5">
        <v>7.5700000000000002E-7</v>
      </c>
      <c r="E6947" s="5">
        <v>4.0999999999999999E-7</v>
      </c>
      <c r="F6947" s="5">
        <v>2.6400000000000003E-7</v>
      </c>
      <c r="G6947" s="6">
        <v>5.4600000000000005E-7</v>
      </c>
      <c r="H6947" s="7">
        <v>1.9769999999999999E-6</v>
      </c>
      <c r="I6947" s="5"/>
    </row>
    <row r="6948" spans="1:9" x14ac:dyDescent="0.4">
      <c r="A6948" t="str">
        <f t="shared" si="108"/>
        <v>BananenSudan (ehemalig)</v>
      </c>
      <c r="B6948" s="26" t="s">
        <v>197</v>
      </c>
      <c r="C6948" s="4" t="s">
        <v>448</v>
      </c>
      <c r="D6948" s="5">
        <v>5.8699999999999996E-8</v>
      </c>
      <c r="E6948" s="5">
        <v>4.0399999999999998E-8</v>
      </c>
      <c r="F6948" s="5">
        <v>3.4199999999999998E-9</v>
      </c>
      <c r="G6948" s="6">
        <v>1.24E-8</v>
      </c>
      <c r="H6948" s="7">
        <v>1.1492E-7</v>
      </c>
      <c r="I6948" s="5"/>
    </row>
    <row r="6949" spans="1:9" x14ac:dyDescent="0.4">
      <c r="A6949" t="str">
        <f t="shared" si="108"/>
        <v>GersteSudan (ehemalig)</v>
      </c>
      <c r="B6949" s="26" t="s">
        <v>240</v>
      </c>
      <c r="C6949" s="4" t="s">
        <v>448</v>
      </c>
      <c r="D6949" s="5">
        <v>3.6057199999999995E-7</v>
      </c>
      <c r="E6949" s="5">
        <v>2.4829099999999998E-7</v>
      </c>
      <c r="F6949" s="5">
        <v>2.1098500000000002E-8</v>
      </c>
      <c r="G6949" s="6">
        <v>7.6199999999999994E-8</v>
      </c>
      <c r="H6949" s="7">
        <v>7.0616150000000001E-7</v>
      </c>
      <c r="I6949" s="5"/>
    </row>
    <row r="6950" spans="1:9" x14ac:dyDescent="0.4">
      <c r="A6950" t="str">
        <f t="shared" si="108"/>
        <v>Bohen, trockenSudan (ehemalig)</v>
      </c>
      <c r="B6950" s="26" t="s">
        <v>170</v>
      </c>
      <c r="C6950" s="4" t="s">
        <v>448</v>
      </c>
      <c r="D6950" s="5">
        <v>2.0272E-7</v>
      </c>
      <c r="E6950" s="5">
        <v>1.41226E-7</v>
      </c>
      <c r="F6950" s="5">
        <v>9.4754200000000004E-9</v>
      </c>
      <c r="G6950" s="6">
        <v>3.9599999999999997E-8</v>
      </c>
      <c r="H6950" s="7">
        <v>3.9302142000000002E-7</v>
      </c>
      <c r="I6950" s="5"/>
    </row>
    <row r="6951" spans="1:9" x14ac:dyDescent="0.4">
      <c r="A6951" t="str">
        <f t="shared" si="108"/>
        <v>Ackerbohne, trockenSudan (ehemalig)</v>
      </c>
      <c r="B6951" s="26" t="s">
        <v>163</v>
      </c>
      <c r="C6951" s="4" t="s">
        <v>448</v>
      </c>
      <c r="D6951" s="5">
        <v>6.7621099999999999E-8</v>
      </c>
      <c r="E6951" s="5">
        <v>6.3789500000000004E-8</v>
      </c>
      <c r="F6951" s="5">
        <v>3.6327300000000001E-9</v>
      </c>
      <c r="G6951" s="6">
        <v>1.5000000000000002E-8</v>
      </c>
      <c r="H6951" s="7">
        <v>1.5004333000000002E-7</v>
      </c>
      <c r="I6951" s="5"/>
    </row>
    <row r="6952" spans="1:9" x14ac:dyDescent="0.4">
      <c r="A6952" t="str">
        <f t="shared" si="108"/>
        <v>ManiokSudan (ehemalig)</v>
      </c>
      <c r="B6952" s="26" t="s">
        <v>187</v>
      </c>
      <c r="C6952" s="4" t="s">
        <v>448</v>
      </c>
      <c r="D6952" s="5">
        <v>2.4774500000000001E-8</v>
      </c>
      <c r="E6952" s="5">
        <v>1.7059799999999998E-8</v>
      </c>
      <c r="F6952" s="5">
        <v>1.4496500000000001E-9</v>
      </c>
      <c r="G6952" s="6">
        <v>5.2400000000000001E-9</v>
      </c>
      <c r="H6952" s="7">
        <v>4.8523949999999996E-8</v>
      </c>
      <c r="I6952" s="5"/>
    </row>
    <row r="6953" spans="1:9" x14ac:dyDescent="0.4">
      <c r="A6953" t="str">
        <f t="shared" si="108"/>
        <v>GetreideSudan (ehemalig)</v>
      </c>
      <c r="B6953" s="26" t="s">
        <v>278</v>
      </c>
      <c r="C6953" s="4" t="s">
        <v>448</v>
      </c>
      <c r="D6953" s="5">
        <v>1.6283599999999999E-7</v>
      </c>
      <c r="E6953" s="5">
        <v>1.12901E-7</v>
      </c>
      <c r="F6953" s="5">
        <v>9.2156000000000011E-9</v>
      </c>
      <c r="G6953" s="6">
        <v>3.4900000000000001E-8</v>
      </c>
      <c r="H6953" s="7">
        <v>3.1985259999999995E-7</v>
      </c>
      <c r="I6953" s="5"/>
    </row>
    <row r="6954" spans="1:9" x14ac:dyDescent="0.4">
      <c r="A6954" t="str">
        <f t="shared" si="108"/>
        <v>KichererbsenSudan (ehemalig)</v>
      </c>
      <c r="B6954" s="26" t="s">
        <v>178</v>
      </c>
      <c r="C6954" s="4" t="s">
        <v>448</v>
      </c>
      <c r="D6954" s="5">
        <v>2.20037E-7</v>
      </c>
      <c r="E6954" s="5">
        <v>1.5373099999999999E-7</v>
      </c>
      <c r="F6954" s="5">
        <v>8.3097600000000009E-9</v>
      </c>
      <c r="G6954" s="6">
        <v>3.8899999999999998E-8</v>
      </c>
      <c r="H6954" s="7">
        <v>4.2097776000000003E-7</v>
      </c>
      <c r="I6954" s="5"/>
    </row>
    <row r="6955" spans="1:9" x14ac:dyDescent="0.4">
      <c r="A6955" t="str">
        <f t="shared" si="108"/>
        <v>KakaobohneSudan (ehemalig)</v>
      </c>
      <c r="B6955" s="26" t="s">
        <v>286</v>
      </c>
      <c r="C6955" s="4" t="s">
        <v>448</v>
      </c>
      <c r="D6955" s="5">
        <v>1.1344700000000001E-6</v>
      </c>
      <c r="E6955" s="5">
        <v>7.8120200000000009E-7</v>
      </c>
      <c r="F6955" s="5">
        <v>6.6382499999999992E-8</v>
      </c>
      <c r="G6955" s="6">
        <v>2.4000000000000003E-7</v>
      </c>
      <c r="H6955" s="7">
        <v>2.2220545000000004E-6</v>
      </c>
      <c r="I6955" s="5"/>
    </row>
    <row r="6956" spans="1:9" x14ac:dyDescent="0.4">
      <c r="A6956" t="str">
        <f t="shared" si="108"/>
        <v>Kaffee, grünSudan (ehemalig)</v>
      </c>
      <c r="B6956" s="26" t="s">
        <v>287</v>
      </c>
      <c r="C6956" s="4" t="s">
        <v>448</v>
      </c>
      <c r="D6956" s="5">
        <v>7.6304200000000004E-7</v>
      </c>
      <c r="E6956" s="5">
        <v>4.7043399999999996E-7</v>
      </c>
      <c r="F6956" s="5">
        <v>3.6353300000000004E-8</v>
      </c>
      <c r="G6956" s="6">
        <v>1.4100000000000001E-7</v>
      </c>
      <c r="H6956" s="7">
        <v>1.4108293000000001E-6</v>
      </c>
      <c r="I6956" s="5"/>
    </row>
    <row r="6957" spans="1:9" x14ac:dyDescent="0.4">
      <c r="A6957" t="str">
        <f t="shared" si="108"/>
        <v>BaumwollsamenSudan (ehemalig)</v>
      </c>
      <c r="B6957" s="26" t="s">
        <v>241</v>
      </c>
      <c r="C6957" s="4" t="s">
        <v>448</v>
      </c>
      <c r="D6957" s="5">
        <v>1.8918700000000001E-7</v>
      </c>
      <c r="E6957" s="5">
        <v>2.01948E-7</v>
      </c>
      <c r="F6957" s="5">
        <v>1.1093E-8</v>
      </c>
      <c r="G6957" s="6">
        <v>4.1000000000000003E-8</v>
      </c>
      <c r="H6957" s="7">
        <v>4.4322800000000003E-7</v>
      </c>
      <c r="I6957" s="5"/>
    </row>
    <row r="6958" spans="1:9" x14ac:dyDescent="0.4">
      <c r="A6958" t="str">
        <f t="shared" si="108"/>
        <v>Kuhbohnen, trockenSudan (ehemalig)</v>
      </c>
      <c r="B6958" s="26" t="s">
        <v>182</v>
      </c>
      <c r="C6958" s="4" t="s">
        <v>448</v>
      </c>
      <c r="D6958" s="5">
        <v>8.0320499999999995E-8</v>
      </c>
      <c r="E6958" s="5">
        <v>5.5309000000000002E-8</v>
      </c>
      <c r="F6958" s="5">
        <v>4.6998699999999998E-9</v>
      </c>
      <c r="G6958" s="6">
        <v>1.7E-8</v>
      </c>
      <c r="H6958" s="7">
        <v>1.5732937000000001E-7</v>
      </c>
      <c r="I6958" s="5"/>
    </row>
    <row r="6959" spans="1:9" x14ac:dyDescent="0.4">
      <c r="A6959" t="str">
        <f t="shared" si="108"/>
        <v>DattelSudan (ehemalig)</v>
      </c>
      <c r="B6959" s="26" t="s">
        <v>202</v>
      </c>
      <c r="C6959" s="4" t="s">
        <v>448</v>
      </c>
      <c r="D6959" s="5">
        <v>2.2342799999999999E-8</v>
      </c>
      <c r="E6959" s="5">
        <v>1.7447699999999999E-8</v>
      </c>
      <c r="F6959" s="5">
        <v>1.32133E-9</v>
      </c>
      <c r="G6959" s="6">
        <v>5.14E-9</v>
      </c>
      <c r="H6959" s="7">
        <v>4.6251830000000002E-8</v>
      </c>
      <c r="I6959" s="5"/>
    </row>
    <row r="6960" spans="1:9" x14ac:dyDescent="0.4">
      <c r="A6960" t="str">
        <f t="shared" si="108"/>
        <v>AubergineSudan (ehemalig)</v>
      </c>
      <c r="B6960" s="26" t="s">
        <v>214</v>
      </c>
      <c r="C6960" s="4" t="s">
        <v>448</v>
      </c>
      <c r="D6960" s="5">
        <v>2.5172299999999998E-8</v>
      </c>
      <c r="E6960" s="5">
        <v>1.7723600000000002E-8</v>
      </c>
      <c r="F6960" s="5">
        <v>6.9026199999999997E-10</v>
      </c>
      <c r="G6960" s="6">
        <v>4.0300000000000004E-9</v>
      </c>
      <c r="H6960" s="7">
        <v>4.7616161999999993E-8</v>
      </c>
      <c r="I6960" s="5"/>
    </row>
    <row r="6961" spans="1:9" x14ac:dyDescent="0.4">
      <c r="A6961" t="str">
        <f t="shared" si="108"/>
        <v>Bast-PflanzenSudan (ehemalig)</v>
      </c>
      <c r="B6961" s="26" t="s">
        <v>338</v>
      </c>
      <c r="C6961" s="4" t="s">
        <v>448</v>
      </c>
      <c r="D6961" s="5">
        <v>1.6215799999999998E-5</v>
      </c>
      <c r="E6961" s="5">
        <v>9.0870499999999997E-6</v>
      </c>
      <c r="F6961" s="5">
        <v>6.27361E-7</v>
      </c>
      <c r="G6961" s="6">
        <v>2.65E-6</v>
      </c>
      <c r="H6961" s="7">
        <v>2.8580210999999998E-5</v>
      </c>
      <c r="I6961" s="5"/>
    </row>
    <row r="6962" spans="1:9" x14ac:dyDescent="0.4">
      <c r="A6962" t="str">
        <f t="shared" si="108"/>
        <v>FuttermittelpflanzenSudan (ehemalig)</v>
      </c>
      <c r="B6962" s="26" t="s">
        <v>242</v>
      </c>
      <c r="C6962" s="4" t="s">
        <v>448</v>
      </c>
      <c r="D6962" s="5">
        <v>1.2902899999999999E-8</v>
      </c>
      <c r="E6962" s="5">
        <v>1.31653E-8</v>
      </c>
      <c r="F6962" s="5">
        <v>6.8113100000000001E-10</v>
      </c>
      <c r="G6962" s="6">
        <v>2.7799999999999999E-9</v>
      </c>
      <c r="H6962" s="7">
        <v>2.9529331000000002E-8</v>
      </c>
      <c r="I6962" s="5"/>
    </row>
    <row r="6963" spans="1:9" x14ac:dyDescent="0.4">
      <c r="A6963" t="str">
        <f t="shared" si="108"/>
        <v>Früchte, frischSudan (ehemalig)</v>
      </c>
      <c r="B6963" s="26" t="s">
        <v>205</v>
      </c>
      <c r="C6963" s="4" t="s">
        <v>448</v>
      </c>
      <c r="D6963" s="5">
        <v>3.9306600000000001E-8</v>
      </c>
      <c r="E6963" s="5">
        <v>3.7909400000000001E-8</v>
      </c>
      <c r="F6963" s="5">
        <v>2.4027499999999998E-9</v>
      </c>
      <c r="G6963" s="6">
        <v>8.8300000000000003E-9</v>
      </c>
      <c r="H6963" s="7">
        <v>8.8448750000000006E-8</v>
      </c>
      <c r="I6963" s="5"/>
    </row>
    <row r="6964" spans="1:9" x14ac:dyDescent="0.4">
      <c r="A6964" t="str">
        <f t="shared" si="108"/>
        <v>KernobstSudan (ehemalig)</v>
      </c>
      <c r="B6964" s="26" t="s">
        <v>208</v>
      </c>
      <c r="C6964" s="4" t="s">
        <v>448</v>
      </c>
      <c r="D6964" s="5">
        <v>3.9306600000000001E-8</v>
      </c>
      <c r="E6964" s="5">
        <v>3.7909400000000001E-8</v>
      </c>
      <c r="F6964" s="5">
        <v>2.4027499999999998E-9</v>
      </c>
      <c r="G6964" s="6">
        <v>8.8300000000000003E-9</v>
      </c>
      <c r="H6964" s="7">
        <v>8.8448750000000006E-8</v>
      </c>
      <c r="I6964" s="5"/>
    </row>
    <row r="6965" spans="1:9" x14ac:dyDescent="0.4">
      <c r="A6965" t="str">
        <f t="shared" si="108"/>
        <v>ErdnussSudan (ehemalig)</v>
      </c>
      <c r="B6965" s="26" t="s">
        <v>280</v>
      </c>
      <c r="C6965" s="4" t="s">
        <v>448</v>
      </c>
      <c r="D6965" s="5">
        <v>2.5714200000000004E-7</v>
      </c>
      <c r="E6965" s="5">
        <v>2.7430199999999996E-7</v>
      </c>
      <c r="F6965" s="5">
        <v>1.43878E-8</v>
      </c>
      <c r="G6965" s="6">
        <v>5.5300000000000005E-8</v>
      </c>
      <c r="H6965" s="7">
        <v>6.011318E-7</v>
      </c>
      <c r="I6965" s="5"/>
    </row>
    <row r="6966" spans="1:9" x14ac:dyDescent="0.4">
      <c r="A6966" t="str">
        <f t="shared" si="108"/>
        <v>JojobasamenSudan (ehemalig)</v>
      </c>
      <c r="B6966" s="26" t="s">
        <v>301</v>
      </c>
      <c r="C6966" s="4" t="s">
        <v>448</v>
      </c>
      <c r="D6966" s="5">
        <v>6.2884599999999991E-7</v>
      </c>
      <c r="E6966" s="5">
        <v>4.33026E-7</v>
      </c>
      <c r="F6966" s="5">
        <v>3.6796299999999997E-8</v>
      </c>
      <c r="G6966" s="6">
        <v>1.3300000000000001E-7</v>
      </c>
      <c r="H6966" s="7">
        <v>1.2316683000000002E-6</v>
      </c>
      <c r="I6966" s="5"/>
    </row>
    <row r="6967" spans="1:9" x14ac:dyDescent="0.4">
      <c r="A6967" t="str">
        <f t="shared" si="108"/>
        <v>Lauch, andere LauchgewächseSudan (ehemalig)</v>
      </c>
      <c r="B6967" s="26" t="s">
        <v>184</v>
      </c>
      <c r="C6967" s="4" t="s">
        <v>448</v>
      </c>
      <c r="D6967" s="5">
        <v>2.4323799999999999E-8</v>
      </c>
      <c r="E6967" s="5">
        <v>2.38072E-8</v>
      </c>
      <c r="F6967" s="5">
        <v>1.35165E-9</v>
      </c>
      <c r="G6967" s="6">
        <v>5.3600000000000005E-9</v>
      </c>
      <c r="H6967" s="7">
        <v>5.4842650000000004E-8</v>
      </c>
      <c r="I6967" s="5"/>
    </row>
    <row r="6968" spans="1:9" x14ac:dyDescent="0.4">
      <c r="A6968" t="str">
        <f t="shared" si="108"/>
        <v>LinsenSudan (ehemalig)</v>
      </c>
      <c r="B6968" s="26" t="s">
        <v>247</v>
      </c>
      <c r="C6968" s="4" t="s">
        <v>448</v>
      </c>
      <c r="D6968" s="5">
        <v>3.3023099999999999E-7</v>
      </c>
      <c r="E6968" s="5">
        <v>2.2739900000000001E-7</v>
      </c>
      <c r="F6968" s="5">
        <v>1.9323200000000001E-8</v>
      </c>
      <c r="G6968" s="6">
        <v>6.9800000000000003E-8</v>
      </c>
      <c r="H6968" s="7">
        <v>6.4675319999999995E-7</v>
      </c>
      <c r="I6968" s="5"/>
    </row>
    <row r="6969" spans="1:9" x14ac:dyDescent="0.4">
      <c r="A6969" t="str">
        <f t="shared" si="108"/>
        <v>LeinsamenSudan (ehemalig)</v>
      </c>
      <c r="B6969" s="26" t="s">
        <v>281</v>
      </c>
      <c r="C6969" s="4" t="s">
        <v>448</v>
      </c>
      <c r="D6969" s="5">
        <v>4.9029300000000001E-7</v>
      </c>
      <c r="E6969" s="5">
        <v>3.3761799999999997E-7</v>
      </c>
      <c r="F6969" s="5">
        <v>2.8689E-8</v>
      </c>
      <c r="G6969" s="6">
        <v>1.0399999999999999E-7</v>
      </c>
      <c r="H6969" s="7">
        <v>9.6059999999999996E-7</v>
      </c>
      <c r="I6969" s="5"/>
    </row>
    <row r="6970" spans="1:9" x14ac:dyDescent="0.4">
      <c r="A6970" t="str">
        <f t="shared" si="108"/>
        <v>MaisSudan (ehemalig)</v>
      </c>
      <c r="B6970" s="26" t="s">
        <v>185</v>
      </c>
      <c r="C6970" s="4" t="s">
        <v>448</v>
      </c>
      <c r="D6970" s="5">
        <v>2.1676299999999999E-7</v>
      </c>
      <c r="E6970" s="5">
        <v>2.1239300000000001E-7</v>
      </c>
      <c r="F6970" s="5">
        <v>1.19165E-8</v>
      </c>
      <c r="G6970" s="6">
        <v>4.7599999999999996E-8</v>
      </c>
      <c r="H6970" s="7">
        <v>4.8867249999999996E-7</v>
      </c>
      <c r="I6970" s="5"/>
    </row>
    <row r="6971" spans="1:9" x14ac:dyDescent="0.4">
      <c r="A6971" t="str">
        <f t="shared" si="108"/>
        <v>Mango, GuaveSudan (ehemalig)</v>
      </c>
      <c r="B6971" s="26" t="s">
        <v>248</v>
      </c>
      <c r="C6971" s="4" t="s">
        <v>448</v>
      </c>
      <c r="D6971" s="5">
        <v>4.5399999999999996E-8</v>
      </c>
      <c r="E6971" s="5">
        <v>3.1900000000000001E-8</v>
      </c>
      <c r="F6971" s="5">
        <v>1.15E-9</v>
      </c>
      <c r="G6971" s="6">
        <v>6.9500000000000002E-9</v>
      </c>
      <c r="H6971" s="7">
        <v>8.540000000000001E-8</v>
      </c>
      <c r="I6971" s="5"/>
    </row>
    <row r="6972" spans="1:9" x14ac:dyDescent="0.4">
      <c r="A6972" t="str">
        <f t="shared" si="108"/>
        <v>MelonensamenSudan (ehemalig)</v>
      </c>
      <c r="B6972" s="26" t="s">
        <v>288</v>
      </c>
      <c r="C6972" s="4" t="s">
        <v>448</v>
      </c>
      <c r="D6972" s="5">
        <v>2.19946E-7</v>
      </c>
      <c r="E6972" s="5">
        <v>1.5298300000000001E-7</v>
      </c>
      <c r="F6972" s="5">
        <v>1.2251E-8</v>
      </c>
      <c r="G6972" s="6">
        <v>4.7400000000000001E-8</v>
      </c>
      <c r="H6972" s="7">
        <v>4.3258000000000008E-7</v>
      </c>
      <c r="I6972" s="5"/>
    </row>
    <row r="6973" spans="1:9" x14ac:dyDescent="0.4">
      <c r="A6973" t="str">
        <f t="shared" si="108"/>
        <v>HirseSudan (ehemalig)</v>
      </c>
      <c r="B6973" s="26" t="s">
        <v>250</v>
      </c>
      <c r="C6973" s="4" t="s">
        <v>448</v>
      </c>
      <c r="D6973" s="5">
        <v>3.4882000000000002E-7</v>
      </c>
      <c r="E6973" s="5">
        <v>4.25577E-7</v>
      </c>
      <c r="F6973" s="5">
        <v>1.35715E-8</v>
      </c>
      <c r="G6973" s="6">
        <v>7.8699999999999997E-8</v>
      </c>
      <c r="H6973" s="7">
        <v>8.6666850000000008E-7</v>
      </c>
      <c r="I6973" s="5"/>
    </row>
    <row r="6974" spans="1:9" x14ac:dyDescent="0.4">
      <c r="A6974" t="str">
        <f t="shared" si="108"/>
        <v>NüsseSudan (ehemalig)</v>
      </c>
      <c r="B6974" s="26" t="s">
        <v>271</v>
      </c>
      <c r="C6974" s="4" t="s">
        <v>448</v>
      </c>
      <c r="D6974" s="5">
        <v>1.1620799999999999E-6</v>
      </c>
      <c r="E6974" s="5">
        <v>6.5262899999999996E-7</v>
      </c>
      <c r="F6974" s="5">
        <v>4.311E-8</v>
      </c>
      <c r="G6974" s="6">
        <v>1.8699999999999999E-7</v>
      </c>
      <c r="H6974" s="7">
        <v>2.0448189999999998E-6</v>
      </c>
      <c r="I6974" s="5"/>
    </row>
    <row r="6975" spans="1:9" x14ac:dyDescent="0.4">
      <c r="A6975" t="str">
        <f t="shared" si="108"/>
        <v>ÖlsamenSudan (ehemalig)</v>
      </c>
      <c r="B6975" s="26" t="s">
        <v>303</v>
      </c>
      <c r="C6975" s="4" t="s">
        <v>448</v>
      </c>
      <c r="D6975" s="5">
        <v>6.2884599999999991E-7</v>
      </c>
      <c r="E6975" s="5">
        <v>4.33026E-7</v>
      </c>
      <c r="F6975" s="5">
        <v>3.6796299999999997E-8</v>
      </c>
      <c r="G6975" s="6">
        <v>1.3300000000000001E-7</v>
      </c>
      <c r="H6975" s="7">
        <v>1.2316683000000002E-6</v>
      </c>
      <c r="I6975" s="5"/>
    </row>
    <row r="6976" spans="1:9" x14ac:dyDescent="0.4">
      <c r="A6976" t="str">
        <f t="shared" si="108"/>
        <v>Zwiebel, getr.Sudan (ehemalig)</v>
      </c>
      <c r="B6976" s="26" t="s">
        <v>251</v>
      </c>
      <c r="C6976" s="4" t="s">
        <v>448</v>
      </c>
      <c r="D6976" s="5">
        <v>6.1960500000000007E-8</v>
      </c>
      <c r="E6976" s="5">
        <v>4.2666300000000003E-8</v>
      </c>
      <c r="F6976" s="5">
        <v>3.6255599999999996E-9</v>
      </c>
      <c r="G6976" s="6">
        <v>1.31E-8</v>
      </c>
      <c r="H6976" s="7">
        <v>1.2135236E-7</v>
      </c>
      <c r="I6976" s="5"/>
    </row>
    <row r="6977" spans="1:9" x14ac:dyDescent="0.4">
      <c r="A6977" t="str">
        <f t="shared" si="108"/>
        <v>Erbsen, trockenSudan (ehemalig)</v>
      </c>
      <c r="B6977" s="26" t="s">
        <v>173</v>
      </c>
      <c r="C6977" s="4" t="s">
        <v>448</v>
      </c>
      <c r="D6977" s="5">
        <v>1.8706100000000001E-7</v>
      </c>
      <c r="E6977" s="5">
        <v>1.28811E-7</v>
      </c>
      <c r="F6977" s="5">
        <v>1.09457E-8</v>
      </c>
      <c r="G6977" s="6">
        <v>3.9499999999999996E-8</v>
      </c>
      <c r="H6977" s="7">
        <v>3.6631770000000004E-7</v>
      </c>
      <c r="I6977" s="5"/>
    </row>
    <row r="6978" spans="1:9" x14ac:dyDescent="0.4">
      <c r="A6978" t="str">
        <f t="shared" si="108"/>
        <v>StraucherbseSudan (ehemalig)</v>
      </c>
      <c r="B6978" s="26" t="s">
        <v>191</v>
      </c>
      <c r="C6978" s="4" t="s">
        <v>448</v>
      </c>
      <c r="D6978" s="5">
        <v>1.12062E-7</v>
      </c>
      <c r="E6978" s="5">
        <v>7.7166599999999997E-8</v>
      </c>
      <c r="F6978" s="5">
        <v>6.5572100000000004E-9</v>
      </c>
      <c r="G6978" s="6">
        <v>2.37E-8</v>
      </c>
      <c r="H6978" s="7">
        <v>2.1948580999999998E-7</v>
      </c>
      <c r="I6978" s="5"/>
    </row>
    <row r="6979" spans="1:9" x14ac:dyDescent="0.4">
      <c r="A6979" t="str">
        <f t="shared" si="108"/>
        <v>KochbananeSudan (ehemalig)</v>
      </c>
      <c r="B6979" s="26" t="s">
        <v>180</v>
      </c>
      <c r="C6979" s="4" t="s">
        <v>448</v>
      </c>
      <c r="D6979" s="5">
        <v>5.5736599999999996E-8</v>
      </c>
      <c r="E6979" s="5">
        <v>3.8383E-8</v>
      </c>
      <c r="F6979" s="5">
        <v>3.2603600000000001E-9</v>
      </c>
      <c r="G6979" s="6">
        <v>1.18E-8</v>
      </c>
      <c r="H6979" s="7">
        <v>1.0917996E-7</v>
      </c>
      <c r="I6979" s="5"/>
    </row>
    <row r="6980" spans="1:9" x14ac:dyDescent="0.4">
      <c r="A6980" t="str">
        <f t="shared" ref="A6980:A7043" si="109">B6980&amp;C6980</f>
        <v>KartoffelSudan (ehemalig)</v>
      </c>
      <c r="B6980" s="26" t="s">
        <v>177</v>
      </c>
      <c r="C6980" s="4" t="s">
        <v>448</v>
      </c>
      <c r="D6980" s="5">
        <v>1.11E-7</v>
      </c>
      <c r="E6980" s="5">
        <v>6.1000000000000004E-8</v>
      </c>
      <c r="F6980" s="5">
        <v>4.1200000000000007E-9</v>
      </c>
      <c r="G6980" s="6">
        <v>1.77E-8</v>
      </c>
      <c r="H6980" s="7">
        <v>1.9382000000000002E-7</v>
      </c>
      <c r="I6980" s="5"/>
    </row>
    <row r="6981" spans="1:9" x14ac:dyDescent="0.4">
      <c r="A6981" t="str">
        <f t="shared" si="109"/>
        <v>Hülsenfrüchte (Linsen, Bohen, etc.)Sudan (ehemalig)</v>
      </c>
      <c r="B6981" s="26" t="s">
        <v>255</v>
      </c>
      <c r="C6981" s="4" t="s">
        <v>448</v>
      </c>
      <c r="D6981" s="5">
        <v>1.7380799999999999E-7</v>
      </c>
      <c r="E6981" s="5">
        <v>1.7236199999999999E-7</v>
      </c>
      <c r="F6981" s="5">
        <v>9.35241E-9</v>
      </c>
      <c r="G6981" s="6">
        <v>3.7799999999999994E-8</v>
      </c>
      <c r="H6981" s="7">
        <v>3.9332240999999998E-7</v>
      </c>
      <c r="I6981" s="5"/>
    </row>
    <row r="6982" spans="1:9" x14ac:dyDescent="0.4">
      <c r="A6982" t="str">
        <f t="shared" si="109"/>
        <v>Knollengewächsen, WurzelknolleSudan (ehemalig)</v>
      </c>
      <c r="B6982" s="26" t="s">
        <v>179</v>
      </c>
      <c r="C6982" s="4" t="s">
        <v>448</v>
      </c>
      <c r="D6982" s="5">
        <v>6.1700399999999998E-8</v>
      </c>
      <c r="E6982" s="5">
        <v>3.4785500000000004E-8</v>
      </c>
      <c r="F6982" s="5">
        <v>2.4653899999999999E-9</v>
      </c>
      <c r="G6982" s="6">
        <v>1.02E-8</v>
      </c>
      <c r="H6982" s="7">
        <v>1.0915129E-7</v>
      </c>
      <c r="I6982" s="5"/>
    </row>
    <row r="6983" spans="1:9" x14ac:dyDescent="0.4">
      <c r="A6983" t="str">
        <f t="shared" si="109"/>
        <v>ÖldistelsamenSudan (ehemalig)</v>
      </c>
      <c r="B6983" s="26" t="s">
        <v>295</v>
      </c>
      <c r="C6983" s="4" t="s">
        <v>448</v>
      </c>
      <c r="D6983" s="5">
        <v>1.78391E-6</v>
      </c>
      <c r="E6983" s="5">
        <v>1.0200899999999999E-6</v>
      </c>
      <c r="F6983" s="5">
        <v>6.9254999999999994E-8</v>
      </c>
      <c r="G6983" s="6">
        <v>2.9400000000000001E-7</v>
      </c>
      <c r="H6983" s="7">
        <v>3.167255E-6</v>
      </c>
      <c r="I6983" s="5"/>
    </row>
    <row r="6984" spans="1:9" x14ac:dyDescent="0.4">
      <c r="A6984" t="str">
        <f t="shared" si="109"/>
        <v>BaumwolleSudan (ehemalig)</v>
      </c>
      <c r="B6984" s="26" t="s">
        <v>257</v>
      </c>
      <c r="C6984" s="4" t="s">
        <v>448</v>
      </c>
      <c r="D6984" s="5">
        <v>1.8918700000000001E-7</v>
      </c>
      <c r="E6984" s="5">
        <v>2.01948E-7</v>
      </c>
      <c r="F6984" s="5">
        <v>1.1093E-8</v>
      </c>
      <c r="G6984" s="6">
        <v>4.1000000000000003E-8</v>
      </c>
      <c r="H6984" s="7">
        <v>4.4322800000000003E-7</v>
      </c>
      <c r="I6984" s="5"/>
    </row>
    <row r="6985" spans="1:9" x14ac:dyDescent="0.4">
      <c r="A6985" t="str">
        <f t="shared" si="109"/>
        <v>SesamSudan (ehemalig)</v>
      </c>
      <c r="B6985" s="26" t="s">
        <v>258</v>
      </c>
      <c r="C6985" s="4" t="s">
        <v>448</v>
      </c>
      <c r="D6985" s="5">
        <v>7.9415600000000001E-7</v>
      </c>
      <c r="E6985" s="5">
        <v>8.4135299999999998E-7</v>
      </c>
      <c r="F6985" s="5">
        <v>4.3216500000000002E-8</v>
      </c>
      <c r="G6985" s="6">
        <v>1.7100000000000001E-7</v>
      </c>
      <c r="H6985" s="7">
        <v>1.8497254999999998E-6</v>
      </c>
      <c r="I6985" s="5"/>
    </row>
    <row r="6986" spans="1:9" x14ac:dyDescent="0.4">
      <c r="A6986" t="str">
        <f t="shared" si="109"/>
        <v>SorghumSudan (ehemalig)</v>
      </c>
      <c r="B6986" s="26" t="s">
        <v>282</v>
      </c>
      <c r="C6986" s="4" t="s">
        <v>448</v>
      </c>
      <c r="D6986" s="5">
        <v>1.7153500000000001E-7</v>
      </c>
      <c r="E6986" s="5">
        <v>1.3619599999999998E-7</v>
      </c>
      <c r="F6986" s="5">
        <v>8.1348599999999998E-9</v>
      </c>
      <c r="G6986" s="6">
        <v>3.99E-8</v>
      </c>
      <c r="H6986" s="7">
        <v>3.5576585999999998E-7</v>
      </c>
      <c r="I6986" s="5"/>
    </row>
    <row r="6987" spans="1:9" x14ac:dyDescent="0.4">
      <c r="A6987" t="str">
        <f t="shared" si="109"/>
        <v>RohrzuckerSudan (ehemalig)</v>
      </c>
      <c r="B6987" s="26" t="s">
        <v>260</v>
      </c>
      <c r="C6987" s="4" t="s">
        <v>448</v>
      </c>
      <c r="D6987" s="5">
        <v>2.7699599999999998E-9</v>
      </c>
      <c r="E6987" s="5">
        <v>2.6818E-9</v>
      </c>
      <c r="F6987" s="5">
        <v>1.6991299999999998E-10</v>
      </c>
      <c r="G6987" s="6">
        <v>6.2400000000000002E-10</v>
      </c>
      <c r="H6987" s="7">
        <v>6.2456730000000001E-9</v>
      </c>
      <c r="I6987" s="5"/>
    </row>
    <row r="6988" spans="1:9" x14ac:dyDescent="0.4">
      <c r="A6988" t="str">
        <f t="shared" si="109"/>
        <v>SonnenblumenkerneSudan (ehemalig)</v>
      </c>
      <c r="B6988" s="26" t="s">
        <v>261</v>
      </c>
      <c r="C6988" s="4" t="s">
        <v>448</v>
      </c>
      <c r="D6988" s="5">
        <v>3.4757400000000004E-7</v>
      </c>
      <c r="E6988" s="5">
        <v>2.5335700000000001E-7</v>
      </c>
      <c r="F6988" s="5">
        <v>1.67181E-8</v>
      </c>
      <c r="G6988" s="6">
        <v>7.9499999999999991E-8</v>
      </c>
      <c r="H6988" s="7">
        <v>6.9714910000000009E-7</v>
      </c>
      <c r="I6988" s="5"/>
    </row>
    <row r="6989" spans="1:9" x14ac:dyDescent="0.4">
      <c r="A6989" t="str">
        <f t="shared" si="109"/>
        <v>SüßkartofelnSudan (ehemalig)</v>
      </c>
      <c r="B6989" s="26" t="s">
        <v>192</v>
      </c>
      <c r="C6989" s="4" t="s">
        <v>448</v>
      </c>
      <c r="D6989" s="5">
        <v>3.8940999999999998E-8</v>
      </c>
      <c r="E6989" s="5">
        <v>2.6033300000000002E-8</v>
      </c>
      <c r="F6989" s="5">
        <v>2.1532399999999999E-9</v>
      </c>
      <c r="G6989" s="6">
        <v>8.02E-9</v>
      </c>
      <c r="H6989" s="7">
        <v>7.5147539999999991E-8</v>
      </c>
      <c r="I6989" s="5"/>
    </row>
    <row r="6990" spans="1:9" x14ac:dyDescent="0.4">
      <c r="A6990" t="str">
        <f t="shared" si="109"/>
        <v>Tallowtree seedSudan (ehemalig)</v>
      </c>
      <c r="B6990" s="26" t="s">
        <v>304</v>
      </c>
      <c r="C6990" s="4" t="s">
        <v>448</v>
      </c>
      <c r="D6990" s="5">
        <v>6.2884599999999991E-7</v>
      </c>
      <c r="E6990" s="5">
        <v>4.33026E-7</v>
      </c>
      <c r="F6990" s="5">
        <v>3.6796299999999997E-8</v>
      </c>
      <c r="G6990" s="6">
        <v>1.3300000000000001E-7</v>
      </c>
      <c r="H6990" s="7">
        <v>1.2316683000000002E-6</v>
      </c>
      <c r="I6990" s="5"/>
    </row>
    <row r="6991" spans="1:9" x14ac:dyDescent="0.4">
      <c r="A6991" t="str">
        <f t="shared" si="109"/>
        <v>TeeSudan (ehemalig)</v>
      </c>
      <c r="B6991" s="26" t="s">
        <v>262</v>
      </c>
      <c r="C6991" s="4" t="s">
        <v>448</v>
      </c>
      <c r="D6991" s="5">
        <v>1.7368100000000001E-7</v>
      </c>
      <c r="E6991" s="5">
        <v>1.1959700000000001E-7</v>
      </c>
      <c r="F6991" s="5">
        <v>1.0162800000000001E-8</v>
      </c>
      <c r="G6991" s="6">
        <v>3.6699999999999998E-8</v>
      </c>
      <c r="H6991" s="7">
        <v>3.4014080000000002E-7</v>
      </c>
      <c r="I6991" s="5"/>
    </row>
    <row r="6992" spans="1:9" x14ac:dyDescent="0.4">
      <c r="A6992" t="str">
        <f t="shared" si="109"/>
        <v>Tabak, unverarbeitetSudan (ehemalig)</v>
      </c>
      <c r="B6992" s="26" t="s">
        <v>263</v>
      </c>
      <c r="C6992" s="4" t="s">
        <v>448</v>
      </c>
      <c r="D6992" s="5">
        <v>5.42855E-8</v>
      </c>
      <c r="E6992" s="5">
        <v>3.73812E-8</v>
      </c>
      <c r="F6992" s="5">
        <v>3.17646E-9</v>
      </c>
      <c r="G6992" s="6">
        <v>1.15E-8</v>
      </c>
      <c r="H6992" s="7">
        <v>1.0634316E-7</v>
      </c>
      <c r="I6992" s="5"/>
    </row>
    <row r="6993" spans="1:9" x14ac:dyDescent="0.4">
      <c r="A6993" t="str">
        <f t="shared" si="109"/>
        <v>TomatenSudan (ehemalig)</v>
      </c>
      <c r="B6993" s="26" t="s">
        <v>86</v>
      </c>
      <c r="C6993" s="4" t="s">
        <v>448</v>
      </c>
      <c r="D6993" s="5">
        <v>1.24193E-8</v>
      </c>
      <c r="E6993" s="5">
        <v>1.1725000000000001E-8</v>
      </c>
      <c r="F6993" s="5">
        <v>6.9405399999999993E-10</v>
      </c>
      <c r="G6993" s="6">
        <v>2.7700000000000002E-9</v>
      </c>
      <c r="H6993" s="7">
        <v>2.7608353999999998E-8</v>
      </c>
      <c r="I6993" s="5"/>
    </row>
    <row r="6994" spans="1:9" x14ac:dyDescent="0.4">
      <c r="A6994" t="str">
        <f t="shared" si="109"/>
        <v>Gemüse, frischSudan (ehemalig)</v>
      </c>
      <c r="B6994" s="26" t="s">
        <v>174</v>
      </c>
      <c r="C6994" s="4" t="s">
        <v>448</v>
      </c>
      <c r="D6994" s="5">
        <v>2.4323799999999999E-8</v>
      </c>
      <c r="E6994" s="5">
        <v>2.38072E-8</v>
      </c>
      <c r="F6994" s="5">
        <v>1.35165E-9</v>
      </c>
      <c r="G6994" s="6">
        <v>5.3600000000000005E-9</v>
      </c>
      <c r="H6994" s="7">
        <v>5.4842650000000004E-8</v>
      </c>
      <c r="I6994" s="5"/>
    </row>
    <row r="6995" spans="1:9" x14ac:dyDescent="0.4">
      <c r="A6995" t="str">
        <f t="shared" si="109"/>
        <v>WickeSudan (ehemalig)</v>
      </c>
      <c r="B6995" s="26" t="s">
        <v>276</v>
      </c>
      <c r="C6995" s="4" t="s">
        <v>448</v>
      </c>
      <c r="D6995" s="5">
        <v>1.4826699999999999E-7</v>
      </c>
      <c r="E6995" s="5">
        <v>1.0209699999999999E-7</v>
      </c>
      <c r="F6995" s="5">
        <v>8.6757000000000014E-9</v>
      </c>
      <c r="G6995" s="6">
        <v>3.1300000000000002E-8</v>
      </c>
      <c r="H6995" s="7">
        <v>2.9033970000000001E-7</v>
      </c>
      <c r="I6995" s="5"/>
    </row>
    <row r="6996" spans="1:9" x14ac:dyDescent="0.4">
      <c r="A6996" t="str">
        <f t="shared" si="109"/>
        <v>WeizenSudan (ehemalig)</v>
      </c>
      <c r="B6996" s="26" t="s">
        <v>60</v>
      </c>
      <c r="C6996" s="4" t="s">
        <v>448</v>
      </c>
      <c r="D6996" s="5">
        <v>7.1042299999999998E-8</v>
      </c>
      <c r="E6996" s="5">
        <v>6.6001999999999998E-8</v>
      </c>
      <c r="F6996" s="5">
        <v>3.21864E-9</v>
      </c>
      <c r="G6996" s="6">
        <v>1.7600000000000002E-8</v>
      </c>
      <c r="H6996" s="7">
        <v>1.5786294000000001E-7</v>
      </c>
      <c r="I6996" s="5"/>
    </row>
    <row r="6997" spans="1:9" x14ac:dyDescent="0.4">
      <c r="A6997" t="str">
        <f t="shared" si="109"/>
        <v>YamswurzelSudan (ehemalig)</v>
      </c>
      <c r="B6997" s="26" t="s">
        <v>291</v>
      </c>
      <c r="C6997" s="4" t="s">
        <v>448</v>
      </c>
      <c r="D6997" s="5">
        <v>4.2644400000000003E-8</v>
      </c>
      <c r="E6997" s="5">
        <v>4.06683E-8</v>
      </c>
      <c r="F6997" s="5">
        <v>2.2670000000000001E-9</v>
      </c>
      <c r="G6997" s="6">
        <v>9.39E-9</v>
      </c>
      <c r="H6997" s="7">
        <v>9.4969700000000006E-8</v>
      </c>
      <c r="I6997" s="5"/>
    </row>
    <row r="6998" spans="1:9" x14ac:dyDescent="0.4">
      <c r="A6998" t="str">
        <f t="shared" si="109"/>
        <v>BananenSurinam</v>
      </c>
      <c r="B6998" s="26" t="s">
        <v>197</v>
      </c>
      <c r="C6998" s="4" t="s">
        <v>449</v>
      </c>
      <c r="D6998" s="5">
        <v>1.4045800000000002E-6</v>
      </c>
      <c r="E6998" s="5">
        <v>7.8738600000000001E-7</v>
      </c>
      <c r="F6998" s="5">
        <v>1.8134600000000001E-7</v>
      </c>
      <c r="G6998" s="6">
        <v>3.4000000000000003E-7</v>
      </c>
      <c r="H6998" s="7">
        <v>2.7133120000000003E-6</v>
      </c>
      <c r="I6998" s="5"/>
    </row>
    <row r="6999" spans="1:9" x14ac:dyDescent="0.4">
      <c r="A6999" t="str">
        <f t="shared" si="109"/>
        <v>ManiokSurinam</v>
      </c>
      <c r="B6999" s="26" t="s">
        <v>187</v>
      </c>
      <c r="C6999" s="4" t="s">
        <v>449</v>
      </c>
      <c r="D6999" s="5">
        <v>2.4538700000000003E-7</v>
      </c>
      <c r="E6999" s="5">
        <v>1.3540399999999999E-7</v>
      </c>
      <c r="F6999" s="5">
        <v>3.7676599999999999E-8</v>
      </c>
      <c r="G6999" s="6">
        <v>5.2800000000000003E-8</v>
      </c>
      <c r="H6999" s="7">
        <v>4.7126759999999999E-7</v>
      </c>
      <c r="I6999" s="5"/>
    </row>
    <row r="7000" spans="1:9" x14ac:dyDescent="0.4">
      <c r="A7000" t="str">
        <f t="shared" si="109"/>
        <v>KakaobohneSurinam</v>
      </c>
      <c r="B7000" s="26" t="s">
        <v>286</v>
      </c>
      <c r="C7000" s="4" t="s">
        <v>449</v>
      </c>
      <c r="D7000" s="5">
        <v>5.2107800000000001E-4</v>
      </c>
      <c r="E7000" s="5">
        <v>2.83665E-4</v>
      </c>
      <c r="F7000" s="5">
        <v>6.3796500000000005E-5</v>
      </c>
      <c r="G7000" s="6">
        <v>1.21E-4</v>
      </c>
      <c r="H7000" s="7">
        <v>9.8953949999999995E-4</v>
      </c>
      <c r="I7000" s="5"/>
    </row>
    <row r="7001" spans="1:9" x14ac:dyDescent="0.4">
      <c r="A7001" t="str">
        <f t="shared" si="109"/>
        <v>KokosnussSurinam</v>
      </c>
      <c r="B7001" s="26" t="s">
        <v>310</v>
      </c>
      <c r="C7001" s="4" t="s">
        <v>449</v>
      </c>
      <c r="D7001" s="5">
        <v>2.41903E-6</v>
      </c>
      <c r="E7001" s="5">
        <v>1.38769E-6</v>
      </c>
      <c r="F7001" s="5">
        <v>3.3003699999999998E-7</v>
      </c>
      <c r="G7001" s="6">
        <v>6.1200000000000003E-7</v>
      </c>
      <c r="H7001" s="7">
        <v>4.7487569999999992E-6</v>
      </c>
      <c r="I7001" s="5"/>
    </row>
    <row r="7002" spans="1:9" x14ac:dyDescent="0.4">
      <c r="A7002" t="str">
        <f t="shared" si="109"/>
        <v>Kaffee, grünSurinam</v>
      </c>
      <c r="B7002" s="26" t="s">
        <v>287</v>
      </c>
      <c r="C7002" s="4" t="s">
        <v>449</v>
      </c>
      <c r="D7002" s="5">
        <v>1.0130900000000001E-3</v>
      </c>
      <c r="E7002" s="5">
        <v>5.6445300000000003E-4</v>
      </c>
      <c r="F7002" s="5">
        <v>1.28374E-4</v>
      </c>
      <c r="G7002" s="6">
        <v>2.42E-4</v>
      </c>
      <c r="H7002" s="7">
        <v>1.947917E-3</v>
      </c>
      <c r="I7002" s="5"/>
    </row>
    <row r="7003" spans="1:9" x14ac:dyDescent="0.4">
      <c r="A7003" t="str">
        <f t="shared" si="109"/>
        <v>KokosbastSurinam</v>
      </c>
      <c r="B7003" s="26" t="s">
        <v>311</v>
      </c>
      <c r="C7003" s="4" t="s">
        <v>449</v>
      </c>
      <c r="D7003" s="5">
        <v>2.41903E-6</v>
      </c>
      <c r="E7003" s="5">
        <v>1.38769E-6</v>
      </c>
      <c r="F7003" s="5">
        <v>3.3003699999999998E-7</v>
      </c>
      <c r="G7003" s="6">
        <v>6.1200000000000003E-7</v>
      </c>
      <c r="H7003" s="7">
        <v>4.7487569999999992E-6</v>
      </c>
      <c r="I7003" s="5"/>
    </row>
    <row r="7004" spans="1:9" x14ac:dyDescent="0.4">
      <c r="A7004" t="str">
        <f t="shared" si="109"/>
        <v>ZitrusfrüchteSurinam</v>
      </c>
      <c r="B7004" s="26" t="s">
        <v>279</v>
      </c>
      <c r="C7004" s="4" t="s">
        <v>449</v>
      </c>
      <c r="D7004" s="5">
        <v>4.3145800000000005E-6</v>
      </c>
      <c r="E7004" s="5">
        <v>2.4203599999999999E-6</v>
      </c>
      <c r="F7004" s="5">
        <v>5.4819300000000002E-7</v>
      </c>
      <c r="G7004" s="6">
        <v>1.04E-6</v>
      </c>
      <c r="H7004" s="7">
        <v>8.3231330000000003E-6</v>
      </c>
      <c r="I7004" s="5"/>
    </row>
    <row r="7005" spans="1:9" x14ac:dyDescent="0.4">
      <c r="A7005" t="str">
        <f t="shared" si="109"/>
        <v>ErdnussSurinam</v>
      </c>
      <c r="B7005" s="26" t="s">
        <v>280</v>
      </c>
      <c r="C7005" s="4" t="s">
        <v>449</v>
      </c>
      <c r="D7005" s="5">
        <v>1.1436E-5</v>
      </c>
      <c r="E7005" s="5">
        <v>6.3785400000000003E-6</v>
      </c>
      <c r="F7005" s="5">
        <v>1.44277E-6</v>
      </c>
      <c r="G7005" s="6">
        <v>2.7299999999999997E-6</v>
      </c>
      <c r="H7005" s="7">
        <v>2.1987309999999999E-5</v>
      </c>
      <c r="I7005" s="5"/>
    </row>
    <row r="7006" spans="1:9" x14ac:dyDescent="0.4">
      <c r="A7006" t="str">
        <f t="shared" si="109"/>
        <v>Lauch, andere LauchgewächseSurinam</v>
      </c>
      <c r="B7006" s="26" t="s">
        <v>184</v>
      </c>
      <c r="C7006" s="4" t="s">
        <v>449</v>
      </c>
      <c r="D7006" s="5">
        <v>7.5501199999999998E-7</v>
      </c>
      <c r="E7006" s="5">
        <v>4.2793699999999998E-7</v>
      </c>
      <c r="F7006" s="5">
        <v>9.8026299999999997E-8</v>
      </c>
      <c r="G7006" s="6">
        <v>1.8400000000000001E-7</v>
      </c>
      <c r="H7006" s="7">
        <v>1.4649752999999999E-6</v>
      </c>
      <c r="I7006" s="5"/>
    </row>
    <row r="7007" spans="1:9" x14ac:dyDescent="0.4">
      <c r="A7007" t="str">
        <f t="shared" si="109"/>
        <v>Mango, GuaveSurinam</v>
      </c>
      <c r="B7007" s="26" t="s">
        <v>248</v>
      </c>
      <c r="C7007" s="4" t="s">
        <v>449</v>
      </c>
      <c r="D7007" s="5">
        <v>3.3923799999999998E-6</v>
      </c>
      <c r="E7007" s="5">
        <v>1.9341400000000001E-6</v>
      </c>
      <c r="F7007" s="5">
        <v>4.3969099999999996E-7</v>
      </c>
      <c r="G7007" s="6">
        <v>8.2999999999999999E-7</v>
      </c>
      <c r="H7007" s="7">
        <v>6.5962109999999997E-6</v>
      </c>
      <c r="I7007" s="5"/>
    </row>
    <row r="7008" spans="1:9" x14ac:dyDescent="0.4">
      <c r="A7008" t="str">
        <f t="shared" si="109"/>
        <v>Palmfrucht (Ölpalme)Surinam</v>
      </c>
      <c r="B7008" s="26" t="s">
        <v>289</v>
      </c>
      <c r="C7008" s="4" t="s">
        <v>449</v>
      </c>
      <c r="D7008" s="5">
        <v>1.4351300000000001E-5</v>
      </c>
      <c r="E7008" s="5">
        <v>7.8885599999999999E-6</v>
      </c>
      <c r="F7008" s="5">
        <v>1.77823E-6</v>
      </c>
      <c r="G7008" s="6">
        <v>3.3700000000000003E-6</v>
      </c>
      <c r="H7008" s="7">
        <v>2.7388089999999999E-5</v>
      </c>
      <c r="I7008" s="5"/>
    </row>
    <row r="7009" spans="1:9" x14ac:dyDescent="0.4">
      <c r="A7009" t="str">
        <f t="shared" si="109"/>
        <v>OrangeSurinam</v>
      </c>
      <c r="B7009" s="26" t="s">
        <v>252</v>
      </c>
      <c r="C7009" s="4" t="s">
        <v>449</v>
      </c>
      <c r="D7009" s="5">
        <v>2.4991900000000003E-6</v>
      </c>
      <c r="E7009" s="5">
        <v>1.4035499999999999E-6</v>
      </c>
      <c r="F7009" s="5">
        <v>3.3036600000000001E-7</v>
      </c>
      <c r="G7009" s="6">
        <v>6.1499999999999994E-7</v>
      </c>
      <c r="H7009" s="7">
        <v>4.8481060000000008E-6</v>
      </c>
      <c r="I7009" s="5"/>
    </row>
    <row r="7010" spans="1:9" x14ac:dyDescent="0.4">
      <c r="A7010" t="str">
        <f t="shared" si="109"/>
        <v>KochbananeSurinam</v>
      </c>
      <c r="B7010" s="26" t="s">
        <v>180</v>
      </c>
      <c r="C7010" s="4" t="s">
        <v>449</v>
      </c>
      <c r="D7010" s="5">
        <v>1.27749E-6</v>
      </c>
      <c r="E7010" s="5">
        <v>7.1557900000000003E-7</v>
      </c>
      <c r="F7010" s="5">
        <v>1.6248599999999999E-7</v>
      </c>
      <c r="G7010" s="6">
        <v>3.0699999999999998E-7</v>
      </c>
      <c r="H7010" s="7">
        <v>2.4625549999999998E-6</v>
      </c>
      <c r="I7010" s="5"/>
    </row>
    <row r="7011" spans="1:9" x14ac:dyDescent="0.4">
      <c r="A7011" t="str">
        <f t="shared" si="109"/>
        <v>Hülsenfrüchte (Linsen, Bohen, etc.)Surinam</v>
      </c>
      <c r="B7011" s="26" t="s">
        <v>255</v>
      </c>
      <c r="C7011" s="4" t="s">
        <v>449</v>
      </c>
      <c r="D7011" s="5">
        <v>1.70339E-5</v>
      </c>
      <c r="E7011" s="5">
        <v>9.6794099999999999E-6</v>
      </c>
      <c r="F7011" s="5">
        <v>2.19877E-6</v>
      </c>
      <c r="G7011" s="6">
        <v>4.1500000000000001E-6</v>
      </c>
      <c r="H7011" s="7">
        <v>3.3062080000000002E-5</v>
      </c>
      <c r="I7011" s="5"/>
    </row>
    <row r="7012" spans="1:9" x14ac:dyDescent="0.4">
      <c r="A7012" t="str">
        <f t="shared" si="109"/>
        <v>ReisSurinam</v>
      </c>
      <c r="B7012" s="26" t="s">
        <v>160</v>
      </c>
      <c r="C7012" s="4" t="s">
        <v>449</v>
      </c>
      <c r="D7012" s="5">
        <v>4.1511900000000003E-6</v>
      </c>
      <c r="E7012" s="5">
        <v>2.3308199999999999E-6</v>
      </c>
      <c r="F7012" s="5">
        <v>5.3325799999999994E-7</v>
      </c>
      <c r="G7012" s="6">
        <v>9.9999999999999995E-7</v>
      </c>
      <c r="H7012" s="7">
        <v>8.0152679999999984E-6</v>
      </c>
      <c r="I7012" s="5"/>
    </row>
    <row r="7013" spans="1:9" x14ac:dyDescent="0.4">
      <c r="A7013" t="str">
        <f t="shared" si="109"/>
        <v>SojabohnenSurinam</v>
      </c>
      <c r="B7013" s="26" t="s">
        <v>259</v>
      </c>
      <c r="C7013" s="4" t="s">
        <v>449</v>
      </c>
      <c r="D7013" s="5">
        <v>1.6717800000000001E-5</v>
      </c>
      <c r="E7013" s="5">
        <v>1.00644E-5</v>
      </c>
      <c r="F7013" s="5">
        <v>2.3153099999999999E-6</v>
      </c>
      <c r="G7013" s="6">
        <v>4.3499999999999999E-6</v>
      </c>
      <c r="H7013" s="7">
        <v>3.3447510000000002E-5</v>
      </c>
      <c r="I7013" s="5"/>
    </row>
    <row r="7014" spans="1:9" x14ac:dyDescent="0.4">
      <c r="A7014" t="str">
        <f t="shared" si="109"/>
        <v>RohrzuckerSurinam</v>
      </c>
      <c r="B7014" s="26" t="s">
        <v>260</v>
      </c>
      <c r="C7014" s="4" t="s">
        <v>449</v>
      </c>
      <c r="D7014" s="5">
        <v>6.9608399999999997E-7</v>
      </c>
      <c r="E7014" s="5">
        <v>3.9339899999999999E-7</v>
      </c>
      <c r="F7014" s="5">
        <v>9.0177600000000007E-8</v>
      </c>
      <c r="G7014" s="6">
        <v>1.7000000000000001E-7</v>
      </c>
      <c r="H7014" s="7">
        <v>1.3496606000000002E-6</v>
      </c>
      <c r="I7014" s="5"/>
    </row>
    <row r="7015" spans="1:9" x14ac:dyDescent="0.4">
      <c r="A7015" t="str">
        <f t="shared" si="109"/>
        <v>TomatenSurinam</v>
      </c>
      <c r="B7015" s="26" t="s">
        <v>86</v>
      </c>
      <c r="C7015" s="4" t="s">
        <v>449</v>
      </c>
      <c r="D7015" s="5">
        <v>9.5009800000000007E-7</v>
      </c>
      <c r="E7015" s="5">
        <v>5.4169799999999998E-7</v>
      </c>
      <c r="F7015" s="5">
        <v>1.2314499999999998E-7</v>
      </c>
      <c r="G7015" s="6">
        <v>2.3200000000000001E-7</v>
      </c>
      <c r="H7015" s="7">
        <v>1.8469410000000001E-6</v>
      </c>
      <c r="I7015" s="5"/>
    </row>
    <row r="7016" spans="1:9" x14ac:dyDescent="0.4">
      <c r="A7016" t="str">
        <f t="shared" si="109"/>
        <v>Gemüse, frischSurinam</v>
      </c>
      <c r="B7016" s="26" t="s">
        <v>174</v>
      </c>
      <c r="C7016" s="4" t="s">
        <v>449</v>
      </c>
      <c r="D7016" s="5">
        <v>7.5501199999999998E-7</v>
      </c>
      <c r="E7016" s="5">
        <v>4.2793699999999998E-7</v>
      </c>
      <c r="F7016" s="5">
        <v>9.8026299999999997E-8</v>
      </c>
      <c r="G7016" s="6">
        <v>1.8400000000000001E-7</v>
      </c>
      <c r="H7016" s="7">
        <v>1.4649752999999999E-6</v>
      </c>
      <c r="I7016" s="5"/>
    </row>
    <row r="7017" spans="1:9" x14ac:dyDescent="0.4">
      <c r="A7017" t="str">
        <f t="shared" si="109"/>
        <v>WassermeloneSurinam</v>
      </c>
      <c r="B7017" s="26" t="s">
        <v>265</v>
      </c>
      <c r="C7017" s="4" t="s">
        <v>449</v>
      </c>
      <c r="D7017" s="5">
        <v>1.07528E-6</v>
      </c>
      <c r="E7017" s="5">
        <v>6.11017E-7</v>
      </c>
      <c r="F7017" s="5">
        <v>1.38798E-7</v>
      </c>
      <c r="G7017" s="6">
        <v>2.6200000000000004E-7</v>
      </c>
      <c r="H7017" s="7">
        <v>2.0870950000000004E-6</v>
      </c>
      <c r="I7017" s="5"/>
    </row>
    <row r="7018" spans="1:9" x14ac:dyDescent="0.4">
      <c r="A7018" t="str">
        <f t="shared" si="109"/>
        <v>MandelnSwaziland</v>
      </c>
      <c r="B7018" s="26" t="s">
        <v>237</v>
      </c>
      <c r="C7018" s="4" t="s">
        <v>450</v>
      </c>
      <c r="D7018" s="5">
        <v>1.2274000000000001E-6</v>
      </c>
      <c r="E7018" s="5">
        <v>1.27347E-6</v>
      </c>
      <c r="F7018" s="5">
        <v>3.8528000000000002E-7</v>
      </c>
      <c r="G7018" s="6">
        <v>8.8400000000000003E-7</v>
      </c>
      <c r="H7018" s="7">
        <v>3.7701499999999998E-6</v>
      </c>
      <c r="I7018" s="5"/>
    </row>
    <row r="7019" spans="1:9" x14ac:dyDescent="0.4">
      <c r="A7019" t="str">
        <f t="shared" si="109"/>
        <v>AvocadosSwaziland</v>
      </c>
      <c r="B7019" s="26" t="s">
        <v>166</v>
      </c>
      <c r="C7019" s="4" t="s">
        <v>450</v>
      </c>
      <c r="D7019" s="5">
        <v>1.9105799999999999E-7</v>
      </c>
      <c r="E7019" s="5">
        <v>2.29588E-7</v>
      </c>
      <c r="F7019" s="5">
        <v>5.5532499999999998E-8</v>
      </c>
      <c r="G7019" s="6">
        <v>1.3200000000000002E-7</v>
      </c>
      <c r="H7019" s="7">
        <v>6.081785E-7</v>
      </c>
      <c r="I7019" s="5"/>
    </row>
    <row r="7020" spans="1:9" x14ac:dyDescent="0.4">
      <c r="A7020" t="str">
        <f t="shared" si="109"/>
        <v>BananenSwaziland</v>
      </c>
      <c r="B7020" s="26" t="s">
        <v>197</v>
      </c>
      <c r="C7020" s="4" t="s">
        <v>450</v>
      </c>
      <c r="D7020" s="5">
        <v>6.9420100000000001E-8</v>
      </c>
      <c r="E7020" s="5">
        <v>7.8181399999999999E-8</v>
      </c>
      <c r="F7020" s="5">
        <v>1.8462999999999998E-8</v>
      </c>
      <c r="G7020" s="6">
        <v>4.4499999999999995E-8</v>
      </c>
      <c r="H7020" s="7">
        <v>2.1056450000000002E-7</v>
      </c>
      <c r="I7020" s="5"/>
    </row>
    <row r="7021" spans="1:9" x14ac:dyDescent="0.4">
      <c r="A7021" t="str">
        <f t="shared" si="109"/>
        <v>Bohen, trockenSwaziland</v>
      </c>
      <c r="B7021" s="26" t="s">
        <v>170</v>
      </c>
      <c r="C7021" s="4" t="s">
        <v>450</v>
      </c>
      <c r="D7021" s="5">
        <v>1.8994599999999999E-6</v>
      </c>
      <c r="E7021" s="5">
        <v>1.8920700000000001E-6</v>
      </c>
      <c r="F7021" s="5">
        <v>6.9657300000000003E-7</v>
      </c>
      <c r="G7021" s="6">
        <v>1.5399999999999999E-6</v>
      </c>
      <c r="H7021" s="7">
        <v>6.0281029999999998E-6</v>
      </c>
      <c r="I7021" s="5"/>
    </row>
    <row r="7022" spans="1:9" x14ac:dyDescent="0.4">
      <c r="A7022" t="str">
        <f t="shared" si="109"/>
        <v>BaumwollsamenSwaziland</v>
      </c>
      <c r="B7022" s="26" t="s">
        <v>241</v>
      </c>
      <c r="C7022" s="4" t="s">
        <v>450</v>
      </c>
      <c r="D7022" s="5">
        <v>3.42128E-6</v>
      </c>
      <c r="E7022" s="5">
        <v>3.3020400000000002E-6</v>
      </c>
      <c r="F7022" s="5">
        <v>1.49143E-6</v>
      </c>
      <c r="G7022" s="6">
        <v>3.2000000000000003E-6</v>
      </c>
      <c r="H7022" s="7">
        <v>1.1414749999999999E-5</v>
      </c>
      <c r="I7022" s="5"/>
    </row>
    <row r="7023" spans="1:9" x14ac:dyDescent="0.4">
      <c r="A7023" t="str">
        <f t="shared" si="109"/>
        <v>Kuhbohnen, trockenSwaziland</v>
      </c>
      <c r="B7023" s="26" t="s">
        <v>182</v>
      </c>
      <c r="C7023" s="4" t="s">
        <v>450</v>
      </c>
      <c r="D7023" s="5">
        <v>2.1477599999999997E-6</v>
      </c>
      <c r="E7023" s="5">
        <v>2.10817E-6</v>
      </c>
      <c r="F7023" s="5">
        <v>8.8467199999999994E-7</v>
      </c>
      <c r="G7023" s="6">
        <v>1.9200000000000003E-6</v>
      </c>
      <c r="H7023" s="7">
        <v>7.0606019999999994E-6</v>
      </c>
      <c r="I7023" s="5"/>
    </row>
    <row r="7024" spans="1:9" x14ac:dyDescent="0.4">
      <c r="A7024" t="str">
        <f t="shared" si="109"/>
        <v>Früchte, frischSwaziland</v>
      </c>
      <c r="B7024" s="26" t="s">
        <v>205</v>
      </c>
      <c r="C7024" s="4" t="s">
        <v>450</v>
      </c>
      <c r="D7024" s="5">
        <v>1.89974E-7</v>
      </c>
      <c r="E7024" s="5">
        <v>2.0114399999999999E-7</v>
      </c>
      <c r="F7024" s="5">
        <v>5.2417499999999999E-8</v>
      </c>
      <c r="G7024" s="6">
        <v>1.24E-7</v>
      </c>
      <c r="H7024" s="7">
        <v>5.6753549999999989E-7</v>
      </c>
      <c r="I7024" s="5"/>
    </row>
    <row r="7025" spans="1:9" x14ac:dyDescent="0.4">
      <c r="A7025" t="str">
        <f t="shared" si="109"/>
        <v>KernobstSwaziland</v>
      </c>
      <c r="B7025" s="26" t="s">
        <v>208</v>
      </c>
      <c r="C7025" s="4" t="s">
        <v>450</v>
      </c>
      <c r="D7025" s="5">
        <v>1.9000000000000001E-7</v>
      </c>
      <c r="E7025" s="5">
        <v>2.0100000000000001E-7</v>
      </c>
      <c r="F7025" s="5">
        <v>5.2399999999999999E-8</v>
      </c>
      <c r="G7025" s="6">
        <v>1.24E-7</v>
      </c>
      <c r="H7025" s="7">
        <v>5.6740000000000006E-7</v>
      </c>
      <c r="I7025" s="5"/>
    </row>
    <row r="7026" spans="1:9" x14ac:dyDescent="0.4">
      <c r="A7026" t="str">
        <f t="shared" si="109"/>
        <v>Grapefruit, PomeloSwaziland</v>
      </c>
      <c r="B7026" s="26" t="s">
        <v>206</v>
      </c>
      <c r="C7026" s="4" t="s">
        <v>450</v>
      </c>
      <c r="D7026" s="5">
        <v>1.3673700000000002E-7</v>
      </c>
      <c r="E7026" s="5">
        <v>1.3978800000000001E-7</v>
      </c>
      <c r="F7026" s="5">
        <v>4.7935400000000001E-8</v>
      </c>
      <c r="G7026" s="6">
        <v>1.0700000000000001E-7</v>
      </c>
      <c r="H7026" s="7">
        <v>4.314604E-7</v>
      </c>
      <c r="I7026" s="5"/>
    </row>
    <row r="7027" spans="1:9" x14ac:dyDescent="0.4">
      <c r="A7027" t="str">
        <f t="shared" si="109"/>
        <v>TraubenSwaziland</v>
      </c>
      <c r="B7027" s="26" t="s">
        <v>245</v>
      </c>
      <c r="C7027" s="4" t="s">
        <v>450</v>
      </c>
      <c r="D7027" s="5">
        <v>7.5440300000000009E-8</v>
      </c>
      <c r="E7027" s="5">
        <v>7.9766300000000004E-8</v>
      </c>
      <c r="F7027" s="5">
        <v>1.8363899999999999E-8</v>
      </c>
      <c r="G7027" s="6">
        <v>4.4799999999999997E-8</v>
      </c>
      <c r="H7027" s="7">
        <v>2.1837050000000003E-7</v>
      </c>
      <c r="I7027" s="5"/>
    </row>
    <row r="7028" spans="1:9" x14ac:dyDescent="0.4">
      <c r="A7028" t="str">
        <f t="shared" si="109"/>
        <v>ErdnussSwaziland</v>
      </c>
      <c r="B7028" s="26" t="s">
        <v>280</v>
      </c>
      <c r="C7028" s="4" t="s">
        <v>450</v>
      </c>
      <c r="D7028" s="5">
        <v>9.2556500000000007E-7</v>
      </c>
      <c r="E7028" s="5">
        <v>9.2656900000000004E-7</v>
      </c>
      <c r="F7028" s="5">
        <v>3.2296599999999998E-7</v>
      </c>
      <c r="G7028" s="6">
        <v>7.2200000000000003E-7</v>
      </c>
      <c r="H7028" s="7">
        <v>2.8971000000000002E-6</v>
      </c>
      <c r="I7028" s="5"/>
    </row>
    <row r="7029" spans="1:9" x14ac:dyDescent="0.4">
      <c r="A7029" t="str">
        <f t="shared" si="109"/>
        <v>Lauch, andere LauchgewächseSwaziland</v>
      </c>
      <c r="B7029" s="26" t="s">
        <v>184</v>
      </c>
      <c r="C7029" s="4" t="s">
        <v>450</v>
      </c>
      <c r="D7029" s="5">
        <v>1.0772E-7</v>
      </c>
      <c r="E7029" s="5">
        <v>1.09355E-7</v>
      </c>
      <c r="F7029" s="5">
        <v>3.69339E-8</v>
      </c>
      <c r="G7029" s="6">
        <v>8.3000000000000002E-8</v>
      </c>
      <c r="H7029" s="7">
        <v>3.370089E-7</v>
      </c>
      <c r="I7029" s="5"/>
    </row>
    <row r="7030" spans="1:9" x14ac:dyDescent="0.4">
      <c r="A7030" t="str">
        <f t="shared" si="109"/>
        <v>MaisSwaziland</v>
      </c>
      <c r="B7030" s="26" t="s">
        <v>185</v>
      </c>
      <c r="C7030" s="4" t="s">
        <v>450</v>
      </c>
      <c r="D7030" s="5">
        <v>6.5009099999999999E-7</v>
      </c>
      <c r="E7030" s="5">
        <v>6.4449299999999995E-7</v>
      </c>
      <c r="F7030" s="5">
        <v>2.4192100000000001E-7</v>
      </c>
      <c r="G7030" s="6">
        <v>5.3399999999999999E-7</v>
      </c>
      <c r="H7030" s="7">
        <v>2.0705050000000003E-6</v>
      </c>
      <c r="I7030" s="5"/>
    </row>
    <row r="7031" spans="1:9" x14ac:dyDescent="0.4">
      <c r="A7031" t="str">
        <f t="shared" si="109"/>
        <v>OrangeSwaziland</v>
      </c>
      <c r="B7031" s="26" t="s">
        <v>252</v>
      </c>
      <c r="C7031" s="4" t="s">
        <v>450</v>
      </c>
      <c r="D7031" s="5">
        <v>2.4600000000000001E-7</v>
      </c>
      <c r="E7031" s="5">
        <v>2.5199999999999998E-7</v>
      </c>
      <c r="F7031" s="5">
        <v>8.5300000000000003E-8</v>
      </c>
      <c r="G7031" s="6">
        <v>1.92E-7</v>
      </c>
      <c r="H7031" s="7">
        <v>7.7529999999999991E-7</v>
      </c>
      <c r="I7031" s="5"/>
    </row>
    <row r="7032" spans="1:9" x14ac:dyDescent="0.4">
      <c r="A7032" t="str">
        <f t="shared" si="109"/>
        <v>Pfirsich, NektarineSwaziland</v>
      </c>
      <c r="B7032" s="26" t="s">
        <v>253</v>
      </c>
      <c r="C7032" s="4" t="s">
        <v>450</v>
      </c>
      <c r="D7032" s="5">
        <v>8.2500000000000004E-8</v>
      </c>
      <c r="E7032" s="5">
        <v>9.9099999999999994E-8</v>
      </c>
      <c r="F7032" s="5">
        <v>2.4E-8</v>
      </c>
      <c r="G7032" s="6">
        <v>5.7100000000000002E-8</v>
      </c>
      <c r="H7032" s="7">
        <v>2.6269999999999999E-7</v>
      </c>
      <c r="I7032" s="5"/>
    </row>
    <row r="7033" spans="1:9" x14ac:dyDescent="0.4">
      <c r="A7033" t="str">
        <f t="shared" si="109"/>
        <v>AnanasSwaziland</v>
      </c>
      <c r="B7033" s="26" t="s">
        <v>194</v>
      </c>
      <c r="C7033" s="4" t="s">
        <v>450</v>
      </c>
      <c r="D7033" s="5">
        <v>2.6139E-8</v>
      </c>
      <c r="E7033" s="5">
        <v>2.7800199999999998E-8</v>
      </c>
      <c r="F7033" s="5">
        <v>6.4159599999999998E-9</v>
      </c>
      <c r="G7033" s="6">
        <v>1.5600000000000001E-8</v>
      </c>
      <c r="H7033" s="7">
        <v>7.5955159999999992E-8</v>
      </c>
      <c r="I7033" s="5"/>
    </row>
    <row r="7034" spans="1:9" x14ac:dyDescent="0.4">
      <c r="A7034" t="str">
        <f t="shared" si="109"/>
        <v>Pflaume, SchleheSwaziland</v>
      </c>
      <c r="B7034" s="26" t="s">
        <v>254</v>
      </c>
      <c r="C7034" s="4" t="s">
        <v>450</v>
      </c>
      <c r="D7034" s="5">
        <v>1.9138099999999999E-7</v>
      </c>
      <c r="E7034" s="5">
        <v>2.0538600000000001E-7</v>
      </c>
      <c r="F7034" s="5">
        <v>4.7578499999999998E-8</v>
      </c>
      <c r="G7034" s="6">
        <v>1.1600000000000001E-7</v>
      </c>
      <c r="H7034" s="7">
        <v>5.6034550000000005E-7</v>
      </c>
      <c r="I7034" s="5"/>
    </row>
    <row r="7035" spans="1:9" x14ac:dyDescent="0.4">
      <c r="A7035" t="str">
        <f t="shared" si="109"/>
        <v>KartoffelSwaziland</v>
      </c>
      <c r="B7035" s="26" t="s">
        <v>177</v>
      </c>
      <c r="C7035" s="4" t="s">
        <v>450</v>
      </c>
      <c r="D7035" s="5">
        <v>5.1900000000000003E-7</v>
      </c>
      <c r="E7035" s="5">
        <v>5.1900000000000003E-7</v>
      </c>
      <c r="F7035" s="5">
        <v>1.9000000000000001E-7</v>
      </c>
      <c r="G7035" s="6">
        <v>4.2099999999999997E-7</v>
      </c>
      <c r="H7035" s="7">
        <v>1.649E-6</v>
      </c>
      <c r="I7035" s="5"/>
    </row>
    <row r="7036" spans="1:9" x14ac:dyDescent="0.4">
      <c r="A7036" t="str">
        <f t="shared" si="109"/>
        <v>Hülsenfrüchte (Linsen, Bohen, etc.)Swaziland</v>
      </c>
      <c r="B7036" s="26" t="s">
        <v>255</v>
      </c>
      <c r="C7036" s="4" t="s">
        <v>450</v>
      </c>
      <c r="D7036" s="5">
        <v>7.6300000000000004E-7</v>
      </c>
      <c r="E7036" s="5">
        <v>7.6999999999999993E-7</v>
      </c>
      <c r="F7036" s="5">
        <v>2.7300000000000002E-7</v>
      </c>
      <c r="G7036" s="6">
        <v>6.0800000000000004E-7</v>
      </c>
      <c r="H7036" s="7">
        <v>2.4140000000000005E-6</v>
      </c>
      <c r="I7036" s="5"/>
    </row>
    <row r="7037" spans="1:9" x14ac:dyDescent="0.4">
      <c r="A7037" t="str">
        <f t="shared" si="109"/>
        <v>Knollengewächsen, WurzelknolleSwaziland</v>
      </c>
      <c r="B7037" s="26" t="s">
        <v>179</v>
      </c>
      <c r="C7037" s="4" t="s">
        <v>450</v>
      </c>
      <c r="D7037" s="5">
        <v>9.8069699999999988E-8</v>
      </c>
      <c r="E7037" s="5">
        <v>9.792189999999999E-8</v>
      </c>
      <c r="F7037" s="5">
        <v>3.6145800000000001E-8</v>
      </c>
      <c r="G7037" s="6">
        <v>8.0000000000000002E-8</v>
      </c>
      <c r="H7037" s="7">
        <v>3.1213740000000003E-7</v>
      </c>
      <c r="I7037" s="5"/>
    </row>
    <row r="7038" spans="1:9" x14ac:dyDescent="0.4">
      <c r="A7038" t="str">
        <f t="shared" si="109"/>
        <v>BaumwolleSwaziland</v>
      </c>
      <c r="B7038" s="26" t="s">
        <v>257</v>
      </c>
      <c r="C7038" s="4" t="s">
        <v>450</v>
      </c>
      <c r="D7038" s="5">
        <v>3.4199999999999999E-6</v>
      </c>
      <c r="E7038" s="5">
        <v>3.3000000000000002E-6</v>
      </c>
      <c r="F7038" s="5">
        <v>1.4899999999999999E-6</v>
      </c>
      <c r="G7038" s="6">
        <v>3.2000000000000003E-6</v>
      </c>
      <c r="H7038" s="7">
        <v>1.1409999999999999E-5</v>
      </c>
      <c r="I7038" s="5"/>
    </row>
    <row r="7039" spans="1:9" x14ac:dyDescent="0.4">
      <c r="A7039" t="str">
        <f t="shared" si="109"/>
        <v>SorghumSwaziland</v>
      </c>
      <c r="B7039" s="26" t="s">
        <v>282</v>
      </c>
      <c r="C7039" s="4" t="s">
        <v>450</v>
      </c>
      <c r="D7039" s="5">
        <v>1.9705199999999997E-6</v>
      </c>
      <c r="E7039" s="5">
        <v>2.0144500000000003E-6</v>
      </c>
      <c r="F7039" s="5">
        <v>6.1300600000000006E-7</v>
      </c>
      <c r="G7039" s="6">
        <v>1.4100000000000001E-6</v>
      </c>
      <c r="H7039" s="7">
        <v>6.0079760000000001E-6</v>
      </c>
      <c r="I7039" s="5"/>
    </row>
    <row r="7040" spans="1:9" x14ac:dyDescent="0.4">
      <c r="A7040" t="str">
        <f t="shared" si="109"/>
        <v>SojabohnenSwaziland</v>
      </c>
      <c r="B7040" s="26" t="s">
        <v>259</v>
      </c>
      <c r="C7040" s="4" t="s">
        <v>450</v>
      </c>
      <c r="D7040" s="5">
        <v>2.7262400000000002E-7</v>
      </c>
      <c r="E7040" s="5">
        <v>2.9577999999999997E-7</v>
      </c>
      <c r="F7040" s="5">
        <v>6.8825100000000001E-8</v>
      </c>
      <c r="G7040" s="6">
        <v>1.67E-7</v>
      </c>
      <c r="H7040" s="7">
        <v>8.0422910000000007E-7</v>
      </c>
      <c r="I7040" s="5"/>
    </row>
    <row r="7041" spans="1:9" x14ac:dyDescent="0.4">
      <c r="A7041" t="str">
        <f t="shared" si="109"/>
        <v>RohrzuckerSwaziland</v>
      </c>
      <c r="B7041" s="26" t="s">
        <v>260</v>
      </c>
      <c r="C7041" s="4" t="s">
        <v>450</v>
      </c>
      <c r="D7041" s="5">
        <v>1.47232E-8</v>
      </c>
      <c r="E7041" s="5">
        <v>1.5054800000000001E-8</v>
      </c>
      <c r="F7041" s="5">
        <v>5.1111199999999996E-9</v>
      </c>
      <c r="G7041" s="6">
        <v>1.15E-8</v>
      </c>
      <c r="H7041" s="7">
        <v>4.6389119999999998E-8</v>
      </c>
      <c r="I7041" s="5"/>
    </row>
    <row r="7042" spans="1:9" x14ac:dyDescent="0.4">
      <c r="A7042" t="str">
        <f t="shared" si="109"/>
        <v>SonnenblumenkerneSwaziland</v>
      </c>
      <c r="B7042" s="26" t="s">
        <v>261</v>
      </c>
      <c r="C7042" s="4" t="s">
        <v>450</v>
      </c>
      <c r="D7042" s="5">
        <v>4.0968299999999998E-7</v>
      </c>
      <c r="E7042" s="5">
        <v>3.9343499999999998E-7</v>
      </c>
      <c r="F7042" s="5">
        <v>8.6720300000000001E-8</v>
      </c>
      <c r="G7042" s="6">
        <v>2.16E-7</v>
      </c>
      <c r="H7042" s="7">
        <v>1.1058382999999999E-6</v>
      </c>
      <c r="I7042" s="5"/>
    </row>
    <row r="7043" spans="1:9" x14ac:dyDescent="0.4">
      <c r="A7043" t="str">
        <f t="shared" si="109"/>
        <v>SüßkartofelnSwaziland</v>
      </c>
      <c r="B7043" s="26" t="s">
        <v>192</v>
      </c>
      <c r="C7043" s="4" t="s">
        <v>450</v>
      </c>
      <c r="D7043" s="5">
        <v>4.1933900000000002E-7</v>
      </c>
      <c r="E7043" s="5">
        <v>4.2215099999999998E-7</v>
      </c>
      <c r="F7043" s="5">
        <v>1.3820900000000002E-7</v>
      </c>
      <c r="G7043" s="6">
        <v>3.1300000000000001E-7</v>
      </c>
      <c r="H7043" s="7">
        <v>1.2926990000000001E-6</v>
      </c>
      <c r="I7043" s="5"/>
    </row>
    <row r="7044" spans="1:9" x14ac:dyDescent="0.4">
      <c r="A7044" t="str">
        <f t="shared" ref="A7044:A7107" si="110">B7044&amp;C7044</f>
        <v>Tabak, unverarbeitetSwaziland</v>
      </c>
      <c r="B7044" s="26" t="s">
        <v>263</v>
      </c>
      <c r="C7044" s="4" t="s">
        <v>450</v>
      </c>
      <c r="D7044" s="5">
        <v>2.21157E-7</v>
      </c>
      <c r="E7044" s="5">
        <v>2.3540700000000001E-7</v>
      </c>
      <c r="F7044" s="5">
        <v>5.4348100000000003E-8</v>
      </c>
      <c r="G7044" s="6">
        <v>1.3200000000000002E-7</v>
      </c>
      <c r="H7044" s="7">
        <v>6.4291210000000008E-7</v>
      </c>
      <c r="I7044" s="5"/>
    </row>
    <row r="7045" spans="1:9" x14ac:dyDescent="0.4">
      <c r="A7045" t="str">
        <f t="shared" si="110"/>
        <v>TomatenSwaziland</v>
      </c>
      <c r="B7045" s="26" t="s">
        <v>86</v>
      </c>
      <c r="C7045" s="4" t="s">
        <v>450</v>
      </c>
      <c r="D7045" s="5">
        <v>4.6513699999999999E-8</v>
      </c>
      <c r="E7045" s="5">
        <v>4.74624E-8</v>
      </c>
      <c r="F7045" s="5">
        <v>1.0760100000000001E-8</v>
      </c>
      <c r="G7045" s="6">
        <v>2.6499999999999999E-8</v>
      </c>
      <c r="H7045" s="7">
        <v>1.3123620000000001E-7</v>
      </c>
      <c r="I7045" s="5"/>
    </row>
    <row r="7046" spans="1:9" x14ac:dyDescent="0.4">
      <c r="A7046" t="str">
        <f t="shared" si="110"/>
        <v>Gemüse, frischSwaziland</v>
      </c>
      <c r="B7046" s="26" t="s">
        <v>174</v>
      </c>
      <c r="C7046" s="4" t="s">
        <v>450</v>
      </c>
      <c r="D7046" s="5">
        <v>1.0772E-7</v>
      </c>
      <c r="E7046" s="5">
        <v>1.09355E-7</v>
      </c>
      <c r="F7046" s="5">
        <v>3.69339E-8</v>
      </c>
      <c r="G7046" s="6">
        <v>8.3000000000000002E-8</v>
      </c>
      <c r="H7046" s="7">
        <v>3.370089E-7</v>
      </c>
      <c r="I7046" s="5"/>
    </row>
    <row r="7047" spans="1:9" x14ac:dyDescent="0.4">
      <c r="A7047" t="str">
        <f t="shared" si="110"/>
        <v>WeizenSwaziland</v>
      </c>
      <c r="B7047" s="26" t="s">
        <v>60</v>
      </c>
      <c r="C7047" s="4" t="s">
        <v>450</v>
      </c>
      <c r="D7047" s="5">
        <v>1.4651900000000002E-7</v>
      </c>
      <c r="E7047" s="5">
        <v>1.24491E-7</v>
      </c>
      <c r="F7047" s="5">
        <v>2.5707099999999999E-8</v>
      </c>
      <c r="G7047" s="6">
        <v>6.6300000000000005E-8</v>
      </c>
      <c r="H7047" s="7">
        <v>3.6301709999999999E-7</v>
      </c>
      <c r="I7047" s="5"/>
    </row>
    <row r="7048" spans="1:9" x14ac:dyDescent="0.4">
      <c r="A7048" t="str">
        <f t="shared" si="110"/>
        <v>ApfelSchweden</v>
      </c>
      <c r="B7048" s="26" t="s">
        <v>195</v>
      </c>
      <c r="C7048" s="4" t="s">
        <v>451</v>
      </c>
      <c r="D7048" s="5">
        <v>7.3308700000000003E-9</v>
      </c>
      <c r="E7048" s="5">
        <v>2.1806499999999997E-8</v>
      </c>
      <c r="F7048" s="5">
        <v>1.6068199999999998E-9</v>
      </c>
      <c r="G7048" s="6">
        <v>5.9600000000000001E-10</v>
      </c>
      <c r="H7048" s="7">
        <v>3.1340189999999996E-8</v>
      </c>
      <c r="I7048" s="5"/>
    </row>
    <row r="7049" spans="1:9" x14ac:dyDescent="0.4">
      <c r="A7049" t="str">
        <f t="shared" si="110"/>
        <v>GersteSchweden</v>
      </c>
      <c r="B7049" s="26" t="s">
        <v>240</v>
      </c>
      <c r="C7049" s="4" t="s">
        <v>451</v>
      </c>
      <c r="D7049" s="5">
        <v>2.95806E-8</v>
      </c>
      <c r="E7049" s="5">
        <v>1.02854E-7</v>
      </c>
      <c r="F7049" s="5">
        <v>7.2500000000000004E-9</v>
      </c>
      <c r="G7049" s="6">
        <v>2.6000000000000001E-9</v>
      </c>
      <c r="H7049" s="7">
        <v>1.4228459999999998E-7</v>
      </c>
      <c r="I7049" s="5"/>
    </row>
    <row r="7050" spans="1:9" x14ac:dyDescent="0.4">
      <c r="A7050" t="str">
        <f t="shared" si="110"/>
        <v>Karotten und RübenSchweden</v>
      </c>
      <c r="B7050" s="26" t="s">
        <v>176</v>
      </c>
      <c r="C7050" s="4" t="s">
        <v>451</v>
      </c>
      <c r="D7050" s="5">
        <v>1.6597200000000001E-9</v>
      </c>
      <c r="E7050" s="5">
        <v>5.2868199999999993E-9</v>
      </c>
      <c r="F7050" s="5">
        <v>3.8684300000000001E-10</v>
      </c>
      <c r="G7050" s="6">
        <v>1.4000000000000001E-10</v>
      </c>
      <c r="H7050" s="7">
        <v>7.4733829999999998E-9</v>
      </c>
      <c r="I7050" s="5"/>
    </row>
    <row r="7051" spans="1:9" x14ac:dyDescent="0.4">
      <c r="A7051" t="str">
        <f t="shared" si="110"/>
        <v>Getreide, gemischtSchweden</v>
      </c>
      <c r="B7051" s="26" t="s">
        <v>300</v>
      </c>
      <c r="C7051" s="4" t="s">
        <v>451</v>
      </c>
      <c r="D7051" s="5">
        <v>1.9052999999999999E-8</v>
      </c>
      <c r="E7051" s="5">
        <v>5.9883999999999995E-8</v>
      </c>
      <c r="F7051" s="5">
        <v>4.3508599999999996E-9</v>
      </c>
      <c r="G7051" s="6">
        <v>1.5900000000000001E-9</v>
      </c>
      <c r="H7051" s="7">
        <v>8.4877859999999996E-8</v>
      </c>
      <c r="I7051" s="5"/>
    </row>
    <row r="7052" spans="1:9" x14ac:dyDescent="0.4">
      <c r="A7052" t="str">
        <f t="shared" si="110"/>
        <v>Lauch, andere LauchgewächseSchweden</v>
      </c>
      <c r="B7052" s="26" t="s">
        <v>184</v>
      </c>
      <c r="C7052" s="4" t="s">
        <v>451</v>
      </c>
      <c r="D7052" s="5">
        <v>2.2620800000000001E-9</v>
      </c>
      <c r="E7052" s="5">
        <v>5.6169000000000003E-9</v>
      </c>
      <c r="F7052" s="5">
        <v>4.2252699999999996E-10</v>
      </c>
      <c r="G7052" s="6">
        <v>1.6899999999999999E-10</v>
      </c>
      <c r="H7052" s="7">
        <v>8.4705070000000002E-9</v>
      </c>
      <c r="I7052" s="5"/>
    </row>
    <row r="7053" spans="1:9" x14ac:dyDescent="0.4">
      <c r="A7053" t="str">
        <f t="shared" si="110"/>
        <v>LeinsamenSchweden</v>
      </c>
      <c r="B7053" s="26" t="s">
        <v>281</v>
      </c>
      <c r="C7053" s="4" t="s">
        <v>451</v>
      </c>
      <c r="D7053" s="5">
        <v>6.7310300000000002E-8</v>
      </c>
      <c r="E7053" s="5">
        <v>2.1251000000000001E-7</v>
      </c>
      <c r="F7053" s="5">
        <v>1.5432899999999998E-8</v>
      </c>
      <c r="G7053" s="6">
        <v>5.6300000000000006E-9</v>
      </c>
      <c r="H7053" s="7">
        <v>3.0088319999999999E-7</v>
      </c>
      <c r="I7053" s="5"/>
    </row>
    <row r="7054" spans="1:9" x14ac:dyDescent="0.4">
      <c r="A7054" t="str">
        <f t="shared" si="110"/>
        <v>HaferSchweden</v>
      </c>
      <c r="B7054" s="26" t="s">
        <v>272</v>
      </c>
      <c r="C7054" s="4" t="s">
        <v>451</v>
      </c>
      <c r="D7054" s="5">
        <v>2.71274E-8</v>
      </c>
      <c r="E7054" s="5">
        <v>8.6629899999999997E-8</v>
      </c>
      <c r="F7054" s="5">
        <v>6.29188E-9</v>
      </c>
      <c r="G7054" s="6">
        <v>2.2800000000000004E-9</v>
      </c>
      <c r="H7054" s="7">
        <v>1.2232918E-7</v>
      </c>
      <c r="I7054" s="5"/>
    </row>
    <row r="7055" spans="1:9" x14ac:dyDescent="0.4">
      <c r="A7055" t="str">
        <f t="shared" si="110"/>
        <v>Erbsen, trockenSchweden</v>
      </c>
      <c r="B7055" s="26" t="s">
        <v>173</v>
      </c>
      <c r="C7055" s="4" t="s">
        <v>451</v>
      </c>
      <c r="D7055" s="5">
        <v>2.03284E-8</v>
      </c>
      <c r="E7055" s="5">
        <v>6.3930099999999996E-8</v>
      </c>
      <c r="F7055" s="5">
        <v>4.64435E-9</v>
      </c>
      <c r="G7055" s="6">
        <v>1.7000000000000001E-9</v>
      </c>
      <c r="H7055" s="7">
        <v>9.0602850000000006E-8</v>
      </c>
      <c r="I7055" s="5"/>
    </row>
    <row r="7056" spans="1:9" x14ac:dyDescent="0.4">
      <c r="A7056" t="str">
        <f t="shared" si="110"/>
        <v>Erbsen, grünSchweden</v>
      </c>
      <c r="B7056" s="26" t="s">
        <v>172</v>
      </c>
      <c r="C7056" s="4" t="s">
        <v>451</v>
      </c>
      <c r="D7056" s="5">
        <v>1.0951999999999999E-8</v>
      </c>
      <c r="E7056" s="5">
        <v>3.4514000000000001E-8</v>
      </c>
      <c r="F7056" s="5">
        <v>2.5094E-9</v>
      </c>
      <c r="G7056" s="6">
        <v>9.1600000000000004E-10</v>
      </c>
      <c r="H7056" s="7">
        <v>4.8891400000000006E-8</v>
      </c>
      <c r="I7056" s="5"/>
    </row>
    <row r="7057" spans="1:9" x14ac:dyDescent="0.4">
      <c r="A7057" t="str">
        <f t="shared" si="110"/>
        <v>KartoffelSchweden</v>
      </c>
      <c r="B7057" s="26" t="s">
        <v>177</v>
      </c>
      <c r="C7057" s="4" t="s">
        <v>451</v>
      </c>
      <c r="D7057" s="5">
        <v>4.0466000000000005E-9</v>
      </c>
      <c r="E7057" s="5">
        <v>1.51456E-8</v>
      </c>
      <c r="F7057" s="5">
        <v>1.0772199999999999E-9</v>
      </c>
      <c r="G7057" s="6">
        <v>3.7000000000000001E-10</v>
      </c>
      <c r="H7057" s="7">
        <v>2.0639419999999999E-8</v>
      </c>
      <c r="I7057" s="5"/>
    </row>
    <row r="7058" spans="1:9" x14ac:dyDescent="0.4">
      <c r="A7058" t="str">
        <f t="shared" si="110"/>
        <v>RapssamenSchweden</v>
      </c>
      <c r="B7058" s="26" t="s">
        <v>256</v>
      </c>
      <c r="C7058" s="4" t="s">
        <v>451</v>
      </c>
      <c r="D7058" s="5">
        <v>5.9352399999999996E-8</v>
      </c>
      <c r="E7058" s="5">
        <v>2.1159999999999999E-7</v>
      </c>
      <c r="F7058" s="5">
        <v>1.52523E-8</v>
      </c>
      <c r="G7058" s="6">
        <v>5.2900000000000006E-9</v>
      </c>
      <c r="H7058" s="7">
        <v>2.9149470000000003E-7</v>
      </c>
      <c r="I7058" s="5"/>
    </row>
    <row r="7059" spans="1:9" x14ac:dyDescent="0.4">
      <c r="A7059" t="str">
        <f t="shared" si="110"/>
        <v>RoggenSchweden</v>
      </c>
      <c r="B7059" s="26" t="s">
        <v>274</v>
      </c>
      <c r="C7059" s="4" t="s">
        <v>451</v>
      </c>
      <c r="D7059" s="5">
        <v>2.9749500000000001E-8</v>
      </c>
      <c r="E7059" s="5">
        <v>1.07542E-7</v>
      </c>
      <c r="F7059" s="5">
        <v>7.74671E-9</v>
      </c>
      <c r="G7059" s="6">
        <v>2.6699999999999997E-9</v>
      </c>
      <c r="H7059" s="7">
        <v>1.4770821000000001E-7</v>
      </c>
      <c r="I7059" s="5"/>
    </row>
    <row r="7060" spans="1:9" x14ac:dyDescent="0.4">
      <c r="A7060" t="str">
        <f t="shared" si="110"/>
        <v>ErdbeereSchweden</v>
      </c>
      <c r="B7060" s="26" t="s">
        <v>203</v>
      </c>
      <c r="C7060" s="4" t="s">
        <v>451</v>
      </c>
      <c r="D7060" s="5">
        <v>3.0728299999999999E-8</v>
      </c>
      <c r="E7060" s="5">
        <v>1.03764E-7</v>
      </c>
      <c r="F7060" s="5">
        <v>7.5497900000000007E-9</v>
      </c>
      <c r="G7060" s="6">
        <v>2.6599999999999999E-9</v>
      </c>
      <c r="H7060" s="7">
        <v>1.4470209E-7</v>
      </c>
      <c r="I7060" s="5"/>
    </row>
    <row r="7061" spans="1:9" x14ac:dyDescent="0.4">
      <c r="A7061" t="str">
        <f t="shared" si="110"/>
        <v>TriticaleSchweden</v>
      </c>
      <c r="B7061" s="26" t="s">
        <v>283</v>
      </c>
      <c r="C7061" s="4" t="s">
        <v>451</v>
      </c>
      <c r="D7061" s="5">
        <v>1.3270399999999999E-8</v>
      </c>
      <c r="E7061" s="5">
        <v>4.1711500000000003E-8</v>
      </c>
      <c r="F7061" s="5">
        <v>3.0308200000000001E-9</v>
      </c>
      <c r="G7061" s="6">
        <v>1.1099999999999999E-9</v>
      </c>
      <c r="H7061" s="7">
        <v>5.9122720000000003E-8</v>
      </c>
      <c r="I7061" s="5"/>
    </row>
    <row r="7062" spans="1:9" x14ac:dyDescent="0.4">
      <c r="A7062" t="str">
        <f t="shared" si="110"/>
        <v>Gemüse, frischSchweden</v>
      </c>
      <c r="B7062" s="26" t="s">
        <v>174</v>
      </c>
      <c r="C7062" s="4" t="s">
        <v>451</v>
      </c>
      <c r="D7062" s="5">
        <v>2.2620800000000001E-9</v>
      </c>
      <c r="E7062" s="5">
        <v>5.6169000000000003E-9</v>
      </c>
      <c r="F7062" s="5">
        <v>4.2252699999999996E-10</v>
      </c>
      <c r="G7062" s="6">
        <v>1.6899999999999999E-10</v>
      </c>
      <c r="H7062" s="7">
        <v>8.4705070000000002E-9</v>
      </c>
      <c r="I7062" s="5"/>
    </row>
    <row r="7063" spans="1:9" x14ac:dyDescent="0.4">
      <c r="A7063" t="str">
        <f t="shared" si="110"/>
        <v>WeizenSchweden</v>
      </c>
      <c r="B7063" s="26" t="s">
        <v>60</v>
      </c>
      <c r="C7063" s="4" t="s">
        <v>451</v>
      </c>
      <c r="D7063" s="5">
        <v>2.3243599999999998E-8</v>
      </c>
      <c r="E7063" s="5">
        <v>8.1117300000000001E-8</v>
      </c>
      <c r="F7063" s="5">
        <v>5.8375999999999998E-9</v>
      </c>
      <c r="G7063" s="6">
        <v>2.0499999999999997E-9</v>
      </c>
      <c r="H7063" s="7">
        <v>1.122485E-7</v>
      </c>
      <c r="I7063" s="5"/>
    </row>
    <row r="7064" spans="1:9" x14ac:dyDescent="0.4">
      <c r="A7064" t="str">
        <f t="shared" si="110"/>
        <v>MandelnSchweiz</v>
      </c>
      <c r="B7064" s="26" t="s">
        <v>237</v>
      </c>
      <c r="C7064" s="4" t="s">
        <v>452</v>
      </c>
      <c r="D7064" s="5">
        <v>7.7809799999999996E-7</v>
      </c>
      <c r="E7064" s="5">
        <v>1.0552099999999999E-6</v>
      </c>
      <c r="F7064" s="5">
        <v>8.5485699999999999E-8</v>
      </c>
      <c r="G7064" s="6">
        <v>6.4099999999999998E-8</v>
      </c>
      <c r="H7064" s="7">
        <v>1.9828937000000001E-6</v>
      </c>
      <c r="I7064" s="5"/>
    </row>
    <row r="7065" spans="1:9" x14ac:dyDescent="0.4">
      <c r="A7065" t="str">
        <f t="shared" si="110"/>
        <v>ApfelSchweiz</v>
      </c>
      <c r="B7065" s="26" t="s">
        <v>195</v>
      </c>
      <c r="C7065" s="4" t="s">
        <v>452</v>
      </c>
      <c r="D7065" s="5">
        <v>6.5829199999999994E-9</v>
      </c>
      <c r="E7065" s="5">
        <v>1.1031E-8</v>
      </c>
      <c r="F7065" s="5">
        <v>9.89253E-10</v>
      </c>
      <c r="G7065" s="6">
        <v>7.5199999999999999E-10</v>
      </c>
      <c r="H7065" s="7">
        <v>1.9355172999999996E-8</v>
      </c>
      <c r="I7065" s="5"/>
    </row>
    <row r="7066" spans="1:9" x14ac:dyDescent="0.4">
      <c r="A7066" t="str">
        <f t="shared" si="110"/>
        <v>AprikosenSchweiz</v>
      </c>
      <c r="B7066" s="26" t="s">
        <v>196</v>
      </c>
      <c r="C7066" s="4" t="s">
        <v>452</v>
      </c>
      <c r="D7066" s="5">
        <v>4.60165E-8</v>
      </c>
      <c r="E7066" s="5">
        <v>7.543200000000001E-8</v>
      </c>
      <c r="F7066" s="5">
        <v>6.7029999999999997E-9</v>
      </c>
      <c r="G7066" s="6">
        <v>5.0900000000000004E-9</v>
      </c>
      <c r="H7066" s="7">
        <v>1.3324149999999998E-7</v>
      </c>
      <c r="I7066" s="5"/>
    </row>
    <row r="7067" spans="1:9" x14ac:dyDescent="0.4">
      <c r="A7067" t="str">
        <f t="shared" si="110"/>
        <v>ArtischockeSchweiz</v>
      </c>
      <c r="B7067" s="26" t="s">
        <v>164</v>
      </c>
      <c r="C7067" s="4" t="s">
        <v>452</v>
      </c>
      <c r="D7067" s="5">
        <v>9.2015700000000005E-8</v>
      </c>
      <c r="E7067" s="5">
        <v>1.2478599999999999E-7</v>
      </c>
      <c r="F7067" s="5">
        <v>1.0109299999999999E-8</v>
      </c>
      <c r="G7067" s="6">
        <v>7.5800000000000007E-9</v>
      </c>
      <c r="H7067" s="7">
        <v>2.3449100000000001E-7</v>
      </c>
      <c r="I7067" s="5"/>
    </row>
    <row r="7068" spans="1:9" x14ac:dyDescent="0.4">
      <c r="A7068" t="str">
        <f t="shared" si="110"/>
        <v>GersteSchweiz</v>
      </c>
      <c r="B7068" s="26" t="s">
        <v>240</v>
      </c>
      <c r="C7068" s="4" t="s">
        <v>452</v>
      </c>
      <c r="D7068" s="5">
        <v>5.3892200000000001E-8</v>
      </c>
      <c r="E7068" s="5">
        <v>8.9885399999999996E-8</v>
      </c>
      <c r="F7068" s="5">
        <v>8.0453799999999989E-9</v>
      </c>
      <c r="G7068" s="6">
        <v>6.1199999999999995E-9</v>
      </c>
      <c r="H7068" s="7">
        <v>1.5794298000000001E-7</v>
      </c>
      <c r="I7068" s="5"/>
    </row>
    <row r="7069" spans="1:9" x14ac:dyDescent="0.4">
      <c r="A7069" t="str">
        <f t="shared" si="110"/>
        <v>Bohen, grünSchweiz</v>
      </c>
      <c r="B7069" s="26" t="s">
        <v>169</v>
      </c>
      <c r="C7069" s="4" t="s">
        <v>452</v>
      </c>
      <c r="D7069" s="5">
        <v>1.5661100000000003E-8</v>
      </c>
      <c r="E7069" s="5">
        <v>2.6074799999999999E-8</v>
      </c>
      <c r="F7069" s="5">
        <v>2.3321800000000001E-9</v>
      </c>
      <c r="G7069" s="6">
        <v>1.7700000000000001E-9</v>
      </c>
      <c r="H7069" s="7">
        <v>4.5838080000000002E-8</v>
      </c>
      <c r="I7069" s="5"/>
    </row>
    <row r="7070" spans="1:9" x14ac:dyDescent="0.4">
      <c r="A7070" t="str">
        <f t="shared" si="110"/>
        <v>Kohl und andere KohlgewächseSchweiz</v>
      </c>
      <c r="B7070" s="26" t="s">
        <v>181</v>
      </c>
      <c r="C7070" s="4" t="s">
        <v>452</v>
      </c>
      <c r="D7070" s="5">
        <v>1.1942200000000001E-8</v>
      </c>
      <c r="E7070" s="5">
        <v>2.00148E-8</v>
      </c>
      <c r="F7070" s="5">
        <v>1.79504E-9</v>
      </c>
      <c r="G7070" s="6">
        <v>1.37E-9</v>
      </c>
      <c r="H7070" s="7">
        <v>3.5122040000000001E-8</v>
      </c>
      <c r="I7070" s="5"/>
    </row>
    <row r="7071" spans="1:9" x14ac:dyDescent="0.4">
      <c r="A7071" t="str">
        <f t="shared" si="110"/>
        <v>Karotten und RübenSchweiz</v>
      </c>
      <c r="B7071" s="26" t="s">
        <v>176</v>
      </c>
      <c r="C7071" s="4" t="s">
        <v>452</v>
      </c>
      <c r="D7071" s="5">
        <v>4.8988300000000001E-9</v>
      </c>
      <c r="E7071" s="5">
        <v>8.2860600000000015E-9</v>
      </c>
      <c r="F7071" s="5">
        <v>7.4592399999999998E-10</v>
      </c>
      <c r="G7071" s="6">
        <v>5.68E-10</v>
      </c>
      <c r="H7071" s="7">
        <v>1.4498814000000002E-8</v>
      </c>
      <c r="I7071" s="5"/>
    </row>
    <row r="7072" spans="1:9" x14ac:dyDescent="0.4">
      <c r="A7072" t="str">
        <f t="shared" si="110"/>
        <v>Blumenkohl und BrokkoliSchweiz</v>
      </c>
      <c r="B7072" s="26" t="s">
        <v>168</v>
      </c>
      <c r="C7072" s="4" t="s">
        <v>452</v>
      </c>
      <c r="D7072" s="5">
        <v>1.59462E-8</v>
      </c>
      <c r="E7072" s="5">
        <v>2.55044E-8</v>
      </c>
      <c r="F7072" s="5">
        <v>2.2424799999999999E-9</v>
      </c>
      <c r="G7072" s="6">
        <v>1.7000000000000001E-9</v>
      </c>
      <c r="H7072" s="7">
        <v>4.5393080000000001E-8</v>
      </c>
      <c r="I7072" s="5"/>
    </row>
    <row r="7073" spans="1:9" x14ac:dyDescent="0.4">
      <c r="A7073" t="str">
        <f t="shared" si="110"/>
        <v>KirschenSchweiz</v>
      </c>
      <c r="B7073" s="26" t="s">
        <v>209</v>
      </c>
      <c r="C7073" s="4" t="s">
        <v>452</v>
      </c>
      <c r="D7073" s="5">
        <v>7.82032E-8</v>
      </c>
      <c r="E7073" s="5">
        <v>1.31751E-7</v>
      </c>
      <c r="F7073" s="5">
        <v>1.18413E-8</v>
      </c>
      <c r="G7073" s="6">
        <v>9.0100000000000009E-9</v>
      </c>
      <c r="H7073" s="7">
        <v>2.308055E-7</v>
      </c>
      <c r="I7073" s="5"/>
    </row>
    <row r="7074" spans="1:9" x14ac:dyDescent="0.4">
      <c r="A7074" t="str">
        <f t="shared" si="110"/>
        <v>FuttermittelpflanzenSchweiz</v>
      </c>
      <c r="B7074" s="26" t="s">
        <v>242</v>
      </c>
      <c r="C7074" s="4" t="s">
        <v>452</v>
      </c>
      <c r="D7074" s="5">
        <v>6.2701600000000006E-9</v>
      </c>
      <c r="E7074" s="5">
        <v>9.0454399999999989E-9</v>
      </c>
      <c r="F7074" s="5">
        <v>7.5744299999999995E-10</v>
      </c>
      <c r="G7074" s="6">
        <v>5.7099999999999999E-10</v>
      </c>
      <c r="H7074" s="7">
        <v>1.6644043E-8</v>
      </c>
      <c r="I7074" s="5"/>
    </row>
    <row r="7075" spans="1:9" x14ac:dyDescent="0.4">
      <c r="A7075" t="str">
        <f t="shared" si="110"/>
        <v>Früchte, frischSchweiz</v>
      </c>
      <c r="B7075" s="26" t="s">
        <v>205</v>
      </c>
      <c r="C7075" s="4" t="s">
        <v>452</v>
      </c>
      <c r="D7075" s="5">
        <v>4.5297099999999997E-8</v>
      </c>
      <c r="E7075" s="5">
        <v>7.3482300000000012E-8</v>
      </c>
      <c r="F7075" s="5">
        <v>6.50078E-9</v>
      </c>
      <c r="G7075" s="6">
        <v>4.9399999999999999E-9</v>
      </c>
      <c r="H7075" s="7">
        <v>1.3022018E-7</v>
      </c>
      <c r="I7075" s="5"/>
    </row>
    <row r="7076" spans="1:9" x14ac:dyDescent="0.4">
      <c r="A7076" t="str">
        <f t="shared" si="110"/>
        <v>KernobstSchweiz</v>
      </c>
      <c r="B7076" s="26" t="s">
        <v>208</v>
      </c>
      <c r="C7076" s="4" t="s">
        <v>452</v>
      </c>
      <c r="D7076" s="5">
        <v>4.5297099999999997E-8</v>
      </c>
      <c r="E7076" s="5">
        <v>7.3482300000000012E-8</v>
      </c>
      <c r="F7076" s="5">
        <v>6.50078E-9</v>
      </c>
      <c r="G7076" s="6">
        <v>4.9399999999999999E-9</v>
      </c>
      <c r="H7076" s="7">
        <v>1.3022018E-7</v>
      </c>
      <c r="I7076" s="5"/>
    </row>
    <row r="7077" spans="1:9" x14ac:dyDescent="0.4">
      <c r="A7077" t="str">
        <f t="shared" si="110"/>
        <v>Getreide, gemischtSchweiz</v>
      </c>
      <c r="B7077" s="26" t="s">
        <v>300</v>
      </c>
      <c r="C7077" s="4" t="s">
        <v>452</v>
      </c>
      <c r="D7077" s="5">
        <v>4.7194400000000001E-8</v>
      </c>
      <c r="E7077" s="5">
        <v>7.4831700000000002E-8</v>
      </c>
      <c r="F7077" s="5">
        <v>6.5545000000000001E-9</v>
      </c>
      <c r="G7077" s="6">
        <v>4.97E-9</v>
      </c>
      <c r="H7077" s="7">
        <v>1.3355059999999998E-7</v>
      </c>
      <c r="I7077" s="5"/>
    </row>
    <row r="7078" spans="1:9" x14ac:dyDescent="0.4">
      <c r="A7078" t="str">
        <f t="shared" si="110"/>
        <v>TraubenSchweiz</v>
      </c>
      <c r="B7078" s="26" t="s">
        <v>245</v>
      </c>
      <c r="C7078" s="4" t="s">
        <v>452</v>
      </c>
      <c r="D7078" s="5">
        <v>3.0726E-8</v>
      </c>
      <c r="E7078" s="5">
        <v>5.1169199999999997E-8</v>
      </c>
      <c r="F7078" s="5">
        <v>4.5771200000000004E-9</v>
      </c>
      <c r="G7078" s="6">
        <v>3.48E-9</v>
      </c>
      <c r="H7078" s="7">
        <v>8.9952320000000006E-8</v>
      </c>
      <c r="I7078" s="5"/>
    </row>
    <row r="7079" spans="1:9" x14ac:dyDescent="0.4">
      <c r="A7079" t="str">
        <f t="shared" si="110"/>
        <v>HaselnussSchweiz</v>
      </c>
      <c r="B7079" s="26" t="s">
        <v>269</v>
      </c>
      <c r="C7079" s="4" t="s">
        <v>452</v>
      </c>
      <c r="D7079" s="5">
        <v>5.6141199999999995E-7</v>
      </c>
      <c r="E7079" s="5">
        <v>7.6135099999999995E-7</v>
      </c>
      <c r="F7079" s="5">
        <v>6.1679599999999999E-8</v>
      </c>
      <c r="G7079" s="6">
        <v>4.6299999999999998E-8</v>
      </c>
      <c r="H7079" s="7">
        <v>1.4307425999999999E-6</v>
      </c>
      <c r="I7079" s="5"/>
    </row>
    <row r="7080" spans="1:9" x14ac:dyDescent="0.4">
      <c r="A7080" t="str">
        <f t="shared" si="110"/>
        <v>Lauch, andere LauchgewächseSchweiz</v>
      </c>
      <c r="B7080" s="26" t="s">
        <v>184</v>
      </c>
      <c r="C7080" s="4" t="s">
        <v>452</v>
      </c>
      <c r="D7080" s="5">
        <v>5.1943300000000002E-9</v>
      </c>
      <c r="E7080" s="5">
        <v>8.7162700000000001E-9</v>
      </c>
      <c r="F7080" s="5">
        <v>7.8211700000000006E-10</v>
      </c>
      <c r="G7080" s="6">
        <v>5.9500000000000001E-10</v>
      </c>
      <c r="H7080" s="7">
        <v>1.5287717E-8</v>
      </c>
      <c r="I7080" s="5"/>
    </row>
    <row r="7081" spans="1:9" x14ac:dyDescent="0.4">
      <c r="A7081" t="str">
        <f t="shared" si="110"/>
        <v>Kopfsalat und ChicoréeSchweiz</v>
      </c>
      <c r="B7081" s="26" t="s">
        <v>95</v>
      </c>
      <c r="C7081" s="4" t="s">
        <v>452</v>
      </c>
      <c r="D7081" s="5">
        <v>8.4001600000000005E-9</v>
      </c>
      <c r="E7081" s="5">
        <v>1.4131399999999999E-8</v>
      </c>
      <c r="F7081" s="5">
        <v>1.26933E-9</v>
      </c>
      <c r="G7081" s="6">
        <v>9.6599999999999997E-10</v>
      </c>
      <c r="H7081" s="7">
        <v>2.4766890000000001E-8</v>
      </c>
      <c r="I7081" s="5"/>
    </row>
    <row r="7082" spans="1:9" x14ac:dyDescent="0.4">
      <c r="A7082" t="str">
        <f t="shared" si="110"/>
        <v>LeinsamenSchweiz</v>
      </c>
      <c r="B7082" s="26" t="s">
        <v>281</v>
      </c>
      <c r="C7082" s="4" t="s">
        <v>452</v>
      </c>
      <c r="D7082" s="5">
        <v>7.1087599999999999E-8</v>
      </c>
      <c r="E7082" s="5">
        <v>1.8059300000000001E-7</v>
      </c>
      <c r="F7082" s="5">
        <v>1.8456200000000001E-8</v>
      </c>
      <c r="G7082" s="6">
        <v>1.4300000000000001E-8</v>
      </c>
      <c r="H7082" s="7">
        <v>2.8443680000000001E-7</v>
      </c>
      <c r="I7082" s="5"/>
    </row>
    <row r="7083" spans="1:9" x14ac:dyDescent="0.4">
      <c r="A7083" t="str">
        <f t="shared" si="110"/>
        <v>MaisSchweiz</v>
      </c>
      <c r="B7083" s="26" t="s">
        <v>185</v>
      </c>
      <c r="C7083" s="4" t="s">
        <v>452</v>
      </c>
      <c r="D7083" s="5">
        <v>2.8243400000000002E-8</v>
      </c>
      <c r="E7083" s="5">
        <v>4.5959399999999997E-8</v>
      </c>
      <c r="F7083" s="5">
        <v>4.07132E-9</v>
      </c>
      <c r="G7083" s="6">
        <v>3.0899999999999999E-9</v>
      </c>
      <c r="H7083" s="7">
        <v>8.1364119999999998E-8</v>
      </c>
      <c r="I7083" s="5"/>
    </row>
    <row r="7084" spans="1:9" x14ac:dyDescent="0.4">
      <c r="A7084" t="str">
        <f t="shared" si="110"/>
        <v>HaferSchweiz</v>
      </c>
      <c r="B7084" s="26" t="s">
        <v>272</v>
      </c>
      <c r="C7084" s="4" t="s">
        <v>452</v>
      </c>
      <c r="D7084" s="5">
        <v>6.0192899999999996E-8</v>
      </c>
      <c r="E7084" s="5">
        <v>1.00973E-7</v>
      </c>
      <c r="F7084" s="5">
        <v>9.0591699999999999E-9</v>
      </c>
      <c r="G7084" s="6">
        <v>6.89E-9</v>
      </c>
      <c r="H7084" s="7">
        <v>1.7711507E-7</v>
      </c>
      <c r="I7084" s="5"/>
    </row>
    <row r="7085" spans="1:9" x14ac:dyDescent="0.4">
      <c r="A7085" t="str">
        <f t="shared" si="110"/>
        <v>Zwiebeln, Schalotten, grünSchweiz</v>
      </c>
      <c r="B7085" s="26" t="s">
        <v>71</v>
      </c>
      <c r="C7085" s="4" t="s">
        <v>452</v>
      </c>
      <c r="D7085" s="5">
        <v>2.0119799999999999E-9</v>
      </c>
      <c r="E7085" s="5">
        <v>3.4070499999999997E-9</v>
      </c>
      <c r="F7085" s="5">
        <v>3.0685099999999999E-10</v>
      </c>
      <c r="G7085" s="6">
        <v>2.3400000000000002E-10</v>
      </c>
      <c r="H7085" s="7">
        <v>5.9598809999999994E-9</v>
      </c>
      <c r="I7085" s="5"/>
    </row>
    <row r="7086" spans="1:9" x14ac:dyDescent="0.4">
      <c r="A7086" t="str">
        <f t="shared" si="110"/>
        <v>OrangeSchweiz</v>
      </c>
      <c r="B7086" s="26" t="s">
        <v>252</v>
      </c>
      <c r="C7086" s="4" t="s">
        <v>452</v>
      </c>
      <c r="D7086" s="5">
        <v>5.5439499999999998E-8</v>
      </c>
      <c r="E7086" s="5">
        <v>7.5183400000000001E-8</v>
      </c>
      <c r="F7086" s="5">
        <v>6.0908599999999998E-9</v>
      </c>
      <c r="G7086" s="6">
        <v>4.5700000000000006E-9</v>
      </c>
      <c r="H7086" s="7">
        <v>1.4128375999999999E-7</v>
      </c>
      <c r="I7086" s="5"/>
    </row>
    <row r="7087" spans="1:9" x14ac:dyDescent="0.4">
      <c r="A7087" t="str">
        <f t="shared" si="110"/>
        <v>Pfirsich, NektarineSchweiz</v>
      </c>
      <c r="B7087" s="26" t="s">
        <v>253</v>
      </c>
      <c r="C7087" s="4" t="s">
        <v>452</v>
      </c>
      <c r="D7087" s="5">
        <v>5.62837E-8</v>
      </c>
      <c r="E7087" s="5">
        <v>7.6328299999999997E-8</v>
      </c>
      <c r="F7087" s="5">
        <v>6.1836099999999999E-9</v>
      </c>
      <c r="G7087" s="6">
        <v>4.6399999999999997E-9</v>
      </c>
      <c r="H7087" s="7">
        <v>1.4343561E-7</v>
      </c>
      <c r="I7087" s="5"/>
    </row>
    <row r="7088" spans="1:9" x14ac:dyDescent="0.4">
      <c r="A7088" t="str">
        <f t="shared" si="110"/>
        <v>BirneSchweiz</v>
      </c>
      <c r="B7088" s="26" t="s">
        <v>199</v>
      </c>
      <c r="C7088" s="4" t="s">
        <v>452</v>
      </c>
      <c r="D7088" s="5">
        <v>2.9427300000000002E-9</v>
      </c>
      <c r="E7088" s="5">
        <v>5.2061099999999999E-9</v>
      </c>
      <c r="F7088" s="5">
        <v>4.7699500000000007E-10</v>
      </c>
      <c r="G7088" s="6">
        <v>3.6399999999999998E-10</v>
      </c>
      <c r="H7088" s="7">
        <v>8.9898350000000001E-9</v>
      </c>
      <c r="I7088" s="5"/>
    </row>
    <row r="7089" spans="1:9" x14ac:dyDescent="0.4">
      <c r="A7089" t="str">
        <f t="shared" si="110"/>
        <v>Erbsen, trockenSchweiz</v>
      </c>
      <c r="B7089" s="26" t="s">
        <v>173</v>
      </c>
      <c r="C7089" s="4" t="s">
        <v>452</v>
      </c>
      <c r="D7089" s="5">
        <v>4.5352500000000002E-8</v>
      </c>
      <c r="E7089" s="5">
        <v>7.4811799999999998E-8</v>
      </c>
      <c r="F7089" s="5">
        <v>6.6655000000000002E-9</v>
      </c>
      <c r="G7089" s="6">
        <v>5.0700000000000001E-9</v>
      </c>
      <c r="H7089" s="7">
        <v>1.3189980000000003E-7</v>
      </c>
      <c r="I7089" s="5"/>
    </row>
    <row r="7090" spans="1:9" x14ac:dyDescent="0.4">
      <c r="A7090" t="str">
        <f t="shared" si="110"/>
        <v>Erbsen, grünSchweiz</v>
      </c>
      <c r="B7090" s="26" t="s">
        <v>172</v>
      </c>
      <c r="C7090" s="4" t="s">
        <v>452</v>
      </c>
      <c r="D7090" s="5">
        <v>2.4711799999999999E-8</v>
      </c>
      <c r="E7090" s="5">
        <v>4.09691E-8</v>
      </c>
      <c r="F7090" s="5">
        <v>3.6578900000000001E-9</v>
      </c>
      <c r="G7090" s="6">
        <v>2.7799999999999999E-9</v>
      </c>
      <c r="H7090" s="7">
        <v>7.2118790000000005E-8</v>
      </c>
      <c r="I7090" s="5"/>
    </row>
    <row r="7091" spans="1:9" x14ac:dyDescent="0.4">
      <c r="A7091" t="str">
        <f t="shared" si="110"/>
        <v>Pflaume, SchleheSchweiz</v>
      </c>
      <c r="B7091" s="26" t="s">
        <v>254</v>
      </c>
      <c r="C7091" s="4" t="s">
        <v>452</v>
      </c>
      <c r="D7091" s="5">
        <v>1.52809E-7</v>
      </c>
      <c r="E7091" s="5">
        <v>2.5732900000000001E-7</v>
      </c>
      <c r="F7091" s="5">
        <v>2.3123800000000002E-8</v>
      </c>
      <c r="G7091" s="6">
        <v>1.7600000000000002E-8</v>
      </c>
      <c r="H7091" s="7">
        <v>4.5086180000000002E-7</v>
      </c>
      <c r="I7091" s="5"/>
    </row>
    <row r="7092" spans="1:9" x14ac:dyDescent="0.4">
      <c r="A7092" t="str">
        <f t="shared" si="110"/>
        <v>KartoffelSchweiz</v>
      </c>
      <c r="B7092" s="26" t="s">
        <v>177</v>
      </c>
      <c r="C7092" s="4" t="s">
        <v>452</v>
      </c>
      <c r="D7092" s="5">
        <v>6.15318E-9</v>
      </c>
      <c r="E7092" s="5">
        <v>1.0003499999999999E-8</v>
      </c>
      <c r="F7092" s="5">
        <v>8.8580899999999995E-10</v>
      </c>
      <c r="G7092" s="6">
        <v>6.7299999999999995E-10</v>
      </c>
      <c r="H7092" s="7">
        <v>1.7715488999999997E-8</v>
      </c>
      <c r="I7092" s="5"/>
    </row>
    <row r="7093" spans="1:9" x14ac:dyDescent="0.4">
      <c r="A7093" t="str">
        <f t="shared" si="110"/>
        <v>RapssamenSchweiz</v>
      </c>
      <c r="B7093" s="26" t="s">
        <v>256</v>
      </c>
      <c r="C7093" s="4" t="s">
        <v>452</v>
      </c>
      <c r="D7093" s="5">
        <v>9.2719100000000003E-8</v>
      </c>
      <c r="E7093" s="5">
        <v>1.5273099999999999E-7</v>
      </c>
      <c r="F7093" s="5">
        <v>1.35998E-8</v>
      </c>
      <c r="G7093" s="6">
        <v>1.03E-8</v>
      </c>
      <c r="H7093" s="7">
        <v>2.6934989999999997E-7</v>
      </c>
      <c r="I7093" s="5"/>
    </row>
    <row r="7094" spans="1:9" x14ac:dyDescent="0.4">
      <c r="A7094" t="str">
        <f t="shared" si="110"/>
        <v>ReisSchweiz</v>
      </c>
      <c r="B7094" s="26" t="s">
        <v>160</v>
      </c>
      <c r="C7094" s="4" t="s">
        <v>452</v>
      </c>
      <c r="D7094" s="5">
        <v>1.11523E-7</v>
      </c>
      <c r="E7094" s="5">
        <v>1.5124E-7</v>
      </c>
      <c r="F7094" s="5">
        <v>1.22524E-8</v>
      </c>
      <c r="G7094" s="6">
        <v>9.1899999999999999E-9</v>
      </c>
      <c r="H7094" s="7">
        <v>2.8420540000000002E-7</v>
      </c>
      <c r="I7094" s="5"/>
    </row>
    <row r="7095" spans="1:9" x14ac:dyDescent="0.4">
      <c r="A7095" t="str">
        <f t="shared" si="110"/>
        <v>RoggenSchweiz</v>
      </c>
      <c r="B7095" s="26" t="s">
        <v>274</v>
      </c>
      <c r="C7095" s="4" t="s">
        <v>452</v>
      </c>
      <c r="D7095" s="5">
        <v>4.8862100000000003E-8</v>
      </c>
      <c r="E7095" s="5">
        <v>8.0703000000000005E-8</v>
      </c>
      <c r="F7095" s="5">
        <v>7.1941899999999999E-9</v>
      </c>
      <c r="G7095" s="6">
        <v>5.4700000000000003E-9</v>
      </c>
      <c r="H7095" s="7">
        <v>1.4222928999999999E-7</v>
      </c>
      <c r="I7095" s="5"/>
    </row>
    <row r="7096" spans="1:9" x14ac:dyDescent="0.4">
      <c r="A7096" t="str">
        <f t="shared" si="110"/>
        <v>SojabohnenSchweiz</v>
      </c>
      <c r="B7096" s="26" t="s">
        <v>259</v>
      </c>
      <c r="C7096" s="4" t="s">
        <v>452</v>
      </c>
      <c r="D7096" s="5">
        <v>7.6319400000000005E-8</v>
      </c>
      <c r="E7096" s="5">
        <v>1.2630000000000001E-7</v>
      </c>
      <c r="F7096" s="5">
        <v>1.1268099999999999E-8</v>
      </c>
      <c r="G7096" s="6">
        <v>8.5599999999999986E-9</v>
      </c>
      <c r="H7096" s="7">
        <v>2.2244749999999997E-7</v>
      </c>
      <c r="I7096" s="5"/>
    </row>
    <row r="7097" spans="1:9" x14ac:dyDescent="0.4">
      <c r="A7097" t="str">
        <f t="shared" si="110"/>
        <v>SpinatSchweiz</v>
      </c>
      <c r="B7097" s="26" t="s">
        <v>156</v>
      </c>
      <c r="C7097" s="4" t="s">
        <v>452</v>
      </c>
      <c r="D7097" s="5">
        <v>8.2366599999999987E-9</v>
      </c>
      <c r="E7097" s="5">
        <v>1.41376E-8</v>
      </c>
      <c r="F7097" s="5">
        <v>1.2801899999999999E-9</v>
      </c>
      <c r="G7097" s="6">
        <v>9.7500000000000005E-10</v>
      </c>
      <c r="H7097" s="7">
        <v>2.462945E-8</v>
      </c>
      <c r="I7097" s="5"/>
    </row>
    <row r="7098" spans="1:9" x14ac:dyDescent="0.4">
      <c r="A7098" t="str">
        <f t="shared" si="110"/>
        <v>ErdbeereSchweiz</v>
      </c>
      <c r="B7098" s="26" t="s">
        <v>203</v>
      </c>
      <c r="C7098" s="4" t="s">
        <v>452</v>
      </c>
      <c r="D7098" s="5">
        <v>2.0869200000000001E-8</v>
      </c>
      <c r="E7098" s="5">
        <v>3.2914699999999998E-8</v>
      </c>
      <c r="F7098" s="5">
        <v>2.87617E-9</v>
      </c>
      <c r="G7098" s="6">
        <v>2.1799999999999999E-9</v>
      </c>
      <c r="H7098" s="7">
        <v>5.8840070000000005E-8</v>
      </c>
      <c r="I7098" s="5"/>
    </row>
    <row r="7099" spans="1:9" x14ac:dyDescent="0.4">
      <c r="A7099" t="str">
        <f t="shared" si="110"/>
        <v>SonnenblumenkerneSchweiz</v>
      </c>
      <c r="B7099" s="26" t="s">
        <v>261</v>
      </c>
      <c r="C7099" s="4" t="s">
        <v>452</v>
      </c>
      <c r="D7099" s="5">
        <v>6.6424800000000003E-8</v>
      </c>
      <c r="E7099" s="5">
        <v>1.1057099999999999E-7</v>
      </c>
      <c r="F7099" s="5">
        <v>9.8888200000000006E-9</v>
      </c>
      <c r="G7099" s="6">
        <v>7.5200000000000005E-9</v>
      </c>
      <c r="H7099" s="7">
        <v>1.9440462E-7</v>
      </c>
      <c r="I7099" s="5"/>
    </row>
    <row r="7100" spans="1:9" x14ac:dyDescent="0.4">
      <c r="A7100" t="str">
        <f t="shared" si="110"/>
        <v>Tabak, unverarbeitetSchweiz</v>
      </c>
      <c r="B7100" s="26" t="s">
        <v>263</v>
      </c>
      <c r="C7100" s="4" t="s">
        <v>452</v>
      </c>
      <c r="D7100" s="5">
        <v>7.7662400000000006E-8</v>
      </c>
      <c r="E7100" s="5">
        <v>1.33151E-7</v>
      </c>
      <c r="F7100" s="5">
        <v>1.20517E-8</v>
      </c>
      <c r="G7100" s="6">
        <v>9.1800000000000001E-9</v>
      </c>
      <c r="H7100" s="7">
        <v>2.3204509999999998E-7</v>
      </c>
      <c r="I7100" s="5"/>
    </row>
    <row r="7101" spans="1:9" x14ac:dyDescent="0.4">
      <c r="A7101" t="str">
        <f t="shared" si="110"/>
        <v>TomatenSchweiz</v>
      </c>
      <c r="B7101" s="26" t="s">
        <v>86</v>
      </c>
      <c r="C7101" s="4" t="s">
        <v>452</v>
      </c>
      <c r="D7101" s="5">
        <v>1.0325E-8</v>
      </c>
      <c r="E7101" s="5">
        <v>1.4002099999999999E-8</v>
      </c>
      <c r="F7101" s="5">
        <v>1.13436E-9</v>
      </c>
      <c r="G7101" s="6">
        <v>8.5099999999999996E-10</v>
      </c>
      <c r="H7101" s="7">
        <v>2.6312459999999999E-8</v>
      </c>
      <c r="I7101" s="5"/>
    </row>
    <row r="7102" spans="1:9" x14ac:dyDescent="0.4">
      <c r="A7102" t="str">
        <f t="shared" si="110"/>
        <v>TriticaleSchweiz</v>
      </c>
      <c r="B7102" s="26" t="s">
        <v>283</v>
      </c>
      <c r="C7102" s="4" t="s">
        <v>452</v>
      </c>
      <c r="D7102" s="5">
        <v>3.55099E-8</v>
      </c>
      <c r="E7102" s="5">
        <v>5.7820300000000001E-8</v>
      </c>
      <c r="F7102" s="5">
        <v>5.1233800000000001E-9</v>
      </c>
      <c r="G7102" s="6">
        <v>3.8900000000000004E-9</v>
      </c>
      <c r="H7102" s="7">
        <v>1.0234357999999999E-7</v>
      </c>
      <c r="I7102" s="5"/>
    </row>
    <row r="7103" spans="1:9" x14ac:dyDescent="0.4">
      <c r="A7103" t="str">
        <f t="shared" si="110"/>
        <v>Gemüse, frischSchweiz</v>
      </c>
      <c r="B7103" s="26" t="s">
        <v>174</v>
      </c>
      <c r="C7103" s="4" t="s">
        <v>452</v>
      </c>
      <c r="D7103" s="5">
        <v>5.1943300000000002E-9</v>
      </c>
      <c r="E7103" s="5">
        <v>8.7162700000000001E-9</v>
      </c>
      <c r="F7103" s="5">
        <v>7.8211700000000006E-10</v>
      </c>
      <c r="G7103" s="6">
        <v>5.9500000000000001E-10</v>
      </c>
      <c r="H7103" s="7">
        <v>1.5287717E-8</v>
      </c>
      <c r="I7103" s="5"/>
    </row>
    <row r="7104" spans="1:9" x14ac:dyDescent="0.4">
      <c r="A7104" t="str">
        <f t="shared" si="110"/>
        <v>HülsenfrüchteSchweiz</v>
      </c>
      <c r="B7104" s="26" t="s">
        <v>175</v>
      </c>
      <c r="C7104" s="4" t="s">
        <v>452</v>
      </c>
      <c r="D7104" s="5">
        <v>2.03265E-8</v>
      </c>
      <c r="E7104" s="5">
        <v>2.7565399999999997E-8</v>
      </c>
      <c r="F7104" s="5">
        <v>2.2331700000000001E-9</v>
      </c>
      <c r="G7104" s="6">
        <v>1.67E-9</v>
      </c>
      <c r="H7104" s="7">
        <v>5.1795070000000004E-8</v>
      </c>
      <c r="I7104" s="5"/>
    </row>
    <row r="7105" spans="1:9" x14ac:dyDescent="0.4">
      <c r="A7105" t="str">
        <f t="shared" si="110"/>
        <v>WalnussSchweiz</v>
      </c>
      <c r="B7105" s="26" t="s">
        <v>264</v>
      </c>
      <c r="C7105" s="4" t="s">
        <v>452</v>
      </c>
      <c r="D7105" s="5">
        <v>1.2523300000000002E-7</v>
      </c>
      <c r="E7105" s="5">
        <v>2.1669199999999999E-7</v>
      </c>
      <c r="F7105" s="5">
        <v>1.9684299999999999E-8</v>
      </c>
      <c r="G7105" s="6">
        <v>1.5000000000000002E-8</v>
      </c>
      <c r="H7105" s="7">
        <v>3.7660929999999998E-7</v>
      </c>
      <c r="I7105" s="5"/>
    </row>
    <row r="7106" spans="1:9" x14ac:dyDescent="0.4">
      <c r="A7106" t="str">
        <f t="shared" si="110"/>
        <v>WeizenSchweiz</v>
      </c>
      <c r="B7106" s="26" t="s">
        <v>60</v>
      </c>
      <c r="C7106" s="4" t="s">
        <v>452</v>
      </c>
      <c r="D7106" s="5">
        <v>5.58577E-8</v>
      </c>
      <c r="E7106" s="5">
        <v>9.3333799999999996E-8</v>
      </c>
      <c r="F7106" s="5">
        <v>8.3603199999999995E-9</v>
      </c>
      <c r="G7106" s="6">
        <v>6.3600000000000004E-9</v>
      </c>
      <c r="H7106" s="7">
        <v>1.6391182E-7</v>
      </c>
      <c r="I7106" s="5"/>
    </row>
    <row r="7107" spans="1:9" x14ac:dyDescent="0.4">
      <c r="A7107" t="str">
        <f t="shared" si="110"/>
        <v>MandelnSyrien</v>
      </c>
      <c r="B7107" s="26" t="s">
        <v>237</v>
      </c>
      <c r="C7107" s="4" t="s">
        <v>453</v>
      </c>
      <c r="D7107" s="5">
        <v>2.0179500000000001E-7</v>
      </c>
      <c r="E7107" s="5">
        <v>5.5024799999999999E-7</v>
      </c>
      <c r="F7107" s="5">
        <v>1.4630399999999999E-8</v>
      </c>
      <c r="G7107" s="6">
        <v>2.3900000000000001E-7</v>
      </c>
      <c r="H7107" s="7">
        <v>1.0056734E-6</v>
      </c>
      <c r="I7107" s="5"/>
    </row>
    <row r="7108" spans="1:9" x14ac:dyDescent="0.4">
      <c r="A7108" t="str">
        <f t="shared" ref="A7108:A7171" si="111">B7108&amp;C7108</f>
        <v>Anise, Fenchel, KorrianderSyrien</v>
      </c>
      <c r="B7108" s="26" t="s">
        <v>239</v>
      </c>
      <c r="C7108" s="4" t="s">
        <v>453</v>
      </c>
      <c r="D7108" s="5">
        <v>9.8196400000000015E-7</v>
      </c>
      <c r="E7108" s="5">
        <v>2.6483999999999999E-6</v>
      </c>
      <c r="F7108" s="5">
        <v>6.82357E-8</v>
      </c>
      <c r="G7108" s="6">
        <v>1.2299999999999999E-6</v>
      </c>
      <c r="H7108" s="7">
        <v>4.9285997000000007E-6</v>
      </c>
      <c r="I7108" s="5"/>
    </row>
    <row r="7109" spans="1:9" x14ac:dyDescent="0.4">
      <c r="A7109" t="str">
        <f t="shared" si="111"/>
        <v>ApfelSyrien</v>
      </c>
      <c r="B7109" s="26" t="s">
        <v>195</v>
      </c>
      <c r="C7109" s="4" t="s">
        <v>453</v>
      </c>
      <c r="D7109" s="5">
        <v>7.6425699999999996E-8</v>
      </c>
      <c r="E7109" s="5">
        <v>2.08737E-7</v>
      </c>
      <c r="F7109" s="5">
        <v>5.5939300000000003E-9</v>
      </c>
      <c r="G7109" s="6">
        <v>8.7699999999999998E-8</v>
      </c>
      <c r="H7109" s="7">
        <v>3.7845662999999997E-7</v>
      </c>
      <c r="I7109" s="5"/>
    </row>
    <row r="7110" spans="1:9" x14ac:dyDescent="0.4">
      <c r="A7110" t="str">
        <f t="shared" si="111"/>
        <v>AprikosenSyrien</v>
      </c>
      <c r="B7110" s="26" t="s">
        <v>196</v>
      </c>
      <c r="C7110" s="4" t="s">
        <v>453</v>
      </c>
      <c r="D7110" s="5">
        <v>1.16507E-7</v>
      </c>
      <c r="E7110" s="5">
        <v>3.18362E-7</v>
      </c>
      <c r="F7110" s="5">
        <v>8.4864000000000008E-9</v>
      </c>
      <c r="G7110" s="6">
        <v>1.37E-7</v>
      </c>
      <c r="H7110" s="7">
        <v>5.8035539999999998E-7</v>
      </c>
      <c r="I7110" s="5"/>
    </row>
    <row r="7111" spans="1:9" x14ac:dyDescent="0.4">
      <c r="A7111" t="str">
        <f t="shared" si="111"/>
        <v>BananenSyrien</v>
      </c>
      <c r="B7111" s="26" t="s">
        <v>197</v>
      </c>
      <c r="C7111" s="4" t="s">
        <v>453</v>
      </c>
      <c r="D7111" s="5">
        <v>2.6784E-8</v>
      </c>
      <c r="E7111" s="5">
        <v>7.6925600000000002E-8</v>
      </c>
      <c r="F7111" s="5">
        <v>2.0893999999999998E-9</v>
      </c>
      <c r="G7111" s="6">
        <v>1.8300000000000002E-8</v>
      </c>
      <c r="H7111" s="7">
        <v>1.2409900000000001E-7</v>
      </c>
      <c r="I7111" s="5"/>
    </row>
    <row r="7112" spans="1:9" x14ac:dyDescent="0.4">
      <c r="A7112" t="str">
        <f t="shared" si="111"/>
        <v>GersteSyrien</v>
      </c>
      <c r="B7112" s="26" t="s">
        <v>240</v>
      </c>
      <c r="C7112" s="4" t="s">
        <v>453</v>
      </c>
      <c r="D7112" s="5">
        <v>1.00742E-6</v>
      </c>
      <c r="E7112" s="5">
        <v>2.7423399999999998E-6</v>
      </c>
      <c r="F7112" s="5">
        <v>7.2149700000000004E-8</v>
      </c>
      <c r="G7112" s="6">
        <v>1.19E-6</v>
      </c>
      <c r="H7112" s="7">
        <v>5.0119096999999994E-6</v>
      </c>
      <c r="I7112" s="5"/>
    </row>
    <row r="7113" spans="1:9" x14ac:dyDescent="0.4">
      <c r="A7113" t="str">
        <f t="shared" si="111"/>
        <v>Bohen, trockenSyrien</v>
      </c>
      <c r="B7113" s="26" t="s">
        <v>170</v>
      </c>
      <c r="C7113" s="4" t="s">
        <v>453</v>
      </c>
      <c r="D7113" s="5">
        <v>3.5363199999999997E-7</v>
      </c>
      <c r="E7113" s="5">
        <v>1.0445900000000001E-6</v>
      </c>
      <c r="F7113" s="5">
        <v>3.0456800000000002E-8</v>
      </c>
      <c r="G7113" s="6">
        <v>2.5700000000000004E-7</v>
      </c>
      <c r="H7113" s="7">
        <v>1.6856788E-6</v>
      </c>
      <c r="I7113" s="5"/>
    </row>
    <row r="7114" spans="1:9" x14ac:dyDescent="0.4">
      <c r="A7114" t="str">
        <f t="shared" si="111"/>
        <v>Bohen, grünSyrien</v>
      </c>
      <c r="B7114" s="26" t="s">
        <v>169</v>
      </c>
      <c r="C7114" s="4" t="s">
        <v>453</v>
      </c>
      <c r="D7114" s="5">
        <v>4.1205299999999994E-8</v>
      </c>
      <c r="E7114" s="5">
        <v>1.1063199999999999E-7</v>
      </c>
      <c r="F7114" s="5">
        <v>2.7345099999999999E-9</v>
      </c>
      <c r="G7114" s="6">
        <v>5.7899999999999996E-8</v>
      </c>
      <c r="H7114" s="7">
        <v>2.1247180999999997E-7</v>
      </c>
      <c r="I7114" s="5"/>
    </row>
    <row r="7115" spans="1:9" x14ac:dyDescent="0.4">
      <c r="A7115" t="str">
        <f t="shared" si="111"/>
        <v>Ackerbohne, trockenSyrien</v>
      </c>
      <c r="B7115" s="26" t="s">
        <v>163</v>
      </c>
      <c r="C7115" s="4" t="s">
        <v>453</v>
      </c>
      <c r="D7115" s="5">
        <v>2.5268899999999999E-7</v>
      </c>
      <c r="E7115" s="5">
        <v>6.7731400000000003E-7</v>
      </c>
      <c r="F7115" s="5">
        <v>1.72245E-8</v>
      </c>
      <c r="G7115" s="6">
        <v>3.3300000000000003E-7</v>
      </c>
      <c r="H7115" s="7">
        <v>1.2802275000000001E-6</v>
      </c>
      <c r="I7115" s="5"/>
    </row>
    <row r="7116" spans="1:9" x14ac:dyDescent="0.4">
      <c r="A7116" t="str">
        <f t="shared" si="111"/>
        <v>Kohl und andere KohlgewächseSyrien</v>
      </c>
      <c r="B7116" s="26" t="s">
        <v>181</v>
      </c>
      <c r="C7116" s="4" t="s">
        <v>453</v>
      </c>
      <c r="D7116" s="5">
        <v>2.83685E-8</v>
      </c>
      <c r="E7116" s="5">
        <v>7.6590100000000005E-8</v>
      </c>
      <c r="F7116" s="5">
        <v>1.73265E-9</v>
      </c>
      <c r="G7116" s="6">
        <v>4.7400000000000001E-8</v>
      </c>
      <c r="H7116" s="7">
        <v>1.5409125000000001E-7</v>
      </c>
      <c r="I7116" s="5"/>
    </row>
    <row r="7117" spans="1:9" x14ac:dyDescent="0.4">
      <c r="A7117" t="str">
        <f t="shared" si="111"/>
        <v>Johannisbrotbaum (Carobs)Syrien</v>
      </c>
      <c r="B7117" s="26" t="s">
        <v>267</v>
      </c>
      <c r="C7117" s="4" t="s">
        <v>453</v>
      </c>
      <c r="D7117" s="5">
        <v>1.43959E-7</v>
      </c>
      <c r="E7117" s="5">
        <v>3.8818999999999998E-7</v>
      </c>
      <c r="F7117" s="5">
        <v>1.7698699999999999E-8</v>
      </c>
      <c r="G7117" s="6">
        <v>9.5799999999999998E-8</v>
      </c>
      <c r="H7117" s="7">
        <v>6.4564770000000004E-7</v>
      </c>
      <c r="I7117" s="5"/>
    </row>
    <row r="7118" spans="1:9" x14ac:dyDescent="0.4">
      <c r="A7118" t="str">
        <f t="shared" si="111"/>
        <v>Karotten und RübenSyrien</v>
      </c>
      <c r="B7118" s="26" t="s">
        <v>176</v>
      </c>
      <c r="C7118" s="4" t="s">
        <v>453</v>
      </c>
      <c r="D7118" s="5">
        <v>3.2095999999999998E-8</v>
      </c>
      <c r="E7118" s="5">
        <v>9.2177700000000004E-8</v>
      </c>
      <c r="F7118" s="5">
        <v>2.92556E-9</v>
      </c>
      <c r="G7118" s="6">
        <v>2.2399999999999999E-8</v>
      </c>
      <c r="H7118" s="7">
        <v>1.4959926000000001E-7</v>
      </c>
      <c r="I7118" s="5"/>
    </row>
    <row r="7119" spans="1:9" x14ac:dyDescent="0.4">
      <c r="A7119" t="str">
        <f t="shared" si="111"/>
        <v>Blumenkohl und BrokkoliSyrien</v>
      </c>
      <c r="B7119" s="26" t="s">
        <v>168</v>
      </c>
      <c r="C7119" s="4" t="s">
        <v>453</v>
      </c>
      <c r="D7119" s="5">
        <v>3.1260599999999996E-8</v>
      </c>
      <c r="E7119" s="5">
        <v>8.2204800000000003E-8</v>
      </c>
      <c r="F7119" s="5">
        <v>2.5426699999999999E-9</v>
      </c>
      <c r="G7119" s="6">
        <v>1.8300000000000002E-8</v>
      </c>
      <c r="H7119" s="7">
        <v>1.3430807E-7</v>
      </c>
      <c r="I7119" s="5"/>
    </row>
    <row r="7120" spans="1:9" x14ac:dyDescent="0.4">
      <c r="A7120" t="str">
        <f t="shared" si="111"/>
        <v>Kirschen, sauerSyrien</v>
      </c>
      <c r="B7120" s="26" t="s">
        <v>210</v>
      </c>
      <c r="C7120" s="4" t="s">
        <v>453</v>
      </c>
      <c r="D7120" s="5">
        <v>9.6933600000000004E-8</v>
      </c>
      <c r="E7120" s="5">
        <v>2.83045E-7</v>
      </c>
      <c r="F7120" s="5">
        <v>8.0225700000000003E-9</v>
      </c>
      <c r="G7120" s="6">
        <v>6.87E-8</v>
      </c>
      <c r="H7120" s="7">
        <v>4.5670116999999996E-7</v>
      </c>
      <c r="I7120" s="5"/>
    </row>
    <row r="7121" spans="1:9" x14ac:dyDescent="0.4">
      <c r="A7121" t="str">
        <f t="shared" si="111"/>
        <v>KirschenSyrien</v>
      </c>
      <c r="B7121" s="26" t="s">
        <v>209</v>
      </c>
      <c r="C7121" s="4" t="s">
        <v>453</v>
      </c>
      <c r="D7121" s="5">
        <v>1.47207E-7</v>
      </c>
      <c r="E7121" s="5">
        <v>4.0213000000000001E-7</v>
      </c>
      <c r="F7121" s="5">
        <v>1.09239E-8</v>
      </c>
      <c r="G7121" s="6">
        <v>1.6899999999999999E-7</v>
      </c>
      <c r="H7121" s="7">
        <v>7.2926089999999999E-7</v>
      </c>
      <c r="I7121" s="5"/>
    </row>
    <row r="7122" spans="1:9" x14ac:dyDescent="0.4">
      <c r="A7122" t="str">
        <f t="shared" si="111"/>
        <v>Esskastanie, MaronenSyrien</v>
      </c>
      <c r="B7122" s="26" t="s">
        <v>268</v>
      </c>
      <c r="C7122" s="4" t="s">
        <v>453</v>
      </c>
      <c r="D7122" s="5">
        <v>5.6719500000000002E-7</v>
      </c>
      <c r="E7122" s="5">
        <v>1.6490400000000001E-6</v>
      </c>
      <c r="F7122" s="5">
        <v>4.6231699999999997E-8</v>
      </c>
      <c r="G7122" s="6">
        <v>3.9800000000000004E-7</v>
      </c>
      <c r="H7122" s="7">
        <v>2.6604667000000001E-6</v>
      </c>
      <c r="I7122" s="5"/>
    </row>
    <row r="7123" spans="1:9" x14ac:dyDescent="0.4">
      <c r="A7123" t="str">
        <f t="shared" si="111"/>
        <v>KichererbsenSyrien</v>
      </c>
      <c r="B7123" s="26" t="s">
        <v>178</v>
      </c>
      <c r="C7123" s="4" t="s">
        <v>453</v>
      </c>
      <c r="D7123" s="5">
        <v>6.6414700000000005E-7</v>
      </c>
      <c r="E7123" s="5">
        <v>1.7792400000000001E-6</v>
      </c>
      <c r="F7123" s="5">
        <v>4.4957699999999995E-8</v>
      </c>
      <c r="G7123" s="6">
        <v>8.8800000000000001E-7</v>
      </c>
      <c r="H7123" s="7">
        <v>3.3763446999999997E-6</v>
      </c>
      <c r="I7123" s="5"/>
    </row>
    <row r="7124" spans="1:9" x14ac:dyDescent="0.4">
      <c r="A7124" t="str">
        <f t="shared" si="111"/>
        <v>Paprika-/ChillipulverSyrien</v>
      </c>
      <c r="B7124" s="26" t="s">
        <v>90</v>
      </c>
      <c r="C7124" s="4" t="s">
        <v>453</v>
      </c>
      <c r="D7124" s="5">
        <v>3.92268E-8</v>
      </c>
      <c r="E7124" s="5">
        <v>1.0646300000000001E-7</v>
      </c>
      <c r="F7124" s="5">
        <v>2.6840999999999999E-9</v>
      </c>
      <c r="G7124" s="6">
        <v>5.0000000000000004E-8</v>
      </c>
      <c r="H7124" s="7">
        <v>1.9837390000000001E-7</v>
      </c>
      <c r="I7124" s="5"/>
    </row>
    <row r="7125" spans="1:9" x14ac:dyDescent="0.4">
      <c r="A7125" t="str">
        <f t="shared" si="111"/>
        <v>Paprika und Chillies, grünSyrien</v>
      </c>
      <c r="B7125" s="26" t="s">
        <v>79</v>
      </c>
      <c r="C7125" s="4" t="s">
        <v>453</v>
      </c>
      <c r="D7125" s="5">
        <v>3.92268E-8</v>
      </c>
      <c r="E7125" s="5">
        <v>1.0646300000000001E-7</v>
      </c>
      <c r="F7125" s="5">
        <v>2.6840999999999999E-9</v>
      </c>
      <c r="G7125" s="6">
        <v>5.0000000000000004E-8</v>
      </c>
      <c r="H7125" s="7">
        <v>1.9837390000000001E-7</v>
      </c>
      <c r="I7125" s="5"/>
    </row>
    <row r="7126" spans="1:9" x14ac:dyDescent="0.4">
      <c r="A7126" t="str">
        <f t="shared" si="111"/>
        <v>Paprika und Chillies, grünSyrien</v>
      </c>
      <c r="B7126" s="26" t="s">
        <v>79</v>
      </c>
      <c r="C7126" s="4" t="s">
        <v>453</v>
      </c>
      <c r="D7126" s="5">
        <v>3.92268E-8</v>
      </c>
      <c r="E7126" s="5">
        <v>1.0646300000000001E-7</v>
      </c>
      <c r="F7126" s="5">
        <v>2.6840999999999999E-9</v>
      </c>
      <c r="G7126" s="6">
        <v>5.0000000000000004E-8</v>
      </c>
      <c r="H7126" s="7">
        <v>1.9837390000000001E-7</v>
      </c>
      <c r="I7126" s="5"/>
    </row>
    <row r="7127" spans="1:9" x14ac:dyDescent="0.4">
      <c r="A7127" t="str">
        <f t="shared" si="111"/>
        <v>BaumwollsamenSyrien</v>
      </c>
      <c r="B7127" s="26" t="s">
        <v>241</v>
      </c>
      <c r="C7127" s="4" t="s">
        <v>453</v>
      </c>
      <c r="D7127" s="5">
        <v>1.79652E-7</v>
      </c>
      <c r="E7127" s="5">
        <v>4.91758E-7</v>
      </c>
      <c r="F7127" s="5">
        <v>1.3044799999999999E-8</v>
      </c>
      <c r="G7127" s="6">
        <v>2.04E-7</v>
      </c>
      <c r="H7127" s="7">
        <v>8.8845479999999999E-7</v>
      </c>
      <c r="I7127" s="5"/>
    </row>
    <row r="7128" spans="1:9" x14ac:dyDescent="0.4">
      <c r="A7128" t="str">
        <f t="shared" si="111"/>
        <v>Gurken und GewürzgurkenSyrien</v>
      </c>
      <c r="B7128" s="26" t="s">
        <v>99</v>
      </c>
      <c r="C7128" s="4" t="s">
        <v>453</v>
      </c>
      <c r="D7128" s="5">
        <v>2.5219500000000003E-8</v>
      </c>
      <c r="E7128" s="5">
        <v>6.7724800000000008E-8</v>
      </c>
      <c r="F7128" s="5">
        <v>1.73793E-9</v>
      </c>
      <c r="G7128" s="6">
        <v>3.2899999999999997E-8</v>
      </c>
      <c r="H7128" s="7">
        <v>1.2758223E-7</v>
      </c>
      <c r="I7128" s="5"/>
    </row>
    <row r="7129" spans="1:9" x14ac:dyDescent="0.4">
      <c r="A7129" t="str">
        <f t="shared" si="111"/>
        <v>AubergineSyrien</v>
      </c>
      <c r="B7129" s="26" t="s">
        <v>214</v>
      </c>
      <c r="C7129" s="4" t="s">
        <v>453</v>
      </c>
      <c r="D7129" s="5">
        <v>2.8479900000000002E-8</v>
      </c>
      <c r="E7129" s="5">
        <v>7.7125200000000008E-8</v>
      </c>
      <c r="F7129" s="5">
        <v>2.05247E-9</v>
      </c>
      <c r="G7129" s="6">
        <v>3.33E-8</v>
      </c>
      <c r="H7129" s="7">
        <v>1.4095757000000001E-7</v>
      </c>
      <c r="I7129" s="5"/>
    </row>
    <row r="7130" spans="1:9" x14ac:dyDescent="0.4">
      <c r="A7130" t="str">
        <f t="shared" si="111"/>
        <v>FeigeSyrien</v>
      </c>
      <c r="B7130" s="26" t="s">
        <v>204</v>
      </c>
      <c r="C7130" s="4" t="s">
        <v>453</v>
      </c>
      <c r="D7130" s="5">
        <v>1.7445E-7</v>
      </c>
      <c r="E7130" s="5">
        <v>4.7697600000000002E-7</v>
      </c>
      <c r="F7130" s="5">
        <v>1.28644E-8</v>
      </c>
      <c r="G7130" s="6">
        <v>1.9900000000000002E-7</v>
      </c>
      <c r="H7130" s="7">
        <v>8.6329039999999997E-7</v>
      </c>
      <c r="I7130" s="5"/>
    </row>
    <row r="7131" spans="1:9" x14ac:dyDescent="0.4">
      <c r="A7131" t="str">
        <f t="shared" si="111"/>
        <v>FuttermittelpflanzenSyrien</v>
      </c>
      <c r="B7131" s="26" t="s">
        <v>242</v>
      </c>
      <c r="C7131" s="4" t="s">
        <v>453</v>
      </c>
      <c r="D7131" s="5">
        <v>2.8669900000000003E-8</v>
      </c>
      <c r="E7131" s="5">
        <v>7.0614800000000003E-8</v>
      </c>
      <c r="F7131" s="5">
        <v>1.07311E-9</v>
      </c>
      <c r="G7131" s="6">
        <v>1.3200000000000001E-8</v>
      </c>
      <c r="H7131" s="7">
        <v>1.1355781E-7</v>
      </c>
      <c r="I7131" s="5"/>
    </row>
    <row r="7132" spans="1:9" x14ac:dyDescent="0.4">
      <c r="A7132" t="str">
        <f t="shared" si="111"/>
        <v>ZitrusfrüchteSyrien</v>
      </c>
      <c r="B7132" s="26" t="s">
        <v>279</v>
      </c>
      <c r="C7132" s="4" t="s">
        <v>453</v>
      </c>
      <c r="D7132" s="5">
        <v>2.5266700000000001E-8</v>
      </c>
      <c r="E7132" s="5">
        <v>6.8919999999999998E-8</v>
      </c>
      <c r="F7132" s="5">
        <v>1.8497400000000001E-9</v>
      </c>
      <c r="G7132" s="6">
        <v>2.96E-8</v>
      </c>
      <c r="H7132" s="7">
        <v>1.2563644000000001E-7</v>
      </c>
      <c r="I7132" s="5"/>
    </row>
    <row r="7133" spans="1:9" x14ac:dyDescent="0.4">
      <c r="A7133" t="str">
        <f t="shared" si="111"/>
        <v>Früchte, frischSyrien</v>
      </c>
      <c r="B7133" s="26" t="s">
        <v>205</v>
      </c>
      <c r="C7133" s="4" t="s">
        <v>453</v>
      </c>
      <c r="D7133" s="5">
        <v>6.5280300000000003E-8</v>
      </c>
      <c r="E7133" s="5">
        <v>1.7829200000000002E-7</v>
      </c>
      <c r="F7133" s="5">
        <v>4.8945399999999999E-9</v>
      </c>
      <c r="G7133" s="6">
        <v>7.1900000000000002E-8</v>
      </c>
      <c r="H7133" s="7">
        <v>3.2036683999999997E-7</v>
      </c>
      <c r="I7133" s="5"/>
    </row>
    <row r="7134" spans="1:9" x14ac:dyDescent="0.4">
      <c r="A7134" t="str">
        <f t="shared" si="111"/>
        <v>KernobstSyrien</v>
      </c>
      <c r="B7134" s="26" t="s">
        <v>208</v>
      </c>
      <c r="C7134" s="4" t="s">
        <v>453</v>
      </c>
      <c r="D7134" s="5">
        <v>6.5280300000000003E-8</v>
      </c>
      <c r="E7134" s="5">
        <v>1.7829200000000002E-7</v>
      </c>
      <c r="F7134" s="5">
        <v>4.8945399999999999E-9</v>
      </c>
      <c r="G7134" s="6">
        <v>7.1900000000000002E-8</v>
      </c>
      <c r="H7134" s="7">
        <v>3.2036683999999997E-7</v>
      </c>
      <c r="I7134" s="5"/>
    </row>
    <row r="7135" spans="1:9" x14ac:dyDescent="0.4">
      <c r="A7135" t="str">
        <f t="shared" si="111"/>
        <v>KnoblauchSyrien</v>
      </c>
      <c r="B7135" s="26" t="s">
        <v>38</v>
      </c>
      <c r="C7135" s="4" t="s">
        <v>453</v>
      </c>
      <c r="D7135" s="5">
        <v>6.8367299999999996E-8</v>
      </c>
      <c r="E7135" s="5">
        <v>1.86681E-7</v>
      </c>
      <c r="F7135" s="5">
        <v>4.8555799999999999E-9</v>
      </c>
      <c r="G7135" s="6">
        <v>8.3700000000000002E-8</v>
      </c>
      <c r="H7135" s="7">
        <v>3.4360388000000003E-7</v>
      </c>
      <c r="I7135" s="5"/>
    </row>
    <row r="7136" spans="1:9" x14ac:dyDescent="0.4">
      <c r="A7136" t="str">
        <f t="shared" si="111"/>
        <v>Grapefruit, PomeloSyrien</v>
      </c>
      <c r="B7136" s="26" t="s">
        <v>206</v>
      </c>
      <c r="C7136" s="4" t="s">
        <v>453</v>
      </c>
      <c r="D7136" s="5">
        <v>4.8602699999999999E-8</v>
      </c>
      <c r="E7136" s="5">
        <v>1.3105800000000001E-7</v>
      </c>
      <c r="F7136" s="5">
        <v>5.9753299999999999E-9</v>
      </c>
      <c r="G7136" s="6">
        <v>3.2399999999999999E-8</v>
      </c>
      <c r="H7136" s="7">
        <v>2.1803603000000004E-7</v>
      </c>
      <c r="I7136" s="5"/>
    </row>
    <row r="7137" spans="1:9" x14ac:dyDescent="0.4">
      <c r="A7137" t="str">
        <f t="shared" si="111"/>
        <v>TraubenSyrien</v>
      </c>
      <c r="B7137" s="26" t="s">
        <v>245</v>
      </c>
      <c r="C7137" s="4" t="s">
        <v>453</v>
      </c>
      <c r="D7137" s="5">
        <v>9.4829900000000004E-8</v>
      </c>
      <c r="E7137" s="5">
        <v>2.59367E-7</v>
      </c>
      <c r="F7137" s="5">
        <v>6.9425600000000001E-9</v>
      </c>
      <c r="G7137" s="6">
        <v>1.0900000000000001E-7</v>
      </c>
      <c r="H7137" s="7">
        <v>4.7013945999999995E-7</v>
      </c>
      <c r="I7137" s="5"/>
    </row>
    <row r="7138" spans="1:9" x14ac:dyDescent="0.4">
      <c r="A7138" t="str">
        <f t="shared" si="111"/>
        <v>ErdnussSyrien</v>
      </c>
      <c r="B7138" s="26" t="s">
        <v>280</v>
      </c>
      <c r="C7138" s="4" t="s">
        <v>453</v>
      </c>
      <c r="D7138" s="5">
        <v>2.3841499999999998E-7</v>
      </c>
      <c r="E7138" s="5">
        <v>6.4366800000000004E-7</v>
      </c>
      <c r="F7138" s="5">
        <v>1.6444000000000002E-8</v>
      </c>
      <c r="G7138" s="6">
        <v>3.0699999999999998E-7</v>
      </c>
      <c r="H7138" s="7">
        <v>1.205527E-6</v>
      </c>
      <c r="I7138" s="5"/>
    </row>
    <row r="7139" spans="1:9" x14ac:dyDescent="0.4">
      <c r="A7139" t="str">
        <f t="shared" si="111"/>
        <v>HaselnussSyrien</v>
      </c>
      <c r="B7139" s="26" t="s">
        <v>269</v>
      </c>
      <c r="C7139" s="4" t="s">
        <v>453</v>
      </c>
      <c r="D7139" s="5">
        <v>5.1469399999999996E-7</v>
      </c>
      <c r="E7139" s="5">
        <v>1.49594E-6</v>
      </c>
      <c r="F7139" s="5">
        <v>4.1906700000000003E-8</v>
      </c>
      <c r="G7139" s="6">
        <v>3.6100000000000002E-7</v>
      </c>
      <c r="H7139" s="7">
        <v>2.4135407000000001E-6</v>
      </c>
      <c r="I7139" s="5"/>
    </row>
    <row r="7140" spans="1:9" x14ac:dyDescent="0.4">
      <c r="A7140" t="str">
        <f t="shared" si="111"/>
        <v>Lauch, andere LauchgewächseSyrien</v>
      </c>
      <c r="B7140" s="26" t="s">
        <v>184</v>
      </c>
      <c r="C7140" s="4" t="s">
        <v>453</v>
      </c>
      <c r="D7140" s="5">
        <v>5.3380400000000001E-8</v>
      </c>
      <c r="E7140" s="5">
        <v>1.4411000000000001E-7</v>
      </c>
      <c r="F7140" s="5">
        <v>3.7819500000000002E-9</v>
      </c>
      <c r="G7140" s="6">
        <v>6.609999999999999E-8</v>
      </c>
      <c r="H7140" s="7">
        <v>2.6737234999999999E-7</v>
      </c>
      <c r="I7140" s="5"/>
    </row>
    <row r="7141" spans="1:9" x14ac:dyDescent="0.4">
      <c r="A7141" t="str">
        <f t="shared" si="111"/>
        <v>Zitorne, LimetteSyrien</v>
      </c>
      <c r="B7141" s="26" t="s">
        <v>246</v>
      </c>
      <c r="C7141" s="4" t="s">
        <v>453</v>
      </c>
      <c r="D7141" s="5">
        <v>3.5355699999999999E-8</v>
      </c>
      <c r="E7141" s="5">
        <v>9.6776300000000009E-8</v>
      </c>
      <c r="F7141" s="5">
        <v>2.63101E-9</v>
      </c>
      <c r="G7141" s="6">
        <v>3.9499999999999996E-8</v>
      </c>
      <c r="H7141" s="7">
        <v>1.7426300999999999E-7</v>
      </c>
      <c r="I7141" s="5"/>
    </row>
    <row r="7142" spans="1:9" x14ac:dyDescent="0.4">
      <c r="A7142" t="str">
        <f t="shared" si="111"/>
        <v>LinsenSyrien</v>
      </c>
      <c r="B7142" s="26" t="s">
        <v>247</v>
      </c>
      <c r="C7142" s="4" t="s">
        <v>453</v>
      </c>
      <c r="D7142" s="5">
        <v>7.5059800000000001E-7</v>
      </c>
      <c r="E7142" s="5">
        <v>2.0538000000000001E-6</v>
      </c>
      <c r="F7142" s="5">
        <v>5.4084600000000002E-8</v>
      </c>
      <c r="G7142" s="6">
        <v>8.54E-7</v>
      </c>
      <c r="H7142" s="7">
        <v>3.7124826E-6</v>
      </c>
      <c r="I7142" s="5"/>
    </row>
    <row r="7143" spans="1:9" x14ac:dyDescent="0.4">
      <c r="A7143" t="str">
        <f t="shared" si="111"/>
        <v>Kopfsalat und ChicoréeSyrien</v>
      </c>
      <c r="B7143" s="26" t="s">
        <v>95</v>
      </c>
      <c r="C7143" s="4" t="s">
        <v>453</v>
      </c>
      <c r="D7143" s="5">
        <v>2.50781E-8</v>
      </c>
      <c r="E7143" s="5">
        <v>7.18236E-8</v>
      </c>
      <c r="F7143" s="5">
        <v>2.3714999999999999E-9</v>
      </c>
      <c r="G7143" s="6">
        <v>1.7600000000000002E-8</v>
      </c>
      <c r="H7143" s="7">
        <v>1.1687319999999999E-7</v>
      </c>
      <c r="I7143" s="5"/>
    </row>
    <row r="7144" spans="1:9" x14ac:dyDescent="0.4">
      <c r="A7144" t="str">
        <f t="shared" si="111"/>
        <v>LupinenSyrien</v>
      </c>
      <c r="B7144" s="26" t="s">
        <v>299</v>
      </c>
      <c r="C7144" s="4" t="s">
        <v>453</v>
      </c>
      <c r="D7144" s="5">
        <v>2.8333200000000004E-7</v>
      </c>
      <c r="E7144" s="5">
        <v>7.8072600000000008E-7</v>
      </c>
      <c r="F7144" s="5">
        <v>3.2442400000000002E-8</v>
      </c>
      <c r="G7144" s="6">
        <v>1.9299999999999999E-7</v>
      </c>
      <c r="H7144" s="7">
        <v>1.2895004000000003E-6</v>
      </c>
      <c r="I7144" s="5"/>
    </row>
    <row r="7145" spans="1:9" x14ac:dyDescent="0.4">
      <c r="A7145" t="str">
        <f t="shared" si="111"/>
        <v>MaisSyrien</v>
      </c>
      <c r="B7145" s="26" t="s">
        <v>185</v>
      </c>
      <c r="C7145" s="4" t="s">
        <v>453</v>
      </c>
      <c r="D7145" s="5">
        <v>1.66675E-7</v>
      </c>
      <c r="E7145" s="5">
        <v>4.5199099999999999E-7</v>
      </c>
      <c r="F7145" s="5">
        <v>1.1775599999999999E-8</v>
      </c>
      <c r="G7145" s="6">
        <v>2.0200000000000001E-7</v>
      </c>
      <c r="H7145" s="7">
        <v>8.3244160000000009E-7</v>
      </c>
      <c r="I7145" s="5"/>
    </row>
    <row r="7146" spans="1:9" x14ac:dyDescent="0.4">
      <c r="A7146" t="str">
        <f t="shared" si="111"/>
        <v>Melonen (inkl.  Cantaloup-Melone)Syrien</v>
      </c>
      <c r="B7146" s="26" t="s">
        <v>249</v>
      </c>
      <c r="C7146" s="4" t="s">
        <v>453</v>
      </c>
      <c r="D7146" s="5">
        <v>5.0419500000000004E-8</v>
      </c>
      <c r="E7146" s="5">
        <v>1.3578299999999999E-7</v>
      </c>
      <c r="F7146" s="5">
        <v>3.42651E-9</v>
      </c>
      <c r="G7146" s="6">
        <v>6.7500000000000002E-8</v>
      </c>
      <c r="H7146" s="7">
        <v>2.5712900999999998E-7</v>
      </c>
      <c r="I7146" s="5"/>
    </row>
    <row r="7147" spans="1:9" x14ac:dyDescent="0.4">
      <c r="A7147" t="str">
        <f t="shared" si="111"/>
        <v>NüsseSyrien</v>
      </c>
      <c r="B7147" s="26" t="s">
        <v>271</v>
      </c>
      <c r="C7147" s="4" t="s">
        <v>453</v>
      </c>
      <c r="D7147" s="5">
        <v>2.4361900000000003E-7</v>
      </c>
      <c r="E7147" s="5">
        <v>6.6598199999999999E-7</v>
      </c>
      <c r="F7147" s="5">
        <v>1.7737800000000002E-8</v>
      </c>
      <c r="G7147" s="6">
        <v>2.7500000000000001E-7</v>
      </c>
      <c r="H7147" s="7">
        <v>1.2023388E-6</v>
      </c>
      <c r="I7147" s="5"/>
    </row>
    <row r="7148" spans="1:9" x14ac:dyDescent="0.4">
      <c r="A7148" t="str">
        <f t="shared" si="111"/>
        <v>HaferSyrien</v>
      </c>
      <c r="B7148" s="26" t="s">
        <v>272</v>
      </c>
      <c r="C7148" s="4" t="s">
        <v>453</v>
      </c>
      <c r="D7148" s="5">
        <v>3.6434199999999999E-7</v>
      </c>
      <c r="E7148" s="5">
        <v>1.0762300000000002E-6</v>
      </c>
      <c r="F7148" s="5">
        <v>3.1379300000000002E-8</v>
      </c>
      <c r="G7148" s="6">
        <v>2.65E-7</v>
      </c>
      <c r="H7148" s="7">
        <v>1.7369513000000002E-6</v>
      </c>
      <c r="I7148" s="5"/>
    </row>
    <row r="7149" spans="1:9" x14ac:dyDescent="0.4">
      <c r="A7149" t="str">
        <f t="shared" si="111"/>
        <v>OkraSyrien</v>
      </c>
      <c r="B7149" s="26" t="s">
        <v>188</v>
      </c>
      <c r="C7149" s="4" t="s">
        <v>453</v>
      </c>
      <c r="D7149" s="5">
        <v>1.5124E-7</v>
      </c>
      <c r="E7149" s="5">
        <v>4.05033E-7</v>
      </c>
      <c r="F7149" s="5">
        <v>1.02334E-8</v>
      </c>
      <c r="G7149" s="6">
        <v>1.98E-7</v>
      </c>
      <c r="H7149" s="7">
        <v>7.6450639999999997E-7</v>
      </c>
      <c r="I7149" s="5"/>
    </row>
    <row r="7150" spans="1:9" x14ac:dyDescent="0.4">
      <c r="A7150" t="str">
        <f t="shared" si="111"/>
        <v>OlivenSyrien</v>
      </c>
      <c r="B7150" s="26" t="s">
        <v>189</v>
      </c>
      <c r="C7150" s="4" t="s">
        <v>453</v>
      </c>
      <c r="D7150" s="5">
        <v>5.1057900000000009E-7</v>
      </c>
      <c r="E7150" s="5">
        <v>1.39345E-6</v>
      </c>
      <c r="F7150" s="5">
        <v>3.7045699999999997E-8</v>
      </c>
      <c r="G7150" s="6">
        <v>5.9500000000000002E-7</v>
      </c>
      <c r="H7150" s="7">
        <v>2.5360746999999999E-6</v>
      </c>
      <c r="I7150" s="5"/>
    </row>
    <row r="7151" spans="1:9" x14ac:dyDescent="0.4">
      <c r="A7151" t="str">
        <f t="shared" si="111"/>
        <v>Zwiebel, getr.Syrien</v>
      </c>
      <c r="B7151" s="26" t="s">
        <v>251</v>
      </c>
      <c r="C7151" s="4" t="s">
        <v>453</v>
      </c>
      <c r="D7151" s="5">
        <v>3.8392399999999999E-8</v>
      </c>
      <c r="E7151" s="5">
        <v>1.05628E-7</v>
      </c>
      <c r="F7151" s="5">
        <v>2.9027799999999998E-9</v>
      </c>
      <c r="G7151" s="6">
        <v>4.1500000000000001E-8</v>
      </c>
      <c r="H7151" s="7">
        <v>1.8842317999999998E-7</v>
      </c>
      <c r="I7151" s="5"/>
    </row>
    <row r="7152" spans="1:9" x14ac:dyDescent="0.4">
      <c r="A7152" t="str">
        <f t="shared" si="111"/>
        <v>Zwiebeln, Schalotten, grünSyrien</v>
      </c>
      <c r="B7152" s="26" t="s">
        <v>71</v>
      </c>
      <c r="C7152" s="4" t="s">
        <v>453</v>
      </c>
      <c r="D7152" s="5">
        <v>2.7851799999999999E-8</v>
      </c>
      <c r="E7152" s="5">
        <v>7.4813100000000002E-8</v>
      </c>
      <c r="F7152" s="5">
        <v>1.8587099999999999E-9</v>
      </c>
      <c r="G7152" s="6">
        <v>3.7400000000000004E-8</v>
      </c>
      <c r="H7152" s="7">
        <v>1.4192361000000001E-7</v>
      </c>
      <c r="I7152" s="5"/>
    </row>
    <row r="7153" spans="1:9" x14ac:dyDescent="0.4">
      <c r="A7153" t="str">
        <f t="shared" si="111"/>
        <v>OrangeSyrien</v>
      </c>
      <c r="B7153" s="26" t="s">
        <v>252</v>
      </c>
      <c r="C7153" s="4" t="s">
        <v>453</v>
      </c>
      <c r="D7153" s="5">
        <v>2.5912800000000001E-8</v>
      </c>
      <c r="E7153" s="5">
        <v>7.0810399999999992E-8</v>
      </c>
      <c r="F7153" s="5">
        <v>1.90848E-9</v>
      </c>
      <c r="G7153" s="6">
        <v>2.9700000000000001E-8</v>
      </c>
      <c r="H7153" s="7">
        <v>1.2833167999999999E-7</v>
      </c>
      <c r="I7153" s="5"/>
    </row>
    <row r="7154" spans="1:9" x14ac:dyDescent="0.4">
      <c r="A7154" t="str">
        <f t="shared" si="111"/>
        <v>Pfirsich, NektarineSyrien</v>
      </c>
      <c r="B7154" s="26" t="s">
        <v>253</v>
      </c>
      <c r="C7154" s="4" t="s">
        <v>453</v>
      </c>
      <c r="D7154" s="5">
        <v>1.03101E-7</v>
      </c>
      <c r="E7154" s="5">
        <v>2.8243199999999997E-7</v>
      </c>
      <c r="F7154" s="5">
        <v>7.5810399999999997E-9</v>
      </c>
      <c r="G7154" s="6">
        <v>1.1600000000000001E-7</v>
      </c>
      <c r="H7154" s="7">
        <v>5.0911404000000003E-7</v>
      </c>
      <c r="I7154" s="5"/>
    </row>
    <row r="7155" spans="1:9" x14ac:dyDescent="0.4">
      <c r="A7155" t="str">
        <f t="shared" si="111"/>
        <v>BirneSyrien</v>
      </c>
      <c r="B7155" s="26" t="s">
        <v>199</v>
      </c>
      <c r="C7155" s="4" t="s">
        <v>453</v>
      </c>
      <c r="D7155" s="5">
        <v>9.3774200000000001E-8</v>
      </c>
      <c r="E7155" s="5">
        <v>2.5689799999999998E-7</v>
      </c>
      <c r="F7155" s="5">
        <v>6.9560000000000004E-9</v>
      </c>
      <c r="G7155" s="6">
        <v>1.0700000000000001E-7</v>
      </c>
      <c r="H7155" s="7">
        <v>4.6462819999999998E-7</v>
      </c>
      <c r="I7155" s="5"/>
    </row>
    <row r="7156" spans="1:9" x14ac:dyDescent="0.4">
      <c r="A7156" t="str">
        <f t="shared" si="111"/>
        <v>Erbsen, trockenSyrien</v>
      </c>
      <c r="B7156" s="26" t="s">
        <v>173</v>
      </c>
      <c r="C7156" s="4" t="s">
        <v>453</v>
      </c>
      <c r="D7156" s="5">
        <v>2.7596300000000002E-7</v>
      </c>
      <c r="E7156" s="5">
        <v>7.7949699999999993E-7</v>
      </c>
      <c r="F7156" s="5">
        <v>2.88697E-8</v>
      </c>
      <c r="G7156" s="6">
        <v>1.92E-7</v>
      </c>
      <c r="H7156" s="7">
        <v>1.2763296999999999E-6</v>
      </c>
      <c r="I7156" s="5"/>
    </row>
    <row r="7157" spans="1:9" x14ac:dyDescent="0.4">
      <c r="A7157" t="str">
        <f t="shared" si="111"/>
        <v>Erbsen, grünSyrien</v>
      </c>
      <c r="B7157" s="26" t="s">
        <v>172</v>
      </c>
      <c r="C7157" s="4" t="s">
        <v>453</v>
      </c>
      <c r="D7157" s="5">
        <v>8.4352300000000003E-8</v>
      </c>
      <c r="E7157" s="5">
        <v>2.2506300000000001E-7</v>
      </c>
      <c r="F7157" s="5">
        <v>5.4563800000000005E-9</v>
      </c>
      <c r="G7157" s="6">
        <v>1.23E-7</v>
      </c>
      <c r="H7157" s="7">
        <v>4.3787168E-7</v>
      </c>
      <c r="I7157" s="5"/>
    </row>
    <row r="7158" spans="1:9" x14ac:dyDescent="0.4">
      <c r="A7158" t="str">
        <f t="shared" si="111"/>
        <v>PistazienSyrien</v>
      </c>
      <c r="B7158" s="26" t="s">
        <v>273</v>
      </c>
      <c r="C7158" s="4" t="s">
        <v>453</v>
      </c>
      <c r="D7158" s="5">
        <v>3.5244500000000003E-7</v>
      </c>
      <c r="E7158" s="5">
        <v>9.6221400000000004E-7</v>
      </c>
      <c r="F7158" s="5">
        <v>2.5705800000000001E-8</v>
      </c>
      <c r="G7158" s="6">
        <v>4.0499999999999999E-7</v>
      </c>
      <c r="H7158" s="7">
        <v>1.7453648000000001E-6</v>
      </c>
      <c r="I7158" s="5"/>
    </row>
    <row r="7159" spans="1:9" x14ac:dyDescent="0.4">
      <c r="A7159" t="str">
        <f t="shared" si="111"/>
        <v>Pflaume, SchleheSyrien</v>
      </c>
      <c r="B7159" s="26" t="s">
        <v>254</v>
      </c>
      <c r="C7159" s="4" t="s">
        <v>453</v>
      </c>
      <c r="D7159" s="5">
        <v>6.4954699999999999E-8</v>
      </c>
      <c r="E7159" s="5">
        <v>1.7715100000000002E-7</v>
      </c>
      <c r="F7159" s="5">
        <v>4.6405800000000001E-9</v>
      </c>
      <c r="G7159" s="6">
        <v>8.0200000000000003E-8</v>
      </c>
      <c r="H7159" s="7">
        <v>3.2694628E-7</v>
      </c>
      <c r="I7159" s="5"/>
    </row>
    <row r="7160" spans="1:9" x14ac:dyDescent="0.4">
      <c r="A7160" t="str">
        <f t="shared" si="111"/>
        <v>MohnSyrien</v>
      </c>
      <c r="B7160" s="26" t="s">
        <v>297</v>
      </c>
      <c r="C7160" s="4" t="s">
        <v>453</v>
      </c>
      <c r="D7160" s="5">
        <v>1.2151099999999999E-6</v>
      </c>
      <c r="E7160" s="5">
        <v>3.52007E-6</v>
      </c>
      <c r="F7160" s="5">
        <v>9.7784100000000003E-8</v>
      </c>
      <c r="G7160" s="6">
        <v>8.4599999999999993E-7</v>
      </c>
      <c r="H7160" s="7">
        <v>5.6789640999999991E-6</v>
      </c>
      <c r="I7160" s="5"/>
    </row>
    <row r="7161" spans="1:9" x14ac:dyDescent="0.4">
      <c r="A7161" t="str">
        <f t="shared" si="111"/>
        <v>KartoffelSyrien</v>
      </c>
      <c r="B7161" s="26" t="s">
        <v>177</v>
      </c>
      <c r="C7161" s="4" t="s">
        <v>453</v>
      </c>
      <c r="D7161" s="5">
        <v>2.94193E-8</v>
      </c>
      <c r="E7161" s="5">
        <v>7.9324700000000001E-8</v>
      </c>
      <c r="F7161" s="5">
        <v>2.1283999999999998E-9</v>
      </c>
      <c r="G7161" s="6">
        <v>3.5800000000000003E-8</v>
      </c>
      <c r="H7161" s="7">
        <v>1.466724E-7</v>
      </c>
      <c r="I7161" s="5"/>
    </row>
    <row r="7162" spans="1:9" x14ac:dyDescent="0.4">
      <c r="A7162" t="str">
        <f t="shared" si="111"/>
        <v>Hülsenfrüchte (Linsen, Bohen, etc.)Syrien</v>
      </c>
      <c r="B7162" s="26" t="s">
        <v>255</v>
      </c>
      <c r="C7162" s="4" t="s">
        <v>453</v>
      </c>
      <c r="D7162" s="5">
        <v>1.07569E-7</v>
      </c>
      <c r="E7162" s="5">
        <v>3.1774599999999999E-7</v>
      </c>
      <c r="F7162" s="5">
        <v>9.2644500000000006E-9</v>
      </c>
      <c r="G7162" s="6">
        <v>7.8199999999999999E-8</v>
      </c>
      <c r="H7162" s="7">
        <v>5.1277945000000009E-7</v>
      </c>
      <c r="I7162" s="5"/>
    </row>
    <row r="7163" spans="1:9" x14ac:dyDescent="0.4">
      <c r="A7163" t="str">
        <f t="shared" si="111"/>
        <v>KürbisSyrien</v>
      </c>
      <c r="B7163" s="26" t="s">
        <v>183</v>
      </c>
      <c r="C7163" s="4" t="s">
        <v>453</v>
      </c>
      <c r="D7163" s="5">
        <v>3.7683799999999998E-8</v>
      </c>
      <c r="E7163" s="5">
        <v>1.00935E-7</v>
      </c>
      <c r="F7163" s="5">
        <v>2.56224E-9</v>
      </c>
      <c r="G7163" s="6">
        <v>5.0099999999999999E-8</v>
      </c>
      <c r="H7163" s="7">
        <v>1.9128103999999999E-7</v>
      </c>
      <c r="I7163" s="5"/>
    </row>
    <row r="7164" spans="1:9" x14ac:dyDescent="0.4">
      <c r="A7164" t="str">
        <f t="shared" si="111"/>
        <v>ReisSyrien</v>
      </c>
      <c r="B7164" s="26" t="s">
        <v>160</v>
      </c>
      <c r="C7164" s="4" t="s">
        <v>453</v>
      </c>
      <c r="D7164" s="5">
        <v>3.2251699999999998E-7</v>
      </c>
      <c r="E7164" s="5">
        <v>9.16445E-7</v>
      </c>
      <c r="F7164" s="5">
        <v>2.41824E-8</v>
      </c>
      <c r="G7164" s="6">
        <v>2.1500000000000001E-7</v>
      </c>
      <c r="H7164" s="7">
        <v>1.4781443999999998E-6</v>
      </c>
      <c r="I7164" s="5"/>
    </row>
    <row r="7165" spans="1:9" x14ac:dyDescent="0.4">
      <c r="A7165" t="str">
        <f t="shared" si="111"/>
        <v>BaumwolleSyrien</v>
      </c>
      <c r="B7165" s="26" t="s">
        <v>257</v>
      </c>
      <c r="C7165" s="4" t="s">
        <v>453</v>
      </c>
      <c r="D7165" s="5">
        <v>1.79652E-7</v>
      </c>
      <c r="E7165" s="5">
        <v>4.91758E-7</v>
      </c>
      <c r="F7165" s="5">
        <v>1.3044799999999999E-8</v>
      </c>
      <c r="G7165" s="6">
        <v>2.04E-7</v>
      </c>
      <c r="H7165" s="7">
        <v>8.8845479999999999E-7</v>
      </c>
      <c r="I7165" s="5"/>
    </row>
    <row r="7166" spans="1:9" x14ac:dyDescent="0.4">
      <c r="A7166" t="str">
        <f t="shared" si="111"/>
        <v>SesamSyrien</v>
      </c>
      <c r="B7166" s="26" t="s">
        <v>258</v>
      </c>
      <c r="C7166" s="4" t="s">
        <v>453</v>
      </c>
      <c r="D7166" s="5">
        <v>8.85963E-7</v>
      </c>
      <c r="E7166" s="5">
        <v>2.3806900000000001E-6</v>
      </c>
      <c r="F7166" s="5">
        <v>6.1363099999999997E-8</v>
      </c>
      <c r="G7166" s="6">
        <v>1.1399999999999999E-6</v>
      </c>
      <c r="H7166" s="7">
        <v>4.4680160999999998E-6</v>
      </c>
      <c r="I7166" s="5"/>
    </row>
    <row r="7167" spans="1:9" x14ac:dyDescent="0.4">
      <c r="A7167" t="str">
        <f t="shared" si="111"/>
        <v>SorghumSyrien</v>
      </c>
      <c r="B7167" s="26" t="s">
        <v>282</v>
      </c>
      <c r="C7167" s="4" t="s">
        <v>453</v>
      </c>
      <c r="D7167" s="5">
        <v>7.8608600000000002E-7</v>
      </c>
      <c r="E7167" s="5">
        <v>2.1185800000000002E-6</v>
      </c>
      <c r="F7167" s="5">
        <v>5.4654999999999995E-8</v>
      </c>
      <c r="G7167" s="6">
        <v>9.5499999999999996E-7</v>
      </c>
      <c r="H7167" s="7">
        <v>3.9143209999999999E-6</v>
      </c>
      <c r="I7167" s="5"/>
    </row>
    <row r="7168" spans="1:9" x14ac:dyDescent="0.4">
      <c r="A7168" t="str">
        <f t="shared" si="111"/>
        <v>SojabohnenSyrien</v>
      </c>
      <c r="B7168" s="26" t="s">
        <v>259</v>
      </c>
      <c r="C7168" s="4" t="s">
        <v>453</v>
      </c>
      <c r="D7168" s="5">
        <v>3.3918499999999998E-7</v>
      </c>
      <c r="E7168" s="5">
        <v>9.1696700000000001E-7</v>
      </c>
      <c r="F7168" s="5">
        <v>2.3710000000000002E-8</v>
      </c>
      <c r="G7168" s="6">
        <v>4.1300000000000001E-7</v>
      </c>
      <c r="H7168" s="7">
        <v>1.6928619999999999E-6</v>
      </c>
      <c r="I7168" s="5"/>
    </row>
    <row r="7169" spans="1:9" x14ac:dyDescent="0.4">
      <c r="A7169" t="str">
        <f t="shared" si="111"/>
        <v>GewürzeSyrien</v>
      </c>
      <c r="B7169" s="26" t="s">
        <v>275</v>
      </c>
      <c r="C7169" s="4" t="s">
        <v>453</v>
      </c>
      <c r="D7169" s="5">
        <v>1.1148399999999999E-6</v>
      </c>
      <c r="E7169" s="5">
        <v>3.0094399999999998E-6</v>
      </c>
      <c r="F7169" s="5">
        <v>6.9808100000000004E-8</v>
      </c>
      <c r="G7169" s="6">
        <v>1.7799999999999999E-6</v>
      </c>
      <c r="H7169" s="7">
        <v>5.9740881000000006E-6</v>
      </c>
      <c r="I7169" s="5"/>
    </row>
    <row r="7170" spans="1:9" x14ac:dyDescent="0.4">
      <c r="A7170" t="str">
        <f t="shared" si="111"/>
        <v>SpinatSyrien</v>
      </c>
      <c r="B7170" s="26" t="s">
        <v>156</v>
      </c>
      <c r="C7170" s="4" t="s">
        <v>453</v>
      </c>
      <c r="D7170" s="5">
        <v>4.0290100000000004E-8</v>
      </c>
      <c r="E7170" s="5">
        <v>1.1715600000000001E-7</v>
      </c>
      <c r="F7170" s="5">
        <v>3.2859E-9</v>
      </c>
      <c r="G7170" s="6">
        <v>2.8299999999999999E-8</v>
      </c>
      <c r="H7170" s="7">
        <v>1.8903199999999999E-7</v>
      </c>
      <c r="I7170" s="5"/>
    </row>
    <row r="7171" spans="1:9" x14ac:dyDescent="0.4">
      <c r="A7171" t="str">
        <f t="shared" si="111"/>
        <v>ErdbeereSyrien</v>
      </c>
      <c r="B7171" s="26" t="s">
        <v>203</v>
      </c>
      <c r="C7171" s="4" t="s">
        <v>453</v>
      </c>
      <c r="D7171" s="5">
        <v>4.2145599999999997E-8</v>
      </c>
      <c r="E7171" s="5">
        <v>1.13647E-7</v>
      </c>
      <c r="F7171" s="5">
        <v>5.1814699999999995E-9</v>
      </c>
      <c r="G7171" s="6">
        <v>2.81E-8</v>
      </c>
      <c r="H7171" s="7">
        <v>1.8907407000000003E-7</v>
      </c>
      <c r="I7171" s="5"/>
    </row>
    <row r="7172" spans="1:9" x14ac:dyDescent="0.4">
      <c r="A7172" t="str">
        <f t="shared" ref="A7172:A7235" si="112">B7172&amp;C7172</f>
        <v>SonnenblumenkerneSyrien</v>
      </c>
      <c r="B7172" s="26" t="s">
        <v>261</v>
      </c>
      <c r="C7172" s="4" t="s">
        <v>453</v>
      </c>
      <c r="D7172" s="5">
        <v>2.9097400000000002E-7</v>
      </c>
      <c r="E7172" s="5">
        <v>7.8445399999999996E-7</v>
      </c>
      <c r="F7172" s="5">
        <v>2.0629099999999998E-8</v>
      </c>
      <c r="G7172" s="6">
        <v>3.53E-7</v>
      </c>
      <c r="H7172" s="7">
        <v>1.4490570999999998E-6</v>
      </c>
      <c r="I7172" s="5"/>
    </row>
    <row r="7173" spans="1:9" x14ac:dyDescent="0.4">
      <c r="A7173" t="str">
        <f t="shared" si="112"/>
        <v>Manderine, ClementineSyrien</v>
      </c>
      <c r="B7173" s="26" t="s">
        <v>213</v>
      </c>
      <c r="C7173" s="4" t="s">
        <v>453</v>
      </c>
      <c r="D7173" s="5">
        <v>4.3978099999999997E-8</v>
      </c>
      <c r="E7173" s="5">
        <v>1.2428E-7</v>
      </c>
      <c r="F7173" s="5">
        <v>4.1731800000000007E-9</v>
      </c>
      <c r="G7173" s="6">
        <v>3.0099999999999998E-8</v>
      </c>
      <c r="H7173" s="7">
        <v>2.0253127999999999E-7</v>
      </c>
      <c r="I7173" s="5"/>
    </row>
    <row r="7174" spans="1:9" x14ac:dyDescent="0.4">
      <c r="A7174" t="str">
        <f t="shared" si="112"/>
        <v>TeeSyrien</v>
      </c>
      <c r="B7174" s="26" t="s">
        <v>262</v>
      </c>
      <c r="C7174" s="4" t="s">
        <v>453</v>
      </c>
      <c r="D7174" s="5">
        <v>3.9148499999999999E-7</v>
      </c>
      <c r="E7174" s="5">
        <v>1.13909E-6</v>
      </c>
      <c r="F7174" s="5">
        <v>3.1999799999999998E-8</v>
      </c>
      <c r="G7174" s="6">
        <v>2.7500000000000001E-7</v>
      </c>
      <c r="H7174" s="7">
        <v>1.8375748000000001E-6</v>
      </c>
      <c r="I7174" s="5"/>
    </row>
    <row r="7175" spans="1:9" x14ac:dyDescent="0.4">
      <c r="A7175" t="str">
        <f t="shared" si="112"/>
        <v>Tabak, unverarbeitetSyrien</v>
      </c>
      <c r="B7175" s="26" t="s">
        <v>263</v>
      </c>
      <c r="C7175" s="4" t="s">
        <v>453</v>
      </c>
      <c r="D7175" s="5">
        <v>3.2286100000000005E-7</v>
      </c>
      <c r="E7175" s="5">
        <v>8.7249500000000008E-7</v>
      </c>
      <c r="F7175" s="5">
        <v>2.28054E-8</v>
      </c>
      <c r="G7175" s="6">
        <v>4.0400000000000002E-7</v>
      </c>
      <c r="H7175" s="7">
        <v>1.6221614000000001E-6</v>
      </c>
      <c r="I7175" s="5"/>
    </row>
    <row r="7176" spans="1:9" x14ac:dyDescent="0.4">
      <c r="A7176" t="str">
        <f t="shared" si="112"/>
        <v>TomatenSyrien</v>
      </c>
      <c r="B7176" s="26" t="s">
        <v>86</v>
      </c>
      <c r="C7176" s="4" t="s">
        <v>453</v>
      </c>
      <c r="D7176" s="5">
        <v>1.52364E-8</v>
      </c>
      <c r="E7176" s="5">
        <v>4.12376E-8</v>
      </c>
      <c r="F7176" s="5">
        <v>1.0765899999999999E-9</v>
      </c>
      <c r="G7176" s="6">
        <v>1.8399999999999999E-8</v>
      </c>
      <c r="H7176" s="7">
        <v>7.5950589999999998E-8</v>
      </c>
      <c r="I7176" s="5"/>
    </row>
    <row r="7177" spans="1:9" x14ac:dyDescent="0.4">
      <c r="A7177" t="str">
        <f t="shared" si="112"/>
        <v>Gemüse, frischSyrien</v>
      </c>
      <c r="B7177" s="26" t="s">
        <v>174</v>
      </c>
      <c r="C7177" s="4" t="s">
        <v>453</v>
      </c>
      <c r="D7177" s="5">
        <v>5.3380400000000001E-8</v>
      </c>
      <c r="E7177" s="5">
        <v>1.4411000000000001E-7</v>
      </c>
      <c r="F7177" s="5">
        <v>3.7819500000000002E-9</v>
      </c>
      <c r="G7177" s="6">
        <v>6.609999999999999E-8</v>
      </c>
      <c r="H7177" s="7">
        <v>2.6737234999999999E-7</v>
      </c>
      <c r="I7177" s="5"/>
    </row>
    <row r="7178" spans="1:9" x14ac:dyDescent="0.4">
      <c r="A7178" t="str">
        <f t="shared" si="112"/>
        <v>HülsenfrüchteSyrien</v>
      </c>
      <c r="B7178" s="26" t="s">
        <v>175</v>
      </c>
      <c r="C7178" s="4" t="s">
        <v>453</v>
      </c>
      <c r="D7178" s="5">
        <v>3.4605099999999997E-8</v>
      </c>
      <c r="E7178" s="5">
        <v>9.33067E-8</v>
      </c>
      <c r="F7178" s="5">
        <v>2.3995699999999998E-9</v>
      </c>
      <c r="G7178" s="6">
        <v>4.4100000000000004E-8</v>
      </c>
      <c r="H7178" s="7">
        <v>1.7441137E-7</v>
      </c>
      <c r="I7178" s="5"/>
    </row>
    <row r="7179" spans="1:9" x14ac:dyDescent="0.4">
      <c r="A7179" t="str">
        <f t="shared" si="112"/>
        <v>WickeSyrien</v>
      </c>
      <c r="B7179" s="26" t="s">
        <v>276</v>
      </c>
      <c r="C7179" s="4" t="s">
        <v>453</v>
      </c>
      <c r="D7179" s="5">
        <v>6.6379000000000004E-7</v>
      </c>
      <c r="E7179" s="5">
        <v>1.7810300000000002E-6</v>
      </c>
      <c r="F7179" s="5">
        <v>4.5283399999999998E-8</v>
      </c>
      <c r="G7179" s="6">
        <v>8.7200000000000008E-7</v>
      </c>
      <c r="H7179" s="7">
        <v>3.3621034E-6</v>
      </c>
      <c r="I7179" s="5"/>
    </row>
    <row r="7180" spans="1:9" x14ac:dyDescent="0.4">
      <c r="A7180" t="str">
        <f t="shared" si="112"/>
        <v>WalnussSyrien</v>
      </c>
      <c r="B7180" s="26" t="s">
        <v>264</v>
      </c>
      <c r="C7180" s="4" t="s">
        <v>453</v>
      </c>
      <c r="D7180" s="5">
        <v>3.86079E-7</v>
      </c>
      <c r="E7180" s="5">
        <v>1.116E-6</v>
      </c>
      <c r="F7180" s="5">
        <v>3.2687800000000004E-8</v>
      </c>
      <c r="G7180" s="6">
        <v>2.7000000000000001E-7</v>
      </c>
      <c r="H7180" s="7">
        <v>1.8047668000000001E-6</v>
      </c>
      <c r="I7180" s="5"/>
    </row>
    <row r="7181" spans="1:9" x14ac:dyDescent="0.4">
      <c r="A7181" t="str">
        <f t="shared" si="112"/>
        <v>WassermeloneSyrien</v>
      </c>
      <c r="B7181" s="26" t="s">
        <v>265</v>
      </c>
      <c r="C7181" s="4" t="s">
        <v>453</v>
      </c>
      <c r="D7181" s="5">
        <v>2.2223599999999999E-8</v>
      </c>
      <c r="E7181" s="5">
        <v>5.97688E-8</v>
      </c>
      <c r="F7181" s="5">
        <v>1.53404E-9</v>
      </c>
      <c r="G7181" s="6">
        <v>2.8200000000000001E-8</v>
      </c>
      <c r="H7181" s="7">
        <v>1.1172644000000001E-7</v>
      </c>
      <c r="I7181" s="5"/>
    </row>
    <row r="7182" spans="1:9" x14ac:dyDescent="0.4">
      <c r="A7182" t="str">
        <f t="shared" si="112"/>
        <v>WeizenSyrien</v>
      </c>
      <c r="B7182" s="26" t="s">
        <v>60</v>
      </c>
      <c r="C7182" s="4" t="s">
        <v>453</v>
      </c>
      <c r="D7182" s="5">
        <v>3.0042399999999999E-7</v>
      </c>
      <c r="E7182" s="5">
        <v>8.1839499999999994E-7</v>
      </c>
      <c r="F7182" s="5">
        <v>2.15214E-8</v>
      </c>
      <c r="G7182" s="6">
        <v>3.5399999999999997E-7</v>
      </c>
      <c r="H7182" s="7">
        <v>1.4943404E-6</v>
      </c>
      <c r="I7182" s="5"/>
    </row>
    <row r="7183" spans="1:9" x14ac:dyDescent="0.4">
      <c r="A7183" t="str">
        <f t="shared" si="112"/>
        <v>MandelnTadschikistan</v>
      </c>
      <c r="B7183" s="26" t="s">
        <v>237</v>
      </c>
      <c r="C7183" s="4" t="s">
        <v>454</v>
      </c>
      <c r="D7183" s="5">
        <v>7.58204E-7</v>
      </c>
      <c r="E7183" s="5">
        <v>1.5775999999999999E-6</v>
      </c>
      <c r="F7183" s="5">
        <v>4.0453800000000002E-8</v>
      </c>
      <c r="G7183" s="6">
        <v>3.8099999999999998E-7</v>
      </c>
      <c r="H7183" s="7">
        <v>2.7572577999999997E-6</v>
      </c>
      <c r="I7183" s="5"/>
    </row>
    <row r="7184" spans="1:9" x14ac:dyDescent="0.4">
      <c r="A7184" t="str">
        <f t="shared" si="112"/>
        <v>ApfelTadschikistan</v>
      </c>
      <c r="B7184" s="26" t="s">
        <v>195</v>
      </c>
      <c r="C7184" s="4" t="s">
        <v>454</v>
      </c>
      <c r="D7184" s="5">
        <v>1.9591699999999999E-7</v>
      </c>
      <c r="E7184" s="5">
        <v>4.0341399999999999E-7</v>
      </c>
      <c r="F7184" s="5">
        <v>1.0266599999999998E-8</v>
      </c>
      <c r="G7184" s="6">
        <v>9.569999999999999E-8</v>
      </c>
      <c r="H7184" s="7">
        <v>7.0529760000000002E-7</v>
      </c>
      <c r="I7184" s="5"/>
    </row>
    <row r="7185" spans="1:9" x14ac:dyDescent="0.4">
      <c r="A7185" t="str">
        <f t="shared" si="112"/>
        <v>AprikosenTadschikistan</v>
      </c>
      <c r="B7185" s="26" t="s">
        <v>196</v>
      </c>
      <c r="C7185" s="4" t="s">
        <v>454</v>
      </c>
      <c r="D7185" s="5">
        <v>1.8100000000000002E-7</v>
      </c>
      <c r="E7185" s="5">
        <v>3.77E-7</v>
      </c>
      <c r="F7185" s="5">
        <v>9.6699999999999999E-9</v>
      </c>
      <c r="G7185" s="6">
        <v>9.0699999999999998E-8</v>
      </c>
      <c r="H7185" s="7">
        <v>6.5837000000000004E-7</v>
      </c>
      <c r="I7185" s="5"/>
    </row>
    <row r="7186" spans="1:9" x14ac:dyDescent="0.4">
      <c r="A7186" t="str">
        <f t="shared" si="112"/>
        <v>GersteTadschikistan</v>
      </c>
      <c r="B7186" s="26" t="s">
        <v>240</v>
      </c>
      <c r="C7186" s="4" t="s">
        <v>454</v>
      </c>
      <c r="D7186" s="5">
        <v>5.33398E-7</v>
      </c>
      <c r="E7186" s="5">
        <v>1.09623E-6</v>
      </c>
      <c r="F7186" s="5">
        <v>2.7902199999999998E-8</v>
      </c>
      <c r="G7186" s="6">
        <v>2.6E-7</v>
      </c>
      <c r="H7186" s="7">
        <v>1.9175302000000001E-6</v>
      </c>
      <c r="I7186" s="5"/>
    </row>
    <row r="7187" spans="1:9" x14ac:dyDescent="0.4">
      <c r="A7187" t="str">
        <f t="shared" si="112"/>
        <v>Kohl und andere KohlgewächseTadschikistan</v>
      </c>
      <c r="B7187" s="26" t="s">
        <v>181</v>
      </c>
      <c r="C7187" s="4" t="s">
        <v>454</v>
      </c>
      <c r="D7187" s="5">
        <v>2.9000000000000002E-8</v>
      </c>
      <c r="E7187" s="5">
        <v>6.5900000000000001E-8</v>
      </c>
      <c r="F7187" s="5">
        <v>1.7000000000000001E-9</v>
      </c>
      <c r="G7187" s="6">
        <v>1.9099999999999999E-8</v>
      </c>
      <c r="H7187" s="7">
        <v>1.1570000000000001E-7</v>
      </c>
      <c r="I7187" s="5"/>
    </row>
    <row r="7188" spans="1:9" x14ac:dyDescent="0.4">
      <c r="A7188" t="str">
        <f t="shared" si="112"/>
        <v>Karotten und RübenTadschikistan</v>
      </c>
      <c r="B7188" s="26" t="s">
        <v>176</v>
      </c>
      <c r="C7188" s="4" t="s">
        <v>454</v>
      </c>
      <c r="D7188" s="5">
        <v>2.8549899999999999E-8</v>
      </c>
      <c r="E7188" s="5">
        <v>5.9605499999999997E-8</v>
      </c>
      <c r="F7188" s="5">
        <v>1.5257600000000001E-9</v>
      </c>
      <c r="G7188" s="6">
        <v>1.4300000000000001E-8</v>
      </c>
      <c r="H7188" s="7">
        <v>1.0398115999999999E-7</v>
      </c>
      <c r="I7188" s="5"/>
    </row>
    <row r="7189" spans="1:9" x14ac:dyDescent="0.4">
      <c r="A7189" t="str">
        <f t="shared" si="112"/>
        <v>KichererbsenTadschikistan</v>
      </c>
      <c r="B7189" s="26" t="s">
        <v>178</v>
      </c>
      <c r="C7189" s="4" t="s">
        <v>454</v>
      </c>
      <c r="D7189" s="5">
        <v>1.1917500000000001E-6</v>
      </c>
      <c r="E7189" s="5">
        <v>1.84495E-6</v>
      </c>
      <c r="F7189" s="5">
        <v>5.1179200000000002E-8</v>
      </c>
      <c r="G7189" s="6">
        <v>4.9900000000000001E-7</v>
      </c>
      <c r="H7189" s="7">
        <v>3.5868791999999994E-6</v>
      </c>
      <c r="I7189" s="5"/>
    </row>
    <row r="7190" spans="1:9" x14ac:dyDescent="0.4">
      <c r="A7190" t="str">
        <f t="shared" si="112"/>
        <v>BaumwollsamenTadschikistan</v>
      </c>
      <c r="B7190" s="26" t="s">
        <v>241</v>
      </c>
      <c r="C7190" s="4" t="s">
        <v>454</v>
      </c>
      <c r="D7190" s="5">
        <v>2.9867000000000001E-7</v>
      </c>
      <c r="E7190" s="5">
        <v>6.1614799999999997E-7</v>
      </c>
      <c r="F7190" s="5">
        <v>1.5631400000000001E-8</v>
      </c>
      <c r="G7190" s="6">
        <v>1.4600000000000001E-7</v>
      </c>
      <c r="H7190" s="7">
        <v>1.0764494E-6</v>
      </c>
      <c r="I7190" s="5"/>
    </row>
    <row r="7191" spans="1:9" x14ac:dyDescent="0.4">
      <c r="A7191" t="str">
        <f t="shared" si="112"/>
        <v>Gurken und GewürzgurkenTadschikistan</v>
      </c>
      <c r="B7191" s="26" t="s">
        <v>99</v>
      </c>
      <c r="C7191" s="4" t="s">
        <v>454</v>
      </c>
      <c r="D7191" s="5">
        <v>7.8752899999999998E-8</v>
      </c>
      <c r="E7191" s="5">
        <v>1.8216400000000002E-7</v>
      </c>
      <c r="F7191" s="5">
        <v>4.5513899999999999E-9</v>
      </c>
      <c r="G7191" s="6">
        <v>5.1199999999999995E-8</v>
      </c>
      <c r="H7191" s="7">
        <v>3.1666829000000003E-7</v>
      </c>
      <c r="I7191" s="5"/>
    </row>
    <row r="7192" spans="1:9" x14ac:dyDescent="0.4">
      <c r="A7192" t="str">
        <f t="shared" si="112"/>
        <v>FuttermittelpflanzenTadschikistan</v>
      </c>
      <c r="B7192" s="26" t="s">
        <v>242</v>
      </c>
      <c r="C7192" s="4" t="s">
        <v>454</v>
      </c>
      <c r="D7192" s="5">
        <v>3.7107999999999997E-8</v>
      </c>
      <c r="E7192" s="5">
        <v>7.442249999999999E-8</v>
      </c>
      <c r="F7192" s="5">
        <v>1.8931900000000002E-9</v>
      </c>
      <c r="G7192" s="6">
        <v>1.7200000000000002E-8</v>
      </c>
      <c r="H7192" s="7">
        <v>1.3062369000000001E-7</v>
      </c>
      <c r="I7192" s="5"/>
    </row>
    <row r="7193" spans="1:9" x14ac:dyDescent="0.4">
      <c r="A7193" t="str">
        <f t="shared" si="112"/>
        <v>Früchte, frischTadschikistan</v>
      </c>
      <c r="B7193" s="26" t="s">
        <v>205</v>
      </c>
      <c r="C7193" s="4" t="s">
        <v>454</v>
      </c>
      <c r="D7193" s="5">
        <v>3.25832E-7</v>
      </c>
      <c r="E7193" s="5">
        <v>6.8115000000000003E-7</v>
      </c>
      <c r="F7193" s="5">
        <v>1.7493200000000001E-8</v>
      </c>
      <c r="G7193" s="6">
        <v>1.6400000000000001E-7</v>
      </c>
      <c r="H7193" s="7">
        <v>1.1884752000000002E-6</v>
      </c>
      <c r="I7193" s="5"/>
    </row>
    <row r="7194" spans="1:9" x14ac:dyDescent="0.4">
      <c r="A7194" t="str">
        <f t="shared" si="112"/>
        <v>KernobstTadschikistan</v>
      </c>
      <c r="B7194" s="26" t="s">
        <v>208</v>
      </c>
      <c r="C7194" s="4" t="s">
        <v>454</v>
      </c>
      <c r="D7194" s="5">
        <v>3.2600000000000003E-7</v>
      </c>
      <c r="E7194" s="5">
        <v>6.8099999999999992E-7</v>
      </c>
      <c r="F7194" s="5">
        <v>1.7499999999999998E-8</v>
      </c>
      <c r="G7194" s="6">
        <v>1.6400000000000001E-7</v>
      </c>
      <c r="H7194" s="7">
        <v>1.1885000000000001E-6</v>
      </c>
      <c r="I7194" s="5"/>
    </row>
    <row r="7195" spans="1:9" x14ac:dyDescent="0.4">
      <c r="A7195" t="str">
        <f t="shared" si="112"/>
        <v>KnoblauchTadschikistan</v>
      </c>
      <c r="B7195" s="26" t="s">
        <v>38</v>
      </c>
      <c r="C7195" s="4" t="s">
        <v>454</v>
      </c>
      <c r="D7195" s="5">
        <v>3.6338999999999999E-8</v>
      </c>
      <c r="E7195" s="5">
        <v>8.7379000000000004E-8</v>
      </c>
      <c r="F7195" s="5">
        <v>2.2884599999999998E-9</v>
      </c>
      <c r="G7195" s="6">
        <v>2.0599999999999999E-8</v>
      </c>
      <c r="H7195" s="7">
        <v>1.4660646000000004E-7</v>
      </c>
      <c r="I7195" s="5"/>
    </row>
    <row r="7196" spans="1:9" x14ac:dyDescent="0.4">
      <c r="A7196" t="str">
        <f t="shared" si="112"/>
        <v>TraubenTadschikistan</v>
      </c>
      <c r="B7196" s="26" t="s">
        <v>245</v>
      </c>
      <c r="C7196" s="4" t="s">
        <v>454</v>
      </c>
      <c r="D7196" s="5">
        <v>1.96719E-7</v>
      </c>
      <c r="E7196" s="5">
        <v>4.0525499999999998E-7</v>
      </c>
      <c r="F7196" s="5">
        <v>1.03112E-8</v>
      </c>
      <c r="G7196" s="6">
        <v>9.5999999999999999E-8</v>
      </c>
      <c r="H7196" s="7">
        <v>7.0828519999999995E-7</v>
      </c>
      <c r="I7196" s="5"/>
    </row>
    <row r="7197" spans="1:9" x14ac:dyDescent="0.4">
      <c r="A7197" t="str">
        <f t="shared" si="112"/>
        <v>ErdnussTadschikistan</v>
      </c>
      <c r="B7197" s="26" t="s">
        <v>280</v>
      </c>
      <c r="C7197" s="4" t="s">
        <v>454</v>
      </c>
      <c r="D7197" s="5">
        <v>2.9200000000000002E-7</v>
      </c>
      <c r="E7197" s="5">
        <v>8.7699999999999993E-7</v>
      </c>
      <c r="F7197" s="5">
        <v>9.1300000000000014E-9</v>
      </c>
      <c r="G7197" s="6">
        <v>1.8699999999999999E-7</v>
      </c>
      <c r="H7197" s="7">
        <v>1.36513E-6</v>
      </c>
      <c r="I7197" s="5"/>
    </row>
    <row r="7198" spans="1:9" x14ac:dyDescent="0.4">
      <c r="A7198" t="str">
        <f t="shared" si="112"/>
        <v>HaselnussTadschikistan</v>
      </c>
      <c r="B7198" s="26" t="s">
        <v>269</v>
      </c>
      <c r="C7198" s="4" t="s">
        <v>454</v>
      </c>
      <c r="D7198" s="5">
        <v>3.1037099999999997E-7</v>
      </c>
      <c r="E7198" s="5">
        <v>7.4630300000000004E-7</v>
      </c>
      <c r="F7198" s="5">
        <v>1.9545700000000002E-8</v>
      </c>
      <c r="G7198" s="6">
        <v>1.7599999999999999E-7</v>
      </c>
      <c r="H7198" s="7">
        <v>1.2522196999999999E-6</v>
      </c>
      <c r="I7198" s="5"/>
    </row>
    <row r="7199" spans="1:9" x14ac:dyDescent="0.4">
      <c r="A7199" t="str">
        <f t="shared" si="112"/>
        <v>Lauch, andere LauchgewächseTadschikistan</v>
      </c>
      <c r="B7199" s="26" t="s">
        <v>184</v>
      </c>
      <c r="C7199" s="4" t="s">
        <v>454</v>
      </c>
      <c r="D7199" s="5">
        <v>2.9483199999999998E-8</v>
      </c>
      <c r="E7199" s="5">
        <v>6.3467299999999998E-8</v>
      </c>
      <c r="F7199" s="5">
        <v>1.5924599999999999E-9</v>
      </c>
      <c r="G7199" s="6">
        <v>1.55E-8</v>
      </c>
      <c r="H7199" s="7">
        <v>1.1004296E-7</v>
      </c>
      <c r="I7199" s="5"/>
    </row>
    <row r="7200" spans="1:9" x14ac:dyDescent="0.4">
      <c r="A7200" t="str">
        <f t="shared" si="112"/>
        <v>LinsenTadschikistan</v>
      </c>
      <c r="B7200" s="26" t="s">
        <v>247</v>
      </c>
      <c r="C7200" s="4" t="s">
        <v>454</v>
      </c>
      <c r="D7200" s="5">
        <v>9.9645300000000009E-7</v>
      </c>
      <c r="E7200" s="5">
        <v>2.3960200000000001E-6</v>
      </c>
      <c r="F7200" s="5">
        <v>6.27519E-8</v>
      </c>
      <c r="G7200" s="6">
        <v>5.6499999999999999E-7</v>
      </c>
      <c r="H7200" s="7">
        <v>4.0202249000000002E-6</v>
      </c>
      <c r="I7200" s="5"/>
    </row>
    <row r="7201" spans="1:9" x14ac:dyDescent="0.4">
      <c r="A7201" t="str">
        <f t="shared" si="112"/>
        <v>MaisTadschikistan</v>
      </c>
      <c r="B7201" s="26" t="s">
        <v>185</v>
      </c>
      <c r="C7201" s="4" t="s">
        <v>454</v>
      </c>
      <c r="D7201" s="5">
        <v>1.01705E-7</v>
      </c>
      <c r="E7201" s="5">
        <v>2.1047E-7</v>
      </c>
      <c r="F7201" s="5">
        <v>5.3594099999999994E-9</v>
      </c>
      <c r="G7201" s="6">
        <v>5.0099999999999999E-8</v>
      </c>
      <c r="H7201" s="7">
        <v>3.6763440999999997E-7</v>
      </c>
      <c r="I7201" s="5"/>
    </row>
    <row r="7202" spans="1:9" x14ac:dyDescent="0.4">
      <c r="A7202" t="str">
        <f t="shared" si="112"/>
        <v>HirseTadschikistan</v>
      </c>
      <c r="B7202" s="26" t="s">
        <v>250</v>
      </c>
      <c r="C7202" s="4" t="s">
        <v>454</v>
      </c>
      <c r="D7202" s="5">
        <v>1.6500000000000001E-6</v>
      </c>
      <c r="E7202" s="5">
        <v>2.48E-6</v>
      </c>
      <c r="F7202" s="5">
        <v>6.1099999999999998E-8</v>
      </c>
      <c r="G7202" s="6">
        <v>5.3399999999999999E-7</v>
      </c>
      <c r="H7202" s="7">
        <v>4.725099999999999E-6</v>
      </c>
      <c r="I7202" s="5"/>
    </row>
    <row r="7203" spans="1:9" x14ac:dyDescent="0.4">
      <c r="A7203" t="str">
        <f t="shared" si="112"/>
        <v>NüsseTadschikistan</v>
      </c>
      <c r="B7203" s="26" t="s">
        <v>271</v>
      </c>
      <c r="C7203" s="4" t="s">
        <v>454</v>
      </c>
      <c r="D7203" s="5">
        <v>2.1514300000000001E-7</v>
      </c>
      <c r="E7203" s="5">
        <v>5.1699999999999998E-7</v>
      </c>
      <c r="F7203" s="5">
        <v>1.35E-8</v>
      </c>
      <c r="G7203" s="6">
        <v>1.2200000000000001E-7</v>
      </c>
      <c r="H7203" s="7">
        <v>8.6764299999999998E-7</v>
      </c>
      <c r="I7203" s="5"/>
    </row>
    <row r="7204" spans="1:9" x14ac:dyDescent="0.4">
      <c r="A7204" t="str">
        <f t="shared" si="112"/>
        <v>HaferTadschikistan</v>
      </c>
      <c r="B7204" s="26" t="s">
        <v>272</v>
      </c>
      <c r="C7204" s="4" t="s">
        <v>454</v>
      </c>
      <c r="D7204" s="5">
        <v>7.2800000000000006E-7</v>
      </c>
      <c r="E7204" s="5">
        <v>1.75E-6</v>
      </c>
      <c r="F7204" s="5">
        <v>4.5900000000000001E-8</v>
      </c>
      <c r="G7204" s="6">
        <v>4.1300000000000001E-7</v>
      </c>
      <c r="H7204" s="7">
        <v>2.9369000000000006E-6</v>
      </c>
      <c r="I7204" s="5"/>
    </row>
    <row r="7205" spans="1:9" x14ac:dyDescent="0.4">
      <c r="A7205" t="str">
        <f t="shared" si="112"/>
        <v>Zwiebel, getr.Tadschikistan</v>
      </c>
      <c r="B7205" s="26" t="s">
        <v>251</v>
      </c>
      <c r="C7205" s="4" t="s">
        <v>454</v>
      </c>
      <c r="D7205" s="5">
        <v>3.6283199999999999E-8</v>
      </c>
      <c r="E7205" s="5">
        <v>7.5473599999999996E-8</v>
      </c>
      <c r="F7205" s="5">
        <v>1.9218399999999996E-9</v>
      </c>
      <c r="G7205" s="6">
        <v>1.7999999999999999E-8</v>
      </c>
      <c r="H7205" s="7">
        <v>1.3167863999999999E-7</v>
      </c>
      <c r="I7205" s="5"/>
    </row>
    <row r="7206" spans="1:9" x14ac:dyDescent="0.4">
      <c r="A7206" t="str">
        <f t="shared" si="112"/>
        <v>Pfirsich, NektarineTadschikistan</v>
      </c>
      <c r="B7206" s="26" t="s">
        <v>253</v>
      </c>
      <c r="C7206" s="4" t="s">
        <v>454</v>
      </c>
      <c r="D7206" s="5">
        <v>2.5704799999999999E-7</v>
      </c>
      <c r="E7206" s="5">
        <v>5.3560900000000004E-7</v>
      </c>
      <c r="F7206" s="5">
        <v>1.3744500000000001E-8</v>
      </c>
      <c r="G7206" s="6">
        <v>1.29E-7</v>
      </c>
      <c r="H7206" s="7">
        <v>9.3540149999999991E-7</v>
      </c>
      <c r="I7206" s="5"/>
    </row>
    <row r="7207" spans="1:9" x14ac:dyDescent="0.4">
      <c r="A7207" t="str">
        <f t="shared" si="112"/>
        <v>Erbsen, trockenTadschikistan</v>
      </c>
      <c r="B7207" s="26" t="s">
        <v>173</v>
      </c>
      <c r="C7207" s="4" t="s">
        <v>454</v>
      </c>
      <c r="D7207" s="5">
        <v>8.2493499999999994E-7</v>
      </c>
      <c r="E7207" s="5">
        <v>1.7006099999999999E-6</v>
      </c>
      <c r="F7207" s="5">
        <v>4.3547300000000002E-8</v>
      </c>
      <c r="G7207" s="6">
        <v>4.0700000000000003E-7</v>
      </c>
      <c r="H7207" s="7">
        <v>2.9760923000000002E-6</v>
      </c>
      <c r="I7207" s="5"/>
    </row>
    <row r="7208" spans="1:9" x14ac:dyDescent="0.4">
      <c r="A7208" t="str">
        <f t="shared" si="112"/>
        <v>Pflaume, SchleheTadschikistan</v>
      </c>
      <c r="B7208" s="26" t="s">
        <v>254</v>
      </c>
      <c r="C7208" s="4" t="s">
        <v>454</v>
      </c>
      <c r="D7208" s="5">
        <v>5.3865000000000002E-7</v>
      </c>
      <c r="E7208" s="5">
        <v>1.12595E-6</v>
      </c>
      <c r="F7208" s="5">
        <v>2.8829700000000001E-8</v>
      </c>
      <c r="G7208" s="6">
        <v>2.7099999999999998E-7</v>
      </c>
      <c r="H7208" s="7">
        <v>1.9644296999999999E-6</v>
      </c>
      <c r="I7208" s="5"/>
    </row>
    <row r="7209" spans="1:9" x14ac:dyDescent="0.4">
      <c r="A7209" t="str">
        <f t="shared" si="112"/>
        <v>KartoffelTadschikistan</v>
      </c>
      <c r="B7209" s="26" t="s">
        <v>177</v>
      </c>
      <c r="C7209" s="4" t="s">
        <v>454</v>
      </c>
      <c r="D7209" s="5">
        <v>3.8600000000000002E-8</v>
      </c>
      <c r="E7209" s="5">
        <v>7.8999999999999993E-8</v>
      </c>
      <c r="F7209" s="5">
        <v>2.0099999999999999E-9</v>
      </c>
      <c r="G7209" s="6">
        <v>1.8700000000000002E-8</v>
      </c>
      <c r="H7209" s="7">
        <v>1.3831E-7</v>
      </c>
      <c r="I7209" s="5"/>
    </row>
    <row r="7210" spans="1:9" x14ac:dyDescent="0.4">
      <c r="A7210" t="str">
        <f t="shared" si="112"/>
        <v>Hülsenfrüchte (Linsen, Bohen, etc.)Tadschikistan</v>
      </c>
      <c r="B7210" s="26" t="s">
        <v>255</v>
      </c>
      <c r="C7210" s="4" t="s">
        <v>454</v>
      </c>
      <c r="D7210" s="5">
        <v>3.8154600000000002E-7</v>
      </c>
      <c r="E7210" s="5">
        <v>7.9189600000000009E-7</v>
      </c>
      <c r="F7210" s="5">
        <v>2.0257800000000001E-8</v>
      </c>
      <c r="G7210" s="6">
        <v>1.8900000000000001E-7</v>
      </c>
      <c r="H7210" s="7">
        <v>1.3826997999999998E-6</v>
      </c>
      <c r="I7210" s="5"/>
    </row>
    <row r="7211" spans="1:9" x14ac:dyDescent="0.4">
      <c r="A7211" t="str">
        <f t="shared" si="112"/>
        <v>ReisTadschikistan</v>
      </c>
      <c r="B7211" s="26" t="s">
        <v>160</v>
      </c>
      <c r="C7211" s="4" t="s">
        <v>454</v>
      </c>
      <c r="D7211" s="5">
        <v>1.4165900000000001E-7</v>
      </c>
      <c r="E7211" s="5">
        <v>2.9400900000000005E-7</v>
      </c>
      <c r="F7211" s="5">
        <v>7.4403200000000002E-9</v>
      </c>
      <c r="G7211" s="6">
        <v>6.9999999999999992E-8</v>
      </c>
      <c r="H7211" s="7">
        <v>5.1310832000000012E-7</v>
      </c>
      <c r="I7211" s="5"/>
    </row>
    <row r="7212" spans="1:9" x14ac:dyDescent="0.4">
      <c r="A7212" t="str">
        <f t="shared" si="112"/>
        <v>ÖldistelsamenTadschikistan</v>
      </c>
      <c r="B7212" s="26" t="s">
        <v>295</v>
      </c>
      <c r="C7212" s="4" t="s">
        <v>454</v>
      </c>
      <c r="D7212" s="5">
        <v>6.6604599999999995E-7</v>
      </c>
      <c r="E7212" s="5">
        <v>1.5259099999999999E-6</v>
      </c>
      <c r="F7212" s="5">
        <v>3.7745199999999996E-8</v>
      </c>
      <c r="G7212" s="6">
        <v>4.1699999999999999E-7</v>
      </c>
      <c r="H7212" s="7">
        <v>2.6467012000000001E-6</v>
      </c>
      <c r="I7212" s="5"/>
    </row>
    <row r="7213" spans="1:9" x14ac:dyDescent="0.4">
      <c r="A7213" t="str">
        <f t="shared" si="112"/>
        <v>BaumwolleTadschikistan</v>
      </c>
      <c r="B7213" s="26" t="s">
        <v>257</v>
      </c>
      <c r="C7213" s="4" t="s">
        <v>454</v>
      </c>
      <c r="D7213" s="5">
        <v>2.9867000000000001E-7</v>
      </c>
      <c r="E7213" s="5">
        <v>6.1614799999999997E-7</v>
      </c>
      <c r="F7213" s="5">
        <v>1.5631400000000001E-8</v>
      </c>
      <c r="G7213" s="6">
        <v>1.4600000000000001E-7</v>
      </c>
      <c r="H7213" s="7">
        <v>1.0764494E-6</v>
      </c>
      <c r="I7213" s="5"/>
    </row>
    <row r="7214" spans="1:9" x14ac:dyDescent="0.4">
      <c r="A7214" t="str">
        <f t="shared" si="112"/>
        <v>SesamTadschikistan</v>
      </c>
      <c r="B7214" s="26" t="s">
        <v>258</v>
      </c>
      <c r="C7214" s="4" t="s">
        <v>454</v>
      </c>
      <c r="D7214" s="5">
        <v>6.2300000000000001E-7</v>
      </c>
      <c r="E7214" s="5">
        <v>1.68E-6</v>
      </c>
      <c r="F7214" s="5">
        <v>2.96E-8</v>
      </c>
      <c r="G7214" s="6">
        <v>3.7599999999999998E-7</v>
      </c>
      <c r="H7214" s="7">
        <v>2.7085999999999998E-6</v>
      </c>
      <c r="I7214" s="5"/>
    </row>
    <row r="7215" spans="1:9" x14ac:dyDescent="0.4">
      <c r="A7215" t="str">
        <f t="shared" si="112"/>
        <v>SojabohnenTadschikistan</v>
      </c>
      <c r="B7215" s="26" t="s">
        <v>259</v>
      </c>
      <c r="C7215" s="4" t="s">
        <v>454</v>
      </c>
      <c r="D7215" s="5">
        <v>1.7600000000000001E-5</v>
      </c>
      <c r="E7215" s="5">
        <v>4.2400000000000001E-5</v>
      </c>
      <c r="F7215" s="5">
        <v>1.1100000000000002E-6</v>
      </c>
      <c r="G7215" s="6">
        <v>9.9900000000000009E-6</v>
      </c>
      <c r="H7215" s="7">
        <v>7.1099999999999994E-5</v>
      </c>
      <c r="I7215" s="5"/>
    </row>
    <row r="7216" spans="1:9" x14ac:dyDescent="0.4">
      <c r="A7216" t="str">
        <f t="shared" si="112"/>
        <v>SonnenblumenkerneTadschikistan</v>
      </c>
      <c r="B7216" s="26" t="s">
        <v>261</v>
      </c>
      <c r="C7216" s="4" t="s">
        <v>454</v>
      </c>
      <c r="D7216" s="5">
        <v>6.6489000000000002E-7</v>
      </c>
      <c r="E7216" s="5">
        <v>1.4400000000000002E-6</v>
      </c>
      <c r="F7216" s="5">
        <v>3.6399999999999995E-8</v>
      </c>
      <c r="G7216" s="6">
        <v>3.8299999999999998E-7</v>
      </c>
      <c r="H7216" s="7">
        <v>2.5242899999999998E-6</v>
      </c>
      <c r="I7216" s="5"/>
    </row>
    <row r="7217" spans="1:9" x14ac:dyDescent="0.4">
      <c r="A7217" t="str">
        <f t="shared" si="112"/>
        <v>Tabak, unverarbeitetTadschikistan</v>
      </c>
      <c r="B7217" s="26" t="s">
        <v>263</v>
      </c>
      <c r="C7217" s="4" t="s">
        <v>454</v>
      </c>
      <c r="D7217" s="5">
        <v>2.9061900000000002E-7</v>
      </c>
      <c r="E7217" s="5">
        <v>6.1200000000000003E-7</v>
      </c>
      <c r="F7217" s="5">
        <v>1.5600000000000001E-8</v>
      </c>
      <c r="G7217" s="6">
        <v>1.48E-7</v>
      </c>
      <c r="H7217" s="7">
        <v>1.0662189999999999E-6</v>
      </c>
      <c r="I7217" s="5"/>
    </row>
    <row r="7218" spans="1:9" x14ac:dyDescent="0.4">
      <c r="A7218" t="str">
        <f t="shared" si="112"/>
        <v>TomatenTadschikistan</v>
      </c>
      <c r="B7218" s="26" t="s">
        <v>86</v>
      </c>
      <c r="C7218" s="4" t="s">
        <v>454</v>
      </c>
      <c r="D7218" s="5">
        <v>3.38824E-8</v>
      </c>
      <c r="E7218" s="5">
        <v>7.0638199999999998E-8</v>
      </c>
      <c r="F7218" s="5">
        <v>1.7942699999999998E-9</v>
      </c>
      <c r="G7218" s="6">
        <v>1.6900000000000002E-8</v>
      </c>
      <c r="H7218" s="7">
        <v>1.2321486999999999E-7</v>
      </c>
      <c r="I7218" s="5"/>
    </row>
    <row r="7219" spans="1:9" x14ac:dyDescent="0.4">
      <c r="A7219" t="str">
        <f t="shared" si="112"/>
        <v>Gemüse, frischTadschikistan</v>
      </c>
      <c r="B7219" s="26" t="s">
        <v>174</v>
      </c>
      <c r="C7219" s="4" t="s">
        <v>454</v>
      </c>
      <c r="D7219" s="5">
        <v>2.9483199999999998E-8</v>
      </c>
      <c r="E7219" s="5">
        <v>6.3467299999999998E-8</v>
      </c>
      <c r="F7219" s="5">
        <v>1.5924599999999999E-9</v>
      </c>
      <c r="G7219" s="6">
        <v>1.55E-8</v>
      </c>
      <c r="H7219" s="7">
        <v>1.1004296E-7</v>
      </c>
      <c r="I7219" s="5"/>
    </row>
    <row r="7220" spans="1:9" x14ac:dyDescent="0.4">
      <c r="A7220" t="str">
        <f t="shared" si="112"/>
        <v>WassermeloneTadschikistan</v>
      </c>
      <c r="B7220" s="26" t="s">
        <v>265</v>
      </c>
      <c r="C7220" s="4" t="s">
        <v>454</v>
      </c>
      <c r="D7220" s="5">
        <v>5.1400000000000004E-8</v>
      </c>
      <c r="E7220" s="5">
        <v>1.06E-7</v>
      </c>
      <c r="F7220" s="5">
        <v>2.69E-9</v>
      </c>
      <c r="G7220" s="6">
        <v>2.51E-8</v>
      </c>
      <c r="H7220" s="7">
        <v>1.8519000000000001E-7</v>
      </c>
      <c r="I7220" s="5"/>
    </row>
    <row r="7221" spans="1:9" x14ac:dyDescent="0.4">
      <c r="A7221" t="str">
        <f t="shared" si="112"/>
        <v>WeizenTadschikistan</v>
      </c>
      <c r="B7221" s="26" t="s">
        <v>60</v>
      </c>
      <c r="C7221" s="4" t="s">
        <v>454</v>
      </c>
      <c r="D7221" s="5">
        <v>3.5282299999999998E-7</v>
      </c>
      <c r="E7221" s="5">
        <v>7.2365899999999998E-7</v>
      </c>
      <c r="F7221" s="5">
        <v>1.83961E-8</v>
      </c>
      <c r="G7221" s="6">
        <v>1.7100000000000001E-7</v>
      </c>
      <c r="H7221" s="7">
        <v>1.2658780999999998E-6</v>
      </c>
      <c r="I7221" s="5"/>
    </row>
    <row r="7222" spans="1:9" x14ac:dyDescent="0.4">
      <c r="A7222" t="str">
        <f t="shared" si="112"/>
        <v>ArekanüsseThailand</v>
      </c>
      <c r="B7222" s="26" t="s">
        <v>308</v>
      </c>
      <c r="C7222" s="4" t="s">
        <v>455</v>
      </c>
      <c r="D7222" s="5">
        <v>2.5569299999999996E-6</v>
      </c>
      <c r="E7222" s="5">
        <v>1.3458000000000001E-6</v>
      </c>
      <c r="F7222" s="5">
        <v>3.5420299999999996E-7</v>
      </c>
      <c r="G7222" s="6">
        <v>1.02E-6</v>
      </c>
      <c r="H7222" s="7">
        <v>5.2769330000000005E-6</v>
      </c>
      <c r="I7222" s="5"/>
    </row>
    <row r="7223" spans="1:9" x14ac:dyDescent="0.4">
      <c r="A7223" t="str">
        <f t="shared" si="112"/>
        <v>BananenThailand</v>
      </c>
      <c r="B7223" s="26" t="s">
        <v>197</v>
      </c>
      <c r="C7223" s="4" t="s">
        <v>455</v>
      </c>
      <c r="D7223" s="5">
        <v>3.4900000000000001E-7</v>
      </c>
      <c r="E7223" s="5">
        <v>2.0799999999999998E-7</v>
      </c>
      <c r="F7223" s="5">
        <v>5.32E-8</v>
      </c>
      <c r="G7223" s="6">
        <v>1.4700000000000001E-7</v>
      </c>
      <c r="H7223" s="7">
        <v>7.5719999999999992E-7</v>
      </c>
      <c r="I7223" s="5"/>
    </row>
    <row r="7224" spans="1:9" x14ac:dyDescent="0.4">
      <c r="A7224" t="str">
        <f t="shared" si="112"/>
        <v>Bohen, trockenThailand</v>
      </c>
      <c r="B7224" s="26" t="s">
        <v>170</v>
      </c>
      <c r="C7224" s="4" t="s">
        <v>455</v>
      </c>
      <c r="D7224" s="5">
        <v>1.7538799999999999E-6</v>
      </c>
      <c r="E7224" s="5">
        <v>9.7187200000000004E-7</v>
      </c>
      <c r="F7224" s="5">
        <v>2.6748800000000002E-7</v>
      </c>
      <c r="G7224" s="6">
        <v>7.37E-7</v>
      </c>
      <c r="H7224" s="7">
        <v>3.7302400000000001E-6</v>
      </c>
      <c r="I7224" s="5"/>
    </row>
    <row r="7225" spans="1:9" x14ac:dyDescent="0.4">
      <c r="A7225" t="str">
        <f t="shared" si="112"/>
        <v>Bohen, grünThailand</v>
      </c>
      <c r="B7225" s="26" t="s">
        <v>169</v>
      </c>
      <c r="C7225" s="4" t="s">
        <v>455</v>
      </c>
      <c r="D7225" s="5">
        <v>3.1071899999999999E-7</v>
      </c>
      <c r="E7225" s="5">
        <v>1.68191E-7</v>
      </c>
      <c r="F7225" s="5">
        <v>4.3494700000000004E-8</v>
      </c>
      <c r="G7225" s="6">
        <v>1.24E-7</v>
      </c>
      <c r="H7225" s="7">
        <v>6.4640469999999997E-7</v>
      </c>
      <c r="I7225" s="5"/>
    </row>
    <row r="7226" spans="1:9" x14ac:dyDescent="0.4">
      <c r="A7226" t="str">
        <f t="shared" si="112"/>
        <v>Kohl und andere KohlgewächseThailand</v>
      </c>
      <c r="B7226" s="26" t="s">
        <v>181</v>
      </c>
      <c r="C7226" s="4" t="s">
        <v>455</v>
      </c>
      <c r="D7226" s="5">
        <v>2.3800000000000001E-7</v>
      </c>
      <c r="E7226" s="5">
        <v>1.2599999999999999E-7</v>
      </c>
      <c r="F7226" s="5">
        <v>3.2199999999999997E-8</v>
      </c>
      <c r="G7226" s="6">
        <v>9.280000000000001E-8</v>
      </c>
      <c r="H7226" s="7">
        <v>4.89E-7</v>
      </c>
      <c r="I7226" s="5"/>
    </row>
    <row r="7227" spans="1:9" x14ac:dyDescent="0.4">
      <c r="A7227" t="str">
        <f t="shared" si="112"/>
        <v>KanariengrasThailand</v>
      </c>
      <c r="B7227" s="26" t="s">
        <v>293</v>
      </c>
      <c r="C7227" s="4" t="s">
        <v>455</v>
      </c>
      <c r="D7227" s="5">
        <v>5.74839E-6</v>
      </c>
      <c r="E7227" s="5">
        <v>3.0898100000000003E-6</v>
      </c>
      <c r="F7227" s="5">
        <v>7.8955400000000003E-7</v>
      </c>
      <c r="G7227" s="6">
        <v>2.26E-6</v>
      </c>
      <c r="H7227" s="7">
        <v>1.1887754000000001E-5</v>
      </c>
      <c r="I7227" s="5"/>
    </row>
    <row r="7228" spans="1:9" x14ac:dyDescent="0.4">
      <c r="A7228" t="str">
        <f t="shared" si="112"/>
        <v>CashewnüsseThailand</v>
      </c>
      <c r="B7228" s="26" t="s">
        <v>309</v>
      </c>
      <c r="C7228" s="4" t="s">
        <v>455</v>
      </c>
      <c r="D7228" s="5">
        <v>4.0395099999999999E-6</v>
      </c>
      <c r="E7228" s="5">
        <v>2.2184000000000002E-6</v>
      </c>
      <c r="F7228" s="5">
        <v>5.8556099999999993E-7</v>
      </c>
      <c r="G7228" s="6">
        <v>1.6500000000000001E-6</v>
      </c>
      <c r="H7228" s="7">
        <v>8.4934709999999999E-6</v>
      </c>
      <c r="I7228" s="5"/>
    </row>
    <row r="7229" spans="1:9" x14ac:dyDescent="0.4">
      <c r="A7229" t="str">
        <f t="shared" si="112"/>
        <v>ManiokThailand</v>
      </c>
      <c r="B7229" s="26" t="s">
        <v>187</v>
      </c>
      <c r="C7229" s="4" t="s">
        <v>455</v>
      </c>
      <c r="D7229" s="5">
        <v>2.5621100000000002E-7</v>
      </c>
      <c r="E7229" s="5">
        <v>1.4336500000000001E-7</v>
      </c>
      <c r="F7229" s="5">
        <v>3.3572599999999997E-8</v>
      </c>
      <c r="G7229" s="6">
        <v>9.9400000000000003E-8</v>
      </c>
      <c r="H7229" s="7">
        <v>5.3254859999999999E-7</v>
      </c>
      <c r="I7229" s="5"/>
    </row>
    <row r="7230" spans="1:9" x14ac:dyDescent="0.4">
      <c r="A7230" t="str">
        <f t="shared" si="112"/>
        <v>Rizinusöl-SamenThailand</v>
      </c>
      <c r="B7230" s="26" t="s">
        <v>285</v>
      </c>
      <c r="C7230" s="4" t="s">
        <v>455</v>
      </c>
      <c r="D7230" s="5">
        <v>6.4797699999999998E-6</v>
      </c>
      <c r="E7230" s="5">
        <v>3.3267299999999998E-6</v>
      </c>
      <c r="F7230" s="5">
        <v>8.4718500000000003E-7</v>
      </c>
      <c r="G7230" s="6">
        <v>2.4899999999999999E-6</v>
      </c>
      <c r="H7230" s="7">
        <v>1.3143684999999998E-5</v>
      </c>
      <c r="I7230" s="5"/>
    </row>
    <row r="7231" spans="1:9" x14ac:dyDescent="0.4">
      <c r="A7231" t="str">
        <f t="shared" si="112"/>
        <v>GetreideThailand</v>
      </c>
      <c r="B7231" s="26" t="s">
        <v>278</v>
      </c>
      <c r="C7231" s="4" t="s">
        <v>455</v>
      </c>
      <c r="D7231" s="5">
        <v>5.8410400000000005E-7</v>
      </c>
      <c r="E7231" s="5">
        <v>3.0987000000000001E-7</v>
      </c>
      <c r="F7231" s="5">
        <v>7.9333199999999997E-8</v>
      </c>
      <c r="G7231" s="6">
        <v>2.28E-7</v>
      </c>
      <c r="H7231" s="7">
        <v>1.2013072000000001E-6</v>
      </c>
      <c r="I7231" s="5"/>
    </row>
    <row r="7232" spans="1:9" x14ac:dyDescent="0.4">
      <c r="A7232" t="str">
        <f t="shared" si="112"/>
        <v>KichererbsenThailand</v>
      </c>
      <c r="B7232" s="26" t="s">
        <v>178</v>
      </c>
      <c r="C7232" s="4" t="s">
        <v>455</v>
      </c>
      <c r="D7232" s="5">
        <v>1.63486E-6</v>
      </c>
      <c r="E7232" s="5">
        <v>1.1350200000000001E-6</v>
      </c>
      <c r="F7232" s="5">
        <v>5.4645599999999993E-7</v>
      </c>
      <c r="G7232" s="6">
        <v>1.1999999999999999E-6</v>
      </c>
      <c r="H7232" s="7">
        <v>4.5163359999999996E-6</v>
      </c>
      <c r="I7232" s="5"/>
    </row>
    <row r="7233" spans="1:9" x14ac:dyDescent="0.4">
      <c r="A7233" t="str">
        <f t="shared" si="112"/>
        <v>Paprika-/ChillipulverThailand</v>
      </c>
      <c r="B7233" s="26" t="s">
        <v>90</v>
      </c>
      <c r="C7233" s="4" t="s">
        <v>455</v>
      </c>
      <c r="D7233" s="5">
        <v>8.9400000000000004E-7</v>
      </c>
      <c r="E7233" s="5">
        <v>6.2799999999999996E-7</v>
      </c>
      <c r="F7233" s="5">
        <v>1.5200000000000001E-7</v>
      </c>
      <c r="G7233" s="6">
        <v>3.7E-7</v>
      </c>
      <c r="H7233" s="7">
        <v>2.0439999999999998E-6</v>
      </c>
      <c r="I7233" s="5"/>
    </row>
    <row r="7234" spans="1:9" x14ac:dyDescent="0.4">
      <c r="A7234" t="str">
        <f t="shared" si="112"/>
        <v>Paprika und Chillies, grünThailand</v>
      </c>
      <c r="B7234" s="26" t="s">
        <v>79</v>
      </c>
      <c r="C7234" s="4" t="s">
        <v>455</v>
      </c>
      <c r="D7234" s="5">
        <v>8.9393500000000004E-7</v>
      </c>
      <c r="E7234" s="5">
        <v>6.2755700000000001E-7</v>
      </c>
      <c r="F7234" s="5">
        <v>1.5150999999999998E-7</v>
      </c>
      <c r="G7234" s="6">
        <v>3.7E-7</v>
      </c>
      <c r="H7234" s="7">
        <v>2.0430020000000002E-6</v>
      </c>
      <c r="I7234" s="5"/>
    </row>
    <row r="7235" spans="1:9" x14ac:dyDescent="0.4">
      <c r="A7235" t="str">
        <f t="shared" si="112"/>
        <v>Paprika und Chillies, grünThailand</v>
      </c>
      <c r="B7235" s="26" t="s">
        <v>79</v>
      </c>
      <c r="C7235" s="4" t="s">
        <v>455</v>
      </c>
      <c r="D7235" s="5">
        <v>8.9393500000000004E-7</v>
      </c>
      <c r="E7235" s="5">
        <v>6.2755700000000001E-7</v>
      </c>
      <c r="F7235" s="5">
        <v>1.5150999999999998E-7</v>
      </c>
      <c r="G7235" s="6">
        <v>3.7E-7</v>
      </c>
      <c r="H7235" s="7">
        <v>2.0430020000000002E-6</v>
      </c>
      <c r="I7235" s="5"/>
    </row>
    <row r="7236" spans="1:9" x14ac:dyDescent="0.4">
      <c r="A7236" t="str">
        <f t="shared" ref="A7236:A7299" si="113">B7236&amp;C7236</f>
        <v>KakaobohneThailand</v>
      </c>
      <c r="B7236" s="26" t="s">
        <v>286</v>
      </c>
      <c r="C7236" s="4" t="s">
        <v>455</v>
      </c>
      <c r="D7236" s="5">
        <v>8.1576099999999986E-6</v>
      </c>
      <c r="E7236" s="5">
        <v>3.6819799999999999E-6</v>
      </c>
      <c r="F7236" s="5">
        <v>2.2532099999999997E-6</v>
      </c>
      <c r="G7236" s="6">
        <v>5.0600000000000007E-6</v>
      </c>
      <c r="H7236" s="7">
        <v>1.9152799999999997E-5</v>
      </c>
      <c r="I7236" s="5"/>
    </row>
    <row r="7237" spans="1:9" x14ac:dyDescent="0.4">
      <c r="A7237" t="str">
        <f t="shared" si="113"/>
        <v>KokosnussThailand</v>
      </c>
      <c r="B7237" s="26" t="s">
        <v>310</v>
      </c>
      <c r="C7237" s="4" t="s">
        <v>455</v>
      </c>
      <c r="D7237" s="5">
        <v>1.04257E-6</v>
      </c>
      <c r="E7237" s="5">
        <v>6.2425299999999997E-7</v>
      </c>
      <c r="F7237" s="5">
        <v>1.5954000000000001E-7</v>
      </c>
      <c r="G7237" s="6">
        <v>4.4000000000000002E-7</v>
      </c>
      <c r="H7237" s="7">
        <v>2.2663630000000001E-6</v>
      </c>
      <c r="I7237" s="5"/>
    </row>
    <row r="7238" spans="1:9" x14ac:dyDescent="0.4">
      <c r="A7238" t="str">
        <f t="shared" si="113"/>
        <v>Kaffee, grünThailand</v>
      </c>
      <c r="B7238" s="26" t="s">
        <v>287</v>
      </c>
      <c r="C7238" s="4" t="s">
        <v>455</v>
      </c>
      <c r="D7238" s="5">
        <v>4.2775600000000001E-6</v>
      </c>
      <c r="E7238" s="5">
        <v>2.5628100000000001E-6</v>
      </c>
      <c r="F7238" s="5">
        <v>6.5127900000000007E-7</v>
      </c>
      <c r="G7238" s="6">
        <v>1.7999999999999999E-6</v>
      </c>
      <c r="H7238" s="7">
        <v>9.291649E-6</v>
      </c>
      <c r="I7238" s="5"/>
    </row>
    <row r="7239" spans="1:9" x14ac:dyDescent="0.4">
      <c r="A7239" t="str">
        <f t="shared" si="113"/>
        <v>KokosbastThailand</v>
      </c>
      <c r="B7239" s="26" t="s">
        <v>311</v>
      </c>
      <c r="C7239" s="4" t="s">
        <v>455</v>
      </c>
      <c r="D7239" s="5">
        <v>1.04257E-6</v>
      </c>
      <c r="E7239" s="5">
        <v>6.2425299999999997E-7</v>
      </c>
      <c r="F7239" s="5">
        <v>1.5954000000000001E-7</v>
      </c>
      <c r="G7239" s="6">
        <v>4.4000000000000002E-7</v>
      </c>
      <c r="H7239" s="7">
        <v>2.2663630000000001E-6</v>
      </c>
      <c r="I7239" s="5"/>
    </row>
    <row r="7240" spans="1:9" x14ac:dyDescent="0.4">
      <c r="A7240" t="str">
        <f t="shared" si="113"/>
        <v>BaumwollsamenThailand</v>
      </c>
      <c r="B7240" s="26" t="s">
        <v>241</v>
      </c>
      <c r="C7240" s="4" t="s">
        <v>455</v>
      </c>
      <c r="D7240" s="5">
        <v>2.6273300000000002E-6</v>
      </c>
      <c r="E7240" s="5">
        <v>1.57392E-6</v>
      </c>
      <c r="F7240" s="5">
        <v>4.6468699999999998E-7</v>
      </c>
      <c r="G7240" s="6">
        <v>1.24E-6</v>
      </c>
      <c r="H7240" s="7">
        <v>5.905937E-6</v>
      </c>
      <c r="I7240" s="5"/>
    </row>
    <row r="7241" spans="1:9" x14ac:dyDescent="0.4">
      <c r="A7241" t="str">
        <f t="shared" si="113"/>
        <v>Kuhbohnen, trockenThailand</v>
      </c>
      <c r="B7241" s="26" t="s">
        <v>182</v>
      </c>
      <c r="C7241" s="4" t="s">
        <v>455</v>
      </c>
      <c r="D7241" s="5">
        <v>1.78671E-6</v>
      </c>
      <c r="E7241" s="5">
        <v>1.2399200000000001E-6</v>
      </c>
      <c r="F7241" s="5">
        <v>5.9451299999999992E-7</v>
      </c>
      <c r="G7241" s="6">
        <v>1.31E-6</v>
      </c>
      <c r="H7241" s="7">
        <v>4.9311430000000002E-6</v>
      </c>
      <c r="I7241" s="5"/>
    </row>
    <row r="7242" spans="1:9" x14ac:dyDescent="0.4">
      <c r="A7242" t="str">
        <f t="shared" si="113"/>
        <v>Gurken und GewürzgurkenThailand</v>
      </c>
      <c r="B7242" s="26" t="s">
        <v>99</v>
      </c>
      <c r="C7242" s="4" t="s">
        <v>455</v>
      </c>
      <c r="D7242" s="5">
        <v>2.2198800000000002E-7</v>
      </c>
      <c r="E7242" s="5">
        <v>1.26474E-7</v>
      </c>
      <c r="F7242" s="5">
        <v>3.2287700000000001E-8</v>
      </c>
      <c r="G7242" s="6">
        <v>9.0799999999999993E-8</v>
      </c>
      <c r="H7242" s="7">
        <v>4.7154969999999998E-7</v>
      </c>
      <c r="I7242" s="5"/>
    </row>
    <row r="7243" spans="1:9" x14ac:dyDescent="0.4">
      <c r="A7243" t="str">
        <f t="shared" si="113"/>
        <v>AubergineThailand</v>
      </c>
      <c r="B7243" s="26" t="s">
        <v>214</v>
      </c>
      <c r="C7243" s="4" t="s">
        <v>455</v>
      </c>
      <c r="D7243" s="5">
        <v>3.1480499999999997E-7</v>
      </c>
      <c r="E7243" s="5">
        <v>2.2539000000000001E-7</v>
      </c>
      <c r="F7243" s="5">
        <v>7.7308799999999997E-8</v>
      </c>
      <c r="G7243" s="6">
        <v>1.91E-7</v>
      </c>
      <c r="H7243" s="7">
        <v>8.0850379999999999E-7</v>
      </c>
      <c r="I7243" s="5"/>
    </row>
    <row r="7244" spans="1:9" x14ac:dyDescent="0.4">
      <c r="A7244" t="str">
        <f t="shared" si="113"/>
        <v>FuttermittelpflanzenThailand</v>
      </c>
      <c r="B7244" s="26" t="s">
        <v>242</v>
      </c>
      <c r="C7244" s="4" t="s">
        <v>455</v>
      </c>
      <c r="D7244" s="5">
        <v>8.8154299999999999E-8</v>
      </c>
      <c r="E7244" s="5">
        <v>5.1370299999999999E-8</v>
      </c>
      <c r="F7244" s="5">
        <v>1.2970600000000001E-8</v>
      </c>
      <c r="G7244" s="6">
        <v>3.6300000000000001E-8</v>
      </c>
      <c r="H7244" s="7">
        <v>1.8879520000000003E-7</v>
      </c>
      <c r="I7244" s="5"/>
    </row>
    <row r="7245" spans="1:9" x14ac:dyDescent="0.4">
      <c r="A7245" t="str">
        <f t="shared" si="113"/>
        <v>Früchte, frischThailand</v>
      </c>
      <c r="B7245" s="26" t="s">
        <v>205</v>
      </c>
      <c r="C7245" s="4" t="s">
        <v>455</v>
      </c>
      <c r="D7245" s="5">
        <v>2.6573700000000002E-7</v>
      </c>
      <c r="E7245" s="5">
        <v>1.4205599999999999E-7</v>
      </c>
      <c r="F7245" s="5">
        <v>3.8122500000000003E-8</v>
      </c>
      <c r="G7245" s="6">
        <v>1.0700000000000001E-7</v>
      </c>
      <c r="H7245" s="7">
        <v>5.5291549999999993E-7</v>
      </c>
      <c r="I7245" s="5"/>
    </row>
    <row r="7246" spans="1:9" x14ac:dyDescent="0.4">
      <c r="A7246" t="str">
        <f t="shared" si="113"/>
        <v>KernobstThailand</v>
      </c>
      <c r="B7246" s="26" t="s">
        <v>208</v>
      </c>
      <c r="C7246" s="4" t="s">
        <v>455</v>
      </c>
      <c r="D7246" s="5">
        <v>2.6600000000000003E-7</v>
      </c>
      <c r="E7246" s="5">
        <v>1.42E-7</v>
      </c>
      <c r="F7246" s="5">
        <v>3.8099999999999997E-8</v>
      </c>
      <c r="G7246" s="6">
        <v>1.0700000000000001E-7</v>
      </c>
      <c r="H7246" s="7">
        <v>5.5310000000000005E-7</v>
      </c>
      <c r="I7246" s="5"/>
    </row>
    <row r="7247" spans="1:9" x14ac:dyDescent="0.4">
      <c r="A7247" t="str">
        <f t="shared" si="113"/>
        <v>SüdfrüchteThailand</v>
      </c>
      <c r="B7247" s="26" t="s">
        <v>244</v>
      </c>
      <c r="C7247" s="4" t="s">
        <v>455</v>
      </c>
      <c r="D7247" s="5">
        <v>1.11416E-6</v>
      </c>
      <c r="E7247" s="5">
        <v>6.6782400000000001E-7</v>
      </c>
      <c r="F7247" s="5">
        <v>1.7011100000000001E-7</v>
      </c>
      <c r="G7247" s="6">
        <v>4.6900000000000003E-7</v>
      </c>
      <c r="H7247" s="7">
        <v>2.4210949999999996E-6</v>
      </c>
      <c r="I7247" s="5"/>
    </row>
    <row r="7248" spans="1:9" x14ac:dyDescent="0.4">
      <c r="A7248" t="str">
        <f t="shared" si="113"/>
        <v>KnoblauchThailand</v>
      </c>
      <c r="B7248" s="26" t="s">
        <v>38</v>
      </c>
      <c r="C7248" s="4" t="s">
        <v>455</v>
      </c>
      <c r="D7248" s="5">
        <v>6.2954899999999994E-7</v>
      </c>
      <c r="E7248" s="5">
        <v>3.3974699999999998E-7</v>
      </c>
      <c r="F7248" s="5">
        <v>8.8123699999999999E-8</v>
      </c>
      <c r="G7248" s="6">
        <v>2.5099999999999996E-7</v>
      </c>
      <c r="H7248" s="7">
        <v>1.3084196999999999E-6</v>
      </c>
      <c r="I7248" s="5"/>
    </row>
    <row r="7249" spans="1:9" x14ac:dyDescent="0.4">
      <c r="A7249" t="str">
        <f t="shared" si="113"/>
        <v>IngwerThailand</v>
      </c>
      <c r="B7249" s="26" t="s">
        <v>312</v>
      </c>
      <c r="C7249" s="4" t="s">
        <v>455</v>
      </c>
      <c r="D7249" s="5">
        <v>1.0428900000000001E-6</v>
      </c>
      <c r="E7249" s="5">
        <v>5.4794599999999998E-7</v>
      </c>
      <c r="F7249" s="5">
        <v>1.4149999999999999E-7</v>
      </c>
      <c r="G7249" s="6">
        <v>4.1599999999999997E-7</v>
      </c>
      <c r="H7249" s="7">
        <v>2.148336E-6</v>
      </c>
      <c r="I7249" s="5"/>
    </row>
    <row r="7250" spans="1:9" x14ac:dyDescent="0.4">
      <c r="A7250" t="str">
        <f t="shared" si="113"/>
        <v>Grapefruit, PomeloThailand</v>
      </c>
      <c r="B7250" s="26" t="s">
        <v>206</v>
      </c>
      <c r="C7250" s="4" t="s">
        <v>455</v>
      </c>
      <c r="D7250" s="5">
        <v>2.34E-6</v>
      </c>
      <c r="E7250" s="5">
        <v>1.5599999999999999E-6</v>
      </c>
      <c r="F7250" s="5">
        <v>5.2539599999999998E-7</v>
      </c>
      <c r="G7250" s="6">
        <v>1.33E-6</v>
      </c>
      <c r="H7250" s="7">
        <v>5.755395999999999E-6</v>
      </c>
      <c r="I7250" s="5"/>
    </row>
    <row r="7251" spans="1:9" x14ac:dyDescent="0.4">
      <c r="A7251" t="str">
        <f t="shared" si="113"/>
        <v>ErdnussThailand</v>
      </c>
      <c r="B7251" s="26" t="s">
        <v>280</v>
      </c>
      <c r="C7251" s="4" t="s">
        <v>455</v>
      </c>
      <c r="D7251" s="5">
        <v>1.3472799999999999E-6</v>
      </c>
      <c r="E7251" s="5">
        <v>7.3572199999999998E-7</v>
      </c>
      <c r="F7251" s="5">
        <v>1.9526199999999999E-7</v>
      </c>
      <c r="G7251" s="6">
        <v>5.3600000000000004E-7</v>
      </c>
      <c r="H7251" s="7">
        <v>2.8142639999999997E-6</v>
      </c>
      <c r="I7251" s="5"/>
    </row>
    <row r="7252" spans="1:9" x14ac:dyDescent="0.4">
      <c r="A7252" t="str">
        <f t="shared" si="113"/>
        <v>JojobasamenThailand</v>
      </c>
      <c r="B7252" s="26" t="s">
        <v>301</v>
      </c>
      <c r="C7252" s="4" t="s">
        <v>455</v>
      </c>
      <c r="D7252" s="5">
        <v>2.59237E-6</v>
      </c>
      <c r="E7252" s="5">
        <v>1.20109E-6</v>
      </c>
      <c r="F7252" s="5">
        <v>7.5026699999999998E-7</v>
      </c>
      <c r="G7252" s="6">
        <v>1.66E-6</v>
      </c>
      <c r="H7252" s="7">
        <v>6.2037270000000001E-6</v>
      </c>
      <c r="I7252" s="5"/>
    </row>
    <row r="7253" spans="1:9" x14ac:dyDescent="0.4">
      <c r="A7253" t="str">
        <f t="shared" si="113"/>
        <v>JuteThailand</v>
      </c>
      <c r="B7253" s="26" t="s">
        <v>313</v>
      </c>
      <c r="C7253" s="4" t="s">
        <v>455</v>
      </c>
      <c r="D7253" s="5">
        <v>2.0454000000000004E-6</v>
      </c>
      <c r="E7253" s="5">
        <v>1.43223E-6</v>
      </c>
      <c r="F7253" s="5">
        <v>7.0113499999999996E-7</v>
      </c>
      <c r="G7253" s="6">
        <v>1.4699999999999999E-6</v>
      </c>
      <c r="H7253" s="7">
        <v>5.6487650000000001E-6</v>
      </c>
      <c r="I7253" s="5"/>
    </row>
    <row r="7254" spans="1:9" x14ac:dyDescent="0.4">
      <c r="A7254" t="str">
        <f t="shared" si="113"/>
        <v>BombaxwolleThailand</v>
      </c>
      <c r="B7254" s="26" t="s">
        <v>339</v>
      </c>
      <c r="C7254" s="4" t="s">
        <v>455</v>
      </c>
      <c r="D7254" s="5">
        <v>5.3440400000000003E-6</v>
      </c>
      <c r="E7254" s="5">
        <v>3.19244E-6</v>
      </c>
      <c r="F7254" s="5">
        <v>8.1524100000000001E-7</v>
      </c>
      <c r="G7254" s="6">
        <v>2.2499999999999996E-6</v>
      </c>
      <c r="H7254" s="7">
        <v>1.1601721E-5</v>
      </c>
      <c r="I7254" s="5"/>
    </row>
    <row r="7255" spans="1:9" x14ac:dyDescent="0.4">
      <c r="A7255" t="str">
        <f t="shared" si="113"/>
        <v>Kapok-FruchtThailand</v>
      </c>
      <c r="B7255" s="26" t="s">
        <v>340</v>
      </c>
      <c r="C7255" s="4" t="s">
        <v>455</v>
      </c>
      <c r="D7255" s="5">
        <v>5.3400000000000005E-6</v>
      </c>
      <c r="E7255" s="5">
        <v>3.19E-6</v>
      </c>
      <c r="F7255" s="5">
        <v>8.1499999999999993E-7</v>
      </c>
      <c r="G7255" s="6">
        <v>2.2499999999999996E-6</v>
      </c>
      <c r="H7255" s="7">
        <v>1.1595E-5</v>
      </c>
      <c r="I7255" s="5"/>
    </row>
    <row r="7256" spans="1:9" x14ac:dyDescent="0.4">
      <c r="A7256" t="str">
        <f t="shared" si="113"/>
        <v>KapoksamenThailand</v>
      </c>
      <c r="B7256" s="26" t="s">
        <v>341</v>
      </c>
      <c r="C7256" s="4" t="s">
        <v>455</v>
      </c>
      <c r="D7256" s="5">
        <v>5.3440400000000003E-6</v>
      </c>
      <c r="E7256" s="5">
        <v>3.19244E-6</v>
      </c>
      <c r="F7256" s="5">
        <v>8.1524100000000001E-7</v>
      </c>
      <c r="G7256" s="6">
        <v>2.2499999999999996E-6</v>
      </c>
      <c r="H7256" s="7">
        <v>1.1601721E-5</v>
      </c>
      <c r="I7256" s="5"/>
    </row>
    <row r="7257" spans="1:9" x14ac:dyDescent="0.4">
      <c r="A7257" t="str">
        <f t="shared" si="113"/>
        <v>Lauch, andere LauchgewächseThailand</v>
      </c>
      <c r="B7257" s="26" t="s">
        <v>184</v>
      </c>
      <c r="C7257" s="4" t="s">
        <v>455</v>
      </c>
      <c r="D7257" s="5">
        <v>3.4505899999999997E-7</v>
      </c>
      <c r="E7257" s="5">
        <v>2.0445300000000001E-7</v>
      </c>
      <c r="F7257" s="5">
        <v>5.1389200000000002E-8</v>
      </c>
      <c r="G7257" s="6">
        <v>1.42E-7</v>
      </c>
      <c r="H7257" s="7">
        <v>7.4290120000000003E-7</v>
      </c>
      <c r="I7257" s="5"/>
    </row>
    <row r="7258" spans="1:9" x14ac:dyDescent="0.4">
      <c r="A7258" t="str">
        <f t="shared" si="113"/>
        <v>Zitorne, LimetteThailand</v>
      </c>
      <c r="B7258" s="26" t="s">
        <v>246</v>
      </c>
      <c r="C7258" s="4" t="s">
        <v>455</v>
      </c>
      <c r="D7258" s="5">
        <v>1.33E-6</v>
      </c>
      <c r="E7258" s="5">
        <v>7.5500000000000008E-7</v>
      </c>
      <c r="F7258" s="5">
        <v>2.0100000000000001E-7</v>
      </c>
      <c r="G7258" s="6">
        <v>5.5900000000000007E-7</v>
      </c>
      <c r="H7258" s="7">
        <v>2.8449999999999999E-6</v>
      </c>
      <c r="I7258" s="5"/>
    </row>
    <row r="7259" spans="1:9" x14ac:dyDescent="0.4">
      <c r="A7259" t="str">
        <f t="shared" si="113"/>
        <v>Mais, greenThailand</v>
      </c>
      <c r="B7259" s="26" t="s">
        <v>218</v>
      </c>
      <c r="C7259" s="4" t="s">
        <v>455</v>
      </c>
      <c r="D7259" s="5">
        <v>2.9713099999999999E-7</v>
      </c>
      <c r="E7259" s="5">
        <v>1.73167E-7</v>
      </c>
      <c r="F7259" s="5">
        <v>4.3765000000000002E-8</v>
      </c>
      <c r="G7259" s="6">
        <v>1.2200000000000001E-7</v>
      </c>
      <c r="H7259" s="7">
        <v>6.3606300000000008E-7</v>
      </c>
      <c r="I7259" s="5"/>
    </row>
    <row r="7260" spans="1:9" x14ac:dyDescent="0.4">
      <c r="A7260" t="str">
        <f t="shared" si="113"/>
        <v>MaisThailand</v>
      </c>
      <c r="B7260" s="26" t="s">
        <v>185</v>
      </c>
      <c r="C7260" s="4" t="s">
        <v>455</v>
      </c>
      <c r="D7260" s="5">
        <v>5.8346300000000004E-7</v>
      </c>
      <c r="E7260" s="5">
        <v>3.0509899999999997E-7</v>
      </c>
      <c r="F7260" s="5">
        <v>7.33592E-8</v>
      </c>
      <c r="G7260" s="6">
        <v>2.16E-7</v>
      </c>
      <c r="H7260" s="7">
        <v>1.1779212E-6</v>
      </c>
      <c r="I7260" s="5"/>
    </row>
    <row r="7261" spans="1:9" x14ac:dyDescent="0.4">
      <c r="A7261" t="str">
        <f t="shared" si="113"/>
        <v>Mango, GuaveThailand</v>
      </c>
      <c r="B7261" s="26" t="s">
        <v>248</v>
      </c>
      <c r="C7261" s="4" t="s">
        <v>455</v>
      </c>
      <c r="D7261" s="5">
        <v>7.5700000000000002E-7</v>
      </c>
      <c r="E7261" s="5">
        <v>4.5399999999999996E-7</v>
      </c>
      <c r="F7261" s="5">
        <v>1.1600000000000001E-7</v>
      </c>
      <c r="G7261" s="6">
        <v>3.1899999999999998E-7</v>
      </c>
      <c r="H7261" s="7">
        <v>1.646E-6</v>
      </c>
      <c r="I7261" s="5"/>
    </row>
    <row r="7262" spans="1:9" x14ac:dyDescent="0.4">
      <c r="A7262" t="str">
        <f t="shared" si="113"/>
        <v>Melonen (inkl.  Cantaloup-Melone)Thailand</v>
      </c>
      <c r="B7262" s="26" t="s">
        <v>249</v>
      </c>
      <c r="C7262" s="4" t="s">
        <v>455</v>
      </c>
      <c r="D7262" s="5">
        <v>4.6147099999999999E-7</v>
      </c>
      <c r="E7262" s="5">
        <v>3.2588799999999996E-7</v>
      </c>
      <c r="F7262" s="5">
        <v>7.8670800000000006E-8</v>
      </c>
      <c r="G7262" s="6">
        <v>1.92E-7</v>
      </c>
      <c r="H7262" s="7">
        <v>1.0580298000000002E-6</v>
      </c>
      <c r="I7262" s="5"/>
    </row>
    <row r="7263" spans="1:9" x14ac:dyDescent="0.4">
      <c r="A7263" t="str">
        <f t="shared" si="113"/>
        <v>HirseThailand</v>
      </c>
      <c r="B7263" s="26" t="s">
        <v>250</v>
      </c>
      <c r="C7263" s="4" t="s">
        <v>455</v>
      </c>
      <c r="D7263" s="5">
        <v>2.0072E-6</v>
      </c>
      <c r="E7263" s="5">
        <v>1.39362E-6</v>
      </c>
      <c r="F7263" s="5">
        <v>6.7300099999999998E-7</v>
      </c>
      <c r="G7263" s="6">
        <v>1.48E-6</v>
      </c>
      <c r="H7263" s="7">
        <v>5.553821E-6</v>
      </c>
      <c r="I7263" s="5"/>
    </row>
    <row r="7264" spans="1:9" x14ac:dyDescent="0.4">
      <c r="A7264" t="str">
        <f t="shared" si="113"/>
        <v>SenfkörnerThailand</v>
      </c>
      <c r="B7264" s="26" t="s">
        <v>302</v>
      </c>
      <c r="C7264" s="4" t="s">
        <v>455</v>
      </c>
      <c r="D7264" s="5">
        <v>1.1835000000000002E-6</v>
      </c>
      <c r="E7264" s="5">
        <v>8.2870999999999996E-7</v>
      </c>
      <c r="F7264" s="5">
        <v>4.0568800000000003E-7</v>
      </c>
      <c r="G7264" s="6">
        <v>8.5099999999999998E-7</v>
      </c>
      <c r="H7264" s="7">
        <v>3.2688980000000001E-6</v>
      </c>
      <c r="I7264" s="5"/>
    </row>
    <row r="7265" spans="1:9" x14ac:dyDescent="0.4">
      <c r="A7265" t="str">
        <f t="shared" si="113"/>
        <v>Muskatnuss, Kardamom Thailand</v>
      </c>
      <c r="B7265" s="26" t="s">
        <v>314</v>
      </c>
      <c r="C7265" s="4" t="s">
        <v>455</v>
      </c>
      <c r="D7265" s="5">
        <v>3.37343E-5</v>
      </c>
      <c r="E7265" s="5">
        <v>2.3820999999999998E-5</v>
      </c>
      <c r="F7265" s="5">
        <v>5.8526999999999999E-6</v>
      </c>
      <c r="G7265" s="6">
        <v>1.4100000000000001E-5</v>
      </c>
      <c r="H7265" s="7">
        <v>7.7508000000000004E-5</v>
      </c>
      <c r="I7265" s="5"/>
    </row>
    <row r="7266" spans="1:9" x14ac:dyDescent="0.4">
      <c r="A7266" t="str">
        <f t="shared" si="113"/>
        <v>NüsseThailand</v>
      </c>
      <c r="B7266" s="26" t="s">
        <v>271</v>
      </c>
      <c r="C7266" s="4" t="s">
        <v>455</v>
      </c>
      <c r="D7266" s="5">
        <v>3.0264500000000001E-6</v>
      </c>
      <c r="E7266" s="5">
        <v>1.5757499999999999E-6</v>
      </c>
      <c r="F7266" s="5">
        <v>4.0241600000000002E-7</v>
      </c>
      <c r="G7266" s="6">
        <v>1.17E-6</v>
      </c>
      <c r="H7266" s="7">
        <v>6.1746159999999997E-6</v>
      </c>
      <c r="I7266" s="5"/>
    </row>
    <row r="7267" spans="1:9" x14ac:dyDescent="0.4">
      <c r="A7267" t="str">
        <f t="shared" si="113"/>
        <v>Palmfrucht (Ölpalme)Thailand</v>
      </c>
      <c r="B7267" s="26" t="s">
        <v>289</v>
      </c>
      <c r="C7267" s="4" t="s">
        <v>455</v>
      </c>
      <c r="D7267" s="5">
        <v>2.7763400000000004E-7</v>
      </c>
      <c r="E7267" s="5">
        <v>1.65551E-7</v>
      </c>
      <c r="F7267" s="5">
        <v>4.2611999999999998E-8</v>
      </c>
      <c r="G7267" s="6">
        <v>1.17E-7</v>
      </c>
      <c r="H7267" s="7">
        <v>6.0279699999999999E-7</v>
      </c>
      <c r="I7267" s="5"/>
    </row>
    <row r="7268" spans="1:9" x14ac:dyDescent="0.4">
      <c r="A7268" t="str">
        <f t="shared" si="113"/>
        <v>ÖlsamenThailand</v>
      </c>
      <c r="B7268" s="26" t="s">
        <v>303</v>
      </c>
      <c r="C7268" s="4" t="s">
        <v>455</v>
      </c>
      <c r="D7268" s="5">
        <v>2.59237E-6</v>
      </c>
      <c r="E7268" s="5">
        <v>1.20109E-6</v>
      </c>
      <c r="F7268" s="5">
        <v>7.5026699999999998E-7</v>
      </c>
      <c r="G7268" s="6">
        <v>1.66E-6</v>
      </c>
      <c r="H7268" s="7">
        <v>6.2037270000000001E-6</v>
      </c>
      <c r="I7268" s="5"/>
    </row>
    <row r="7269" spans="1:9" x14ac:dyDescent="0.4">
      <c r="A7269" t="str">
        <f t="shared" si="113"/>
        <v>Zwiebel, getr.Thailand</v>
      </c>
      <c r="B7269" s="26" t="s">
        <v>251</v>
      </c>
      <c r="C7269" s="4" t="s">
        <v>455</v>
      </c>
      <c r="D7269" s="5">
        <v>2.3075E-7</v>
      </c>
      <c r="E7269" s="5">
        <v>1.21665E-7</v>
      </c>
      <c r="F7269" s="5">
        <v>3.1123800000000004E-8</v>
      </c>
      <c r="G7269" s="6">
        <v>8.9599999999999995E-8</v>
      </c>
      <c r="H7269" s="7">
        <v>4.731388E-7</v>
      </c>
      <c r="I7269" s="5"/>
    </row>
    <row r="7270" spans="1:9" x14ac:dyDescent="0.4">
      <c r="A7270" t="str">
        <f t="shared" si="113"/>
        <v>OrangeThailand</v>
      </c>
      <c r="B7270" s="26" t="s">
        <v>252</v>
      </c>
      <c r="C7270" s="4" t="s">
        <v>455</v>
      </c>
      <c r="D7270" s="5">
        <v>2.1376400000000001E-7</v>
      </c>
      <c r="E7270" s="5">
        <v>1.1337099999999999E-7</v>
      </c>
      <c r="F7270" s="5">
        <v>2.9465400000000001E-8</v>
      </c>
      <c r="G7270" s="6">
        <v>8.4400000000000001E-8</v>
      </c>
      <c r="H7270" s="7">
        <v>4.4100039999999996E-7</v>
      </c>
      <c r="I7270" s="5"/>
    </row>
    <row r="7271" spans="1:9" x14ac:dyDescent="0.4">
      <c r="A7271" t="str">
        <f t="shared" si="113"/>
        <v>PapayaThailand</v>
      </c>
      <c r="B7271" s="26" t="s">
        <v>294</v>
      </c>
      <c r="C7271" s="4" t="s">
        <v>455</v>
      </c>
      <c r="D7271" s="5">
        <v>4.33866E-7</v>
      </c>
      <c r="E7271" s="5">
        <v>3.3126099999999999E-7</v>
      </c>
      <c r="F7271" s="5">
        <v>1.11736E-7</v>
      </c>
      <c r="G7271" s="6">
        <v>2.7300000000000002E-7</v>
      </c>
      <c r="H7271" s="7">
        <v>1.149863E-6</v>
      </c>
      <c r="I7271" s="5"/>
    </row>
    <row r="7272" spans="1:9" x14ac:dyDescent="0.4">
      <c r="A7272" t="str">
        <f t="shared" si="113"/>
        <v>Erbsen, trockenThailand</v>
      </c>
      <c r="B7272" s="26" t="s">
        <v>173</v>
      </c>
      <c r="C7272" s="4" t="s">
        <v>455</v>
      </c>
      <c r="D7272" s="5">
        <v>1.5006100000000001E-6</v>
      </c>
      <c r="E7272" s="5">
        <v>1.0507599999999999E-6</v>
      </c>
      <c r="F7272" s="5">
        <v>5.1438900000000001E-7</v>
      </c>
      <c r="G7272" s="6">
        <v>1.08E-6</v>
      </c>
      <c r="H7272" s="7">
        <v>4.1457589999999997E-6</v>
      </c>
      <c r="I7272" s="5"/>
    </row>
    <row r="7273" spans="1:9" x14ac:dyDescent="0.4">
      <c r="A7273" t="str">
        <f t="shared" si="113"/>
        <v>StraucherbseThailand</v>
      </c>
      <c r="B7273" s="26" t="s">
        <v>191</v>
      </c>
      <c r="C7273" s="4" t="s">
        <v>455</v>
      </c>
      <c r="D7273" s="5">
        <v>1.6766199999999999E-6</v>
      </c>
      <c r="E7273" s="5">
        <v>1.1636500000000001E-6</v>
      </c>
      <c r="F7273" s="5">
        <v>5.62135E-7</v>
      </c>
      <c r="G7273" s="6">
        <v>1.2299999999999999E-6</v>
      </c>
      <c r="H7273" s="7">
        <v>4.6324050000000002E-6</v>
      </c>
      <c r="I7273" s="5"/>
    </row>
    <row r="7274" spans="1:9" x14ac:dyDescent="0.4">
      <c r="A7274" t="str">
        <f t="shared" si="113"/>
        <v>AnanasThailand</v>
      </c>
      <c r="B7274" s="26" t="s">
        <v>194</v>
      </c>
      <c r="C7274" s="4" t="s">
        <v>455</v>
      </c>
      <c r="D7274" s="5">
        <v>1.92891E-7</v>
      </c>
      <c r="E7274" s="5">
        <v>1.1541E-7</v>
      </c>
      <c r="F7274" s="5">
        <v>2.92673E-8</v>
      </c>
      <c r="G7274" s="6">
        <v>8.0999999999999997E-8</v>
      </c>
      <c r="H7274" s="7">
        <v>4.185683E-7</v>
      </c>
      <c r="I7274" s="5"/>
    </row>
    <row r="7275" spans="1:9" x14ac:dyDescent="0.4">
      <c r="A7275" t="str">
        <f t="shared" si="113"/>
        <v>KochbananeThailand</v>
      </c>
      <c r="B7275" s="26" t="s">
        <v>180</v>
      </c>
      <c r="C7275" s="4" t="s">
        <v>455</v>
      </c>
      <c r="D7275" s="5">
        <v>3.7251299999999997E-7</v>
      </c>
      <c r="E7275" s="5">
        <v>2.5975399999999998E-7</v>
      </c>
      <c r="F7275" s="5">
        <v>1.27619E-7</v>
      </c>
      <c r="G7275" s="6">
        <v>2.72E-7</v>
      </c>
      <c r="H7275" s="7">
        <v>1.0318860000000001E-6</v>
      </c>
      <c r="I7275" s="5"/>
    </row>
    <row r="7276" spans="1:9" x14ac:dyDescent="0.4">
      <c r="A7276" t="str">
        <f t="shared" si="113"/>
        <v>KartoffelThailand</v>
      </c>
      <c r="B7276" s="26" t="s">
        <v>177</v>
      </c>
      <c r="C7276" s="4" t="s">
        <v>455</v>
      </c>
      <c r="D7276" s="5">
        <v>9.5500000000000002E-8</v>
      </c>
      <c r="E7276" s="5">
        <v>5.03E-8</v>
      </c>
      <c r="F7276" s="5">
        <v>1.29E-8</v>
      </c>
      <c r="G7276" s="6">
        <v>3.5200000000000004E-8</v>
      </c>
      <c r="H7276" s="7">
        <v>1.9390000000000001E-7</v>
      </c>
      <c r="I7276" s="5"/>
    </row>
    <row r="7277" spans="1:9" x14ac:dyDescent="0.4">
      <c r="A7277" t="str">
        <f t="shared" si="113"/>
        <v>Hülsenfrüchte (Linsen, Bohen, etc.)Thailand</v>
      </c>
      <c r="B7277" s="26" t="s">
        <v>255</v>
      </c>
      <c r="C7277" s="4" t="s">
        <v>455</v>
      </c>
      <c r="D7277" s="5">
        <v>1.9451900000000002E-6</v>
      </c>
      <c r="E7277" s="5">
        <v>1.1475800000000001E-6</v>
      </c>
      <c r="F7277" s="5">
        <v>2.8507E-7</v>
      </c>
      <c r="G7277" s="6">
        <v>7.9500000000000001E-7</v>
      </c>
      <c r="H7277" s="7">
        <v>4.1728399999999995E-6</v>
      </c>
      <c r="I7277" s="5"/>
    </row>
    <row r="7278" spans="1:9" x14ac:dyDescent="0.4">
      <c r="A7278" t="str">
        <f t="shared" si="113"/>
        <v>KürbisThailand</v>
      </c>
      <c r="B7278" s="26" t="s">
        <v>183</v>
      </c>
      <c r="C7278" s="4" t="s">
        <v>455</v>
      </c>
      <c r="D7278" s="5">
        <v>1.2799999999999998E-7</v>
      </c>
      <c r="E7278" s="5">
        <v>6.6399999999999999E-8</v>
      </c>
      <c r="F7278" s="5">
        <v>1.6799999999999998E-8</v>
      </c>
      <c r="G7278" s="6">
        <v>4.88E-8</v>
      </c>
      <c r="H7278" s="7">
        <v>2.6000000000000005E-7</v>
      </c>
      <c r="I7278" s="5"/>
    </row>
    <row r="7279" spans="1:9" x14ac:dyDescent="0.4">
      <c r="A7279" t="str">
        <f t="shared" si="113"/>
        <v>ReisThailand</v>
      </c>
      <c r="B7279" s="26" t="s">
        <v>160</v>
      </c>
      <c r="C7279" s="4" t="s">
        <v>455</v>
      </c>
      <c r="D7279" s="5">
        <v>1.2612099999999999E-6</v>
      </c>
      <c r="E7279" s="5">
        <v>6.5593199999999997E-7</v>
      </c>
      <c r="F7279" s="5">
        <v>1.5370899999999999E-7</v>
      </c>
      <c r="G7279" s="6">
        <v>4.58E-7</v>
      </c>
      <c r="H7279" s="7">
        <v>2.5288510000000002E-6</v>
      </c>
      <c r="I7279" s="5"/>
    </row>
    <row r="7280" spans="1:9" x14ac:dyDescent="0.4">
      <c r="A7280" t="str">
        <f t="shared" si="113"/>
        <v>GummiThailand</v>
      </c>
      <c r="B7280" s="26" t="s">
        <v>290</v>
      </c>
      <c r="C7280" s="4" t="s">
        <v>455</v>
      </c>
      <c r="D7280" s="5">
        <v>2.8500000000000002E-6</v>
      </c>
      <c r="E7280" s="5">
        <v>1.7099999999999999E-6</v>
      </c>
      <c r="F7280" s="5">
        <v>4.3668500000000005E-7</v>
      </c>
      <c r="G7280" s="6">
        <v>1.1999999999999999E-6</v>
      </c>
      <c r="H7280" s="7">
        <v>6.1966849999999993E-6</v>
      </c>
      <c r="I7280" s="5"/>
    </row>
    <row r="7281" spans="1:9" x14ac:dyDescent="0.4">
      <c r="A7281" t="str">
        <f t="shared" si="113"/>
        <v>BaumwolleThailand</v>
      </c>
      <c r="B7281" s="26" t="s">
        <v>257</v>
      </c>
      <c r="C7281" s="4" t="s">
        <v>455</v>
      </c>
      <c r="D7281" s="5">
        <v>2.6273300000000002E-6</v>
      </c>
      <c r="E7281" s="5">
        <v>1.57392E-6</v>
      </c>
      <c r="F7281" s="5">
        <v>4.6468699999999998E-7</v>
      </c>
      <c r="G7281" s="6">
        <v>1.24E-6</v>
      </c>
      <c r="H7281" s="7">
        <v>5.905937E-6</v>
      </c>
      <c r="I7281" s="5"/>
    </row>
    <row r="7282" spans="1:9" x14ac:dyDescent="0.4">
      <c r="A7282" t="str">
        <f t="shared" si="113"/>
        <v>SesamThailand</v>
      </c>
      <c r="B7282" s="26" t="s">
        <v>258</v>
      </c>
      <c r="C7282" s="4" t="s">
        <v>455</v>
      </c>
      <c r="D7282" s="5">
        <v>3.2315899999999998E-6</v>
      </c>
      <c r="E7282" s="5">
        <v>1.9088300000000002E-6</v>
      </c>
      <c r="F7282" s="5">
        <v>4.9072000000000004E-7</v>
      </c>
      <c r="G7282" s="6">
        <v>1.35E-6</v>
      </c>
      <c r="H7282" s="7">
        <v>6.9811400000000002E-6</v>
      </c>
      <c r="I7282" s="5"/>
    </row>
    <row r="7283" spans="1:9" x14ac:dyDescent="0.4">
      <c r="A7283" t="str">
        <f t="shared" si="113"/>
        <v>SorghumThailand</v>
      </c>
      <c r="B7283" s="26" t="s">
        <v>282</v>
      </c>
      <c r="C7283" s="4" t="s">
        <v>455</v>
      </c>
      <c r="D7283" s="5">
        <v>1.3466500000000001E-6</v>
      </c>
      <c r="E7283" s="5">
        <v>7.9230200000000008E-7</v>
      </c>
      <c r="F7283" s="5">
        <v>1.9752100000000001E-7</v>
      </c>
      <c r="G7283" s="6">
        <v>5.5199999999999997E-7</v>
      </c>
      <c r="H7283" s="7">
        <v>2.8884729999999998E-6</v>
      </c>
      <c r="I7283" s="5"/>
    </row>
    <row r="7284" spans="1:9" x14ac:dyDescent="0.4">
      <c r="A7284" t="str">
        <f t="shared" si="113"/>
        <v>SojabohnenThailand</v>
      </c>
      <c r="B7284" s="26" t="s">
        <v>259</v>
      </c>
      <c r="C7284" s="4" t="s">
        <v>455</v>
      </c>
      <c r="D7284" s="5">
        <v>9.6659099999999995E-7</v>
      </c>
      <c r="E7284" s="5">
        <v>5.3952700000000009E-7</v>
      </c>
      <c r="F7284" s="5">
        <v>1.4265799999999998E-7</v>
      </c>
      <c r="G7284" s="6">
        <v>3.8299999999999998E-7</v>
      </c>
      <c r="H7284" s="7">
        <v>2.0317759999999999E-6</v>
      </c>
      <c r="I7284" s="5"/>
    </row>
    <row r="7285" spans="1:9" x14ac:dyDescent="0.4">
      <c r="A7285" t="str">
        <f t="shared" si="113"/>
        <v>RohrzuckerThailand</v>
      </c>
      <c r="B7285" s="26" t="s">
        <v>260</v>
      </c>
      <c r="C7285" s="4" t="s">
        <v>455</v>
      </c>
      <c r="D7285" s="5">
        <v>7.9807699999999993E-8</v>
      </c>
      <c r="E7285" s="5">
        <v>4.77583E-8</v>
      </c>
      <c r="F7285" s="5">
        <v>1.21865E-8</v>
      </c>
      <c r="G7285" s="6">
        <v>3.3599999999999996E-8</v>
      </c>
      <c r="H7285" s="7">
        <v>1.7335249999999999E-7</v>
      </c>
      <c r="I7285" s="5"/>
    </row>
    <row r="7286" spans="1:9" x14ac:dyDescent="0.4">
      <c r="A7286" t="str">
        <f t="shared" si="113"/>
        <v>ZuckerpflanzenThailand</v>
      </c>
      <c r="B7286" s="26" t="s">
        <v>315</v>
      </c>
      <c r="C7286" s="4" t="s">
        <v>455</v>
      </c>
      <c r="D7286" s="5">
        <v>1.5862800000000001E-7</v>
      </c>
      <c r="E7286" s="5">
        <v>1.11263E-7</v>
      </c>
      <c r="F7286" s="5">
        <v>5.8169999999999997E-8</v>
      </c>
      <c r="G7286" s="6">
        <v>1.18E-7</v>
      </c>
      <c r="H7286" s="7">
        <v>4.4606100000000004E-7</v>
      </c>
      <c r="I7286" s="5"/>
    </row>
    <row r="7287" spans="1:9" x14ac:dyDescent="0.4">
      <c r="A7287" t="str">
        <f t="shared" si="113"/>
        <v>KristallzuckerThailand</v>
      </c>
      <c r="B7287" s="26" t="s">
        <v>316</v>
      </c>
      <c r="C7287" s="4" t="s">
        <v>455</v>
      </c>
      <c r="D7287" s="5">
        <v>1.5862800000000001E-7</v>
      </c>
      <c r="E7287" s="5">
        <v>1.11263E-7</v>
      </c>
      <c r="F7287" s="5">
        <v>5.8169999999999997E-8</v>
      </c>
      <c r="G7287" s="6">
        <v>1.18E-7</v>
      </c>
      <c r="H7287" s="7">
        <v>4.4606100000000004E-7</v>
      </c>
      <c r="I7287" s="5"/>
    </row>
    <row r="7288" spans="1:9" x14ac:dyDescent="0.4">
      <c r="A7288" t="str">
        <f t="shared" si="113"/>
        <v>SonnenblumenkerneThailand</v>
      </c>
      <c r="B7288" s="26" t="s">
        <v>261</v>
      </c>
      <c r="C7288" s="4" t="s">
        <v>455</v>
      </c>
      <c r="D7288" s="5">
        <v>4.93392E-6</v>
      </c>
      <c r="E7288" s="5">
        <v>2.82575E-6</v>
      </c>
      <c r="F7288" s="5">
        <v>7.4037799999999996E-7</v>
      </c>
      <c r="G7288" s="6">
        <v>2.0600000000000002E-6</v>
      </c>
      <c r="H7288" s="7">
        <v>1.0560047999999998E-5</v>
      </c>
      <c r="I7288" s="5"/>
    </row>
    <row r="7289" spans="1:9" x14ac:dyDescent="0.4">
      <c r="A7289" t="str">
        <f t="shared" si="113"/>
        <v>SüßkartofelnThailand</v>
      </c>
      <c r="B7289" s="26" t="s">
        <v>192</v>
      </c>
      <c r="C7289" s="4" t="s">
        <v>455</v>
      </c>
      <c r="D7289" s="5">
        <v>8.4161799999999999E-7</v>
      </c>
      <c r="E7289" s="5">
        <v>5.9272399999999998E-7</v>
      </c>
      <c r="F7289" s="5">
        <v>1.4521499999999999E-7</v>
      </c>
      <c r="G7289" s="6">
        <v>3.5499999999999999E-7</v>
      </c>
      <c r="H7289" s="7">
        <v>1.934557E-6</v>
      </c>
      <c r="I7289" s="5"/>
    </row>
    <row r="7290" spans="1:9" x14ac:dyDescent="0.4">
      <c r="A7290" t="str">
        <f t="shared" si="113"/>
        <v>Tallowtree seedThailand</v>
      </c>
      <c r="B7290" s="26" t="s">
        <v>304</v>
      </c>
      <c r="C7290" s="4" t="s">
        <v>455</v>
      </c>
      <c r="D7290" s="5">
        <v>2.59237E-6</v>
      </c>
      <c r="E7290" s="5">
        <v>1.20109E-6</v>
      </c>
      <c r="F7290" s="5">
        <v>7.5026699999999998E-7</v>
      </c>
      <c r="G7290" s="6">
        <v>1.66E-6</v>
      </c>
      <c r="H7290" s="7">
        <v>6.2037270000000001E-6</v>
      </c>
      <c r="I7290" s="5"/>
    </row>
    <row r="7291" spans="1:9" x14ac:dyDescent="0.4">
      <c r="A7291" t="str">
        <f t="shared" si="113"/>
        <v>Manderine, ClementineThailand</v>
      </c>
      <c r="B7291" s="26" t="s">
        <v>213</v>
      </c>
      <c r="C7291" s="4" t="s">
        <v>455</v>
      </c>
      <c r="D7291" s="5">
        <v>2.51669E-7</v>
      </c>
      <c r="E7291" s="5">
        <v>1.52199E-7</v>
      </c>
      <c r="F7291" s="5">
        <v>3.8080700000000006E-8</v>
      </c>
      <c r="G7291" s="6">
        <v>1.06E-7</v>
      </c>
      <c r="H7291" s="7">
        <v>5.4794869999999992E-7</v>
      </c>
      <c r="I7291" s="5"/>
    </row>
    <row r="7292" spans="1:9" x14ac:dyDescent="0.4">
      <c r="A7292" t="str">
        <f t="shared" si="113"/>
        <v>TeeThailand</v>
      </c>
      <c r="B7292" s="26" t="s">
        <v>262</v>
      </c>
      <c r="C7292" s="4" t="s">
        <v>455</v>
      </c>
      <c r="D7292" s="5">
        <v>1.5557300000000001E-5</v>
      </c>
      <c r="E7292" s="5">
        <v>8.2533299999999998E-6</v>
      </c>
      <c r="F7292" s="5">
        <v>2.1716300000000001E-6</v>
      </c>
      <c r="G7292" s="6">
        <v>6.1800000000000001E-6</v>
      </c>
      <c r="H7292" s="7">
        <v>3.2162259999999999E-5</v>
      </c>
      <c r="I7292" s="5"/>
    </row>
    <row r="7293" spans="1:9" x14ac:dyDescent="0.4">
      <c r="A7293" t="str">
        <f t="shared" si="113"/>
        <v>Tabak, unverarbeitetThailand</v>
      </c>
      <c r="B7293" s="26" t="s">
        <v>263</v>
      </c>
      <c r="C7293" s="4" t="s">
        <v>455</v>
      </c>
      <c r="D7293" s="5">
        <v>1.12895E-6</v>
      </c>
      <c r="E7293" s="5">
        <v>6.6700699999999991E-7</v>
      </c>
      <c r="F7293" s="5">
        <v>1.6405400000000002E-7</v>
      </c>
      <c r="G7293" s="6">
        <v>4.5899999999999997E-7</v>
      </c>
      <c r="H7293" s="7">
        <v>2.4190109999999997E-6</v>
      </c>
      <c r="I7293" s="5"/>
    </row>
    <row r="7294" spans="1:9" x14ac:dyDescent="0.4">
      <c r="A7294" t="str">
        <f t="shared" si="113"/>
        <v>TomatenThailand</v>
      </c>
      <c r="B7294" s="26" t="s">
        <v>86</v>
      </c>
      <c r="C7294" s="4" t="s">
        <v>455</v>
      </c>
      <c r="D7294" s="5">
        <v>1.06426E-7</v>
      </c>
      <c r="E7294" s="5">
        <v>8.2775200000000009E-8</v>
      </c>
      <c r="F7294" s="5">
        <v>2.6532800000000003E-8</v>
      </c>
      <c r="G7294" s="6">
        <v>6.5200000000000001E-8</v>
      </c>
      <c r="H7294" s="7">
        <v>2.8093400000000002E-7</v>
      </c>
      <c r="I7294" s="5"/>
    </row>
    <row r="7295" spans="1:9" x14ac:dyDescent="0.4">
      <c r="A7295" t="str">
        <f t="shared" si="113"/>
        <v>Gemüse, frischThailand</v>
      </c>
      <c r="B7295" s="26" t="s">
        <v>174</v>
      </c>
      <c r="C7295" s="4" t="s">
        <v>455</v>
      </c>
      <c r="D7295" s="5">
        <v>3.4499999999999998E-7</v>
      </c>
      <c r="E7295" s="5">
        <v>2.04E-7</v>
      </c>
      <c r="F7295" s="5">
        <v>5.1400000000000004E-8</v>
      </c>
      <c r="G7295" s="6">
        <v>1.42E-7</v>
      </c>
      <c r="H7295" s="7">
        <v>7.4240000000000008E-7</v>
      </c>
      <c r="I7295" s="5"/>
    </row>
    <row r="7296" spans="1:9" x14ac:dyDescent="0.4">
      <c r="A7296" t="str">
        <f t="shared" si="113"/>
        <v>WassermeloneThailand</v>
      </c>
      <c r="B7296" s="26" t="s">
        <v>265</v>
      </c>
      <c r="C7296" s="4" t="s">
        <v>455</v>
      </c>
      <c r="D7296" s="5">
        <v>1.8577500000000001E-7</v>
      </c>
      <c r="E7296" s="5">
        <v>1.0647700000000001E-7</v>
      </c>
      <c r="F7296" s="5">
        <v>2.7070700000000002E-8</v>
      </c>
      <c r="G7296" s="6">
        <v>7.6100000000000013E-8</v>
      </c>
      <c r="H7296" s="7">
        <v>3.9542270000000003E-7</v>
      </c>
      <c r="I7296" s="5"/>
    </row>
    <row r="7297" spans="1:9" x14ac:dyDescent="0.4">
      <c r="A7297" t="str">
        <f t="shared" si="113"/>
        <v>WeizenThailand</v>
      </c>
      <c r="B7297" s="26" t="s">
        <v>60</v>
      </c>
      <c r="C7297" s="4" t="s">
        <v>455</v>
      </c>
      <c r="D7297" s="5">
        <v>1.3305800000000001E-6</v>
      </c>
      <c r="E7297" s="5">
        <v>9.2104899999999992E-7</v>
      </c>
      <c r="F7297" s="5">
        <v>4.4675800000000001E-7</v>
      </c>
      <c r="G7297" s="6">
        <v>9.9099999999999991E-7</v>
      </c>
      <c r="H7297" s="7">
        <v>3.6893869999999996E-6</v>
      </c>
      <c r="I7297" s="5"/>
    </row>
    <row r="7298" spans="1:9" x14ac:dyDescent="0.4">
      <c r="A7298" t="str">
        <f t="shared" si="113"/>
        <v>Mandelnehemalige jugoslawische Republik Mazedonien</v>
      </c>
      <c r="B7298" s="26" t="s">
        <v>237</v>
      </c>
      <c r="C7298" s="4" t="s">
        <v>456</v>
      </c>
      <c r="D7298" s="5">
        <v>4.1059999999999998E-7</v>
      </c>
      <c r="E7298" s="5">
        <v>1.1654300000000001E-6</v>
      </c>
      <c r="F7298" s="5">
        <v>8.5413800000000002E-8</v>
      </c>
      <c r="G7298" s="6">
        <v>1.8400000000000001E-7</v>
      </c>
      <c r="H7298" s="7">
        <v>1.8454437999999998E-6</v>
      </c>
      <c r="I7298" s="5"/>
    </row>
    <row r="7299" spans="1:9" x14ac:dyDescent="0.4">
      <c r="A7299" t="str">
        <f t="shared" si="113"/>
        <v>Anise, Fenchel, Korrianderehemalige jugoslawische Republik Mazedonien</v>
      </c>
      <c r="B7299" s="26" t="s">
        <v>239</v>
      </c>
      <c r="C7299" s="4" t="s">
        <v>456</v>
      </c>
      <c r="D7299" s="5">
        <v>1.59E-6</v>
      </c>
      <c r="E7299" s="5">
        <v>4.6499999999999995E-6</v>
      </c>
      <c r="F7299" s="5">
        <v>3.2600000000000003E-7</v>
      </c>
      <c r="G7299" s="6">
        <v>4.7899999999999999E-7</v>
      </c>
      <c r="H7299" s="7">
        <v>7.0450000000000003E-6</v>
      </c>
      <c r="I7299" s="5"/>
    </row>
    <row r="7300" spans="1:9" x14ac:dyDescent="0.4">
      <c r="A7300" t="str">
        <f t="shared" ref="A7300:A7363" si="114">B7300&amp;C7300</f>
        <v>Apfelehemalige jugoslawische Republik Mazedonien</v>
      </c>
      <c r="B7300" s="26" t="s">
        <v>195</v>
      </c>
      <c r="C7300" s="4" t="s">
        <v>456</v>
      </c>
      <c r="D7300" s="5">
        <v>5.1700000000000006E-8</v>
      </c>
      <c r="E7300" s="5">
        <v>1.49E-7</v>
      </c>
      <c r="F7300" s="5">
        <v>1.07E-8</v>
      </c>
      <c r="G7300" s="6">
        <v>2.0400000000000001E-8</v>
      </c>
      <c r="H7300" s="7">
        <v>2.318E-7</v>
      </c>
      <c r="I7300" s="5"/>
    </row>
    <row r="7301" spans="1:9" x14ac:dyDescent="0.4">
      <c r="A7301" t="str">
        <f t="shared" si="114"/>
        <v>Aprikosenehemalige jugoslawische Republik Mazedonien</v>
      </c>
      <c r="B7301" s="26" t="s">
        <v>196</v>
      </c>
      <c r="C7301" s="4" t="s">
        <v>456</v>
      </c>
      <c r="D7301" s="5">
        <v>3.0397500000000005E-8</v>
      </c>
      <c r="E7301" s="5">
        <v>8.6080600000000007E-8</v>
      </c>
      <c r="F7301" s="5">
        <v>6.3255000000000001E-9</v>
      </c>
      <c r="G7301" s="6">
        <v>1.3200000000000001E-8</v>
      </c>
      <c r="H7301" s="7">
        <v>1.3600360000000001E-7</v>
      </c>
      <c r="I7301" s="5"/>
    </row>
    <row r="7302" spans="1:9" x14ac:dyDescent="0.4">
      <c r="A7302" t="str">
        <f t="shared" si="114"/>
        <v>Artischockeehemalige jugoslawische Republik Mazedonien</v>
      </c>
      <c r="B7302" s="26" t="s">
        <v>164</v>
      </c>
      <c r="C7302" s="4" t="s">
        <v>456</v>
      </c>
      <c r="D7302" s="5">
        <v>2.4100000000000001E-8</v>
      </c>
      <c r="E7302" s="5">
        <v>6.7700000000000004E-8</v>
      </c>
      <c r="F7302" s="5">
        <v>5.0200000000000004E-9</v>
      </c>
      <c r="G7302" s="6">
        <v>9.2099999999999994E-9</v>
      </c>
      <c r="H7302" s="7">
        <v>1.0603000000000002E-7</v>
      </c>
      <c r="I7302" s="5"/>
    </row>
    <row r="7303" spans="1:9" x14ac:dyDescent="0.4">
      <c r="A7303" t="str">
        <f t="shared" si="114"/>
        <v>Spargelehemalige jugoslawische Republik Mazedonien</v>
      </c>
      <c r="B7303" s="26" t="s">
        <v>190</v>
      </c>
      <c r="C7303" s="4" t="s">
        <v>456</v>
      </c>
      <c r="D7303" s="5">
        <v>1.2447700000000001E-7</v>
      </c>
      <c r="E7303" s="5">
        <v>3.5341700000000002E-7</v>
      </c>
      <c r="F7303" s="5">
        <v>2.5892800000000001E-8</v>
      </c>
      <c r="G7303" s="6">
        <v>5.5999999999999999E-8</v>
      </c>
      <c r="H7303" s="7">
        <v>5.597868E-7</v>
      </c>
      <c r="I7303" s="5"/>
    </row>
    <row r="7304" spans="1:9" x14ac:dyDescent="0.4">
      <c r="A7304" t="str">
        <f t="shared" si="114"/>
        <v>Gersteehemalige jugoslawische Republik Mazedonien</v>
      </c>
      <c r="B7304" s="26" t="s">
        <v>240</v>
      </c>
      <c r="C7304" s="4" t="s">
        <v>456</v>
      </c>
      <c r="D7304" s="5">
        <v>1.9544500000000001E-7</v>
      </c>
      <c r="E7304" s="5">
        <v>5.6456199999999997E-7</v>
      </c>
      <c r="F7304" s="5">
        <v>4.0312000000000004E-8</v>
      </c>
      <c r="G7304" s="6">
        <v>7.7200000000000003E-8</v>
      </c>
      <c r="H7304" s="7">
        <v>8.7751900000000006E-7</v>
      </c>
      <c r="I7304" s="5"/>
    </row>
    <row r="7305" spans="1:9" x14ac:dyDescent="0.4">
      <c r="A7305" t="str">
        <f t="shared" si="114"/>
        <v>Bohen, trockenehemalige jugoslawische Republik Mazedonien</v>
      </c>
      <c r="B7305" s="26" t="s">
        <v>170</v>
      </c>
      <c r="C7305" s="4" t="s">
        <v>456</v>
      </c>
      <c r="D7305" s="5">
        <v>1.04169E-7</v>
      </c>
      <c r="E7305" s="5">
        <v>3.01113E-7</v>
      </c>
      <c r="F7305" s="5">
        <v>2.1480300000000001E-8</v>
      </c>
      <c r="G7305" s="6">
        <v>4.1100000000000004E-8</v>
      </c>
      <c r="H7305" s="7">
        <v>4.6786229999999999E-7</v>
      </c>
      <c r="I7305" s="5"/>
    </row>
    <row r="7306" spans="1:9" x14ac:dyDescent="0.4">
      <c r="A7306" t="str">
        <f t="shared" si="114"/>
        <v>Bohen, grünehemalige jugoslawische Republik Mazedonien</v>
      </c>
      <c r="B7306" s="26" t="s">
        <v>169</v>
      </c>
      <c r="C7306" s="4" t="s">
        <v>456</v>
      </c>
      <c r="D7306" s="5">
        <v>2.6400000000000003E-7</v>
      </c>
      <c r="E7306" s="5">
        <v>7.6300000000000004E-7</v>
      </c>
      <c r="F7306" s="5">
        <v>5.4500000000000005E-8</v>
      </c>
      <c r="G7306" s="6">
        <v>1.0399999999999999E-7</v>
      </c>
      <c r="H7306" s="7">
        <v>1.1855000000000001E-6</v>
      </c>
      <c r="I7306" s="5"/>
    </row>
    <row r="7307" spans="1:9" x14ac:dyDescent="0.4">
      <c r="A7307" t="str">
        <f t="shared" si="114"/>
        <v>Kohl und andere Kohlgewächseehemalige jugoslawische Republik Mazedonien</v>
      </c>
      <c r="B7307" s="26" t="s">
        <v>181</v>
      </c>
      <c r="C7307" s="4" t="s">
        <v>456</v>
      </c>
      <c r="D7307" s="5">
        <v>2.14E-8</v>
      </c>
      <c r="E7307" s="5">
        <v>6.1799999999999998E-8</v>
      </c>
      <c r="F7307" s="5">
        <v>4.42E-9</v>
      </c>
      <c r="G7307" s="6">
        <v>8.4900000000000003E-9</v>
      </c>
      <c r="H7307" s="7">
        <v>9.6109999999999992E-8</v>
      </c>
      <c r="I7307" s="5"/>
    </row>
    <row r="7308" spans="1:9" x14ac:dyDescent="0.4">
      <c r="A7308" t="str">
        <f t="shared" si="114"/>
        <v>Johannisbrotbaum (Carobs)ehemalige jugoslawische Republik Mazedonien</v>
      </c>
      <c r="B7308" s="26" t="s">
        <v>267</v>
      </c>
      <c r="C7308" s="4" t="s">
        <v>456</v>
      </c>
      <c r="D7308" s="5">
        <v>2.9519799999999999E-7</v>
      </c>
      <c r="E7308" s="5">
        <v>8.3726299999999994E-7</v>
      </c>
      <c r="F7308" s="5">
        <v>6.1414200000000007E-8</v>
      </c>
      <c r="G7308" s="6">
        <v>1.3100000000000002E-7</v>
      </c>
      <c r="H7308" s="7">
        <v>1.3248752E-6</v>
      </c>
      <c r="I7308" s="5"/>
    </row>
    <row r="7309" spans="1:9" x14ac:dyDescent="0.4">
      <c r="A7309" t="str">
        <f t="shared" si="114"/>
        <v>Karotten und Rübenehemalige jugoslawische Republik Mazedonien</v>
      </c>
      <c r="B7309" s="26" t="s">
        <v>176</v>
      </c>
      <c r="C7309" s="4" t="s">
        <v>456</v>
      </c>
      <c r="D7309" s="5">
        <v>3.4999999999999996E-8</v>
      </c>
      <c r="E7309" s="5">
        <v>9.8200000000000006E-8</v>
      </c>
      <c r="F7309" s="5">
        <v>7.2899999999999994E-9</v>
      </c>
      <c r="G7309" s="6">
        <v>1.3400000000000001E-8</v>
      </c>
      <c r="H7309" s="7">
        <v>1.5388999999999998E-7</v>
      </c>
      <c r="I7309" s="5"/>
    </row>
    <row r="7310" spans="1:9" x14ac:dyDescent="0.4">
      <c r="A7310" t="str">
        <f t="shared" si="114"/>
        <v>Blumenkohl und Brokkoliehemalige jugoslawische Republik Mazedonien</v>
      </c>
      <c r="B7310" s="26" t="s">
        <v>168</v>
      </c>
      <c r="C7310" s="4" t="s">
        <v>456</v>
      </c>
      <c r="D7310" s="5">
        <v>1.2E-8</v>
      </c>
      <c r="E7310" s="5">
        <v>3.3699999999999997E-8</v>
      </c>
      <c r="F7310" s="5">
        <v>2.5000000000000001E-9</v>
      </c>
      <c r="G7310" s="6">
        <v>4.5800000000000003E-9</v>
      </c>
      <c r="H7310" s="7">
        <v>5.278E-8</v>
      </c>
      <c r="I7310" s="5"/>
    </row>
    <row r="7311" spans="1:9" x14ac:dyDescent="0.4">
      <c r="A7311" t="str">
        <f t="shared" si="114"/>
        <v>Getreideehemalige jugoslawische Republik Mazedonien</v>
      </c>
      <c r="B7311" s="26" t="s">
        <v>278</v>
      </c>
      <c r="C7311" s="4" t="s">
        <v>456</v>
      </c>
      <c r="D7311" s="5">
        <v>5.4857099999999997E-7</v>
      </c>
      <c r="E7311" s="5">
        <v>1.6038800000000001E-6</v>
      </c>
      <c r="F7311" s="5">
        <v>1.1253500000000001E-7</v>
      </c>
      <c r="G7311" s="6">
        <v>1.6500000000000001E-7</v>
      </c>
      <c r="H7311" s="7">
        <v>2.4299860000000005E-6</v>
      </c>
      <c r="I7311" s="5"/>
    </row>
    <row r="7312" spans="1:9" x14ac:dyDescent="0.4">
      <c r="A7312" t="str">
        <f t="shared" si="114"/>
        <v>Kirschen, sauerehemalige jugoslawische Republik Mazedonien</v>
      </c>
      <c r="B7312" s="26" t="s">
        <v>210</v>
      </c>
      <c r="C7312" s="4" t="s">
        <v>456</v>
      </c>
      <c r="D7312" s="5">
        <v>1.14E-7</v>
      </c>
      <c r="E7312" s="5">
        <v>3.2499999999999996E-7</v>
      </c>
      <c r="F7312" s="5">
        <v>2.3499999999999999E-8</v>
      </c>
      <c r="G7312" s="6">
        <v>4.5000000000000006E-8</v>
      </c>
      <c r="H7312" s="7">
        <v>5.0749999999999991E-7</v>
      </c>
      <c r="I7312" s="5"/>
    </row>
    <row r="7313" spans="1:9" x14ac:dyDescent="0.4">
      <c r="A7313" t="str">
        <f t="shared" si="114"/>
        <v>Kirschenehemalige jugoslawische Republik Mazedonien</v>
      </c>
      <c r="B7313" s="26" t="s">
        <v>209</v>
      </c>
      <c r="C7313" s="4" t="s">
        <v>456</v>
      </c>
      <c r="D7313" s="5">
        <v>9.7432199999999993E-8</v>
      </c>
      <c r="E7313" s="5">
        <v>2.78442E-7</v>
      </c>
      <c r="F7313" s="5">
        <v>2.0182399999999997E-8</v>
      </c>
      <c r="G7313" s="6">
        <v>3.92E-8</v>
      </c>
      <c r="H7313" s="7">
        <v>4.352566E-7</v>
      </c>
      <c r="I7313" s="5"/>
    </row>
    <row r="7314" spans="1:9" x14ac:dyDescent="0.4">
      <c r="A7314" t="str">
        <f t="shared" si="114"/>
        <v>Esskastanie, Maronenehemalige jugoslawische Republik Mazedonien</v>
      </c>
      <c r="B7314" s="26" t="s">
        <v>268</v>
      </c>
      <c r="C7314" s="4" t="s">
        <v>456</v>
      </c>
      <c r="D7314" s="5">
        <v>3.2285200000000001E-7</v>
      </c>
      <c r="E7314" s="5">
        <v>9.17822E-7</v>
      </c>
      <c r="F7314" s="5">
        <v>6.7144700000000007E-8</v>
      </c>
      <c r="G7314" s="6">
        <v>1.48E-7</v>
      </c>
      <c r="H7314" s="7">
        <v>1.4558186999999998E-6</v>
      </c>
      <c r="I7314" s="5"/>
    </row>
    <row r="7315" spans="1:9" x14ac:dyDescent="0.4">
      <c r="A7315" t="str">
        <f t="shared" si="114"/>
        <v>Paprika-/Chillipulverehemalige jugoslawische Republik Mazedonien</v>
      </c>
      <c r="B7315" s="26" t="s">
        <v>90</v>
      </c>
      <c r="C7315" s="4" t="s">
        <v>456</v>
      </c>
      <c r="D7315" s="5">
        <v>2.5000000000000002E-8</v>
      </c>
      <c r="E7315" s="5">
        <v>7.2100000000000004E-8</v>
      </c>
      <c r="F7315" s="5">
        <v>5.1499999999999998E-9</v>
      </c>
      <c r="G7315" s="6">
        <v>9.8500000000000005E-9</v>
      </c>
      <c r="H7315" s="7">
        <v>1.121E-7</v>
      </c>
      <c r="I7315" s="5"/>
    </row>
    <row r="7316" spans="1:9" x14ac:dyDescent="0.4">
      <c r="A7316" t="str">
        <f t="shared" si="114"/>
        <v>Paprika und Chillies, grünehemalige jugoslawische Republik Mazedonien</v>
      </c>
      <c r="B7316" s="26" t="s">
        <v>79</v>
      </c>
      <c r="C7316" s="4" t="s">
        <v>456</v>
      </c>
      <c r="D7316" s="5">
        <v>2.4975400000000002E-8</v>
      </c>
      <c r="E7316" s="5">
        <v>7.2075199999999999E-8</v>
      </c>
      <c r="F7316" s="5">
        <v>5.1534499999999994E-9</v>
      </c>
      <c r="G7316" s="6">
        <v>9.8500000000000005E-9</v>
      </c>
      <c r="H7316" s="7">
        <v>1.1205405E-7</v>
      </c>
      <c r="I7316" s="5"/>
    </row>
    <row r="7317" spans="1:9" x14ac:dyDescent="0.4">
      <c r="A7317" t="str">
        <f t="shared" si="114"/>
        <v>Paprika und Chillies, grünehemalige jugoslawische Republik Mazedonien</v>
      </c>
      <c r="B7317" s="26" t="s">
        <v>79</v>
      </c>
      <c r="C7317" s="4" t="s">
        <v>456</v>
      </c>
      <c r="D7317" s="5">
        <v>2.4975400000000002E-8</v>
      </c>
      <c r="E7317" s="5">
        <v>7.2075199999999999E-8</v>
      </c>
      <c r="F7317" s="5">
        <v>5.1534499999999994E-9</v>
      </c>
      <c r="G7317" s="6">
        <v>9.8500000000000005E-9</v>
      </c>
      <c r="H7317" s="7">
        <v>1.1205405E-7</v>
      </c>
      <c r="I7317" s="5"/>
    </row>
    <row r="7318" spans="1:9" x14ac:dyDescent="0.4">
      <c r="A7318" t="str">
        <f t="shared" si="114"/>
        <v>Baumwollsamenehemalige jugoslawische Republik Mazedonien</v>
      </c>
      <c r="B7318" s="26" t="s">
        <v>241</v>
      </c>
      <c r="C7318" s="4" t="s">
        <v>456</v>
      </c>
      <c r="D7318" s="5">
        <v>2.9219999999999998E-7</v>
      </c>
      <c r="E7318" s="5">
        <v>8.3379500000000004E-7</v>
      </c>
      <c r="F7318" s="5">
        <v>6.0736000000000009E-8</v>
      </c>
      <c r="G7318" s="6">
        <v>1.4100000000000001E-7</v>
      </c>
      <c r="H7318" s="7">
        <v>1.3277310000000002E-6</v>
      </c>
      <c r="I7318" s="5"/>
    </row>
    <row r="7319" spans="1:9" x14ac:dyDescent="0.4">
      <c r="A7319" t="str">
        <f t="shared" si="114"/>
        <v>Kuhbohnen, trockenehemalige jugoslawische Republik Mazedonien</v>
      </c>
      <c r="B7319" s="26" t="s">
        <v>182</v>
      </c>
      <c r="C7319" s="4" t="s">
        <v>456</v>
      </c>
      <c r="D7319" s="5">
        <v>7.1880500000000006E-8</v>
      </c>
      <c r="E7319" s="5">
        <v>2.0683299999999998E-7</v>
      </c>
      <c r="F7319" s="5">
        <v>1.4850000000000001E-8</v>
      </c>
      <c r="G7319" s="6">
        <v>2.8600000000000001E-8</v>
      </c>
      <c r="H7319" s="7">
        <v>3.2216350000000001E-7</v>
      </c>
      <c r="I7319" s="5"/>
    </row>
    <row r="7320" spans="1:9" x14ac:dyDescent="0.4">
      <c r="A7320" t="str">
        <f t="shared" si="114"/>
        <v>Gurken und Gewürzgurkenehemalige jugoslawische Republik Mazedonien</v>
      </c>
      <c r="B7320" s="26" t="s">
        <v>99</v>
      </c>
      <c r="C7320" s="4" t="s">
        <v>456</v>
      </c>
      <c r="D7320" s="5">
        <v>1.4591300000000001E-8</v>
      </c>
      <c r="E7320" s="5">
        <v>4.1739400000000003E-8</v>
      </c>
      <c r="F7320" s="5">
        <v>3.02105E-9</v>
      </c>
      <c r="G7320" s="6">
        <v>5.8000000000000007E-9</v>
      </c>
      <c r="H7320" s="7">
        <v>6.5151750000000006E-8</v>
      </c>
      <c r="I7320" s="5"/>
    </row>
    <row r="7321" spans="1:9" x14ac:dyDescent="0.4">
      <c r="A7321" t="str">
        <f t="shared" si="114"/>
        <v>Aubergineehemalige jugoslawische Republik Mazedonien</v>
      </c>
      <c r="B7321" s="26" t="s">
        <v>214</v>
      </c>
      <c r="C7321" s="4" t="s">
        <v>456</v>
      </c>
      <c r="D7321" s="5">
        <v>8.9700000000000003E-9</v>
      </c>
      <c r="E7321" s="5">
        <v>2.5200000000000001E-8</v>
      </c>
      <c r="F7321" s="5">
        <v>1.87E-9</v>
      </c>
      <c r="G7321" s="6">
        <v>3.4199999999999998E-9</v>
      </c>
      <c r="H7321" s="7">
        <v>3.9459999999999997E-8</v>
      </c>
      <c r="I7321" s="5"/>
    </row>
    <row r="7322" spans="1:9" x14ac:dyDescent="0.4">
      <c r="A7322" t="str">
        <f t="shared" si="114"/>
        <v>Feigeehemalige jugoslawische Republik Mazedonien</v>
      </c>
      <c r="B7322" s="26" t="s">
        <v>204</v>
      </c>
      <c r="C7322" s="4" t="s">
        <v>456</v>
      </c>
      <c r="D7322" s="5">
        <v>1.90481E-7</v>
      </c>
      <c r="E7322" s="5">
        <v>5.6276700000000008E-7</v>
      </c>
      <c r="F7322" s="5">
        <v>3.89572E-8</v>
      </c>
      <c r="G7322" s="6">
        <v>7.9300000000000002E-8</v>
      </c>
      <c r="H7322" s="7">
        <v>8.7150520000000006E-7</v>
      </c>
      <c r="I7322" s="5"/>
    </row>
    <row r="7323" spans="1:9" x14ac:dyDescent="0.4">
      <c r="A7323" t="str">
        <f t="shared" si="114"/>
        <v>Früchte, frischehemalige jugoslawische Republik Mazedonien</v>
      </c>
      <c r="B7323" s="26" t="s">
        <v>205</v>
      </c>
      <c r="C7323" s="4" t="s">
        <v>456</v>
      </c>
      <c r="D7323" s="5">
        <v>1.61E-7</v>
      </c>
      <c r="E7323" s="5">
        <v>4.63E-7</v>
      </c>
      <c r="F7323" s="5">
        <v>3.3099999999999999E-8</v>
      </c>
      <c r="G7323" s="6">
        <v>5.2700000000000002E-8</v>
      </c>
      <c r="H7323" s="7">
        <v>7.0979999999999996E-7</v>
      </c>
      <c r="I7323" s="5"/>
    </row>
    <row r="7324" spans="1:9" x14ac:dyDescent="0.4">
      <c r="A7324" t="str">
        <f t="shared" si="114"/>
        <v>Kernobstehemalige jugoslawische Republik Mazedonien</v>
      </c>
      <c r="B7324" s="26" t="s">
        <v>208</v>
      </c>
      <c r="C7324" s="4" t="s">
        <v>456</v>
      </c>
      <c r="D7324" s="5">
        <v>1.61E-7</v>
      </c>
      <c r="E7324" s="5">
        <v>4.63E-7</v>
      </c>
      <c r="F7324" s="5">
        <v>3.3099999999999999E-8</v>
      </c>
      <c r="G7324" s="6">
        <v>5.2700000000000002E-8</v>
      </c>
      <c r="H7324" s="7">
        <v>7.0979999999999996E-7</v>
      </c>
      <c r="I7324" s="5"/>
    </row>
    <row r="7325" spans="1:9" x14ac:dyDescent="0.4">
      <c r="A7325" t="str">
        <f t="shared" si="114"/>
        <v>Knoblauchehemalige jugoslawische Republik Mazedonien</v>
      </c>
      <c r="B7325" s="26" t="s">
        <v>38</v>
      </c>
      <c r="C7325" s="4" t="s">
        <v>456</v>
      </c>
      <c r="D7325" s="5">
        <v>1.1754000000000001E-7</v>
      </c>
      <c r="E7325" s="5">
        <v>3.3799600000000003E-7</v>
      </c>
      <c r="F7325" s="5">
        <v>2.4286100000000002E-8</v>
      </c>
      <c r="G7325" s="6">
        <v>4.6499999999999999E-8</v>
      </c>
      <c r="H7325" s="7">
        <v>5.2632210000000006E-7</v>
      </c>
      <c r="I7325" s="5"/>
    </row>
    <row r="7326" spans="1:9" x14ac:dyDescent="0.4">
      <c r="A7326" t="str">
        <f t="shared" si="114"/>
        <v>Traubenehemalige jugoslawische Republik Mazedonien</v>
      </c>
      <c r="B7326" s="26" t="s">
        <v>245</v>
      </c>
      <c r="C7326" s="4" t="s">
        <v>456</v>
      </c>
      <c r="D7326" s="5">
        <v>5.5699999999999996E-8</v>
      </c>
      <c r="E7326" s="5">
        <v>1.61E-7</v>
      </c>
      <c r="F7326" s="5">
        <v>1.15E-8</v>
      </c>
      <c r="G7326" s="6">
        <v>2.1900000000000001E-8</v>
      </c>
      <c r="H7326" s="7">
        <v>2.501E-7</v>
      </c>
      <c r="I7326" s="5"/>
    </row>
    <row r="7327" spans="1:9" x14ac:dyDescent="0.4">
      <c r="A7327" t="str">
        <f t="shared" si="114"/>
        <v>Erdnussehemalige jugoslawische Republik Mazedonien</v>
      </c>
      <c r="B7327" s="26" t="s">
        <v>280</v>
      </c>
      <c r="C7327" s="4" t="s">
        <v>456</v>
      </c>
      <c r="D7327" s="5">
        <v>1.87733E-6</v>
      </c>
      <c r="E7327" s="5">
        <v>5.4888400000000001E-6</v>
      </c>
      <c r="F7327" s="5">
        <v>3.8511799999999999E-7</v>
      </c>
      <c r="G7327" s="6">
        <v>5.6499999999999999E-7</v>
      </c>
      <c r="H7327" s="7">
        <v>8.3162879999999991E-6</v>
      </c>
      <c r="I7327" s="5"/>
    </row>
    <row r="7328" spans="1:9" x14ac:dyDescent="0.4">
      <c r="A7328" t="str">
        <f t="shared" si="114"/>
        <v>Kiwiehemalige jugoslawische Republik Mazedonien</v>
      </c>
      <c r="B7328" s="26" t="s">
        <v>211</v>
      </c>
      <c r="C7328" s="4" t="s">
        <v>456</v>
      </c>
      <c r="D7328" s="5">
        <v>2.1687300000000001E-8</v>
      </c>
      <c r="E7328" s="5">
        <v>6.09101E-8</v>
      </c>
      <c r="F7328" s="5">
        <v>4.5184200000000002E-9</v>
      </c>
      <c r="G7328" s="6">
        <v>8.2800000000000004E-9</v>
      </c>
      <c r="H7328" s="7">
        <v>9.5395819999999998E-8</v>
      </c>
      <c r="I7328" s="5"/>
    </row>
    <row r="7329" spans="1:9" x14ac:dyDescent="0.4">
      <c r="A7329" t="str">
        <f t="shared" si="114"/>
        <v>Lauch, andere Lauchgewächseehemalige jugoslawische Republik Mazedonien</v>
      </c>
      <c r="B7329" s="26" t="s">
        <v>184</v>
      </c>
      <c r="C7329" s="4" t="s">
        <v>456</v>
      </c>
      <c r="D7329" s="5">
        <v>1.6645299999999999E-7</v>
      </c>
      <c r="E7329" s="5">
        <v>5.0543400000000005E-7</v>
      </c>
      <c r="F7329" s="5">
        <v>3.3623700000000001E-8</v>
      </c>
      <c r="G7329" s="6">
        <v>6.3499999999999993E-8</v>
      </c>
      <c r="H7329" s="7">
        <v>7.6901070000000003E-7</v>
      </c>
      <c r="I7329" s="5"/>
    </row>
    <row r="7330" spans="1:9" x14ac:dyDescent="0.4">
      <c r="A7330" t="str">
        <f t="shared" si="114"/>
        <v>Zitorne, Limetteehemalige jugoslawische Republik Mazedonien</v>
      </c>
      <c r="B7330" s="26" t="s">
        <v>246</v>
      </c>
      <c r="C7330" s="4" t="s">
        <v>456</v>
      </c>
      <c r="D7330" s="5">
        <v>3.6100000000000006E-8</v>
      </c>
      <c r="E7330" s="5">
        <v>1.02E-7</v>
      </c>
      <c r="F7330" s="5">
        <v>7.5100000000000007E-9</v>
      </c>
      <c r="G7330" s="6">
        <v>1.6199999999999999E-8</v>
      </c>
      <c r="H7330" s="7">
        <v>1.6180999999999996E-7</v>
      </c>
      <c r="I7330" s="5"/>
    </row>
    <row r="7331" spans="1:9" x14ac:dyDescent="0.4">
      <c r="A7331" t="str">
        <f t="shared" si="114"/>
        <v>Kopfsalat und Chicoréeehemalige jugoslawische Republik Mazedonien</v>
      </c>
      <c r="B7331" s="26" t="s">
        <v>95</v>
      </c>
      <c r="C7331" s="4" t="s">
        <v>456</v>
      </c>
      <c r="D7331" s="5">
        <v>1.12043E-8</v>
      </c>
      <c r="E7331" s="5">
        <v>3.14681E-8</v>
      </c>
      <c r="F7331" s="5">
        <v>2.3343600000000002E-9</v>
      </c>
      <c r="G7331" s="6">
        <v>4.2799999999999993E-9</v>
      </c>
      <c r="H7331" s="7">
        <v>4.9286759999999999E-8</v>
      </c>
      <c r="I7331" s="5"/>
    </row>
    <row r="7332" spans="1:9" x14ac:dyDescent="0.4">
      <c r="A7332" t="str">
        <f t="shared" si="114"/>
        <v>Maisehemalige jugoslawische Republik Mazedonien</v>
      </c>
      <c r="B7332" s="26" t="s">
        <v>185</v>
      </c>
      <c r="C7332" s="4" t="s">
        <v>456</v>
      </c>
      <c r="D7332" s="5">
        <v>9.9403700000000005E-8</v>
      </c>
      <c r="E7332" s="5">
        <v>2.8696400000000003E-7</v>
      </c>
      <c r="F7332" s="5">
        <v>2.05089E-8</v>
      </c>
      <c r="G7332" s="6">
        <v>3.9300000000000001E-8</v>
      </c>
      <c r="H7332" s="7">
        <v>4.4617659999999999E-7</v>
      </c>
      <c r="I7332" s="5"/>
    </row>
    <row r="7333" spans="1:9" x14ac:dyDescent="0.4">
      <c r="A7333" t="str">
        <f t="shared" si="114"/>
        <v>Melonen (inkl.  Cantaloup-Melone)ehemalige jugoslawische Republik Mazedonien</v>
      </c>
      <c r="B7333" s="26" t="s">
        <v>249</v>
      </c>
      <c r="C7333" s="4" t="s">
        <v>456</v>
      </c>
      <c r="D7333" s="5">
        <v>1.93517E-8</v>
      </c>
      <c r="E7333" s="5">
        <v>5.5013999999999999E-8</v>
      </c>
      <c r="F7333" s="5">
        <v>4.02463E-9</v>
      </c>
      <c r="G7333" s="6">
        <v>8.8599999999999996E-9</v>
      </c>
      <c r="H7333" s="7">
        <v>8.725033000000001E-8</v>
      </c>
      <c r="I7333" s="5"/>
    </row>
    <row r="7334" spans="1:9" x14ac:dyDescent="0.4">
      <c r="A7334" t="str">
        <f t="shared" si="114"/>
        <v>Haferehemalige jugoslawische Republik Mazedonien</v>
      </c>
      <c r="B7334" s="26" t="s">
        <v>272</v>
      </c>
      <c r="C7334" s="4" t="s">
        <v>456</v>
      </c>
      <c r="D7334" s="5">
        <v>3.5499999999999999E-7</v>
      </c>
      <c r="E7334" s="5">
        <v>1.02E-6</v>
      </c>
      <c r="F7334" s="5">
        <v>7.3200000000000007E-8</v>
      </c>
      <c r="G7334" s="6">
        <v>1.3999999999999998E-7</v>
      </c>
      <c r="H7334" s="7">
        <v>1.5882000000000001E-6</v>
      </c>
      <c r="I7334" s="5"/>
    </row>
    <row r="7335" spans="1:9" x14ac:dyDescent="0.4">
      <c r="A7335" t="str">
        <f t="shared" si="114"/>
        <v>Olivenehemalige jugoslawische Republik Mazedonien</v>
      </c>
      <c r="B7335" s="26" t="s">
        <v>189</v>
      </c>
      <c r="C7335" s="4" t="s">
        <v>456</v>
      </c>
      <c r="D7335" s="5">
        <v>2.8659699999999996E-7</v>
      </c>
      <c r="E7335" s="5">
        <v>8.2938700000000001E-7</v>
      </c>
      <c r="F7335" s="5">
        <v>5.9094E-8</v>
      </c>
      <c r="G7335" s="6">
        <v>1.17E-7</v>
      </c>
      <c r="H7335" s="7">
        <v>1.2920779999999999E-6</v>
      </c>
      <c r="I7335" s="5"/>
    </row>
    <row r="7336" spans="1:9" x14ac:dyDescent="0.4">
      <c r="A7336" t="str">
        <f t="shared" si="114"/>
        <v>Zwiebel, getr.ehemalige jugoslawische Republik Mazedonien</v>
      </c>
      <c r="B7336" s="26" t="s">
        <v>251</v>
      </c>
      <c r="C7336" s="4" t="s">
        <v>456</v>
      </c>
      <c r="D7336" s="5">
        <v>5.1316000000000001E-8</v>
      </c>
      <c r="E7336" s="5">
        <v>1.4821400000000001E-7</v>
      </c>
      <c r="F7336" s="5">
        <v>1.05845E-8</v>
      </c>
      <c r="G7336" s="6">
        <v>2.0199999999999999E-8</v>
      </c>
      <c r="H7336" s="7">
        <v>2.3031450000000002E-7</v>
      </c>
      <c r="I7336" s="5"/>
    </row>
    <row r="7337" spans="1:9" x14ac:dyDescent="0.4">
      <c r="A7337" t="str">
        <f t="shared" si="114"/>
        <v>Orangeehemalige jugoslawische Republik Mazedonien</v>
      </c>
      <c r="B7337" s="26" t="s">
        <v>252</v>
      </c>
      <c r="C7337" s="4" t="s">
        <v>456</v>
      </c>
      <c r="D7337" s="5">
        <v>1.92E-8</v>
      </c>
      <c r="E7337" s="5">
        <v>5.4500000000000005E-8</v>
      </c>
      <c r="F7337" s="5">
        <v>3.9999999999999994E-9</v>
      </c>
      <c r="G7337" s="6">
        <v>8.6300000000000002E-9</v>
      </c>
      <c r="H7337" s="7">
        <v>8.6330000000000006E-8</v>
      </c>
      <c r="I7337" s="5"/>
    </row>
    <row r="7338" spans="1:9" x14ac:dyDescent="0.4">
      <c r="A7338" t="str">
        <f t="shared" si="114"/>
        <v>Pfirsich, Nektarineehemalige jugoslawische Republik Mazedonien</v>
      </c>
      <c r="B7338" s="26" t="s">
        <v>253</v>
      </c>
      <c r="C7338" s="4" t="s">
        <v>456</v>
      </c>
      <c r="D7338" s="5">
        <v>5.4299999999999997E-8</v>
      </c>
      <c r="E7338" s="5">
        <v>1.55E-7</v>
      </c>
      <c r="F7338" s="5">
        <v>1.13E-8</v>
      </c>
      <c r="G7338" s="6">
        <v>2.2099999999999999E-8</v>
      </c>
      <c r="H7338" s="7">
        <v>2.4269999999999997E-7</v>
      </c>
      <c r="I7338" s="5"/>
    </row>
    <row r="7339" spans="1:9" x14ac:dyDescent="0.4">
      <c r="A7339" t="str">
        <f t="shared" si="114"/>
        <v>Birneehemalige jugoslawische Republik Mazedonien</v>
      </c>
      <c r="B7339" s="26" t="s">
        <v>199</v>
      </c>
      <c r="C7339" s="4" t="s">
        <v>456</v>
      </c>
      <c r="D7339" s="5">
        <v>7.23513E-8</v>
      </c>
      <c r="E7339" s="5">
        <v>2.0795500000000001E-7</v>
      </c>
      <c r="F7339" s="5">
        <v>1.4953299999999998E-8</v>
      </c>
      <c r="G7339" s="6">
        <v>2.8699999999999999E-8</v>
      </c>
      <c r="H7339" s="7">
        <v>3.2395960000000003E-7</v>
      </c>
      <c r="I7339" s="5"/>
    </row>
    <row r="7340" spans="1:9" x14ac:dyDescent="0.4">
      <c r="A7340" t="str">
        <f t="shared" si="114"/>
        <v>Erbsen, trockenehemalige jugoslawische Republik Mazedonien</v>
      </c>
      <c r="B7340" s="26" t="s">
        <v>173</v>
      </c>
      <c r="C7340" s="4" t="s">
        <v>456</v>
      </c>
      <c r="D7340" s="5">
        <v>8.2813100000000007E-8</v>
      </c>
      <c r="E7340" s="5">
        <v>2.3555299999999999E-7</v>
      </c>
      <c r="F7340" s="5">
        <v>1.7182800000000002E-8</v>
      </c>
      <c r="G7340" s="6">
        <v>3.2899999999999997E-8</v>
      </c>
      <c r="H7340" s="7">
        <v>3.6844889999999992E-7</v>
      </c>
      <c r="I7340" s="5"/>
    </row>
    <row r="7341" spans="1:9" x14ac:dyDescent="0.4">
      <c r="A7341" t="str">
        <f t="shared" si="114"/>
        <v>Erbsen, grünehemalige jugoslawische Republik Mazedonien</v>
      </c>
      <c r="B7341" s="26" t="s">
        <v>172</v>
      </c>
      <c r="C7341" s="4" t="s">
        <v>456</v>
      </c>
      <c r="D7341" s="5">
        <v>1.0397799999999999E-7</v>
      </c>
      <c r="E7341" s="5">
        <v>2.9680199999999996E-7</v>
      </c>
      <c r="F7341" s="5">
        <v>2.1546600000000003E-8</v>
      </c>
      <c r="G7341" s="6">
        <v>4.1600000000000002E-8</v>
      </c>
      <c r="H7341" s="7">
        <v>4.6392659999999995E-7</v>
      </c>
      <c r="I7341" s="5"/>
    </row>
    <row r="7342" spans="1:9" x14ac:dyDescent="0.4">
      <c r="A7342" t="str">
        <f t="shared" si="114"/>
        <v>Pistazienehemalige jugoslawische Republik Mazedonien</v>
      </c>
      <c r="B7342" s="26" t="s">
        <v>273</v>
      </c>
      <c r="C7342" s="4" t="s">
        <v>456</v>
      </c>
      <c r="D7342" s="5">
        <v>2.3800000000000001E-7</v>
      </c>
      <c r="E7342" s="5">
        <v>6.7299999999999995E-7</v>
      </c>
      <c r="F7342" s="5">
        <v>4.95E-8</v>
      </c>
      <c r="G7342" s="6">
        <v>1.03E-7</v>
      </c>
      <c r="H7342" s="7">
        <v>1.0635000000000001E-6</v>
      </c>
      <c r="I7342" s="5"/>
    </row>
    <row r="7343" spans="1:9" x14ac:dyDescent="0.4">
      <c r="A7343" t="str">
        <f t="shared" si="114"/>
        <v>Pflaume, Schleheehemalige jugoslawische Republik Mazedonien</v>
      </c>
      <c r="B7343" s="26" t="s">
        <v>254</v>
      </c>
      <c r="C7343" s="4" t="s">
        <v>456</v>
      </c>
      <c r="D7343" s="5">
        <v>7.1541500000000006E-8</v>
      </c>
      <c r="E7343" s="5">
        <v>2.0636299999999998E-7</v>
      </c>
      <c r="F7343" s="5">
        <v>1.4763000000000001E-8</v>
      </c>
      <c r="G7343" s="6">
        <v>2.81E-8</v>
      </c>
      <c r="H7343" s="7">
        <v>3.2076749999999996E-7</v>
      </c>
      <c r="I7343" s="5"/>
    </row>
    <row r="7344" spans="1:9" x14ac:dyDescent="0.4">
      <c r="A7344" t="str">
        <f t="shared" si="114"/>
        <v>Kartoffelehemalige jugoslawische Republik Mazedonien</v>
      </c>
      <c r="B7344" s="26" t="s">
        <v>177</v>
      </c>
      <c r="C7344" s="4" t="s">
        <v>456</v>
      </c>
      <c r="D7344" s="5">
        <v>2.9399999999999999E-8</v>
      </c>
      <c r="E7344" s="5">
        <v>8.5000000000000007E-8</v>
      </c>
      <c r="F7344" s="5">
        <v>6.0499999999999996E-9</v>
      </c>
      <c r="G7344" s="6">
        <v>1.15E-8</v>
      </c>
      <c r="H7344" s="7">
        <v>1.3195000000000001E-7</v>
      </c>
      <c r="I7344" s="5"/>
    </row>
    <row r="7345" spans="1:9" x14ac:dyDescent="0.4">
      <c r="A7345" t="str">
        <f t="shared" si="114"/>
        <v>Kürbisehemalige jugoslawische Republik Mazedonien</v>
      </c>
      <c r="B7345" s="26" t="s">
        <v>183</v>
      </c>
      <c r="C7345" s="4" t="s">
        <v>456</v>
      </c>
      <c r="D7345" s="5">
        <v>8.6954399999999991E-9</v>
      </c>
      <c r="E7345" s="5">
        <v>2.4421699999999999E-8</v>
      </c>
      <c r="F7345" s="5">
        <v>1.81165E-9</v>
      </c>
      <c r="G7345" s="6">
        <v>3.3200000000000001E-9</v>
      </c>
      <c r="H7345" s="7">
        <v>3.824879E-8</v>
      </c>
      <c r="I7345" s="5"/>
    </row>
    <row r="7346" spans="1:9" x14ac:dyDescent="0.4">
      <c r="A7346" t="str">
        <f t="shared" si="114"/>
        <v>Rapssamenehemalige jugoslawische Republik Mazedonien</v>
      </c>
      <c r="B7346" s="26" t="s">
        <v>256</v>
      </c>
      <c r="C7346" s="4" t="s">
        <v>456</v>
      </c>
      <c r="D7346" s="5">
        <v>2.8676500000000004E-7</v>
      </c>
      <c r="E7346" s="5">
        <v>8.2085100000000008E-7</v>
      </c>
      <c r="F7346" s="5">
        <v>5.9356400000000001E-8</v>
      </c>
      <c r="G7346" s="6">
        <v>1.14E-7</v>
      </c>
      <c r="H7346" s="7">
        <v>1.2809723999999999E-6</v>
      </c>
      <c r="I7346" s="5"/>
    </row>
    <row r="7347" spans="1:9" x14ac:dyDescent="0.4">
      <c r="A7347" t="str">
        <f t="shared" si="114"/>
        <v>Himbeereehemalige jugoslawische Republik Mazedonien</v>
      </c>
      <c r="B7347" s="26" t="s">
        <v>207</v>
      </c>
      <c r="C7347" s="4" t="s">
        <v>456</v>
      </c>
      <c r="D7347" s="5">
        <v>5.3708099999999999E-8</v>
      </c>
      <c r="E7347" s="5">
        <v>1.50843E-7</v>
      </c>
      <c r="F7347" s="5">
        <v>1.11898E-8</v>
      </c>
      <c r="G7347" s="6">
        <v>2.0500000000000002E-8</v>
      </c>
      <c r="H7347" s="7">
        <v>2.3624090000000001E-7</v>
      </c>
      <c r="I7347" s="5"/>
    </row>
    <row r="7348" spans="1:9" x14ac:dyDescent="0.4">
      <c r="A7348" t="str">
        <f t="shared" si="114"/>
        <v>Reisehemalige jugoslawische Republik Mazedonien</v>
      </c>
      <c r="B7348" s="26" t="s">
        <v>160</v>
      </c>
      <c r="C7348" s="4" t="s">
        <v>456</v>
      </c>
      <c r="D7348" s="5">
        <v>8.7295300000000005E-8</v>
      </c>
      <c r="E7348" s="5">
        <v>2.5188699999999998E-7</v>
      </c>
      <c r="F7348" s="5">
        <v>1.8020000000000002E-8</v>
      </c>
      <c r="G7348" s="6">
        <v>3.5399999999999999E-8</v>
      </c>
      <c r="H7348" s="7">
        <v>3.9260230000000004E-7</v>
      </c>
      <c r="I7348" s="5"/>
    </row>
    <row r="7349" spans="1:9" x14ac:dyDescent="0.4">
      <c r="A7349" t="str">
        <f t="shared" si="114"/>
        <v>Roggenehemalige jugoslawische Republik Mazedonien</v>
      </c>
      <c r="B7349" s="26" t="s">
        <v>274</v>
      </c>
      <c r="C7349" s="4" t="s">
        <v>456</v>
      </c>
      <c r="D7349" s="5">
        <v>2.2499999999999999E-7</v>
      </c>
      <c r="E7349" s="5">
        <v>6.4999999999999992E-7</v>
      </c>
      <c r="F7349" s="5">
        <v>4.6299999999999998E-8</v>
      </c>
      <c r="G7349" s="6">
        <v>8.8499999999999992E-8</v>
      </c>
      <c r="H7349" s="7">
        <v>1.0097999999999998E-6</v>
      </c>
      <c r="I7349" s="5"/>
    </row>
    <row r="7350" spans="1:9" x14ac:dyDescent="0.4">
      <c r="A7350" t="str">
        <f t="shared" si="114"/>
        <v>Baumwolleehemalige jugoslawische Republik Mazedonien</v>
      </c>
      <c r="B7350" s="26" t="s">
        <v>257</v>
      </c>
      <c r="C7350" s="4" t="s">
        <v>456</v>
      </c>
      <c r="D7350" s="5">
        <v>2.9200000000000002E-7</v>
      </c>
      <c r="E7350" s="5">
        <v>8.3399999999999998E-7</v>
      </c>
      <c r="F7350" s="5">
        <v>6.0699999999999994E-8</v>
      </c>
      <c r="G7350" s="6">
        <v>1.4100000000000001E-7</v>
      </c>
      <c r="H7350" s="7">
        <v>1.3277E-6</v>
      </c>
      <c r="I7350" s="5"/>
    </row>
    <row r="7351" spans="1:9" x14ac:dyDescent="0.4">
      <c r="A7351" t="str">
        <f t="shared" si="114"/>
        <v>Sojabohnenehemalige jugoslawische Republik Mazedonien</v>
      </c>
      <c r="B7351" s="26" t="s">
        <v>259</v>
      </c>
      <c r="C7351" s="4" t="s">
        <v>456</v>
      </c>
      <c r="D7351" s="5">
        <v>1.07858E-7</v>
      </c>
      <c r="E7351" s="5">
        <v>3.02927E-7</v>
      </c>
      <c r="F7351" s="5">
        <v>2.2471599999999999E-8</v>
      </c>
      <c r="G7351" s="6">
        <v>4.1199999999999998E-8</v>
      </c>
      <c r="H7351" s="7">
        <v>4.7445660000000003E-7</v>
      </c>
      <c r="I7351" s="5"/>
    </row>
    <row r="7352" spans="1:9" x14ac:dyDescent="0.4">
      <c r="A7352" t="str">
        <f t="shared" si="114"/>
        <v>Erdbeereehemalige jugoslawische Republik Mazedonien</v>
      </c>
      <c r="B7352" s="26" t="s">
        <v>203</v>
      </c>
      <c r="C7352" s="4" t="s">
        <v>456</v>
      </c>
      <c r="D7352" s="5">
        <v>4.5990200000000001E-8</v>
      </c>
      <c r="E7352" s="5">
        <v>1.2948199999999999E-7</v>
      </c>
      <c r="F7352" s="5">
        <v>9.5783800000000002E-9</v>
      </c>
      <c r="G7352" s="6">
        <v>1.8300000000000002E-8</v>
      </c>
      <c r="H7352" s="7">
        <v>2.0335057999999999E-7</v>
      </c>
      <c r="I7352" s="5"/>
    </row>
    <row r="7353" spans="1:9" x14ac:dyDescent="0.4">
      <c r="A7353" t="str">
        <f t="shared" si="114"/>
        <v>Sonnenblumenkerneehemalige jugoslawische Republik Mazedonien</v>
      </c>
      <c r="B7353" s="26" t="s">
        <v>261</v>
      </c>
      <c r="C7353" s="4" t="s">
        <v>456</v>
      </c>
      <c r="D7353" s="5">
        <v>3.0043800000000001E-7</v>
      </c>
      <c r="E7353" s="5">
        <v>8.6747399999999998E-7</v>
      </c>
      <c r="F7353" s="5">
        <v>6.1981299999999994E-8</v>
      </c>
      <c r="G7353" s="6">
        <v>1.1900000000000001E-7</v>
      </c>
      <c r="H7353" s="7">
        <v>1.3488933E-6</v>
      </c>
      <c r="I7353" s="5"/>
    </row>
    <row r="7354" spans="1:9" x14ac:dyDescent="0.4">
      <c r="A7354" t="str">
        <f t="shared" si="114"/>
        <v>Manderine, Clementineehemalige jugoslawische Republik Mazedonien</v>
      </c>
      <c r="B7354" s="26" t="s">
        <v>213</v>
      </c>
      <c r="C7354" s="4" t="s">
        <v>456</v>
      </c>
      <c r="D7354" s="5">
        <v>2.86261E-8</v>
      </c>
      <c r="E7354" s="5">
        <v>8.1275799999999995E-8</v>
      </c>
      <c r="F7354" s="5">
        <v>5.9545900000000002E-9</v>
      </c>
      <c r="G7354" s="6">
        <v>1.29E-8</v>
      </c>
      <c r="H7354" s="7">
        <v>1.2875649E-7</v>
      </c>
      <c r="I7354" s="5"/>
    </row>
    <row r="7355" spans="1:9" x14ac:dyDescent="0.4">
      <c r="A7355" t="str">
        <f t="shared" si="114"/>
        <v>Tabak, unverarbeitetehemalige jugoslawische Republik Mazedonien</v>
      </c>
      <c r="B7355" s="26" t="s">
        <v>263</v>
      </c>
      <c r="C7355" s="4" t="s">
        <v>456</v>
      </c>
      <c r="D7355" s="5">
        <v>2.6781299999999999E-7</v>
      </c>
      <c r="E7355" s="5">
        <v>7.7344000000000002E-7</v>
      </c>
      <c r="F7355" s="5">
        <v>5.5247600000000004E-8</v>
      </c>
      <c r="G7355" s="6">
        <v>1.05E-7</v>
      </c>
      <c r="H7355" s="7">
        <v>1.2015006000000001E-6</v>
      </c>
      <c r="I7355" s="5"/>
    </row>
    <row r="7356" spans="1:9" x14ac:dyDescent="0.4">
      <c r="A7356" t="str">
        <f t="shared" si="114"/>
        <v>Tomatenehemalige jugoslawische Republik Mazedonien</v>
      </c>
      <c r="B7356" s="26" t="s">
        <v>86</v>
      </c>
      <c r="C7356" s="4" t="s">
        <v>456</v>
      </c>
      <c r="D7356" s="5">
        <v>2.16455E-8</v>
      </c>
      <c r="E7356" s="5">
        <v>6.2524899999999994E-8</v>
      </c>
      <c r="F7356" s="5">
        <v>4.4648599999999998E-9</v>
      </c>
      <c r="G7356" s="6">
        <v>8.5900000000000011E-9</v>
      </c>
      <c r="H7356" s="7">
        <v>9.7225260000000002E-8</v>
      </c>
      <c r="I7356" s="5"/>
    </row>
    <row r="7357" spans="1:9" x14ac:dyDescent="0.4">
      <c r="A7357" t="str">
        <f t="shared" si="114"/>
        <v>Gemüse, frischehemalige jugoslawische Republik Mazedonien</v>
      </c>
      <c r="B7357" s="26" t="s">
        <v>174</v>
      </c>
      <c r="C7357" s="4" t="s">
        <v>456</v>
      </c>
      <c r="D7357" s="5">
        <v>1.6645299999999999E-7</v>
      </c>
      <c r="E7357" s="5">
        <v>5.0543400000000005E-7</v>
      </c>
      <c r="F7357" s="5">
        <v>3.3623700000000001E-8</v>
      </c>
      <c r="G7357" s="6">
        <v>6.3499999999999993E-8</v>
      </c>
      <c r="H7357" s="7">
        <v>7.6901070000000003E-7</v>
      </c>
      <c r="I7357" s="5"/>
    </row>
    <row r="7358" spans="1:9" x14ac:dyDescent="0.4">
      <c r="A7358" t="str">
        <f t="shared" si="114"/>
        <v>Hülsenfrüchteehemalige jugoslawische Republik Mazedonien</v>
      </c>
      <c r="B7358" s="26" t="s">
        <v>175</v>
      </c>
      <c r="C7358" s="4" t="s">
        <v>456</v>
      </c>
      <c r="D7358" s="5">
        <v>1.4790499999999999E-8</v>
      </c>
      <c r="E7358" s="5">
        <v>4.2613300000000002E-8</v>
      </c>
      <c r="F7358" s="5">
        <v>3.0546700000000002E-9</v>
      </c>
      <c r="G7358" s="6">
        <v>5.9699999999999999E-9</v>
      </c>
      <c r="H7358" s="7">
        <v>6.6428470000000002E-8</v>
      </c>
      <c r="I7358" s="5"/>
    </row>
    <row r="7359" spans="1:9" x14ac:dyDescent="0.4">
      <c r="A7359" t="str">
        <f t="shared" si="114"/>
        <v>Wickeehemalige jugoslawische Republik Mazedonien</v>
      </c>
      <c r="B7359" s="26" t="s">
        <v>276</v>
      </c>
      <c r="C7359" s="4" t="s">
        <v>456</v>
      </c>
      <c r="D7359" s="5">
        <v>2.2148599999999998E-7</v>
      </c>
      <c r="E7359" s="5">
        <v>6.4012499999999997E-7</v>
      </c>
      <c r="F7359" s="5">
        <v>4.5674099999999995E-8</v>
      </c>
      <c r="G7359" s="6">
        <v>8.7499999999999996E-8</v>
      </c>
      <c r="H7359" s="7">
        <v>9.9478509999999994E-7</v>
      </c>
      <c r="I7359" s="5"/>
    </row>
    <row r="7360" spans="1:9" x14ac:dyDescent="0.4">
      <c r="A7360" t="str">
        <f t="shared" si="114"/>
        <v>Walnussehemalige jugoslawische Republik Mazedonien</v>
      </c>
      <c r="B7360" s="26" t="s">
        <v>264</v>
      </c>
      <c r="C7360" s="4" t="s">
        <v>456</v>
      </c>
      <c r="D7360" s="5">
        <v>2.4899999999999997E-7</v>
      </c>
      <c r="E7360" s="5">
        <v>7.1500000000000004E-7</v>
      </c>
      <c r="F7360" s="5">
        <v>5.1499999999999998E-8</v>
      </c>
      <c r="G7360" s="6">
        <v>9.9299999999999996E-8</v>
      </c>
      <c r="H7360" s="7">
        <v>1.1147999999999999E-6</v>
      </c>
      <c r="I7360" s="5"/>
    </row>
    <row r="7361" spans="1:9" x14ac:dyDescent="0.4">
      <c r="A7361" t="str">
        <f t="shared" si="114"/>
        <v>Wassermeloneehemalige jugoslawische Republik Mazedonien</v>
      </c>
      <c r="B7361" s="26" t="s">
        <v>265</v>
      </c>
      <c r="C7361" s="4" t="s">
        <v>456</v>
      </c>
      <c r="D7361" s="5">
        <v>1.8344600000000001E-8</v>
      </c>
      <c r="E7361" s="5">
        <v>5.2963500000000003E-8</v>
      </c>
      <c r="F7361" s="5">
        <v>3.7847E-9</v>
      </c>
      <c r="G7361" s="6">
        <v>7.2600000000000002E-9</v>
      </c>
      <c r="H7361" s="7">
        <v>8.2352799999999986E-8</v>
      </c>
      <c r="I7361" s="5"/>
    </row>
    <row r="7362" spans="1:9" x14ac:dyDescent="0.4">
      <c r="A7362" t="str">
        <f t="shared" si="114"/>
        <v>Weizenehemalige jugoslawische Republik Mazedonien</v>
      </c>
      <c r="B7362" s="26" t="s">
        <v>60</v>
      </c>
      <c r="C7362" s="4" t="s">
        <v>456</v>
      </c>
      <c r="D7362" s="5">
        <v>1.8300000000000001E-7</v>
      </c>
      <c r="E7362" s="5">
        <v>5.2899999999999993E-7</v>
      </c>
      <c r="F7362" s="5">
        <v>3.7799999999999994E-8</v>
      </c>
      <c r="G7362" s="6">
        <v>7.3200000000000007E-8</v>
      </c>
      <c r="H7362" s="7">
        <v>8.23E-7</v>
      </c>
      <c r="I7362" s="5"/>
    </row>
    <row r="7363" spans="1:9" x14ac:dyDescent="0.4">
      <c r="A7363" t="str">
        <f t="shared" si="114"/>
        <v>Bohen, trockenOsttimor</v>
      </c>
      <c r="B7363" s="26" t="s">
        <v>170</v>
      </c>
      <c r="C7363" s="4" t="s">
        <v>457</v>
      </c>
      <c r="D7363" s="5">
        <v>2.1535199999999999E-6</v>
      </c>
      <c r="E7363" s="5">
        <v>1.9985100000000003E-6</v>
      </c>
      <c r="F7363" s="5">
        <v>3.0447399999999998E-7</v>
      </c>
      <c r="G7363" s="6">
        <v>2.74E-6</v>
      </c>
      <c r="H7363" s="7">
        <v>7.1965039999999997E-6</v>
      </c>
      <c r="I7363" s="5"/>
    </row>
    <row r="7364" spans="1:9" x14ac:dyDescent="0.4">
      <c r="A7364" t="str">
        <f t="shared" ref="A7364:A7427" si="115">B7364&amp;C7364</f>
        <v>Kohl und andere KohlgewächseOsttimor</v>
      </c>
      <c r="B7364" s="26" t="s">
        <v>181</v>
      </c>
      <c r="C7364" s="4" t="s">
        <v>457</v>
      </c>
      <c r="D7364" s="5">
        <v>1.1599999999999999E-6</v>
      </c>
      <c r="E7364" s="5">
        <v>1.0699999999999999E-6</v>
      </c>
      <c r="F7364" s="5">
        <v>1.6400000000000001E-7</v>
      </c>
      <c r="G7364" s="6">
        <v>1.4699999999999999E-6</v>
      </c>
      <c r="H7364" s="7">
        <v>3.8640000000000006E-6</v>
      </c>
      <c r="I7364" s="5"/>
    </row>
    <row r="7365" spans="1:9" x14ac:dyDescent="0.4">
      <c r="A7365" t="str">
        <f t="shared" si="115"/>
        <v>ManiokOsttimor</v>
      </c>
      <c r="B7365" s="26" t="s">
        <v>187</v>
      </c>
      <c r="C7365" s="4" t="s">
        <v>457</v>
      </c>
      <c r="D7365" s="5">
        <v>8.78E-7</v>
      </c>
      <c r="E7365" s="5">
        <v>8.1400000000000006E-7</v>
      </c>
      <c r="F7365" s="5">
        <v>1.24E-7</v>
      </c>
      <c r="G7365" s="6">
        <v>1.1199999999999999E-6</v>
      </c>
      <c r="H7365" s="7">
        <v>2.9359999999999999E-6</v>
      </c>
      <c r="I7365" s="5"/>
    </row>
    <row r="7366" spans="1:9" x14ac:dyDescent="0.4">
      <c r="A7366" t="str">
        <f t="shared" si="115"/>
        <v>NelkeOsttimor</v>
      </c>
      <c r="B7366" s="26" t="s">
        <v>336</v>
      </c>
      <c r="C7366" s="4" t="s">
        <v>457</v>
      </c>
      <c r="D7366" s="5">
        <v>2.0836099999999999E-5</v>
      </c>
      <c r="E7366" s="5">
        <v>1.93364E-5</v>
      </c>
      <c r="F7366" s="5">
        <v>2.9459E-6</v>
      </c>
      <c r="G7366" s="6">
        <v>2.65E-5</v>
      </c>
      <c r="H7366" s="7">
        <v>6.9618399999999997E-5</v>
      </c>
      <c r="I7366" s="5"/>
    </row>
    <row r="7367" spans="1:9" x14ac:dyDescent="0.4">
      <c r="A7367" t="str">
        <f t="shared" si="115"/>
        <v>KakaobohneOsttimor</v>
      </c>
      <c r="B7367" s="26" t="s">
        <v>286</v>
      </c>
      <c r="C7367" s="4" t="s">
        <v>457</v>
      </c>
      <c r="D7367" s="5">
        <v>4.5900000000000004E-5</v>
      </c>
      <c r="E7367" s="5">
        <v>4.2599999999999999E-5</v>
      </c>
      <c r="F7367" s="5">
        <v>6.4899999999999997E-6</v>
      </c>
      <c r="G7367" s="6">
        <v>5.8400000000000003E-5</v>
      </c>
      <c r="H7367" s="7">
        <v>1.5338999999999999E-4</v>
      </c>
      <c r="I7367" s="5"/>
    </row>
    <row r="7368" spans="1:9" x14ac:dyDescent="0.4">
      <c r="A7368" t="str">
        <f t="shared" si="115"/>
        <v>KokosnussOsttimor</v>
      </c>
      <c r="B7368" s="26" t="s">
        <v>310</v>
      </c>
      <c r="C7368" s="4" t="s">
        <v>457</v>
      </c>
      <c r="D7368" s="5">
        <v>8.0279299999999998E-7</v>
      </c>
      <c r="E7368" s="5">
        <v>7.45009E-7</v>
      </c>
      <c r="F7368" s="5">
        <v>1.1350199999999999E-7</v>
      </c>
      <c r="G7368" s="6">
        <v>1.02E-6</v>
      </c>
      <c r="H7368" s="7">
        <v>2.6813039999999997E-6</v>
      </c>
      <c r="I7368" s="5"/>
    </row>
    <row r="7369" spans="1:9" x14ac:dyDescent="0.4">
      <c r="A7369" t="str">
        <f t="shared" si="115"/>
        <v>Kaffee, grünOsttimor</v>
      </c>
      <c r="B7369" s="26" t="s">
        <v>287</v>
      </c>
      <c r="C7369" s="4" t="s">
        <v>457</v>
      </c>
      <c r="D7369" s="5">
        <v>2.32798E-5</v>
      </c>
      <c r="E7369" s="5">
        <v>2.1604199999999999E-5</v>
      </c>
      <c r="F7369" s="5">
        <v>3.2913999999999999E-6</v>
      </c>
      <c r="G7369" s="6">
        <v>2.9600000000000001E-5</v>
      </c>
      <c r="H7369" s="7">
        <v>7.7775399999999994E-5</v>
      </c>
      <c r="I7369" s="5"/>
    </row>
    <row r="7370" spans="1:9" x14ac:dyDescent="0.4">
      <c r="A7370" t="str">
        <f t="shared" si="115"/>
        <v>KokosbastOsttimor</v>
      </c>
      <c r="B7370" s="26" t="s">
        <v>311</v>
      </c>
      <c r="C7370" s="4" t="s">
        <v>457</v>
      </c>
      <c r="D7370" s="5">
        <v>8.0279299999999998E-7</v>
      </c>
      <c r="E7370" s="5">
        <v>7.45009E-7</v>
      </c>
      <c r="F7370" s="5">
        <v>1.1350199999999999E-7</v>
      </c>
      <c r="G7370" s="6">
        <v>1.02E-6</v>
      </c>
      <c r="H7370" s="7">
        <v>2.6813039999999997E-6</v>
      </c>
      <c r="I7370" s="5"/>
    </row>
    <row r="7371" spans="1:9" x14ac:dyDescent="0.4">
      <c r="A7371" t="str">
        <f t="shared" si="115"/>
        <v>KnoblauchOsttimor</v>
      </c>
      <c r="B7371" s="26" t="s">
        <v>38</v>
      </c>
      <c r="C7371" s="4" t="s">
        <v>457</v>
      </c>
      <c r="D7371" s="5">
        <v>6.8417199999999998E-6</v>
      </c>
      <c r="E7371" s="5">
        <v>6.3492500000000002E-6</v>
      </c>
      <c r="F7371" s="5">
        <v>9.6731099999999992E-7</v>
      </c>
      <c r="G7371" s="6">
        <v>8.7100000000000013E-6</v>
      </c>
      <c r="H7371" s="7">
        <v>2.2868281000000001E-5</v>
      </c>
      <c r="I7371" s="5"/>
    </row>
    <row r="7372" spans="1:9" x14ac:dyDescent="0.4">
      <c r="A7372" t="str">
        <f t="shared" si="115"/>
        <v>ErdnussOsttimor</v>
      </c>
      <c r="B7372" s="26" t="s">
        <v>280</v>
      </c>
      <c r="C7372" s="4" t="s">
        <v>457</v>
      </c>
      <c r="D7372" s="5">
        <v>2.66066E-6</v>
      </c>
      <c r="E7372" s="5">
        <v>2.4691499999999999E-6</v>
      </c>
      <c r="F7372" s="5">
        <v>3.7617500000000004E-7</v>
      </c>
      <c r="G7372" s="6">
        <v>3.3899999999999997E-6</v>
      </c>
      <c r="H7372" s="7">
        <v>8.8959849999999998E-6</v>
      </c>
      <c r="I7372" s="5"/>
    </row>
    <row r="7373" spans="1:9" x14ac:dyDescent="0.4">
      <c r="A7373" t="str">
        <f t="shared" si="115"/>
        <v>Lauch, andere LauchgewächseOsttimor</v>
      </c>
      <c r="B7373" s="26" t="s">
        <v>184</v>
      </c>
      <c r="C7373" s="4" t="s">
        <v>457</v>
      </c>
      <c r="D7373" s="5">
        <v>1.1116999999999999E-6</v>
      </c>
      <c r="E7373" s="5">
        <v>1.0316800000000001E-6</v>
      </c>
      <c r="F7373" s="5">
        <v>1.57176E-7</v>
      </c>
      <c r="G7373" s="6">
        <v>1.4100000000000001E-6</v>
      </c>
      <c r="H7373" s="7">
        <v>3.7105560000000002E-6</v>
      </c>
      <c r="I7373" s="5"/>
    </row>
    <row r="7374" spans="1:9" x14ac:dyDescent="0.4">
      <c r="A7374" t="str">
        <f t="shared" si="115"/>
        <v>MaisOsttimor</v>
      </c>
      <c r="B7374" s="26" t="s">
        <v>185</v>
      </c>
      <c r="C7374" s="4" t="s">
        <v>457</v>
      </c>
      <c r="D7374" s="5">
        <v>1.4622199999999999E-6</v>
      </c>
      <c r="E7374" s="5">
        <v>1.3569700000000001E-6</v>
      </c>
      <c r="F7374" s="5">
        <v>2.06735E-7</v>
      </c>
      <c r="G7374" s="6">
        <v>1.8600000000000002E-6</v>
      </c>
      <c r="H7374" s="7">
        <v>4.8859250000000002E-6</v>
      </c>
      <c r="I7374" s="5"/>
    </row>
    <row r="7375" spans="1:9" x14ac:dyDescent="0.4">
      <c r="A7375" t="str">
        <f t="shared" si="115"/>
        <v>ReisOsttimor</v>
      </c>
      <c r="B7375" s="26" t="s">
        <v>160</v>
      </c>
      <c r="C7375" s="4" t="s">
        <v>457</v>
      </c>
      <c r="D7375" s="5">
        <v>1.16038E-6</v>
      </c>
      <c r="E7375" s="5">
        <v>1.0768500000000001E-6</v>
      </c>
      <c r="F7375" s="5">
        <v>1.64059E-7</v>
      </c>
      <c r="G7375" s="6">
        <v>1.48E-6</v>
      </c>
      <c r="H7375" s="7">
        <v>3.8812889999999995E-6</v>
      </c>
      <c r="I7375" s="5"/>
    </row>
    <row r="7376" spans="1:9" x14ac:dyDescent="0.4">
      <c r="A7376" t="str">
        <f t="shared" si="115"/>
        <v>Knollengewächsen, WurzelknolleOsttimor</v>
      </c>
      <c r="B7376" s="26" t="s">
        <v>179</v>
      </c>
      <c r="C7376" s="4" t="s">
        <v>457</v>
      </c>
      <c r="D7376" s="5">
        <v>4.1631E-7</v>
      </c>
      <c r="E7376" s="5">
        <v>3.8634500000000004E-7</v>
      </c>
      <c r="F7376" s="5">
        <v>5.8859700000000003E-8</v>
      </c>
      <c r="G7376" s="6">
        <v>5.3000000000000001E-7</v>
      </c>
      <c r="H7376" s="7">
        <v>1.3915146999999999E-6</v>
      </c>
      <c r="I7376" s="5"/>
    </row>
    <row r="7377" spans="1:9" x14ac:dyDescent="0.4">
      <c r="A7377" t="str">
        <f t="shared" si="115"/>
        <v>GummiOsttimor</v>
      </c>
      <c r="B7377" s="26" t="s">
        <v>290</v>
      </c>
      <c r="C7377" s="4" t="s">
        <v>457</v>
      </c>
      <c r="D7377" s="5">
        <v>6.4562699999999999E-6</v>
      </c>
      <c r="E7377" s="5">
        <v>5.9915500000000003E-6</v>
      </c>
      <c r="F7377" s="5">
        <v>9.1281499999999996E-7</v>
      </c>
      <c r="G7377" s="6">
        <v>8.2199999999999992E-6</v>
      </c>
      <c r="H7377" s="7">
        <v>2.1580635E-5</v>
      </c>
      <c r="I7377" s="5"/>
    </row>
    <row r="7378" spans="1:9" x14ac:dyDescent="0.4">
      <c r="A7378" t="str">
        <f t="shared" si="115"/>
        <v>SojabohnenOsttimor</v>
      </c>
      <c r="B7378" s="26" t="s">
        <v>259</v>
      </c>
      <c r="C7378" s="4" t="s">
        <v>457</v>
      </c>
      <c r="D7378" s="5">
        <v>1.9504E-6</v>
      </c>
      <c r="E7378" s="5">
        <v>1.8100099999999999E-6</v>
      </c>
      <c r="F7378" s="5">
        <v>2.7575599999999997E-7</v>
      </c>
      <c r="G7378" s="6">
        <v>2.48E-6</v>
      </c>
      <c r="H7378" s="7">
        <v>6.5161660000000007E-6</v>
      </c>
      <c r="I7378" s="5"/>
    </row>
    <row r="7379" spans="1:9" x14ac:dyDescent="0.4">
      <c r="A7379" t="str">
        <f t="shared" si="115"/>
        <v>RohrzuckerOsttimor</v>
      </c>
      <c r="B7379" s="26" t="s">
        <v>260</v>
      </c>
      <c r="C7379" s="4" t="s">
        <v>457</v>
      </c>
      <c r="D7379" s="5">
        <v>6.7729800000000001E-8</v>
      </c>
      <c r="E7379" s="5">
        <v>6.2854600000000008E-8</v>
      </c>
      <c r="F7379" s="5">
        <v>9.5759200000000002E-9</v>
      </c>
      <c r="G7379" s="6">
        <v>8.6199999999999991E-8</v>
      </c>
      <c r="H7379" s="7">
        <v>2.2636032000000002E-7</v>
      </c>
      <c r="I7379" s="5"/>
    </row>
    <row r="7380" spans="1:9" x14ac:dyDescent="0.4">
      <c r="A7380" t="str">
        <f t="shared" si="115"/>
        <v>SüßkartofelnOsttimor</v>
      </c>
      <c r="B7380" s="26" t="s">
        <v>192</v>
      </c>
      <c r="C7380" s="4" t="s">
        <v>457</v>
      </c>
      <c r="D7380" s="5">
        <v>6.0324300000000002E-7</v>
      </c>
      <c r="E7380" s="5">
        <v>5.59822E-7</v>
      </c>
      <c r="F7380" s="5">
        <v>8.5289099999999996E-8</v>
      </c>
      <c r="G7380" s="6">
        <v>7.6799999999999999E-7</v>
      </c>
      <c r="H7380" s="7">
        <v>2.0163541000000002E-6</v>
      </c>
      <c r="I7380" s="5"/>
    </row>
    <row r="7381" spans="1:9" x14ac:dyDescent="0.4">
      <c r="A7381" t="str">
        <f t="shared" si="115"/>
        <v>Gemüse, frischOsttimor</v>
      </c>
      <c r="B7381" s="26" t="s">
        <v>174</v>
      </c>
      <c r="C7381" s="4" t="s">
        <v>457</v>
      </c>
      <c r="D7381" s="5">
        <v>1.1116999999999999E-6</v>
      </c>
      <c r="E7381" s="5">
        <v>1.0316800000000001E-6</v>
      </c>
      <c r="F7381" s="5">
        <v>1.57176E-7</v>
      </c>
      <c r="G7381" s="6">
        <v>1.4100000000000001E-6</v>
      </c>
      <c r="H7381" s="7">
        <v>3.7105560000000002E-6</v>
      </c>
      <c r="I7381" s="5"/>
    </row>
    <row r="7382" spans="1:9" x14ac:dyDescent="0.4">
      <c r="A7382" t="str">
        <f t="shared" si="115"/>
        <v>BananenTogo</v>
      </c>
      <c r="B7382" s="26" t="s">
        <v>197</v>
      </c>
      <c r="C7382" s="4" t="s">
        <v>458</v>
      </c>
      <c r="D7382" s="5">
        <v>6.7445699999999991E-8</v>
      </c>
      <c r="E7382" s="5">
        <v>3.7804599999999998E-8</v>
      </c>
      <c r="F7382" s="5">
        <v>1.1245700000000001E-8</v>
      </c>
      <c r="G7382" s="6">
        <v>1.96E-8</v>
      </c>
      <c r="H7382" s="7">
        <v>1.36096E-7</v>
      </c>
      <c r="I7382" s="5"/>
    </row>
    <row r="7383" spans="1:9" x14ac:dyDescent="0.4">
      <c r="A7383" t="str">
        <f t="shared" si="115"/>
        <v>Bohen, trockenTogo</v>
      </c>
      <c r="B7383" s="26" t="s">
        <v>170</v>
      </c>
      <c r="C7383" s="4" t="s">
        <v>458</v>
      </c>
      <c r="D7383" s="5">
        <v>7.2139300000000001E-7</v>
      </c>
      <c r="E7383" s="5">
        <v>4.2635400000000001E-7</v>
      </c>
      <c r="F7383" s="5">
        <v>1.4756900000000002E-7</v>
      </c>
      <c r="G7383" s="6">
        <v>2.4200000000000002E-7</v>
      </c>
      <c r="H7383" s="7">
        <v>1.5373159999999999E-6</v>
      </c>
      <c r="I7383" s="5"/>
    </row>
    <row r="7384" spans="1:9" x14ac:dyDescent="0.4">
      <c r="A7384" t="str">
        <f t="shared" si="115"/>
        <v>CashewnüsseTogo</v>
      </c>
      <c r="B7384" s="26" t="s">
        <v>309</v>
      </c>
      <c r="C7384" s="4" t="s">
        <v>458</v>
      </c>
      <c r="D7384" s="5">
        <v>1.8910800000000001E-6</v>
      </c>
      <c r="E7384" s="5">
        <v>1.0575E-6</v>
      </c>
      <c r="F7384" s="5">
        <v>2.31828E-7</v>
      </c>
      <c r="G7384" s="6">
        <v>4.8299999999999997E-7</v>
      </c>
      <c r="H7384" s="7">
        <v>3.6634079999999997E-6</v>
      </c>
      <c r="I7384" s="5"/>
    </row>
    <row r="7385" spans="1:9" x14ac:dyDescent="0.4">
      <c r="A7385" t="str">
        <f t="shared" si="115"/>
        <v>ManiokTogo</v>
      </c>
      <c r="B7385" s="26" t="s">
        <v>187</v>
      </c>
      <c r="C7385" s="4" t="s">
        <v>458</v>
      </c>
      <c r="D7385" s="5">
        <v>9.2132000000000007E-8</v>
      </c>
      <c r="E7385" s="5">
        <v>5.22993E-8</v>
      </c>
      <c r="F7385" s="5">
        <v>1.6545399999999999E-8</v>
      </c>
      <c r="G7385" s="6">
        <v>2.7999999999999999E-8</v>
      </c>
      <c r="H7385" s="7">
        <v>1.8897670000000001E-7</v>
      </c>
      <c r="I7385" s="5"/>
    </row>
    <row r="7386" spans="1:9" x14ac:dyDescent="0.4">
      <c r="A7386" t="str">
        <f t="shared" si="115"/>
        <v>GetreideTogo</v>
      </c>
      <c r="B7386" s="26" t="s">
        <v>278</v>
      </c>
      <c r="C7386" s="4" t="s">
        <v>458</v>
      </c>
      <c r="D7386" s="5">
        <v>1.9180400000000001E-7</v>
      </c>
      <c r="E7386" s="5">
        <v>1.1385199999999999E-7</v>
      </c>
      <c r="F7386" s="5">
        <v>4.2040199999999996E-8</v>
      </c>
      <c r="G7386" s="6">
        <v>6.6800000000000003E-8</v>
      </c>
      <c r="H7386" s="7">
        <v>4.1449619999999999E-7</v>
      </c>
      <c r="I7386" s="5"/>
    </row>
    <row r="7387" spans="1:9" x14ac:dyDescent="0.4">
      <c r="A7387" t="str">
        <f t="shared" si="115"/>
        <v>Paprika-/ChillipulverTogo</v>
      </c>
      <c r="B7387" s="26" t="s">
        <v>90</v>
      </c>
      <c r="C7387" s="4" t="s">
        <v>458</v>
      </c>
      <c r="D7387" s="5">
        <v>9.7517800000000003E-8</v>
      </c>
      <c r="E7387" s="5">
        <v>5.2950900000000003E-8</v>
      </c>
      <c r="F7387" s="5">
        <v>5.0429100000000003E-9</v>
      </c>
      <c r="G7387" s="6">
        <v>1.8700000000000002E-8</v>
      </c>
      <c r="H7387" s="7">
        <v>1.7421160999999999E-7</v>
      </c>
      <c r="I7387" s="5"/>
    </row>
    <row r="7388" spans="1:9" x14ac:dyDescent="0.4">
      <c r="A7388" t="str">
        <f t="shared" si="115"/>
        <v>Paprika und Chillies, grünTogo</v>
      </c>
      <c r="B7388" s="26" t="s">
        <v>79</v>
      </c>
      <c r="C7388" s="4" t="s">
        <v>458</v>
      </c>
      <c r="D7388" s="5">
        <v>9.7517800000000003E-8</v>
      </c>
      <c r="E7388" s="5">
        <v>5.2950900000000003E-8</v>
      </c>
      <c r="F7388" s="5">
        <v>5.0429100000000003E-9</v>
      </c>
      <c r="G7388" s="6">
        <v>1.8700000000000002E-8</v>
      </c>
      <c r="H7388" s="7">
        <v>1.7421160999999999E-7</v>
      </c>
      <c r="I7388" s="5"/>
    </row>
    <row r="7389" spans="1:9" x14ac:dyDescent="0.4">
      <c r="A7389" t="str">
        <f t="shared" si="115"/>
        <v>Paprika und Chillies, grünTogo</v>
      </c>
      <c r="B7389" s="26" t="s">
        <v>79</v>
      </c>
      <c r="C7389" s="4" t="s">
        <v>458</v>
      </c>
      <c r="D7389" s="5">
        <v>9.7517800000000003E-8</v>
      </c>
      <c r="E7389" s="5">
        <v>5.2950900000000003E-8</v>
      </c>
      <c r="F7389" s="5">
        <v>5.0429100000000003E-9</v>
      </c>
      <c r="G7389" s="6">
        <v>1.8700000000000002E-8</v>
      </c>
      <c r="H7389" s="7">
        <v>1.7421160999999999E-7</v>
      </c>
      <c r="I7389" s="5"/>
    </row>
    <row r="7390" spans="1:9" x14ac:dyDescent="0.4">
      <c r="A7390" t="str">
        <f t="shared" si="115"/>
        <v>KakaobohneTogo</v>
      </c>
      <c r="B7390" s="26" t="s">
        <v>286</v>
      </c>
      <c r="C7390" s="4" t="s">
        <v>458</v>
      </c>
      <c r="D7390" s="5">
        <v>3.9520199999999993E-6</v>
      </c>
      <c r="E7390" s="5">
        <v>2.36783E-6</v>
      </c>
      <c r="F7390" s="5">
        <v>1.1055399999999999E-6</v>
      </c>
      <c r="G7390" s="6">
        <v>1.57E-6</v>
      </c>
      <c r="H7390" s="7">
        <v>8.9953900000000013E-6</v>
      </c>
      <c r="I7390" s="5"/>
    </row>
    <row r="7391" spans="1:9" x14ac:dyDescent="0.4">
      <c r="A7391" t="str">
        <f t="shared" si="115"/>
        <v>KokosnussTogo</v>
      </c>
      <c r="B7391" s="26" t="s">
        <v>310</v>
      </c>
      <c r="C7391" s="4" t="s">
        <v>458</v>
      </c>
      <c r="D7391" s="5">
        <v>1.4575999999999998E-7</v>
      </c>
      <c r="E7391" s="5">
        <v>8.6546399999999995E-8</v>
      </c>
      <c r="F7391" s="5">
        <v>3.4165300000000005E-8</v>
      </c>
      <c r="G7391" s="6">
        <v>5.25E-8</v>
      </c>
      <c r="H7391" s="7">
        <v>3.1897169999999992E-7</v>
      </c>
      <c r="I7391" s="5"/>
    </row>
    <row r="7392" spans="1:9" x14ac:dyDescent="0.4">
      <c r="A7392" t="str">
        <f t="shared" si="115"/>
        <v>Kaffee, grünTogo</v>
      </c>
      <c r="B7392" s="26" t="s">
        <v>287</v>
      </c>
      <c r="C7392" s="4" t="s">
        <v>458</v>
      </c>
      <c r="D7392" s="5">
        <v>2.8131400000000001E-6</v>
      </c>
      <c r="E7392" s="5">
        <v>1.64623E-6</v>
      </c>
      <c r="F7392" s="5">
        <v>6.5173199999999998E-7</v>
      </c>
      <c r="G7392" s="6">
        <v>9.9400000000000014E-7</v>
      </c>
      <c r="H7392" s="7">
        <v>6.1051020000000007E-6</v>
      </c>
      <c r="I7392" s="5"/>
    </row>
    <row r="7393" spans="1:9" x14ac:dyDescent="0.4">
      <c r="A7393" t="str">
        <f t="shared" si="115"/>
        <v>KokosbastTogo</v>
      </c>
      <c r="B7393" s="26" t="s">
        <v>311</v>
      </c>
      <c r="C7393" s="4" t="s">
        <v>458</v>
      </c>
      <c r="D7393" s="5">
        <v>1.4575999999999998E-7</v>
      </c>
      <c r="E7393" s="5">
        <v>8.6546399999999995E-8</v>
      </c>
      <c r="F7393" s="5">
        <v>3.4165300000000005E-8</v>
      </c>
      <c r="G7393" s="6">
        <v>5.25E-8</v>
      </c>
      <c r="H7393" s="7">
        <v>3.1897169999999992E-7</v>
      </c>
      <c r="I7393" s="5"/>
    </row>
    <row r="7394" spans="1:9" x14ac:dyDescent="0.4">
      <c r="A7394" t="str">
        <f t="shared" si="115"/>
        <v>BaumwollsamenTogo</v>
      </c>
      <c r="B7394" s="26" t="s">
        <v>241</v>
      </c>
      <c r="C7394" s="4" t="s">
        <v>458</v>
      </c>
      <c r="D7394" s="5">
        <v>3.8121000000000001E-7</v>
      </c>
      <c r="E7394" s="5">
        <v>2.2352299999999998E-7</v>
      </c>
      <c r="F7394" s="5">
        <v>6.8816100000000004E-8</v>
      </c>
      <c r="G7394" s="6">
        <v>1.2000000000000002E-7</v>
      </c>
      <c r="H7394" s="7">
        <v>7.9354910000000003E-7</v>
      </c>
      <c r="I7394" s="5"/>
    </row>
    <row r="7395" spans="1:9" x14ac:dyDescent="0.4">
      <c r="A7395" t="str">
        <f t="shared" si="115"/>
        <v>FoniohirseTogo</v>
      </c>
      <c r="B7395" s="26" t="s">
        <v>323</v>
      </c>
      <c r="C7395" s="4" t="s">
        <v>458</v>
      </c>
      <c r="D7395" s="5">
        <v>2.2718799999999998E-7</v>
      </c>
      <c r="E7395" s="5">
        <v>1.3860500000000002E-7</v>
      </c>
      <c r="F7395" s="5">
        <v>1.05969E-8</v>
      </c>
      <c r="G7395" s="6">
        <v>5.0899999999999999E-8</v>
      </c>
      <c r="H7395" s="7">
        <v>4.2728990000000002E-7</v>
      </c>
      <c r="I7395" s="5"/>
    </row>
    <row r="7396" spans="1:9" x14ac:dyDescent="0.4">
      <c r="A7396" t="str">
        <f t="shared" si="115"/>
        <v>Früchte, frischTogo</v>
      </c>
      <c r="B7396" s="26" t="s">
        <v>205</v>
      </c>
      <c r="C7396" s="4" t="s">
        <v>458</v>
      </c>
      <c r="D7396" s="5">
        <v>1.02479E-7</v>
      </c>
      <c r="E7396" s="5">
        <v>5.8467100000000002E-8</v>
      </c>
      <c r="F7396" s="5">
        <v>1.75846E-8</v>
      </c>
      <c r="G7396" s="6">
        <v>3.0700000000000004E-8</v>
      </c>
      <c r="H7396" s="7">
        <v>2.092307E-7</v>
      </c>
      <c r="I7396" s="5"/>
    </row>
    <row r="7397" spans="1:9" x14ac:dyDescent="0.4">
      <c r="A7397" t="str">
        <f t="shared" si="115"/>
        <v>KernobstTogo</v>
      </c>
      <c r="B7397" s="26" t="s">
        <v>208</v>
      </c>
      <c r="C7397" s="4" t="s">
        <v>458</v>
      </c>
      <c r="D7397" s="5">
        <v>1.02479E-7</v>
      </c>
      <c r="E7397" s="5">
        <v>5.8467100000000002E-8</v>
      </c>
      <c r="F7397" s="5">
        <v>1.75846E-8</v>
      </c>
      <c r="G7397" s="6">
        <v>3.0700000000000004E-8</v>
      </c>
      <c r="H7397" s="7">
        <v>2.092307E-7</v>
      </c>
      <c r="I7397" s="5"/>
    </row>
    <row r="7398" spans="1:9" x14ac:dyDescent="0.4">
      <c r="A7398" t="str">
        <f t="shared" si="115"/>
        <v>ErdnussTogo</v>
      </c>
      <c r="B7398" s="26" t="s">
        <v>280</v>
      </c>
      <c r="C7398" s="4" t="s">
        <v>458</v>
      </c>
      <c r="D7398" s="5">
        <v>4.0497400000000001E-7</v>
      </c>
      <c r="E7398" s="5">
        <v>2.3664799999999999E-7</v>
      </c>
      <c r="F7398" s="5">
        <v>5.4936999999999998E-8</v>
      </c>
      <c r="G7398" s="6">
        <v>1.1299999999999999E-7</v>
      </c>
      <c r="H7398" s="7">
        <v>8.0955900000000008E-7</v>
      </c>
      <c r="I7398" s="5"/>
    </row>
    <row r="7399" spans="1:9" x14ac:dyDescent="0.4">
      <c r="A7399" t="str">
        <f t="shared" si="115"/>
        <v>KolanussTogo</v>
      </c>
      <c r="B7399" s="26" t="s">
        <v>324</v>
      </c>
      <c r="C7399" s="4" t="s">
        <v>458</v>
      </c>
      <c r="D7399" s="5">
        <v>3.8433000000000001E-6</v>
      </c>
      <c r="E7399" s="5">
        <v>2.3196300000000002E-6</v>
      </c>
      <c r="F7399" s="5">
        <v>1.09636E-6</v>
      </c>
      <c r="G7399" s="6">
        <v>1.55E-6</v>
      </c>
      <c r="H7399" s="7">
        <v>8.8092900000000015E-6</v>
      </c>
      <c r="I7399" s="5"/>
    </row>
    <row r="7400" spans="1:9" x14ac:dyDescent="0.4">
      <c r="A7400" t="str">
        <f t="shared" si="115"/>
        <v>Lauch, andere LauchgewächseTogo</v>
      </c>
      <c r="B7400" s="26" t="s">
        <v>184</v>
      </c>
      <c r="C7400" s="4" t="s">
        <v>458</v>
      </c>
      <c r="D7400" s="5">
        <v>6.0408799999999998E-8</v>
      </c>
      <c r="E7400" s="5">
        <v>3.5851699999999999E-8</v>
      </c>
      <c r="F7400" s="5">
        <v>1.3061099999999999E-8</v>
      </c>
      <c r="G7400" s="6">
        <v>2.0899999999999999E-8</v>
      </c>
      <c r="H7400" s="7">
        <v>1.3022159999999999E-7</v>
      </c>
      <c r="I7400" s="5"/>
    </row>
    <row r="7401" spans="1:9" x14ac:dyDescent="0.4">
      <c r="A7401" t="str">
        <f t="shared" si="115"/>
        <v>MaisTogo</v>
      </c>
      <c r="B7401" s="26" t="s">
        <v>185</v>
      </c>
      <c r="C7401" s="4" t="s">
        <v>458</v>
      </c>
      <c r="D7401" s="5">
        <v>2.5886399999999998E-7</v>
      </c>
      <c r="E7401" s="5">
        <v>1.45988E-7</v>
      </c>
      <c r="F7401" s="5">
        <v>4.1087100000000001E-8</v>
      </c>
      <c r="G7401" s="6">
        <v>7.4000000000000001E-8</v>
      </c>
      <c r="H7401" s="7">
        <v>5.1993910000000005E-7</v>
      </c>
      <c r="I7401" s="5"/>
    </row>
    <row r="7402" spans="1:9" x14ac:dyDescent="0.4">
      <c r="A7402" t="str">
        <f t="shared" si="115"/>
        <v>Mango, GuaveTogo</v>
      </c>
      <c r="B7402" s="26" t="s">
        <v>248</v>
      </c>
      <c r="C7402" s="4" t="s">
        <v>458</v>
      </c>
      <c r="D7402" s="5">
        <v>9.2472200000000007E-8</v>
      </c>
      <c r="E7402" s="5">
        <v>4.8494399999999999E-8</v>
      </c>
      <c r="F7402" s="5">
        <v>4.9116700000000003E-9</v>
      </c>
      <c r="G7402" s="6">
        <v>1.7E-8</v>
      </c>
      <c r="H7402" s="7">
        <v>1.6287827000000001E-7</v>
      </c>
      <c r="I7402" s="5"/>
    </row>
    <row r="7403" spans="1:9" x14ac:dyDescent="0.4">
      <c r="A7403" t="str">
        <f t="shared" si="115"/>
        <v>HirseTogo</v>
      </c>
      <c r="B7403" s="26" t="s">
        <v>250</v>
      </c>
      <c r="C7403" s="4" t="s">
        <v>458</v>
      </c>
      <c r="D7403" s="5">
        <v>2.0933799999999999E-7</v>
      </c>
      <c r="E7403" s="5">
        <v>1.2772700000000002E-7</v>
      </c>
      <c r="F7403" s="5">
        <v>1.2425900000000001E-8</v>
      </c>
      <c r="G7403" s="6">
        <v>4.8900000000000001E-8</v>
      </c>
      <c r="H7403" s="7">
        <v>3.9839090000000004E-7</v>
      </c>
      <c r="I7403" s="5"/>
    </row>
    <row r="7404" spans="1:9" x14ac:dyDescent="0.4">
      <c r="A7404" t="str">
        <f t="shared" si="115"/>
        <v>NüsseTogo</v>
      </c>
      <c r="B7404" s="26" t="s">
        <v>271</v>
      </c>
      <c r="C7404" s="4" t="s">
        <v>458</v>
      </c>
      <c r="D7404" s="5">
        <v>7.0605800000000001E-6</v>
      </c>
      <c r="E7404" s="5">
        <v>4.2234099999999999E-6</v>
      </c>
      <c r="F7404" s="5">
        <v>1.87282E-6</v>
      </c>
      <c r="G7404" s="6">
        <v>2.7299999999999997E-6</v>
      </c>
      <c r="H7404" s="7">
        <v>1.5886810000000002E-5</v>
      </c>
      <c r="I7404" s="5"/>
    </row>
    <row r="7405" spans="1:9" x14ac:dyDescent="0.4">
      <c r="A7405" t="str">
        <f t="shared" si="115"/>
        <v>Palmfrucht (Ölpalme)Togo</v>
      </c>
      <c r="B7405" s="26" t="s">
        <v>289</v>
      </c>
      <c r="C7405" s="4" t="s">
        <v>458</v>
      </c>
      <c r="D7405" s="5">
        <v>6.6186799999999998E-8</v>
      </c>
      <c r="E7405" s="5">
        <v>3.6372700000000001E-8</v>
      </c>
      <c r="F7405" s="5">
        <v>7.6676600000000004E-9</v>
      </c>
      <c r="G7405" s="6">
        <v>1.6199999999999999E-8</v>
      </c>
      <c r="H7405" s="7">
        <v>1.2642716E-7</v>
      </c>
      <c r="I7405" s="5"/>
    </row>
    <row r="7406" spans="1:9" x14ac:dyDescent="0.4">
      <c r="A7406" t="str">
        <f t="shared" si="115"/>
        <v>OkraTogo</v>
      </c>
      <c r="B7406" s="26" t="s">
        <v>188</v>
      </c>
      <c r="C7406" s="4" t="s">
        <v>458</v>
      </c>
      <c r="D7406" s="5">
        <v>6.0344399999999996E-8</v>
      </c>
      <c r="E7406" s="5">
        <v>3.3771599999999998E-8</v>
      </c>
      <c r="F7406" s="5">
        <v>9.2445599999999998E-9</v>
      </c>
      <c r="G7406" s="6">
        <v>1.6900000000000002E-8</v>
      </c>
      <c r="H7406" s="7">
        <v>1.2026056000000001E-7</v>
      </c>
      <c r="I7406" s="5"/>
    </row>
    <row r="7407" spans="1:9" x14ac:dyDescent="0.4">
      <c r="A7407" t="str">
        <f t="shared" si="115"/>
        <v>Zwiebel, getr.Togo</v>
      </c>
      <c r="B7407" s="26" t="s">
        <v>251</v>
      </c>
      <c r="C7407" s="4" t="s">
        <v>458</v>
      </c>
      <c r="D7407" s="5">
        <v>8.9683600000000002E-8</v>
      </c>
      <c r="E7407" s="5">
        <v>5.3011399999999999E-8</v>
      </c>
      <c r="F7407" s="5">
        <v>2.3052199999999998E-8</v>
      </c>
      <c r="G7407" s="6">
        <v>3.3699999999999997E-8</v>
      </c>
      <c r="H7407" s="7">
        <v>1.9944720000000001E-7</v>
      </c>
      <c r="I7407" s="5"/>
    </row>
    <row r="7408" spans="1:9" x14ac:dyDescent="0.4">
      <c r="A7408" t="str">
        <f t="shared" si="115"/>
        <v>OrangeTogo</v>
      </c>
      <c r="B7408" s="26" t="s">
        <v>252</v>
      </c>
      <c r="C7408" s="4" t="s">
        <v>458</v>
      </c>
      <c r="D7408" s="5">
        <v>1.3122200000000001E-7</v>
      </c>
      <c r="E7408" s="5">
        <v>7.5492800000000002E-8</v>
      </c>
      <c r="F7408" s="5">
        <v>2.46715E-8</v>
      </c>
      <c r="G7408" s="6">
        <v>4.1299999999999999E-8</v>
      </c>
      <c r="H7408" s="7">
        <v>2.7268630000000001E-7</v>
      </c>
      <c r="I7408" s="5"/>
    </row>
    <row r="7409" spans="1:9" x14ac:dyDescent="0.4">
      <c r="A7409" t="str">
        <f t="shared" si="115"/>
        <v>PfefferTogo</v>
      </c>
      <c r="B7409" s="26" t="s">
        <v>154</v>
      </c>
      <c r="C7409" s="4" t="s">
        <v>458</v>
      </c>
      <c r="D7409" s="5">
        <v>1.3950499999999999E-6</v>
      </c>
      <c r="E7409" s="5">
        <v>8.0504199999999991E-7</v>
      </c>
      <c r="F7409" s="5">
        <v>3.07432E-7</v>
      </c>
      <c r="G7409" s="6">
        <v>4.75E-7</v>
      </c>
      <c r="H7409" s="7">
        <v>2.9825240000000001E-6</v>
      </c>
      <c r="I7409" s="5"/>
    </row>
    <row r="7410" spans="1:9" x14ac:dyDescent="0.4">
      <c r="A7410" t="str">
        <f t="shared" si="115"/>
        <v>AnanasTogo</v>
      </c>
      <c r="B7410" s="26" t="s">
        <v>194</v>
      </c>
      <c r="C7410" s="4" t="s">
        <v>458</v>
      </c>
      <c r="D7410" s="5">
        <v>1.04867E-8</v>
      </c>
      <c r="E7410" s="5">
        <v>5.4994500000000005E-9</v>
      </c>
      <c r="F7410" s="5">
        <v>5.5700299999999996E-10</v>
      </c>
      <c r="G7410" s="6">
        <v>1.92E-9</v>
      </c>
      <c r="H7410" s="7">
        <v>1.8463153E-8</v>
      </c>
      <c r="I7410" s="5"/>
    </row>
    <row r="7411" spans="1:9" x14ac:dyDescent="0.4">
      <c r="A7411" t="str">
        <f t="shared" si="115"/>
        <v>KochbananeTogo</v>
      </c>
      <c r="B7411" s="26" t="s">
        <v>180</v>
      </c>
      <c r="C7411" s="4" t="s">
        <v>458</v>
      </c>
      <c r="D7411" s="5">
        <v>6.0230099999999996E-8</v>
      </c>
      <c r="E7411" s="5">
        <v>3.1585899999999997E-8</v>
      </c>
      <c r="F7411" s="5">
        <v>3.1991299999999999E-9</v>
      </c>
      <c r="G7411" s="6">
        <v>1.11E-8</v>
      </c>
      <c r="H7411" s="7">
        <v>1.0611512999999999E-7</v>
      </c>
      <c r="I7411" s="5"/>
    </row>
    <row r="7412" spans="1:9" x14ac:dyDescent="0.4">
      <c r="A7412" t="str">
        <f t="shared" si="115"/>
        <v>Hülsenfrüchte (Linsen, Bohen, etc.)Togo</v>
      </c>
      <c r="B7412" s="26" t="s">
        <v>255</v>
      </c>
      <c r="C7412" s="4" t="s">
        <v>458</v>
      </c>
      <c r="D7412" s="5">
        <v>2.20153E-7</v>
      </c>
      <c r="E7412" s="5">
        <v>1.2989400000000001E-7</v>
      </c>
      <c r="F7412" s="5">
        <v>2.7105500000000001E-8</v>
      </c>
      <c r="G7412" s="6">
        <v>5.99E-8</v>
      </c>
      <c r="H7412" s="7">
        <v>4.3705250000000003E-7</v>
      </c>
      <c r="I7412" s="5"/>
    </row>
    <row r="7413" spans="1:9" x14ac:dyDescent="0.4">
      <c r="A7413" t="str">
        <f t="shared" si="115"/>
        <v>ReisTogo</v>
      </c>
      <c r="B7413" s="26" t="s">
        <v>160</v>
      </c>
      <c r="C7413" s="4" t="s">
        <v>458</v>
      </c>
      <c r="D7413" s="5">
        <v>2.2973700000000001E-7</v>
      </c>
      <c r="E7413" s="5">
        <v>1.3707E-7</v>
      </c>
      <c r="F7413" s="5">
        <v>5.4851700000000004E-8</v>
      </c>
      <c r="G7413" s="6">
        <v>8.3900000000000004E-8</v>
      </c>
      <c r="H7413" s="7">
        <v>5.0555870000000008E-7</v>
      </c>
      <c r="I7413" s="5"/>
    </row>
    <row r="7414" spans="1:9" x14ac:dyDescent="0.4">
      <c r="A7414" t="str">
        <f t="shared" si="115"/>
        <v>GummiTogo</v>
      </c>
      <c r="B7414" s="26" t="s">
        <v>290</v>
      </c>
      <c r="C7414" s="4" t="s">
        <v>458</v>
      </c>
      <c r="D7414" s="5">
        <v>1.4918799999999999E-6</v>
      </c>
      <c r="E7414" s="5">
        <v>8.9808499999999993E-7</v>
      </c>
      <c r="F7414" s="5">
        <v>4.1566699999999999E-7</v>
      </c>
      <c r="G7414" s="6">
        <v>5.9500000000000002E-7</v>
      </c>
      <c r="H7414" s="7">
        <v>3.4006319999999997E-6</v>
      </c>
      <c r="I7414" s="5"/>
    </row>
    <row r="7415" spans="1:9" x14ac:dyDescent="0.4">
      <c r="A7415" t="str">
        <f t="shared" si="115"/>
        <v>BaumwolleTogo</v>
      </c>
      <c r="B7415" s="26" t="s">
        <v>257</v>
      </c>
      <c r="C7415" s="4" t="s">
        <v>458</v>
      </c>
      <c r="D7415" s="5">
        <v>3.8121000000000001E-7</v>
      </c>
      <c r="E7415" s="5">
        <v>2.2352299999999998E-7</v>
      </c>
      <c r="F7415" s="5">
        <v>6.8816100000000004E-8</v>
      </c>
      <c r="G7415" s="6">
        <v>1.2000000000000002E-7</v>
      </c>
      <c r="H7415" s="7">
        <v>7.9354910000000003E-7</v>
      </c>
      <c r="I7415" s="5"/>
    </row>
    <row r="7416" spans="1:9" x14ac:dyDescent="0.4">
      <c r="A7416" t="str">
        <f t="shared" si="115"/>
        <v>SesamTogo</v>
      </c>
      <c r="B7416" s="26" t="s">
        <v>258</v>
      </c>
      <c r="C7416" s="4" t="s">
        <v>458</v>
      </c>
      <c r="D7416" s="5">
        <v>9.5808299999999994E-7</v>
      </c>
      <c r="E7416" s="5">
        <v>5.6869299999999997E-7</v>
      </c>
      <c r="F7416" s="5">
        <v>2.08996E-7</v>
      </c>
      <c r="G7416" s="6">
        <v>3.3300000000000003E-7</v>
      </c>
      <c r="H7416" s="7">
        <v>2.0687720000000001E-6</v>
      </c>
      <c r="I7416" s="5"/>
    </row>
    <row r="7417" spans="1:9" x14ac:dyDescent="0.4">
      <c r="A7417" t="str">
        <f t="shared" si="115"/>
        <v>SorghumTogo</v>
      </c>
      <c r="B7417" s="26" t="s">
        <v>282</v>
      </c>
      <c r="C7417" s="4" t="s">
        <v>458</v>
      </c>
      <c r="D7417" s="5">
        <v>2.2095200000000001E-7</v>
      </c>
      <c r="E7417" s="5">
        <v>1.3318100000000001E-7</v>
      </c>
      <c r="F7417" s="5">
        <v>3.2959700000000002E-8</v>
      </c>
      <c r="G7417" s="6">
        <v>6.609999999999999E-8</v>
      </c>
      <c r="H7417" s="7">
        <v>4.531927E-7</v>
      </c>
      <c r="I7417" s="5"/>
    </row>
    <row r="7418" spans="1:9" x14ac:dyDescent="0.4">
      <c r="A7418" t="str">
        <f t="shared" si="115"/>
        <v>SojabohnenTogo</v>
      </c>
      <c r="B7418" s="26" t="s">
        <v>259</v>
      </c>
      <c r="C7418" s="4" t="s">
        <v>458</v>
      </c>
      <c r="D7418" s="5">
        <v>1.8180900000000001E-7</v>
      </c>
      <c r="E7418" s="5">
        <v>9.5344400000000005E-8</v>
      </c>
      <c r="F7418" s="5">
        <v>9.6567899999999993E-9</v>
      </c>
      <c r="G7418" s="6">
        <v>3.3400000000000001E-8</v>
      </c>
      <c r="H7418" s="7">
        <v>3.2021019000000003E-7</v>
      </c>
      <c r="I7418" s="5"/>
    </row>
    <row r="7419" spans="1:9" x14ac:dyDescent="0.4">
      <c r="A7419" t="str">
        <f t="shared" si="115"/>
        <v>SüßkartofelnTogo</v>
      </c>
      <c r="B7419" s="26" t="s">
        <v>192</v>
      </c>
      <c r="C7419" s="4" t="s">
        <v>458</v>
      </c>
      <c r="D7419" s="5">
        <v>9.3585699999999999E-8</v>
      </c>
      <c r="E7419" s="5">
        <v>5.2859800000000001E-8</v>
      </c>
      <c r="F7419" s="5">
        <v>1.38648E-8</v>
      </c>
      <c r="G7419" s="6">
        <v>2.5999999999999998E-8</v>
      </c>
      <c r="H7419" s="7">
        <v>1.8631029999999998E-7</v>
      </c>
      <c r="I7419" s="5"/>
    </row>
    <row r="7420" spans="1:9" x14ac:dyDescent="0.4">
      <c r="A7420" t="str">
        <f t="shared" si="115"/>
        <v>Taro (cocoyam)Togo</v>
      </c>
      <c r="B7420" s="26" t="s">
        <v>325</v>
      </c>
      <c r="C7420" s="4" t="s">
        <v>458</v>
      </c>
      <c r="D7420" s="5">
        <v>6.8314899999999995E-7</v>
      </c>
      <c r="E7420" s="5">
        <v>4.0951099999999999E-7</v>
      </c>
      <c r="F7420" s="5">
        <v>1.8915499999999998E-7</v>
      </c>
      <c r="G7420" s="6">
        <v>2.7000000000000001E-7</v>
      </c>
      <c r="H7420" s="7">
        <v>1.5518150000000001E-6</v>
      </c>
      <c r="I7420" s="5"/>
    </row>
    <row r="7421" spans="1:9" x14ac:dyDescent="0.4">
      <c r="A7421" t="str">
        <f t="shared" si="115"/>
        <v>Tabak, unverarbeitetTogo</v>
      </c>
      <c r="B7421" s="26" t="s">
        <v>263</v>
      </c>
      <c r="C7421" s="4" t="s">
        <v>458</v>
      </c>
      <c r="D7421" s="5">
        <v>5.8860200000000002E-7</v>
      </c>
      <c r="E7421" s="5">
        <v>3.4911000000000003E-7</v>
      </c>
      <c r="F7421" s="5">
        <v>1.30562E-7</v>
      </c>
      <c r="G7421" s="6">
        <v>2.0599999999999999E-7</v>
      </c>
      <c r="H7421" s="7">
        <v>1.2742740000000002E-6</v>
      </c>
      <c r="I7421" s="5"/>
    </row>
    <row r="7422" spans="1:9" x14ac:dyDescent="0.4">
      <c r="A7422" t="str">
        <f t="shared" si="115"/>
        <v>TomatenTogo</v>
      </c>
      <c r="B7422" s="26" t="s">
        <v>86</v>
      </c>
      <c r="C7422" s="4" t="s">
        <v>458</v>
      </c>
      <c r="D7422" s="5">
        <v>6.0902699999999996E-8</v>
      </c>
      <c r="E7422" s="5">
        <v>3.4654299999999997E-8</v>
      </c>
      <c r="F7422" s="5">
        <v>1.0932999999999999E-8</v>
      </c>
      <c r="G7422" s="6">
        <v>1.8600000000000001E-8</v>
      </c>
      <c r="H7422" s="7">
        <v>1.2508999999999999E-7</v>
      </c>
      <c r="I7422" s="5"/>
    </row>
    <row r="7423" spans="1:9" x14ac:dyDescent="0.4">
      <c r="A7423" t="str">
        <f t="shared" si="115"/>
        <v>Gemüse, frischTogo</v>
      </c>
      <c r="B7423" s="26" t="s">
        <v>174</v>
      </c>
      <c r="C7423" s="4" t="s">
        <v>458</v>
      </c>
      <c r="D7423" s="5">
        <v>6.0408799999999998E-8</v>
      </c>
      <c r="E7423" s="5">
        <v>3.5851699999999999E-8</v>
      </c>
      <c r="F7423" s="5">
        <v>1.3061099999999999E-8</v>
      </c>
      <c r="G7423" s="6">
        <v>2.0899999999999999E-8</v>
      </c>
      <c r="H7423" s="7">
        <v>1.3022159999999999E-7</v>
      </c>
      <c r="I7423" s="5"/>
    </row>
    <row r="7424" spans="1:9" x14ac:dyDescent="0.4">
      <c r="A7424" t="str">
        <f t="shared" si="115"/>
        <v>YamswurzelTogo</v>
      </c>
      <c r="B7424" s="26" t="s">
        <v>291</v>
      </c>
      <c r="C7424" s="4" t="s">
        <v>458</v>
      </c>
      <c r="D7424" s="5">
        <v>1.7481699999999998E-8</v>
      </c>
      <c r="E7424" s="5">
        <v>1.0293900000000001E-8</v>
      </c>
      <c r="F7424" s="5">
        <v>3.4355899999999997E-9</v>
      </c>
      <c r="G7424" s="6">
        <v>5.7400000000000004E-9</v>
      </c>
      <c r="H7424" s="7">
        <v>3.6951189999999999E-8</v>
      </c>
      <c r="I7424" s="5"/>
    </row>
    <row r="7425" spans="1:9" x14ac:dyDescent="0.4">
      <c r="A7425" t="str">
        <f t="shared" si="115"/>
        <v>AvocadosTrinidad und Tobago</v>
      </c>
      <c r="B7425" s="26" t="s">
        <v>166</v>
      </c>
      <c r="C7425" s="4" t="s">
        <v>459</v>
      </c>
      <c r="D7425" s="5">
        <v>5.67344E-6</v>
      </c>
      <c r="E7425" s="5">
        <v>1.1256399999999999E-5</v>
      </c>
      <c r="F7425" s="5">
        <v>2.7038200000000002E-7</v>
      </c>
      <c r="G7425" s="6">
        <v>1.4899999999999999E-6</v>
      </c>
      <c r="H7425" s="7">
        <v>1.8690222E-5</v>
      </c>
      <c r="I7425" s="5"/>
    </row>
    <row r="7426" spans="1:9" x14ac:dyDescent="0.4">
      <c r="A7426" t="str">
        <f t="shared" si="115"/>
        <v>BananenTrinidad und Tobago</v>
      </c>
      <c r="B7426" s="26" t="s">
        <v>197</v>
      </c>
      <c r="C7426" s="4" t="s">
        <v>459</v>
      </c>
      <c r="D7426" s="5">
        <v>5.7241699999999998E-6</v>
      </c>
      <c r="E7426" s="5">
        <v>1.11074E-5</v>
      </c>
      <c r="F7426" s="5">
        <v>3.2369899999999999E-7</v>
      </c>
      <c r="G7426" s="6">
        <v>1.99E-6</v>
      </c>
      <c r="H7426" s="7">
        <v>1.9145269E-5</v>
      </c>
      <c r="I7426" s="5"/>
    </row>
    <row r="7427" spans="1:9" x14ac:dyDescent="0.4">
      <c r="A7427" t="str">
        <f t="shared" si="115"/>
        <v>Kohl und andere KohlgewächseTrinidad und Tobago</v>
      </c>
      <c r="B7427" s="26" t="s">
        <v>181</v>
      </c>
      <c r="C7427" s="4" t="s">
        <v>459</v>
      </c>
      <c r="D7427" s="5">
        <v>8.6526799999999996E-7</v>
      </c>
      <c r="E7427" s="5">
        <v>1.7167400000000001E-6</v>
      </c>
      <c r="F7427" s="5">
        <v>4.1236399999999995E-8</v>
      </c>
      <c r="G7427" s="6">
        <v>2.2699999999999998E-7</v>
      </c>
      <c r="H7427" s="7">
        <v>2.8502444000000004E-6</v>
      </c>
      <c r="I7427" s="5"/>
    </row>
    <row r="7428" spans="1:9" x14ac:dyDescent="0.4">
      <c r="A7428" t="str">
        <f t="shared" ref="A7428:A7491" si="116">B7428&amp;C7428</f>
        <v>ManiokTrinidad und Tobago</v>
      </c>
      <c r="B7428" s="26" t="s">
        <v>187</v>
      </c>
      <c r="C7428" s="4" t="s">
        <v>459</v>
      </c>
      <c r="D7428" s="5">
        <v>1.8560399999999999E-6</v>
      </c>
      <c r="E7428" s="5">
        <v>3.6824800000000002E-6</v>
      </c>
      <c r="F7428" s="5">
        <v>8.8454200000000003E-8</v>
      </c>
      <c r="G7428" s="6">
        <v>4.8599999999999998E-7</v>
      </c>
      <c r="H7428" s="7">
        <v>6.1129742000000002E-6</v>
      </c>
      <c r="I7428" s="5"/>
    </row>
    <row r="7429" spans="1:9" x14ac:dyDescent="0.4">
      <c r="A7429" t="str">
        <f t="shared" si="116"/>
        <v>Paprika-/ChillipulverTrinidad und Tobago</v>
      </c>
      <c r="B7429" s="26" t="s">
        <v>90</v>
      </c>
      <c r="C7429" s="4" t="s">
        <v>459</v>
      </c>
      <c r="D7429" s="5">
        <v>2.9554799999999998E-6</v>
      </c>
      <c r="E7429" s="5">
        <v>5.8638199999999994E-6</v>
      </c>
      <c r="F7429" s="5">
        <v>1.40851E-7</v>
      </c>
      <c r="G7429" s="6">
        <v>7.7499999999999999E-7</v>
      </c>
      <c r="H7429" s="7">
        <v>9.7351509999999988E-6</v>
      </c>
      <c r="I7429" s="5"/>
    </row>
    <row r="7430" spans="1:9" x14ac:dyDescent="0.4">
      <c r="A7430" t="str">
        <f t="shared" si="116"/>
        <v>Paprika und Chillies, grünTrinidad und Tobago</v>
      </c>
      <c r="B7430" s="26" t="s">
        <v>79</v>
      </c>
      <c r="C7430" s="4" t="s">
        <v>459</v>
      </c>
      <c r="D7430" s="5">
        <v>2.9554799999999998E-6</v>
      </c>
      <c r="E7430" s="5">
        <v>5.8638199999999994E-6</v>
      </c>
      <c r="F7430" s="5">
        <v>1.40851E-7</v>
      </c>
      <c r="G7430" s="6">
        <v>7.7499999999999999E-7</v>
      </c>
      <c r="H7430" s="7">
        <v>9.7351509999999988E-6</v>
      </c>
      <c r="I7430" s="5"/>
    </row>
    <row r="7431" spans="1:9" x14ac:dyDescent="0.4">
      <c r="A7431" t="str">
        <f t="shared" si="116"/>
        <v>Paprika und Chillies, grünTrinidad und Tobago</v>
      </c>
      <c r="B7431" s="26" t="s">
        <v>79</v>
      </c>
      <c r="C7431" s="4" t="s">
        <v>459</v>
      </c>
      <c r="D7431" s="5">
        <v>2.9554799999999998E-6</v>
      </c>
      <c r="E7431" s="5">
        <v>5.8638199999999994E-6</v>
      </c>
      <c r="F7431" s="5">
        <v>1.40851E-7</v>
      </c>
      <c r="G7431" s="6">
        <v>7.7499999999999999E-7</v>
      </c>
      <c r="H7431" s="7">
        <v>9.7351509999999988E-6</v>
      </c>
      <c r="I7431" s="5"/>
    </row>
    <row r="7432" spans="1:9" x14ac:dyDescent="0.4">
      <c r="A7432" t="str">
        <f t="shared" si="116"/>
        <v>KakaobohneTrinidad und Tobago</v>
      </c>
      <c r="B7432" s="26" t="s">
        <v>286</v>
      </c>
      <c r="C7432" s="4" t="s">
        <v>459</v>
      </c>
      <c r="D7432" s="5">
        <v>3.0495199999999999E-4</v>
      </c>
      <c r="E7432" s="5">
        <v>5.8987800000000006E-4</v>
      </c>
      <c r="F7432" s="5">
        <v>1.8736300000000002E-5</v>
      </c>
      <c r="G7432" s="6">
        <v>1.21E-4</v>
      </c>
      <c r="H7432" s="7">
        <v>1.0345663000000001E-3</v>
      </c>
      <c r="I7432" s="5"/>
    </row>
    <row r="7433" spans="1:9" x14ac:dyDescent="0.4">
      <c r="A7433" t="str">
        <f t="shared" si="116"/>
        <v>KokosnussTrinidad und Tobago</v>
      </c>
      <c r="B7433" s="26" t="s">
        <v>310</v>
      </c>
      <c r="C7433" s="4" t="s">
        <v>459</v>
      </c>
      <c r="D7433" s="5">
        <v>5.18112E-6</v>
      </c>
      <c r="E7433" s="5">
        <v>1.00467E-5</v>
      </c>
      <c r="F7433" s="5">
        <v>2.6286299999999999E-7</v>
      </c>
      <c r="G7433" s="6">
        <v>1.4899999999999999E-6</v>
      </c>
      <c r="H7433" s="7">
        <v>1.6980682999999998E-5</v>
      </c>
      <c r="I7433" s="5"/>
    </row>
    <row r="7434" spans="1:9" x14ac:dyDescent="0.4">
      <c r="A7434" t="str">
        <f t="shared" si="116"/>
        <v>Kaffee, grünTrinidad und Tobago</v>
      </c>
      <c r="B7434" s="26" t="s">
        <v>287</v>
      </c>
      <c r="C7434" s="4" t="s">
        <v>459</v>
      </c>
      <c r="D7434" s="5">
        <v>2.0893100000000001E-4</v>
      </c>
      <c r="E7434" s="5">
        <v>4.0491899999999995E-4</v>
      </c>
      <c r="F7434" s="5">
        <v>1.1207699999999999E-5</v>
      </c>
      <c r="G7434" s="6">
        <v>6.6299999999999999E-5</v>
      </c>
      <c r="H7434" s="7">
        <v>6.913577000000001E-4</v>
      </c>
      <c r="I7434" s="5"/>
    </row>
    <row r="7435" spans="1:9" x14ac:dyDescent="0.4">
      <c r="A7435" t="str">
        <f t="shared" si="116"/>
        <v>KokosbastTrinidad und Tobago</v>
      </c>
      <c r="B7435" s="26" t="s">
        <v>311</v>
      </c>
      <c r="C7435" s="4" t="s">
        <v>459</v>
      </c>
      <c r="D7435" s="5">
        <v>5.18112E-6</v>
      </c>
      <c r="E7435" s="5">
        <v>1.00467E-5</v>
      </c>
      <c r="F7435" s="5">
        <v>2.6286299999999999E-7</v>
      </c>
      <c r="G7435" s="6">
        <v>1.4899999999999999E-6</v>
      </c>
      <c r="H7435" s="7">
        <v>1.6980682999999998E-5</v>
      </c>
      <c r="I7435" s="5"/>
    </row>
    <row r="7436" spans="1:9" x14ac:dyDescent="0.4">
      <c r="A7436" t="str">
        <f t="shared" si="116"/>
        <v>Kuhbohnen, trockenTrinidad und Tobago</v>
      </c>
      <c r="B7436" s="26" t="s">
        <v>182</v>
      </c>
      <c r="C7436" s="4" t="s">
        <v>459</v>
      </c>
      <c r="D7436" s="5">
        <v>2.81389E-6</v>
      </c>
      <c r="E7436" s="5">
        <v>5.5829100000000002E-6</v>
      </c>
      <c r="F7436" s="5">
        <v>1.3410299999999999E-7</v>
      </c>
      <c r="G7436" s="6">
        <v>7.3800000000000007E-7</v>
      </c>
      <c r="H7436" s="7">
        <v>9.2689030000000002E-6</v>
      </c>
      <c r="I7436" s="5"/>
    </row>
    <row r="7437" spans="1:9" x14ac:dyDescent="0.4">
      <c r="A7437" t="str">
        <f t="shared" si="116"/>
        <v>Gurken und GewürzgurkenTrinidad und Tobago</v>
      </c>
      <c r="B7437" s="26" t="s">
        <v>99</v>
      </c>
      <c r="C7437" s="4" t="s">
        <v>459</v>
      </c>
      <c r="D7437" s="5">
        <v>7.7114499999999999E-7</v>
      </c>
      <c r="E7437" s="5">
        <v>1.5299899999999999E-6</v>
      </c>
      <c r="F7437" s="5">
        <v>3.6750799999999998E-8</v>
      </c>
      <c r="G7437" s="6">
        <v>2.0200000000000001E-7</v>
      </c>
      <c r="H7437" s="7">
        <v>2.5398858000000002E-6</v>
      </c>
      <c r="I7437" s="5"/>
    </row>
    <row r="7438" spans="1:9" x14ac:dyDescent="0.4">
      <c r="A7438" t="str">
        <f t="shared" si="116"/>
        <v>AubergineTrinidad und Tobago</v>
      </c>
      <c r="B7438" s="26" t="s">
        <v>214</v>
      </c>
      <c r="C7438" s="4" t="s">
        <v>459</v>
      </c>
      <c r="D7438" s="5">
        <v>7.7144200000000003E-7</v>
      </c>
      <c r="E7438" s="5">
        <v>1.5305799999999999E-6</v>
      </c>
      <c r="F7438" s="5">
        <v>3.6764999999999999E-8</v>
      </c>
      <c r="G7438" s="6">
        <v>2.0200000000000001E-7</v>
      </c>
      <c r="H7438" s="7">
        <v>2.5407869999999997E-6</v>
      </c>
      <c r="I7438" s="5"/>
    </row>
    <row r="7439" spans="1:9" x14ac:dyDescent="0.4">
      <c r="A7439" t="str">
        <f t="shared" si="116"/>
        <v>ZitrusfrüchteTrinidad und Tobago</v>
      </c>
      <c r="B7439" s="26" t="s">
        <v>279</v>
      </c>
      <c r="C7439" s="4" t="s">
        <v>459</v>
      </c>
      <c r="D7439" s="5">
        <v>3.7753399999999999E-6</v>
      </c>
      <c r="E7439" s="5">
        <v>7.23863E-6</v>
      </c>
      <c r="F7439" s="5">
        <v>2.5848900000000001E-7</v>
      </c>
      <c r="G7439" s="6">
        <v>1.7600000000000001E-6</v>
      </c>
      <c r="H7439" s="7">
        <v>1.3032459000000001E-5</v>
      </c>
      <c r="I7439" s="5"/>
    </row>
    <row r="7440" spans="1:9" x14ac:dyDescent="0.4">
      <c r="A7440" t="str">
        <f t="shared" si="116"/>
        <v>Früchte, frischTrinidad und Tobago</v>
      </c>
      <c r="B7440" s="26" t="s">
        <v>205</v>
      </c>
      <c r="C7440" s="4" t="s">
        <v>459</v>
      </c>
      <c r="D7440" s="5">
        <v>4.4220899999999997E-6</v>
      </c>
      <c r="E7440" s="5">
        <v>8.552540000000001E-6</v>
      </c>
      <c r="F7440" s="5">
        <v>2.7195800000000001E-7</v>
      </c>
      <c r="G7440" s="6">
        <v>1.7600000000000001E-6</v>
      </c>
      <c r="H7440" s="7">
        <v>1.5006588E-5</v>
      </c>
      <c r="I7440" s="5"/>
    </row>
    <row r="7441" spans="1:9" x14ac:dyDescent="0.4">
      <c r="A7441" t="str">
        <f t="shared" si="116"/>
        <v>KernobstTrinidad und Tobago</v>
      </c>
      <c r="B7441" s="26" t="s">
        <v>208</v>
      </c>
      <c r="C7441" s="4" t="s">
        <v>459</v>
      </c>
      <c r="D7441" s="5">
        <v>4.4220899999999997E-6</v>
      </c>
      <c r="E7441" s="5">
        <v>8.552540000000001E-6</v>
      </c>
      <c r="F7441" s="5">
        <v>2.7195800000000001E-7</v>
      </c>
      <c r="G7441" s="6">
        <v>1.7600000000000001E-6</v>
      </c>
      <c r="H7441" s="7">
        <v>1.5006588E-5</v>
      </c>
      <c r="I7441" s="5"/>
    </row>
    <row r="7442" spans="1:9" x14ac:dyDescent="0.4">
      <c r="A7442" t="str">
        <f t="shared" si="116"/>
        <v>Grapefruit, PomeloTrinidad und Tobago</v>
      </c>
      <c r="B7442" s="26" t="s">
        <v>206</v>
      </c>
      <c r="C7442" s="4" t="s">
        <v>459</v>
      </c>
      <c r="D7442" s="5">
        <v>3.7502799999999998E-6</v>
      </c>
      <c r="E7442" s="5">
        <v>7.1404399999999997E-6</v>
      </c>
      <c r="F7442" s="5">
        <v>2.72416E-7</v>
      </c>
      <c r="G7442" s="6">
        <v>1.9E-6</v>
      </c>
      <c r="H7442" s="7">
        <v>1.3063135999999999E-5</v>
      </c>
      <c r="I7442" s="5"/>
    </row>
    <row r="7443" spans="1:9" x14ac:dyDescent="0.4">
      <c r="A7443" t="str">
        <f t="shared" si="116"/>
        <v>Lauch, andere LauchgewächseTrinidad und Tobago</v>
      </c>
      <c r="B7443" s="26" t="s">
        <v>184</v>
      </c>
      <c r="C7443" s="4" t="s">
        <v>459</v>
      </c>
      <c r="D7443" s="5">
        <v>1.55597E-6</v>
      </c>
      <c r="E7443" s="5">
        <v>2.9710499999999997E-6</v>
      </c>
      <c r="F7443" s="5">
        <v>1.1095800000000001E-7</v>
      </c>
      <c r="G7443" s="6">
        <v>7.6900000000000007E-7</v>
      </c>
      <c r="H7443" s="7">
        <v>5.4069779999999999E-6</v>
      </c>
      <c r="I7443" s="5"/>
    </row>
    <row r="7444" spans="1:9" x14ac:dyDescent="0.4">
      <c r="A7444" t="str">
        <f t="shared" si="116"/>
        <v>Zitorne, LimetteTrinidad und Tobago</v>
      </c>
      <c r="B7444" s="26" t="s">
        <v>246</v>
      </c>
      <c r="C7444" s="4" t="s">
        <v>459</v>
      </c>
      <c r="D7444" s="5">
        <v>1.0483500000000001E-5</v>
      </c>
      <c r="E7444" s="5">
        <v>2.00735E-5</v>
      </c>
      <c r="F7444" s="5">
        <v>7.2619000000000007E-7</v>
      </c>
      <c r="G7444" s="6">
        <v>4.9699999999999998E-6</v>
      </c>
      <c r="H7444" s="7">
        <v>3.6253190000000007E-5</v>
      </c>
      <c r="I7444" s="5"/>
    </row>
    <row r="7445" spans="1:9" x14ac:dyDescent="0.4">
      <c r="A7445" t="str">
        <f t="shared" si="116"/>
        <v>Kopfsalat und ChicoréeTrinidad und Tobago</v>
      </c>
      <c r="B7445" s="26" t="s">
        <v>95</v>
      </c>
      <c r="C7445" s="4" t="s">
        <v>459</v>
      </c>
      <c r="D7445" s="5">
        <v>2.1223499999999997E-6</v>
      </c>
      <c r="E7445" s="5">
        <v>4.2108500000000005E-6</v>
      </c>
      <c r="F7445" s="5">
        <v>1.01146E-7</v>
      </c>
      <c r="G7445" s="6">
        <v>5.5599999999999995E-7</v>
      </c>
      <c r="H7445" s="7">
        <v>6.9903460000000006E-6</v>
      </c>
      <c r="I7445" s="5"/>
    </row>
    <row r="7446" spans="1:9" x14ac:dyDescent="0.4">
      <c r="A7446" t="str">
        <f t="shared" si="116"/>
        <v>MaisTrinidad und Tobago</v>
      </c>
      <c r="B7446" s="26" t="s">
        <v>185</v>
      </c>
      <c r="C7446" s="4" t="s">
        <v>459</v>
      </c>
      <c r="D7446" s="5">
        <v>4.6840700000000002E-6</v>
      </c>
      <c r="E7446" s="5">
        <v>9.1217400000000005E-6</v>
      </c>
      <c r="F7446" s="5">
        <v>2.6999700000000003E-7</v>
      </c>
      <c r="G7446" s="6">
        <v>1.68E-6</v>
      </c>
      <c r="H7446" s="7">
        <v>1.5755807000000002E-5</v>
      </c>
      <c r="I7446" s="5"/>
    </row>
    <row r="7447" spans="1:9" x14ac:dyDescent="0.4">
      <c r="A7447" t="str">
        <f t="shared" si="116"/>
        <v>Muskatnuss, Kardamom Trinidad und Tobago</v>
      </c>
      <c r="B7447" s="26" t="s">
        <v>314</v>
      </c>
      <c r="C7447" s="4" t="s">
        <v>459</v>
      </c>
      <c r="D7447" s="5">
        <v>8.8131500000000008E-5</v>
      </c>
      <c r="E7447" s="5">
        <v>1.6780000000000001E-4</v>
      </c>
      <c r="F7447" s="5">
        <v>6.4017800000000006E-6</v>
      </c>
      <c r="G7447" s="6">
        <v>4.4699999999999996E-5</v>
      </c>
      <c r="H7447" s="7">
        <v>3.0703328000000003E-4</v>
      </c>
      <c r="I7447" s="5"/>
    </row>
    <row r="7448" spans="1:9" x14ac:dyDescent="0.4">
      <c r="A7448" t="str">
        <f t="shared" si="116"/>
        <v>OrangeTrinidad und Tobago</v>
      </c>
      <c r="B7448" s="26" t="s">
        <v>252</v>
      </c>
      <c r="C7448" s="4" t="s">
        <v>459</v>
      </c>
      <c r="D7448" s="5">
        <v>6.0754499999999996E-6</v>
      </c>
      <c r="E7448" s="5">
        <v>1.18114E-5</v>
      </c>
      <c r="F7448" s="5">
        <v>3.53817E-7</v>
      </c>
      <c r="G7448" s="6">
        <v>2.2200000000000003E-6</v>
      </c>
      <c r="H7448" s="7">
        <v>2.0460666999999998E-5</v>
      </c>
      <c r="I7448" s="5"/>
    </row>
    <row r="7449" spans="1:9" x14ac:dyDescent="0.4">
      <c r="A7449" t="str">
        <f t="shared" si="116"/>
        <v>StraucherbseTrinidad und Tobago</v>
      </c>
      <c r="B7449" s="26" t="s">
        <v>191</v>
      </c>
      <c r="C7449" s="4" t="s">
        <v>459</v>
      </c>
      <c r="D7449" s="5">
        <v>3.52524E-6</v>
      </c>
      <c r="E7449" s="5">
        <v>6.8036299999999999E-6</v>
      </c>
      <c r="F7449" s="5">
        <v>2.1992800000000001E-7</v>
      </c>
      <c r="G7449" s="6">
        <v>1.4300000000000001E-6</v>
      </c>
      <c r="H7449" s="7">
        <v>1.1978798000000001E-5</v>
      </c>
      <c r="I7449" s="5"/>
    </row>
    <row r="7450" spans="1:9" x14ac:dyDescent="0.4">
      <c r="A7450" t="str">
        <f t="shared" si="116"/>
        <v>AnanasTrinidad und Tobago</v>
      </c>
      <c r="B7450" s="26" t="s">
        <v>194</v>
      </c>
      <c r="C7450" s="4" t="s">
        <v>459</v>
      </c>
      <c r="D7450" s="5">
        <v>2.43793E-6</v>
      </c>
      <c r="E7450" s="5">
        <v>4.8369799999999999E-6</v>
      </c>
      <c r="F7450" s="5">
        <v>1.1618600000000001E-7</v>
      </c>
      <c r="G7450" s="6">
        <v>6.3900000000000004E-7</v>
      </c>
      <c r="H7450" s="7">
        <v>8.0300960000000003E-6</v>
      </c>
      <c r="I7450" s="5"/>
    </row>
    <row r="7451" spans="1:9" x14ac:dyDescent="0.4">
      <c r="A7451" t="str">
        <f t="shared" si="116"/>
        <v>KochbananeTrinidad und Tobago</v>
      </c>
      <c r="B7451" s="26" t="s">
        <v>180</v>
      </c>
      <c r="C7451" s="4" t="s">
        <v>459</v>
      </c>
      <c r="D7451" s="5">
        <v>8.3887600000000006E-6</v>
      </c>
      <c r="E7451" s="5">
        <v>1.6262499999999999E-5</v>
      </c>
      <c r="F7451" s="5">
        <v>4.8759300000000002E-7</v>
      </c>
      <c r="G7451" s="6">
        <v>3.05E-6</v>
      </c>
      <c r="H7451" s="7">
        <v>2.8188853000000002E-5</v>
      </c>
      <c r="I7451" s="5"/>
    </row>
    <row r="7452" spans="1:9" x14ac:dyDescent="0.4">
      <c r="A7452" t="str">
        <f t="shared" si="116"/>
        <v>Hülsenfrüchte (Linsen, Bohen, etc.)Trinidad und Tobago</v>
      </c>
      <c r="B7452" s="26" t="s">
        <v>255</v>
      </c>
      <c r="C7452" s="4" t="s">
        <v>459</v>
      </c>
      <c r="D7452" s="5">
        <v>2.20329E-5</v>
      </c>
      <c r="E7452" s="5">
        <v>4.3714299999999996E-5</v>
      </c>
      <c r="F7452" s="5">
        <v>1.0500299999999999E-6</v>
      </c>
      <c r="G7452" s="6">
        <v>5.7800000000000006E-6</v>
      </c>
      <c r="H7452" s="7">
        <v>7.2577229999999996E-5</v>
      </c>
      <c r="I7452" s="5"/>
    </row>
    <row r="7453" spans="1:9" x14ac:dyDescent="0.4">
      <c r="A7453" t="str">
        <f t="shared" si="116"/>
        <v>KürbisTrinidad und Tobago</v>
      </c>
      <c r="B7453" s="26" t="s">
        <v>183</v>
      </c>
      <c r="C7453" s="4" t="s">
        <v>459</v>
      </c>
      <c r="D7453" s="5">
        <v>7.7320799999999997E-7</v>
      </c>
      <c r="E7453" s="5">
        <v>1.4765799999999998E-6</v>
      </c>
      <c r="F7453" s="5">
        <v>5.2511199999999997E-8</v>
      </c>
      <c r="G7453" s="6">
        <v>3.5499999999999999E-7</v>
      </c>
      <c r="H7453" s="7">
        <v>2.6572991999999996E-6</v>
      </c>
      <c r="I7453" s="5"/>
    </row>
    <row r="7454" spans="1:9" x14ac:dyDescent="0.4">
      <c r="A7454" t="str">
        <f t="shared" si="116"/>
        <v>ReisTrinidad und Tobago</v>
      </c>
      <c r="B7454" s="26" t="s">
        <v>160</v>
      </c>
      <c r="C7454" s="4" t="s">
        <v>459</v>
      </c>
      <c r="D7454" s="5">
        <v>6.20654E-6</v>
      </c>
      <c r="E7454" s="5">
        <v>1.1956E-5</v>
      </c>
      <c r="F7454" s="5">
        <v>4.0343300000000004E-7</v>
      </c>
      <c r="G7454" s="6">
        <v>2.6800000000000002E-6</v>
      </c>
      <c r="H7454" s="7">
        <v>2.1245973000000002E-5</v>
      </c>
      <c r="I7454" s="5"/>
    </row>
    <row r="7455" spans="1:9" x14ac:dyDescent="0.4">
      <c r="A7455" t="str">
        <f t="shared" si="116"/>
        <v>Knollengewächsen, WurzelknolleTrinidad und Tobago</v>
      </c>
      <c r="B7455" s="26" t="s">
        <v>179</v>
      </c>
      <c r="C7455" s="4" t="s">
        <v>459</v>
      </c>
      <c r="D7455" s="5">
        <v>1.0518999999999998E-6</v>
      </c>
      <c r="E7455" s="5">
        <v>2.0870200000000002E-6</v>
      </c>
      <c r="F7455" s="5">
        <v>5.0130699999999998E-8</v>
      </c>
      <c r="G7455" s="6">
        <v>2.7599999999999998E-7</v>
      </c>
      <c r="H7455" s="7">
        <v>3.4650506999999995E-6</v>
      </c>
      <c r="I7455" s="5"/>
    </row>
    <row r="7456" spans="1:9" x14ac:dyDescent="0.4">
      <c r="A7456" t="str">
        <f t="shared" si="116"/>
        <v>RohrzuckerTrinidad und Tobago</v>
      </c>
      <c r="B7456" s="26" t="s">
        <v>260</v>
      </c>
      <c r="C7456" s="4" t="s">
        <v>459</v>
      </c>
      <c r="D7456" s="5">
        <v>5.5163100000000005E-7</v>
      </c>
      <c r="E7456" s="5">
        <v>1.06714E-6</v>
      </c>
      <c r="F7456" s="5">
        <v>3.3910399999999999E-8</v>
      </c>
      <c r="G7456" s="6">
        <v>2.1900000000000002E-7</v>
      </c>
      <c r="H7456" s="7">
        <v>1.8716814000000001E-6</v>
      </c>
      <c r="I7456" s="5"/>
    </row>
    <row r="7457" spans="1:9" x14ac:dyDescent="0.4">
      <c r="A7457" t="str">
        <f t="shared" si="116"/>
        <v>Taro (cocoyam)Trinidad und Tobago</v>
      </c>
      <c r="B7457" s="26" t="s">
        <v>325</v>
      </c>
      <c r="C7457" s="4" t="s">
        <v>459</v>
      </c>
      <c r="D7457" s="5">
        <v>1.9673799999999999E-6</v>
      </c>
      <c r="E7457" s="5">
        <v>3.9033899999999999E-6</v>
      </c>
      <c r="F7457" s="5">
        <v>9.3760399999999996E-8</v>
      </c>
      <c r="G7457" s="6">
        <v>5.1600000000000001E-7</v>
      </c>
      <c r="H7457" s="7">
        <v>6.4805304000000002E-6</v>
      </c>
      <c r="I7457" s="5"/>
    </row>
    <row r="7458" spans="1:9" x14ac:dyDescent="0.4">
      <c r="A7458" t="str">
        <f t="shared" si="116"/>
        <v>TomatenTrinidad und Tobago</v>
      </c>
      <c r="B7458" s="26" t="s">
        <v>86</v>
      </c>
      <c r="C7458" s="4" t="s">
        <v>459</v>
      </c>
      <c r="D7458" s="5">
        <v>1.09173E-6</v>
      </c>
      <c r="E7458" s="5">
        <v>2.1660400000000004E-6</v>
      </c>
      <c r="F7458" s="5">
        <v>5.2028899999999997E-8</v>
      </c>
      <c r="G7458" s="6">
        <v>2.8599999999999999E-7</v>
      </c>
      <c r="H7458" s="7">
        <v>3.5957988999999998E-6</v>
      </c>
      <c r="I7458" s="5"/>
    </row>
    <row r="7459" spans="1:9" x14ac:dyDescent="0.4">
      <c r="A7459" t="str">
        <f t="shared" si="116"/>
        <v>Gemüse, frischTrinidad und Tobago</v>
      </c>
      <c r="B7459" s="26" t="s">
        <v>174</v>
      </c>
      <c r="C7459" s="4" t="s">
        <v>459</v>
      </c>
      <c r="D7459" s="5">
        <v>1.55597E-6</v>
      </c>
      <c r="E7459" s="5">
        <v>2.9710499999999997E-6</v>
      </c>
      <c r="F7459" s="5">
        <v>1.1095800000000001E-7</v>
      </c>
      <c r="G7459" s="6">
        <v>7.6900000000000007E-7</v>
      </c>
      <c r="H7459" s="7">
        <v>5.4069779999999999E-6</v>
      </c>
      <c r="I7459" s="5"/>
    </row>
    <row r="7460" spans="1:9" x14ac:dyDescent="0.4">
      <c r="A7460" t="str">
        <f t="shared" si="116"/>
        <v>WassermeloneTrinidad und Tobago</v>
      </c>
      <c r="B7460" s="26" t="s">
        <v>265</v>
      </c>
      <c r="C7460" s="4" t="s">
        <v>459</v>
      </c>
      <c r="D7460" s="5">
        <v>1.35093E-6</v>
      </c>
      <c r="E7460" s="5">
        <v>2.6803099999999998E-6</v>
      </c>
      <c r="F7460" s="5">
        <v>6.4381699999999997E-8</v>
      </c>
      <c r="G7460" s="6">
        <v>3.5399999999999997E-7</v>
      </c>
      <c r="H7460" s="7">
        <v>4.4496217000000009E-6</v>
      </c>
      <c r="I7460" s="5"/>
    </row>
    <row r="7461" spans="1:9" x14ac:dyDescent="0.4">
      <c r="A7461" t="str">
        <f t="shared" si="116"/>
        <v>Yautia (cocoyam)Trinidad und Tobago</v>
      </c>
      <c r="B7461" s="26" t="s">
        <v>322</v>
      </c>
      <c r="C7461" s="4" t="s">
        <v>459</v>
      </c>
      <c r="D7461" s="5">
        <v>2.1411199999999998E-6</v>
      </c>
      <c r="E7461" s="5">
        <v>4.2480800000000003E-6</v>
      </c>
      <c r="F7461" s="5">
        <v>1.0204000000000001E-7</v>
      </c>
      <c r="G7461" s="6">
        <v>5.6100000000000001E-7</v>
      </c>
      <c r="H7461" s="7">
        <v>7.0522400000000003E-6</v>
      </c>
      <c r="I7461" s="5"/>
    </row>
    <row r="7462" spans="1:9" x14ac:dyDescent="0.4">
      <c r="A7462" t="str">
        <f t="shared" si="116"/>
        <v>MandelnTunesien</v>
      </c>
      <c r="B7462" s="26" t="s">
        <v>237</v>
      </c>
      <c r="C7462" s="4" t="s">
        <v>460</v>
      </c>
      <c r="D7462" s="5">
        <v>1.3136400000000001E-6</v>
      </c>
      <c r="E7462" s="5">
        <v>3.8647800000000001E-6</v>
      </c>
      <c r="F7462" s="5">
        <v>5.83781E-8</v>
      </c>
      <c r="G7462" s="6">
        <v>8.4999999999999991E-7</v>
      </c>
      <c r="H7462" s="7">
        <v>6.0867980999999994E-6</v>
      </c>
      <c r="I7462" s="5"/>
    </row>
    <row r="7463" spans="1:9" x14ac:dyDescent="0.4">
      <c r="A7463" t="str">
        <f t="shared" si="116"/>
        <v>Anise, Fenchel, KorrianderTunesien</v>
      </c>
      <c r="B7463" s="26" t="s">
        <v>239</v>
      </c>
      <c r="C7463" s="4" t="s">
        <v>460</v>
      </c>
      <c r="D7463" s="5">
        <v>4.5399999999999996E-7</v>
      </c>
      <c r="E7463" s="5">
        <v>1.1834499999999999E-6</v>
      </c>
      <c r="F7463" s="5">
        <v>1.63E-8</v>
      </c>
      <c r="G7463" s="6">
        <v>2.0599999999999999E-7</v>
      </c>
      <c r="H7463" s="7">
        <v>1.8597499999999999E-6</v>
      </c>
      <c r="I7463" s="5"/>
    </row>
    <row r="7464" spans="1:9" x14ac:dyDescent="0.4">
      <c r="A7464" t="str">
        <f t="shared" si="116"/>
        <v>ApfelTunesien</v>
      </c>
      <c r="B7464" s="26" t="s">
        <v>195</v>
      </c>
      <c r="C7464" s="4" t="s">
        <v>460</v>
      </c>
      <c r="D7464" s="5">
        <v>1.23E-7</v>
      </c>
      <c r="E7464" s="5">
        <v>3.2603800000000002E-7</v>
      </c>
      <c r="F7464" s="5">
        <v>4.5700000000000006E-9</v>
      </c>
      <c r="G7464" s="6">
        <v>5.9400000000000003E-8</v>
      </c>
      <c r="H7464" s="7">
        <v>5.1300800000000001E-7</v>
      </c>
      <c r="I7464" s="5"/>
    </row>
    <row r="7465" spans="1:9" x14ac:dyDescent="0.4">
      <c r="A7465" t="str">
        <f t="shared" si="116"/>
        <v>AprikosenTunesien</v>
      </c>
      <c r="B7465" s="26" t="s">
        <v>196</v>
      </c>
      <c r="C7465" s="4" t="s">
        <v>460</v>
      </c>
      <c r="D7465" s="5">
        <v>1.2799999999999998E-7</v>
      </c>
      <c r="E7465" s="5">
        <v>3.5867599999999998E-7</v>
      </c>
      <c r="F7465" s="5">
        <v>5.2199999999999998E-9</v>
      </c>
      <c r="G7465" s="6">
        <v>7.24E-8</v>
      </c>
      <c r="H7465" s="7">
        <v>5.6429600000000004E-7</v>
      </c>
      <c r="I7465" s="5"/>
    </row>
    <row r="7466" spans="1:9" x14ac:dyDescent="0.4">
      <c r="A7466" t="str">
        <f t="shared" si="116"/>
        <v>ArtischockeTunesien</v>
      </c>
      <c r="B7466" s="26" t="s">
        <v>164</v>
      </c>
      <c r="C7466" s="4" t="s">
        <v>460</v>
      </c>
      <c r="D7466" s="5">
        <v>7.9300000000000002E-8</v>
      </c>
      <c r="E7466" s="5">
        <v>2.0246899999999998E-7</v>
      </c>
      <c r="F7466" s="5">
        <v>2.7400000000000001E-9</v>
      </c>
      <c r="G7466" s="6">
        <v>3.3599999999999996E-8</v>
      </c>
      <c r="H7466" s="7">
        <v>3.1810899999999995E-7</v>
      </c>
      <c r="I7466" s="5"/>
    </row>
    <row r="7467" spans="1:9" x14ac:dyDescent="0.4">
      <c r="A7467" t="str">
        <f t="shared" si="116"/>
        <v>GersteTunesien</v>
      </c>
      <c r="B7467" s="26" t="s">
        <v>240</v>
      </c>
      <c r="C7467" s="4" t="s">
        <v>460</v>
      </c>
      <c r="D7467" s="5">
        <v>4.0200000000000003E-7</v>
      </c>
      <c r="E7467" s="5">
        <v>1.1159099999999998E-6</v>
      </c>
      <c r="F7467" s="5">
        <v>1.6099999999999999E-8</v>
      </c>
      <c r="G7467" s="6">
        <v>2.2100000000000001E-7</v>
      </c>
      <c r="H7467" s="7">
        <v>1.75501E-6</v>
      </c>
      <c r="I7467" s="5"/>
    </row>
    <row r="7468" spans="1:9" x14ac:dyDescent="0.4">
      <c r="A7468" t="str">
        <f t="shared" si="116"/>
        <v>Bohen, grünTunesien</v>
      </c>
      <c r="B7468" s="26" t="s">
        <v>169</v>
      </c>
      <c r="C7468" s="4" t="s">
        <v>460</v>
      </c>
      <c r="D7468" s="5">
        <v>1.8503899999999999E-8</v>
      </c>
      <c r="E7468" s="5">
        <v>5.7358400000000005E-8</v>
      </c>
      <c r="F7468" s="5">
        <v>8.9073400000000002E-10</v>
      </c>
      <c r="G7468" s="6">
        <v>1.3600000000000001E-8</v>
      </c>
      <c r="H7468" s="7">
        <v>9.0353034000000006E-8</v>
      </c>
      <c r="I7468" s="5"/>
    </row>
    <row r="7469" spans="1:9" x14ac:dyDescent="0.4">
      <c r="A7469" t="str">
        <f t="shared" si="116"/>
        <v>Ackerbohne, trockenTunesien</v>
      </c>
      <c r="B7469" s="26" t="s">
        <v>163</v>
      </c>
      <c r="C7469" s="4" t="s">
        <v>460</v>
      </c>
      <c r="D7469" s="5">
        <v>7.84601E-7</v>
      </c>
      <c r="E7469" s="5">
        <v>1.8444300000000001E-6</v>
      </c>
      <c r="F7469" s="5">
        <v>2.3211499999999999E-8</v>
      </c>
      <c r="G7469" s="6">
        <v>2.4200000000000002E-7</v>
      </c>
      <c r="H7469" s="7">
        <v>2.8942425000000002E-6</v>
      </c>
      <c r="I7469" s="5"/>
    </row>
    <row r="7470" spans="1:9" x14ac:dyDescent="0.4">
      <c r="A7470" t="str">
        <f t="shared" si="116"/>
        <v>Karotten und RübenTunesien</v>
      </c>
      <c r="B7470" s="26" t="s">
        <v>176</v>
      </c>
      <c r="C7470" s="4" t="s">
        <v>460</v>
      </c>
      <c r="D7470" s="5">
        <v>7.5002399999999994E-8</v>
      </c>
      <c r="E7470" s="5">
        <v>1.9621400000000001E-7</v>
      </c>
      <c r="F7470" s="5">
        <v>2.7099999999999999E-9</v>
      </c>
      <c r="G7470" s="6">
        <v>3.4400000000000004E-8</v>
      </c>
      <c r="H7470" s="7">
        <v>3.0832640000000003E-7</v>
      </c>
      <c r="I7470" s="5"/>
    </row>
    <row r="7471" spans="1:9" x14ac:dyDescent="0.4">
      <c r="A7471" t="str">
        <f t="shared" si="116"/>
        <v>GetreideTunesien</v>
      </c>
      <c r="B7471" s="26" t="s">
        <v>278</v>
      </c>
      <c r="C7471" s="4" t="s">
        <v>460</v>
      </c>
      <c r="D7471" s="5">
        <v>2.8625099999999999E-7</v>
      </c>
      <c r="E7471" s="5">
        <v>7.4682000000000001E-7</v>
      </c>
      <c r="F7471" s="5">
        <v>1.03061E-8</v>
      </c>
      <c r="G7471" s="6">
        <v>1.3E-7</v>
      </c>
      <c r="H7471" s="7">
        <v>1.1733770999999998E-6</v>
      </c>
      <c r="I7471" s="5"/>
    </row>
    <row r="7472" spans="1:9" x14ac:dyDescent="0.4">
      <c r="A7472" t="str">
        <f t="shared" si="116"/>
        <v>KichererbsenTunesien</v>
      </c>
      <c r="B7472" s="26" t="s">
        <v>178</v>
      </c>
      <c r="C7472" s="4" t="s">
        <v>460</v>
      </c>
      <c r="D7472" s="5">
        <v>5.158E-7</v>
      </c>
      <c r="E7472" s="5">
        <v>1.2842599999999999E-6</v>
      </c>
      <c r="F7472" s="5">
        <v>1.7033200000000002E-8</v>
      </c>
      <c r="G7472" s="6">
        <v>2.0000000000000002E-7</v>
      </c>
      <c r="H7472" s="7">
        <v>2.0170931999999996E-6</v>
      </c>
      <c r="I7472" s="5"/>
    </row>
    <row r="7473" spans="1:9" x14ac:dyDescent="0.4">
      <c r="A7473" t="str">
        <f t="shared" si="116"/>
        <v>Paprika-/ChillipulverTunesien</v>
      </c>
      <c r="B7473" s="26" t="s">
        <v>90</v>
      </c>
      <c r="C7473" s="4" t="s">
        <v>460</v>
      </c>
      <c r="D7473" s="5">
        <v>1.7900000000000001E-8</v>
      </c>
      <c r="E7473" s="5">
        <v>5.4496200000000005E-8</v>
      </c>
      <c r="F7473" s="5">
        <v>8.39E-10</v>
      </c>
      <c r="G7473" s="6">
        <v>1.26E-8</v>
      </c>
      <c r="H7473" s="7">
        <v>8.5835199999999998E-8</v>
      </c>
      <c r="I7473" s="5"/>
    </row>
    <row r="7474" spans="1:9" x14ac:dyDescent="0.4">
      <c r="A7474" t="str">
        <f t="shared" si="116"/>
        <v>Paprika und Chillies, grünTunesien</v>
      </c>
      <c r="B7474" s="26" t="s">
        <v>79</v>
      </c>
      <c r="C7474" s="4" t="s">
        <v>460</v>
      </c>
      <c r="D7474" s="5">
        <v>1.79176E-8</v>
      </c>
      <c r="E7474" s="5">
        <v>5.4496200000000005E-8</v>
      </c>
      <c r="F7474" s="5">
        <v>8.39193E-10</v>
      </c>
      <c r="G7474" s="6">
        <v>1.26E-8</v>
      </c>
      <c r="H7474" s="7">
        <v>8.5852992999999996E-8</v>
      </c>
      <c r="I7474" s="5"/>
    </row>
    <row r="7475" spans="1:9" x14ac:dyDescent="0.4">
      <c r="A7475" t="str">
        <f t="shared" si="116"/>
        <v>Paprika und Chillies, grünTunesien</v>
      </c>
      <c r="B7475" s="26" t="s">
        <v>79</v>
      </c>
      <c r="C7475" s="4" t="s">
        <v>460</v>
      </c>
      <c r="D7475" s="5">
        <v>1.79176E-8</v>
      </c>
      <c r="E7475" s="5">
        <v>5.4496200000000005E-8</v>
      </c>
      <c r="F7475" s="5">
        <v>8.39193E-10</v>
      </c>
      <c r="G7475" s="6">
        <v>1.26E-8</v>
      </c>
      <c r="H7475" s="7">
        <v>8.5852992999999996E-8</v>
      </c>
      <c r="I7475" s="5"/>
    </row>
    <row r="7476" spans="1:9" x14ac:dyDescent="0.4">
      <c r="A7476" t="str">
        <f t="shared" si="116"/>
        <v>BaumwollsamenTunesien</v>
      </c>
      <c r="B7476" s="26" t="s">
        <v>241</v>
      </c>
      <c r="C7476" s="4" t="s">
        <v>460</v>
      </c>
      <c r="D7476" s="5">
        <v>3.30853E-7</v>
      </c>
      <c r="E7476" s="5">
        <v>8.5813199999999992E-7</v>
      </c>
      <c r="F7476" s="5">
        <v>1.1777099999999999E-8</v>
      </c>
      <c r="G7476" s="6">
        <v>1.48E-7</v>
      </c>
      <c r="H7476" s="7">
        <v>1.3487620999999999E-6</v>
      </c>
      <c r="I7476" s="5"/>
    </row>
    <row r="7477" spans="1:9" x14ac:dyDescent="0.4">
      <c r="A7477" t="str">
        <f t="shared" si="116"/>
        <v>Gurken und GewürzgurkenTunesien</v>
      </c>
      <c r="B7477" s="26" t="s">
        <v>99</v>
      </c>
      <c r="C7477" s="4" t="s">
        <v>460</v>
      </c>
      <c r="D7477" s="5">
        <v>1.3522499999999999E-8</v>
      </c>
      <c r="E7477" s="5">
        <v>3.4863600000000005E-8</v>
      </c>
      <c r="F7477" s="5">
        <v>4.7615399999999999E-10</v>
      </c>
      <c r="G7477" s="6">
        <v>5.9200000000000002E-9</v>
      </c>
      <c r="H7477" s="7">
        <v>5.4782254000000002E-8</v>
      </c>
      <c r="I7477" s="5"/>
    </row>
    <row r="7478" spans="1:9" x14ac:dyDescent="0.4">
      <c r="A7478" t="str">
        <f t="shared" si="116"/>
        <v>DattelTunesien</v>
      </c>
      <c r="B7478" s="26" t="s">
        <v>202</v>
      </c>
      <c r="C7478" s="4" t="s">
        <v>460</v>
      </c>
      <c r="D7478" s="5">
        <v>2.0133599999999998E-8</v>
      </c>
      <c r="E7478" s="5">
        <v>4.38483E-8</v>
      </c>
      <c r="F7478" s="5">
        <v>2.02776E-9</v>
      </c>
      <c r="G7478" s="6">
        <v>2.0999999999999999E-8</v>
      </c>
      <c r="H7478" s="7">
        <v>8.7009659999999981E-8</v>
      </c>
      <c r="I7478" s="5"/>
    </row>
    <row r="7479" spans="1:9" x14ac:dyDescent="0.4">
      <c r="A7479" t="str">
        <f t="shared" si="116"/>
        <v>FeigeTunesien</v>
      </c>
      <c r="B7479" s="26" t="s">
        <v>204</v>
      </c>
      <c r="C7479" s="4" t="s">
        <v>460</v>
      </c>
      <c r="D7479" s="5">
        <v>2.6600000000000003E-7</v>
      </c>
      <c r="E7479" s="5">
        <v>7.3287400000000003E-7</v>
      </c>
      <c r="F7479" s="5">
        <v>1.0600000000000001E-8</v>
      </c>
      <c r="G7479" s="6">
        <v>1.4399999999999999E-7</v>
      </c>
      <c r="H7479" s="7">
        <v>1.153474E-6</v>
      </c>
      <c r="I7479" s="5"/>
    </row>
    <row r="7480" spans="1:9" x14ac:dyDescent="0.4">
      <c r="A7480" t="str">
        <f t="shared" si="116"/>
        <v>FuttermittelpflanzenTunesien</v>
      </c>
      <c r="B7480" s="26" t="s">
        <v>242</v>
      </c>
      <c r="C7480" s="4" t="s">
        <v>460</v>
      </c>
      <c r="D7480" s="5">
        <v>1.76603E-8</v>
      </c>
      <c r="E7480" s="5">
        <v>5.0118099999999998E-8</v>
      </c>
      <c r="F7480" s="5">
        <v>7.3550900000000007E-10</v>
      </c>
      <c r="G7480" s="6">
        <v>1.03E-8</v>
      </c>
      <c r="H7480" s="7">
        <v>7.8813909000000008E-8</v>
      </c>
      <c r="I7480" s="5"/>
    </row>
    <row r="7481" spans="1:9" x14ac:dyDescent="0.4">
      <c r="A7481" t="str">
        <f t="shared" si="116"/>
        <v>ZitrusfrüchteTunesien</v>
      </c>
      <c r="B7481" s="26" t="s">
        <v>279</v>
      </c>
      <c r="C7481" s="4" t="s">
        <v>460</v>
      </c>
      <c r="D7481" s="5">
        <v>5.6374199999999997E-8</v>
      </c>
      <c r="E7481" s="5">
        <v>1.4527400000000001E-7</v>
      </c>
      <c r="F7481" s="5">
        <v>1.9838499999999999E-9</v>
      </c>
      <c r="G7481" s="6">
        <v>2.4600000000000002E-8</v>
      </c>
      <c r="H7481" s="7">
        <v>2.2823205E-7</v>
      </c>
      <c r="I7481" s="5"/>
    </row>
    <row r="7482" spans="1:9" x14ac:dyDescent="0.4">
      <c r="A7482" t="str">
        <f t="shared" si="116"/>
        <v>Früchte, frischTunesien</v>
      </c>
      <c r="B7482" s="26" t="s">
        <v>205</v>
      </c>
      <c r="C7482" s="4" t="s">
        <v>460</v>
      </c>
      <c r="D7482" s="5">
        <v>9.2232799999999992E-8</v>
      </c>
      <c r="E7482" s="5">
        <v>2.3723200000000002E-7</v>
      </c>
      <c r="F7482" s="5">
        <v>3.2347600000000001E-9</v>
      </c>
      <c r="G7482" s="6">
        <v>4.0100000000000002E-8</v>
      </c>
      <c r="H7482" s="7">
        <v>3.7279956000000005E-7</v>
      </c>
      <c r="I7482" s="5"/>
    </row>
    <row r="7483" spans="1:9" x14ac:dyDescent="0.4">
      <c r="A7483" t="str">
        <f t="shared" si="116"/>
        <v>KernobstTunesien</v>
      </c>
      <c r="B7483" s="26" t="s">
        <v>208</v>
      </c>
      <c r="C7483" s="4" t="s">
        <v>460</v>
      </c>
      <c r="D7483" s="5">
        <v>9.2200000000000005E-8</v>
      </c>
      <c r="E7483" s="5">
        <v>2.3723200000000002E-7</v>
      </c>
      <c r="F7483" s="5">
        <v>3.2299999999999998E-9</v>
      </c>
      <c r="G7483" s="6">
        <v>4.0100000000000002E-8</v>
      </c>
      <c r="H7483" s="7">
        <v>3.7276200000000001E-7</v>
      </c>
      <c r="I7483" s="5"/>
    </row>
    <row r="7484" spans="1:9" x14ac:dyDescent="0.4">
      <c r="A7484" t="str">
        <f t="shared" si="116"/>
        <v>SüdfrüchteTunesien</v>
      </c>
      <c r="B7484" s="26" t="s">
        <v>244</v>
      </c>
      <c r="C7484" s="4" t="s">
        <v>460</v>
      </c>
      <c r="D7484" s="5">
        <v>7.2359099999999998E-8</v>
      </c>
      <c r="E7484" s="5">
        <v>1.8578699999999999E-7</v>
      </c>
      <c r="F7484" s="5">
        <v>2.5297600000000002E-9</v>
      </c>
      <c r="G7484" s="6">
        <v>3.1200000000000001E-8</v>
      </c>
      <c r="H7484" s="7">
        <v>2.9187585999999995E-7</v>
      </c>
      <c r="I7484" s="5"/>
    </row>
    <row r="7485" spans="1:9" x14ac:dyDescent="0.4">
      <c r="A7485" t="str">
        <f t="shared" si="116"/>
        <v>KnoblauchTunesien</v>
      </c>
      <c r="B7485" s="26" t="s">
        <v>38</v>
      </c>
      <c r="C7485" s="4" t="s">
        <v>460</v>
      </c>
      <c r="D7485" s="5">
        <v>1.8465899999999999E-7</v>
      </c>
      <c r="E7485" s="5">
        <v>4.7481500000000003E-7</v>
      </c>
      <c r="F7485" s="5">
        <v>6.4707099999999999E-9</v>
      </c>
      <c r="G7485" s="6">
        <v>8.0099999999999996E-8</v>
      </c>
      <c r="H7485" s="7">
        <v>7.4604470999999991E-7</v>
      </c>
      <c r="I7485" s="5"/>
    </row>
    <row r="7486" spans="1:9" x14ac:dyDescent="0.4">
      <c r="A7486" t="str">
        <f t="shared" si="116"/>
        <v>Grapefruit, PomeloTunesien</v>
      </c>
      <c r="B7486" s="26" t="s">
        <v>206</v>
      </c>
      <c r="C7486" s="4" t="s">
        <v>460</v>
      </c>
      <c r="D7486" s="5">
        <v>2.98773E-8</v>
      </c>
      <c r="E7486" s="5">
        <v>7.65719E-8</v>
      </c>
      <c r="F7486" s="5">
        <v>1.04138E-9</v>
      </c>
      <c r="G7486" s="6">
        <v>1.2799999999999999E-8</v>
      </c>
      <c r="H7486" s="7">
        <v>1.2029058000000001E-7</v>
      </c>
      <c r="I7486" s="5"/>
    </row>
    <row r="7487" spans="1:9" x14ac:dyDescent="0.4">
      <c r="A7487" t="str">
        <f t="shared" si="116"/>
        <v>TraubenTunesien</v>
      </c>
      <c r="B7487" s="26" t="s">
        <v>245</v>
      </c>
      <c r="C7487" s="4" t="s">
        <v>460</v>
      </c>
      <c r="D7487" s="5">
        <v>6.5134099999999998E-8</v>
      </c>
      <c r="E7487" s="5">
        <v>1.9273999999999999E-7</v>
      </c>
      <c r="F7487" s="5">
        <v>2.9141600000000002E-9</v>
      </c>
      <c r="G7487" s="6">
        <v>4.2699999999999999E-8</v>
      </c>
      <c r="H7487" s="7">
        <v>3.0348825999999996E-7</v>
      </c>
      <c r="I7487" s="5"/>
    </row>
    <row r="7488" spans="1:9" x14ac:dyDescent="0.4">
      <c r="A7488" t="str">
        <f t="shared" si="116"/>
        <v>ErdnussTunesien</v>
      </c>
      <c r="B7488" s="26" t="s">
        <v>280</v>
      </c>
      <c r="C7488" s="4" t="s">
        <v>460</v>
      </c>
      <c r="D7488" s="5">
        <v>2.1574499999999998E-7</v>
      </c>
      <c r="E7488" s="5">
        <v>5.99955E-7</v>
      </c>
      <c r="F7488" s="5">
        <v>8.6803100000000002E-9</v>
      </c>
      <c r="G7488" s="6">
        <v>1.1900000000000001E-7</v>
      </c>
      <c r="H7488" s="7">
        <v>9.4338030999999987E-7</v>
      </c>
      <c r="I7488" s="5"/>
    </row>
    <row r="7489" spans="1:9" x14ac:dyDescent="0.4">
      <c r="A7489" t="str">
        <f t="shared" si="116"/>
        <v>Lauch, andere LauchgewächseTunesien</v>
      </c>
      <c r="B7489" s="26" t="s">
        <v>184</v>
      </c>
      <c r="C7489" s="4" t="s">
        <v>460</v>
      </c>
      <c r="D7489" s="5">
        <v>2.8444599999999999E-8</v>
      </c>
      <c r="E7489" s="5">
        <v>7.4313800000000002E-8</v>
      </c>
      <c r="F7489" s="5">
        <v>1.02624E-9</v>
      </c>
      <c r="G7489" s="6">
        <v>1.2999999999999999E-8</v>
      </c>
      <c r="H7489" s="7">
        <v>1.1678464000000001E-7</v>
      </c>
      <c r="I7489" s="5"/>
    </row>
    <row r="7490" spans="1:9" x14ac:dyDescent="0.4">
      <c r="A7490" t="str">
        <f t="shared" si="116"/>
        <v>Zitorne, LimetteTunesien</v>
      </c>
      <c r="B7490" s="26" t="s">
        <v>246</v>
      </c>
      <c r="C7490" s="4" t="s">
        <v>460</v>
      </c>
      <c r="D7490" s="5">
        <v>4.2299999999999995E-8</v>
      </c>
      <c r="E7490" s="5">
        <v>1.0780600000000001E-7</v>
      </c>
      <c r="F7490" s="5">
        <v>1.4599999999999999E-9</v>
      </c>
      <c r="G7490" s="6">
        <v>1.7800000000000001E-8</v>
      </c>
      <c r="H7490" s="7">
        <v>1.6936600000000001E-7</v>
      </c>
      <c r="I7490" s="5"/>
    </row>
    <row r="7491" spans="1:9" x14ac:dyDescent="0.4">
      <c r="A7491" t="str">
        <f t="shared" si="116"/>
        <v>LinsenTunesien</v>
      </c>
      <c r="B7491" s="26" t="s">
        <v>247</v>
      </c>
      <c r="C7491" s="4" t="s">
        <v>460</v>
      </c>
      <c r="D7491" s="5">
        <v>1.1241599999999999E-6</v>
      </c>
      <c r="E7491" s="5">
        <v>2.9087100000000001E-6</v>
      </c>
      <c r="F7491" s="5">
        <v>3.9841800000000003E-8</v>
      </c>
      <c r="G7491" s="6">
        <v>4.9799999999999993E-7</v>
      </c>
      <c r="H7491" s="7">
        <v>4.5707117999999997E-6</v>
      </c>
      <c r="I7491" s="5"/>
    </row>
    <row r="7492" spans="1:9" x14ac:dyDescent="0.4">
      <c r="A7492" t="str">
        <f t="shared" ref="A7492:A7555" si="117">B7492&amp;C7492</f>
        <v>LeinsamenTunesien</v>
      </c>
      <c r="B7492" s="26" t="s">
        <v>281</v>
      </c>
      <c r="C7492" s="4" t="s">
        <v>460</v>
      </c>
      <c r="D7492" s="5">
        <v>1.8743100000000001E-7</v>
      </c>
      <c r="E7492" s="5">
        <v>4.8476200000000001E-7</v>
      </c>
      <c r="F7492" s="5">
        <v>6.6377300000000004E-9</v>
      </c>
      <c r="G7492" s="6">
        <v>8.2899999999999995E-8</v>
      </c>
      <c r="H7492" s="7">
        <v>7.6173072999999993E-7</v>
      </c>
      <c r="I7492" s="5"/>
    </row>
    <row r="7493" spans="1:9" x14ac:dyDescent="0.4">
      <c r="A7493" t="str">
        <f t="shared" si="117"/>
        <v>Melonen (inkl.  Cantaloup-Melone)Tunesien</v>
      </c>
      <c r="B7493" s="26" t="s">
        <v>249</v>
      </c>
      <c r="C7493" s="4" t="s">
        <v>460</v>
      </c>
      <c r="D7493" s="5">
        <v>3.0700000000000004E-8</v>
      </c>
      <c r="E7493" s="5">
        <v>8.1189399999999995E-8</v>
      </c>
      <c r="F7493" s="5">
        <v>1.1400000000000002E-9</v>
      </c>
      <c r="G7493" s="6">
        <v>1.46E-8</v>
      </c>
      <c r="H7493" s="7">
        <v>1.2762940000000001E-7</v>
      </c>
      <c r="I7493" s="5"/>
    </row>
    <row r="7494" spans="1:9" x14ac:dyDescent="0.4">
      <c r="A7494" t="str">
        <f t="shared" si="117"/>
        <v>HaferTunesien</v>
      </c>
      <c r="B7494" s="26" t="s">
        <v>272</v>
      </c>
      <c r="C7494" s="4" t="s">
        <v>460</v>
      </c>
      <c r="D7494" s="5">
        <v>3.9699999999999993E-6</v>
      </c>
      <c r="E7494" s="5">
        <v>1.0362E-5</v>
      </c>
      <c r="F7494" s="5">
        <v>1.43E-7</v>
      </c>
      <c r="G7494" s="6">
        <v>1.7999999999999999E-6</v>
      </c>
      <c r="H7494" s="7">
        <v>1.6275000000000003E-5</v>
      </c>
      <c r="I7494" s="5"/>
    </row>
    <row r="7495" spans="1:9" x14ac:dyDescent="0.4">
      <c r="A7495" t="str">
        <f t="shared" si="117"/>
        <v>OlivenTunesien</v>
      </c>
      <c r="B7495" s="26" t="s">
        <v>189</v>
      </c>
      <c r="C7495" s="4" t="s">
        <v>460</v>
      </c>
      <c r="D7495" s="5">
        <v>1.1000000000000001E-6</v>
      </c>
      <c r="E7495" s="5">
        <v>2.9627099999999999E-6</v>
      </c>
      <c r="F7495" s="5">
        <v>4.1900000000000005E-8</v>
      </c>
      <c r="G7495" s="6">
        <v>5.5199999999999997E-7</v>
      </c>
      <c r="H7495" s="7">
        <v>4.6566100000000003E-6</v>
      </c>
      <c r="I7495" s="5"/>
    </row>
    <row r="7496" spans="1:9" x14ac:dyDescent="0.4">
      <c r="A7496" t="str">
        <f t="shared" si="117"/>
        <v>Zwiebel, getr.Tunesien</v>
      </c>
      <c r="B7496" s="26" t="s">
        <v>251</v>
      </c>
      <c r="C7496" s="4" t="s">
        <v>460</v>
      </c>
      <c r="D7496" s="5">
        <v>3.6799999999999999E-8</v>
      </c>
      <c r="E7496" s="5">
        <v>9.5448999999999997E-8</v>
      </c>
      <c r="F7496" s="5">
        <v>1.31E-9</v>
      </c>
      <c r="G7496" s="6">
        <v>1.6399999999999998E-8</v>
      </c>
      <c r="H7496" s="7">
        <v>1.49959E-7</v>
      </c>
      <c r="I7496" s="5"/>
    </row>
    <row r="7497" spans="1:9" x14ac:dyDescent="0.4">
      <c r="A7497" t="str">
        <f t="shared" si="117"/>
        <v>Zwiebeln, Schalotten, grünTunesien</v>
      </c>
      <c r="B7497" s="26" t="s">
        <v>71</v>
      </c>
      <c r="C7497" s="4" t="s">
        <v>460</v>
      </c>
      <c r="D7497" s="5">
        <v>1.22E-8</v>
      </c>
      <c r="E7497" s="5">
        <v>3.1823799999999997E-8</v>
      </c>
      <c r="F7497" s="5">
        <v>4.4000000000000003E-10</v>
      </c>
      <c r="G7497" s="6">
        <v>5.5899999999999999E-9</v>
      </c>
      <c r="H7497" s="7">
        <v>5.0053799999999995E-8</v>
      </c>
      <c r="I7497" s="5"/>
    </row>
    <row r="7498" spans="1:9" x14ac:dyDescent="0.4">
      <c r="A7498" t="str">
        <f t="shared" si="117"/>
        <v>OrangeTunesien</v>
      </c>
      <c r="B7498" s="26" t="s">
        <v>252</v>
      </c>
      <c r="C7498" s="4" t="s">
        <v>460</v>
      </c>
      <c r="D7498" s="5">
        <v>4.5000000000000006E-8</v>
      </c>
      <c r="E7498" s="5">
        <v>1.1581299999999999E-7</v>
      </c>
      <c r="F7498" s="5">
        <v>1.5799999999999999E-9</v>
      </c>
      <c r="G7498" s="6">
        <v>1.9499999999999999E-8</v>
      </c>
      <c r="H7498" s="7">
        <v>1.8189299999999997E-7</v>
      </c>
      <c r="I7498" s="5"/>
    </row>
    <row r="7499" spans="1:9" x14ac:dyDescent="0.4">
      <c r="A7499" t="str">
        <f t="shared" si="117"/>
        <v>Pfirsich, NektarineTunesien</v>
      </c>
      <c r="B7499" s="26" t="s">
        <v>253</v>
      </c>
      <c r="C7499" s="4" t="s">
        <v>460</v>
      </c>
      <c r="D7499" s="5">
        <v>1.01E-7</v>
      </c>
      <c r="E7499" s="5">
        <v>2.7705999999999997E-7</v>
      </c>
      <c r="F7499" s="5">
        <v>3.9600000000000004E-9</v>
      </c>
      <c r="G7499" s="6">
        <v>5.32E-8</v>
      </c>
      <c r="H7499" s="7">
        <v>4.3522E-7</v>
      </c>
      <c r="I7499" s="5"/>
    </row>
    <row r="7500" spans="1:9" x14ac:dyDescent="0.4">
      <c r="A7500" t="str">
        <f t="shared" si="117"/>
        <v>BirneTunesien</v>
      </c>
      <c r="B7500" s="26" t="s">
        <v>199</v>
      </c>
      <c r="C7500" s="4" t="s">
        <v>460</v>
      </c>
      <c r="D7500" s="5">
        <v>1.17E-7</v>
      </c>
      <c r="E7500" s="5">
        <v>3.04446E-7</v>
      </c>
      <c r="F7500" s="5">
        <v>4.1899999999999998E-9</v>
      </c>
      <c r="G7500" s="6">
        <v>5.2800000000000003E-8</v>
      </c>
      <c r="H7500" s="7">
        <v>4.7843599999999998E-7</v>
      </c>
      <c r="I7500" s="5"/>
    </row>
    <row r="7501" spans="1:9" x14ac:dyDescent="0.4">
      <c r="A7501" t="str">
        <f t="shared" si="117"/>
        <v>Erbsen, trockenTunesien</v>
      </c>
      <c r="B7501" s="26" t="s">
        <v>173</v>
      </c>
      <c r="C7501" s="4" t="s">
        <v>460</v>
      </c>
      <c r="D7501" s="5">
        <v>3.7302899999999997E-7</v>
      </c>
      <c r="E7501" s="5">
        <v>9.76182E-7</v>
      </c>
      <c r="F7501" s="5">
        <v>1.3502399999999999E-8</v>
      </c>
      <c r="G7501" s="6">
        <v>1.72E-7</v>
      </c>
      <c r="H7501" s="7">
        <v>1.5347134E-6</v>
      </c>
      <c r="I7501" s="5"/>
    </row>
    <row r="7502" spans="1:9" x14ac:dyDescent="0.4">
      <c r="A7502" t="str">
        <f t="shared" si="117"/>
        <v>Erbsen, grünTunesien</v>
      </c>
      <c r="B7502" s="26" t="s">
        <v>172</v>
      </c>
      <c r="C7502" s="4" t="s">
        <v>460</v>
      </c>
      <c r="D7502" s="5">
        <v>5.2900800000000001E-8</v>
      </c>
      <c r="E7502" s="5">
        <v>1.3823199999999999E-7</v>
      </c>
      <c r="F7502" s="5">
        <v>1.9109000000000001E-9</v>
      </c>
      <c r="G7502" s="6">
        <v>2.4199999999999998E-8</v>
      </c>
      <c r="H7502" s="7">
        <v>2.1724369999999998E-7</v>
      </c>
      <c r="I7502" s="5"/>
    </row>
    <row r="7503" spans="1:9" x14ac:dyDescent="0.4">
      <c r="A7503" t="str">
        <f t="shared" si="117"/>
        <v>PistazienTunesien</v>
      </c>
      <c r="B7503" s="26" t="s">
        <v>273</v>
      </c>
      <c r="C7503" s="4" t="s">
        <v>460</v>
      </c>
      <c r="D7503" s="5">
        <v>6.4067500000000001E-6</v>
      </c>
      <c r="E7503" s="5">
        <v>1.9834200000000001E-5</v>
      </c>
      <c r="F7503" s="5">
        <v>3.0985399999999999E-7</v>
      </c>
      <c r="G7503" s="6">
        <v>4.7099999999999998E-6</v>
      </c>
      <c r="H7503" s="7">
        <v>3.1260803999999995E-5</v>
      </c>
      <c r="I7503" s="5"/>
    </row>
    <row r="7504" spans="1:9" x14ac:dyDescent="0.4">
      <c r="A7504" t="str">
        <f t="shared" si="117"/>
        <v>Pflaume, SchleheTunesien</v>
      </c>
      <c r="B7504" s="26" t="s">
        <v>254</v>
      </c>
      <c r="C7504" s="4" t="s">
        <v>460</v>
      </c>
      <c r="D7504" s="5">
        <v>1.4693000000000001E-7</v>
      </c>
      <c r="E7504" s="5">
        <v>3.8071200000000003E-7</v>
      </c>
      <c r="F7504" s="5">
        <v>5.2228899999999995E-9</v>
      </c>
      <c r="G7504" s="6">
        <v>6.5400000000000003E-8</v>
      </c>
      <c r="H7504" s="7">
        <v>5.9826488999999996E-7</v>
      </c>
      <c r="I7504" s="5"/>
    </row>
    <row r="7505" spans="1:9" x14ac:dyDescent="0.4">
      <c r="A7505" t="str">
        <f t="shared" si="117"/>
        <v>KartoffelTunesien</v>
      </c>
      <c r="B7505" s="26" t="s">
        <v>177</v>
      </c>
      <c r="C7505" s="4" t="s">
        <v>460</v>
      </c>
      <c r="D7505" s="5">
        <v>2.8699999999999999E-8</v>
      </c>
      <c r="E7505" s="5">
        <v>7.2945899999999991E-8</v>
      </c>
      <c r="F7505" s="5">
        <v>9.859999999999999E-10</v>
      </c>
      <c r="G7505" s="6">
        <v>1.2E-8</v>
      </c>
      <c r="H7505" s="7">
        <v>1.1463189999999997E-7</v>
      </c>
      <c r="I7505" s="5"/>
    </row>
    <row r="7506" spans="1:9" x14ac:dyDescent="0.4">
      <c r="A7506" t="str">
        <f t="shared" si="117"/>
        <v>Hülsenfrüchte (Linsen, Bohen, etc.)Tunesien</v>
      </c>
      <c r="B7506" s="26" t="s">
        <v>255</v>
      </c>
      <c r="C7506" s="4" t="s">
        <v>460</v>
      </c>
      <c r="D7506" s="5">
        <v>2.6257500000000003E-7</v>
      </c>
      <c r="E7506" s="5">
        <v>6.8500099999999993E-7</v>
      </c>
      <c r="F7506" s="5">
        <v>9.4505000000000008E-9</v>
      </c>
      <c r="G7506" s="6">
        <v>1.2000000000000002E-7</v>
      </c>
      <c r="H7506" s="7">
        <v>1.0770265E-6</v>
      </c>
      <c r="I7506" s="5"/>
    </row>
    <row r="7507" spans="1:9" x14ac:dyDescent="0.4">
      <c r="A7507" t="str">
        <f t="shared" si="117"/>
        <v>KürbisTunesien</v>
      </c>
      <c r="B7507" s="26" t="s">
        <v>183</v>
      </c>
      <c r="C7507" s="4" t="s">
        <v>460</v>
      </c>
      <c r="D7507" s="5">
        <v>3.1298299999999996E-8</v>
      </c>
      <c r="E7507" s="5">
        <v>8.1724300000000001E-8</v>
      </c>
      <c r="F7507" s="5">
        <v>1.1285E-9</v>
      </c>
      <c r="G7507" s="6">
        <v>1.4300000000000001E-8</v>
      </c>
      <c r="H7507" s="7">
        <v>1.2845110000000001E-7</v>
      </c>
      <c r="I7507" s="5"/>
    </row>
    <row r="7508" spans="1:9" x14ac:dyDescent="0.4">
      <c r="A7508" t="str">
        <f t="shared" si="117"/>
        <v>RapssamenTunesien</v>
      </c>
      <c r="B7508" s="26" t="s">
        <v>256</v>
      </c>
      <c r="C7508" s="4" t="s">
        <v>460</v>
      </c>
      <c r="D7508" s="5">
        <v>5.3200000000000005E-7</v>
      </c>
      <c r="E7508" s="5">
        <v>1.38851E-6</v>
      </c>
      <c r="F7508" s="5">
        <v>1.92E-8</v>
      </c>
      <c r="G7508" s="6">
        <v>2.4200000000000002E-7</v>
      </c>
      <c r="H7508" s="7">
        <v>2.1817100000000001E-6</v>
      </c>
      <c r="I7508" s="5"/>
    </row>
    <row r="7509" spans="1:9" x14ac:dyDescent="0.4">
      <c r="A7509" t="str">
        <f t="shared" si="117"/>
        <v>BaumwolleTunesien</v>
      </c>
      <c r="B7509" s="26" t="s">
        <v>257</v>
      </c>
      <c r="C7509" s="4" t="s">
        <v>460</v>
      </c>
      <c r="D7509" s="5">
        <v>3.3100000000000004E-7</v>
      </c>
      <c r="E7509" s="5">
        <v>8.5813199999999992E-7</v>
      </c>
      <c r="F7509" s="5">
        <v>1.18E-8</v>
      </c>
      <c r="G7509" s="6">
        <v>1.48E-7</v>
      </c>
      <c r="H7509" s="7">
        <v>1.3489319999999997E-6</v>
      </c>
      <c r="I7509" s="5"/>
    </row>
    <row r="7510" spans="1:9" x14ac:dyDescent="0.4">
      <c r="A7510" t="str">
        <f t="shared" si="117"/>
        <v>SorghumTunesien</v>
      </c>
      <c r="B7510" s="26" t="s">
        <v>282</v>
      </c>
      <c r="C7510" s="4" t="s">
        <v>460</v>
      </c>
      <c r="D7510" s="5">
        <v>8.3379099999999993E-7</v>
      </c>
      <c r="E7510" s="5">
        <v>2.1664900000000001E-6</v>
      </c>
      <c r="F7510" s="5">
        <v>2.9808600000000004E-8</v>
      </c>
      <c r="G7510" s="6">
        <v>3.7500000000000001E-7</v>
      </c>
      <c r="H7510" s="7">
        <v>3.4050895999999998E-6</v>
      </c>
      <c r="I7510" s="5"/>
    </row>
    <row r="7511" spans="1:9" x14ac:dyDescent="0.4">
      <c r="A7511" t="str">
        <f t="shared" si="117"/>
        <v>GewürzeTunesien</v>
      </c>
      <c r="B7511" s="26" t="s">
        <v>275</v>
      </c>
      <c r="C7511" s="4" t="s">
        <v>460</v>
      </c>
      <c r="D7511" s="5">
        <v>3.7371199999999998E-7</v>
      </c>
      <c r="E7511" s="5">
        <v>9.7161900000000004E-7</v>
      </c>
      <c r="F7511" s="5">
        <v>1.33604E-8</v>
      </c>
      <c r="G7511" s="6">
        <v>1.68E-7</v>
      </c>
      <c r="H7511" s="7">
        <v>1.5266913999999999E-6</v>
      </c>
      <c r="I7511" s="5"/>
    </row>
    <row r="7512" spans="1:9" x14ac:dyDescent="0.4">
      <c r="A7512" t="str">
        <f t="shared" si="117"/>
        <v>SonnenblumenkerneTunesien</v>
      </c>
      <c r="B7512" s="26" t="s">
        <v>261</v>
      </c>
      <c r="C7512" s="4" t="s">
        <v>460</v>
      </c>
      <c r="D7512" s="5">
        <v>3.9299999999999999E-7</v>
      </c>
      <c r="E7512" s="5">
        <v>1.0259799999999999E-6</v>
      </c>
      <c r="F7512" s="5">
        <v>1.42E-8</v>
      </c>
      <c r="G7512" s="6">
        <v>1.7899999999999997E-7</v>
      </c>
      <c r="H7512" s="7">
        <v>1.6121799999999997E-6</v>
      </c>
      <c r="I7512" s="5"/>
    </row>
    <row r="7513" spans="1:9" x14ac:dyDescent="0.4">
      <c r="A7513" t="str">
        <f t="shared" si="117"/>
        <v>Manderine, ClementineTunesien</v>
      </c>
      <c r="B7513" s="26" t="s">
        <v>213</v>
      </c>
      <c r="C7513" s="4" t="s">
        <v>460</v>
      </c>
      <c r="D7513" s="5">
        <v>6.7758700000000002E-8</v>
      </c>
      <c r="E7513" s="5">
        <v>1.7451000000000002E-7</v>
      </c>
      <c r="F7513" s="5">
        <v>2.38219E-9</v>
      </c>
      <c r="G7513" s="6">
        <v>2.96E-8</v>
      </c>
      <c r="H7513" s="7">
        <v>2.7425089000000006E-7</v>
      </c>
      <c r="I7513" s="5"/>
    </row>
    <row r="7514" spans="1:9" x14ac:dyDescent="0.4">
      <c r="A7514" t="str">
        <f t="shared" si="117"/>
        <v>Tabak, unverarbeitetTunesien</v>
      </c>
      <c r="B7514" s="26" t="s">
        <v>263</v>
      </c>
      <c r="C7514" s="4" t="s">
        <v>460</v>
      </c>
      <c r="D7514" s="5">
        <v>3.1708799999999999E-7</v>
      </c>
      <c r="E7514" s="5">
        <v>8.3110900000000001E-7</v>
      </c>
      <c r="F7514" s="5">
        <v>1.1511600000000001E-8</v>
      </c>
      <c r="G7514" s="6">
        <v>1.4700000000000001E-7</v>
      </c>
      <c r="H7514" s="7">
        <v>1.3067086000000002E-6</v>
      </c>
      <c r="I7514" s="5"/>
    </row>
    <row r="7515" spans="1:9" x14ac:dyDescent="0.4">
      <c r="A7515" t="str">
        <f t="shared" si="117"/>
        <v>TomatenTunesien</v>
      </c>
      <c r="B7515" s="26" t="s">
        <v>86</v>
      </c>
      <c r="C7515" s="4" t="s">
        <v>460</v>
      </c>
      <c r="D7515" s="5">
        <v>8.3362600000000012E-9</v>
      </c>
      <c r="E7515" s="5">
        <v>2.4121199999999999E-8</v>
      </c>
      <c r="F7515" s="5">
        <v>3.58982E-10</v>
      </c>
      <c r="G7515" s="6">
        <v>5.1499999999999998E-9</v>
      </c>
      <c r="H7515" s="7">
        <v>3.7966441999999993E-8</v>
      </c>
      <c r="I7515" s="5"/>
    </row>
    <row r="7516" spans="1:9" x14ac:dyDescent="0.4">
      <c r="A7516" t="str">
        <f t="shared" si="117"/>
        <v>TriticaleTunesien</v>
      </c>
      <c r="B7516" s="26" t="s">
        <v>283</v>
      </c>
      <c r="C7516" s="4" t="s">
        <v>460</v>
      </c>
      <c r="D7516" s="5">
        <v>2.2858899999999998E-7</v>
      </c>
      <c r="E7516" s="5">
        <v>5.9551600000000008E-7</v>
      </c>
      <c r="F7516" s="5">
        <v>8.2106200000000012E-9</v>
      </c>
      <c r="G7516" s="6">
        <v>1.0399999999999999E-7</v>
      </c>
      <c r="H7516" s="7">
        <v>9.3631562000000006E-7</v>
      </c>
      <c r="I7516" s="5"/>
    </row>
    <row r="7517" spans="1:9" x14ac:dyDescent="0.4">
      <c r="A7517" t="str">
        <f t="shared" si="117"/>
        <v>Gemüse, frischTunesien</v>
      </c>
      <c r="B7517" s="26" t="s">
        <v>174</v>
      </c>
      <c r="C7517" s="4" t="s">
        <v>460</v>
      </c>
      <c r="D7517" s="5">
        <v>2.84E-8</v>
      </c>
      <c r="E7517" s="5">
        <v>7.4313800000000002E-8</v>
      </c>
      <c r="F7517" s="5">
        <v>1.0300000000000002E-9</v>
      </c>
      <c r="G7517" s="6">
        <v>1.2999999999999999E-8</v>
      </c>
      <c r="H7517" s="7">
        <v>1.1674380000000001E-7</v>
      </c>
      <c r="I7517" s="5"/>
    </row>
    <row r="7518" spans="1:9" x14ac:dyDescent="0.4">
      <c r="A7518" t="str">
        <f t="shared" si="117"/>
        <v>WassermeloneTunesien</v>
      </c>
      <c r="B7518" s="26" t="s">
        <v>265</v>
      </c>
      <c r="C7518" s="4" t="s">
        <v>460</v>
      </c>
      <c r="D7518" s="5">
        <v>2.2915400000000002E-8</v>
      </c>
      <c r="E7518" s="5">
        <v>6.3202599999999992E-8</v>
      </c>
      <c r="F7518" s="5">
        <v>9.1144199999999992E-10</v>
      </c>
      <c r="G7518" s="6">
        <v>1.24E-8</v>
      </c>
      <c r="H7518" s="7">
        <v>9.9429441999999998E-8</v>
      </c>
      <c r="I7518" s="5"/>
    </row>
    <row r="7519" spans="1:9" x14ac:dyDescent="0.4">
      <c r="A7519" t="str">
        <f t="shared" si="117"/>
        <v>WeizenTunesien</v>
      </c>
      <c r="B7519" s="26" t="s">
        <v>60</v>
      </c>
      <c r="C7519" s="4" t="s">
        <v>460</v>
      </c>
      <c r="D7519" s="5">
        <v>2.7144600000000001E-7</v>
      </c>
      <c r="E7519" s="5">
        <v>7.0293499999999999E-7</v>
      </c>
      <c r="F7519" s="5">
        <v>9.6379400000000007E-9</v>
      </c>
      <c r="G7519" s="6">
        <v>1.2100000000000001E-7</v>
      </c>
      <c r="H7519" s="7">
        <v>1.1050189400000001E-6</v>
      </c>
      <c r="I7519" s="5"/>
    </row>
    <row r="7520" spans="1:9" x14ac:dyDescent="0.4">
      <c r="A7520" t="str">
        <f t="shared" si="117"/>
        <v>MandelnTürkei</v>
      </c>
      <c r="B7520" s="26" t="s">
        <v>237</v>
      </c>
      <c r="C7520" s="4" t="s">
        <v>461</v>
      </c>
      <c r="D7520" s="5">
        <v>3.1814299999999999E-7</v>
      </c>
      <c r="E7520" s="5">
        <v>9.422019999999999E-7</v>
      </c>
      <c r="F7520" s="5">
        <v>3.6153599999999999E-8</v>
      </c>
      <c r="G7520" s="6">
        <v>1.4399999999999999E-7</v>
      </c>
      <c r="H7520" s="7">
        <v>1.4404985999999998E-6</v>
      </c>
      <c r="I7520" s="5"/>
    </row>
    <row r="7521" spans="1:9" x14ac:dyDescent="0.4">
      <c r="A7521" t="str">
        <f t="shared" si="117"/>
        <v>Anise, Fenchel, KorrianderTürkei</v>
      </c>
      <c r="B7521" s="26" t="s">
        <v>239</v>
      </c>
      <c r="C7521" s="4" t="s">
        <v>461</v>
      </c>
      <c r="D7521" s="5">
        <v>1.10315E-6</v>
      </c>
      <c r="E7521" s="5">
        <v>3.1991900000000004E-6</v>
      </c>
      <c r="F7521" s="5">
        <v>1.2886599999999998E-7</v>
      </c>
      <c r="G7521" s="6">
        <v>4.7300000000000001E-7</v>
      </c>
      <c r="H7521" s="7">
        <v>4.9042060000000002E-6</v>
      </c>
      <c r="I7521" s="5"/>
    </row>
    <row r="7522" spans="1:9" x14ac:dyDescent="0.4">
      <c r="A7522" t="str">
        <f t="shared" si="117"/>
        <v>ApfelTürkei</v>
      </c>
      <c r="B7522" s="26" t="s">
        <v>195</v>
      </c>
      <c r="C7522" s="4" t="s">
        <v>461</v>
      </c>
      <c r="D7522" s="5">
        <v>3.2965600000000004E-8</v>
      </c>
      <c r="E7522" s="5">
        <v>9.2870999999999998E-8</v>
      </c>
      <c r="F7522" s="5">
        <v>4.0043199999999993E-9</v>
      </c>
      <c r="G7522" s="6">
        <v>1.46E-8</v>
      </c>
      <c r="H7522" s="7">
        <v>1.4444091999999999E-7</v>
      </c>
      <c r="I7522" s="5"/>
    </row>
    <row r="7523" spans="1:9" x14ac:dyDescent="0.4">
      <c r="A7523" t="str">
        <f t="shared" si="117"/>
        <v>AprikosenTürkei</v>
      </c>
      <c r="B7523" s="26" t="s">
        <v>196</v>
      </c>
      <c r="C7523" s="4" t="s">
        <v>461</v>
      </c>
      <c r="D7523" s="5">
        <v>1.03726E-7</v>
      </c>
      <c r="E7523" s="5">
        <v>2.9444600000000004E-7</v>
      </c>
      <c r="F7523" s="5">
        <v>1.26521E-8</v>
      </c>
      <c r="G7523" s="6">
        <v>4.5900000000000001E-8</v>
      </c>
      <c r="H7523" s="7">
        <v>4.5672410000000003E-7</v>
      </c>
      <c r="I7523" s="5"/>
    </row>
    <row r="7524" spans="1:9" x14ac:dyDescent="0.4">
      <c r="A7524" t="str">
        <f t="shared" si="117"/>
        <v>ArtischockeTürkei</v>
      </c>
      <c r="B7524" s="26" t="s">
        <v>164</v>
      </c>
      <c r="C7524" s="4" t="s">
        <v>461</v>
      </c>
      <c r="D7524" s="5">
        <v>2.4116899999999998E-8</v>
      </c>
      <c r="E7524" s="5">
        <v>6.7733799999999992E-8</v>
      </c>
      <c r="F7524" s="5">
        <v>5.0246100000000001E-9</v>
      </c>
      <c r="G7524" s="6">
        <v>9.2099999999999994E-9</v>
      </c>
      <c r="H7524" s="7">
        <v>1.0608531000000001E-7</v>
      </c>
      <c r="I7524" s="5"/>
    </row>
    <row r="7525" spans="1:9" x14ac:dyDescent="0.4">
      <c r="A7525" t="str">
        <f t="shared" si="117"/>
        <v>SpargelTürkei</v>
      </c>
      <c r="B7525" s="26" t="s">
        <v>190</v>
      </c>
      <c r="C7525" s="4" t="s">
        <v>461</v>
      </c>
      <c r="D7525" s="5">
        <v>3.1838499999999998E-8</v>
      </c>
      <c r="E7525" s="5">
        <v>8.9420399999999998E-8</v>
      </c>
      <c r="F7525" s="5">
        <v>6.6333700000000002E-9</v>
      </c>
      <c r="G7525" s="6">
        <v>1.22E-8</v>
      </c>
      <c r="H7525" s="7">
        <v>1.4009226999999998E-7</v>
      </c>
      <c r="I7525" s="5"/>
    </row>
    <row r="7526" spans="1:9" x14ac:dyDescent="0.4">
      <c r="A7526" t="str">
        <f t="shared" si="117"/>
        <v>GersteTürkei</v>
      </c>
      <c r="B7526" s="26" t="s">
        <v>240</v>
      </c>
      <c r="C7526" s="4" t="s">
        <v>461</v>
      </c>
      <c r="D7526" s="5">
        <v>3.2439399999999996E-7</v>
      </c>
      <c r="E7526" s="5">
        <v>9.8397099999999986E-7</v>
      </c>
      <c r="F7526" s="5">
        <v>3.6504099999999999E-8</v>
      </c>
      <c r="G7526" s="6">
        <v>1.36E-7</v>
      </c>
      <c r="H7526" s="7">
        <v>1.4808691E-6</v>
      </c>
      <c r="I7526" s="5"/>
    </row>
    <row r="7527" spans="1:9" x14ac:dyDescent="0.4">
      <c r="A7527" t="str">
        <f t="shared" si="117"/>
        <v>Bohen, trockenTürkei</v>
      </c>
      <c r="B7527" s="26" t="s">
        <v>170</v>
      </c>
      <c r="C7527" s="4" t="s">
        <v>461</v>
      </c>
      <c r="D7527" s="5">
        <v>4.2304799999999996E-7</v>
      </c>
      <c r="E7527" s="5">
        <v>1.2074099999999999E-6</v>
      </c>
      <c r="F7527" s="5">
        <v>4.8148400000000004E-8</v>
      </c>
      <c r="G7527" s="6">
        <v>1.66E-7</v>
      </c>
      <c r="H7527" s="7">
        <v>1.8446063999999998E-6</v>
      </c>
      <c r="I7527" s="5"/>
    </row>
    <row r="7528" spans="1:9" x14ac:dyDescent="0.4">
      <c r="A7528" t="str">
        <f t="shared" si="117"/>
        <v>Bohen, grünTürkei</v>
      </c>
      <c r="B7528" s="26" t="s">
        <v>169</v>
      </c>
      <c r="C7528" s="4" t="s">
        <v>461</v>
      </c>
      <c r="D7528" s="5">
        <v>5.26023E-8</v>
      </c>
      <c r="E7528" s="5">
        <v>1.49774E-7</v>
      </c>
      <c r="F7528" s="5">
        <v>5.9792000000000002E-9</v>
      </c>
      <c r="G7528" s="6">
        <v>2.18E-8</v>
      </c>
      <c r="H7528" s="7">
        <v>2.3015550000000003E-7</v>
      </c>
      <c r="I7528" s="5"/>
    </row>
    <row r="7529" spans="1:9" x14ac:dyDescent="0.4">
      <c r="A7529" t="str">
        <f t="shared" si="117"/>
        <v>Ackerbohne, trockenTürkei</v>
      </c>
      <c r="B7529" s="26" t="s">
        <v>163</v>
      </c>
      <c r="C7529" s="4" t="s">
        <v>461</v>
      </c>
      <c r="D7529" s="5">
        <v>2.43798E-7</v>
      </c>
      <c r="E7529" s="5">
        <v>7.4560200000000006E-7</v>
      </c>
      <c r="F7529" s="5">
        <v>2.7334900000000001E-8</v>
      </c>
      <c r="G7529" s="6">
        <v>1.06E-7</v>
      </c>
      <c r="H7529" s="7">
        <v>1.1227349E-6</v>
      </c>
      <c r="I7529" s="5"/>
    </row>
    <row r="7530" spans="1:9" x14ac:dyDescent="0.4">
      <c r="A7530" t="str">
        <f t="shared" si="117"/>
        <v>Kohl und andere KohlgewächseTürkei</v>
      </c>
      <c r="B7530" s="26" t="s">
        <v>181</v>
      </c>
      <c r="C7530" s="4" t="s">
        <v>461</v>
      </c>
      <c r="D7530" s="5">
        <v>3.04673E-8</v>
      </c>
      <c r="E7530" s="5">
        <v>8.8164299999999998E-8</v>
      </c>
      <c r="F7530" s="5">
        <v>3.6457500000000002E-9</v>
      </c>
      <c r="G7530" s="6">
        <v>1.33E-8</v>
      </c>
      <c r="H7530" s="7">
        <v>1.3557735E-7</v>
      </c>
      <c r="I7530" s="5"/>
    </row>
    <row r="7531" spans="1:9" x14ac:dyDescent="0.4">
      <c r="A7531" t="str">
        <f t="shared" si="117"/>
        <v>Johannisbrotbaum (Carobs)Türkei</v>
      </c>
      <c r="B7531" s="26" t="s">
        <v>267</v>
      </c>
      <c r="C7531" s="4" t="s">
        <v>461</v>
      </c>
      <c r="D7531" s="5">
        <v>9.8995500000000008E-8</v>
      </c>
      <c r="E7531" s="5">
        <v>2.7803499999999999E-7</v>
      </c>
      <c r="F7531" s="5">
        <v>2.0625200000000002E-8</v>
      </c>
      <c r="G7531" s="6">
        <v>3.7799999999999994E-8</v>
      </c>
      <c r="H7531" s="7">
        <v>4.3545569999999998E-7</v>
      </c>
      <c r="I7531" s="5"/>
    </row>
    <row r="7532" spans="1:9" x14ac:dyDescent="0.4">
      <c r="A7532" t="str">
        <f t="shared" si="117"/>
        <v>Karotten und RübenTürkei</v>
      </c>
      <c r="B7532" s="26" t="s">
        <v>176</v>
      </c>
      <c r="C7532" s="4" t="s">
        <v>461</v>
      </c>
      <c r="D7532" s="5">
        <v>3.07506E-8</v>
      </c>
      <c r="E7532" s="5">
        <v>8.8419900000000002E-8</v>
      </c>
      <c r="F7532" s="5">
        <v>3.26813E-9</v>
      </c>
      <c r="G7532" s="6">
        <v>1.3699999999999999E-8</v>
      </c>
      <c r="H7532" s="7">
        <v>1.3613863000000001E-7</v>
      </c>
      <c r="I7532" s="5"/>
    </row>
    <row r="7533" spans="1:9" x14ac:dyDescent="0.4">
      <c r="A7533" t="str">
        <f t="shared" si="117"/>
        <v>Blumenkohl und BrokkoliTürkei</v>
      </c>
      <c r="B7533" s="26" t="s">
        <v>168</v>
      </c>
      <c r="C7533" s="4" t="s">
        <v>461</v>
      </c>
      <c r="D7533" s="5">
        <v>3.8257199999999999E-9</v>
      </c>
      <c r="E7533" s="5">
        <v>1.0744799999999999E-8</v>
      </c>
      <c r="F7533" s="5">
        <v>7.9706699999999999E-10</v>
      </c>
      <c r="G7533" s="6">
        <v>1.4599999999999999E-9</v>
      </c>
      <c r="H7533" s="7">
        <v>1.6827586999999998E-8</v>
      </c>
      <c r="I7533" s="5"/>
    </row>
    <row r="7534" spans="1:9" x14ac:dyDescent="0.4">
      <c r="A7534" t="str">
        <f t="shared" si="117"/>
        <v>GetreideTürkei</v>
      </c>
      <c r="B7534" s="26" t="s">
        <v>278</v>
      </c>
      <c r="C7534" s="4" t="s">
        <v>461</v>
      </c>
      <c r="D7534" s="5">
        <v>1.98096E-7</v>
      </c>
      <c r="E7534" s="5">
        <v>5.6777399999999991E-7</v>
      </c>
      <c r="F7534" s="5">
        <v>3.3857999999999998E-8</v>
      </c>
      <c r="G7534" s="6">
        <v>1.5100000000000002E-7</v>
      </c>
      <c r="H7534" s="7">
        <v>9.5072799999999999E-7</v>
      </c>
      <c r="I7534" s="5"/>
    </row>
    <row r="7535" spans="1:9" x14ac:dyDescent="0.4">
      <c r="A7535" t="str">
        <f t="shared" si="117"/>
        <v>Kirschen, sauerTürkei</v>
      </c>
      <c r="B7535" s="26" t="s">
        <v>210</v>
      </c>
      <c r="C7535" s="4" t="s">
        <v>461</v>
      </c>
      <c r="D7535" s="5">
        <v>8.2788399999999995E-8</v>
      </c>
      <c r="E7535" s="5">
        <v>2.43006E-7</v>
      </c>
      <c r="F7535" s="5">
        <v>9.11398E-9</v>
      </c>
      <c r="G7535" s="6">
        <v>3.8199999999999998E-8</v>
      </c>
      <c r="H7535" s="7">
        <v>3.7310837999999998E-7</v>
      </c>
      <c r="I7535" s="5"/>
    </row>
    <row r="7536" spans="1:9" x14ac:dyDescent="0.4">
      <c r="A7536" t="str">
        <f t="shared" si="117"/>
        <v>KirschenTürkei</v>
      </c>
      <c r="B7536" s="26" t="s">
        <v>209</v>
      </c>
      <c r="C7536" s="4" t="s">
        <v>461</v>
      </c>
      <c r="D7536" s="5">
        <v>7.7546200000000009E-8</v>
      </c>
      <c r="E7536" s="5">
        <v>2.2821600000000001E-7</v>
      </c>
      <c r="F7536" s="5">
        <v>9.27544E-9</v>
      </c>
      <c r="G7536" s="6">
        <v>3.4599999999999999E-8</v>
      </c>
      <c r="H7536" s="7">
        <v>3.4963764000000001E-7</v>
      </c>
      <c r="I7536" s="5"/>
    </row>
    <row r="7537" spans="1:9" x14ac:dyDescent="0.4">
      <c r="A7537" t="str">
        <f t="shared" si="117"/>
        <v>Esskastanie, MaronenTürkei</v>
      </c>
      <c r="B7537" s="26" t="s">
        <v>268</v>
      </c>
      <c r="C7537" s="4" t="s">
        <v>461</v>
      </c>
      <c r="D7537" s="5">
        <v>5.2874400000000007E-7</v>
      </c>
      <c r="E7537" s="5">
        <v>1.5108899999999999E-6</v>
      </c>
      <c r="F7537" s="5">
        <v>6.4209500000000003E-8</v>
      </c>
      <c r="G7537" s="6">
        <v>2.3100000000000002E-7</v>
      </c>
      <c r="H7537" s="7">
        <v>2.3348435000000003E-6</v>
      </c>
      <c r="I7537" s="5"/>
    </row>
    <row r="7538" spans="1:9" x14ac:dyDescent="0.4">
      <c r="A7538" t="str">
        <f t="shared" si="117"/>
        <v>KichererbsenTürkei</v>
      </c>
      <c r="B7538" s="26" t="s">
        <v>178</v>
      </c>
      <c r="C7538" s="4" t="s">
        <v>461</v>
      </c>
      <c r="D7538" s="5">
        <v>6.6219800000000004E-7</v>
      </c>
      <c r="E7538" s="5">
        <v>1.9259800000000002E-6</v>
      </c>
      <c r="F7538" s="5">
        <v>7.8082999999999998E-8</v>
      </c>
      <c r="G7538" s="6">
        <v>2.9100000000000005E-7</v>
      </c>
      <c r="H7538" s="7">
        <v>2.957261E-6</v>
      </c>
      <c r="I7538" s="5"/>
    </row>
    <row r="7539" spans="1:9" x14ac:dyDescent="0.4">
      <c r="A7539" t="str">
        <f t="shared" si="117"/>
        <v>Paprika-/ChillipulverTürkei</v>
      </c>
      <c r="B7539" s="26" t="s">
        <v>90</v>
      </c>
      <c r="C7539" s="4" t="s">
        <v>461</v>
      </c>
      <c r="D7539" s="5">
        <v>3.2524799999999998E-8</v>
      </c>
      <c r="E7539" s="5">
        <v>9.2047200000000001E-8</v>
      </c>
      <c r="F7539" s="5">
        <v>3.8306500000000006E-9</v>
      </c>
      <c r="G7539" s="6">
        <v>1.39E-8</v>
      </c>
      <c r="H7539" s="7">
        <v>1.4230265E-7</v>
      </c>
      <c r="I7539" s="5"/>
    </row>
    <row r="7540" spans="1:9" x14ac:dyDescent="0.4">
      <c r="A7540" t="str">
        <f t="shared" si="117"/>
        <v>Paprika und Chillies, grünTürkei</v>
      </c>
      <c r="B7540" s="26" t="s">
        <v>79</v>
      </c>
      <c r="C7540" s="4" t="s">
        <v>461</v>
      </c>
      <c r="D7540" s="5">
        <v>3.2524799999999998E-8</v>
      </c>
      <c r="E7540" s="5">
        <v>9.2047200000000001E-8</v>
      </c>
      <c r="F7540" s="5">
        <v>3.8306500000000006E-9</v>
      </c>
      <c r="G7540" s="6">
        <v>1.39E-8</v>
      </c>
      <c r="H7540" s="7">
        <v>1.4230265E-7</v>
      </c>
      <c r="I7540" s="5"/>
    </row>
    <row r="7541" spans="1:9" x14ac:dyDescent="0.4">
      <c r="A7541" t="str">
        <f t="shared" si="117"/>
        <v>Paprika und Chillies, grünTürkei</v>
      </c>
      <c r="B7541" s="26" t="s">
        <v>79</v>
      </c>
      <c r="C7541" s="4" t="s">
        <v>461</v>
      </c>
      <c r="D7541" s="5">
        <v>3.2524799999999998E-8</v>
      </c>
      <c r="E7541" s="5">
        <v>9.2047200000000001E-8</v>
      </c>
      <c r="F7541" s="5">
        <v>3.8306500000000006E-9</v>
      </c>
      <c r="G7541" s="6">
        <v>1.39E-8</v>
      </c>
      <c r="H7541" s="7">
        <v>1.4230265E-7</v>
      </c>
      <c r="I7541" s="5"/>
    </row>
    <row r="7542" spans="1:9" x14ac:dyDescent="0.4">
      <c r="A7542" t="str">
        <f t="shared" si="117"/>
        <v>BaumwollsamenTürkei</v>
      </c>
      <c r="B7542" s="26" t="s">
        <v>241</v>
      </c>
      <c r="C7542" s="4" t="s">
        <v>461</v>
      </c>
      <c r="D7542" s="5">
        <v>2.4259699999999999E-7</v>
      </c>
      <c r="E7542" s="5">
        <v>7.1637399999999995E-7</v>
      </c>
      <c r="F7542" s="5">
        <v>3.1623599999999997E-8</v>
      </c>
      <c r="G7542" s="6">
        <v>1.49E-7</v>
      </c>
      <c r="H7542" s="7">
        <v>1.1395946E-6</v>
      </c>
      <c r="I7542" s="5"/>
    </row>
    <row r="7543" spans="1:9" x14ac:dyDescent="0.4">
      <c r="A7543" t="str">
        <f t="shared" si="117"/>
        <v>Gurken und GewürzgurkenTürkei</v>
      </c>
      <c r="B7543" s="26" t="s">
        <v>99</v>
      </c>
      <c r="C7543" s="4" t="s">
        <v>461</v>
      </c>
      <c r="D7543" s="5">
        <v>2.0267000000000002E-8</v>
      </c>
      <c r="E7543" s="5">
        <v>5.7208700000000003E-8</v>
      </c>
      <c r="F7543" s="5">
        <v>2.3246399999999999E-9</v>
      </c>
      <c r="G7543" s="6">
        <v>8.4700000000000007E-9</v>
      </c>
      <c r="H7543" s="7">
        <v>8.8270339999999998E-8</v>
      </c>
      <c r="I7543" s="5"/>
    </row>
    <row r="7544" spans="1:9" x14ac:dyDescent="0.4">
      <c r="A7544" t="str">
        <f t="shared" si="117"/>
        <v>DattelTürkei</v>
      </c>
      <c r="B7544" s="26" t="s">
        <v>202</v>
      </c>
      <c r="C7544" s="4" t="s">
        <v>461</v>
      </c>
      <c r="D7544" s="5">
        <v>8.5764600000000006E-8</v>
      </c>
      <c r="E7544" s="5">
        <v>2.4621199999999998E-7</v>
      </c>
      <c r="F7544" s="5">
        <v>1.44007E-8</v>
      </c>
      <c r="G7544" s="6">
        <v>6.7899999999999993E-8</v>
      </c>
      <c r="H7544" s="7">
        <v>4.1427729999999997E-7</v>
      </c>
      <c r="I7544" s="5"/>
    </row>
    <row r="7545" spans="1:9" x14ac:dyDescent="0.4">
      <c r="A7545" t="str">
        <f t="shared" si="117"/>
        <v>AubergineTürkei</v>
      </c>
      <c r="B7545" s="26" t="s">
        <v>214</v>
      </c>
      <c r="C7545" s="4" t="s">
        <v>461</v>
      </c>
      <c r="D7545" s="5">
        <v>2.49083E-8</v>
      </c>
      <c r="E7545" s="5">
        <v>7.1464699999999995E-8</v>
      </c>
      <c r="F7545" s="5">
        <v>2.9350299999999999E-9</v>
      </c>
      <c r="G7545" s="6">
        <v>1.0600000000000001E-8</v>
      </c>
      <c r="H7545" s="7">
        <v>1.0990803E-7</v>
      </c>
      <c r="I7545" s="5"/>
    </row>
    <row r="7546" spans="1:9" x14ac:dyDescent="0.4">
      <c r="A7546" t="str">
        <f t="shared" si="117"/>
        <v>FeigeTürkei</v>
      </c>
      <c r="B7546" s="26" t="s">
        <v>204</v>
      </c>
      <c r="C7546" s="4" t="s">
        <v>461</v>
      </c>
      <c r="D7546" s="5">
        <v>1.7891000000000001E-7</v>
      </c>
      <c r="E7546" s="5">
        <v>5.0776599999999994E-7</v>
      </c>
      <c r="F7546" s="5">
        <v>2.1799100000000001E-8</v>
      </c>
      <c r="G7546" s="6">
        <v>7.8999999999999993E-8</v>
      </c>
      <c r="H7546" s="7">
        <v>7.8747509999999997E-7</v>
      </c>
      <c r="I7546" s="5"/>
    </row>
    <row r="7547" spans="1:9" x14ac:dyDescent="0.4">
      <c r="A7547" t="str">
        <f t="shared" si="117"/>
        <v>FuttermittelpflanzenTürkei</v>
      </c>
      <c r="B7547" s="26" t="s">
        <v>242</v>
      </c>
      <c r="C7547" s="4" t="s">
        <v>461</v>
      </c>
      <c r="D7547" s="5">
        <v>1.9850399999999998E-8</v>
      </c>
      <c r="E7547" s="5">
        <v>5.6943100000000001E-8</v>
      </c>
      <c r="F7547" s="5">
        <v>3.3318200000000002E-9</v>
      </c>
      <c r="G7547" s="6">
        <v>1.5699999999999998E-8</v>
      </c>
      <c r="H7547" s="7">
        <v>9.5825320000000009E-8</v>
      </c>
      <c r="I7547" s="5"/>
    </row>
    <row r="7548" spans="1:9" x14ac:dyDescent="0.4">
      <c r="A7548" t="str">
        <f t="shared" si="117"/>
        <v>ZitrusfrüchteTürkei</v>
      </c>
      <c r="B7548" s="26" t="s">
        <v>279</v>
      </c>
      <c r="C7548" s="4" t="s">
        <v>461</v>
      </c>
      <c r="D7548" s="5">
        <v>2.9474299999999999E-8</v>
      </c>
      <c r="E7548" s="5">
        <v>8.7063700000000002E-8</v>
      </c>
      <c r="F7548" s="5">
        <v>2.5384999999999999E-9</v>
      </c>
      <c r="G7548" s="6">
        <v>2.14E-8</v>
      </c>
      <c r="H7548" s="7">
        <v>1.4047650000000001E-7</v>
      </c>
      <c r="I7548" s="5"/>
    </row>
    <row r="7549" spans="1:9" x14ac:dyDescent="0.4">
      <c r="A7549" t="str">
        <f t="shared" si="117"/>
        <v>Früchte, frischTürkei</v>
      </c>
      <c r="B7549" s="26" t="s">
        <v>205</v>
      </c>
      <c r="C7549" s="4" t="s">
        <v>461</v>
      </c>
      <c r="D7549" s="5">
        <v>4.8743899999999997E-8</v>
      </c>
      <c r="E7549" s="5">
        <v>1.40365E-7</v>
      </c>
      <c r="F7549" s="5">
        <v>7.5862799999999992E-9</v>
      </c>
      <c r="G7549" s="6">
        <v>3.4400000000000004E-8</v>
      </c>
      <c r="H7549" s="7">
        <v>2.3109517999999998E-7</v>
      </c>
      <c r="I7549" s="5"/>
    </row>
    <row r="7550" spans="1:9" x14ac:dyDescent="0.4">
      <c r="A7550" t="str">
        <f t="shared" si="117"/>
        <v>KernobstTürkei</v>
      </c>
      <c r="B7550" s="26" t="s">
        <v>208</v>
      </c>
      <c r="C7550" s="4" t="s">
        <v>461</v>
      </c>
      <c r="D7550" s="5">
        <v>4.8743899999999997E-8</v>
      </c>
      <c r="E7550" s="5">
        <v>1.40365E-7</v>
      </c>
      <c r="F7550" s="5">
        <v>7.5862799999999992E-9</v>
      </c>
      <c r="G7550" s="6">
        <v>3.4400000000000004E-8</v>
      </c>
      <c r="H7550" s="7">
        <v>2.3109517999999998E-7</v>
      </c>
      <c r="I7550" s="5"/>
    </row>
    <row r="7551" spans="1:9" x14ac:dyDescent="0.4">
      <c r="A7551" t="str">
        <f t="shared" si="117"/>
        <v>SteinobstTürkei</v>
      </c>
      <c r="B7551" s="26" t="s">
        <v>243</v>
      </c>
      <c r="C7551" s="4" t="s">
        <v>461</v>
      </c>
      <c r="D7551" s="5">
        <v>2.9475399999999999E-8</v>
      </c>
      <c r="E7551" s="5">
        <v>8.4617399999999991E-8</v>
      </c>
      <c r="F7551" s="5">
        <v>4.9491800000000005E-9</v>
      </c>
      <c r="G7551" s="6">
        <v>2.33E-8</v>
      </c>
      <c r="H7551" s="7">
        <v>1.4234198E-7</v>
      </c>
      <c r="I7551" s="5"/>
    </row>
    <row r="7552" spans="1:9" x14ac:dyDescent="0.4">
      <c r="A7552" t="str">
        <f t="shared" si="117"/>
        <v>KnoblauchTürkei</v>
      </c>
      <c r="B7552" s="26" t="s">
        <v>38</v>
      </c>
      <c r="C7552" s="4" t="s">
        <v>461</v>
      </c>
      <c r="D7552" s="5">
        <v>9.46886E-8</v>
      </c>
      <c r="E7552" s="5">
        <v>2.7879400000000003E-7</v>
      </c>
      <c r="F7552" s="5">
        <v>1.03597E-8</v>
      </c>
      <c r="G7552" s="6">
        <v>4.3300000000000004E-8</v>
      </c>
      <c r="H7552" s="7">
        <v>4.2714230000000003E-7</v>
      </c>
      <c r="I7552" s="5"/>
    </row>
    <row r="7553" spans="1:9" x14ac:dyDescent="0.4">
      <c r="A7553" t="str">
        <f t="shared" si="117"/>
        <v>TraubenTürkei</v>
      </c>
      <c r="B7553" s="26" t="s">
        <v>245</v>
      </c>
      <c r="C7553" s="4" t="s">
        <v>461</v>
      </c>
      <c r="D7553" s="5">
        <v>1.10277E-7</v>
      </c>
      <c r="E7553" s="5">
        <v>3.1011099999999999E-7</v>
      </c>
      <c r="F7553" s="5">
        <v>1.34083E-8</v>
      </c>
      <c r="G7553" s="6">
        <v>4.88E-8</v>
      </c>
      <c r="H7553" s="7">
        <v>4.8259629999999997E-7</v>
      </c>
      <c r="I7553" s="5"/>
    </row>
    <row r="7554" spans="1:9" x14ac:dyDescent="0.4">
      <c r="A7554" t="str">
        <f t="shared" si="117"/>
        <v>ErdnussTürkei</v>
      </c>
      <c r="B7554" s="26" t="s">
        <v>280</v>
      </c>
      <c r="C7554" s="4" t="s">
        <v>461</v>
      </c>
      <c r="D7554" s="5">
        <v>2.7843300000000002E-7</v>
      </c>
      <c r="E7554" s="5">
        <v>7.5989299999999993E-7</v>
      </c>
      <c r="F7554" s="5">
        <v>3.4902800000000001E-8</v>
      </c>
      <c r="G7554" s="6">
        <v>1.8000000000000002E-7</v>
      </c>
      <c r="H7554" s="7">
        <v>1.2532288E-6</v>
      </c>
      <c r="I7554" s="5"/>
    </row>
    <row r="7555" spans="1:9" x14ac:dyDescent="0.4">
      <c r="A7555" t="str">
        <f t="shared" si="117"/>
        <v>HaselnussTürkei</v>
      </c>
      <c r="B7555" s="26" t="s">
        <v>269</v>
      </c>
      <c r="C7555" s="4" t="s">
        <v>461</v>
      </c>
      <c r="D7555" s="5">
        <v>4.8485599999999996E-7</v>
      </c>
      <c r="E7555" s="5">
        <v>1.36255E-6</v>
      </c>
      <c r="F7555" s="5">
        <v>5.8918200000000003E-8</v>
      </c>
      <c r="G7555" s="6">
        <v>2.1400000000000001E-7</v>
      </c>
      <c r="H7555" s="7">
        <v>2.1203242E-6</v>
      </c>
      <c r="I7555" s="5"/>
    </row>
    <row r="7556" spans="1:9" x14ac:dyDescent="0.4">
      <c r="A7556" t="str">
        <f t="shared" ref="A7556:A7619" si="118">B7556&amp;C7556</f>
        <v>JojobasamenTürkei</v>
      </c>
      <c r="B7556" s="26" t="s">
        <v>301</v>
      </c>
      <c r="C7556" s="4" t="s">
        <v>461</v>
      </c>
      <c r="D7556" s="5">
        <v>1.08409E-7</v>
      </c>
      <c r="E7556" s="5">
        <v>3.04473E-7</v>
      </c>
      <c r="F7556" s="5">
        <v>2.25864E-8</v>
      </c>
      <c r="G7556" s="6">
        <v>4.1399999999999994E-8</v>
      </c>
      <c r="H7556" s="7">
        <v>4.7686839999999997E-7</v>
      </c>
      <c r="I7556" s="5"/>
    </row>
    <row r="7557" spans="1:9" x14ac:dyDescent="0.4">
      <c r="A7557" t="str">
        <f t="shared" si="118"/>
        <v>KiwiTürkei</v>
      </c>
      <c r="B7557" s="26" t="s">
        <v>211</v>
      </c>
      <c r="C7557" s="4" t="s">
        <v>461</v>
      </c>
      <c r="D7557" s="5">
        <v>2.1687300000000001E-8</v>
      </c>
      <c r="E7557" s="5">
        <v>6.09101E-8</v>
      </c>
      <c r="F7557" s="5">
        <v>4.5184200000000002E-9</v>
      </c>
      <c r="G7557" s="6">
        <v>8.2800000000000004E-9</v>
      </c>
      <c r="H7557" s="7">
        <v>9.5395819999999998E-8</v>
      </c>
      <c r="I7557" s="5"/>
    </row>
    <row r="7558" spans="1:9" x14ac:dyDescent="0.4">
      <c r="A7558" t="str">
        <f t="shared" si="118"/>
        <v>Lauch, andere LauchgewächseTürkei</v>
      </c>
      <c r="B7558" s="26" t="s">
        <v>184</v>
      </c>
      <c r="C7558" s="4" t="s">
        <v>461</v>
      </c>
      <c r="D7558" s="5">
        <v>3.7001299999999998E-8</v>
      </c>
      <c r="E7558" s="5">
        <v>1.1064300000000001E-7</v>
      </c>
      <c r="F7558" s="5">
        <v>3.9868200000000001E-9</v>
      </c>
      <c r="G7558" s="6">
        <v>1.6700000000000001E-8</v>
      </c>
      <c r="H7558" s="7">
        <v>1.6833111999999999E-7</v>
      </c>
      <c r="I7558" s="5"/>
    </row>
    <row r="7559" spans="1:9" x14ac:dyDescent="0.4">
      <c r="A7559" t="str">
        <f t="shared" si="118"/>
        <v>Zitorne, LimetteTürkei</v>
      </c>
      <c r="B7559" s="26" t="s">
        <v>246</v>
      </c>
      <c r="C7559" s="4" t="s">
        <v>461</v>
      </c>
      <c r="D7559" s="5">
        <v>2.7784899999999998E-8</v>
      </c>
      <c r="E7559" s="5">
        <v>8.2333699999999998E-8</v>
      </c>
      <c r="F7559" s="5">
        <v>3.13917E-9</v>
      </c>
      <c r="G7559" s="6">
        <v>1.2500000000000001E-8</v>
      </c>
      <c r="H7559" s="7">
        <v>1.2575776999999999E-7</v>
      </c>
      <c r="I7559" s="5"/>
    </row>
    <row r="7560" spans="1:9" x14ac:dyDescent="0.4">
      <c r="A7560" t="str">
        <f t="shared" si="118"/>
        <v>LinsenTürkei</v>
      </c>
      <c r="B7560" s="26" t="s">
        <v>247</v>
      </c>
      <c r="C7560" s="4" t="s">
        <v>461</v>
      </c>
      <c r="D7560" s="5">
        <v>7.3818699999999994E-7</v>
      </c>
      <c r="E7560" s="5">
        <v>2.0801299999999998E-6</v>
      </c>
      <c r="F7560" s="5">
        <v>6.51099E-8</v>
      </c>
      <c r="G7560" s="6">
        <v>4.27E-7</v>
      </c>
      <c r="H7560" s="7">
        <v>3.3104268999999998E-6</v>
      </c>
      <c r="I7560" s="5"/>
    </row>
    <row r="7561" spans="1:9" x14ac:dyDescent="0.4">
      <c r="A7561" t="str">
        <f t="shared" si="118"/>
        <v>Kopfsalat und ChicoréeTürkei</v>
      </c>
      <c r="B7561" s="26" t="s">
        <v>95</v>
      </c>
      <c r="C7561" s="4" t="s">
        <v>461</v>
      </c>
      <c r="D7561" s="5">
        <v>2.9565399999999999E-8</v>
      </c>
      <c r="E7561" s="5">
        <v>8.7609699999999999E-8</v>
      </c>
      <c r="F7561" s="5">
        <v>3.1061600000000004E-9</v>
      </c>
      <c r="G7561" s="6">
        <v>1.2300000000000001E-8</v>
      </c>
      <c r="H7561" s="7">
        <v>1.3258125999999998E-7</v>
      </c>
      <c r="I7561" s="5"/>
    </row>
    <row r="7562" spans="1:9" x14ac:dyDescent="0.4">
      <c r="A7562" t="str">
        <f t="shared" si="118"/>
        <v>MaisTürkei</v>
      </c>
      <c r="B7562" s="26" t="s">
        <v>185</v>
      </c>
      <c r="C7562" s="4" t="s">
        <v>461</v>
      </c>
      <c r="D7562" s="5">
        <v>1.7037799999999999E-7</v>
      </c>
      <c r="E7562" s="5">
        <v>4.1225E-7</v>
      </c>
      <c r="F7562" s="5">
        <v>2.27275E-8</v>
      </c>
      <c r="G7562" s="6">
        <v>8.2799999999999987E-8</v>
      </c>
      <c r="H7562" s="7">
        <v>6.8815549999999997E-7</v>
      </c>
      <c r="I7562" s="5"/>
    </row>
    <row r="7563" spans="1:9" x14ac:dyDescent="0.4">
      <c r="A7563" t="str">
        <f t="shared" si="118"/>
        <v>Melonen (inkl.  Cantaloup-Melone)Türkei</v>
      </c>
      <c r="B7563" s="26" t="s">
        <v>249</v>
      </c>
      <c r="C7563" s="4" t="s">
        <v>461</v>
      </c>
      <c r="D7563" s="5">
        <v>3.7111500000000001E-8</v>
      </c>
      <c r="E7563" s="5">
        <v>1.0476000000000001E-7</v>
      </c>
      <c r="F7563" s="5">
        <v>4.3137999999999997E-9</v>
      </c>
      <c r="G7563" s="6">
        <v>1.5800000000000003E-8</v>
      </c>
      <c r="H7563" s="7">
        <v>1.6198530000000003E-7</v>
      </c>
      <c r="I7563" s="5"/>
    </row>
    <row r="7564" spans="1:9" x14ac:dyDescent="0.4">
      <c r="A7564" t="str">
        <f t="shared" si="118"/>
        <v>HirseTürkei</v>
      </c>
      <c r="B7564" s="26" t="s">
        <v>250</v>
      </c>
      <c r="C7564" s="4" t="s">
        <v>461</v>
      </c>
      <c r="D7564" s="5">
        <v>3.8523499999999999E-7</v>
      </c>
      <c r="E7564" s="5">
        <v>1.2070099999999999E-6</v>
      </c>
      <c r="F7564" s="5">
        <v>6.6844499999999987E-8</v>
      </c>
      <c r="G7564" s="6">
        <v>1.9499999999999999E-7</v>
      </c>
      <c r="H7564" s="7">
        <v>1.8540895000000002E-6</v>
      </c>
      <c r="I7564" s="5"/>
    </row>
    <row r="7565" spans="1:9" x14ac:dyDescent="0.4">
      <c r="A7565" t="str">
        <f t="shared" si="118"/>
        <v>NüsseTürkei</v>
      </c>
      <c r="B7565" s="26" t="s">
        <v>271</v>
      </c>
      <c r="C7565" s="4" t="s">
        <v>461</v>
      </c>
      <c r="D7565" s="5">
        <v>2.8551999999999998E-7</v>
      </c>
      <c r="E7565" s="5">
        <v>8.4339200000000004E-7</v>
      </c>
      <c r="F7565" s="5">
        <v>2.45906E-8</v>
      </c>
      <c r="G7565" s="6">
        <v>2.0799999999999998E-7</v>
      </c>
      <c r="H7565" s="7">
        <v>1.3615026000000001E-6</v>
      </c>
      <c r="I7565" s="5"/>
    </row>
    <row r="7566" spans="1:9" x14ac:dyDescent="0.4">
      <c r="A7566" t="str">
        <f t="shared" si="118"/>
        <v>HaferTürkei</v>
      </c>
      <c r="B7566" s="26" t="s">
        <v>272</v>
      </c>
      <c r="C7566" s="4" t="s">
        <v>461</v>
      </c>
      <c r="D7566" s="5">
        <v>3.6118699999999999E-7</v>
      </c>
      <c r="E7566" s="5">
        <v>1.0599199999999999E-6</v>
      </c>
      <c r="F7566" s="5">
        <v>4.9224600000000004E-8</v>
      </c>
      <c r="G7566" s="6">
        <v>1.4399999999999999E-7</v>
      </c>
      <c r="H7566" s="7">
        <v>1.6143316E-6</v>
      </c>
      <c r="I7566" s="5"/>
    </row>
    <row r="7567" spans="1:9" x14ac:dyDescent="0.4">
      <c r="A7567" t="str">
        <f t="shared" si="118"/>
        <v>ÖlsamenTürkei</v>
      </c>
      <c r="B7567" s="26" t="s">
        <v>303</v>
      </c>
      <c r="C7567" s="4" t="s">
        <v>461</v>
      </c>
      <c r="D7567" s="5">
        <v>1.08409E-7</v>
      </c>
      <c r="E7567" s="5">
        <v>3.04473E-7</v>
      </c>
      <c r="F7567" s="5">
        <v>2.25864E-8</v>
      </c>
      <c r="G7567" s="6">
        <v>4.1399999999999994E-8</v>
      </c>
      <c r="H7567" s="7">
        <v>4.7686839999999997E-7</v>
      </c>
      <c r="I7567" s="5"/>
    </row>
    <row r="7568" spans="1:9" x14ac:dyDescent="0.4">
      <c r="A7568" t="str">
        <f t="shared" si="118"/>
        <v>OkraTürkei</v>
      </c>
      <c r="B7568" s="26" t="s">
        <v>188</v>
      </c>
      <c r="C7568" s="4" t="s">
        <v>461</v>
      </c>
      <c r="D7568" s="5">
        <v>1.4094199999999999E-7</v>
      </c>
      <c r="E7568" s="5">
        <v>4.1632600000000002E-7</v>
      </c>
      <c r="F7568" s="5">
        <v>1.2138699999999999E-8</v>
      </c>
      <c r="G7568" s="6">
        <v>1.03E-7</v>
      </c>
      <c r="H7568" s="7">
        <v>6.7240669999999996E-7</v>
      </c>
      <c r="I7568" s="5"/>
    </row>
    <row r="7569" spans="1:9" x14ac:dyDescent="0.4">
      <c r="A7569" t="str">
        <f t="shared" si="118"/>
        <v>OlivenTürkei</v>
      </c>
      <c r="B7569" s="26" t="s">
        <v>189</v>
      </c>
      <c r="C7569" s="4" t="s">
        <v>461</v>
      </c>
      <c r="D7569" s="5">
        <v>3.9512500000000004E-7</v>
      </c>
      <c r="E7569" s="5">
        <v>1.11086E-6</v>
      </c>
      <c r="F7569" s="5">
        <v>4.8031500000000002E-8</v>
      </c>
      <c r="G7569" s="6">
        <v>1.7499999999999999E-7</v>
      </c>
      <c r="H7569" s="7">
        <v>1.7290165E-6</v>
      </c>
      <c r="I7569" s="5"/>
    </row>
    <row r="7570" spans="1:9" x14ac:dyDescent="0.4">
      <c r="A7570" t="str">
        <f t="shared" si="118"/>
        <v>Zwiebel, getr.Türkei</v>
      </c>
      <c r="B7570" s="26" t="s">
        <v>251</v>
      </c>
      <c r="C7570" s="4" t="s">
        <v>461</v>
      </c>
      <c r="D7570" s="5">
        <v>3.7659400000000002E-8</v>
      </c>
      <c r="E7570" s="5">
        <v>9.4426300000000004E-8</v>
      </c>
      <c r="F7570" s="5">
        <v>4.4653600000000004E-9</v>
      </c>
      <c r="G7570" s="6">
        <v>1.44E-8</v>
      </c>
      <c r="H7570" s="7">
        <v>1.5095105999999999E-7</v>
      </c>
      <c r="I7570" s="5"/>
    </row>
    <row r="7571" spans="1:9" x14ac:dyDescent="0.4">
      <c r="A7571" t="str">
        <f t="shared" si="118"/>
        <v>Zwiebeln, Schalotten, grünTürkei</v>
      </c>
      <c r="B7571" s="26" t="s">
        <v>71</v>
      </c>
      <c r="C7571" s="4" t="s">
        <v>461</v>
      </c>
      <c r="D7571" s="5">
        <v>5.1590500000000001E-8</v>
      </c>
      <c r="E7571" s="5">
        <v>1.5428E-7</v>
      </c>
      <c r="F7571" s="5">
        <v>5.6350100000000004E-9</v>
      </c>
      <c r="G7571" s="6">
        <v>2.1299999999999999E-8</v>
      </c>
      <c r="H7571" s="7">
        <v>2.3280551E-7</v>
      </c>
      <c r="I7571" s="5"/>
    </row>
    <row r="7572" spans="1:9" x14ac:dyDescent="0.4">
      <c r="A7572" t="str">
        <f t="shared" si="118"/>
        <v>OrangeTürkei</v>
      </c>
      <c r="B7572" s="26" t="s">
        <v>252</v>
      </c>
      <c r="C7572" s="4" t="s">
        <v>461</v>
      </c>
      <c r="D7572" s="5">
        <v>2.62372E-8</v>
      </c>
      <c r="E7572" s="5">
        <v>7.4860600000000003E-8</v>
      </c>
      <c r="F7572" s="5">
        <v>3.1891800000000004E-9</v>
      </c>
      <c r="G7572" s="6">
        <v>1.15E-8</v>
      </c>
      <c r="H7572" s="7">
        <v>1.1578698E-7</v>
      </c>
      <c r="I7572" s="5"/>
    </row>
    <row r="7573" spans="1:9" x14ac:dyDescent="0.4">
      <c r="A7573" t="str">
        <f t="shared" si="118"/>
        <v>Pfirsich, NektarineTürkei</v>
      </c>
      <c r="B7573" s="26" t="s">
        <v>253</v>
      </c>
      <c r="C7573" s="4" t="s">
        <v>461</v>
      </c>
      <c r="D7573" s="5">
        <v>4.2103200000000001E-8</v>
      </c>
      <c r="E7573" s="5">
        <v>1.2384500000000001E-7</v>
      </c>
      <c r="F7573" s="5">
        <v>5.0535799999999994E-9</v>
      </c>
      <c r="G7573" s="6">
        <v>1.88E-8</v>
      </c>
      <c r="H7573" s="7">
        <v>1.8980177999999999E-7</v>
      </c>
      <c r="I7573" s="5"/>
    </row>
    <row r="7574" spans="1:9" x14ac:dyDescent="0.4">
      <c r="A7574" t="str">
        <f t="shared" si="118"/>
        <v>BirneTürkei</v>
      </c>
      <c r="B7574" s="26" t="s">
        <v>199</v>
      </c>
      <c r="C7574" s="4" t="s">
        <v>461</v>
      </c>
      <c r="D7574" s="5">
        <v>7.1809299999999994E-8</v>
      </c>
      <c r="E7574" s="5">
        <v>2.0581099999999999E-7</v>
      </c>
      <c r="F7574" s="5">
        <v>8.7427800000000003E-9</v>
      </c>
      <c r="G7574" s="6">
        <v>3.1600000000000005E-8</v>
      </c>
      <c r="H7574" s="7">
        <v>3.1796307999999997E-7</v>
      </c>
      <c r="I7574" s="5"/>
    </row>
    <row r="7575" spans="1:9" x14ac:dyDescent="0.4">
      <c r="A7575" t="str">
        <f t="shared" si="118"/>
        <v>Erbsen, trockenTürkei</v>
      </c>
      <c r="B7575" s="26" t="s">
        <v>173</v>
      </c>
      <c r="C7575" s="4" t="s">
        <v>461</v>
      </c>
      <c r="D7575" s="5">
        <v>8.7847699999999991E-8</v>
      </c>
      <c r="E7575" s="5">
        <v>2.4672600000000003E-7</v>
      </c>
      <c r="F7575" s="5">
        <v>1.83026E-8</v>
      </c>
      <c r="G7575" s="6">
        <v>3.3599999999999996E-8</v>
      </c>
      <c r="H7575" s="7">
        <v>3.8647630000000003E-7</v>
      </c>
      <c r="I7575" s="5"/>
    </row>
    <row r="7576" spans="1:9" x14ac:dyDescent="0.4">
      <c r="A7576" t="str">
        <f t="shared" si="118"/>
        <v>PistazienTürkei</v>
      </c>
      <c r="B7576" s="26" t="s">
        <v>273</v>
      </c>
      <c r="C7576" s="4" t="s">
        <v>461</v>
      </c>
      <c r="D7576" s="5">
        <v>4.9258400000000004E-7</v>
      </c>
      <c r="E7576" s="5">
        <v>1.4074799999999999E-6</v>
      </c>
      <c r="F7576" s="5">
        <v>5.9779799999999999E-8</v>
      </c>
      <c r="G7576" s="6">
        <v>2.16E-7</v>
      </c>
      <c r="H7576" s="7">
        <v>2.1758438000000001E-6</v>
      </c>
      <c r="I7576" s="5"/>
    </row>
    <row r="7577" spans="1:9" x14ac:dyDescent="0.4">
      <c r="A7577" t="str">
        <f t="shared" si="118"/>
        <v>Pflaume, SchleheTürkei</v>
      </c>
      <c r="B7577" s="26" t="s">
        <v>254</v>
      </c>
      <c r="C7577" s="4" t="s">
        <v>461</v>
      </c>
      <c r="D7577" s="5">
        <v>6.5948299999999992E-8</v>
      </c>
      <c r="E7577" s="5">
        <v>1.9519099999999999E-7</v>
      </c>
      <c r="F7577" s="5">
        <v>7.5056700000000002E-9</v>
      </c>
      <c r="G7577" s="6">
        <v>2.9799999999999999E-8</v>
      </c>
      <c r="H7577" s="7">
        <v>2.9844496999999999E-7</v>
      </c>
      <c r="I7577" s="5"/>
    </row>
    <row r="7578" spans="1:9" x14ac:dyDescent="0.4">
      <c r="A7578" t="str">
        <f t="shared" si="118"/>
        <v>MohnTürkei</v>
      </c>
      <c r="B7578" s="26" t="s">
        <v>297</v>
      </c>
      <c r="C7578" s="4" t="s">
        <v>461</v>
      </c>
      <c r="D7578" s="5">
        <v>1.4331999999999999E-6</v>
      </c>
      <c r="E7578" s="5">
        <v>4.0727999999999994E-6</v>
      </c>
      <c r="F7578" s="5">
        <v>1.6773299999999998E-7</v>
      </c>
      <c r="G7578" s="6">
        <v>6.13E-7</v>
      </c>
      <c r="H7578" s="7">
        <v>6.2867329999999989E-6</v>
      </c>
      <c r="I7578" s="5"/>
    </row>
    <row r="7579" spans="1:9" x14ac:dyDescent="0.4">
      <c r="A7579" t="str">
        <f t="shared" si="118"/>
        <v>KartoffelTürkei</v>
      </c>
      <c r="B7579" s="26" t="s">
        <v>177</v>
      </c>
      <c r="C7579" s="4" t="s">
        <v>461</v>
      </c>
      <c r="D7579" s="5">
        <v>2.3193999999999999E-8</v>
      </c>
      <c r="E7579" s="5">
        <v>6.2918999999999996E-8</v>
      </c>
      <c r="F7579" s="5">
        <v>2.7482700000000001E-9</v>
      </c>
      <c r="G7579" s="6">
        <v>9.0100000000000009E-9</v>
      </c>
      <c r="H7579" s="7">
        <v>9.787126999999999E-8</v>
      </c>
      <c r="I7579" s="5"/>
    </row>
    <row r="7580" spans="1:9" x14ac:dyDescent="0.4">
      <c r="A7580" t="str">
        <f t="shared" si="118"/>
        <v>Hülsenfrüchte (Linsen, Bohen, etc.)Türkei</v>
      </c>
      <c r="B7580" s="26" t="s">
        <v>255</v>
      </c>
      <c r="C7580" s="4" t="s">
        <v>461</v>
      </c>
      <c r="D7580" s="5">
        <v>2.9413600000000001E-7</v>
      </c>
      <c r="E7580" s="5">
        <v>8.4225200000000002E-7</v>
      </c>
      <c r="F7580" s="5">
        <v>5.0784300000000003E-8</v>
      </c>
      <c r="G7580" s="6">
        <v>2.1900000000000002E-7</v>
      </c>
      <c r="H7580" s="7">
        <v>1.4061723000000001E-6</v>
      </c>
      <c r="I7580" s="5"/>
    </row>
    <row r="7581" spans="1:9" x14ac:dyDescent="0.4">
      <c r="A7581" t="str">
        <f t="shared" si="118"/>
        <v>KürbisTürkei</v>
      </c>
      <c r="B7581" s="26" t="s">
        <v>183</v>
      </c>
      <c r="C7581" s="4" t="s">
        <v>461</v>
      </c>
      <c r="D7581" s="5">
        <v>3.2865700000000002E-8</v>
      </c>
      <c r="E7581" s="5">
        <v>9.8321999999999999E-8</v>
      </c>
      <c r="F7581" s="5">
        <v>3.6161500000000002E-9</v>
      </c>
      <c r="G7581" s="6">
        <v>1.3699999999999999E-8</v>
      </c>
      <c r="H7581" s="7">
        <v>1.4850385000000003E-7</v>
      </c>
      <c r="I7581" s="5"/>
    </row>
    <row r="7582" spans="1:9" x14ac:dyDescent="0.4">
      <c r="A7582" t="str">
        <f t="shared" si="118"/>
        <v>RapssamenTürkei</v>
      </c>
      <c r="B7582" s="26" t="s">
        <v>256</v>
      </c>
      <c r="C7582" s="4" t="s">
        <v>461</v>
      </c>
      <c r="D7582" s="5">
        <v>2.61847E-7</v>
      </c>
      <c r="E7582" s="5">
        <v>7.3541499999999997E-7</v>
      </c>
      <c r="F7582" s="5">
        <v>5.4554400000000002E-8</v>
      </c>
      <c r="G7582" s="6">
        <v>1.0000000000000001E-7</v>
      </c>
      <c r="H7582" s="7">
        <v>1.1518164000000001E-6</v>
      </c>
      <c r="I7582" s="5"/>
    </row>
    <row r="7583" spans="1:9" x14ac:dyDescent="0.4">
      <c r="A7583" t="str">
        <f t="shared" si="118"/>
        <v>ReisTürkei</v>
      </c>
      <c r="B7583" s="26" t="s">
        <v>160</v>
      </c>
      <c r="C7583" s="4" t="s">
        <v>461</v>
      </c>
      <c r="D7583" s="5">
        <v>1.0749199999999999E-7</v>
      </c>
      <c r="E7583" s="5">
        <v>2.55219E-7</v>
      </c>
      <c r="F7583" s="5">
        <v>1.4807600000000001E-8</v>
      </c>
      <c r="G7583" s="6">
        <v>3.9099999999999999E-8</v>
      </c>
      <c r="H7583" s="7">
        <v>4.1661859999999998E-7</v>
      </c>
      <c r="I7583" s="5"/>
    </row>
    <row r="7584" spans="1:9" x14ac:dyDescent="0.4">
      <c r="A7584" t="str">
        <f t="shared" si="118"/>
        <v>RoggenTürkei</v>
      </c>
      <c r="B7584" s="26" t="s">
        <v>274</v>
      </c>
      <c r="C7584" s="4" t="s">
        <v>461</v>
      </c>
      <c r="D7584" s="5">
        <v>3.5939499999999997E-7</v>
      </c>
      <c r="E7584" s="5">
        <v>1.1537699999999999E-6</v>
      </c>
      <c r="F7584" s="5">
        <v>3.7726099999999995E-8</v>
      </c>
      <c r="G7584" s="6">
        <v>1.29E-7</v>
      </c>
      <c r="H7584" s="7">
        <v>1.6798910999999997E-6</v>
      </c>
      <c r="I7584" s="5"/>
    </row>
    <row r="7585" spans="1:9" x14ac:dyDescent="0.4">
      <c r="A7585" t="str">
        <f t="shared" si="118"/>
        <v>BaumwolleTürkei</v>
      </c>
      <c r="B7585" s="26" t="s">
        <v>257</v>
      </c>
      <c r="C7585" s="4" t="s">
        <v>461</v>
      </c>
      <c r="D7585" s="5">
        <v>2.4259699999999999E-7</v>
      </c>
      <c r="E7585" s="5">
        <v>7.1637399999999995E-7</v>
      </c>
      <c r="F7585" s="5">
        <v>3.1623599999999997E-8</v>
      </c>
      <c r="G7585" s="6">
        <v>1.49E-7</v>
      </c>
      <c r="H7585" s="7">
        <v>1.1395946E-6</v>
      </c>
      <c r="I7585" s="5"/>
    </row>
    <row r="7586" spans="1:9" x14ac:dyDescent="0.4">
      <c r="A7586" t="str">
        <f t="shared" si="118"/>
        <v>SesamTürkei</v>
      </c>
      <c r="B7586" s="26" t="s">
        <v>258</v>
      </c>
      <c r="C7586" s="4" t="s">
        <v>461</v>
      </c>
      <c r="D7586" s="5">
        <v>1.2066500000000001E-6</v>
      </c>
      <c r="E7586" s="5">
        <v>3.44371E-6</v>
      </c>
      <c r="F7586" s="5">
        <v>1.3972299999999999E-7</v>
      </c>
      <c r="G7586" s="6">
        <v>5.0999999999999999E-7</v>
      </c>
      <c r="H7586" s="7">
        <v>5.3000829999999996E-6</v>
      </c>
      <c r="I7586" s="5"/>
    </row>
    <row r="7587" spans="1:9" x14ac:dyDescent="0.4">
      <c r="A7587" t="str">
        <f t="shared" si="118"/>
        <v>SorghumTürkei</v>
      </c>
      <c r="B7587" s="26" t="s">
        <v>282</v>
      </c>
      <c r="C7587" s="4" t="s">
        <v>461</v>
      </c>
      <c r="D7587" s="5">
        <v>2.0835899999999999E-7</v>
      </c>
      <c r="E7587" s="5">
        <v>6.0290799999999999E-7</v>
      </c>
      <c r="F7587" s="5">
        <v>2.8508700000000001E-8</v>
      </c>
      <c r="G7587" s="6">
        <v>1.2200000000000001E-7</v>
      </c>
      <c r="H7587" s="7">
        <v>9.6177569999999999E-7</v>
      </c>
      <c r="I7587" s="5"/>
    </row>
    <row r="7588" spans="1:9" x14ac:dyDescent="0.4">
      <c r="A7588" t="str">
        <f t="shared" si="118"/>
        <v>SojabohnenTürkei</v>
      </c>
      <c r="B7588" s="26" t="s">
        <v>259</v>
      </c>
      <c r="C7588" s="4" t="s">
        <v>461</v>
      </c>
      <c r="D7588" s="5">
        <v>2.4293200000000002E-7</v>
      </c>
      <c r="E7588" s="5">
        <v>6.6852100000000009E-7</v>
      </c>
      <c r="F7588" s="5">
        <v>2.7971400000000001E-8</v>
      </c>
      <c r="G7588" s="6">
        <v>1.6400000000000001E-7</v>
      </c>
      <c r="H7588" s="7">
        <v>1.1034244000000001E-6</v>
      </c>
      <c r="I7588" s="5"/>
    </row>
    <row r="7589" spans="1:9" x14ac:dyDescent="0.4">
      <c r="A7589" t="str">
        <f t="shared" si="118"/>
        <v>GewürzeTürkei</v>
      </c>
      <c r="B7589" s="26" t="s">
        <v>275</v>
      </c>
      <c r="C7589" s="4" t="s">
        <v>461</v>
      </c>
      <c r="D7589" s="5">
        <v>6.1377199999999992E-7</v>
      </c>
      <c r="E7589" s="5">
        <v>1.7561199999999999E-6</v>
      </c>
      <c r="F7589" s="5">
        <v>7.2680600000000006E-8</v>
      </c>
      <c r="G7589" s="6">
        <v>2.6300000000000001E-7</v>
      </c>
      <c r="H7589" s="7">
        <v>2.7055726000000001E-6</v>
      </c>
      <c r="I7589" s="5"/>
    </row>
    <row r="7590" spans="1:9" x14ac:dyDescent="0.4">
      <c r="A7590" t="str">
        <f t="shared" si="118"/>
        <v>SpinatTürkei</v>
      </c>
      <c r="B7590" s="26" t="s">
        <v>156</v>
      </c>
      <c r="C7590" s="4" t="s">
        <v>461</v>
      </c>
      <c r="D7590" s="5">
        <v>4.4642999999999998E-8</v>
      </c>
      <c r="E7590" s="5">
        <v>1.3668500000000001E-7</v>
      </c>
      <c r="F7590" s="5">
        <v>5.1218699999999994E-9</v>
      </c>
      <c r="G7590" s="6">
        <v>1.96E-8</v>
      </c>
      <c r="H7590" s="7">
        <v>2.0604986999999997E-7</v>
      </c>
      <c r="I7590" s="5"/>
    </row>
    <row r="7591" spans="1:9" x14ac:dyDescent="0.4">
      <c r="A7591" t="str">
        <f t="shared" si="118"/>
        <v>RohrzuckerTürkei</v>
      </c>
      <c r="B7591" s="26" t="s">
        <v>260</v>
      </c>
      <c r="C7591" s="4" t="s">
        <v>461</v>
      </c>
      <c r="D7591" s="5">
        <v>4.7731599999999997E-9</v>
      </c>
      <c r="E7591" s="5">
        <v>1.3702700000000001E-8</v>
      </c>
      <c r="F7591" s="5">
        <v>8.0145699999999991E-10</v>
      </c>
      <c r="G7591" s="6">
        <v>3.7799999999999998E-9</v>
      </c>
      <c r="H7591" s="7">
        <v>2.3057317000000004E-8</v>
      </c>
      <c r="I7591" s="5"/>
    </row>
    <row r="7592" spans="1:9" x14ac:dyDescent="0.4">
      <c r="A7592" t="str">
        <f t="shared" si="118"/>
        <v>SonnenblumenkerneTürkei</v>
      </c>
      <c r="B7592" s="26" t="s">
        <v>261</v>
      </c>
      <c r="C7592" s="4" t="s">
        <v>461</v>
      </c>
      <c r="D7592" s="5">
        <v>2.75995E-7</v>
      </c>
      <c r="E7592" s="5">
        <v>8.0776299999999995E-7</v>
      </c>
      <c r="F7592" s="5">
        <v>4.19288E-8</v>
      </c>
      <c r="G7592" s="6">
        <v>1.0700000000000001E-7</v>
      </c>
      <c r="H7592" s="7">
        <v>1.2326868E-6</v>
      </c>
      <c r="I7592" s="5"/>
    </row>
    <row r="7593" spans="1:9" x14ac:dyDescent="0.4">
      <c r="A7593" t="str">
        <f t="shared" si="118"/>
        <v>Tallowtree seedTürkei</v>
      </c>
      <c r="B7593" s="26" t="s">
        <v>304</v>
      </c>
      <c r="C7593" s="4" t="s">
        <v>461</v>
      </c>
      <c r="D7593" s="5">
        <v>1.08409E-7</v>
      </c>
      <c r="E7593" s="5">
        <v>3.04473E-7</v>
      </c>
      <c r="F7593" s="5">
        <v>2.25864E-8</v>
      </c>
      <c r="G7593" s="6">
        <v>4.1399999999999994E-8</v>
      </c>
      <c r="H7593" s="7">
        <v>4.7686839999999997E-7</v>
      </c>
      <c r="I7593" s="5"/>
    </row>
    <row r="7594" spans="1:9" x14ac:dyDescent="0.4">
      <c r="A7594" t="str">
        <f t="shared" si="118"/>
        <v>Manderine, ClementineTürkei</v>
      </c>
      <c r="B7594" s="26" t="s">
        <v>213</v>
      </c>
      <c r="C7594" s="4" t="s">
        <v>461</v>
      </c>
      <c r="D7594" s="5">
        <v>3.9298699999999997E-8</v>
      </c>
      <c r="E7594" s="5">
        <v>1.14364E-7</v>
      </c>
      <c r="F7594" s="5">
        <v>4.7432500000000001E-9</v>
      </c>
      <c r="G7594" s="6">
        <v>1.74E-8</v>
      </c>
      <c r="H7594" s="7">
        <v>1.7580595000000001E-7</v>
      </c>
      <c r="I7594" s="5"/>
    </row>
    <row r="7595" spans="1:9" x14ac:dyDescent="0.4">
      <c r="A7595" t="str">
        <f t="shared" si="118"/>
        <v>TeeTürkei</v>
      </c>
      <c r="B7595" s="26" t="s">
        <v>262</v>
      </c>
      <c r="C7595" s="4" t="s">
        <v>461</v>
      </c>
      <c r="D7595" s="5">
        <v>3.6724700000000003E-7</v>
      </c>
      <c r="E7595" s="5">
        <v>1.0396E-6</v>
      </c>
      <c r="F7595" s="5">
        <v>4.4784399999999994E-8</v>
      </c>
      <c r="G7595" s="6">
        <v>1.6199999999999999E-7</v>
      </c>
      <c r="H7595" s="7">
        <v>1.6136313999999999E-6</v>
      </c>
      <c r="I7595" s="5"/>
    </row>
    <row r="7596" spans="1:9" x14ac:dyDescent="0.4">
      <c r="A7596" t="str">
        <f t="shared" si="118"/>
        <v>Tabak, unverarbeitetTürkei</v>
      </c>
      <c r="B7596" s="26" t="s">
        <v>263</v>
      </c>
      <c r="C7596" s="4" t="s">
        <v>461</v>
      </c>
      <c r="D7596" s="5">
        <v>5.9900699999999999E-7</v>
      </c>
      <c r="E7596" s="5">
        <v>1.7982499999999999E-6</v>
      </c>
      <c r="F7596" s="5">
        <v>1.02281E-7</v>
      </c>
      <c r="G7596" s="6">
        <v>2.9300000000000004E-7</v>
      </c>
      <c r="H7596" s="7">
        <v>2.7925379999999997E-6</v>
      </c>
      <c r="I7596" s="5"/>
    </row>
    <row r="7597" spans="1:9" x14ac:dyDescent="0.4">
      <c r="A7597" t="str">
        <f t="shared" si="118"/>
        <v>TomatenTürkei</v>
      </c>
      <c r="B7597" s="26" t="s">
        <v>86</v>
      </c>
      <c r="C7597" s="4" t="s">
        <v>461</v>
      </c>
      <c r="D7597" s="5">
        <v>1.6642200000000002E-8</v>
      </c>
      <c r="E7597" s="5">
        <v>4.6586499999999998E-8</v>
      </c>
      <c r="F7597" s="5">
        <v>1.9563900000000001E-9</v>
      </c>
      <c r="G7597" s="6">
        <v>7.13E-9</v>
      </c>
      <c r="H7597" s="7">
        <v>7.2315089999999992E-8</v>
      </c>
      <c r="I7597" s="5"/>
    </row>
    <row r="7598" spans="1:9" x14ac:dyDescent="0.4">
      <c r="A7598" t="str">
        <f t="shared" si="118"/>
        <v>TriticaleTürkei</v>
      </c>
      <c r="B7598" s="26" t="s">
        <v>283</v>
      </c>
      <c r="C7598" s="4" t="s">
        <v>461</v>
      </c>
      <c r="D7598" s="5">
        <v>7.7251900000000004E-8</v>
      </c>
      <c r="E7598" s="5">
        <v>2.1696700000000001E-7</v>
      </c>
      <c r="F7598" s="5">
        <v>1.6095E-8</v>
      </c>
      <c r="G7598" s="6">
        <v>2.9499999999999999E-8</v>
      </c>
      <c r="H7598" s="7">
        <v>3.3981390000000004E-7</v>
      </c>
      <c r="I7598" s="5"/>
    </row>
    <row r="7599" spans="1:9" x14ac:dyDescent="0.4">
      <c r="A7599" t="str">
        <f t="shared" si="118"/>
        <v>Gemüse, frischTürkei</v>
      </c>
      <c r="B7599" s="26" t="s">
        <v>174</v>
      </c>
      <c r="C7599" s="4" t="s">
        <v>461</v>
      </c>
      <c r="D7599" s="5">
        <v>3.7001299999999998E-8</v>
      </c>
      <c r="E7599" s="5">
        <v>1.1064300000000001E-7</v>
      </c>
      <c r="F7599" s="5">
        <v>3.9868200000000001E-9</v>
      </c>
      <c r="G7599" s="6">
        <v>1.6700000000000001E-8</v>
      </c>
      <c r="H7599" s="7">
        <v>1.6833111999999999E-7</v>
      </c>
      <c r="I7599" s="5"/>
    </row>
    <row r="7600" spans="1:9" x14ac:dyDescent="0.4">
      <c r="A7600" t="str">
        <f t="shared" si="118"/>
        <v>HülsenfrüchteTürkei</v>
      </c>
      <c r="B7600" s="26" t="s">
        <v>175</v>
      </c>
      <c r="C7600" s="4" t="s">
        <v>461</v>
      </c>
      <c r="D7600" s="5">
        <v>3.0994400000000001E-8</v>
      </c>
      <c r="E7600" s="5">
        <v>8.7813900000000003E-8</v>
      </c>
      <c r="F7600" s="5">
        <v>3.59241E-9</v>
      </c>
      <c r="G7600" s="6">
        <v>1.31E-8</v>
      </c>
      <c r="H7600" s="7">
        <v>1.3550071E-7</v>
      </c>
      <c r="I7600" s="5"/>
    </row>
    <row r="7601" spans="1:9" x14ac:dyDescent="0.4">
      <c r="A7601" t="str">
        <f t="shared" si="118"/>
        <v>WickeTürkei</v>
      </c>
      <c r="B7601" s="26" t="s">
        <v>276</v>
      </c>
      <c r="C7601" s="4" t="s">
        <v>461</v>
      </c>
      <c r="D7601" s="5">
        <v>9.1129299999999998E-7</v>
      </c>
      <c r="E7601" s="5">
        <v>2.5799500000000002E-6</v>
      </c>
      <c r="F7601" s="5">
        <v>1.05538E-7</v>
      </c>
      <c r="G7601" s="6">
        <v>3.8599999999999999E-7</v>
      </c>
      <c r="H7601" s="7">
        <v>3.9827810000000008E-6</v>
      </c>
      <c r="I7601" s="5"/>
    </row>
    <row r="7602" spans="1:9" x14ac:dyDescent="0.4">
      <c r="A7602" t="str">
        <f t="shared" si="118"/>
        <v>WalnussTürkei</v>
      </c>
      <c r="B7602" s="26" t="s">
        <v>264</v>
      </c>
      <c r="C7602" s="4" t="s">
        <v>461</v>
      </c>
      <c r="D7602" s="5">
        <v>3.7875799999999998E-7</v>
      </c>
      <c r="E7602" s="5">
        <v>1.07482E-6</v>
      </c>
      <c r="F7602" s="5">
        <v>4.6158100000000001E-8</v>
      </c>
      <c r="G7602" s="6">
        <v>1.67E-7</v>
      </c>
      <c r="H7602" s="7">
        <v>1.6667361000000002E-6</v>
      </c>
      <c r="I7602" s="5"/>
    </row>
    <row r="7603" spans="1:9" x14ac:dyDescent="0.4">
      <c r="A7603" t="str">
        <f t="shared" si="118"/>
        <v>WassermeloneTürkei</v>
      </c>
      <c r="B7603" s="26" t="s">
        <v>265</v>
      </c>
      <c r="C7603" s="4" t="s">
        <v>461</v>
      </c>
      <c r="D7603" s="5">
        <v>2.1087499999999999E-8</v>
      </c>
      <c r="E7603" s="5">
        <v>5.9576899999999999E-8</v>
      </c>
      <c r="F7603" s="5">
        <v>2.4455100000000002E-9</v>
      </c>
      <c r="G7603" s="6">
        <v>8.9600000000000005E-9</v>
      </c>
      <c r="H7603" s="7">
        <v>9.2069909999999994E-8</v>
      </c>
      <c r="I7603" s="5"/>
    </row>
    <row r="7604" spans="1:9" x14ac:dyDescent="0.4">
      <c r="A7604" t="str">
        <f t="shared" si="118"/>
        <v>WeizenTürkei</v>
      </c>
      <c r="B7604" s="26" t="s">
        <v>60</v>
      </c>
      <c r="C7604" s="4" t="s">
        <v>461</v>
      </c>
      <c r="D7604" s="5">
        <v>3.4630700000000001E-7</v>
      </c>
      <c r="E7604" s="5">
        <v>9.7529599999999989E-7</v>
      </c>
      <c r="F7604" s="5">
        <v>3.9982500000000001E-8</v>
      </c>
      <c r="G7604" s="6">
        <v>1.4999999999999999E-7</v>
      </c>
      <c r="H7604" s="7">
        <v>1.5115855E-6</v>
      </c>
      <c r="I7604" s="5"/>
    </row>
    <row r="7605" spans="1:9" x14ac:dyDescent="0.4">
      <c r="A7605" t="str">
        <f t="shared" si="118"/>
        <v>MandelnTurkmenistan</v>
      </c>
      <c r="B7605" s="26" t="s">
        <v>237</v>
      </c>
      <c r="C7605" s="4" t="s">
        <v>462</v>
      </c>
      <c r="D7605" s="5">
        <v>1.4838300000000001E-6</v>
      </c>
      <c r="E7605" s="5">
        <v>1.9361500000000001E-6</v>
      </c>
      <c r="F7605" s="5">
        <v>5.3904499999999998E-8</v>
      </c>
      <c r="G7605" s="6">
        <v>9.3899999999999992E-7</v>
      </c>
      <c r="H7605" s="7">
        <v>4.4128845000000007E-6</v>
      </c>
      <c r="I7605" s="5"/>
    </row>
    <row r="7606" spans="1:9" x14ac:dyDescent="0.4">
      <c r="A7606" t="str">
        <f t="shared" si="118"/>
        <v>ApfelTurkmenistan</v>
      </c>
      <c r="B7606" s="26" t="s">
        <v>195</v>
      </c>
      <c r="C7606" s="4" t="s">
        <v>462</v>
      </c>
      <c r="D7606" s="5">
        <v>5.6305499999999998E-7</v>
      </c>
      <c r="E7606" s="5">
        <v>9.0758699999999996E-7</v>
      </c>
      <c r="F7606" s="5">
        <v>2.64395E-8</v>
      </c>
      <c r="G7606" s="6">
        <v>3.8000000000000001E-7</v>
      </c>
      <c r="H7606" s="7">
        <v>1.8770814999999998E-6</v>
      </c>
      <c r="I7606" s="5"/>
    </row>
    <row r="7607" spans="1:9" x14ac:dyDescent="0.4">
      <c r="A7607" t="str">
        <f t="shared" si="118"/>
        <v>AprikosenTurkmenistan</v>
      </c>
      <c r="B7607" s="26" t="s">
        <v>196</v>
      </c>
      <c r="C7607" s="4" t="s">
        <v>462</v>
      </c>
      <c r="D7607" s="5">
        <v>2.60094E-7</v>
      </c>
      <c r="E7607" s="5">
        <v>4.1419999999999999E-7</v>
      </c>
      <c r="F7607" s="5">
        <v>1.1849599999999998E-8</v>
      </c>
      <c r="G7607" s="6">
        <v>1.74E-7</v>
      </c>
      <c r="H7607" s="7">
        <v>8.601435999999999E-7</v>
      </c>
      <c r="I7607" s="5"/>
    </row>
    <row r="7608" spans="1:9" x14ac:dyDescent="0.4">
      <c r="A7608" t="str">
        <f t="shared" si="118"/>
        <v>GersteTurkmenistan</v>
      </c>
      <c r="B7608" s="26" t="s">
        <v>240</v>
      </c>
      <c r="C7608" s="4" t="s">
        <v>462</v>
      </c>
      <c r="D7608" s="5">
        <v>2.1347100000000004E-6</v>
      </c>
      <c r="E7608" s="5">
        <v>3.4243599999999999E-6</v>
      </c>
      <c r="F7608" s="5">
        <v>1.00455E-7</v>
      </c>
      <c r="G7608" s="6">
        <v>1.4499999999999999E-6</v>
      </c>
      <c r="H7608" s="7">
        <v>7.1095250000000003E-6</v>
      </c>
      <c r="I7608" s="5"/>
    </row>
    <row r="7609" spans="1:9" x14ac:dyDescent="0.4">
      <c r="A7609" t="str">
        <f t="shared" si="118"/>
        <v>Bohen, trockenTurkmenistan</v>
      </c>
      <c r="B7609" s="26" t="s">
        <v>170</v>
      </c>
      <c r="C7609" s="4" t="s">
        <v>462</v>
      </c>
      <c r="D7609" s="5">
        <v>1.2820799999999998E-6</v>
      </c>
      <c r="E7609" s="5">
        <v>1.33827E-6</v>
      </c>
      <c r="F7609" s="5">
        <v>4.8031500000000002E-8</v>
      </c>
      <c r="G7609" s="6">
        <v>8.8099999999999991E-7</v>
      </c>
      <c r="H7609" s="7">
        <v>3.5493814999999997E-6</v>
      </c>
      <c r="I7609" s="5"/>
    </row>
    <row r="7610" spans="1:9" x14ac:dyDescent="0.4">
      <c r="A7610" t="str">
        <f t="shared" si="118"/>
        <v>Ackerbohne, trockenTurkmenistan</v>
      </c>
      <c r="B7610" s="26" t="s">
        <v>163</v>
      </c>
      <c r="C7610" s="4" t="s">
        <v>462</v>
      </c>
      <c r="D7610" s="5">
        <v>6.7653299999999996E-7</v>
      </c>
      <c r="E7610" s="5">
        <v>1.1775299999999999E-6</v>
      </c>
      <c r="F7610" s="5">
        <v>2.5035300000000002E-8</v>
      </c>
      <c r="G7610" s="6">
        <v>3.34E-7</v>
      </c>
      <c r="H7610" s="7">
        <v>2.2130982999999998E-6</v>
      </c>
      <c r="I7610" s="5"/>
    </row>
    <row r="7611" spans="1:9" x14ac:dyDescent="0.4">
      <c r="A7611" t="str">
        <f t="shared" si="118"/>
        <v>Kohl und andere KohlgewächseTurkmenistan</v>
      </c>
      <c r="B7611" s="26" t="s">
        <v>181</v>
      </c>
      <c r="C7611" s="4" t="s">
        <v>462</v>
      </c>
      <c r="D7611" s="5">
        <v>1.4366699999999999E-7</v>
      </c>
      <c r="E7611" s="5">
        <v>2.32522E-7</v>
      </c>
      <c r="F7611" s="5">
        <v>6.8183100000000006E-9</v>
      </c>
      <c r="G7611" s="6">
        <v>9.76E-8</v>
      </c>
      <c r="H7611" s="7">
        <v>4.8060730999999994E-7</v>
      </c>
      <c r="I7611" s="5"/>
    </row>
    <row r="7612" spans="1:9" x14ac:dyDescent="0.4">
      <c r="A7612" t="str">
        <f t="shared" si="118"/>
        <v>Karotten und RübenTurkmenistan</v>
      </c>
      <c r="B7612" s="26" t="s">
        <v>176</v>
      </c>
      <c r="C7612" s="4" t="s">
        <v>462</v>
      </c>
      <c r="D7612" s="5">
        <v>5.86242E-8</v>
      </c>
      <c r="E7612" s="5">
        <v>8.5103099999999997E-8</v>
      </c>
      <c r="F7612" s="5">
        <v>2.2290099999999999E-9</v>
      </c>
      <c r="G7612" s="6">
        <v>3.6799999999999999E-8</v>
      </c>
      <c r="H7612" s="7">
        <v>1.8275631000000001E-7</v>
      </c>
      <c r="I7612" s="5"/>
    </row>
    <row r="7613" spans="1:9" x14ac:dyDescent="0.4">
      <c r="A7613" t="str">
        <f t="shared" si="118"/>
        <v>GetreideTurkmenistan</v>
      </c>
      <c r="B7613" s="26" t="s">
        <v>278</v>
      </c>
      <c r="C7613" s="4" t="s">
        <v>462</v>
      </c>
      <c r="D7613" s="5">
        <v>7.8465500000000001E-7</v>
      </c>
      <c r="E7613" s="5">
        <v>1.36572E-6</v>
      </c>
      <c r="F7613" s="5">
        <v>2.9036399999999998E-8</v>
      </c>
      <c r="G7613" s="6">
        <v>3.8699999999999996E-7</v>
      </c>
      <c r="H7613" s="7">
        <v>2.5664114000000004E-6</v>
      </c>
      <c r="I7613" s="5"/>
    </row>
    <row r="7614" spans="1:9" x14ac:dyDescent="0.4">
      <c r="A7614" t="str">
        <f t="shared" si="118"/>
        <v>KirschenTurkmenistan</v>
      </c>
      <c r="B7614" s="26" t="s">
        <v>209</v>
      </c>
      <c r="C7614" s="4" t="s">
        <v>462</v>
      </c>
      <c r="D7614" s="5">
        <v>3.54308E-7</v>
      </c>
      <c r="E7614" s="5">
        <v>6.1668499999999997E-7</v>
      </c>
      <c r="F7614" s="5">
        <v>1.3111299999999999E-8</v>
      </c>
      <c r="G7614" s="6">
        <v>1.7499999999999999E-7</v>
      </c>
      <c r="H7614" s="7">
        <v>1.1591043000000002E-6</v>
      </c>
      <c r="I7614" s="5"/>
    </row>
    <row r="7615" spans="1:9" x14ac:dyDescent="0.4">
      <c r="A7615" t="str">
        <f t="shared" si="118"/>
        <v>KichererbsenTurkmenistan</v>
      </c>
      <c r="B7615" s="26" t="s">
        <v>178</v>
      </c>
      <c r="C7615" s="4" t="s">
        <v>462</v>
      </c>
      <c r="D7615" s="5">
        <v>5.5246100000000003E-6</v>
      </c>
      <c r="E7615" s="5">
        <v>6.2723199999999998E-6</v>
      </c>
      <c r="F7615" s="5">
        <v>2.2814400000000001E-7</v>
      </c>
      <c r="G7615" s="6">
        <v>3.8700000000000002E-6</v>
      </c>
      <c r="H7615" s="7">
        <v>1.5895074000000002E-5</v>
      </c>
      <c r="I7615" s="5"/>
    </row>
    <row r="7616" spans="1:9" x14ac:dyDescent="0.4">
      <c r="A7616" t="str">
        <f t="shared" si="118"/>
        <v>BaumwollsamenTurkmenistan</v>
      </c>
      <c r="B7616" s="26" t="s">
        <v>241</v>
      </c>
      <c r="C7616" s="4" t="s">
        <v>462</v>
      </c>
      <c r="D7616" s="5">
        <v>6.8502999999999999E-7</v>
      </c>
      <c r="E7616" s="5">
        <v>1.1013600000000001E-6</v>
      </c>
      <c r="F7616" s="5">
        <v>3.21932E-8</v>
      </c>
      <c r="G7616" s="6">
        <v>4.6500000000000005E-7</v>
      </c>
      <c r="H7616" s="7">
        <v>2.2835832000000001E-6</v>
      </c>
      <c r="I7616" s="5"/>
    </row>
    <row r="7617" spans="1:9" x14ac:dyDescent="0.4">
      <c r="A7617" t="str">
        <f t="shared" si="118"/>
        <v>Gurken und GewürzgurkenTurkmenistan</v>
      </c>
      <c r="B7617" s="26" t="s">
        <v>99</v>
      </c>
      <c r="C7617" s="4" t="s">
        <v>462</v>
      </c>
      <c r="D7617" s="5">
        <v>1.5305500000000002E-7</v>
      </c>
      <c r="E7617" s="5">
        <v>2.22911E-7</v>
      </c>
      <c r="F7617" s="5">
        <v>5.8262800000000003E-9</v>
      </c>
      <c r="G7617" s="6">
        <v>9.5000000000000004E-8</v>
      </c>
      <c r="H7617" s="7">
        <v>4.7679228000000004E-7</v>
      </c>
      <c r="I7617" s="5"/>
    </row>
    <row r="7618" spans="1:9" x14ac:dyDescent="0.4">
      <c r="A7618" t="str">
        <f t="shared" si="118"/>
        <v>DattelTurkmenistan</v>
      </c>
      <c r="B7618" s="26" t="s">
        <v>202</v>
      </c>
      <c r="C7618" s="4" t="s">
        <v>462</v>
      </c>
      <c r="D7618" s="5">
        <v>4.3372300000000003E-7</v>
      </c>
      <c r="E7618" s="5">
        <v>4.5273400000000001E-7</v>
      </c>
      <c r="F7618" s="5">
        <v>1.62489E-8</v>
      </c>
      <c r="G7618" s="6">
        <v>2.9799999999999999E-7</v>
      </c>
      <c r="H7618" s="7">
        <v>1.2007059000000002E-6</v>
      </c>
      <c r="I7618" s="5"/>
    </row>
    <row r="7619" spans="1:9" x14ac:dyDescent="0.4">
      <c r="A7619" t="str">
        <f t="shared" si="118"/>
        <v>FuttermittelpflanzenTurkmenistan</v>
      </c>
      <c r="B7619" s="26" t="s">
        <v>242</v>
      </c>
      <c r="C7619" s="4" t="s">
        <v>462</v>
      </c>
      <c r="D7619" s="5">
        <v>1.03844E-7</v>
      </c>
      <c r="E7619" s="5">
        <v>1.08396E-7</v>
      </c>
      <c r="F7619" s="5">
        <v>3.8904099999999996E-9</v>
      </c>
      <c r="G7619" s="6">
        <v>7.1299999999999997E-8</v>
      </c>
      <c r="H7619" s="7">
        <v>2.8743040999999998E-7</v>
      </c>
      <c r="I7619" s="5"/>
    </row>
    <row r="7620" spans="1:9" x14ac:dyDescent="0.4">
      <c r="A7620" t="str">
        <f t="shared" ref="A7620:A7683" si="119">B7620&amp;C7620</f>
        <v>Früchte, frischTurkmenistan</v>
      </c>
      <c r="B7620" s="26" t="s">
        <v>205</v>
      </c>
      <c r="C7620" s="4" t="s">
        <v>462</v>
      </c>
      <c r="D7620" s="5">
        <v>3.1229800000000001E-7</v>
      </c>
      <c r="E7620" s="5">
        <v>5.0440999999999995E-7</v>
      </c>
      <c r="F7620" s="5">
        <v>1.1494200000000001E-8</v>
      </c>
      <c r="G7620" s="6">
        <v>1.6400000000000001E-7</v>
      </c>
      <c r="H7620" s="7">
        <v>9.9220219999999994E-7</v>
      </c>
      <c r="I7620" s="5"/>
    </row>
    <row r="7621" spans="1:9" x14ac:dyDescent="0.4">
      <c r="A7621" t="str">
        <f t="shared" si="119"/>
        <v>KernobstTurkmenistan</v>
      </c>
      <c r="B7621" s="26" t="s">
        <v>208</v>
      </c>
      <c r="C7621" s="4" t="s">
        <v>462</v>
      </c>
      <c r="D7621" s="5">
        <v>3.1229800000000001E-7</v>
      </c>
      <c r="E7621" s="5">
        <v>5.0440999999999995E-7</v>
      </c>
      <c r="F7621" s="5">
        <v>1.1494200000000001E-8</v>
      </c>
      <c r="G7621" s="6">
        <v>1.6400000000000001E-7</v>
      </c>
      <c r="H7621" s="7">
        <v>9.9220219999999994E-7</v>
      </c>
      <c r="I7621" s="5"/>
    </row>
    <row r="7622" spans="1:9" x14ac:dyDescent="0.4">
      <c r="A7622" t="str">
        <f t="shared" si="119"/>
        <v>KnoblauchTurkmenistan</v>
      </c>
      <c r="B7622" s="26" t="s">
        <v>38</v>
      </c>
      <c r="C7622" s="4" t="s">
        <v>462</v>
      </c>
      <c r="D7622" s="5">
        <v>1.8821399999999999E-7</v>
      </c>
      <c r="E7622" s="5">
        <v>3.2759300000000001E-7</v>
      </c>
      <c r="F7622" s="5">
        <v>6.96492E-9</v>
      </c>
      <c r="G7622" s="6">
        <v>9.2899999999999991E-8</v>
      </c>
      <c r="H7622" s="7">
        <v>6.1567192000000009E-7</v>
      </c>
      <c r="I7622" s="5"/>
    </row>
    <row r="7623" spans="1:9" x14ac:dyDescent="0.4">
      <c r="A7623" t="str">
        <f t="shared" si="119"/>
        <v>TraubenTurkmenistan</v>
      </c>
      <c r="B7623" s="26" t="s">
        <v>245</v>
      </c>
      <c r="C7623" s="4" t="s">
        <v>462</v>
      </c>
      <c r="D7623" s="5">
        <v>1.7798799999999999E-7</v>
      </c>
      <c r="E7623" s="5">
        <v>2.8640799999999998E-7</v>
      </c>
      <c r="F7623" s="5">
        <v>8.3606999999999999E-9</v>
      </c>
      <c r="G7623" s="6">
        <v>1.2000000000000002E-7</v>
      </c>
      <c r="H7623" s="7">
        <v>5.9275670000000002E-7</v>
      </c>
      <c r="I7623" s="5"/>
    </row>
    <row r="7624" spans="1:9" x14ac:dyDescent="0.4">
      <c r="A7624" t="str">
        <f t="shared" si="119"/>
        <v>ErdnussTurkmenistan</v>
      </c>
      <c r="B7624" s="26" t="s">
        <v>280</v>
      </c>
      <c r="C7624" s="4" t="s">
        <v>462</v>
      </c>
      <c r="D7624" s="5">
        <v>9.4570400000000001E-7</v>
      </c>
      <c r="E7624" s="5">
        <v>1.6297799999999999E-6</v>
      </c>
      <c r="F7624" s="5">
        <v>3.4377399999999999E-8</v>
      </c>
      <c r="G7624" s="6">
        <v>4.6700000000000004E-7</v>
      </c>
      <c r="H7624" s="7">
        <v>3.0768613999999999E-6</v>
      </c>
      <c r="I7624" s="5"/>
    </row>
    <row r="7625" spans="1:9" x14ac:dyDescent="0.4">
      <c r="A7625" t="str">
        <f t="shared" si="119"/>
        <v>Lauch, andere LauchgewächseTurkmenistan</v>
      </c>
      <c r="B7625" s="26" t="s">
        <v>184</v>
      </c>
      <c r="C7625" s="4" t="s">
        <v>462</v>
      </c>
      <c r="D7625" s="5">
        <v>7.6421099999999999E-8</v>
      </c>
      <c r="E7625" s="5">
        <v>1.1491599999999999E-7</v>
      </c>
      <c r="F7625" s="5">
        <v>2.8499800000000001E-9</v>
      </c>
      <c r="G7625" s="6">
        <v>4.4899999999999998E-8</v>
      </c>
      <c r="H7625" s="7">
        <v>2.3908708000000005E-7</v>
      </c>
      <c r="I7625" s="5"/>
    </row>
    <row r="7626" spans="1:9" x14ac:dyDescent="0.4">
      <c r="A7626" t="str">
        <f t="shared" si="119"/>
        <v>LinsenTurkmenistan</v>
      </c>
      <c r="B7626" s="26" t="s">
        <v>247</v>
      </c>
      <c r="C7626" s="4" t="s">
        <v>462</v>
      </c>
      <c r="D7626" s="5">
        <v>7.0536300000000001E-6</v>
      </c>
      <c r="E7626" s="5">
        <v>7.3628099999999999E-6</v>
      </c>
      <c r="F7626" s="5">
        <v>2.6425600000000001E-7</v>
      </c>
      <c r="G7626" s="6">
        <v>4.8399999999999994E-6</v>
      </c>
      <c r="H7626" s="7">
        <v>1.9520695999999997E-5</v>
      </c>
      <c r="I7626" s="5"/>
    </row>
    <row r="7627" spans="1:9" x14ac:dyDescent="0.4">
      <c r="A7627" t="str">
        <f t="shared" si="119"/>
        <v>LeinsamenTurkmenistan</v>
      </c>
      <c r="B7627" s="26" t="s">
        <v>281</v>
      </c>
      <c r="C7627" s="4" t="s">
        <v>462</v>
      </c>
      <c r="D7627" s="5">
        <v>5.7279799999999995E-6</v>
      </c>
      <c r="E7627" s="5">
        <v>9.9697399999999999E-6</v>
      </c>
      <c r="F7627" s="5">
        <v>2.1196600000000001E-7</v>
      </c>
      <c r="G7627" s="6">
        <v>2.83E-6</v>
      </c>
      <c r="H7627" s="7">
        <v>1.8739685999999998E-5</v>
      </c>
      <c r="I7627" s="5"/>
    </row>
    <row r="7628" spans="1:9" x14ac:dyDescent="0.4">
      <c r="A7628" t="str">
        <f t="shared" si="119"/>
        <v>MaisTurkmenistan</v>
      </c>
      <c r="B7628" s="26" t="s">
        <v>185</v>
      </c>
      <c r="C7628" s="4" t="s">
        <v>462</v>
      </c>
      <c r="D7628" s="5">
        <v>1.2347400000000001E-6</v>
      </c>
      <c r="E7628" s="5">
        <v>1.98727E-6</v>
      </c>
      <c r="F7628" s="5">
        <v>5.8310000000000004E-8</v>
      </c>
      <c r="G7628" s="6">
        <v>8.3799999999999996E-7</v>
      </c>
      <c r="H7628" s="7">
        <v>4.1183199999999997E-6</v>
      </c>
      <c r="I7628" s="5"/>
    </row>
    <row r="7629" spans="1:9" x14ac:dyDescent="0.4">
      <c r="A7629" t="str">
        <f t="shared" si="119"/>
        <v>Melonen (inkl.  Cantaloup-Melone)Turkmenistan</v>
      </c>
      <c r="B7629" s="26" t="s">
        <v>249</v>
      </c>
      <c r="C7629" s="4" t="s">
        <v>462</v>
      </c>
      <c r="D7629" s="5">
        <v>1.4205599999999999E-7</v>
      </c>
      <c r="E7629" s="5">
        <v>1.4828199999999998E-7</v>
      </c>
      <c r="F7629" s="5">
        <v>5.3219500000000002E-9</v>
      </c>
      <c r="G7629" s="6">
        <v>9.76E-8</v>
      </c>
      <c r="H7629" s="7">
        <v>3.9325995000000005E-7</v>
      </c>
      <c r="I7629" s="5"/>
    </row>
    <row r="7630" spans="1:9" x14ac:dyDescent="0.4">
      <c r="A7630" t="str">
        <f t="shared" si="119"/>
        <v>HirseTurkmenistan</v>
      </c>
      <c r="B7630" s="26" t="s">
        <v>250</v>
      </c>
      <c r="C7630" s="4" t="s">
        <v>462</v>
      </c>
      <c r="D7630" s="5">
        <v>1.26267E-6</v>
      </c>
      <c r="E7630" s="5">
        <v>2.1807799999999998E-6</v>
      </c>
      <c r="F7630" s="5">
        <v>8.3433899999999999E-8</v>
      </c>
      <c r="G7630" s="6">
        <v>9.9999999999999995E-7</v>
      </c>
      <c r="H7630" s="7">
        <v>4.5268838999999994E-6</v>
      </c>
      <c r="I7630" s="5"/>
    </row>
    <row r="7631" spans="1:9" x14ac:dyDescent="0.4">
      <c r="A7631" t="str">
        <f t="shared" si="119"/>
        <v>Zwiebel, getr.Turkmenistan</v>
      </c>
      <c r="B7631" s="26" t="s">
        <v>251</v>
      </c>
      <c r="C7631" s="4" t="s">
        <v>462</v>
      </c>
      <c r="D7631" s="5">
        <v>1.2039299999999998E-7</v>
      </c>
      <c r="E7631" s="5">
        <v>1.94077E-7</v>
      </c>
      <c r="F7631" s="5">
        <v>5.6913600000000001E-9</v>
      </c>
      <c r="G7631" s="6">
        <v>8.1600000000000003E-8</v>
      </c>
      <c r="H7631" s="7">
        <v>4.0176136000000003E-7</v>
      </c>
      <c r="I7631" s="5"/>
    </row>
    <row r="7632" spans="1:9" x14ac:dyDescent="0.4">
      <c r="A7632" t="str">
        <f t="shared" si="119"/>
        <v>OrangeTurkmenistan</v>
      </c>
      <c r="B7632" s="26" t="s">
        <v>252</v>
      </c>
      <c r="C7632" s="4" t="s">
        <v>462</v>
      </c>
      <c r="D7632" s="5">
        <v>1.3177100000000002E-7</v>
      </c>
      <c r="E7632" s="5">
        <v>1.3754699999999998E-7</v>
      </c>
      <c r="F7632" s="5">
        <v>4.9366500000000007E-9</v>
      </c>
      <c r="G7632" s="6">
        <v>9.050000000000001E-8</v>
      </c>
      <c r="H7632" s="7">
        <v>3.6475465000000001E-7</v>
      </c>
      <c r="I7632" s="5"/>
    </row>
    <row r="7633" spans="1:9" x14ac:dyDescent="0.4">
      <c r="A7633" t="str">
        <f t="shared" si="119"/>
        <v>Pfirsich, NektarineTurkmenistan</v>
      </c>
      <c r="B7633" s="26" t="s">
        <v>253</v>
      </c>
      <c r="C7633" s="4" t="s">
        <v>462</v>
      </c>
      <c r="D7633" s="5">
        <v>3.8306899999999997E-7</v>
      </c>
      <c r="E7633" s="5">
        <v>6.0599300000000002E-7</v>
      </c>
      <c r="F7633" s="5">
        <v>1.6751800000000002E-8</v>
      </c>
      <c r="G7633" s="6">
        <v>2.53E-7</v>
      </c>
      <c r="H7633" s="7">
        <v>1.2588138E-6</v>
      </c>
      <c r="I7633" s="5"/>
    </row>
    <row r="7634" spans="1:9" x14ac:dyDescent="0.4">
      <c r="A7634" t="str">
        <f t="shared" si="119"/>
        <v>BirneTurkmenistan</v>
      </c>
      <c r="B7634" s="26" t="s">
        <v>199</v>
      </c>
      <c r="C7634" s="4" t="s">
        <v>462</v>
      </c>
      <c r="D7634" s="5">
        <v>5.0098999999999999E-7</v>
      </c>
      <c r="E7634" s="5">
        <v>8.7198899999999999E-7</v>
      </c>
      <c r="F7634" s="5">
        <v>1.8539300000000001E-8</v>
      </c>
      <c r="G7634" s="6">
        <v>2.4699999999999998E-7</v>
      </c>
      <c r="H7634" s="7">
        <v>1.6385183E-6</v>
      </c>
      <c r="I7634" s="5"/>
    </row>
    <row r="7635" spans="1:9" x14ac:dyDescent="0.4">
      <c r="A7635" t="str">
        <f t="shared" si="119"/>
        <v>Erbsen, trockenTurkmenistan</v>
      </c>
      <c r="B7635" s="26" t="s">
        <v>173</v>
      </c>
      <c r="C7635" s="4" t="s">
        <v>462</v>
      </c>
      <c r="D7635" s="5">
        <v>7.0774600000000002E-7</v>
      </c>
      <c r="E7635" s="5">
        <v>1.1412200000000001E-6</v>
      </c>
      <c r="F7635" s="5">
        <v>3.3614099999999998E-8</v>
      </c>
      <c r="G7635" s="6">
        <v>4.8299999999999997E-7</v>
      </c>
      <c r="H7635" s="7">
        <v>2.3655801000000001E-6</v>
      </c>
      <c r="I7635" s="5"/>
    </row>
    <row r="7636" spans="1:9" x14ac:dyDescent="0.4">
      <c r="A7636" t="str">
        <f t="shared" si="119"/>
        <v>Pflaume, SchleheTurkmenistan</v>
      </c>
      <c r="B7636" s="26" t="s">
        <v>254</v>
      </c>
      <c r="C7636" s="4" t="s">
        <v>462</v>
      </c>
      <c r="D7636" s="5">
        <v>2.11843E-7</v>
      </c>
      <c r="E7636" s="5">
        <v>3.25692E-7</v>
      </c>
      <c r="F7636" s="5">
        <v>8.3462800000000007E-9</v>
      </c>
      <c r="G7636" s="6">
        <v>1.3300000000000001E-7</v>
      </c>
      <c r="H7636" s="7">
        <v>6.7888127999999993E-7</v>
      </c>
      <c r="I7636" s="5"/>
    </row>
    <row r="7637" spans="1:9" x14ac:dyDescent="0.4">
      <c r="A7637" t="str">
        <f t="shared" si="119"/>
        <v>KartoffelTurkmenistan</v>
      </c>
      <c r="B7637" s="26" t="s">
        <v>177</v>
      </c>
      <c r="C7637" s="4" t="s">
        <v>462</v>
      </c>
      <c r="D7637" s="5">
        <v>1.7905800000000001E-7</v>
      </c>
      <c r="E7637" s="5">
        <v>2.8869500000000001E-7</v>
      </c>
      <c r="F7637" s="5">
        <v>8.4795299999999996E-9</v>
      </c>
      <c r="G7637" s="6">
        <v>1.2200000000000001E-7</v>
      </c>
      <c r="H7637" s="7">
        <v>5.9823253E-7</v>
      </c>
      <c r="I7637" s="5"/>
    </row>
    <row r="7638" spans="1:9" x14ac:dyDescent="0.4">
      <c r="A7638" t="str">
        <f t="shared" si="119"/>
        <v>ReisTurkmenistan</v>
      </c>
      <c r="B7638" s="26" t="s">
        <v>160</v>
      </c>
      <c r="C7638" s="4" t="s">
        <v>462</v>
      </c>
      <c r="D7638" s="5">
        <v>8.6161699999999998E-7</v>
      </c>
      <c r="E7638" s="5">
        <v>1.3864000000000002E-6</v>
      </c>
      <c r="F7638" s="5">
        <v>4.05464E-8</v>
      </c>
      <c r="G7638" s="6">
        <v>5.8400000000000004E-7</v>
      </c>
      <c r="H7638" s="7">
        <v>2.8725634E-6</v>
      </c>
      <c r="I7638" s="5"/>
    </row>
    <row r="7639" spans="1:9" x14ac:dyDescent="0.4">
      <c r="A7639" t="str">
        <f t="shared" si="119"/>
        <v>ÖldistelsamenTurkmenistan</v>
      </c>
      <c r="B7639" s="26" t="s">
        <v>295</v>
      </c>
      <c r="C7639" s="4" t="s">
        <v>462</v>
      </c>
      <c r="D7639" s="5">
        <v>2.1938700000000003E-6</v>
      </c>
      <c r="E7639" s="5">
        <v>3.80193E-6</v>
      </c>
      <c r="F7639" s="5">
        <v>8.0553899999999989E-8</v>
      </c>
      <c r="G7639" s="6">
        <v>1.08E-6</v>
      </c>
      <c r="H7639" s="7">
        <v>7.1563538999999998E-6</v>
      </c>
      <c r="I7639" s="5"/>
    </row>
    <row r="7640" spans="1:9" x14ac:dyDescent="0.4">
      <c r="A7640" t="str">
        <f t="shared" si="119"/>
        <v>BaumwolleTurkmenistan</v>
      </c>
      <c r="B7640" s="26" t="s">
        <v>257</v>
      </c>
      <c r="C7640" s="4" t="s">
        <v>462</v>
      </c>
      <c r="D7640" s="5">
        <v>6.8502999999999999E-7</v>
      </c>
      <c r="E7640" s="5">
        <v>1.1013600000000001E-6</v>
      </c>
      <c r="F7640" s="5">
        <v>3.21932E-8</v>
      </c>
      <c r="G7640" s="6">
        <v>4.6500000000000005E-7</v>
      </c>
      <c r="H7640" s="7">
        <v>2.2835832000000001E-6</v>
      </c>
      <c r="I7640" s="5"/>
    </row>
    <row r="7641" spans="1:9" x14ac:dyDescent="0.4">
      <c r="A7641" t="str">
        <f t="shared" si="119"/>
        <v>SesamTurkmenistan</v>
      </c>
      <c r="B7641" s="26" t="s">
        <v>258</v>
      </c>
      <c r="C7641" s="4" t="s">
        <v>462</v>
      </c>
      <c r="D7641" s="5">
        <v>2.3576399999999999E-6</v>
      </c>
      <c r="E7641" s="5">
        <v>4.0743999999999995E-6</v>
      </c>
      <c r="F7641" s="5">
        <v>8.6134999999999997E-8</v>
      </c>
      <c r="G7641" s="6">
        <v>1.1599999999999999E-6</v>
      </c>
      <c r="H7641" s="7">
        <v>7.6781750000000004E-6</v>
      </c>
      <c r="I7641" s="5"/>
    </row>
    <row r="7642" spans="1:9" x14ac:dyDescent="0.4">
      <c r="A7642" t="str">
        <f t="shared" si="119"/>
        <v>SorghumTurkmenistan</v>
      </c>
      <c r="B7642" s="26" t="s">
        <v>282</v>
      </c>
      <c r="C7642" s="4" t="s">
        <v>462</v>
      </c>
      <c r="D7642" s="5">
        <v>7.2506100000000004E-7</v>
      </c>
      <c r="E7642" s="5">
        <v>1.2619899999999999E-6</v>
      </c>
      <c r="F7642" s="5">
        <v>2.6831100000000003E-8</v>
      </c>
      <c r="G7642" s="6">
        <v>3.5799999999999995E-7</v>
      </c>
      <c r="H7642" s="7">
        <v>2.3718821E-6</v>
      </c>
      <c r="I7642" s="5"/>
    </row>
    <row r="7643" spans="1:9" x14ac:dyDescent="0.4">
      <c r="A7643" t="str">
        <f t="shared" si="119"/>
        <v>SojabohnenTurkmenistan</v>
      </c>
      <c r="B7643" s="26" t="s">
        <v>259</v>
      </c>
      <c r="C7643" s="4" t="s">
        <v>462</v>
      </c>
      <c r="D7643" s="5">
        <v>1.27406E-6</v>
      </c>
      <c r="E7643" s="5">
        <v>1.3299099999999998E-6</v>
      </c>
      <c r="F7643" s="5">
        <v>4.7731300000000002E-8</v>
      </c>
      <c r="G7643" s="6">
        <v>8.7499999999999999E-7</v>
      </c>
      <c r="H7643" s="7">
        <v>3.5267012999999997E-6</v>
      </c>
      <c r="I7643" s="5"/>
    </row>
    <row r="7644" spans="1:9" x14ac:dyDescent="0.4">
      <c r="A7644" t="str">
        <f t="shared" si="119"/>
        <v>SonnenblumenkerneTurkmenistan</v>
      </c>
      <c r="B7644" s="26" t="s">
        <v>261</v>
      </c>
      <c r="C7644" s="4" t="s">
        <v>462</v>
      </c>
      <c r="D7644" s="5">
        <v>2.8957200000000002E-6</v>
      </c>
      <c r="E7644" s="5">
        <v>4.2631300000000003E-6</v>
      </c>
      <c r="F7644" s="5">
        <v>1.07668E-7</v>
      </c>
      <c r="G7644" s="6">
        <v>1.64E-6</v>
      </c>
      <c r="H7644" s="7">
        <v>8.9065180000000011E-6</v>
      </c>
      <c r="I7644" s="5"/>
    </row>
    <row r="7645" spans="1:9" x14ac:dyDescent="0.4">
      <c r="A7645" t="str">
        <f t="shared" si="119"/>
        <v>Tabak, unverarbeitetTurkmenistan</v>
      </c>
      <c r="B7645" s="26" t="s">
        <v>263</v>
      </c>
      <c r="C7645" s="4" t="s">
        <v>462</v>
      </c>
      <c r="D7645" s="5">
        <v>4.8777300000000001E-7</v>
      </c>
      <c r="E7645" s="5">
        <v>6.5703E-7</v>
      </c>
      <c r="F7645" s="5">
        <v>1.7959099999999998E-8</v>
      </c>
      <c r="G7645" s="6">
        <v>3.0800000000000001E-7</v>
      </c>
      <c r="H7645" s="7">
        <v>1.4707621000000001E-6</v>
      </c>
      <c r="I7645" s="5"/>
    </row>
    <row r="7646" spans="1:9" x14ac:dyDescent="0.4">
      <c r="A7646" t="str">
        <f t="shared" si="119"/>
        <v>TomatenTurkmenistan</v>
      </c>
      <c r="B7646" s="26" t="s">
        <v>86</v>
      </c>
      <c r="C7646" s="4" t="s">
        <v>462</v>
      </c>
      <c r="D7646" s="5">
        <v>8.249350000000001E-8</v>
      </c>
      <c r="E7646" s="5">
        <v>1.3272499999999999E-7</v>
      </c>
      <c r="F7646" s="5">
        <v>3.8640800000000006E-9</v>
      </c>
      <c r="G7646" s="6">
        <v>5.5800000000000003E-8</v>
      </c>
      <c r="H7646" s="7">
        <v>2.7488258000000003E-7</v>
      </c>
      <c r="I7646" s="5"/>
    </row>
    <row r="7647" spans="1:9" x14ac:dyDescent="0.4">
      <c r="A7647" t="str">
        <f t="shared" si="119"/>
        <v>Gemüse, frischTurkmenistan</v>
      </c>
      <c r="B7647" s="26" t="s">
        <v>174</v>
      </c>
      <c r="C7647" s="4" t="s">
        <v>462</v>
      </c>
      <c r="D7647" s="5">
        <v>7.6421099999999999E-8</v>
      </c>
      <c r="E7647" s="5">
        <v>1.1491599999999999E-7</v>
      </c>
      <c r="F7647" s="5">
        <v>2.8499800000000001E-9</v>
      </c>
      <c r="G7647" s="6">
        <v>4.4899999999999998E-8</v>
      </c>
      <c r="H7647" s="7">
        <v>2.3908708000000005E-7</v>
      </c>
      <c r="I7647" s="5"/>
    </row>
    <row r="7648" spans="1:9" x14ac:dyDescent="0.4">
      <c r="A7648" t="str">
        <f t="shared" si="119"/>
        <v>WalnussTurkmenistan</v>
      </c>
      <c r="B7648" s="26" t="s">
        <v>264</v>
      </c>
      <c r="C7648" s="4" t="s">
        <v>462</v>
      </c>
      <c r="D7648" s="5">
        <v>9.1892799999999993E-7</v>
      </c>
      <c r="E7648" s="5">
        <v>1.59942E-6</v>
      </c>
      <c r="F7648" s="5">
        <v>3.4005199999999997E-8</v>
      </c>
      <c r="G7648" s="6">
        <v>4.5299999999999999E-7</v>
      </c>
      <c r="H7648" s="7">
        <v>3.0053532000000001E-6</v>
      </c>
      <c r="I7648" s="5"/>
    </row>
    <row r="7649" spans="1:9" x14ac:dyDescent="0.4">
      <c r="A7649" t="str">
        <f t="shared" si="119"/>
        <v>WassermeloneTurkmenistan</v>
      </c>
      <c r="B7649" s="26" t="s">
        <v>265</v>
      </c>
      <c r="C7649" s="4" t="s">
        <v>462</v>
      </c>
      <c r="D7649" s="5">
        <v>9.2325599999999994E-8</v>
      </c>
      <c r="E7649" s="5">
        <v>1.4815199999999999E-7</v>
      </c>
      <c r="F7649" s="5">
        <v>4.3366899999999998E-9</v>
      </c>
      <c r="G7649" s="6">
        <v>6.2700000000000012E-8</v>
      </c>
      <c r="H7649" s="7">
        <v>3.0751428999999998E-7</v>
      </c>
      <c r="I7649" s="5"/>
    </row>
    <row r="7650" spans="1:9" x14ac:dyDescent="0.4">
      <c r="A7650" t="str">
        <f t="shared" si="119"/>
        <v>WeizenTurkmenistan</v>
      </c>
      <c r="B7650" s="26" t="s">
        <v>60</v>
      </c>
      <c r="C7650" s="4" t="s">
        <v>462</v>
      </c>
      <c r="D7650" s="5">
        <v>4.3123899999999996E-7</v>
      </c>
      <c r="E7650" s="5">
        <v>6.9304599999999997E-7</v>
      </c>
      <c r="F7650" s="5">
        <v>2.0300700000000001E-8</v>
      </c>
      <c r="G7650" s="6">
        <v>2.9300000000000004E-7</v>
      </c>
      <c r="H7650" s="7">
        <v>1.4375857000000002E-6</v>
      </c>
      <c r="I7650" s="5"/>
    </row>
    <row r="7651" spans="1:9" x14ac:dyDescent="0.4">
      <c r="A7651" t="str">
        <f t="shared" si="119"/>
        <v>BananenUganda</v>
      </c>
      <c r="B7651" s="26" t="s">
        <v>197</v>
      </c>
      <c r="C7651" s="4" t="s">
        <v>220</v>
      </c>
      <c r="D7651" s="5">
        <v>3.8799999999999998E-7</v>
      </c>
      <c r="E7651" s="5">
        <v>2.4200000000000002E-7</v>
      </c>
      <c r="F7651" s="5">
        <v>4.3000000000000001E-8</v>
      </c>
      <c r="G7651" s="6">
        <v>1.11E-7</v>
      </c>
      <c r="H7651" s="7">
        <v>7.8399999999999993E-7</v>
      </c>
      <c r="I7651" s="5"/>
    </row>
    <row r="7652" spans="1:9" x14ac:dyDescent="0.4">
      <c r="A7652" t="str">
        <f t="shared" si="119"/>
        <v>GersteUganda</v>
      </c>
      <c r="B7652" s="26" t="s">
        <v>240</v>
      </c>
      <c r="C7652" s="4" t="s">
        <v>220</v>
      </c>
      <c r="D7652" s="5">
        <v>3.10894E-7</v>
      </c>
      <c r="E7652" s="5">
        <v>2.0575E-7</v>
      </c>
      <c r="F7652" s="5">
        <v>8.734110000000001E-9</v>
      </c>
      <c r="G7652" s="6">
        <v>4.7899999999999999E-8</v>
      </c>
      <c r="H7652" s="7">
        <v>5.7327810999999998E-7</v>
      </c>
      <c r="I7652" s="5"/>
    </row>
    <row r="7653" spans="1:9" x14ac:dyDescent="0.4">
      <c r="A7653" t="str">
        <f t="shared" si="119"/>
        <v>Bohen, trockenUganda</v>
      </c>
      <c r="B7653" s="26" t="s">
        <v>170</v>
      </c>
      <c r="C7653" s="4" t="s">
        <v>220</v>
      </c>
      <c r="D7653" s="5">
        <v>1.1343399999999999E-6</v>
      </c>
      <c r="E7653" s="5">
        <v>7.0561500000000006E-7</v>
      </c>
      <c r="F7653" s="5">
        <v>1.2835000000000001E-7</v>
      </c>
      <c r="G7653" s="6">
        <v>3.22E-7</v>
      </c>
      <c r="H7653" s="7">
        <v>2.2903050000000003E-6</v>
      </c>
      <c r="I7653" s="5"/>
    </row>
    <row r="7654" spans="1:9" x14ac:dyDescent="0.4">
      <c r="A7654" t="str">
        <f t="shared" si="119"/>
        <v>Bohen, grünUganda</v>
      </c>
      <c r="B7654" s="26" t="s">
        <v>169</v>
      </c>
      <c r="C7654" s="4" t="s">
        <v>220</v>
      </c>
      <c r="D7654" s="5">
        <v>8.7054400000000002E-8</v>
      </c>
      <c r="E7654" s="5">
        <v>5.5647199999999999E-8</v>
      </c>
      <c r="F7654" s="5">
        <v>2.5828999999999998E-9</v>
      </c>
      <c r="G7654" s="6">
        <v>1.35E-8</v>
      </c>
      <c r="H7654" s="7">
        <v>1.5878450000000001E-7</v>
      </c>
      <c r="I7654" s="5"/>
    </row>
    <row r="7655" spans="1:9" x14ac:dyDescent="0.4">
      <c r="A7655" t="str">
        <f t="shared" si="119"/>
        <v>Ackerbohne, trockenUganda</v>
      </c>
      <c r="B7655" s="26" t="s">
        <v>163</v>
      </c>
      <c r="C7655" s="4" t="s">
        <v>220</v>
      </c>
      <c r="D7655" s="5">
        <v>3.6996200000000001E-7</v>
      </c>
      <c r="E7655" s="5">
        <v>2.8895600000000001E-7</v>
      </c>
      <c r="F7655" s="5">
        <v>4.0470800000000001E-8</v>
      </c>
      <c r="G7655" s="6">
        <v>1.43E-7</v>
      </c>
      <c r="H7655" s="7">
        <v>8.423888E-7</v>
      </c>
      <c r="I7655" s="5"/>
    </row>
    <row r="7656" spans="1:9" x14ac:dyDescent="0.4">
      <c r="A7656" t="str">
        <f t="shared" si="119"/>
        <v>Kohl und andere KohlgewächseUganda</v>
      </c>
      <c r="B7656" s="26" t="s">
        <v>181</v>
      </c>
      <c r="C7656" s="4" t="s">
        <v>220</v>
      </c>
      <c r="D7656" s="5">
        <v>6.2799999999999993E-8</v>
      </c>
      <c r="E7656" s="5">
        <v>4.0899999999999996E-8</v>
      </c>
      <c r="F7656" s="5">
        <v>1.81E-9</v>
      </c>
      <c r="G7656" s="6">
        <v>9.6900000000000011E-9</v>
      </c>
      <c r="H7656" s="7">
        <v>1.152E-7</v>
      </c>
      <c r="I7656" s="5"/>
    </row>
    <row r="7657" spans="1:9" x14ac:dyDescent="0.4">
      <c r="A7657" t="str">
        <f t="shared" si="119"/>
        <v>CashewnüsseUganda</v>
      </c>
      <c r="B7657" s="26" t="s">
        <v>309</v>
      </c>
      <c r="C7657" s="4" t="s">
        <v>220</v>
      </c>
      <c r="D7657" s="5">
        <v>1.84448E-6</v>
      </c>
      <c r="E7657" s="5">
        <v>9.4523600000000001E-7</v>
      </c>
      <c r="F7657" s="5">
        <v>7.1051900000000001E-8</v>
      </c>
      <c r="G7657" s="6">
        <v>2.9200000000000002E-7</v>
      </c>
      <c r="H7657" s="7">
        <v>3.1527678999999997E-6</v>
      </c>
      <c r="I7657" s="5"/>
    </row>
    <row r="7658" spans="1:9" x14ac:dyDescent="0.4">
      <c r="A7658" t="str">
        <f t="shared" si="119"/>
        <v>ManiokUganda</v>
      </c>
      <c r="B7658" s="26" t="s">
        <v>187</v>
      </c>
      <c r="C7658" s="4" t="s">
        <v>220</v>
      </c>
      <c r="D7658" s="5">
        <v>1.0324400000000001E-7</v>
      </c>
      <c r="E7658" s="5">
        <v>6.1395099999999994E-8</v>
      </c>
      <c r="F7658" s="5">
        <v>9.3778099999999987E-9</v>
      </c>
      <c r="G7658" s="6">
        <v>2.5399999999999999E-8</v>
      </c>
      <c r="H7658" s="7">
        <v>1.9941690999999998E-7</v>
      </c>
      <c r="I7658" s="5"/>
    </row>
    <row r="7659" spans="1:9" x14ac:dyDescent="0.4">
      <c r="A7659" t="str">
        <f t="shared" si="119"/>
        <v>Rizinusöl-SamenUganda</v>
      </c>
      <c r="B7659" s="26" t="s">
        <v>285</v>
      </c>
      <c r="C7659" s="4" t="s">
        <v>220</v>
      </c>
      <c r="D7659" s="5">
        <v>4.3149900000000003E-6</v>
      </c>
      <c r="E7659" s="5">
        <v>2.6257799999999998E-6</v>
      </c>
      <c r="F7659" s="5">
        <v>1.3727600000000002E-7</v>
      </c>
      <c r="G7659" s="6">
        <v>6.7199999999999998E-7</v>
      </c>
      <c r="H7659" s="7">
        <v>7.7500460000000012E-6</v>
      </c>
      <c r="I7659" s="5"/>
    </row>
    <row r="7660" spans="1:9" x14ac:dyDescent="0.4">
      <c r="A7660" t="str">
        <f t="shared" si="119"/>
        <v>GetreideUganda</v>
      </c>
      <c r="B7660" s="26" t="s">
        <v>278</v>
      </c>
      <c r="C7660" s="4" t="s">
        <v>220</v>
      </c>
      <c r="D7660" s="5">
        <v>8.1838699999999993E-7</v>
      </c>
      <c r="E7660" s="5">
        <v>4.1939700000000003E-7</v>
      </c>
      <c r="F7660" s="5">
        <v>3.1525400000000001E-8</v>
      </c>
      <c r="G7660" s="6">
        <v>1.3E-7</v>
      </c>
      <c r="H7660" s="7">
        <v>1.3993093999999999E-6</v>
      </c>
      <c r="I7660" s="5"/>
    </row>
    <row r="7661" spans="1:9" x14ac:dyDescent="0.4">
      <c r="A7661" t="str">
        <f t="shared" si="119"/>
        <v>KichererbsenUganda</v>
      </c>
      <c r="B7661" s="26" t="s">
        <v>178</v>
      </c>
      <c r="C7661" s="4" t="s">
        <v>220</v>
      </c>
      <c r="D7661" s="5">
        <v>1.1130800000000001E-6</v>
      </c>
      <c r="E7661" s="5">
        <v>6.8013899999999997E-7</v>
      </c>
      <c r="F7661" s="5">
        <v>1.13948E-7</v>
      </c>
      <c r="G7661" s="6">
        <v>3.0100000000000001E-7</v>
      </c>
      <c r="H7661" s="7">
        <v>2.208167E-6</v>
      </c>
      <c r="I7661" s="5"/>
    </row>
    <row r="7662" spans="1:9" x14ac:dyDescent="0.4">
      <c r="A7662" t="str">
        <f t="shared" si="119"/>
        <v>NelkeUganda</v>
      </c>
      <c r="B7662" s="26" t="s">
        <v>336</v>
      </c>
      <c r="C7662" s="4" t="s">
        <v>220</v>
      </c>
      <c r="D7662" s="5">
        <v>3.1330899999999998E-6</v>
      </c>
      <c r="E7662" s="5">
        <v>1.60561E-6</v>
      </c>
      <c r="F7662" s="5">
        <v>1.2069100000000001E-7</v>
      </c>
      <c r="G7662" s="6">
        <v>4.9599999999999999E-7</v>
      </c>
      <c r="H7662" s="7">
        <v>5.355391E-6</v>
      </c>
      <c r="I7662" s="5"/>
    </row>
    <row r="7663" spans="1:9" x14ac:dyDescent="0.4">
      <c r="A7663" t="str">
        <f t="shared" si="119"/>
        <v>KakaobohneUganda</v>
      </c>
      <c r="B7663" s="26" t="s">
        <v>286</v>
      </c>
      <c r="C7663" s="4" t="s">
        <v>220</v>
      </c>
      <c r="D7663" s="5">
        <v>6.5950000000000004E-6</v>
      </c>
      <c r="E7663" s="5">
        <v>4.0360500000000001E-6</v>
      </c>
      <c r="F7663" s="5">
        <v>7.2784599999999994E-7</v>
      </c>
      <c r="G7663" s="6">
        <v>1.8899999999999999E-6</v>
      </c>
      <c r="H7663" s="7">
        <v>1.3248896E-5</v>
      </c>
      <c r="I7663" s="5"/>
    </row>
    <row r="7664" spans="1:9" x14ac:dyDescent="0.4">
      <c r="A7664" t="str">
        <f t="shared" si="119"/>
        <v>KokosnussUganda</v>
      </c>
      <c r="B7664" s="26" t="s">
        <v>310</v>
      </c>
      <c r="C7664" s="4" t="s">
        <v>220</v>
      </c>
      <c r="D7664" s="5">
        <v>1.75679E-6</v>
      </c>
      <c r="E7664" s="5">
        <v>9.0391800000000001E-7</v>
      </c>
      <c r="F7664" s="5">
        <v>6.74209E-8</v>
      </c>
      <c r="G7664" s="6">
        <v>2.7799999999999997E-7</v>
      </c>
      <c r="H7664" s="7">
        <v>3.0061289000000001E-6</v>
      </c>
      <c r="I7664" s="5"/>
    </row>
    <row r="7665" spans="1:9" x14ac:dyDescent="0.4">
      <c r="A7665" t="str">
        <f t="shared" si="119"/>
        <v>Kaffee, grünUganda</v>
      </c>
      <c r="B7665" s="26" t="s">
        <v>287</v>
      </c>
      <c r="C7665" s="4" t="s">
        <v>220</v>
      </c>
      <c r="D7665" s="5">
        <v>3.0010200000000003E-6</v>
      </c>
      <c r="E7665" s="5">
        <v>1.8762900000000001E-6</v>
      </c>
      <c r="F7665" s="5">
        <v>3.3273699999999997E-7</v>
      </c>
      <c r="G7665" s="6">
        <v>8.5600000000000004E-7</v>
      </c>
      <c r="H7665" s="7">
        <v>6.0660469999999994E-6</v>
      </c>
      <c r="I7665" s="5"/>
    </row>
    <row r="7666" spans="1:9" x14ac:dyDescent="0.4">
      <c r="A7666" t="str">
        <f t="shared" si="119"/>
        <v>KokosbastUganda</v>
      </c>
      <c r="B7666" s="26" t="s">
        <v>311</v>
      </c>
      <c r="C7666" s="4" t="s">
        <v>220</v>
      </c>
      <c r="D7666" s="5">
        <v>1.75679E-6</v>
      </c>
      <c r="E7666" s="5">
        <v>9.0391800000000001E-7</v>
      </c>
      <c r="F7666" s="5">
        <v>6.74209E-8</v>
      </c>
      <c r="G7666" s="6">
        <v>2.7799999999999997E-7</v>
      </c>
      <c r="H7666" s="7">
        <v>3.0061289000000001E-6</v>
      </c>
      <c r="I7666" s="5"/>
    </row>
    <row r="7667" spans="1:9" x14ac:dyDescent="0.4">
      <c r="A7667" t="str">
        <f t="shared" si="119"/>
        <v>BaumwollsamenUganda</v>
      </c>
      <c r="B7667" s="26" t="s">
        <v>241</v>
      </c>
      <c r="C7667" s="4" t="s">
        <v>220</v>
      </c>
      <c r="D7667" s="5">
        <v>4.4220500000000003E-6</v>
      </c>
      <c r="E7667" s="5">
        <v>2.79778E-6</v>
      </c>
      <c r="F7667" s="5">
        <v>4.7681500000000002E-7</v>
      </c>
      <c r="G7667" s="6">
        <v>1.26E-6</v>
      </c>
      <c r="H7667" s="7">
        <v>8.9566450000000014E-6</v>
      </c>
      <c r="I7667" s="5"/>
    </row>
    <row r="7668" spans="1:9" x14ac:dyDescent="0.4">
      <c r="A7668" t="str">
        <f t="shared" si="119"/>
        <v>Kuhbohnen, trockenUganda</v>
      </c>
      <c r="B7668" s="26" t="s">
        <v>182</v>
      </c>
      <c r="C7668" s="4" t="s">
        <v>220</v>
      </c>
      <c r="D7668" s="5">
        <v>6.5099999999999999E-7</v>
      </c>
      <c r="E7668" s="5">
        <v>4.1300000000000001E-7</v>
      </c>
      <c r="F7668" s="5">
        <v>6.8899999999999988E-8</v>
      </c>
      <c r="G7668" s="6">
        <v>1.8300000000000001E-7</v>
      </c>
      <c r="H7668" s="7">
        <v>1.3159E-6</v>
      </c>
      <c r="I7668" s="5"/>
    </row>
    <row r="7669" spans="1:9" x14ac:dyDescent="0.4">
      <c r="A7669" t="str">
        <f t="shared" si="119"/>
        <v>DattelUganda</v>
      </c>
      <c r="B7669" s="26" t="s">
        <v>202</v>
      </c>
      <c r="C7669" s="4" t="s">
        <v>220</v>
      </c>
      <c r="D7669" s="5">
        <v>3.5494399999999998E-7</v>
      </c>
      <c r="E7669" s="5">
        <v>2.7987799999999999E-7</v>
      </c>
      <c r="F7669" s="5">
        <v>4.0287599999999995E-8</v>
      </c>
      <c r="G7669" s="6">
        <v>1.42E-7</v>
      </c>
      <c r="H7669" s="7">
        <v>8.1710959999999986E-7</v>
      </c>
      <c r="I7669" s="5"/>
    </row>
    <row r="7670" spans="1:9" x14ac:dyDescent="0.4">
      <c r="A7670" t="str">
        <f t="shared" si="119"/>
        <v>FuttermittelpflanzenUganda</v>
      </c>
      <c r="B7670" s="26" t="s">
        <v>242</v>
      </c>
      <c r="C7670" s="4" t="s">
        <v>220</v>
      </c>
      <c r="D7670" s="5">
        <v>7.1647599999999999E-8</v>
      </c>
      <c r="E7670" s="5">
        <v>5.6038300000000005E-8</v>
      </c>
      <c r="F7670" s="5">
        <v>7.8808999999999991E-9</v>
      </c>
      <c r="G7670" s="6">
        <v>2.7900000000000002E-8</v>
      </c>
      <c r="H7670" s="7">
        <v>1.6346680000000001E-7</v>
      </c>
      <c r="I7670" s="5"/>
    </row>
    <row r="7671" spans="1:9" x14ac:dyDescent="0.4">
      <c r="A7671" t="str">
        <f t="shared" si="119"/>
        <v>ZitrusfrüchteUganda</v>
      </c>
      <c r="B7671" s="26" t="s">
        <v>279</v>
      </c>
      <c r="C7671" s="4" t="s">
        <v>220</v>
      </c>
      <c r="D7671" s="5">
        <v>1.8977699999999999E-7</v>
      </c>
      <c r="E7671" s="5">
        <v>1.1037499999999999E-7</v>
      </c>
      <c r="F7671" s="5">
        <v>6.3942599999999994E-9</v>
      </c>
      <c r="G7671" s="6">
        <v>2.9700000000000001E-8</v>
      </c>
      <c r="H7671" s="7">
        <v>3.3624626E-7</v>
      </c>
      <c r="I7671" s="5"/>
    </row>
    <row r="7672" spans="1:9" x14ac:dyDescent="0.4">
      <c r="A7672" t="str">
        <f t="shared" si="119"/>
        <v>Früchte, frischUganda</v>
      </c>
      <c r="B7672" s="26" t="s">
        <v>205</v>
      </c>
      <c r="C7672" s="4" t="s">
        <v>220</v>
      </c>
      <c r="D7672" s="5">
        <v>2.4559000000000002E-7</v>
      </c>
      <c r="E7672" s="5">
        <v>1.5031899999999998E-7</v>
      </c>
      <c r="F7672" s="5">
        <v>2.7068199999999999E-8</v>
      </c>
      <c r="G7672" s="6">
        <v>6.9999999999999992E-8</v>
      </c>
      <c r="H7672" s="7">
        <v>4.9297719999999997E-7</v>
      </c>
      <c r="I7672" s="5"/>
    </row>
    <row r="7673" spans="1:9" x14ac:dyDescent="0.4">
      <c r="A7673" t="str">
        <f t="shared" si="119"/>
        <v>KernobstUganda</v>
      </c>
      <c r="B7673" s="26" t="s">
        <v>208</v>
      </c>
      <c r="C7673" s="4" t="s">
        <v>220</v>
      </c>
      <c r="D7673" s="5">
        <v>2.4600000000000001E-7</v>
      </c>
      <c r="E7673" s="5">
        <v>1.4999999999999999E-7</v>
      </c>
      <c r="F7673" s="5">
        <v>2.7068199999999999E-8</v>
      </c>
      <c r="G7673" s="6">
        <v>6.9999999999999992E-8</v>
      </c>
      <c r="H7673" s="7">
        <v>4.9306820000000004E-7</v>
      </c>
      <c r="I7673" s="5"/>
    </row>
    <row r="7674" spans="1:9" x14ac:dyDescent="0.4">
      <c r="A7674" t="str">
        <f t="shared" si="119"/>
        <v>SüdfrüchteUganda</v>
      </c>
      <c r="B7674" s="26" t="s">
        <v>244</v>
      </c>
      <c r="C7674" s="4" t="s">
        <v>220</v>
      </c>
      <c r="D7674" s="5">
        <v>6.3480000000000005E-7</v>
      </c>
      <c r="E7674" s="5">
        <v>3.2531500000000002E-7</v>
      </c>
      <c r="F7674" s="5">
        <v>2.4453399999999999E-8</v>
      </c>
      <c r="G7674" s="6">
        <v>1.01E-7</v>
      </c>
      <c r="H7674" s="7">
        <v>1.0855684E-6</v>
      </c>
      <c r="I7674" s="5"/>
    </row>
    <row r="7675" spans="1:9" x14ac:dyDescent="0.4">
      <c r="A7675" t="str">
        <f t="shared" si="119"/>
        <v>ErdnussUganda</v>
      </c>
      <c r="B7675" s="26" t="s">
        <v>280</v>
      </c>
      <c r="C7675" s="4" t="s">
        <v>220</v>
      </c>
      <c r="D7675" s="5">
        <v>1.03381E-6</v>
      </c>
      <c r="E7675" s="5">
        <v>6.0984299999999999E-7</v>
      </c>
      <c r="F7675" s="5">
        <v>9.0001E-8</v>
      </c>
      <c r="G7675" s="6">
        <v>2.53E-7</v>
      </c>
      <c r="H7675" s="7">
        <v>1.986654E-6</v>
      </c>
      <c r="I7675" s="5"/>
    </row>
    <row r="7676" spans="1:9" x14ac:dyDescent="0.4">
      <c r="A7676" t="str">
        <f t="shared" si="119"/>
        <v>JojobasamenUganda</v>
      </c>
      <c r="B7676" s="26" t="s">
        <v>301</v>
      </c>
      <c r="C7676" s="4" t="s">
        <v>220</v>
      </c>
      <c r="D7676" s="5">
        <v>1.52974E-6</v>
      </c>
      <c r="E7676" s="5">
        <v>9.0243599999999997E-7</v>
      </c>
      <c r="F7676" s="5">
        <v>5.06533E-8</v>
      </c>
      <c r="G7676" s="6">
        <v>2.3900000000000001E-7</v>
      </c>
      <c r="H7676" s="7">
        <v>2.7218292999999999E-6</v>
      </c>
      <c r="I7676" s="5"/>
    </row>
    <row r="7677" spans="1:9" x14ac:dyDescent="0.4">
      <c r="A7677" t="str">
        <f t="shared" si="119"/>
        <v>Lauch, andere LauchgewächseUganda</v>
      </c>
      <c r="B7677" s="26" t="s">
        <v>184</v>
      </c>
      <c r="C7677" s="4" t="s">
        <v>220</v>
      </c>
      <c r="D7677" s="5">
        <v>1.11818E-7</v>
      </c>
      <c r="E7677" s="5">
        <v>7.0601100000000003E-8</v>
      </c>
      <c r="F7677" s="5">
        <v>1.17814E-8</v>
      </c>
      <c r="G7677" s="6">
        <v>3.1399999999999997E-8</v>
      </c>
      <c r="H7677" s="7">
        <v>2.256005E-7</v>
      </c>
      <c r="I7677" s="5"/>
    </row>
    <row r="7678" spans="1:9" x14ac:dyDescent="0.4">
      <c r="A7678" t="str">
        <f t="shared" si="119"/>
        <v>Mais, greenUganda</v>
      </c>
      <c r="B7678" s="26" t="s">
        <v>218</v>
      </c>
      <c r="C7678" s="4" t="s">
        <v>220</v>
      </c>
      <c r="D7678" s="5">
        <v>2.1882900000000001E-7</v>
      </c>
      <c r="E7678" s="5">
        <v>1.12143E-7</v>
      </c>
      <c r="F7678" s="5">
        <v>8.42959E-9</v>
      </c>
      <c r="G7678" s="6">
        <v>3.4700000000000006E-8</v>
      </c>
      <c r="H7678" s="7">
        <v>3.7410158999999999E-7</v>
      </c>
      <c r="I7678" s="5"/>
    </row>
    <row r="7679" spans="1:9" x14ac:dyDescent="0.4">
      <c r="A7679" t="str">
        <f t="shared" si="119"/>
        <v>MaisUganda</v>
      </c>
      <c r="B7679" s="26" t="s">
        <v>185</v>
      </c>
      <c r="C7679" s="4" t="s">
        <v>220</v>
      </c>
      <c r="D7679" s="5">
        <v>4.9404099999999992E-7</v>
      </c>
      <c r="E7679" s="5">
        <v>3.1054599999999998E-7</v>
      </c>
      <c r="F7679" s="5">
        <v>4.6994599999999997E-8</v>
      </c>
      <c r="G7679" s="6">
        <v>1.29E-7</v>
      </c>
      <c r="H7679" s="7">
        <v>9.8058159999999994E-7</v>
      </c>
      <c r="I7679" s="5"/>
    </row>
    <row r="7680" spans="1:9" x14ac:dyDescent="0.4">
      <c r="A7680" t="str">
        <f t="shared" si="119"/>
        <v>Mango, GuaveUganda</v>
      </c>
      <c r="B7680" s="26" t="s">
        <v>248</v>
      </c>
      <c r="C7680" s="4" t="s">
        <v>220</v>
      </c>
      <c r="D7680" s="5">
        <v>1.4067900000000001E-7</v>
      </c>
      <c r="E7680" s="5">
        <v>7.7261099999999998E-8</v>
      </c>
      <c r="F7680" s="5">
        <v>5.47263E-9</v>
      </c>
      <c r="G7680" s="6">
        <v>2.2500000000000003E-8</v>
      </c>
      <c r="H7680" s="7">
        <v>2.4591273000000001E-7</v>
      </c>
      <c r="I7680" s="5"/>
    </row>
    <row r="7681" spans="1:9" x14ac:dyDescent="0.4">
      <c r="A7681" t="str">
        <f t="shared" si="119"/>
        <v>MelonensamenUganda</v>
      </c>
      <c r="B7681" s="26" t="s">
        <v>288</v>
      </c>
      <c r="C7681" s="4" t="s">
        <v>220</v>
      </c>
      <c r="D7681" s="5">
        <v>5.0967900000000002E-7</v>
      </c>
      <c r="E7681" s="5">
        <v>3.3517400000000001E-7</v>
      </c>
      <c r="F7681" s="5">
        <v>8.2912500000000009E-8</v>
      </c>
      <c r="G7681" s="6">
        <v>1.7599999999999999E-7</v>
      </c>
      <c r="H7681" s="7">
        <v>1.1037654999999999E-6</v>
      </c>
      <c r="I7681" s="5"/>
    </row>
    <row r="7682" spans="1:9" x14ac:dyDescent="0.4">
      <c r="A7682" t="str">
        <f t="shared" si="119"/>
        <v>HirseUganda</v>
      </c>
      <c r="B7682" s="26" t="s">
        <v>250</v>
      </c>
      <c r="C7682" s="4" t="s">
        <v>220</v>
      </c>
      <c r="D7682" s="5">
        <v>4.2086199999999997E-7</v>
      </c>
      <c r="E7682" s="5">
        <v>2.50942E-7</v>
      </c>
      <c r="F7682" s="5">
        <v>4.4368200000000002E-8</v>
      </c>
      <c r="G7682" s="6">
        <v>1.14E-7</v>
      </c>
      <c r="H7682" s="7">
        <v>8.3017219999999996E-7</v>
      </c>
      <c r="I7682" s="5"/>
    </row>
    <row r="7683" spans="1:9" x14ac:dyDescent="0.4">
      <c r="A7683" t="str">
        <f t="shared" si="119"/>
        <v>NüsseUganda</v>
      </c>
      <c r="B7683" s="26" t="s">
        <v>271</v>
      </c>
      <c r="C7683" s="4" t="s">
        <v>220</v>
      </c>
      <c r="D7683" s="5">
        <v>2.2900000000000001E-6</v>
      </c>
      <c r="E7683" s="5">
        <v>1.17E-6</v>
      </c>
      <c r="F7683" s="5">
        <v>8.8104300000000009E-8</v>
      </c>
      <c r="G7683" s="6">
        <v>3.6200000000000004E-7</v>
      </c>
      <c r="H7683" s="7">
        <v>3.9101043E-6</v>
      </c>
      <c r="I7683" s="5"/>
    </row>
    <row r="7684" spans="1:9" x14ac:dyDescent="0.4">
      <c r="A7684" t="str">
        <f t="shared" ref="A7684:A7747" si="120">B7684&amp;C7684</f>
        <v>Palmfrucht (Ölpalme)Uganda</v>
      </c>
      <c r="B7684" s="26" t="s">
        <v>289</v>
      </c>
      <c r="C7684" s="4" t="s">
        <v>220</v>
      </c>
      <c r="D7684" s="5">
        <v>1.3138399999999998E-7</v>
      </c>
      <c r="E7684" s="5">
        <v>8.6030099999999989E-8</v>
      </c>
      <c r="F7684" s="5">
        <v>2.1443000000000002E-8</v>
      </c>
      <c r="G7684" s="6">
        <v>4.5500000000000004E-8</v>
      </c>
      <c r="H7684" s="7">
        <v>2.843571E-7</v>
      </c>
      <c r="I7684" s="5"/>
    </row>
    <row r="7685" spans="1:9" x14ac:dyDescent="0.4">
      <c r="A7685" t="str">
        <f t="shared" si="120"/>
        <v>ÖlsamenUganda</v>
      </c>
      <c r="B7685" s="26" t="s">
        <v>303</v>
      </c>
      <c r="C7685" s="4" t="s">
        <v>220</v>
      </c>
      <c r="D7685" s="5">
        <v>1.53E-6</v>
      </c>
      <c r="E7685" s="5">
        <v>9.02E-7</v>
      </c>
      <c r="F7685" s="5">
        <v>5.06533E-8</v>
      </c>
      <c r="G7685" s="6">
        <v>2.3900000000000001E-7</v>
      </c>
      <c r="H7685" s="7">
        <v>2.7216533000000001E-6</v>
      </c>
      <c r="I7685" s="5"/>
    </row>
    <row r="7686" spans="1:9" x14ac:dyDescent="0.4">
      <c r="A7686" t="str">
        <f t="shared" si="120"/>
        <v>Zwiebel, getr.Uganda</v>
      </c>
      <c r="B7686" s="26" t="s">
        <v>251</v>
      </c>
      <c r="C7686" s="4" t="s">
        <v>220</v>
      </c>
      <c r="D7686" s="5">
        <v>3.1300000000000001E-7</v>
      </c>
      <c r="E7686" s="5">
        <v>1.98E-7</v>
      </c>
      <c r="F7686" s="5">
        <v>3.4247600000000002E-8</v>
      </c>
      <c r="G7686" s="6">
        <v>8.9799999999999997E-8</v>
      </c>
      <c r="H7686" s="7">
        <v>6.3504760000000004E-7</v>
      </c>
      <c r="I7686" s="5"/>
    </row>
    <row r="7687" spans="1:9" x14ac:dyDescent="0.4">
      <c r="A7687" t="str">
        <f t="shared" si="120"/>
        <v>OrangeUganda</v>
      </c>
      <c r="B7687" s="26" t="s">
        <v>252</v>
      </c>
      <c r="C7687" s="4" t="s">
        <v>220</v>
      </c>
      <c r="D7687" s="5">
        <v>4.8900000000000001E-8</v>
      </c>
      <c r="E7687" s="5">
        <v>3.1699999999999999E-8</v>
      </c>
      <c r="F7687" s="5">
        <v>2.7313999999999999E-9</v>
      </c>
      <c r="G7687" s="6">
        <v>8.7499999999999989E-9</v>
      </c>
      <c r="H7687" s="7">
        <v>9.2081399999999998E-8</v>
      </c>
      <c r="I7687" s="5"/>
    </row>
    <row r="7688" spans="1:9" x14ac:dyDescent="0.4">
      <c r="A7688" t="str">
        <f t="shared" si="120"/>
        <v>PapayaUganda</v>
      </c>
      <c r="B7688" s="26" t="s">
        <v>294</v>
      </c>
      <c r="C7688" s="4" t="s">
        <v>220</v>
      </c>
      <c r="D7688" s="5">
        <v>5.5600000000000002E-8</v>
      </c>
      <c r="E7688" s="5">
        <v>3.4100000000000001E-8</v>
      </c>
      <c r="F7688" s="5">
        <v>2.5766200000000001E-9</v>
      </c>
      <c r="G7688" s="6">
        <v>9.4700000000000014E-9</v>
      </c>
      <c r="H7688" s="7">
        <v>1.0174662000000002E-7</v>
      </c>
      <c r="I7688" s="5"/>
    </row>
    <row r="7689" spans="1:9" x14ac:dyDescent="0.4">
      <c r="A7689" t="str">
        <f t="shared" si="120"/>
        <v>Erbsen, trockenUganda</v>
      </c>
      <c r="B7689" s="26" t="s">
        <v>173</v>
      </c>
      <c r="C7689" s="4" t="s">
        <v>220</v>
      </c>
      <c r="D7689" s="5">
        <v>1.5472800000000001E-6</v>
      </c>
      <c r="E7689" s="5">
        <v>9.7555400000000003E-7</v>
      </c>
      <c r="F7689" s="5">
        <v>1.6444399999999999E-7</v>
      </c>
      <c r="G7689" s="6">
        <v>4.3800000000000003E-7</v>
      </c>
      <c r="H7689" s="7">
        <v>3.1252780000000002E-6</v>
      </c>
      <c r="I7689" s="5"/>
    </row>
    <row r="7690" spans="1:9" x14ac:dyDescent="0.4">
      <c r="A7690" t="str">
        <f t="shared" si="120"/>
        <v>Erbsen, grünUganda</v>
      </c>
      <c r="B7690" s="26" t="s">
        <v>172</v>
      </c>
      <c r="C7690" s="4" t="s">
        <v>220</v>
      </c>
      <c r="D7690" s="5">
        <v>1.1600000000000001E-7</v>
      </c>
      <c r="E7690" s="5">
        <v>7.4200000000000003E-8</v>
      </c>
      <c r="F7690" s="5">
        <v>3.44387E-9</v>
      </c>
      <c r="G7690" s="6">
        <v>1.7999999999999999E-8</v>
      </c>
      <c r="H7690" s="7">
        <v>2.1164387000000002E-7</v>
      </c>
      <c r="I7690" s="5"/>
    </row>
    <row r="7691" spans="1:9" x14ac:dyDescent="0.4">
      <c r="A7691" t="str">
        <f t="shared" si="120"/>
        <v>StraucherbseUganda</v>
      </c>
      <c r="B7691" s="26" t="s">
        <v>191</v>
      </c>
      <c r="C7691" s="4" t="s">
        <v>220</v>
      </c>
      <c r="D7691" s="5">
        <v>6.4825099999999992E-7</v>
      </c>
      <c r="E7691" s="5">
        <v>4.1063400000000002E-7</v>
      </c>
      <c r="F7691" s="5">
        <v>6.930620000000001E-8</v>
      </c>
      <c r="G7691" s="6">
        <v>1.8300000000000001E-7</v>
      </c>
      <c r="H7691" s="7">
        <v>1.3111911999999999E-6</v>
      </c>
      <c r="I7691" s="5"/>
    </row>
    <row r="7692" spans="1:9" x14ac:dyDescent="0.4">
      <c r="A7692" t="str">
        <f t="shared" si="120"/>
        <v>AnanasUganda</v>
      </c>
      <c r="B7692" s="26" t="s">
        <v>194</v>
      </c>
      <c r="C7692" s="4" t="s">
        <v>220</v>
      </c>
      <c r="D7692" s="5">
        <v>8.4300000000000007E-8</v>
      </c>
      <c r="E7692" s="5">
        <v>4.5599999999999998E-8</v>
      </c>
      <c r="F7692" s="5">
        <v>3.0797899999999998E-9</v>
      </c>
      <c r="G7692" s="6">
        <v>1.33E-8</v>
      </c>
      <c r="H7692" s="7">
        <v>1.4627979000000002E-7</v>
      </c>
      <c r="I7692" s="5"/>
    </row>
    <row r="7693" spans="1:9" x14ac:dyDescent="0.4">
      <c r="A7693" t="str">
        <f t="shared" si="120"/>
        <v>KochbananeUganda</v>
      </c>
      <c r="B7693" s="26" t="s">
        <v>180</v>
      </c>
      <c r="C7693" s="4" t="s">
        <v>220</v>
      </c>
      <c r="D7693" s="5">
        <v>3.1993100000000001E-7</v>
      </c>
      <c r="E7693" s="5">
        <v>2.0018699999999999E-7</v>
      </c>
      <c r="F7693" s="5">
        <v>3.5456100000000002E-8</v>
      </c>
      <c r="G7693" s="6">
        <v>9.1199999999999996E-8</v>
      </c>
      <c r="H7693" s="7">
        <v>6.4677409999999996E-7</v>
      </c>
      <c r="I7693" s="5"/>
    </row>
    <row r="7694" spans="1:9" x14ac:dyDescent="0.4">
      <c r="A7694" t="str">
        <f t="shared" si="120"/>
        <v>KartoffelUganda</v>
      </c>
      <c r="B7694" s="26" t="s">
        <v>177</v>
      </c>
      <c r="C7694" s="4" t="s">
        <v>220</v>
      </c>
      <c r="D7694" s="5">
        <v>1.6500000000000001E-7</v>
      </c>
      <c r="E7694" s="5">
        <v>1.17E-7</v>
      </c>
      <c r="F7694" s="5">
        <v>2.8900000000000001E-8</v>
      </c>
      <c r="G7694" s="6">
        <v>6.5400000000000003E-8</v>
      </c>
      <c r="H7694" s="7">
        <v>3.7630000000000005E-7</v>
      </c>
      <c r="I7694" s="5"/>
    </row>
    <row r="7695" spans="1:9" x14ac:dyDescent="0.4">
      <c r="A7695" t="str">
        <f t="shared" si="120"/>
        <v>Hülsenfrüchte (Linsen, Bohen, etc.)Uganda</v>
      </c>
      <c r="B7695" s="26" t="s">
        <v>255</v>
      </c>
      <c r="C7695" s="4" t="s">
        <v>220</v>
      </c>
      <c r="D7695" s="5">
        <v>1.6920100000000001E-6</v>
      </c>
      <c r="E7695" s="5">
        <v>1.0029800000000001E-6</v>
      </c>
      <c r="F7695" s="5">
        <v>7.4559699999999998E-8</v>
      </c>
      <c r="G7695" s="6">
        <v>3.1199999999999999E-7</v>
      </c>
      <c r="H7695" s="7">
        <v>3.0815496999999999E-6</v>
      </c>
      <c r="I7695" s="5"/>
    </row>
    <row r="7696" spans="1:9" x14ac:dyDescent="0.4">
      <c r="A7696" t="str">
        <f t="shared" si="120"/>
        <v>KürbisUganda</v>
      </c>
      <c r="B7696" s="26" t="s">
        <v>183</v>
      </c>
      <c r="C7696" s="4" t="s">
        <v>220</v>
      </c>
      <c r="D7696" s="5">
        <v>1.35E-7</v>
      </c>
      <c r="E7696" s="5">
        <v>6.9300000000000005E-8</v>
      </c>
      <c r="F7696" s="5">
        <v>5.21E-9</v>
      </c>
      <c r="G7696" s="6">
        <v>2.14E-8</v>
      </c>
      <c r="H7696" s="7">
        <v>2.3091000000000002E-7</v>
      </c>
      <c r="I7696" s="5"/>
    </row>
    <row r="7697" spans="1:9" x14ac:dyDescent="0.4">
      <c r="A7697" t="str">
        <f t="shared" si="120"/>
        <v>ReisUganda</v>
      </c>
      <c r="B7697" s="26" t="s">
        <v>160</v>
      </c>
      <c r="C7697" s="4" t="s">
        <v>220</v>
      </c>
      <c r="D7697" s="5">
        <v>6.6019299999999996E-7</v>
      </c>
      <c r="E7697" s="5">
        <v>3.8697700000000001E-7</v>
      </c>
      <c r="F7697" s="5">
        <v>6.1301099999999993E-8</v>
      </c>
      <c r="G7697" s="6">
        <v>1.6400000000000001E-7</v>
      </c>
      <c r="H7697" s="7">
        <v>1.2724711000000001E-6</v>
      </c>
      <c r="I7697" s="5"/>
    </row>
    <row r="7698" spans="1:9" x14ac:dyDescent="0.4">
      <c r="A7698" t="str">
        <f t="shared" si="120"/>
        <v>GummiUganda</v>
      </c>
      <c r="B7698" s="26" t="s">
        <v>290</v>
      </c>
      <c r="C7698" s="4" t="s">
        <v>220</v>
      </c>
      <c r="D7698" s="5">
        <v>1.74625E-6</v>
      </c>
      <c r="E7698" s="5">
        <v>1.0518E-6</v>
      </c>
      <c r="F7698" s="5">
        <v>1.4779900000000001E-7</v>
      </c>
      <c r="G7698" s="6">
        <v>3.6300000000000001E-7</v>
      </c>
      <c r="H7698" s="7">
        <v>3.3088489999999999E-6</v>
      </c>
      <c r="I7698" s="5"/>
    </row>
    <row r="7699" spans="1:9" x14ac:dyDescent="0.4">
      <c r="A7699" t="str">
        <f t="shared" si="120"/>
        <v>ÖldistelsamenUganda</v>
      </c>
      <c r="B7699" s="26" t="s">
        <v>295</v>
      </c>
      <c r="C7699" s="4" t="s">
        <v>220</v>
      </c>
      <c r="D7699" s="5">
        <v>5.12512E-6</v>
      </c>
      <c r="E7699" s="5">
        <v>2.6264600000000003E-6</v>
      </c>
      <c r="F7699" s="5">
        <v>1.9742699999999999E-7</v>
      </c>
      <c r="G7699" s="6">
        <v>8.1200000000000002E-7</v>
      </c>
      <c r="H7699" s="7">
        <v>8.7610070000000005E-6</v>
      </c>
      <c r="I7699" s="5"/>
    </row>
    <row r="7700" spans="1:9" x14ac:dyDescent="0.4">
      <c r="A7700" t="str">
        <f t="shared" si="120"/>
        <v>BaumwolleUganda</v>
      </c>
      <c r="B7700" s="26" t="s">
        <v>257</v>
      </c>
      <c r="C7700" s="4" t="s">
        <v>220</v>
      </c>
      <c r="D7700" s="5">
        <v>4.4220500000000003E-6</v>
      </c>
      <c r="E7700" s="5">
        <v>2.79778E-6</v>
      </c>
      <c r="F7700" s="5">
        <v>4.7681500000000002E-7</v>
      </c>
      <c r="G7700" s="6">
        <v>1.26E-6</v>
      </c>
      <c r="H7700" s="7">
        <v>8.9566450000000014E-6</v>
      </c>
      <c r="I7700" s="5"/>
    </row>
    <row r="7701" spans="1:9" x14ac:dyDescent="0.4">
      <c r="A7701" t="str">
        <f t="shared" si="120"/>
        <v>SesamUganda</v>
      </c>
      <c r="B7701" s="26" t="s">
        <v>258</v>
      </c>
      <c r="C7701" s="4" t="s">
        <v>220</v>
      </c>
      <c r="D7701" s="5">
        <v>9.6487399999999999E-7</v>
      </c>
      <c r="E7701" s="5">
        <v>5.7925599999999996E-7</v>
      </c>
      <c r="F7701" s="5">
        <v>5.41865E-8</v>
      </c>
      <c r="G7701" s="6">
        <v>2.0599999999999999E-7</v>
      </c>
      <c r="H7701" s="7">
        <v>1.8043165E-6</v>
      </c>
      <c r="I7701" s="5"/>
    </row>
    <row r="7702" spans="1:9" x14ac:dyDescent="0.4">
      <c r="A7702" t="str">
        <f t="shared" si="120"/>
        <v>SisalhanfUganda</v>
      </c>
      <c r="B7702" s="26" t="s">
        <v>332</v>
      </c>
      <c r="C7702" s="4" t="s">
        <v>220</v>
      </c>
      <c r="D7702" s="5">
        <v>3.0220099999999999E-6</v>
      </c>
      <c r="E7702" s="5">
        <v>1.6217300000000001E-6</v>
      </c>
      <c r="F7702" s="5">
        <v>1.1131100000000001E-7</v>
      </c>
      <c r="G7702" s="6">
        <v>4.7699999999999994E-7</v>
      </c>
      <c r="H7702" s="7">
        <v>5.2320510000000004E-6</v>
      </c>
      <c r="I7702" s="5"/>
    </row>
    <row r="7703" spans="1:9" x14ac:dyDescent="0.4">
      <c r="A7703" t="str">
        <f t="shared" si="120"/>
        <v>SorghumUganda</v>
      </c>
      <c r="B7703" s="26" t="s">
        <v>282</v>
      </c>
      <c r="C7703" s="4" t="s">
        <v>220</v>
      </c>
      <c r="D7703" s="5">
        <v>5.0389900000000003E-7</v>
      </c>
      <c r="E7703" s="5">
        <v>3.1524000000000001E-7</v>
      </c>
      <c r="F7703" s="5">
        <v>6.0797100000000004E-8</v>
      </c>
      <c r="G7703" s="6">
        <v>1.5300000000000001E-7</v>
      </c>
      <c r="H7703" s="7">
        <v>1.0329361E-6</v>
      </c>
      <c r="I7703" s="5"/>
    </row>
    <row r="7704" spans="1:9" x14ac:dyDescent="0.4">
      <c r="A7704" t="str">
        <f t="shared" si="120"/>
        <v>SojabohnenUganda</v>
      </c>
      <c r="B7704" s="26" t="s">
        <v>259</v>
      </c>
      <c r="C7704" s="4" t="s">
        <v>220</v>
      </c>
      <c r="D7704" s="5">
        <v>4.1990700000000003E-7</v>
      </c>
      <c r="E7704" s="5">
        <v>2.32319E-7</v>
      </c>
      <c r="F7704" s="5">
        <v>2.7674999999999998E-8</v>
      </c>
      <c r="G7704" s="6">
        <v>8.5500000000000005E-8</v>
      </c>
      <c r="H7704" s="7">
        <v>7.6540099999999993E-7</v>
      </c>
      <c r="I7704" s="5"/>
    </row>
    <row r="7705" spans="1:9" x14ac:dyDescent="0.4">
      <c r="A7705" t="str">
        <f t="shared" si="120"/>
        <v>RohrzuckerUganda</v>
      </c>
      <c r="B7705" s="26" t="s">
        <v>260</v>
      </c>
      <c r="C7705" s="4" t="s">
        <v>220</v>
      </c>
      <c r="D7705" s="5">
        <v>1.3091700000000001E-7</v>
      </c>
      <c r="E7705" s="5">
        <v>8.1783299999999988E-8</v>
      </c>
      <c r="F7705" s="5">
        <v>1.4538700000000001E-8</v>
      </c>
      <c r="G7705" s="6">
        <v>3.7400000000000004E-8</v>
      </c>
      <c r="H7705" s="7">
        <v>2.6463899999999999E-7</v>
      </c>
      <c r="I7705" s="5"/>
    </row>
    <row r="7706" spans="1:9" x14ac:dyDescent="0.4">
      <c r="A7706" t="str">
        <f t="shared" si="120"/>
        <v>SonnenblumenkerneUganda</v>
      </c>
      <c r="B7706" s="26" t="s">
        <v>261</v>
      </c>
      <c r="C7706" s="4" t="s">
        <v>220</v>
      </c>
      <c r="D7706" s="5">
        <v>1.34849E-6</v>
      </c>
      <c r="E7706" s="5">
        <v>8.1091699999999998E-7</v>
      </c>
      <c r="F7706" s="5">
        <v>1.3181200000000002E-7</v>
      </c>
      <c r="G7706" s="6">
        <v>3.53E-7</v>
      </c>
      <c r="H7706" s="7">
        <v>2.6442189999999999E-6</v>
      </c>
      <c r="I7706" s="5"/>
    </row>
    <row r="7707" spans="1:9" x14ac:dyDescent="0.4">
      <c r="A7707" t="str">
        <f t="shared" si="120"/>
        <v>SüßkartofelnUganda</v>
      </c>
      <c r="B7707" s="26" t="s">
        <v>192</v>
      </c>
      <c r="C7707" s="4" t="s">
        <v>220</v>
      </c>
      <c r="D7707" s="5">
        <v>1.9618800000000001E-7</v>
      </c>
      <c r="E7707" s="5">
        <v>1.1590900000000001E-7</v>
      </c>
      <c r="F7707" s="5">
        <v>2.0797300000000001E-8</v>
      </c>
      <c r="G7707" s="6">
        <v>5.2999999999999998E-8</v>
      </c>
      <c r="H7707" s="7">
        <v>3.858943E-7</v>
      </c>
      <c r="I7707" s="5"/>
    </row>
    <row r="7708" spans="1:9" x14ac:dyDescent="0.4">
      <c r="A7708" t="str">
        <f t="shared" si="120"/>
        <v>Tallowtree seedUganda</v>
      </c>
      <c r="B7708" s="26" t="s">
        <v>304</v>
      </c>
      <c r="C7708" s="4" t="s">
        <v>220</v>
      </c>
      <c r="D7708" s="5">
        <v>1.52974E-6</v>
      </c>
      <c r="E7708" s="5">
        <v>9.0243599999999997E-7</v>
      </c>
      <c r="F7708" s="5">
        <v>5.06533E-8</v>
      </c>
      <c r="G7708" s="6">
        <v>2.3900000000000001E-7</v>
      </c>
      <c r="H7708" s="7">
        <v>2.7218292999999999E-6</v>
      </c>
      <c r="I7708" s="5"/>
    </row>
    <row r="7709" spans="1:9" x14ac:dyDescent="0.4">
      <c r="A7709" t="str">
        <f t="shared" si="120"/>
        <v>Taro (cocoyam)Uganda</v>
      </c>
      <c r="B7709" s="26" t="s">
        <v>325</v>
      </c>
      <c r="C7709" s="4" t="s">
        <v>220</v>
      </c>
      <c r="D7709" s="5">
        <v>2.7978500000000001E-7</v>
      </c>
      <c r="E7709" s="5">
        <v>1.4735099999999998E-7</v>
      </c>
      <c r="F7709" s="5">
        <v>1.28577E-8</v>
      </c>
      <c r="G7709" s="6">
        <v>4.6499999999999999E-8</v>
      </c>
      <c r="H7709" s="7">
        <v>4.8649369999999993E-7</v>
      </c>
      <c r="I7709" s="5"/>
    </row>
    <row r="7710" spans="1:9" x14ac:dyDescent="0.4">
      <c r="A7710" t="str">
        <f t="shared" si="120"/>
        <v>TeeUganda</v>
      </c>
      <c r="B7710" s="26" t="s">
        <v>262</v>
      </c>
      <c r="C7710" s="4" t="s">
        <v>220</v>
      </c>
      <c r="D7710" s="5">
        <v>8.9055299999999997E-7</v>
      </c>
      <c r="E7710" s="5">
        <v>5.5177900000000001E-7</v>
      </c>
      <c r="F7710" s="5">
        <v>9.6406299999999999E-8</v>
      </c>
      <c r="G7710" s="6">
        <v>2.5199999999999998E-7</v>
      </c>
      <c r="H7710" s="7">
        <v>1.7907382999999999E-6</v>
      </c>
      <c r="I7710" s="5"/>
    </row>
    <row r="7711" spans="1:9" x14ac:dyDescent="0.4">
      <c r="A7711" t="str">
        <f t="shared" si="120"/>
        <v>Tabak, unverarbeitetUganda</v>
      </c>
      <c r="B7711" s="26" t="s">
        <v>263</v>
      </c>
      <c r="C7711" s="4" t="s">
        <v>220</v>
      </c>
      <c r="D7711" s="5">
        <v>2.9258000000000004E-7</v>
      </c>
      <c r="E7711" s="5">
        <v>1.8246300000000001E-7</v>
      </c>
      <c r="F7711" s="5">
        <v>3.1174099999999997E-8</v>
      </c>
      <c r="G7711" s="6">
        <v>8.3200000000000004E-8</v>
      </c>
      <c r="H7711" s="7">
        <v>5.8941710000000001E-7</v>
      </c>
      <c r="I7711" s="5"/>
    </row>
    <row r="7712" spans="1:9" x14ac:dyDescent="0.4">
      <c r="A7712" t="str">
        <f t="shared" si="120"/>
        <v>TomatenUganda</v>
      </c>
      <c r="B7712" s="26" t="s">
        <v>86</v>
      </c>
      <c r="C7712" s="4" t="s">
        <v>220</v>
      </c>
      <c r="D7712" s="5">
        <v>7.5283400000000008E-8</v>
      </c>
      <c r="E7712" s="5">
        <v>4.6279200000000005E-8</v>
      </c>
      <c r="F7712" s="5">
        <v>3.8111299999999994E-9</v>
      </c>
      <c r="G7712" s="6">
        <v>1.55E-8</v>
      </c>
      <c r="H7712" s="7">
        <v>1.4087372999999999E-7</v>
      </c>
      <c r="I7712" s="5"/>
    </row>
    <row r="7713" spans="1:9" x14ac:dyDescent="0.4">
      <c r="A7713" t="str">
        <f t="shared" si="120"/>
        <v>Gemüse, frischUganda</v>
      </c>
      <c r="B7713" s="26" t="s">
        <v>174</v>
      </c>
      <c r="C7713" s="4" t="s">
        <v>220</v>
      </c>
      <c r="D7713" s="5">
        <v>1.12E-7</v>
      </c>
      <c r="E7713" s="5">
        <v>7.0599999999999997E-8</v>
      </c>
      <c r="F7713" s="5">
        <v>1.17814E-8</v>
      </c>
      <c r="G7713" s="6">
        <v>3.1399999999999997E-8</v>
      </c>
      <c r="H7713" s="7">
        <v>2.257814E-7</v>
      </c>
      <c r="I7713" s="5"/>
    </row>
    <row r="7714" spans="1:9" x14ac:dyDescent="0.4">
      <c r="A7714" t="str">
        <f t="shared" si="120"/>
        <v>WeizenUganda</v>
      </c>
      <c r="B7714" s="26" t="s">
        <v>60</v>
      </c>
      <c r="C7714" s="4" t="s">
        <v>220</v>
      </c>
      <c r="D7714" s="5">
        <v>4.2900000000000004E-7</v>
      </c>
      <c r="E7714" s="5">
        <v>2.6600000000000003E-7</v>
      </c>
      <c r="F7714" s="5">
        <v>4.3200000000000003E-8</v>
      </c>
      <c r="G7714" s="6">
        <v>1.15E-7</v>
      </c>
      <c r="H7714" s="7">
        <v>8.5320000000000004E-7</v>
      </c>
      <c r="I7714" s="5"/>
    </row>
    <row r="7715" spans="1:9" x14ac:dyDescent="0.4">
      <c r="A7715" t="str">
        <f t="shared" si="120"/>
        <v>YamswurzelUganda</v>
      </c>
      <c r="B7715" s="26" t="s">
        <v>291</v>
      </c>
      <c r="C7715" s="4" t="s">
        <v>220</v>
      </c>
      <c r="D7715" s="5">
        <v>1.2046899999999999E-7</v>
      </c>
      <c r="E7715" s="5">
        <v>8.3288200000000009E-8</v>
      </c>
      <c r="F7715" s="5">
        <v>1.6442400000000001E-8</v>
      </c>
      <c r="G7715" s="6">
        <v>4.3000000000000001E-8</v>
      </c>
      <c r="H7715" s="7">
        <v>2.6319960000000001E-7</v>
      </c>
      <c r="I7715" s="5"/>
    </row>
    <row r="7716" spans="1:9" x14ac:dyDescent="0.4">
      <c r="A7716" t="str">
        <f t="shared" si="120"/>
        <v>Anise, Fenchel, KorrianderUkraine</v>
      </c>
      <c r="B7716" s="26" t="s">
        <v>239</v>
      </c>
      <c r="C7716" s="4" t="s">
        <v>463</v>
      </c>
      <c r="D7716" s="5">
        <v>1.1900000000000001E-7</v>
      </c>
      <c r="E7716" s="5">
        <v>2.5199999999999998E-7</v>
      </c>
      <c r="F7716" s="5">
        <v>1.77E-8</v>
      </c>
      <c r="G7716" s="6">
        <v>4.0000000000000001E-8</v>
      </c>
      <c r="H7716" s="7">
        <v>4.2870000000000002E-7</v>
      </c>
      <c r="I7716" s="5"/>
    </row>
    <row r="7717" spans="1:9" x14ac:dyDescent="0.4">
      <c r="A7717" t="str">
        <f t="shared" si="120"/>
        <v>ApfelUkraine</v>
      </c>
      <c r="B7717" s="26" t="s">
        <v>195</v>
      </c>
      <c r="C7717" s="4" t="s">
        <v>463</v>
      </c>
      <c r="D7717" s="5">
        <v>4.43E-8</v>
      </c>
      <c r="E7717" s="5">
        <v>8.9499999999999987E-8</v>
      </c>
      <c r="F7717" s="5">
        <v>6.48E-9</v>
      </c>
      <c r="G7717" s="6">
        <v>1.0600000000000001E-8</v>
      </c>
      <c r="H7717" s="7">
        <v>1.5087999999999999E-7</v>
      </c>
      <c r="I7717" s="5"/>
    </row>
    <row r="7718" spans="1:9" x14ac:dyDescent="0.4">
      <c r="A7718" t="str">
        <f t="shared" si="120"/>
        <v>AprikosenUkraine</v>
      </c>
      <c r="B7718" s="26" t="s">
        <v>196</v>
      </c>
      <c r="C7718" s="4" t="s">
        <v>463</v>
      </c>
      <c r="D7718" s="5">
        <v>3.7100000000000001E-8</v>
      </c>
      <c r="E7718" s="5">
        <v>8.3000000000000002E-8</v>
      </c>
      <c r="F7718" s="5">
        <v>6.5400000000000002E-9</v>
      </c>
      <c r="G7718" s="6">
        <v>9.0999999999999988E-9</v>
      </c>
      <c r="H7718" s="7">
        <v>1.3574E-7</v>
      </c>
      <c r="I7718" s="5"/>
    </row>
    <row r="7719" spans="1:9" x14ac:dyDescent="0.4">
      <c r="A7719" t="str">
        <f t="shared" si="120"/>
        <v>GersteUkraine</v>
      </c>
      <c r="B7719" s="26" t="s">
        <v>240</v>
      </c>
      <c r="C7719" s="4" t="s">
        <v>463</v>
      </c>
      <c r="D7719" s="5">
        <v>5.5018500000000004E-8</v>
      </c>
      <c r="E7719" s="5">
        <v>1.13862E-7</v>
      </c>
      <c r="F7719" s="5">
        <v>8.1193599999999987E-9</v>
      </c>
      <c r="G7719" s="6">
        <v>1.5000000000000002E-8</v>
      </c>
      <c r="H7719" s="7">
        <v>1.9199986000000002E-7</v>
      </c>
      <c r="I7719" s="5"/>
    </row>
    <row r="7720" spans="1:9" x14ac:dyDescent="0.4">
      <c r="A7720" t="str">
        <f t="shared" si="120"/>
        <v>Bohen, trockenUkraine</v>
      </c>
      <c r="B7720" s="26" t="s">
        <v>170</v>
      </c>
      <c r="C7720" s="4" t="s">
        <v>463</v>
      </c>
      <c r="D7720" s="5">
        <v>5.2390000000000001E-8</v>
      </c>
      <c r="E7720" s="5">
        <v>9.3764799999999995E-8</v>
      </c>
      <c r="F7720" s="5">
        <v>6.8397199999999996E-9</v>
      </c>
      <c r="G7720" s="6">
        <v>9.1600000000000006E-9</v>
      </c>
      <c r="H7720" s="7">
        <v>1.6215451999999996E-7</v>
      </c>
      <c r="I7720" s="5"/>
    </row>
    <row r="7721" spans="1:9" x14ac:dyDescent="0.4">
      <c r="A7721" t="str">
        <f t="shared" si="120"/>
        <v>Bohen, grünUkraine</v>
      </c>
      <c r="B7721" s="26" t="s">
        <v>169</v>
      </c>
      <c r="C7721" s="4" t="s">
        <v>463</v>
      </c>
      <c r="D7721" s="5">
        <v>1.26558E-8</v>
      </c>
      <c r="E7721" s="5">
        <v>2.77913E-8</v>
      </c>
      <c r="F7721" s="5">
        <v>2.1662800000000001E-9</v>
      </c>
      <c r="G7721" s="6">
        <v>3.6199999999999999E-9</v>
      </c>
      <c r="H7721" s="7">
        <v>4.6233380000000003E-8</v>
      </c>
      <c r="I7721" s="5"/>
    </row>
    <row r="7722" spans="1:9" x14ac:dyDescent="0.4">
      <c r="A7722" t="str">
        <f t="shared" si="120"/>
        <v>BuchweizenUkraine</v>
      </c>
      <c r="B7722" s="26" t="s">
        <v>147</v>
      </c>
      <c r="C7722" s="4" t="s">
        <v>463</v>
      </c>
      <c r="D7722" s="5">
        <v>6.3328400000000005E-8</v>
      </c>
      <c r="E7722" s="5">
        <v>1.2949E-7</v>
      </c>
      <c r="F7722" s="5">
        <v>9.2323999999999997E-9</v>
      </c>
      <c r="G7722" s="6">
        <v>1.7E-8</v>
      </c>
      <c r="H7722" s="7">
        <v>2.1905080000000001E-7</v>
      </c>
      <c r="I7722" s="5"/>
    </row>
    <row r="7723" spans="1:9" x14ac:dyDescent="0.4">
      <c r="A7723" t="str">
        <f t="shared" si="120"/>
        <v>Kohl und andere KohlgewächseUkraine</v>
      </c>
      <c r="B7723" s="26" t="s">
        <v>181</v>
      </c>
      <c r="C7723" s="4" t="s">
        <v>463</v>
      </c>
      <c r="D7723" s="5">
        <v>7.6399999999999993E-9</v>
      </c>
      <c r="E7723" s="5">
        <v>1.5600000000000001E-8</v>
      </c>
      <c r="F7723" s="5">
        <v>1.1099999999999999E-9</v>
      </c>
      <c r="G7723" s="6">
        <v>2.0300000000000002E-9</v>
      </c>
      <c r="H7723" s="7">
        <v>2.6380000000000002E-8</v>
      </c>
      <c r="I7723" s="5"/>
    </row>
    <row r="7724" spans="1:9" x14ac:dyDescent="0.4">
      <c r="A7724" t="str">
        <f t="shared" si="120"/>
        <v>KanariengrasUkraine</v>
      </c>
      <c r="B7724" s="26" t="s">
        <v>293</v>
      </c>
      <c r="C7724" s="4" t="s">
        <v>463</v>
      </c>
      <c r="D7724" s="5">
        <v>1.3091399999999998E-7</v>
      </c>
      <c r="E7724" s="5">
        <v>3.0670099999999999E-7</v>
      </c>
      <c r="F7724" s="5">
        <v>2.7563E-8</v>
      </c>
      <c r="G7724" s="6">
        <v>2.18E-8</v>
      </c>
      <c r="H7724" s="7">
        <v>4.8697799999999998E-7</v>
      </c>
      <c r="I7724" s="5"/>
    </row>
    <row r="7725" spans="1:9" x14ac:dyDescent="0.4">
      <c r="A7725" t="str">
        <f t="shared" si="120"/>
        <v>Karotten und RübenUkraine</v>
      </c>
      <c r="B7725" s="26" t="s">
        <v>176</v>
      </c>
      <c r="C7725" s="4" t="s">
        <v>463</v>
      </c>
      <c r="D7725" s="5">
        <v>1.04167E-8</v>
      </c>
      <c r="E7725" s="5">
        <v>2.1088199999999998E-8</v>
      </c>
      <c r="F7725" s="5">
        <v>1.5048399999999999E-9</v>
      </c>
      <c r="G7725" s="6">
        <v>2.7099999999999999E-9</v>
      </c>
      <c r="H7725" s="7">
        <v>3.5719740000000001E-8</v>
      </c>
      <c r="I7725" s="5"/>
    </row>
    <row r="7726" spans="1:9" x14ac:dyDescent="0.4">
      <c r="A7726" t="str">
        <f t="shared" si="120"/>
        <v>Blumenkohl und BrokkoliUkraine</v>
      </c>
      <c r="B7726" s="26" t="s">
        <v>168</v>
      </c>
      <c r="C7726" s="4" t="s">
        <v>463</v>
      </c>
      <c r="D7726" s="5">
        <v>6.6129699999999998E-9</v>
      </c>
      <c r="E7726" s="5">
        <v>1.5485599999999999E-8</v>
      </c>
      <c r="F7726" s="5">
        <v>1.25294E-9</v>
      </c>
      <c r="G7726" s="6">
        <v>9.0499999999999998E-10</v>
      </c>
      <c r="H7726" s="7">
        <v>2.4256509999999999E-8</v>
      </c>
      <c r="I7726" s="5"/>
    </row>
    <row r="7727" spans="1:9" x14ac:dyDescent="0.4">
      <c r="A7727" t="str">
        <f t="shared" si="120"/>
        <v>GetreideUkraine</v>
      </c>
      <c r="B7727" s="26" t="s">
        <v>278</v>
      </c>
      <c r="C7727" s="4" t="s">
        <v>463</v>
      </c>
      <c r="D7727" s="5">
        <v>4.9477900000000003E-8</v>
      </c>
      <c r="E7727" s="5">
        <v>1.0325600000000001E-7</v>
      </c>
      <c r="F7727" s="5">
        <v>7.3349499999999998E-9</v>
      </c>
      <c r="G7727" s="6">
        <v>1.42E-8</v>
      </c>
      <c r="H7727" s="7">
        <v>1.7426885000000002E-7</v>
      </c>
      <c r="I7727" s="5"/>
    </row>
    <row r="7728" spans="1:9" x14ac:dyDescent="0.4">
      <c r="A7728" t="str">
        <f t="shared" si="120"/>
        <v>Kirschen, sauerUkraine</v>
      </c>
      <c r="B7728" s="26" t="s">
        <v>210</v>
      </c>
      <c r="C7728" s="4" t="s">
        <v>463</v>
      </c>
      <c r="D7728" s="5">
        <v>1.5699999999999998E-8</v>
      </c>
      <c r="E7728" s="5">
        <v>3.2899999999999997E-8</v>
      </c>
      <c r="F7728" s="5">
        <v>2.2900000000000002E-9</v>
      </c>
      <c r="G7728" s="6">
        <v>5.4899999999999999E-9</v>
      </c>
      <c r="H7728" s="7">
        <v>5.6379999999999999E-8</v>
      </c>
      <c r="I7728" s="5"/>
    </row>
    <row r="7729" spans="1:9" x14ac:dyDescent="0.4">
      <c r="A7729" t="str">
        <f t="shared" si="120"/>
        <v>KirschenUkraine</v>
      </c>
      <c r="B7729" s="26" t="s">
        <v>209</v>
      </c>
      <c r="C7729" s="4" t="s">
        <v>463</v>
      </c>
      <c r="D7729" s="5">
        <v>2.7100000000000001E-8</v>
      </c>
      <c r="E7729" s="5">
        <v>5.9299999999999995E-8</v>
      </c>
      <c r="F7729" s="5">
        <v>4.4599999999999999E-9</v>
      </c>
      <c r="G7729" s="6">
        <v>7.649999999999999E-9</v>
      </c>
      <c r="H7729" s="7">
        <v>9.8509999999999987E-8</v>
      </c>
      <c r="I7729" s="5"/>
    </row>
    <row r="7730" spans="1:9" x14ac:dyDescent="0.4">
      <c r="A7730" t="str">
        <f t="shared" si="120"/>
        <v>Paprika-/ChillipulverUkraine</v>
      </c>
      <c r="B7730" s="26" t="s">
        <v>90</v>
      </c>
      <c r="C7730" s="4" t="s">
        <v>463</v>
      </c>
      <c r="D7730" s="5">
        <v>1.2099999999999999E-8</v>
      </c>
      <c r="E7730" s="5">
        <v>2.5599999999999998E-8</v>
      </c>
      <c r="F7730" s="5">
        <v>1.8E-9</v>
      </c>
      <c r="G7730" s="6">
        <v>4.1499999999999999E-9</v>
      </c>
      <c r="H7730" s="7">
        <v>4.3649999999999997E-8</v>
      </c>
      <c r="I7730" s="5"/>
    </row>
    <row r="7731" spans="1:9" x14ac:dyDescent="0.4">
      <c r="A7731" t="str">
        <f t="shared" si="120"/>
        <v>Paprika und Chillies, grünUkraine</v>
      </c>
      <c r="B7731" s="26" t="s">
        <v>79</v>
      </c>
      <c r="C7731" s="4" t="s">
        <v>463</v>
      </c>
      <c r="D7731" s="5">
        <v>1.2099999999999999E-8</v>
      </c>
      <c r="E7731" s="5">
        <v>2.5599999999999998E-8</v>
      </c>
      <c r="F7731" s="5">
        <v>1.8E-9</v>
      </c>
      <c r="G7731" s="6">
        <v>4.1499999999999999E-9</v>
      </c>
      <c r="H7731" s="7">
        <v>4.3649999999999997E-8</v>
      </c>
      <c r="I7731" s="5"/>
    </row>
    <row r="7732" spans="1:9" x14ac:dyDescent="0.4">
      <c r="A7732" t="str">
        <f t="shared" si="120"/>
        <v>Paprika und Chillies, grünUkraine</v>
      </c>
      <c r="B7732" s="26" t="s">
        <v>79</v>
      </c>
      <c r="C7732" s="4" t="s">
        <v>463</v>
      </c>
      <c r="D7732" s="5">
        <v>1.20815E-8</v>
      </c>
      <c r="E7732" s="5">
        <v>2.5597800000000001E-8</v>
      </c>
      <c r="F7732" s="5">
        <v>1.79773E-9</v>
      </c>
      <c r="G7732" s="6">
        <v>4.1499999999999999E-9</v>
      </c>
      <c r="H7732" s="7">
        <v>4.3627029999999994E-8</v>
      </c>
      <c r="I7732" s="5"/>
    </row>
    <row r="7733" spans="1:9" x14ac:dyDescent="0.4">
      <c r="A7733" t="str">
        <f t="shared" si="120"/>
        <v>CranberriesUkraine</v>
      </c>
      <c r="B7733" s="26" t="s">
        <v>201</v>
      </c>
      <c r="C7733" s="4" t="s">
        <v>463</v>
      </c>
      <c r="D7733" s="5">
        <v>3.4372999999999999E-8</v>
      </c>
      <c r="E7733" s="5">
        <v>8.049149999999999E-8</v>
      </c>
      <c r="F7733" s="5">
        <v>6.5125599999999997E-9</v>
      </c>
      <c r="G7733" s="6">
        <v>4.6999999999999999E-9</v>
      </c>
      <c r="H7733" s="7">
        <v>1.2607706E-7</v>
      </c>
      <c r="I7733" s="5"/>
    </row>
    <row r="7734" spans="1:9" x14ac:dyDescent="0.4">
      <c r="A7734" t="str">
        <f t="shared" si="120"/>
        <v>Gurken und GewürzgurkenUkraine</v>
      </c>
      <c r="B7734" s="26" t="s">
        <v>99</v>
      </c>
      <c r="C7734" s="4" t="s">
        <v>463</v>
      </c>
      <c r="D7734" s="5">
        <v>1.07864E-8</v>
      </c>
      <c r="E7734" s="5">
        <v>2.20704E-8</v>
      </c>
      <c r="F7734" s="5">
        <v>1.5667100000000001E-9</v>
      </c>
      <c r="G7734" s="6">
        <v>2.9199999999999998E-9</v>
      </c>
      <c r="H7734" s="7">
        <v>3.7343510000000003E-8</v>
      </c>
      <c r="I7734" s="5"/>
    </row>
    <row r="7735" spans="1:9" x14ac:dyDescent="0.4">
      <c r="A7735" t="str">
        <f t="shared" si="120"/>
        <v>KorintheUkraine</v>
      </c>
      <c r="B7735" s="26" t="s">
        <v>212</v>
      </c>
      <c r="C7735" s="4" t="s">
        <v>463</v>
      </c>
      <c r="D7735" s="5">
        <v>1.4899999999999999E-8</v>
      </c>
      <c r="E7735" s="5">
        <v>3.2899999999999997E-8</v>
      </c>
      <c r="F7735" s="5">
        <v>2.6000000000000001E-9</v>
      </c>
      <c r="G7735" s="6">
        <v>2.2699999999999998E-9</v>
      </c>
      <c r="H7735" s="7">
        <v>5.2669999999999995E-8</v>
      </c>
      <c r="I7735" s="5"/>
    </row>
    <row r="7736" spans="1:9" x14ac:dyDescent="0.4">
      <c r="A7736" t="str">
        <f t="shared" si="120"/>
        <v>AubergineUkraine</v>
      </c>
      <c r="B7736" s="26" t="s">
        <v>214</v>
      </c>
      <c r="C7736" s="4" t="s">
        <v>463</v>
      </c>
      <c r="D7736" s="5">
        <v>1.60023E-8</v>
      </c>
      <c r="E7736" s="5">
        <v>3.33815E-8</v>
      </c>
      <c r="F7736" s="5">
        <v>2.2675100000000002E-9</v>
      </c>
      <c r="G7736" s="6">
        <v>6E-9</v>
      </c>
      <c r="H7736" s="7">
        <v>5.7651310000000004E-8</v>
      </c>
      <c r="I7736" s="5"/>
    </row>
    <row r="7737" spans="1:9" x14ac:dyDescent="0.4">
      <c r="A7737" t="str">
        <f t="shared" si="120"/>
        <v>FlaxfasernUkraine</v>
      </c>
      <c r="B7737" s="26" t="s">
        <v>318</v>
      </c>
      <c r="C7737" s="4" t="s">
        <v>463</v>
      </c>
      <c r="D7737" s="5">
        <v>2.33549E-7</v>
      </c>
      <c r="E7737" s="5">
        <v>4.9171600000000001E-7</v>
      </c>
      <c r="F7737" s="5">
        <v>3.4823799999999997E-8</v>
      </c>
      <c r="G7737" s="6">
        <v>7.0599999999999997E-8</v>
      </c>
      <c r="H7737" s="7">
        <v>8.3068879999999997E-7</v>
      </c>
      <c r="I7737" s="5"/>
    </row>
    <row r="7738" spans="1:9" x14ac:dyDescent="0.4">
      <c r="A7738" t="str">
        <f t="shared" si="120"/>
        <v>FuttermittelpflanzenUkraine</v>
      </c>
      <c r="B7738" s="26" t="s">
        <v>242</v>
      </c>
      <c r="C7738" s="4" t="s">
        <v>463</v>
      </c>
      <c r="D7738" s="5">
        <v>1.6739199999999999E-8</v>
      </c>
      <c r="E7738" s="5">
        <v>3.41816E-8</v>
      </c>
      <c r="F7738" s="5">
        <v>2.4384400000000001E-9</v>
      </c>
      <c r="G7738" s="6">
        <v>4.4800000000000002E-9</v>
      </c>
      <c r="H7738" s="7">
        <v>5.7839239999999996E-8</v>
      </c>
      <c r="I7738" s="5"/>
    </row>
    <row r="7739" spans="1:9" x14ac:dyDescent="0.4">
      <c r="A7739" t="str">
        <f t="shared" si="120"/>
        <v>Früchte, frischUkraine</v>
      </c>
      <c r="B7739" s="26" t="s">
        <v>205</v>
      </c>
      <c r="C7739" s="4" t="s">
        <v>463</v>
      </c>
      <c r="D7739" s="5">
        <v>1.08948E-7</v>
      </c>
      <c r="E7739" s="5">
        <v>2.2889500000000001E-7</v>
      </c>
      <c r="F7739" s="5">
        <v>1.84833E-8</v>
      </c>
      <c r="G7739" s="6">
        <v>1.88E-8</v>
      </c>
      <c r="H7739" s="7">
        <v>3.7512630000000002E-7</v>
      </c>
      <c r="I7739" s="5"/>
    </row>
    <row r="7740" spans="1:9" x14ac:dyDescent="0.4">
      <c r="A7740" t="str">
        <f t="shared" si="120"/>
        <v>KernobstUkraine</v>
      </c>
      <c r="B7740" s="26" t="s">
        <v>208</v>
      </c>
      <c r="C7740" s="4" t="s">
        <v>463</v>
      </c>
      <c r="D7740" s="5">
        <v>1.08948E-7</v>
      </c>
      <c r="E7740" s="5">
        <v>2.2889500000000001E-7</v>
      </c>
      <c r="F7740" s="5">
        <v>1.84833E-8</v>
      </c>
      <c r="G7740" s="6">
        <v>1.88E-8</v>
      </c>
      <c r="H7740" s="7">
        <v>3.7512630000000002E-7</v>
      </c>
      <c r="I7740" s="5"/>
    </row>
    <row r="7741" spans="1:9" x14ac:dyDescent="0.4">
      <c r="A7741" t="str">
        <f t="shared" si="120"/>
        <v>KnoblauchUkraine</v>
      </c>
      <c r="B7741" s="26" t="s">
        <v>38</v>
      </c>
      <c r="C7741" s="4" t="s">
        <v>463</v>
      </c>
      <c r="D7741" s="5">
        <v>2.53045E-8</v>
      </c>
      <c r="E7741" s="5">
        <v>5.3371900000000004E-8</v>
      </c>
      <c r="F7741" s="5">
        <v>3.7530599999999999E-9</v>
      </c>
      <c r="G7741" s="6">
        <v>7.4300000000000002E-9</v>
      </c>
      <c r="H7741" s="7">
        <v>8.9859459999999999E-8</v>
      </c>
      <c r="I7741" s="5"/>
    </row>
    <row r="7742" spans="1:9" x14ac:dyDescent="0.4">
      <c r="A7742" t="str">
        <f t="shared" si="120"/>
        <v>Getreide, gemischtUkraine</v>
      </c>
      <c r="B7742" s="26" t="s">
        <v>300</v>
      </c>
      <c r="C7742" s="4" t="s">
        <v>463</v>
      </c>
      <c r="D7742" s="5">
        <v>3.77E-8</v>
      </c>
      <c r="E7742" s="5">
        <v>6.5599999999999992E-8</v>
      </c>
      <c r="F7742" s="5">
        <v>5.0200000000000004E-9</v>
      </c>
      <c r="G7742" s="6">
        <v>3.53E-9</v>
      </c>
      <c r="H7742" s="7">
        <v>1.1185E-7</v>
      </c>
      <c r="I7742" s="5"/>
    </row>
    <row r="7743" spans="1:9" x14ac:dyDescent="0.4">
      <c r="A7743" t="str">
        <f t="shared" si="120"/>
        <v>TraubenUkraine</v>
      </c>
      <c r="B7743" s="26" t="s">
        <v>245</v>
      </c>
      <c r="C7743" s="4" t="s">
        <v>463</v>
      </c>
      <c r="D7743" s="5">
        <v>3.6001100000000005E-8</v>
      </c>
      <c r="E7743" s="5">
        <v>7.3074100000000002E-8</v>
      </c>
      <c r="F7743" s="5">
        <v>5.2808600000000003E-9</v>
      </c>
      <c r="G7743" s="6">
        <v>8.8200000000000006E-9</v>
      </c>
      <c r="H7743" s="7">
        <v>1.2317606E-7</v>
      </c>
      <c r="I7743" s="5"/>
    </row>
    <row r="7744" spans="1:9" x14ac:dyDescent="0.4">
      <c r="A7744" t="str">
        <f t="shared" si="120"/>
        <v>JojobasamenUkraine</v>
      </c>
      <c r="B7744" s="26" t="s">
        <v>301</v>
      </c>
      <c r="C7744" s="4" t="s">
        <v>463</v>
      </c>
      <c r="D7744" s="5">
        <v>6.6959499999999998E-8</v>
      </c>
      <c r="E7744" s="5">
        <v>1.5686199999999999E-7</v>
      </c>
      <c r="F7744" s="5">
        <v>1.39238E-8</v>
      </c>
      <c r="G7744" s="6">
        <v>1.09E-8</v>
      </c>
      <c r="H7744" s="7">
        <v>2.4864529999999999E-7</v>
      </c>
      <c r="I7744" s="5"/>
    </row>
    <row r="7745" spans="1:9" x14ac:dyDescent="0.4">
      <c r="A7745" t="str">
        <f t="shared" si="120"/>
        <v>Lauch, andere LauchgewächseUkraine</v>
      </c>
      <c r="B7745" s="26" t="s">
        <v>184</v>
      </c>
      <c r="C7745" s="4" t="s">
        <v>463</v>
      </c>
      <c r="D7745" s="5">
        <v>8.9867199999999998E-9</v>
      </c>
      <c r="E7745" s="5">
        <v>1.89966E-8</v>
      </c>
      <c r="F7745" s="5">
        <v>1.3242100000000001E-9</v>
      </c>
      <c r="G7745" s="6">
        <v>2.8400000000000001E-9</v>
      </c>
      <c r="H7745" s="7">
        <v>3.214753E-8</v>
      </c>
      <c r="I7745" s="5"/>
    </row>
    <row r="7746" spans="1:9" x14ac:dyDescent="0.4">
      <c r="A7746" t="str">
        <f t="shared" si="120"/>
        <v>LeinsamenUkraine</v>
      </c>
      <c r="B7746" s="26" t="s">
        <v>281</v>
      </c>
      <c r="C7746" s="4" t="s">
        <v>463</v>
      </c>
      <c r="D7746" s="5">
        <v>4.0841300000000002E-7</v>
      </c>
      <c r="E7746" s="5">
        <v>8.6026199999999995E-7</v>
      </c>
      <c r="F7746" s="5">
        <v>6.0981999999999996E-8</v>
      </c>
      <c r="G7746" s="6">
        <v>1.23E-7</v>
      </c>
      <c r="H7746" s="7">
        <v>1.452657E-6</v>
      </c>
      <c r="I7746" s="5"/>
    </row>
    <row r="7747" spans="1:9" x14ac:dyDescent="0.4">
      <c r="A7747" t="str">
        <f t="shared" si="120"/>
        <v>LupinenUkraine</v>
      </c>
      <c r="B7747" s="26" t="s">
        <v>299</v>
      </c>
      <c r="C7747" s="4" t="s">
        <v>463</v>
      </c>
      <c r="D7747" s="5">
        <v>2.8716000000000001E-8</v>
      </c>
      <c r="E7747" s="5">
        <v>6.7244399999999998E-8</v>
      </c>
      <c r="F7747" s="5">
        <v>5.4407399999999996E-9</v>
      </c>
      <c r="G7747" s="6">
        <v>3.9299999999999995E-9</v>
      </c>
      <c r="H7747" s="7">
        <v>1.0533114E-7</v>
      </c>
      <c r="I7747" s="5"/>
    </row>
    <row r="7748" spans="1:9" x14ac:dyDescent="0.4">
      <c r="A7748" t="str">
        <f t="shared" ref="A7748:A7811" si="121">B7748&amp;C7748</f>
        <v>Mais, greenUkraine</v>
      </c>
      <c r="B7748" s="26" t="s">
        <v>218</v>
      </c>
      <c r="C7748" s="4" t="s">
        <v>463</v>
      </c>
      <c r="D7748" s="5">
        <v>9.2174099999999991E-9</v>
      </c>
      <c r="E7748" s="5">
        <v>2.1594200000000002E-8</v>
      </c>
      <c r="F7748" s="5">
        <v>1.9406600000000002E-9</v>
      </c>
      <c r="G7748" s="6">
        <v>1.5299999999999999E-9</v>
      </c>
      <c r="H7748" s="7">
        <v>3.4282270000000002E-8</v>
      </c>
      <c r="I7748" s="5"/>
    </row>
    <row r="7749" spans="1:9" x14ac:dyDescent="0.4">
      <c r="A7749" t="str">
        <f t="shared" si="121"/>
        <v>MaisUkraine</v>
      </c>
      <c r="B7749" s="26" t="s">
        <v>185</v>
      </c>
      <c r="C7749" s="4" t="s">
        <v>463</v>
      </c>
      <c r="D7749" s="5">
        <v>3.1443799999999996E-8</v>
      </c>
      <c r="E7749" s="5">
        <v>6.2721199999999994E-8</v>
      </c>
      <c r="F7749" s="5">
        <v>4.5550600000000002E-9</v>
      </c>
      <c r="G7749" s="6">
        <v>7.7300000000000004E-9</v>
      </c>
      <c r="H7749" s="7">
        <v>1.0645006000000001E-7</v>
      </c>
      <c r="I7749" s="5"/>
    </row>
    <row r="7750" spans="1:9" x14ac:dyDescent="0.4">
      <c r="A7750" t="str">
        <f t="shared" si="121"/>
        <v>Melonen (inkl.  Cantaloup-Melone)Ukraine</v>
      </c>
      <c r="B7750" s="26" t="s">
        <v>249</v>
      </c>
      <c r="C7750" s="4" t="s">
        <v>463</v>
      </c>
      <c r="D7750" s="5">
        <v>1.8773000000000002E-8</v>
      </c>
      <c r="E7750" s="5">
        <v>3.9214100000000002E-8</v>
      </c>
      <c r="F7750" s="5">
        <v>2.6699899999999998E-9</v>
      </c>
      <c r="G7750" s="6">
        <v>6.9900000000000001E-9</v>
      </c>
      <c r="H7750" s="7">
        <v>6.7647090000000006E-8</v>
      </c>
      <c r="I7750" s="5"/>
    </row>
    <row r="7751" spans="1:9" x14ac:dyDescent="0.4">
      <c r="A7751" t="str">
        <f t="shared" si="121"/>
        <v>HirseUkraine</v>
      </c>
      <c r="B7751" s="26" t="s">
        <v>250</v>
      </c>
      <c r="C7751" s="4" t="s">
        <v>463</v>
      </c>
      <c r="D7751" s="5">
        <v>9.174129999999999E-8</v>
      </c>
      <c r="E7751" s="5">
        <v>1.8719E-7</v>
      </c>
      <c r="F7751" s="5">
        <v>1.34017E-8</v>
      </c>
      <c r="G7751" s="6">
        <v>2.3900000000000002E-8</v>
      </c>
      <c r="H7751" s="7">
        <v>3.1623299999999994E-7</v>
      </c>
      <c r="I7751" s="5"/>
    </row>
    <row r="7752" spans="1:9" x14ac:dyDescent="0.4">
      <c r="A7752" t="str">
        <f t="shared" si="121"/>
        <v>SenfkörnerUkraine</v>
      </c>
      <c r="B7752" s="26" t="s">
        <v>302</v>
      </c>
      <c r="C7752" s="4" t="s">
        <v>463</v>
      </c>
      <c r="D7752" s="5">
        <v>8.1651999999999996E-8</v>
      </c>
      <c r="E7752" s="5">
        <v>1.6801300000000001E-7</v>
      </c>
      <c r="F7752" s="5">
        <v>1.19858E-8</v>
      </c>
      <c r="G7752" s="6">
        <v>2.2300000000000001E-8</v>
      </c>
      <c r="H7752" s="7">
        <v>2.8395079999999999E-7</v>
      </c>
      <c r="I7752" s="5"/>
    </row>
    <row r="7753" spans="1:9" x14ac:dyDescent="0.4">
      <c r="A7753" t="str">
        <f t="shared" si="121"/>
        <v>HaferUkraine</v>
      </c>
      <c r="B7753" s="26" t="s">
        <v>272</v>
      </c>
      <c r="C7753" s="4" t="s">
        <v>463</v>
      </c>
      <c r="D7753" s="5">
        <v>6.320000000000001E-8</v>
      </c>
      <c r="E7753" s="5">
        <v>1.2499999999999999E-7</v>
      </c>
      <c r="F7753" s="5">
        <v>9.3800000000000003E-9</v>
      </c>
      <c r="G7753" s="6">
        <v>1.15E-8</v>
      </c>
      <c r="H7753" s="7">
        <v>2.0908000000000002E-7</v>
      </c>
      <c r="I7753" s="5"/>
    </row>
    <row r="7754" spans="1:9" x14ac:dyDescent="0.4">
      <c r="A7754" t="str">
        <f t="shared" si="121"/>
        <v>ÖlsamenUkraine</v>
      </c>
      <c r="B7754" s="26" t="s">
        <v>303</v>
      </c>
      <c r="C7754" s="4" t="s">
        <v>463</v>
      </c>
      <c r="D7754" s="5">
        <v>6.6959499999999998E-8</v>
      </c>
      <c r="E7754" s="5">
        <v>1.5686199999999999E-7</v>
      </c>
      <c r="F7754" s="5">
        <v>1.39238E-8</v>
      </c>
      <c r="G7754" s="6">
        <v>1.09E-8</v>
      </c>
      <c r="H7754" s="7">
        <v>2.4864529999999999E-7</v>
      </c>
      <c r="I7754" s="5"/>
    </row>
    <row r="7755" spans="1:9" x14ac:dyDescent="0.4">
      <c r="A7755" t="str">
        <f t="shared" si="121"/>
        <v>Zwiebel, getr.Ukraine</v>
      </c>
      <c r="B7755" s="26" t="s">
        <v>251</v>
      </c>
      <c r="C7755" s="4" t="s">
        <v>463</v>
      </c>
      <c r="D7755" s="5">
        <v>1.4697000000000001E-8</v>
      </c>
      <c r="E7755" s="5">
        <v>2.9755199999999998E-8</v>
      </c>
      <c r="F7755" s="5">
        <v>2.1344100000000003E-9</v>
      </c>
      <c r="G7755" s="6">
        <v>3.6600000000000002E-9</v>
      </c>
      <c r="H7755" s="7">
        <v>5.0246610000000001E-8</v>
      </c>
      <c r="I7755" s="5"/>
    </row>
    <row r="7756" spans="1:9" x14ac:dyDescent="0.4">
      <c r="A7756" t="str">
        <f t="shared" si="121"/>
        <v>Pfirsich, NektarineUkraine</v>
      </c>
      <c r="B7756" s="26" t="s">
        <v>253</v>
      </c>
      <c r="C7756" s="4" t="s">
        <v>463</v>
      </c>
      <c r="D7756" s="5">
        <v>5.4599999999999999E-8</v>
      </c>
      <c r="E7756" s="5">
        <v>1.2000000000000002E-7</v>
      </c>
      <c r="F7756" s="5">
        <v>9.089999999999999E-9</v>
      </c>
      <c r="G7756" s="6">
        <v>1.46E-8</v>
      </c>
      <c r="H7756" s="7">
        <v>1.9829000000000004E-7</v>
      </c>
      <c r="I7756" s="5"/>
    </row>
    <row r="7757" spans="1:9" x14ac:dyDescent="0.4">
      <c r="A7757" t="str">
        <f t="shared" si="121"/>
        <v>BirneUkraine</v>
      </c>
      <c r="B7757" s="26" t="s">
        <v>199</v>
      </c>
      <c r="C7757" s="4" t="s">
        <v>463</v>
      </c>
      <c r="D7757" s="5">
        <v>1.25273E-8</v>
      </c>
      <c r="E7757" s="5">
        <v>2.60518E-8</v>
      </c>
      <c r="F7757" s="5">
        <v>1.8465E-9</v>
      </c>
      <c r="G7757" s="6">
        <v>3.8000000000000001E-9</v>
      </c>
      <c r="H7757" s="7">
        <v>4.4225599999999993E-8</v>
      </c>
      <c r="I7757" s="5"/>
    </row>
    <row r="7758" spans="1:9" x14ac:dyDescent="0.4">
      <c r="A7758" t="str">
        <f t="shared" si="121"/>
        <v>Erbsen, trockenUkraine</v>
      </c>
      <c r="B7758" s="26" t="s">
        <v>173</v>
      </c>
      <c r="C7758" s="4" t="s">
        <v>463</v>
      </c>
      <c r="D7758" s="5">
        <v>6.31347E-8</v>
      </c>
      <c r="E7758" s="5">
        <v>1.14246E-7</v>
      </c>
      <c r="F7758" s="5">
        <v>8.2741300000000003E-9</v>
      </c>
      <c r="G7758" s="6">
        <v>1.1600000000000001E-8</v>
      </c>
      <c r="H7758" s="7">
        <v>1.9725483000000002E-7</v>
      </c>
      <c r="I7758" s="5"/>
    </row>
    <row r="7759" spans="1:9" x14ac:dyDescent="0.4">
      <c r="A7759" t="str">
        <f t="shared" si="121"/>
        <v>Erbsen, grünUkraine</v>
      </c>
      <c r="B7759" s="26" t="s">
        <v>172</v>
      </c>
      <c r="C7759" s="4" t="s">
        <v>463</v>
      </c>
      <c r="D7759" s="5">
        <v>2.4540500000000001E-8</v>
      </c>
      <c r="E7759" s="5">
        <v>5.39E-8</v>
      </c>
      <c r="F7759" s="5">
        <v>4.1563400000000001E-9</v>
      </c>
      <c r="G7759" s="6">
        <v>6.89E-9</v>
      </c>
      <c r="H7759" s="7">
        <v>8.9486839999999988E-8</v>
      </c>
      <c r="I7759" s="5"/>
    </row>
    <row r="7760" spans="1:9" x14ac:dyDescent="0.4">
      <c r="A7760" t="str">
        <f t="shared" si="121"/>
        <v>Pflaume, SchleheUkraine</v>
      </c>
      <c r="B7760" s="26" t="s">
        <v>254</v>
      </c>
      <c r="C7760" s="4" t="s">
        <v>463</v>
      </c>
      <c r="D7760" s="5">
        <v>2.8738799999999999E-8</v>
      </c>
      <c r="E7760" s="5">
        <v>6.0089700000000001E-8</v>
      </c>
      <c r="F7760" s="5">
        <v>4.3311499999999999E-9</v>
      </c>
      <c r="G7760" s="6">
        <v>7.7200000000000006E-9</v>
      </c>
      <c r="H7760" s="7">
        <v>1.0087965E-7</v>
      </c>
      <c r="I7760" s="5"/>
    </row>
    <row r="7761" spans="1:9" x14ac:dyDescent="0.4">
      <c r="A7761" t="str">
        <f t="shared" si="121"/>
        <v>KartoffelUkraine</v>
      </c>
      <c r="B7761" s="26" t="s">
        <v>177</v>
      </c>
      <c r="C7761" s="4" t="s">
        <v>463</v>
      </c>
      <c r="D7761" s="5">
        <v>7.3100000000000006E-9</v>
      </c>
      <c r="E7761" s="5">
        <v>1.4500000000000001E-8</v>
      </c>
      <c r="F7761" s="5">
        <v>1.1000000000000001E-9</v>
      </c>
      <c r="G7761" s="6">
        <v>1.2100000000000002E-9</v>
      </c>
      <c r="H7761" s="7">
        <v>2.412E-8</v>
      </c>
      <c r="I7761" s="5"/>
    </row>
    <row r="7762" spans="1:9" x14ac:dyDescent="0.4">
      <c r="A7762" t="str">
        <f t="shared" si="121"/>
        <v>Hülsenfrüchte (Linsen, Bohen, etc.)Ukraine</v>
      </c>
      <c r="B7762" s="26" t="s">
        <v>255</v>
      </c>
      <c r="C7762" s="4" t="s">
        <v>463</v>
      </c>
      <c r="D7762" s="5">
        <v>1.8700000000000002E-8</v>
      </c>
      <c r="E7762" s="5">
        <v>4.3700000000000001E-8</v>
      </c>
      <c r="F7762" s="5">
        <v>3.5400000000000002E-9</v>
      </c>
      <c r="G7762" s="6">
        <v>2.5500000000000001E-9</v>
      </c>
      <c r="H7762" s="7">
        <v>6.8489999999999987E-8</v>
      </c>
      <c r="I7762" s="5"/>
    </row>
    <row r="7763" spans="1:9" x14ac:dyDescent="0.4">
      <c r="A7763" t="str">
        <f t="shared" si="121"/>
        <v>KürbisUkraine</v>
      </c>
      <c r="B7763" s="26" t="s">
        <v>183</v>
      </c>
      <c r="C7763" s="4" t="s">
        <v>463</v>
      </c>
      <c r="D7763" s="5">
        <v>5.2199999999999998E-9</v>
      </c>
      <c r="E7763" s="5">
        <v>1.07E-8</v>
      </c>
      <c r="F7763" s="5">
        <v>7.5699999999999997E-10</v>
      </c>
      <c r="G7763" s="6">
        <v>1.43E-9</v>
      </c>
      <c r="H7763" s="7">
        <v>1.8107000000000001E-8</v>
      </c>
      <c r="I7763" s="5"/>
    </row>
    <row r="7764" spans="1:9" x14ac:dyDescent="0.4">
      <c r="A7764" t="str">
        <f t="shared" si="121"/>
        <v>RapssamenUkraine</v>
      </c>
      <c r="B7764" s="26" t="s">
        <v>256</v>
      </c>
      <c r="C7764" s="4" t="s">
        <v>463</v>
      </c>
      <c r="D7764" s="5">
        <v>1.18E-7</v>
      </c>
      <c r="E7764" s="5">
        <v>2.3900000000000001E-7</v>
      </c>
      <c r="F7764" s="5">
        <v>1.7200000000000002E-8</v>
      </c>
      <c r="G7764" s="6">
        <v>2.9300000000000001E-8</v>
      </c>
      <c r="H7764" s="7">
        <v>4.0349999999999998E-7</v>
      </c>
      <c r="I7764" s="5"/>
    </row>
    <row r="7765" spans="1:9" x14ac:dyDescent="0.4">
      <c r="A7765" t="str">
        <f t="shared" si="121"/>
        <v>HimbeereUkraine</v>
      </c>
      <c r="B7765" s="26" t="s">
        <v>207</v>
      </c>
      <c r="C7765" s="4" t="s">
        <v>463</v>
      </c>
      <c r="D7765" s="5">
        <v>2.6608400000000001E-8</v>
      </c>
      <c r="E7765" s="5">
        <v>6.2309099999999998E-8</v>
      </c>
      <c r="F7765" s="5">
        <v>5.0414200000000002E-9</v>
      </c>
      <c r="G7765" s="6">
        <v>3.6399999999999998E-9</v>
      </c>
      <c r="H7765" s="7">
        <v>9.7598919999999987E-8</v>
      </c>
      <c r="I7765" s="5"/>
    </row>
    <row r="7766" spans="1:9" x14ac:dyDescent="0.4">
      <c r="A7766" t="str">
        <f t="shared" si="121"/>
        <v>ReisUkraine</v>
      </c>
      <c r="B7766" s="26" t="s">
        <v>160</v>
      </c>
      <c r="C7766" s="4" t="s">
        <v>463</v>
      </c>
      <c r="D7766" s="5">
        <v>2.6872500000000001E-8</v>
      </c>
      <c r="E7766" s="5">
        <v>5.5926199999999998E-8</v>
      </c>
      <c r="F7766" s="5">
        <v>3.92907E-9</v>
      </c>
      <c r="G7766" s="6">
        <v>8.5299999999999993E-9</v>
      </c>
      <c r="H7766" s="7">
        <v>9.5257770000000005E-8</v>
      </c>
      <c r="I7766" s="5"/>
    </row>
    <row r="7767" spans="1:9" x14ac:dyDescent="0.4">
      <c r="A7767" t="str">
        <f t="shared" si="121"/>
        <v>RoggenUkraine</v>
      </c>
      <c r="B7767" s="26" t="s">
        <v>274</v>
      </c>
      <c r="C7767" s="4" t="s">
        <v>463</v>
      </c>
      <c r="D7767" s="5">
        <v>4.2709600000000001E-8</v>
      </c>
      <c r="E7767" s="5">
        <v>8.6320499999999995E-8</v>
      </c>
      <c r="F7767" s="5">
        <v>6.5648200000000001E-9</v>
      </c>
      <c r="G7767" s="6">
        <v>7.3100000000000006E-9</v>
      </c>
      <c r="H7767" s="7">
        <v>1.4290492000000002E-7</v>
      </c>
      <c r="I7767" s="5"/>
    </row>
    <row r="7768" spans="1:9" x14ac:dyDescent="0.4">
      <c r="A7768" t="str">
        <f t="shared" si="121"/>
        <v>SorghumUkraine</v>
      </c>
      <c r="B7768" s="26" t="s">
        <v>282</v>
      </c>
      <c r="C7768" s="4" t="s">
        <v>463</v>
      </c>
      <c r="D7768" s="5">
        <v>5.7352699999999994E-8</v>
      </c>
      <c r="E7768" s="5">
        <v>1.34364E-7</v>
      </c>
      <c r="F7768" s="5">
        <v>1.20752E-8</v>
      </c>
      <c r="G7768" s="6">
        <v>9.53E-9</v>
      </c>
      <c r="H7768" s="7">
        <v>2.1332189999999999E-7</v>
      </c>
      <c r="I7768" s="5"/>
    </row>
    <row r="7769" spans="1:9" x14ac:dyDescent="0.4">
      <c r="A7769" t="str">
        <f t="shared" si="121"/>
        <v>SojabohnenUkraine</v>
      </c>
      <c r="B7769" s="26" t="s">
        <v>259</v>
      </c>
      <c r="C7769" s="4" t="s">
        <v>463</v>
      </c>
      <c r="D7769" s="5">
        <v>8.8100000000000001E-8</v>
      </c>
      <c r="E7769" s="5">
        <v>1.8000000000000002E-7</v>
      </c>
      <c r="F7769" s="5">
        <v>1.29E-8</v>
      </c>
      <c r="G7769" s="6">
        <v>2.33E-8</v>
      </c>
      <c r="H7769" s="7">
        <v>3.0430000000000004E-7</v>
      </c>
      <c r="I7769" s="5"/>
    </row>
    <row r="7770" spans="1:9" x14ac:dyDescent="0.4">
      <c r="A7770" t="str">
        <f t="shared" si="121"/>
        <v>ErdbeereUkraine</v>
      </c>
      <c r="B7770" s="26" t="s">
        <v>203</v>
      </c>
      <c r="C7770" s="4" t="s">
        <v>463</v>
      </c>
      <c r="D7770" s="5">
        <v>2.7517399999999999E-8</v>
      </c>
      <c r="E7770" s="5">
        <v>6.4437599999999989E-8</v>
      </c>
      <c r="F7770" s="5">
        <v>5.2136499999999997E-9</v>
      </c>
      <c r="G7770" s="6">
        <v>3.77E-9</v>
      </c>
      <c r="H7770" s="7">
        <v>1.0093864999999999E-7</v>
      </c>
      <c r="I7770" s="5"/>
    </row>
    <row r="7771" spans="1:9" x14ac:dyDescent="0.4">
      <c r="A7771" t="str">
        <f t="shared" si="121"/>
        <v>SonnenblumenkerneUkraine</v>
      </c>
      <c r="B7771" s="26" t="s">
        <v>261</v>
      </c>
      <c r="C7771" s="4" t="s">
        <v>463</v>
      </c>
      <c r="D7771" s="5">
        <v>8.5311100000000007E-8</v>
      </c>
      <c r="E7771" s="5">
        <v>1.7783600000000001E-7</v>
      </c>
      <c r="F7771" s="5">
        <v>1.23265E-8</v>
      </c>
      <c r="G7771" s="6">
        <v>2.8699999999999999E-8</v>
      </c>
      <c r="H7771" s="7">
        <v>3.0417360000000004E-7</v>
      </c>
      <c r="I7771" s="5"/>
    </row>
    <row r="7772" spans="1:9" x14ac:dyDescent="0.4">
      <c r="A7772" t="str">
        <f t="shared" si="121"/>
        <v>Tallowtree seedUkraine</v>
      </c>
      <c r="B7772" s="26" t="s">
        <v>304</v>
      </c>
      <c r="C7772" s="4" t="s">
        <v>463</v>
      </c>
      <c r="D7772" s="5">
        <v>6.6959499999999998E-8</v>
      </c>
      <c r="E7772" s="5">
        <v>1.5686199999999999E-7</v>
      </c>
      <c r="F7772" s="5">
        <v>1.39238E-8</v>
      </c>
      <c r="G7772" s="6">
        <v>1.09E-8</v>
      </c>
      <c r="H7772" s="7">
        <v>2.4864529999999999E-7</v>
      </c>
      <c r="I7772" s="5"/>
    </row>
    <row r="7773" spans="1:9" x14ac:dyDescent="0.4">
      <c r="A7773" t="str">
        <f t="shared" si="121"/>
        <v>Tabak, unverarbeitetUkraine</v>
      </c>
      <c r="B7773" s="26" t="s">
        <v>263</v>
      </c>
      <c r="C7773" s="4" t="s">
        <v>463</v>
      </c>
      <c r="D7773" s="5">
        <v>6.9211500000000011E-8</v>
      </c>
      <c r="E7773" s="5">
        <v>1.5241500000000001E-7</v>
      </c>
      <c r="F7773" s="5">
        <v>1.1616299999999999E-8</v>
      </c>
      <c r="G7773" s="6">
        <v>1.8899999999999997E-8</v>
      </c>
      <c r="H7773" s="7">
        <v>2.5214279999999997E-7</v>
      </c>
      <c r="I7773" s="5"/>
    </row>
    <row r="7774" spans="1:9" x14ac:dyDescent="0.4">
      <c r="A7774" t="str">
        <f t="shared" si="121"/>
        <v>TomatenUkraine</v>
      </c>
      <c r="B7774" s="26" t="s">
        <v>86</v>
      </c>
      <c r="C7774" s="4" t="s">
        <v>463</v>
      </c>
      <c r="D7774" s="5">
        <v>1.1257299999999999E-8</v>
      </c>
      <c r="E7774" s="5">
        <v>2.2969800000000002E-8</v>
      </c>
      <c r="F7774" s="5">
        <v>1.6351299999999999E-9</v>
      </c>
      <c r="G7774" s="6">
        <v>2.9699999999999999E-9</v>
      </c>
      <c r="H7774" s="7">
        <v>3.8832230000000007E-8</v>
      </c>
      <c r="I7774" s="5"/>
    </row>
    <row r="7775" spans="1:9" x14ac:dyDescent="0.4">
      <c r="A7775" t="str">
        <f t="shared" si="121"/>
        <v>TriticaleUkraine</v>
      </c>
      <c r="B7775" s="26" t="s">
        <v>283</v>
      </c>
      <c r="C7775" s="4" t="s">
        <v>463</v>
      </c>
      <c r="D7775" s="5">
        <v>3.11919E-8</v>
      </c>
      <c r="E7775" s="5">
        <v>6.4279100000000008E-8</v>
      </c>
      <c r="F7775" s="5">
        <v>5.3318600000000002E-9</v>
      </c>
      <c r="G7775" s="6">
        <v>3.9700000000000001E-9</v>
      </c>
      <c r="H7775" s="7">
        <v>1.0477286000000002E-7</v>
      </c>
      <c r="I7775" s="5"/>
    </row>
    <row r="7776" spans="1:9" x14ac:dyDescent="0.4">
      <c r="A7776" t="str">
        <f t="shared" si="121"/>
        <v>FutterrübenUkraine</v>
      </c>
      <c r="B7776" s="26" t="s">
        <v>305</v>
      </c>
      <c r="C7776" s="4" t="s">
        <v>463</v>
      </c>
      <c r="D7776" s="5">
        <v>3.8158099999999999E-9</v>
      </c>
      <c r="E7776" s="5">
        <v>8.9395499999999998E-9</v>
      </c>
      <c r="F7776" s="5">
        <v>8.0339099999999996E-10</v>
      </c>
      <c r="G7776" s="6">
        <v>6.3399999999999998E-10</v>
      </c>
      <c r="H7776" s="7">
        <v>1.4192751E-8</v>
      </c>
      <c r="I7776" s="5"/>
    </row>
    <row r="7777" spans="1:9" x14ac:dyDescent="0.4">
      <c r="A7777" t="str">
        <f t="shared" si="121"/>
        <v>Gemüse, frischUkraine</v>
      </c>
      <c r="B7777" s="26" t="s">
        <v>174</v>
      </c>
      <c r="C7777" s="4" t="s">
        <v>463</v>
      </c>
      <c r="D7777" s="5">
        <v>8.9899999999999998E-9</v>
      </c>
      <c r="E7777" s="5">
        <v>1.9000000000000001E-8</v>
      </c>
      <c r="F7777" s="5">
        <v>1.32E-9</v>
      </c>
      <c r="G7777" s="6">
        <v>2.8400000000000001E-9</v>
      </c>
      <c r="H7777" s="7">
        <v>3.215E-8</v>
      </c>
      <c r="I7777" s="5"/>
    </row>
    <row r="7778" spans="1:9" x14ac:dyDescent="0.4">
      <c r="A7778" t="str">
        <f t="shared" si="121"/>
        <v>HülsenfrüchteUkraine</v>
      </c>
      <c r="B7778" s="26" t="s">
        <v>175</v>
      </c>
      <c r="C7778" s="4" t="s">
        <v>463</v>
      </c>
      <c r="D7778" s="5">
        <v>8.1966300000000001E-9</v>
      </c>
      <c r="E7778" s="5">
        <v>1.7357500000000002E-8</v>
      </c>
      <c r="F7778" s="5">
        <v>1.2903100000000001E-9</v>
      </c>
      <c r="G7778" s="6">
        <v>2.3199999999999998E-9</v>
      </c>
      <c r="H7778" s="7">
        <v>2.9164440000000004E-8</v>
      </c>
      <c r="I7778" s="5"/>
    </row>
    <row r="7779" spans="1:9" x14ac:dyDescent="0.4">
      <c r="A7779" t="str">
        <f t="shared" si="121"/>
        <v>WickeUkraine</v>
      </c>
      <c r="B7779" s="26" t="s">
        <v>276</v>
      </c>
      <c r="C7779" s="4" t="s">
        <v>463</v>
      </c>
      <c r="D7779" s="5">
        <v>4.0074499999999999E-8</v>
      </c>
      <c r="E7779" s="5">
        <v>7.2522099999999998E-8</v>
      </c>
      <c r="F7779" s="5">
        <v>5.2498599999999999E-9</v>
      </c>
      <c r="G7779" s="6">
        <v>7.5100000000000007E-9</v>
      </c>
      <c r="H7779" s="7">
        <v>1.2535646E-7</v>
      </c>
      <c r="I7779" s="5"/>
    </row>
    <row r="7780" spans="1:9" x14ac:dyDescent="0.4">
      <c r="A7780" t="str">
        <f t="shared" si="121"/>
        <v>WalnussUkraine</v>
      </c>
      <c r="B7780" s="26" t="s">
        <v>264</v>
      </c>
      <c r="C7780" s="4" t="s">
        <v>463</v>
      </c>
      <c r="D7780" s="5">
        <v>4.1299999999999999E-8</v>
      </c>
      <c r="E7780" s="5">
        <v>9.2099999999999998E-8</v>
      </c>
      <c r="F7780" s="5">
        <v>7.2099999999999997E-9</v>
      </c>
      <c r="G7780" s="6">
        <v>1.04E-8</v>
      </c>
      <c r="H7780" s="7">
        <v>1.5101E-7</v>
      </c>
      <c r="I7780" s="5"/>
    </row>
    <row r="7781" spans="1:9" x14ac:dyDescent="0.4">
      <c r="A7781" t="str">
        <f t="shared" si="121"/>
        <v>WassermeloneUkraine</v>
      </c>
      <c r="B7781" s="26" t="s">
        <v>265</v>
      </c>
      <c r="C7781" s="4" t="s">
        <v>463</v>
      </c>
      <c r="D7781" s="5">
        <v>1.7936700000000001E-8</v>
      </c>
      <c r="E7781" s="5">
        <v>3.6738699999999999E-8</v>
      </c>
      <c r="F7781" s="5">
        <v>2.6044399999999997E-9</v>
      </c>
      <c r="G7781" s="6">
        <v>4.8600000000000002E-9</v>
      </c>
      <c r="H7781" s="7">
        <v>6.2139840000000001E-8</v>
      </c>
      <c r="I7781" s="5"/>
    </row>
    <row r="7782" spans="1:9" x14ac:dyDescent="0.4">
      <c r="A7782" t="str">
        <f t="shared" si="121"/>
        <v>WeizenUkraine</v>
      </c>
      <c r="B7782" s="26" t="s">
        <v>60</v>
      </c>
      <c r="C7782" s="4" t="s">
        <v>463</v>
      </c>
      <c r="D7782" s="5">
        <v>5.7700000000000001E-8</v>
      </c>
      <c r="E7782" s="5">
        <v>1.1600000000000001E-7</v>
      </c>
      <c r="F7782" s="5">
        <v>8.2700000000000006E-9</v>
      </c>
      <c r="G7782" s="6">
        <v>1.35E-8</v>
      </c>
      <c r="H7782" s="7">
        <v>1.9546999999999999E-7</v>
      </c>
      <c r="I7782" s="5"/>
    </row>
    <row r="7783" spans="1:9" x14ac:dyDescent="0.4">
      <c r="A7783" t="str">
        <f t="shared" si="121"/>
        <v>BananenVereinigte Arabische Emirate</v>
      </c>
      <c r="B7783" s="26" t="s">
        <v>197</v>
      </c>
      <c r="C7783" s="4" t="s">
        <v>464</v>
      </c>
      <c r="D7783" s="5">
        <v>5.8570500000000002E-9</v>
      </c>
      <c r="E7783" s="5">
        <v>1.5210600000000001E-8</v>
      </c>
      <c r="F7783" s="5">
        <v>1.3862699999999999E-10</v>
      </c>
      <c r="G7783" s="6">
        <v>6.2400000000000008E-9</v>
      </c>
      <c r="H7783" s="7">
        <v>2.7446276999999999E-8</v>
      </c>
      <c r="I7783" s="5"/>
    </row>
    <row r="7784" spans="1:9" x14ac:dyDescent="0.4">
      <c r="A7784" t="str">
        <f t="shared" si="121"/>
        <v>Bohen, grünVereinigte Arabische Emirate</v>
      </c>
      <c r="B7784" s="26" t="s">
        <v>169</v>
      </c>
      <c r="C7784" s="4" t="s">
        <v>464</v>
      </c>
      <c r="D7784" s="5">
        <v>2.1930299999999998E-8</v>
      </c>
      <c r="E7784" s="5">
        <v>1.17934E-7</v>
      </c>
      <c r="F7784" s="5">
        <v>1.3255400000000002E-9</v>
      </c>
      <c r="G7784" s="6">
        <v>3.4599999999999999E-8</v>
      </c>
      <c r="H7784" s="7">
        <v>1.7578984000000002E-7</v>
      </c>
      <c r="I7784" s="5"/>
    </row>
    <row r="7785" spans="1:9" x14ac:dyDescent="0.4">
      <c r="A7785" t="str">
        <f t="shared" si="121"/>
        <v>Kohl und andere KohlgewächseVereinigte Arabische Emirate</v>
      </c>
      <c r="B7785" s="26" t="s">
        <v>181</v>
      </c>
      <c r="C7785" s="4" t="s">
        <v>464</v>
      </c>
      <c r="D7785" s="5">
        <v>7.7150899999999988E-9</v>
      </c>
      <c r="E7785" s="5">
        <v>4.2511600000000002E-8</v>
      </c>
      <c r="F7785" s="5">
        <v>4.7984299999999999E-10</v>
      </c>
      <c r="G7785" s="6">
        <v>1.24E-8</v>
      </c>
      <c r="H7785" s="7">
        <v>6.3106532999999997E-8</v>
      </c>
      <c r="I7785" s="5"/>
    </row>
    <row r="7786" spans="1:9" x14ac:dyDescent="0.4">
      <c r="A7786" t="str">
        <f t="shared" si="121"/>
        <v>Karotten und RübenVereinigte Arabische Emirate</v>
      </c>
      <c r="B7786" s="26" t="s">
        <v>176</v>
      </c>
      <c r="C7786" s="4" t="s">
        <v>464</v>
      </c>
      <c r="D7786" s="5">
        <v>2.0765800000000001E-8</v>
      </c>
      <c r="E7786" s="5">
        <v>1.1054E-7</v>
      </c>
      <c r="F7786" s="5">
        <v>1.2401800000000002E-9</v>
      </c>
      <c r="G7786" s="6">
        <v>3.2600000000000001E-8</v>
      </c>
      <c r="H7786" s="7">
        <v>1.6514598E-7</v>
      </c>
      <c r="I7786" s="5"/>
    </row>
    <row r="7787" spans="1:9" x14ac:dyDescent="0.4">
      <c r="A7787" t="str">
        <f t="shared" si="121"/>
        <v>Blumenkohl und BrokkoliVereinigte Arabische Emirate</v>
      </c>
      <c r="B7787" s="26" t="s">
        <v>168</v>
      </c>
      <c r="C7787" s="4" t="s">
        <v>464</v>
      </c>
      <c r="D7787" s="5">
        <v>1.11193E-8</v>
      </c>
      <c r="E7787" s="5">
        <v>6.1430399999999997E-8</v>
      </c>
      <c r="F7787" s="5">
        <v>6.9369700000000007E-10</v>
      </c>
      <c r="G7787" s="6">
        <v>1.7800000000000001E-8</v>
      </c>
      <c r="H7787" s="7">
        <v>9.1043397000000001E-8</v>
      </c>
      <c r="I7787" s="5"/>
    </row>
    <row r="7788" spans="1:9" x14ac:dyDescent="0.4">
      <c r="A7788" t="str">
        <f t="shared" si="121"/>
        <v>GetreideVereinigte Arabische Emirate</v>
      </c>
      <c r="B7788" s="26" t="s">
        <v>278</v>
      </c>
      <c r="C7788" s="4" t="s">
        <v>464</v>
      </c>
      <c r="D7788" s="5">
        <v>5.3109699999999994E-8</v>
      </c>
      <c r="E7788" s="5">
        <v>1.3792500000000001E-7</v>
      </c>
      <c r="F7788" s="5">
        <v>1.2570199999999999E-9</v>
      </c>
      <c r="G7788" s="6">
        <v>5.6599999999999997E-8</v>
      </c>
      <c r="H7788" s="7">
        <v>2.4889171999999999E-7</v>
      </c>
      <c r="I7788" s="5"/>
    </row>
    <row r="7789" spans="1:9" x14ac:dyDescent="0.4">
      <c r="A7789" t="str">
        <f t="shared" si="121"/>
        <v>Paprika-/ChillipulverVereinigte Arabische Emirate</v>
      </c>
      <c r="B7789" s="26" t="s">
        <v>90</v>
      </c>
      <c r="C7789" s="4" t="s">
        <v>464</v>
      </c>
      <c r="D7789" s="5">
        <v>1.2778100000000001E-8</v>
      </c>
      <c r="E7789" s="5">
        <v>7.0502599999999998E-8</v>
      </c>
      <c r="F7789" s="5">
        <v>7.9596800000000008E-10</v>
      </c>
      <c r="G7789" s="6">
        <v>2.0500000000000002E-8</v>
      </c>
      <c r="H7789" s="7">
        <v>1.04576668E-7</v>
      </c>
      <c r="I7789" s="5"/>
    </row>
    <row r="7790" spans="1:9" x14ac:dyDescent="0.4">
      <c r="A7790" t="str">
        <f t="shared" si="121"/>
        <v>Paprika und Chillies, grünVereinigte Arabische Emirate</v>
      </c>
      <c r="B7790" s="26" t="s">
        <v>79</v>
      </c>
      <c r="C7790" s="4" t="s">
        <v>464</v>
      </c>
      <c r="D7790" s="5">
        <v>1.2778100000000001E-8</v>
      </c>
      <c r="E7790" s="5">
        <v>7.0502599999999998E-8</v>
      </c>
      <c r="F7790" s="5">
        <v>7.9596800000000008E-10</v>
      </c>
      <c r="G7790" s="6">
        <v>2.0500000000000002E-8</v>
      </c>
      <c r="H7790" s="7">
        <v>1.04576668E-7</v>
      </c>
      <c r="I7790" s="5"/>
    </row>
    <row r="7791" spans="1:9" x14ac:dyDescent="0.4">
      <c r="A7791" t="str">
        <f t="shared" si="121"/>
        <v>Paprika und Chillies, grünVereinigte Arabische Emirate</v>
      </c>
      <c r="B7791" s="26" t="s">
        <v>79</v>
      </c>
      <c r="C7791" s="4" t="s">
        <v>464</v>
      </c>
      <c r="D7791" s="5">
        <v>1.2778100000000001E-8</v>
      </c>
      <c r="E7791" s="5">
        <v>7.0502599999999998E-8</v>
      </c>
      <c r="F7791" s="5">
        <v>7.9596800000000008E-10</v>
      </c>
      <c r="G7791" s="6">
        <v>2.0500000000000002E-8</v>
      </c>
      <c r="H7791" s="7">
        <v>1.04576668E-7</v>
      </c>
      <c r="I7791" s="5"/>
    </row>
    <row r="7792" spans="1:9" x14ac:dyDescent="0.4">
      <c r="A7792" t="str">
        <f t="shared" si="121"/>
        <v>Gurken und GewürzgurkenVereinigte Arabische Emirate</v>
      </c>
      <c r="B7792" s="26" t="s">
        <v>99</v>
      </c>
      <c r="C7792" s="4" t="s">
        <v>464</v>
      </c>
      <c r="D7792" s="5">
        <v>6.0033599999999998E-9</v>
      </c>
      <c r="E7792" s="5">
        <v>3.2703799999999995E-8</v>
      </c>
      <c r="F7792" s="5">
        <v>3.6841099999999998E-10</v>
      </c>
      <c r="G7792" s="6">
        <v>9.5499999999999995E-9</v>
      </c>
      <c r="H7792" s="7">
        <v>4.8625571E-8</v>
      </c>
      <c r="I7792" s="5"/>
    </row>
    <row r="7793" spans="1:9" x14ac:dyDescent="0.4">
      <c r="A7793" t="str">
        <f t="shared" si="121"/>
        <v>DattelVereinigte Arabische Emirate</v>
      </c>
      <c r="B7793" s="26" t="s">
        <v>202</v>
      </c>
      <c r="C7793" s="4" t="s">
        <v>464</v>
      </c>
      <c r="D7793" s="5">
        <v>6.9635000000000001E-8</v>
      </c>
      <c r="E7793" s="5">
        <v>3.8361700000000001E-7</v>
      </c>
      <c r="F7793" s="5">
        <v>4.3298499999999999E-9</v>
      </c>
      <c r="G7793" s="6">
        <v>1.12E-7</v>
      </c>
      <c r="H7793" s="7">
        <v>5.6958184999999993E-7</v>
      </c>
      <c r="I7793" s="5"/>
    </row>
    <row r="7794" spans="1:9" x14ac:dyDescent="0.4">
      <c r="A7794" t="str">
        <f t="shared" si="121"/>
        <v>AubergineVereinigte Arabische Emirate</v>
      </c>
      <c r="B7794" s="26" t="s">
        <v>214</v>
      </c>
      <c r="C7794" s="4" t="s">
        <v>464</v>
      </c>
      <c r="D7794" s="5">
        <v>1.0688300000000001E-8</v>
      </c>
      <c r="E7794" s="5">
        <v>5.8592900000000002E-8</v>
      </c>
      <c r="F7794" s="5">
        <v>6.6077500000000003E-10</v>
      </c>
      <c r="G7794" s="6">
        <v>1.7099999999999998E-8</v>
      </c>
      <c r="H7794" s="7">
        <v>8.7041975000000008E-8</v>
      </c>
      <c r="I7794" s="5"/>
    </row>
    <row r="7795" spans="1:9" x14ac:dyDescent="0.4">
      <c r="A7795" t="str">
        <f t="shared" si="121"/>
        <v>ZitrusfrüchteVereinigte Arabische Emirate</v>
      </c>
      <c r="B7795" s="26" t="s">
        <v>279</v>
      </c>
      <c r="C7795" s="4" t="s">
        <v>464</v>
      </c>
      <c r="D7795" s="5">
        <v>2.1638900000000001E-8</v>
      </c>
      <c r="E7795" s="5">
        <v>1.1787900000000001E-7</v>
      </c>
      <c r="F7795" s="5">
        <v>1.3279199999999999E-9</v>
      </c>
      <c r="G7795" s="6">
        <v>3.4400000000000004E-8</v>
      </c>
      <c r="H7795" s="7">
        <v>1.7524582000000002E-7</v>
      </c>
      <c r="I7795" s="5"/>
    </row>
    <row r="7796" spans="1:9" x14ac:dyDescent="0.4">
      <c r="A7796" t="str">
        <f t="shared" si="121"/>
        <v>Früchte, frischVereinigte Arabische Emirate</v>
      </c>
      <c r="B7796" s="26" t="s">
        <v>205</v>
      </c>
      <c r="C7796" s="4" t="s">
        <v>464</v>
      </c>
      <c r="D7796" s="5">
        <v>2.9944599999999999E-8</v>
      </c>
      <c r="E7796" s="5">
        <v>1.6435300000000002E-7</v>
      </c>
      <c r="F7796" s="5">
        <v>1.8538599999999998E-9</v>
      </c>
      <c r="G7796" s="6">
        <v>4.7899999999999999E-8</v>
      </c>
      <c r="H7796" s="7">
        <v>2.4405145999999997E-7</v>
      </c>
      <c r="I7796" s="5"/>
    </row>
    <row r="7797" spans="1:9" x14ac:dyDescent="0.4">
      <c r="A7797" t="str">
        <f t="shared" si="121"/>
        <v>KernobstVereinigte Arabische Emirate</v>
      </c>
      <c r="B7797" s="26" t="s">
        <v>208</v>
      </c>
      <c r="C7797" s="4" t="s">
        <v>464</v>
      </c>
      <c r="D7797" s="5">
        <v>2.9944599999999999E-8</v>
      </c>
      <c r="E7797" s="5">
        <v>1.6435300000000002E-7</v>
      </c>
      <c r="F7797" s="5">
        <v>1.8538599999999998E-9</v>
      </c>
      <c r="G7797" s="6">
        <v>4.7899999999999999E-8</v>
      </c>
      <c r="H7797" s="7">
        <v>2.4405145999999997E-7</v>
      </c>
      <c r="I7797" s="5"/>
    </row>
    <row r="7798" spans="1:9" x14ac:dyDescent="0.4">
      <c r="A7798" t="str">
        <f t="shared" si="121"/>
        <v>Lauch, andere LauchgewächseVereinigte Arabische Emirate</v>
      </c>
      <c r="B7798" s="26" t="s">
        <v>184</v>
      </c>
      <c r="C7798" s="4" t="s">
        <v>464</v>
      </c>
      <c r="D7798" s="5">
        <v>1.14E-8</v>
      </c>
      <c r="E7798" s="5">
        <v>6.2318500000000003E-8</v>
      </c>
      <c r="F7798" s="5">
        <v>7.0244600000000006E-10</v>
      </c>
      <c r="G7798" s="6">
        <v>1.8199999999999998E-8</v>
      </c>
      <c r="H7798" s="7">
        <v>9.2620945999999995E-8</v>
      </c>
      <c r="I7798" s="5"/>
    </row>
    <row r="7799" spans="1:9" x14ac:dyDescent="0.4">
      <c r="A7799" t="str">
        <f t="shared" si="121"/>
        <v>Zitorne, LimetteVereinigte Arabische Emirate</v>
      </c>
      <c r="B7799" s="26" t="s">
        <v>246</v>
      </c>
      <c r="C7799" s="4" t="s">
        <v>464</v>
      </c>
      <c r="D7799" s="5">
        <v>1.6697399999999999E-8</v>
      </c>
      <c r="E7799" s="5">
        <v>9.1007800000000006E-8</v>
      </c>
      <c r="F7799" s="5">
        <v>1.0253E-9</v>
      </c>
      <c r="G7799" s="6">
        <v>2.66E-8</v>
      </c>
      <c r="H7799" s="7">
        <v>1.353305E-7</v>
      </c>
      <c r="I7799" s="5"/>
    </row>
    <row r="7800" spans="1:9" x14ac:dyDescent="0.4">
      <c r="A7800" t="str">
        <f t="shared" si="121"/>
        <v>Mango, GuaveVereinigte Arabische Emirate</v>
      </c>
      <c r="B7800" s="26" t="s">
        <v>248</v>
      </c>
      <c r="C7800" s="4" t="s">
        <v>464</v>
      </c>
      <c r="D7800" s="5">
        <v>2.1655199999999999E-8</v>
      </c>
      <c r="E7800" s="5">
        <v>1.1748400000000001E-7</v>
      </c>
      <c r="F7800" s="5">
        <v>1.3225099999999998E-9</v>
      </c>
      <c r="G7800" s="6">
        <v>3.4400000000000004E-8</v>
      </c>
      <c r="H7800" s="7">
        <v>1.7486170999999997E-7</v>
      </c>
      <c r="I7800" s="5"/>
    </row>
    <row r="7801" spans="1:9" x14ac:dyDescent="0.4">
      <c r="A7801" t="str">
        <f t="shared" si="121"/>
        <v>Melonen (inkl.  Cantaloup-Melone)Vereinigte Arabische Emirate</v>
      </c>
      <c r="B7801" s="26" t="s">
        <v>249</v>
      </c>
      <c r="C7801" s="4" t="s">
        <v>464</v>
      </c>
      <c r="D7801" s="5">
        <v>1.6356999999999999E-8</v>
      </c>
      <c r="E7801" s="5">
        <v>9.0191200000000001E-8</v>
      </c>
      <c r="F7801" s="5">
        <v>1.0181400000000002E-9</v>
      </c>
      <c r="G7801" s="6">
        <v>2.62E-8</v>
      </c>
      <c r="H7801" s="7">
        <v>1.3376634E-7</v>
      </c>
      <c r="I7801" s="5"/>
    </row>
    <row r="7802" spans="1:9" x14ac:dyDescent="0.4">
      <c r="A7802" t="str">
        <f t="shared" si="121"/>
        <v>Zwiebel, getr.Vereinigte Arabische Emirate</v>
      </c>
      <c r="B7802" s="26" t="s">
        <v>251</v>
      </c>
      <c r="C7802" s="4" t="s">
        <v>464</v>
      </c>
      <c r="D7802" s="5">
        <v>3.7028700000000001E-9</v>
      </c>
      <c r="E7802" s="5">
        <v>9.61626E-9</v>
      </c>
      <c r="F7802" s="5">
        <v>8.7641100000000009E-11</v>
      </c>
      <c r="G7802" s="6">
        <v>3.94E-9</v>
      </c>
      <c r="H7802" s="7">
        <v>1.7346771100000001E-8</v>
      </c>
      <c r="I7802" s="5"/>
    </row>
    <row r="7803" spans="1:9" x14ac:dyDescent="0.4">
      <c r="A7803" t="str">
        <f t="shared" si="121"/>
        <v>Zwiebeln, Schalotten, grünVereinigte Arabische Emirate</v>
      </c>
      <c r="B7803" s="26" t="s">
        <v>71</v>
      </c>
      <c r="C7803" s="4" t="s">
        <v>464</v>
      </c>
      <c r="D7803" s="5">
        <v>1.7319199999999999E-8</v>
      </c>
      <c r="E7803" s="5">
        <v>9.548069999999999E-8</v>
      </c>
      <c r="F7803" s="5">
        <v>1.0778199999999999E-9</v>
      </c>
      <c r="G7803" s="6">
        <v>2.7800000000000001E-8</v>
      </c>
      <c r="H7803" s="7">
        <v>1.4167772000000002E-7</v>
      </c>
      <c r="I7803" s="5"/>
    </row>
    <row r="7804" spans="1:9" x14ac:dyDescent="0.4">
      <c r="A7804" t="str">
        <f t="shared" si="121"/>
        <v>PapayaVereinigte Arabische Emirate</v>
      </c>
      <c r="B7804" s="26" t="s">
        <v>294</v>
      </c>
      <c r="C7804" s="4" t="s">
        <v>464</v>
      </c>
      <c r="D7804" s="5">
        <v>4.1235200000000003E-9</v>
      </c>
      <c r="E7804" s="5">
        <v>1.07087E-8</v>
      </c>
      <c r="F7804" s="5">
        <v>9.7597299999999997E-11</v>
      </c>
      <c r="G7804" s="6">
        <v>4.3899999999999999E-9</v>
      </c>
      <c r="H7804" s="7">
        <v>1.93198173E-8</v>
      </c>
      <c r="I7804" s="5"/>
    </row>
    <row r="7805" spans="1:9" x14ac:dyDescent="0.4">
      <c r="A7805" t="str">
        <f t="shared" si="121"/>
        <v>KartoffelVereinigte Arabische Emirate</v>
      </c>
      <c r="B7805" s="26" t="s">
        <v>177</v>
      </c>
      <c r="C7805" s="4" t="s">
        <v>464</v>
      </c>
      <c r="D7805" s="5">
        <v>1.50092E-8</v>
      </c>
      <c r="E7805" s="5">
        <v>8.1185900000000004E-8</v>
      </c>
      <c r="F7805" s="5">
        <v>9.1343299999999994E-10</v>
      </c>
      <c r="G7805" s="6">
        <v>2.3799999999999998E-8</v>
      </c>
      <c r="H7805" s="7">
        <v>1.2090853299999999E-7</v>
      </c>
      <c r="I7805" s="5"/>
    </row>
    <row r="7806" spans="1:9" x14ac:dyDescent="0.4">
      <c r="A7806" t="str">
        <f t="shared" si="121"/>
        <v>KürbisVereinigte Arabische Emirate</v>
      </c>
      <c r="B7806" s="26" t="s">
        <v>183</v>
      </c>
      <c r="C7806" s="4" t="s">
        <v>464</v>
      </c>
      <c r="D7806" s="5">
        <v>1.3911699999999999E-8</v>
      </c>
      <c r="E7806" s="5">
        <v>7.6695199999999997E-8</v>
      </c>
      <c r="F7806" s="5">
        <v>8.6576200000000003E-10</v>
      </c>
      <c r="G7806" s="6">
        <v>2.2300000000000001E-8</v>
      </c>
      <c r="H7806" s="7">
        <v>1.13772662E-7</v>
      </c>
      <c r="I7806" s="5"/>
    </row>
    <row r="7807" spans="1:9" x14ac:dyDescent="0.4">
      <c r="A7807" t="str">
        <f t="shared" si="121"/>
        <v>SorghumVereinigte Arabische Emirate</v>
      </c>
      <c r="B7807" s="26" t="s">
        <v>282</v>
      </c>
      <c r="C7807" s="4" t="s">
        <v>464</v>
      </c>
      <c r="D7807" s="5">
        <v>2.35453E-8</v>
      </c>
      <c r="E7807" s="5">
        <v>6.1146600000000003E-8</v>
      </c>
      <c r="F7807" s="5">
        <v>5.5728100000000007E-10</v>
      </c>
      <c r="G7807" s="6">
        <v>2.51E-8</v>
      </c>
      <c r="H7807" s="7">
        <v>1.10349181E-7</v>
      </c>
      <c r="I7807" s="5"/>
    </row>
    <row r="7808" spans="1:9" x14ac:dyDescent="0.4">
      <c r="A7808" t="str">
        <f t="shared" si="121"/>
        <v>SpinatVereinigte Arabische Emirate</v>
      </c>
      <c r="B7808" s="26" t="s">
        <v>156</v>
      </c>
      <c r="C7808" s="4" t="s">
        <v>464</v>
      </c>
      <c r="D7808" s="5">
        <v>4.4570900000000004E-9</v>
      </c>
      <c r="E7808" s="5">
        <v>2.4560900000000002E-8</v>
      </c>
      <c r="F7808" s="5">
        <v>2.7722999999999998E-10</v>
      </c>
      <c r="G7808" s="6">
        <v>7.1400000000000006E-9</v>
      </c>
      <c r="H7808" s="7">
        <v>3.6435219999999999E-8</v>
      </c>
      <c r="I7808" s="5"/>
    </row>
    <row r="7809" spans="1:9" x14ac:dyDescent="0.4">
      <c r="A7809" t="str">
        <f t="shared" si="121"/>
        <v>Tabak, unverarbeitetVereinigte Arabische Emirate</v>
      </c>
      <c r="B7809" s="26" t="s">
        <v>263</v>
      </c>
      <c r="C7809" s="4" t="s">
        <v>464</v>
      </c>
      <c r="D7809" s="5">
        <v>1.47158E-8</v>
      </c>
      <c r="E7809" s="5">
        <v>3.8216600000000002E-8</v>
      </c>
      <c r="F7809" s="5">
        <v>3.4830000000000003E-10</v>
      </c>
      <c r="G7809" s="6">
        <v>1.5699999999999998E-8</v>
      </c>
      <c r="H7809" s="7">
        <v>6.8980699999999998E-8</v>
      </c>
      <c r="I7809" s="5"/>
    </row>
    <row r="7810" spans="1:9" x14ac:dyDescent="0.4">
      <c r="A7810" t="str">
        <f t="shared" si="121"/>
        <v>TomatenVereinigte Arabische Emirate</v>
      </c>
      <c r="B7810" s="26" t="s">
        <v>86</v>
      </c>
      <c r="C7810" s="4" t="s">
        <v>464</v>
      </c>
      <c r="D7810" s="5">
        <v>4.91709E-9</v>
      </c>
      <c r="E7810" s="5">
        <v>2.7095100000000001E-8</v>
      </c>
      <c r="F7810" s="5">
        <v>3.0583299999999999E-10</v>
      </c>
      <c r="G7810" s="6">
        <v>7.8800000000000001E-9</v>
      </c>
      <c r="H7810" s="7">
        <v>4.0198023000000004E-8</v>
      </c>
      <c r="I7810" s="5"/>
    </row>
    <row r="7811" spans="1:9" x14ac:dyDescent="0.4">
      <c r="A7811" t="str">
        <f t="shared" si="121"/>
        <v>Gemüse, frischVereinigte Arabische Emirate</v>
      </c>
      <c r="B7811" s="26" t="s">
        <v>174</v>
      </c>
      <c r="C7811" s="4" t="s">
        <v>464</v>
      </c>
      <c r="D7811" s="5">
        <v>1.14E-8</v>
      </c>
      <c r="E7811" s="5">
        <v>6.2318500000000003E-8</v>
      </c>
      <c r="F7811" s="5">
        <v>7.0244600000000006E-10</v>
      </c>
      <c r="G7811" s="6">
        <v>1.8199999999999998E-8</v>
      </c>
      <c r="H7811" s="7">
        <v>9.2620945999999995E-8</v>
      </c>
      <c r="I7811" s="5"/>
    </row>
    <row r="7812" spans="1:9" x14ac:dyDescent="0.4">
      <c r="A7812" t="str">
        <f t="shared" ref="A7812:A7875" si="122">B7812&amp;C7812</f>
        <v>WassermeloneVereinigte Arabische Emirate</v>
      </c>
      <c r="B7812" s="26" t="s">
        <v>265</v>
      </c>
      <c r="C7812" s="4" t="s">
        <v>464</v>
      </c>
      <c r="D7812" s="5">
        <v>1.3609E-8</v>
      </c>
      <c r="E7812" s="5">
        <v>7.3962199999999995E-8</v>
      </c>
      <c r="F7812" s="5">
        <v>8.3284999999999997E-10</v>
      </c>
      <c r="G7812" s="6">
        <v>2.1600000000000002E-8</v>
      </c>
      <c r="H7812" s="7">
        <v>1.1000404999999999E-7</v>
      </c>
      <c r="I7812" s="5"/>
    </row>
    <row r="7813" spans="1:9" x14ac:dyDescent="0.4">
      <c r="A7813" t="str">
        <f t="shared" si="122"/>
        <v>WeizenVereinigte Arabische Emirate</v>
      </c>
      <c r="B7813" s="26" t="s">
        <v>60</v>
      </c>
      <c r="C7813" s="4" t="s">
        <v>464</v>
      </c>
      <c r="D7813" s="5">
        <v>2.2268599999999997E-8</v>
      </c>
      <c r="E7813" s="5">
        <v>5.7830900000000005E-8</v>
      </c>
      <c r="F7813" s="5">
        <v>5.2706200000000006E-10</v>
      </c>
      <c r="G7813" s="6">
        <v>2.37E-8</v>
      </c>
      <c r="H7813" s="7">
        <v>1.0432656199999999E-7</v>
      </c>
      <c r="I7813" s="5"/>
    </row>
    <row r="7814" spans="1:9" x14ac:dyDescent="0.4">
      <c r="A7814" t="str">
        <f t="shared" si="122"/>
        <v>ApfelVereinigtes Königreich</v>
      </c>
      <c r="B7814" s="26" t="s">
        <v>195</v>
      </c>
      <c r="C7814" s="4" t="s">
        <v>465</v>
      </c>
      <c r="D7814" s="5">
        <v>8.9799999999999997E-8</v>
      </c>
      <c r="E7814" s="5">
        <v>1.3200000000000002E-7</v>
      </c>
      <c r="F7814" s="5">
        <v>1.1899999999999999E-8</v>
      </c>
      <c r="G7814" s="6">
        <v>9.87E-9</v>
      </c>
      <c r="H7814" s="7">
        <v>2.4357E-7</v>
      </c>
      <c r="I7814" s="5"/>
    </row>
    <row r="7815" spans="1:9" x14ac:dyDescent="0.4">
      <c r="A7815" t="str">
        <f t="shared" si="122"/>
        <v>GersteVereinigtes Königreich</v>
      </c>
      <c r="B7815" s="26" t="s">
        <v>240</v>
      </c>
      <c r="C7815" s="4" t="s">
        <v>465</v>
      </c>
      <c r="D7815" s="5">
        <v>2.14928E-7</v>
      </c>
      <c r="E7815" s="5">
        <v>3.3708099999999997E-7</v>
      </c>
      <c r="F7815" s="5">
        <v>2.84858E-8</v>
      </c>
      <c r="G7815" s="6">
        <v>2.3099999999999998E-8</v>
      </c>
      <c r="H7815" s="7">
        <v>6.0359480000000002E-7</v>
      </c>
      <c r="I7815" s="5"/>
    </row>
    <row r="7816" spans="1:9" x14ac:dyDescent="0.4">
      <c r="A7816" t="str">
        <f t="shared" si="122"/>
        <v>Ackerbohne, trockenVereinigtes Königreich</v>
      </c>
      <c r="B7816" s="26" t="s">
        <v>163</v>
      </c>
      <c r="C7816" s="4" t="s">
        <v>465</v>
      </c>
      <c r="D7816" s="5">
        <v>1.1821699999999999E-7</v>
      </c>
      <c r="E7816" s="5">
        <v>1.7830600000000001E-7</v>
      </c>
      <c r="F7816" s="5">
        <v>1.5655199999999998E-8</v>
      </c>
      <c r="G7816" s="6">
        <v>1.29E-8</v>
      </c>
      <c r="H7816" s="7">
        <v>3.2507820000000003E-7</v>
      </c>
      <c r="I7816" s="5"/>
    </row>
    <row r="7817" spans="1:9" x14ac:dyDescent="0.4">
      <c r="A7817" t="str">
        <f t="shared" si="122"/>
        <v>Kohl und andere KohlgewächseVereinigtes Königreich</v>
      </c>
      <c r="B7817" s="26" t="s">
        <v>181</v>
      </c>
      <c r="C7817" s="4" t="s">
        <v>465</v>
      </c>
      <c r="D7817" s="5">
        <v>3.4100000000000001E-8</v>
      </c>
      <c r="E7817" s="5">
        <v>4.9899999999999997E-8</v>
      </c>
      <c r="F7817" s="5">
        <v>4.5100000000000003E-9</v>
      </c>
      <c r="G7817" s="6">
        <v>3.7500000000000005E-9</v>
      </c>
      <c r="H7817" s="7">
        <v>9.2260000000000007E-8</v>
      </c>
      <c r="I7817" s="5"/>
    </row>
    <row r="7818" spans="1:9" x14ac:dyDescent="0.4">
      <c r="A7818" t="str">
        <f t="shared" si="122"/>
        <v>Karotten und RübenVereinigtes Königreich</v>
      </c>
      <c r="B7818" s="26" t="s">
        <v>176</v>
      </c>
      <c r="C7818" s="4" t="s">
        <v>465</v>
      </c>
      <c r="D7818" s="5">
        <v>1.15E-8</v>
      </c>
      <c r="E7818" s="5">
        <v>1.6799999999999998E-8</v>
      </c>
      <c r="F7818" s="5">
        <v>1.5200000000000001E-9</v>
      </c>
      <c r="G7818" s="6">
        <v>1.26E-9</v>
      </c>
      <c r="H7818" s="7">
        <v>3.1079999999999991E-8</v>
      </c>
      <c r="I7818" s="5"/>
    </row>
    <row r="7819" spans="1:9" x14ac:dyDescent="0.4">
      <c r="A7819" t="str">
        <f t="shared" si="122"/>
        <v>Blumenkohl und BrokkoliVereinigtes Königreich</v>
      </c>
      <c r="B7819" s="26" t="s">
        <v>168</v>
      </c>
      <c r="C7819" s="4" t="s">
        <v>465</v>
      </c>
      <c r="D7819" s="5">
        <v>5.7899999999999996E-8</v>
      </c>
      <c r="E7819" s="5">
        <v>8.5300000000000003E-8</v>
      </c>
      <c r="F7819" s="5">
        <v>7.6599999999999988E-9</v>
      </c>
      <c r="G7819" s="6">
        <v>6.3600000000000004E-9</v>
      </c>
      <c r="H7819" s="7">
        <v>1.5722000000000003E-7</v>
      </c>
      <c r="I7819" s="5"/>
    </row>
    <row r="7820" spans="1:9" x14ac:dyDescent="0.4">
      <c r="A7820" t="str">
        <f t="shared" si="122"/>
        <v>FlaxfasernVereinigtes Königreich</v>
      </c>
      <c r="B7820" s="26" t="s">
        <v>318</v>
      </c>
      <c r="C7820" s="4" t="s">
        <v>465</v>
      </c>
      <c r="D7820" s="5">
        <v>5.5571699999999997E-7</v>
      </c>
      <c r="E7820" s="5">
        <v>8.27952E-7</v>
      </c>
      <c r="F7820" s="5">
        <v>7.3544499999999987E-8</v>
      </c>
      <c r="G7820" s="6">
        <v>6.0900000000000009E-8</v>
      </c>
      <c r="H7820" s="7">
        <v>1.5181135E-6</v>
      </c>
      <c r="I7820" s="5"/>
    </row>
    <row r="7821" spans="1:9" x14ac:dyDescent="0.4">
      <c r="A7821" t="str">
        <f t="shared" si="122"/>
        <v>Lauch, andere LauchgewächseVereinigtes Königreich</v>
      </c>
      <c r="B7821" s="26" t="s">
        <v>184</v>
      </c>
      <c r="C7821" s="4" t="s">
        <v>465</v>
      </c>
      <c r="D7821" s="5">
        <v>7.5566600000000009E-8</v>
      </c>
      <c r="E7821" s="5">
        <v>1.14499E-7</v>
      </c>
      <c r="F7821" s="5">
        <v>1.0011400000000001E-8</v>
      </c>
      <c r="G7821" s="6">
        <v>8.2300000000000016E-9</v>
      </c>
      <c r="H7821" s="7">
        <v>2.0830699999999999E-7</v>
      </c>
      <c r="I7821" s="5"/>
    </row>
    <row r="7822" spans="1:9" x14ac:dyDescent="0.4">
      <c r="A7822" t="str">
        <f t="shared" si="122"/>
        <v>Kopfsalat und ChicoréeVereinigtes Königreich</v>
      </c>
      <c r="B7822" s="26" t="s">
        <v>95</v>
      </c>
      <c r="C7822" s="4" t="s">
        <v>465</v>
      </c>
      <c r="D7822" s="5">
        <v>3.5917999999999998E-8</v>
      </c>
      <c r="E7822" s="5">
        <v>5.2400800000000003E-8</v>
      </c>
      <c r="F7822" s="5">
        <v>4.7501999999999996E-9</v>
      </c>
      <c r="G7822" s="6">
        <v>3.9600000000000004E-9</v>
      </c>
      <c r="H7822" s="7">
        <v>9.7028999999999988E-8</v>
      </c>
      <c r="I7822" s="5"/>
    </row>
    <row r="7823" spans="1:9" x14ac:dyDescent="0.4">
      <c r="A7823" t="str">
        <f t="shared" si="122"/>
        <v>LeinsamenVereinigtes Königreich</v>
      </c>
      <c r="B7823" s="26" t="s">
        <v>281</v>
      </c>
      <c r="C7823" s="4" t="s">
        <v>465</v>
      </c>
      <c r="D7823" s="5">
        <v>5.9587500000000003E-7</v>
      </c>
      <c r="E7823" s="5">
        <v>9.0295399999999997E-7</v>
      </c>
      <c r="F7823" s="5">
        <v>7.8911699999999996E-8</v>
      </c>
      <c r="G7823" s="6">
        <v>6.4799999999999998E-8</v>
      </c>
      <c r="H7823" s="7">
        <v>1.6425407E-6</v>
      </c>
      <c r="I7823" s="5"/>
    </row>
    <row r="7824" spans="1:9" x14ac:dyDescent="0.4">
      <c r="A7824" t="str">
        <f t="shared" si="122"/>
        <v>HaferVereinigtes Königreich</v>
      </c>
      <c r="B7824" s="26" t="s">
        <v>272</v>
      </c>
      <c r="C7824" s="4" t="s">
        <v>465</v>
      </c>
      <c r="D7824" s="5">
        <v>2.35E-7</v>
      </c>
      <c r="E7824" s="5">
        <v>3.5399999999999997E-7</v>
      </c>
      <c r="F7824" s="5">
        <v>3.1099999999999994E-8</v>
      </c>
      <c r="G7824" s="6">
        <v>2.5599999999999998E-8</v>
      </c>
      <c r="H7824" s="7">
        <v>6.4569999999999991E-7</v>
      </c>
      <c r="I7824" s="5"/>
    </row>
    <row r="7825" spans="1:9" x14ac:dyDescent="0.4">
      <c r="A7825" t="str">
        <f t="shared" si="122"/>
        <v>Zwiebel, getr.Vereinigtes Königreich</v>
      </c>
      <c r="B7825" s="26" t="s">
        <v>251</v>
      </c>
      <c r="C7825" s="4" t="s">
        <v>465</v>
      </c>
      <c r="D7825" s="5">
        <v>2.9642600000000001E-8</v>
      </c>
      <c r="E7825" s="5">
        <v>4.3216800000000005E-8</v>
      </c>
      <c r="F7825" s="5">
        <v>3.9202699999999997E-9</v>
      </c>
      <c r="G7825" s="6">
        <v>3.2600000000000003E-9</v>
      </c>
      <c r="H7825" s="7">
        <v>8.0039670000000001E-8</v>
      </c>
      <c r="I7825" s="5"/>
    </row>
    <row r="7826" spans="1:9" x14ac:dyDescent="0.4">
      <c r="A7826" t="str">
        <f t="shared" si="122"/>
        <v>Erbsen, trockenVereinigtes Königreich</v>
      </c>
      <c r="B7826" s="26" t="s">
        <v>173</v>
      </c>
      <c r="C7826" s="4" t="s">
        <v>465</v>
      </c>
      <c r="D7826" s="5">
        <v>1.57123E-7</v>
      </c>
      <c r="E7826" s="5">
        <v>2.37848E-7</v>
      </c>
      <c r="F7826" s="5">
        <v>2.0804499999999999E-8</v>
      </c>
      <c r="G7826" s="6">
        <v>1.7099999999999998E-8</v>
      </c>
      <c r="H7826" s="7">
        <v>4.3287549999999998E-7</v>
      </c>
      <c r="I7826" s="5"/>
    </row>
    <row r="7827" spans="1:9" x14ac:dyDescent="0.4">
      <c r="A7827" t="str">
        <f t="shared" si="122"/>
        <v>Erbsen, grünVereinigtes Königreich</v>
      </c>
      <c r="B7827" s="26" t="s">
        <v>172</v>
      </c>
      <c r="C7827" s="4" t="s">
        <v>465</v>
      </c>
      <c r="D7827" s="5">
        <v>5.3683499999999999E-8</v>
      </c>
      <c r="E7827" s="5">
        <v>8.1256100000000002E-8</v>
      </c>
      <c r="F7827" s="5">
        <v>7.11195E-9</v>
      </c>
      <c r="G7827" s="6">
        <v>5.8500000000000003E-9</v>
      </c>
      <c r="H7827" s="7">
        <v>1.4790155000000001E-7</v>
      </c>
      <c r="I7827" s="5"/>
    </row>
    <row r="7828" spans="1:9" x14ac:dyDescent="0.4">
      <c r="A7828" t="str">
        <f t="shared" si="122"/>
        <v>KartoffelVereinigtes Königreich</v>
      </c>
      <c r="B7828" s="26" t="s">
        <v>177</v>
      </c>
      <c r="C7828" s="4" t="s">
        <v>465</v>
      </c>
      <c r="D7828" s="5">
        <v>1.5999999999999998E-8</v>
      </c>
      <c r="E7828" s="5">
        <v>2.4699999999999999E-8</v>
      </c>
      <c r="F7828" s="5">
        <v>2.1200000000000001E-9</v>
      </c>
      <c r="G7828" s="6">
        <v>1.73E-9</v>
      </c>
      <c r="H7828" s="7">
        <v>4.4549999999999999E-8</v>
      </c>
      <c r="I7828" s="5"/>
    </row>
    <row r="7829" spans="1:9" x14ac:dyDescent="0.4">
      <c r="A7829" t="str">
        <f t="shared" si="122"/>
        <v>Hülsenfrüchte (Linsen, Bohen, etc.)Vereinigtes Königreich</v>
      </c>
      <c r="B7829" s="26" t="s">
        <v>255</v>
      </c>
      <c r="C7829" s="4" t="s">
        <v>465</v>
      </c>
      <c r="D7829" s="5">
        <v>1.5470899999999999E-7</v>
      </c>
      <c r="E7829" s="5">
        <v>2.34674E-7</v>
      </c>
      <c r="F7829" s="5">
        <v>2.0489899999999998E-8</v>
      </c>
      <c r="G7829" s="6">
        <v>1.6799999999999998E-8</v>
      </c>
      <c r="H7829" s="7">
        <v>4.2667289999999993E-7</v>
      </c>
      <c r="I7829" s="5"/>
    </row>
    <row r="7830" spans="1:9" x14ac:dyDescent="0.4">
      <c r="A7830" t="str">
        <f t="shared" si="122"/>
        <v>RapssamenVereinigtes Königreich</v>
      </c>
      <c r="B7830" s="26" t="s">
        <v>256</v>
      </c>
      <c r="C7830" s="4" t="s">
        <v>465</v>
      </c>
      <c r="D7830" s="5">
        <v>2.6979899999999997E-7</v>
      </c>
      <c r="E7830" s="5">
        <v>4.1358399999999998E-7</v>
      </c>
      <c r="F7830" s="5">
        <v>3.5687400000000002E-8</v>
      </c>
      <c r="G7830" s="6">
        <v>2.9300000000000001E-8</v>
      </c>
      <c r="H7830" s="7">
        <v>7.4837039999999999E-7</v>
      </c>
      <c r="I7830" s="5"/>
    </row>
    <row r="7831" spans="1:9" x14ac:dyDescent="0.4">
      <c r="A7831" t="str">
        <f t="shared" si="122"/>
        <v>RoggenVereinigtes Königreich</v>
      </c>
      <c r="B7831" s="26" t="s">
        <v>274</v>
      </c>
      <c r="C7831" s="4" t="s">
        <v>465</v>
      </c>
      <c r="D7831" s="5">
        <v>2.0730999999999999E-7</v>
      </c>
      <c r="E7831" s="5">
        <v>3.02653E-7</v>
      </c>
      <c r="F7831" s="5">
        <v>2.7413799999999999E-8</v>
      </c>
      <c r="G7831" s="6">
        <v>2.2799999999999999E-8</v>
      </c>
      <c r="H7831" s="7">
        <v>5.6017679999999996E-7</v>
      </c>
      <c r="I7831" s="5"/>
    </row>
    <row r="7832" spans="1:9" x14ac:dyDescent="0.4">
      <c r="A7832" t="str">
        <f t="shared" si="122"/>
        <v>ErdbeereVereinigtes Königreich</v>
      </c>
      <c r="B7832" s="26" t="s">
        <v>203</v>
      </c>
      <c r="C7832" s="4" t="s">
        <v>465</v>
      </c>
      <c r="D7832" s="5">
        <v>7.447559999999999E-8</v>
      </c>
      <c r="E7832" s="5">
        <v>1.09995E-7</v>
      </c>
      <c r="F7832" s="5">
        <v>9.7436899999999999E-9</v>
      </c>
      <c r="G7832" s="6">
        <v>8.1200000000000009E-9</v>
      </c>
      <c r="H7832" s="7">
        <v>2.0233428999999998E-7</v>
      </c>
      <c r="I7832" s="5"/>
    </row>
    <row r="7833" spans="1:9" x14ac:dyDescent="0.4">
      <c r="A7833" t="str">
        <f t="shared" si="122"/>
        <v>TriticaleVereinigtes Königreich</v>
      </c>
      <c r="B7833" s="26" t="s">
        <v>283</v>
      </c>
      <c r="C7833" s="4" t="s">
        <v>465</v>
      </c>
      <c r="D7833" s="5">
        <v>1.3377500000000002E-7</v>
      </c>
      <c r="E7833" s="5">
        <v>1.9863800000000001E-7</v>
      </c>
      <c r="F7833" s="5">
        <v>1.7702000000000002E-8</v>
      </c>
      <c r="G7833" s="6">
        <v>1.46E-8</v>
      </c>
      <c r="H7833" s="7">
        <v>3.6471499999999997E-7</v>
      </c>
      <c r="I7833" s="5"/>
    </row>
    <row r="7834" spans="1:9" x14ac:dyDescent="0.4">
      <c r="A7834" t="str">
        <f t="shared" si="122"/>
        <v>FutterrübenVereinigtes Königreich</v>
      </c>
      <c r="B7834" s="26" t="s">
        <v>305</v>
      </c>
      <c r="C7834" s="4" t="s">
        <v>465</v>
      </c>
      <c r="D7834" s="5">
        <v>4.4728399999999997E-8</v>
      </c>
      <c r="E7834" s="5">
        <v>6.7580899999999996E-8</v>
      </c>
      <c r="F7834" s="5">
        <v>5.9256299999999999E-9</v>
      </c>
      <c r="G7834" s="6">
        <v>4.8799999999999997E-9</v>
      </c>
      <c r="H7834" s="7">
        <v>1.2311492999999999E-7</v>
      </c>
      <c r="I7834" s="5"/>
    </row>
    <row r="7835" spans="1:9" x14ac:dyDescent="0.4">
      <c r="A7835" t="str">
        <f t="shared" si="122"/>
        <v>Gemüse, frischVereinigtes Königreich</v>
      </c>
      <c r="B7835" s="26" t="s">
        <v>174</v>
      </c>
      <c r="C7835" s="4" t="s">
        <v>465</v>
      </c>
      <c r="D7835" s="5">
        <v>7.5599999999999989E-8</v>
      </c>
      <c r="E7835" s="5">
        <v>1.14E-7</v>
      </c>
      <c r="F7835" s="5">
        <v>1E-8</v>
      </c>
      <c r="G7835" s="6">
        <v>8.2300000000000016E-9</v>
      </c>
      <c r="H7835" s="7">
        <v>2.0783E-7</v>
      </c>
      <c r="I7835" s="5"/>
    </row>
    <row r="7836" spans="1:9" x14ac:dyDescent="0.4">
      <c r="A7836" t="str">
        <f t="shared" si="122"/>
        <v>WeizenVereinigtes Königreich</v>
      </c>
      <c r="B7836" s="26" t="s">
        <v>60</v>
      </c>
      <c r="C7836" s="4" t="s">
        <v>465</v>
      </c>
      <c r="D7836" s="5">
        <v>1.7301799999999999E-7</v>
      </c>
      <c r="E7836" s="5">
        <v>2.5572200000000002E-7</v>
      </c>
      <c r="F7836" s="5">
        <v>2.2860699999999999E-8</v>
      </c>
      <c r="G7836" s="6">
        <v>1.9000000000000001E-8</v>
      </c>
      <c r="H7836" s="7">
        <v>4.7060069999999999E-7</v>
      </c>
      <c r="I7836" s="5"/>
    </row>
    <row r="7837" spans="1:9" x14ac:dyDescent="0.4">
      <c r="A7837" t="str">
        <f t="shared" si="122"/>
        <v>BananenTansania</v>
      </c>
      <c r="B7837" s="26" t="s">
        <v>197</v>
      </c>
      <c r="C7837" s="4" t="s">
        <v>466</v>
      </c>
      <c r="D7837" s="5">
        <v>5.8116899999999993E-7</v>
      </c>
      <c r="E7837" s="5">
        <v>5.8143599999999999E-7</v>
      </c>
      <c r="F7837" s="5">
        <v>1.1392299999999999E-7</v>
      </c>
      <c r="G7837" s="6">
        <v>2.05E-7</v>
      </c>
      <c r="H7837" s="7">
        <v>1.4815279999999998E-6</v>
      </c>
      <c r="I7837" s="5"/>
    </row>
    <row r="7838" spans="1:9" x14ac:dyDescent="0.4">
      <c r="A7838" t="str">
        <f t="shared" si="122"/>
        <v>GersteTansania</v>
      </c>
      <c r="B7838" s="26" t="s">
        <v>240</v>
      </c>
      <c r="C7838" s="4" t="s">
        <v>466</v>
      </c>
      <c r="D7838" s="5">
        <v>3.0868500000000001E-7</v>
      </c>
      <c r="E7838" s="5">
        <v>2.16982E-7</v>
      </c>
      <c r="F7838" s="5">
        <v>7.7855499999999999E-9</v>
      </c>
      <c r="G7838" s="6">
        <v>4.7199999999999999E-8</v>
      </c>
      <c r="H7838" s="7">
        <v>5.8065255000000004E-7</v>
      </c>
      <c r="I7838" s="5"/>
    </row>
    <row r="7839" spans="1:9" x14ac:dyDescent="0.4">
      <c r="A7839" t="str">
        <f t="shared" si="122"/>
        <v>Bohen, trockenTansania</v>
      </c>
      <c r="B7839" s="26" t="s">
        <v>170</v>
      </c>
      <c r="C7839" s="4" t="s">
        <v>466</v>
      </c>
      <c r="D7839" s="5">
        <v>1.03644E-6</v>
      </c>
      <c r="E7839" s="5">
        <v>8.3419600000000009E-7</v>
      </c>
      <c r="F7839" s="5">
        <v>1.9030600000000001E-7</v>
      </c>
      <c r="G7839" s="6">
        <v>3.4699999999999997E-7</v>
      </c>
      <c r="H7839" s="7">
        <v>2.4079420000000002E-6</v>
      </c>
      <c r="I7839" s="5"/>
    </row>
    <row r="7840" spans="1:9" x14ac:dyDescent="0.4">
      <c r="A7840" t="str">
        <f t="shared" si="122"/>
        <v>Kohl und andere KohlgewächseTansania</v>
      </c>
      <c r="B7840" s="26" t="s">
        <v>181</v>
      </c>
      <c r="C7840" s="4" t="s">
        <v>466</v>
      </c>
      <c r="D7840" s="5">
        <v>6.3488400000000001E-8</v>
      </c>
      <c r="E7840" s="5">
        <v>4.4627599999999999E-8</v>
      </c>
      <c r="F7840" s="5">
        <v>1.60129E-9</v>
      </c>
      <c r="G7840" s="6">
        <v>9.7100000000000006E-9</v>
      </c>
      <c r="H7840" s="7">
        <v>1.1942728999999999E-7</v>
      </c>
      <c r="I7840" s="5"/>
    </row>
    <row r="7841" spans="1:9" x14ac:dyDescent="0.4">
      <c r="A7841" t="str">
        <f t="shared" si="122"/>
        <v>CashewnüsseTansania</v>
      </c>
      <c r="B7841" s="26" t="s">
        <v>309</v>
      </c>
      <c r="C7841" s="4" t="s">
        <v>466</v>
      </c>
      <c r="D7841" s="5">
        <v>1.5082500000000001E-6</v>
      </c>
      <c r="E7841" s="5">
        <v>1.5227299999999998E-6</v>
      </c>
      <c r="F7841" s="5">
        <v>3.0066700000000003E-7</v>
      </c>
      <c r="G7841" s="6">
        <v>5.3899999999999994E-7</v>
      </c>
      <c r="H7841" s="7">
        <v>3.8706470000000001E-6</v>
      </c>
      <c r="I7841" s="5"/>
    </row>
    <row r="7842" spans="1:9" x14ac:dyDescent="0.4">
      <c r="A7842" t="str">
        <f t="shared" si="122"/>
        <v>ManiokTansania</v>
      </c>
      <c r="B7842" s="26" t="s">
        <v>187</v>
      </c>
      <c r="C7842" s="4" t="s">
        <v>466</v>
      </c>
      <c r="D7842" s="5">
        <v>1.8300000000000001E-7</v>
      </c>
      <c r="E7842" s="5">
        <v>1.8100000000000002E-7</v>
      </c>
      <c r="F7842" s="5">
        <v>4.4400000000000001E-8</v>
      </c>
      <c r="G7842" s="6">
        <v>1.0399999999999999E-7</v>
      </c>
      <c r="H7842" s="7">
        <v>5.1239999999999996E-7</v>
      </c>
      <c r="I7842" s="5"/>
    </row>
    <row r="7843" spans="1:9" x14ac:dyDescent="0.4">
      <c r="A7843" t="str">
        <f t="shared" si="122"/>
        <v>Rizinusöl-SamenTansania</v>
      </c>
      <c r="B7843" s="26" t="s">
        <v>285</v>
      </c>
      <c r="C7843" s="4" t="s">
        <v>466</v>
      </c>
      <c r="D7843" s="5">
        <v>4.1820199999999996E-6</v>
      </c>
      <c r="E7843" s="5">
        <v>3.9641099999999997E-6</v>
      </c>
      <c r="F7843" s="5">
        <v>7.3447499999999996E-7</v>
      </c>
      <c r="G7843" s="6">
        <v>9.7999999999999993E-7</v>
      </c>
      <c r="H7843" s="7">
        <v>9.8606050000000004E-6</v>
      </c>
      <c r="I7843" s="5"/>
    </row>
    <row r="7844" spans="1:9" x14ac:dyDescent="0.4">
      <c r="A7844" t="str">
        <f t="shared" si="122"/>
        <v>GetreideTansania</v>
      </c>
      <c r="B7844" s="26" t="s">
        <v>278</v>
      </c>
      <c r="C7844" s="4" t="s">
        <v>466</v>
      </c>
      <c r="D7844" s="5">
        <v>8.0796500000000002E-7</v>
      </c>
      <c r="E7844" s="5">
        <v>7.7825400000000003E-7</v>
      </c>
      <c r="F7844" s="5">
        <v>1.5466399999999999E-7</v>
      </c>
      <c r="G7844" s="6">
        <v>2.41E-7</v>
      </c>
      <c r="H7844" s="7">
        <v>1.9818829999999998E-6</v>
      </c>
      <c r="I7844" s="5"/>
    </row>
    <row r="7845" spans="1:9" x14ac:dyDescent="0.4">
      <c r="A7845" t="str">
        <f t="shared" si="122"/>
        <v>KichererbsenTansania</v>
      </c>
      <c r="B7845" s="26" t="s">
        <v>178</v>
      </c>
      <c r="C7845" s="4" t="s">
        <v>466</v>
      </c>
      <c r="D7845" s="5">
        <v>2.37952E-6</v>
      </c>
      <c r="E7845" s="5">
        <v>2.5399900000000004E-6</v>
      </c>
      <c r="F7845" s="5">
        <v>4.4174200000000004E-7</v>
      </c>
      <c r="G7845" s="6">
        <v>7.9100000000000003E-7</v>
      </c>
      <c r="H7845" s="7">
        <v>6.1522520000000007E-6</v>
      </c>
      <c r="I7845" s="5"/>
    </row>
    <row r="7846" spans="1:9" x14ac:dyDescent="0.4">
      <c r="A7846" t="str">
        <f t="shared" si="122"/>
        <v>NelkeTansania</v>
      </c>
      <c r="B7846" s="26" t="s">
        <v>336</v>
      </c>
      <c r="C7846" s="4" t="s">
        <v>466</v>
      </c>
      <c r="D7846" s="5">
        <v>2.0612100000000001E-6</v>
      </c>
      <c r="E7846" s="5">
        <v>2.1927900000000001E-6</v>
      </c>
      <c r="F7846" s="5">
        <v>4.06642E-7</v>
      </c>
      <c r="G7846" s="6">
        <v>5.5900000000000007E-7</v>
      </c>
      <c r="H7846" s="7">
        <v>5.2196419999999999E-6</v>
      </c>
      <c r="I7846" s="5"/>
    </row>
    <row r="7847" spans="1:9" x14ac:dyDescent="0.4">
      <c r="A7847" t="str">
        <f t="shared" si="122"/>
        <v>KakaobohneTansania</v>
      </c>
      <c r="B7847" s="26" t="s">
        <v>286</v>
      </c>
      <c r="C7847" s="4" t="s">
        <v>466</v>
      </c>
      <c r="D7847" s="5">
        <v>5.7069200000000001E-6</v>
      </c>
      <c r="E7847" s="5">
        <v>6.3893699999999998E-6</v>
      </c>
      <c r="F7847" s="5">
        <v>1.3750500000000001E-6</v>
      </c>
      <c r="G7847" s="6">
        <v>1.5399999999999999E-6</v>
      </c>
      <c r="H7847" s="7">
        <v>1.5011339999999997E-5</v>
      </c>
      <c r="I7847" s="5"/>
    </row>
    <row r="7848" spans="1:9" x14ac:dyDescent="0.4">
      <c r="A7848" t="str">
        <f t="shared" si="122"/>
        <v>KokosnussTansania</v>
      </c>
      <c r="B7848" s="26" t="s">
        <v>310</v>
      </c>
      <c r="C7848" s="4" t="s">
        <v>466</v>
      </c>
      <c r="D7848" s="5">
        <v>1.61458E-6</v>
      </c>
      <c r="E7848" s="5">
        <v>1.64119E-6</v>
      </c>
      <c r="F7848" s="5">
        <v>3.2631299999999999E-7</v>
      </c>
      <c r="G7848" s="6">
        <v>5.820000000000001E-7</v>
      </c>
      <c r="H7848" s="7">
        <v>4.1640829999999998E-6</v>
      </c>
      <c r="I7848" s="5"/>
    </row>
    <row r="7849" spans="1:9" x14ac:dyDescent="0.4">
      <c r="A7849" t="str">
        <f t="shared" si="122"/>
        <v>Kaffee, grünTansania</v>
      </c>
      <c r="B7849" s="26" t="s">
        <v>287</v>
      </c>
      <c r="C7849" s="4" t="s">
        <v>466</v>
      </c>
      <c r="D7849" s="5">
        <v>4.8623700000000007E-6</v>
      </c>
      <c r="E7849" s="5">
        <v>5.0096600000000002E-6</v>
      </c>
      <c r="F7849" s="5">
        <v>9.7117000000000014E-7</v>
      </c>
      <c r="G7849" s="6">
        <v>1.7400000000000001E-6</v>
      </c>
      <c r="H7849" s="7">
        <v>1.2583200000000002E-5</v>
      </c>
      <c r="I7849" s="5"/>
    </row>
    <row r="7850" spans="1:9" x14ac:dyDescent="0.4">
      <c r="A7850" t="str">
        <f t="shared" si="122"/>
        <v>KokosbastTansania</v>
      </c>
      <c r="B7850" s="26" t="s">
        <v>311</v>
      </c>
      <c r="C7850" s="4" t="s">
        <v>466</v>
      </c>
      <c r="D7850" s="5">
        <v>1.61458E-6</v>
      </c>
      <c r="E7850" s="5">
        <v>1.64119E-6</v>
      </c>
      <c r="F7850" s="5">
        <v>3.2631299999999999E-7</v>
      </c>
      <c r="G7850" s="6">
        <v>5.820000000000001E-7</v>
      </c>
      <c r="H7850" s="7">
        <v>4.1640829999999998E-6</v>
      </c>
      <c r="I7850" s="5"/>
    </row>
    <row r="7851" spans="1:9" x14ac:dyDescent="0.4">
      <c r="A7851" t="str">
        <f t="shared" si="122"/>
        <v>BaumwollsamenTansania</v>
      </c>
      <c r="B7851" s="26" t="s">
        <v>241</v>
      </c>
      <c r="C7851" s="4" t="s">
        <v>466</v>
      </c>
      <c r="D7851" s="5">
        <v>3.6151899999999999E-6</v>
      </c>
      <c r="E7851" s="5">
        <v>3.7263100000000001E-6</v>
      </c>
      <c r="F7851" s="5">
        <v>7.3045399999999993E-7</v>
      </c>
      <c r="G7851" s="6">
        <v>1.28E-6</v>
      </c>
      <c r="H7851" s="7">
        <v>9.3519539999999987E-6</v>
      </c>
      <c r="I7851" s="5"/>
    </row>
    <row r="7852" spans="1:9" x14ac:dyDescent="0.4">
      <c r="A7852" t="str">
        <f t="shared" si="122"/>
        <v>Kuhbohnen, trockenTansania</v>
      </c>
      <c r="B7852" s="26" t="s">
        <v>182</v>
      </c>
      <c r="C7852" s="4" t="s">
        <v>466</v>
      </c>
      <c r="D7852" s="5">
        <v>3.2090999999999999E-6</v>
      </c>
      <c r="E7852" s="5">
        <v>3.4879099999999999E-6</v>
      </c>
      <c r="F7852" s="5">
        <v>6.2031200000000003E-7</v>
      </c>
      <c r="G7852" s="6">
        <v>1.1000000000000001E-6</v>
      </c>
      <c r="H7852" s="7">
        <v>8.417322E-6</v>
      </c>
      <c r="I7852" s="5"/>
    </row>
    <row r="7853" spans="1:9" x14ac:dyDescent="0.4">
      <c r="A7853" t="str">
        <f t="shared" si="122"/>
        <v>ZitrusfrüchteTansania</v>
      </c>
      <c r="B7853" s="26" t="s">
        <v>279</v>
      </c>
      <c r="C7853" s="4" t="s">
        <v>466</v>
      </c>
      <c r="D7853" s="5">
        <v>4.6219199999999999E-7</v>
      </c>
      <c r="E7853" s="5">
        <v>5.2125900000000002E-7</v>
      </c>
      <c r="F7853" s="5">
        <v>1.06574E-7</v>
      </c>
      <c r="G7853" s="6">
        <v>1.24E-7</v>
      </c>
      <c r="H7853" s="7">
        <v>1.2140249999999998E-6</v>
      </c>
      <c r="I7853" s="5"/>
    </row>
    <row r="7854" spans="1:9" x14ac:dyDescent="0.4">
      <c r="A7854" t="str">
        <f t="shared" si="122"/>
        <v>Früchte, frischTansania</v>
      </c>
      <c r="B7854" s="26" t="s">
        <v>205</v>
      </c>
      <c r="C7854" s="4" t="s">
        <v>466</v>
      </c>
      <c r="D7854" s="5">
        <v>2.8189499999999997E-7</v>
      </c>
      <c r="E7854" s="5">
        <v>2.9185299999999999E-7</v>
      </c>
      <c r="F7854" s="5">
        <v>5.31234E-8</v>
      </c>
      <c r="G7854" s="6">
        <v>9.4800000000000002E-8</v>
      </c>
      <c r="H7854" s="7">
        <v>7.2167140000000003E-7</v>
      </c>
      <c r="I7854" s="5"/>
    </row>
    <row r="7855" spans="1:9" x14ac:dyDescent="0.4">
      <c r="A7855" t="str">
        <f t="shared" si="122"/>
        <v>KernobstTansania</v>
      </c>
      <c r="B7855" s="26" t="s">
        <v>208</v>
      </c>
      <c r="C7855" s="4" t="s">
        <v>466</v>
      </c>
      <c r="D7855" s="5">
        <v>2.8189499999999997E-7</v>
      </c>
      <c r="E7855" s="5">
        <v>2.9185299999999999E-7</v>
      </c>
      <c r="F7855" s="5">
        <v>5.31234E-8</v>
      </c>
      <c r="G7855" s="6">
        <v>9.4800000000000002E-8</v>
      </c>
      <c r="H7855" s="7">
        <v>7.2167140000000003E-7</v>
      </c>
      <c r="I7855" s="5"/>
    </row>
    <row r="7856" spans="1:9" x14ac:dyDescent="0.4">
      <c r="A7856" t="str">
        <f t="shared" si="122"/>
        <v>SüdfrüchteTansania</v>
      </c>
      <c r="B7856" s="26" t="s">
        <v>244</v>
      </c>
      <c r="C7856" s="4" t="s">
        <v>466</v>
      </c>
      <c r="D7856" s="5">
        <v>5.5243399999999998E-7</v>
      </c>
      <c r="E7856" s="5">
        <v>5.3817000000000001E-7</v>
      </c>
      <c r="F7856" s="5">
        <v>1.0416400000000001E-7</v>
      </c>
      <c r="G7856" s="6">
        <v>1.6400000000000001E-7</v>
      </c>
      <c r="H7856" s="7">
        <v>1.358768E-6</v>
      </c>
      <c r="I7856" s="5"/>
    </row>
    <row r="7857" spans="1:9" x14ac:dyDescent="0.4">
      <c r="A7857" t="str">
        <f t="shared" si="122"/>
        <v>ErdnussTansania</v>
      </c>
      <c r="B7857" s="26" t="s">
        <v>280</v>
      </c>
      <c r="C7857" s="4" t="s">
        <v>466</v>
      </c>
      <c r="D7857" s="5">
        <v>2.1332600000000001E-6</v>
      </c>
      <c r="E7857" s="5">
        <v>2.2931999999999999E-6</v>
      </c>
      <c r="F7857" s="5">
        <v>4.10407E-7</v>
      </c>
      <c r="G7857" s="6">
        <v>7.2699999999999999E-7</v>
      </c>
      <c r="H7857" s="7">
        <v>5.5638669999999999E-6</v>
      </c>
      <c r="I7857" s="5"/>
    </row>
    <row r="7858" spans="1:9" x14ac:dyDescent="0.4">
      <c r="A7858" t="str">
        <f t="shared" si="122"/>
        <v>JojobasamenTansania</v>
      </c>
      <c r="B7858" s="26" t="s">
        <v>301</v>
      </c>
      <c r="C7858" s="4" t="s">
        <v>466</v>
      </c>
      <c r="D7858" s="5">
        <v>1.77307E-6</v>
      </c>
      <c r="E7858" s="5">
        <v>1.8867400000000001E-6</v>
      </c>
      <c r="F7858" s="5">
        <v>3.25575E-7</v>
      </c>
      <c r="G7858" s="6">
        <v>5.7599999999999997E-7</v>
      </c>
      <c r="H7858" s="7">
        <v>4.5613849999999999E-6</v>
      </c>
      <c r="I7858" s="5"/>
    </row>
    <row r="7859" spans="1:9" x14ac:dyDescent="0.4">
      <c r="A7859" t="str">
        <f t="shared" si="122"/>
        <v>Lauch, andere LauchgewächseTansania</v>
      </c>
      <c r="B7859" s="26" t="s">
        <v>184</v>
      </c>
      <c r="C7859" s="4" t="s">
        <v>466</v>
      </c>
      <c r="D7859" s="5">
        <v>1.86284E-7</v>
      </c>
      <c r="E7859" s="5">
        <v>1.99985E-7</v>
      </c>
      <c r="F7859" s="5">
        <v>3.6110800000000001E-8</v>
      </c>
      <c r="G7859" s="6">
        <v>6.4099999999999998E-8</v>
      </c>
      <c r="H7859" s="7">
        <v>4.8647979999999991E-7</v>
      </c>
      <c r="I7859" s="5"/>
    </row>
    <row r="7860" spans="1:9" x14ac:dyDescent="0.4">
      <c r="A7860" t="str">
        <f t="shared" si="122"/>
        <v>Mais, greenTansania</v>
      </c>
      <c r="B7860" s="26" t="s">
        <v>218</v>
      </c>
      <c r="C7860" s="4" t="s">
        <v>466</v>
      </c>
      <c r="D7860" s="5">
        <v>3.6341100000000002E-7</v>
      </c>
      <c r="E7860" s="5">
        <v>4.3654600000000002E-7</v>
      </c>
      <c r="F7860" s="5">
        <v>9.3246900000000009E-8</v>
      </c>
      <c r="G7860" s="6">
        <v>1.02E-7</v>
      </c>
      <c r="H7860" s="7">
        <v>9.9520390000000019E-7</v>
      </c>
      <c r="I7860" s="5"/>
    </row>
    <row r="7861" spans="1:9" x14ac:dyDescent="0.4">
      <c r="A7861" t="str">
        <f t="shared" si="122"/>
        <v>MaisTansania</v>
      </c>
      <c r="B7861" s="26" t="s">
        <v>185</v>
      </c>
      <c r="C7861" s="4" t="s">
        <v>466</v>
      </c>
      <c r="D7861" s="5">
        <v>9.3309700000000003E-7</v>
      </c>
      <c r="E7861" s="5">
        <v>1.00449E-6</v>
      </c>
      <c r="F7861" s="5">
        <v>2.12237E-7</v>
      </c>
      <c r="G7861" s="6">
        <v>3.2299999999999997E-7</v>
      </c>
      <c r="H7861" s="7">
        <v>2.4728240000000001E-6</v>
      </c>
      <c r="I7861" s="5"/>
    </row>
    <row r="7862" spans="1:9" x14ac:dyDescent="0.4">
      <c r="A7862" t="str">
        <f t="shared" si="122"/>
        <v>Mango, GuaveTansania</v>
      </c>
      <c r="B7862" s="26" t="s">
        <v>248</v>
      </c>
      <c r="C7862" s="4" t="s">
        <v>466</v>
      </c>
      <c r="D7862" s="5">
        <v>1.42981E-7</v>
      </c>
      <c r="E7862" s="5">
        <v>1.39248E-7</v>
      </c>
      <c r="F7862" s="5">
        <v>2.6943199999999999E-8</v>
      </c>
      <c r="G7862" s="6">
        <v>4.2500000000000003E-8</v>
      </c>
      <c r="H7862" s="7">
        <v>3.5167220000000001E-7</v>
      </c>
      <c r="I7862" s="5"/>
    </row>
    <row r="7863" spans="1:9" x14ac:dyDescent="0.4">
      <c r="A7863" t="str">
        <f t="shared" si="122"/>
        <v>HirseTansania</v>
      </c>
      <c r="B7863" s="26" t="s">
        <v>250</v>
      </c>
      <c r="C7863" s="4" t="s">
        <v>466</v>
      </c>
      <c r="D7863" s="5">
        <v>1.10088E-6</v>
      </c>
      <c r="E7863" s="5">
        <v>1.42713E-6</v>
      </c>
      <c r="F7863" s="5">
        <v>1.5736400000000001E-7</v>
      </c>
      <c r="G7863" s="6">
        <v>2.5399999999999997E-7</v>
      </c>
      <c r="H7863" s="7">
        <v>2.9393739999999999E-6</v>
      </c>
      <c r="I7863" s="5"/>
    </row>
    <row r="7864" spans="1:9" x14ac:dyDescent="0.4">
      <c r="A7864" t="str">
        <f t="shared" si="122"/>
        <v>NüsseTansania</v>
      </c>
      <c r="B7864" s="26" t="s">
        <v>271</v>
      </c>
      <c r="C7864" s="4" t="s">
        <v>466</v>
      </c>
      <c r="D7864" s="5">
        <v>2.4859499999999999E-6</v>
      </c>
      <c r="E7864" s="5">
        <v>2.8625699999999999E-6</v>
      </c>
      <c r="F7864" s="5">
        <v>6.1944200000000005E-7</v>
      </c>
      <c r="G7864" s="6">
        <v>6.8400000000000004E-7</v>
      </c>
      <c r="H7864" s="7">
        <v>6.6519620000000002E-6</v>
      </c>
      <c r="I7864" s="5"/>
    </row>
    <row r="7865" spans="1:9" x14ac:dyDescent="0.4">
      <c r="A7865" t="str">
        <f t="shared" si="122"/>
        <v>Palmfrucht (Ölpalme)Tansania</v>
      </c>
      <c r="B7865" s="26" t="s">
        <v>289</v>
      </c>
      <c r="C7865" s="4" t="s">
        <v>466</v>
      </c>
      <c r="D7865" s="5">
        <v>8.8499999999999992E-8</v>
      </c>
      <c r="E7865" s="5">
        <v>4.8699999999999999E-8</v>
      </c>
      <c r="F7865" s="5">
        <v>4.2699999999999995E-9</v>
      </c>
      <c r="G7865" s="6">
        <v>1.5000000000000002E-8</v>
      </c>
      <c r="H7865" s="7">
        <v>1.5647000000000002E-7</v>
      </c>
      <c r="I7865" s="5"/>
    </row>
    <row r="7866" spans="1:9" x14ac:dyDescent="0.4">
      <c r="A7866" t="str">
        <f t="shared" si="122"/>
        <v>ÖlsamenTansania</v>
      </c>
      <c r="B7866" s="26" t="s">
        <v>303</v>
      </c>
      <c r="C7866" s="4" t="s">
        <v>466</v>
      </c>
      <c r="D7866" s="5">
        <v>1.77307E-6</v>
      </c>
      <c r="E7866" s="5">
        <v>1.8867400000000001E-6</v>
      </c>
      <c r="F7866" s="5">
        <v>3.25575E-7</v>
      </c>
      <c r="G7866" s="6">
        <v>5.7599999999999997E-7</v>
      </c>
      <c r="H7866" s="7">
        <v>4.5613849999999999E-6</v>
      </c>
      <c r="I7866" s="5"/>
    </row>
    <row r="7867" spans="1:9" x14ac:dyDescent="0.4">
      <c r="A7867" t="str">
        <f t="shared" si="122"/>
        <v>Zwiebel, getr.Tansania</v>
      </c>
      <c r="B7867" s="26" t="s">
        <v>251</v>
      </c>
      <c r="C7867" s="4" t="s">
        <v>466</v>
      </c>
      <c r="D7867" s="5">
        <v>4.6459300000000004E-7</v>
      </c>
      <c r="E7867" s="5">
        <v>4.5907899999999998E-7</v>
      </c>
      <c r="F7867" s="5">
        <v>9.0025999999999988E-8</v>
      </c>
      <c r="G7867" s="6">
        <v>1.3999999999999998E-7</v>
      </c>
      <c r="H7867" s="7">
        <v>1.1536979999999998E-6</v>
      </c>
      <c r="I7867" s="5"/>
    </row>
    <row r="7868" spans="1:9" x14ac:dyDescent="0.4">
      <c r="A7868" t="str">
        <f t="shared" si="122"/>
        <v>Erbsen, trockenTansania</v>
      </c>
      <c r="B7868" s="26" t="s">
        <v>173</v>
      </c>
      <c r="C7868" s="4" t="s">
        <v>466</v>
      </c>
      <c r="D7868" s="5">
        <v>2.2876099999999998E-6</v>
      </c>
      <c r="E7868" s="5">
        <v>2.4189900000000002E-6</v>
      </c>
      <c r="F7868" s="5">
        <v>4.3044799999999999E-7</v>
      </c>
      <c r="G7868" s="6">
        <v>7.6700000000000003E-7</v>
      </c>
      <c r="H7868" s="7">
        <v>5.9040480000000002E-6</v>
      </c>
      <c r="I7868" s="5"/>
    </row>
    <row r="7869" spans="1:9" x14ac:dyDescent="0.4">
      <c r="A7869" t="str">
        <f t="shared" si="122"/>
        <v>StraucherbseTansania</v>
      </c>
      <c r="B7869" s="26" t="s">
        <v>191</v>
      </c>
      <c r="C7869" s="4" t="s">
        <v>466</v>
      </c>
      <c r="D7869" s="5">
        <v>1.3713300000000001E-6</v>
      </c>
      <c r="E7869" s="5">
        <v>1.45759E-6</v>
      </c>
      <c r="F7869" s="5">
        <v>2.5529099999999998E-7</v>
      </c>
      <c r="G7869" s="6">
        <v>4.5600000000000001E-7</v>
      </c>
      <c r="H7869" s="7">
        <v>3.5402109999999997E-6</v>
      </c>
      <c r="I7869" s="5"/>
    </row>
    <row r="7870" spans="1:9" x14ac:dyDescent="0.4">
      <c r="A7870" t="str">
        <f t="shared" si="122"/>
        <v>AnanasTansania</v>
      </c>
      <c r="B7870" s="26" t="s">
        <v>194</v>
      </c>
      <c r="C7870" s="4" t="s">
        <v>466</v>
      </c>
      <c r="D7870" s="5">
        <v>2.1327900000000001E-7</v>
      </c>
      <c r="E7870" s="5">
        <v>2.3737599999999999E-7</v>
      </c>
      <c r="F7870" s="5">
        <v>4.7212900000000002E-8</v>
      </c>
      <c r="G7870" s="6">
        <v>5.69E-8</v>
      </c>
      <c r="H7870" s="7">
        <v>5.547679000000001E-7</v>
      </c>
      <c r="I7870" s="5"/>
    </row>
    <row r="7871" spans="1:9" x14ac:dyDescent="0.4">
      <c r="A7871" t="str">
        <f t="shared" si="122"/>
        <v>KochbananeTansania</v>
      </c>
      <c r="B7871" s="26" t="s">
        <v>180</v>
      </c>
      <c r="C7871" s="4" t="s">
        <v>466</v>
      </c>
      <c r="D7871" s="5">
        <v>7.0999999999999998E-7</v>
      </c>
      <c r="E7871" s="5">
        <v>7.1799999999999994E-7</v>
      </c>
      <c r="F7871" s="5">
        <v>1.43E-7</v>
      </c>
      <c r="G7871" s="6">
        <v>2.5700000000000004E-7</v>
      </c>
      <c r="H7871" s="7">
        <v>1.8279999999999999E-6</v>
      </c>
      <c r="I7871" s="5"/>
    </row>
    <row r="7872" spans="1:9" x14ac:dyDescent="0.4">
      <c r="A7872" t="str">
        <f t="shared" si="122"/>
        <v>KartoffelTansania</v>
      </c>
      <c r="B7872" s="26" t="s">
        <v>177</v>
      </c>
      <c r="C7872" s="4" t="s">
        <v>466</v>
      </c>
      <c r="D7872" s="5">
        <v>2.0599999999999999E-7</v>
      </c>
      <c r="E7872" s="5">
        <v>2.1800000000000002E-7</v>
      </c>
      <c r="F7872" s="5">
        <v>3.77E-8</v>
      </c>
      <c r="G7872" s="6">
        <v>6.7099999999999999E-8</v>
      </c>
      <c r="H7872" s="7">
        <v>5.2880000000000002E-7</v>
      </c>
      <c r="I7872" s="5"/>
    </row>
    <row r="7873" spans="1:9" x14ac:dyDescent="0.4">
      <c r="A7873" t="str">
        <f t="shared" si="122"/>
        <v>Hülsenfrüchte (Linsen, Bohen, etc.)Tansania</v>
      </c>
      <c r="B7873" s="26" t="s">
        <v>255</v>
      </c>
      <c r="C7873" s="4" t="s">
        <v>466</v>
      </c>
      <c r="D7873" s="5">
        <v>2.4491800000000001E-6</v>
      </c>
      <c r="E7873" s="5">
        <v>2.5722900000000001E-6</v>
      </c>
      <c r="F7873" s="5">
        <v>4.61949E-7</v>
      </c>
      <c r="G7873" s="6">
        <v>8.2600000000000001E-7</v>
      </c>
      <c r="H7873" s="7">
        <v>6.3094190000000004E-6</v>
      </c>
      <c r="I7873" s="5"/>
    </row>
    <row r="7874" spans="1:9" x14ac:dyDescent="0.4">
      <c r="A7874" t="str">
        <f t="shared" si="122"/>
        <v>KürbisTansania</v>
      </c>
      <c r="B7874" s="26" t="s">
        <v>183</v>
      </c>
      <c r="C7874" s="4" t="s">
        <v>466</v>
      </c>
      <c r="D7874" s="5">
        <v>1.6500000000000001E-7</v>
      </c>
      <c r="E7874" s="5">
        <v>8.4699999999999997E-8</v>
      </c>
      <c r="F7874" s="5">
        <v>6.3700000000000001E-9</v>
      </c>
      <c r="G7874" s="6">
        <v>2.62E-8</v>
      </c>
      <c r="H7874" s="7">
        <v>2.8227E-7</v>
      </c>
      <c r="I7874" s="5"/>
    </row>
    <row r="7875" spans="1:9" x14ac:dyDescent="0.4">
      <c r="A7875" t="str">
        <f t="shared" si="122"/>
        <v>ReisTansania</v>
      </c>
      <c r="B7875" s="26" t="s">
        <v>160</v>
      </c>
      <c r="C7875" s="4" t="s">
        <v>466</v>
      </c>
      <c r="D7875" s="5">
        <v>8.8889800000000002E-7</v>
      </c>
      <c r="E7875" s="5">
        <v>8.4442399999999994E-7</v>
      </c>
      <c r="F7875" s="5">
        <v>1.9576800000000001E-7</v>
      </c>
      <c r="G7875" s="6">
        <v>3.8599999999999999E-7</v>
      </c>
      <c r="H7875" s="7">
        <v>2.3150900000000002E-6</v>
      </c>
      <c r="I7875" s="5"/>
    </row>
    <row r="7876" spans="1:9" x14ac:dyDescent="0.4">
      <c r="A7876" t="str">
        <f t="shared" ref="A7876:A7939" si="123">B7876&amp;C7876</f>
        <v>ÖldistelsamenTansania</v>
      </c>
      <c r="B7876" s="26" t="s">
        <v>295</v>
      </c>
      <c r="C7876" s="4" t="s">
        <v>466</v>
      </c>
      <c r="D7876" s="5">
        <v>4.2763799999999997E-6</v>
      </c>
      <c r="E7876" s="5">
        <v>4.5973300000000004E-6</v>
      </c>
      <c r="F7876" s="5">
        <v>8.4518899999999999E-7</v>
      </c>
      <c r="G7876" s="6">
        <v>1.1599999999999999E-6</v>
      </c>
      <c r="H7876" s="7">
        <v>1.0878898999999999E-5</v>
      </c>
      <c r="I7876" s="5"/>
    </row>
    <row r="7877" spans="1:9" x14ac:dyDescent="0.4">
      <c r="A7877" t="str">
        <f t="shared" si="123"/>
        <v>BaumwolleTansania</v>
      </c>
      <c r="B7877" s="26" t="s">
        <v>257</v>
      </c>
      <c r="C7877" s="4" t="s">
        <v>466</v>
      </c>
      <c r="D7877" s="5">
        <v>3.6151899999999999E-6</v>
      </c>
      <c r="E7877" s="5">
        <v>3.7263100000000001E-6</v>
      </c>
      <c r="F7877" s="5">
        <v>7.3045399999999993E-7</v>
      </c>
      <c r="G7877" s="6">
        <v>1.28E-6</v>
      </c>
      <c r="H7877" s="7">
        <v>9.3519539999999987E-6</v>
      </c>
      <c r="I7877" s="5"/>
    </row>
    <row r="7878" spans="1:9" x14ac:dyDescent="0.4">
      <c r="A7878" t="str">
        <f t="shared" si="123"/>
        <v>SesamTansania</v>
      </c>
      <c r="B7878" s="26" t="s">
        <v>258</v>
      </c>
      <c r="C7878" s="4" t="s">
        <v>466</v>
      </c>
      <c r="D7878" s="5">
        <v>2.6114999999999999E-6</v>
      </c>
      <c r="E7878" s="5">
        <v>2.8026700000000003E-6</v>
      </c>
      <c r="F7878" s="5">
        <v>5.0096400000000001E-7</v>
      </c>
      <c r="G7878" s="6">
        <v>8.8599999999999997E-7</v>
      </c>
      <c r="H7878" s="7">
        <v>6.8011340000000005E-6</v>
      </c>
      <c r="I7878" s="5"/>
    </row>
    <row r="7879" spans="1:9" x14ac:dyDescent="0.4">
      <c r="A7879" t="str">
        <f t="shared" si="123"/>
        <v>SisalhanfTansania</v>
      </c>
      <c r="B7879" s="26" t="s">
        <v>332</v>
      </c>
      <c r="C7879" s="4" t="s">
        <v>466</v>
      </c>
      <c r="D7879" s="5">
        <v>3.6285999999999999E-6</v>
      </c>
      <c r="E7879" s="5">
        <v>3.6917799999999998E-6</v>
      </c>
      <c r="F7879" s="5">
        <v>6.9450399999999998E-7</v>
      </c>
      <c r="G7879" s="6">
        <v>1.2700000000000001E-6</v>
      </c>
      <c r="H7879" s="7">
        <v>9.2848839999999994E-6</v>
      </c>
      <c r="I7879" s="5"/>
    </row>
    <row r="7880" spans="1:9" x14ac:dyDescent="0.4">
      <c r="A7880" t="str">
        <f t="shared" si="123"/>
        <v>SorghumTansania</v>
      </c>
      <c r="B7880" s="26" t="s">
        <v>282</v>
      </c>
      <c r="C7880" s="4" t="s">
        <v>466</v>
      </c>
      <c r="D7880" s="5">
        <v>1.1479299999999998E-6</v>
      </c>
      <c r="E7880" s="5">
        <v>1.32862E-6</v>
      </c>
      <c r="F7880" s="5">
        <v>2.11822E-7</v>
      </c>
      <c r="G7880" s="6">
        <v>3.72E-7</v>
      </c>
      <c r="H7880" s="7">
        <v>3.060372E-6</v>
      </c>
      <c r="I7880" s="5"/>
    </row>
    <row r="7881" spans="1:9" x14ac:dyDescent="0.4">
      <c r="A7881" t="str">
        <f t="shared" si="123"/>
        <v>SojabohnenTansania</v>
      </c>
      <c r="B7881" s="26" t="s">
        <v>259</v>
      </c>
      <c r="C7881" s="4" t="s">
        <v>466</v>
      </c>
      <c r="D7881" s="5">
        <v>2.3627600000000002E-6</v>
      </c>
      <c r="E7881" s="5">
        <v>2.62071E-6</v>
      </c>
      <c r="F7881" s="5">
        <v>5.6005700000000002E-7</v>
      </c>
      <c r="G7881" s="6">
        <v>6.3199999999999994E-7</v>
      </c>
      <c r="H7881" s="7">
        <v>6.1755270000000001E-6</v>
      </c>
      <c r="I7881" s="5"/>
    </row>
    <row r="7882" spans="1:9" x14ac:dyDescent="0.4">
      <c r="A7882" t="str">
        <f t="shared" si="123"/>
        <v>RohrzuckerTansania</v>
      </c>
      <c r="B7882" s="26" t="s">
        <v>260</v>
      </c>
      <c r="C7882" s="4" t="s">
        <v>466</v>
      </c>
      <c r="D7882" s="5">
        <v>1.3958500000000001E-8</v>
      </c>
      <c r="E7882" s="5">
        <v>1.43558E-8</v>
      </c>
      <c r="F7882" s="5">
        <v>2.5046799999999997E-9</v>
      </c>
      <c r="G7882" s="6">
        <v>3.84E-9</v>
      </c>
      <c r="H7882" s="7">
        <v>3.465898E-8</v>
      </c>
      <c r="I7882" s="5"/>
    </row>
    <row r="7883" spans="1:9" x14ac:dyDescent="0.4">
      <c r="A7883" t="str">
        <f t="shared" si="123"/>
        <v>SonnenblumenkerneTansania</v>
      </c>
      <c r="B7883" s="26" t="s">
        <v>261</v>
      </c>
      <c r="C7883" s="4" t="s">
        <v>466</v>
      </c>
      <c r="D7883" s="5">
        <v>3.2275E-6</v>
      </c>
      <c r="E7883" s="5">
        <v>3.3850799999999999E-6</v>
      </c>
      <c r="F7883" s="5">
        <v>6.1913599999999997E-7</v>
      </c>
      <c r="G7883" s="6">
        <v>1.1000000000000001E-6</v>
      </c>
      <c r="H7883" s="7">
        <v>8.331715999999999E-6</v>
      </c>
      <c r="I7883" s="5"/>
    </row>
    <row r="7884" spans="1:9" x14ac:dyDescent="0.4">
      <c r="A7884" t="str">
        <f t="shared" si="123"/>
        <v>SüßkartofelnTansania</v>
      </c>
      <c r="B7884" s="26" t="s">
        <v>192</v>
      </c>
      <c r="C7884" s="4" t="s">
        <v>466</v>
      </c>
      <c r="D7884" s="5">
        <v>4.8357999999999999E-7</v>
      </c>
      <c r="E7884" s="5">
        <v>5.1569199999999998E-7</v>
      </c>
      <c r="F7884" s="5">
        <v>9.3804899999999993E-8</v>
      </c>
      <c r="G7884" s="6">
        <v>1.66E-7</v>
      </c>
      <c r="H7884" s="7">
        <v>1.2590769E-6</v>
      </c>
      <c r="I7884" s="5"/>
    </row>
    <row r="7885" spans="1:9" x14ac:dyDescent="0.4">
      <c r="A7885" t="str">
        <f t="shared" si="123"/>
        <v>Tallowtree seedTansania</v>
      </c>
      <c r="B7885" s="26" t="s">
        <v>304</v>
      </c>
      <c r="C7885" s="4" t="s">
        <v>466</v>
      </c>
      <c r="D7885" s="5">
        <v>1.77307E-6</v>
      </c>
      <c r="E7885" s="5">
        <v>1.8867400000000001E-6</v>
      </c>
      <c r="F7885" s="5">
        <v>3.25575E-7</v>
      </c>
      <c r="G7885" s="6">
        <v>5.7599999999999997E-7</v>
      </c>
      <c r="H7885" s="7">
        <v>4.5613849999999999E-6</v>
      </c>
      <c r="I7885" s="5"/>
    </row>
    <row r="7886" spans="1:9" x14ac:dyDescent="0.4">
      <c r="A7886" t="str">
        <f t="shared" si="123"/>
        <v>Taro (cocoyam)Tansania</v>
      </c>
      <c r="B7886" s="26" t="s">
        <v>325</v>
      </c>
      <c r="C7886" s="4" t="s">
        <v>466</v>
      </c>
      <c r="D7886" s="5">
        <v>1.4216700000000001E-7</v>
      </c>
      <c r="E7886" s="5">
        <v>7.6315700000000004E-8</v>
      </c>
      <c r="F7886" s="5">
        <v>8.8097199999999992E-9</v>
      </c>
      <c r="G7886" s="6">
        <v>2.6100000000000002E-8</v>
      </c>
      <c r="H7886" s="7">
        <v>2.5339242000000001E-7</v>
      </c>
      <c r="I7886" s="5"/>
    </row>
    <row r="7887" spans="1:9" x14ac:dyDescent="0.4">
      <c r="A7887" t="str">
        <f t="shared" si="123"/>
        <v>TeeTansania</v>
      </c>
      <c r="B7887" s="26" t="s">
        <v>262</v>
      </c>
      <c r="C7887" s="4" t="s">
        <v>466</v>
      </c>
      <c r="D7887" s="5">
        <v>8.9427200000000003E-7</v>
      </c>
      <c r="E7887" s="5">
        <v>8.7186200000000008E-7</v>
      </c>
      <c r="F7887" s="5">
        <v>1.66623E-7</v>
      </c>
      <c r="G7887" s="6">
        <v>2.6400000000000003E-7</v>
      </c>
      <c r="H7887" s="7">
        <v>2.1967570000000002E-6</v>
      </c>
      <c r="I7887" s="5"/>
    </row>
    <row r="7888" spans="1:9" x14ac:dyDescent="0.4">
      <c r="A7888" t="str">
        <f t="shared" si="123"/>
        <v>Tabak, unverarbeitetTansania</v>
      </c>
      <c r="B7888" s="26" t="s">
        <v>263</v>
      </c>
      <c r="C7888" s="4" t="s">
        <v>466</v>
      </c>
      <c r="D7888" s="5">
        <v>1.1872499999999999E-6</v>
      </c>
      <c r="E7888" s="5">
        <v>1.25644E-6</v>
      </c>
      <c r="F7888" s="5">
        <v>2.1675500000000001E-7</v>
      </c>
      <c r="G7888" s="6">
        <v>3.89E-7</v>
      </c>
      <c r="H7888" s="7">
        <v>3.0494450000000002E-6</v>
      </c>
      <c r="I7888" s="5"/>
    </row>
    <row r="7889" spans="1:9" x14ac:dyDescent="0.4">
      <c r="A7889" t="str">
        <f t="shared" si="123"/>
        <v>TomatenTansania</v>
      </c>
      <c r="B7889" s="26" t="s">
        <v>86</v>
      </c>
      <c r="C7889" s="4" t="s">
        <v>466</v>
      </c>
      <c r="D7889" s="5">
        <v>1.2478399999999999E-7</v>
      </c>
      <c r="E7889" s="5">
        <v>1.2169900000000001E-7</v>
      </c>
      <c r="F7889" s="5">
        <v>2.3677300000000001E-8</v>
      </c>
      <c r="G7889" s="6">
        <v>3.6799999999999999E-8</v>
      </c>
      <c r="H7889" s="7">
        <v>3.0696030000000002E-7</v>
      </c>
      <c r="I7889" s="5"/>
    </row>
    <row r="7890" spans="1:9" x14ac:dyDescent="0.4">
      <c r="A7890" t="str">
        <f t="shared" si="123"/>
        <v>Gemüse, frischTansania</v>
      </c>
      <c r="B7890" s="26" t="s">
        <v>174</v>
      </c>
      <c r="C7890" s="4" t="s">
        <v>466</v>
      </c>
      <c r="D7890" s="5">
        <v>1.86284E-7</v>
      </c>
      <c r="E7890" s="5">
        <v>1.99985E-7</v>
      </c>
      <c r="F7890" s="5">
        <v>3.6110800000000001E-8</v>
      </c>
      <c r="G7890" s="6">
        <v>6.4099999999999998E-8</v>
      </c>
      <c r="H7890" s="7">
        <v>4.8647979999999991E-7</v>
      </c>
      <c r="I7890" s="5"/>
    </row>
    <row r="7891" spans="1:9" x14ac:dyDescent="0.4">
      <c r="A7891" t="str">
        <f t="shared" si="123"/>
        <v>WeizenTansania</v>
      </c>
      <c r="B7891" s="26" t="s">
        <v>60</v>
      </c>
      <c r="C7891" s="4" t="s">
        <v>466</v>
      </c>
      <c r="D7891" s="5">
        <v>2.1538099999999999E-6</v>
      </c>
      <c r="E7891" s="5">
        <v>2.4745900000000001E-6</v>
      </c>
      <c r="F7891" s="5">
        <v>3.8415000000000001E-7</v>
      </c>
      <c r="G7891" s="6">
        <v>5.7199999999999999E-7</v>
      </c>
      <c r="H7891" s="7">
        <v>5.5845499999999989E-6</v>
      </c>
      <c r="I7891" s="5"/>
    </row>
    <row r="7892" spans="1:9" x14ac:dyDescent="0.4">
      <c r="A7892" t="str">
        <f t="shared" si="123"/>
        <v>YamswurzelTansania</v>
      </c>
      <c r="B7892" s="26" t="s">
        <v>291</v>
      </c>
      <c r="C7892" s="4" t="s">
        <v>466</v>
      </c>
      <c r="D7892" s="5">
        <v>7.0346300000000003E-8</v>
      </c>
      <c r="E7892" s="5">
        <v>3.72806E-8</v>
      </c>
      <c r="F7892" s="5">
        <v>3.8952499999999998E-9</v>
      </c>
      <c r="G7892" s="6">
        <v>1.24E-8</v>
      </c>
      <c r="H7892" s="7">
        <v>1.2392215E-7</v>
      </c>
      <c r="I7892" s="5"/>
    </row>
    <row r="7893" spans="1:9" x14ac:dyDescent="0.4">
      <c r="A7893" t="str">
        <f t="shared" si="123"/>
        <v>MandelnVereinigte Staaten von Amerika</v>
      </c>
      <c r="B7893" s="26" t="s">
        <v>237</v>
      </c>
      <c r="C7893" s="4" t="s">
        <v>467</v>
      </c>
      <c r="D7893" s="5">
        <v>3.3343300000000002E-7</v>
      </c>
      <c r="E7893" s="5">
        <v>7.8708499999999996E-7</v>
      </c>
      <c r="F7893" s="5">
        <v>3.6507100000000003E-8</v>
      </c>
      <c r="G7893" s="6">
        <v>8.2799999999999987E-8</v>
      </c>
      <c r="H7893" s="7">
        <v>1.2398251E-6</v>
      </c>
      <c r="I7893" s="5"/>
    </row>
    <row r="7894" spans="1:9" x14ac:dyDescent="0.4">
      <c r="A7894" t="str">
        <f t="shared" si="123"/>
        <v>ApfelVereinigte Staaten von Amerika</v>
      </c>
      <c r="B7894" s="26" t="s">
        <v>195</v>
      </c>
      <c r="C7894" s="4" t="s">
        <v>467</v>
      </c>
      <c r="D7894" s="5">
        <v>2.95218E-8</v>
      </c>
      <c r="E7894" s="5">
        <v>6.0352499999999997E-8</v>
      </c>
      <c r="F7894" s="5">
        <v>5.2039800000000001E-9</v>
      </c>
      <c r="G7894" s="6">
        <v>6.7100000000000002E-9</v>
      </c>
      <c r="H7894" s="7">
        <v>1.0178827999999999E-7</v>
      </c>
      <c r="I7894" s="5"/>
    </row>
    <row r="7895" spans="1:9" x14ac:dyDescent="0.4">
      <c r="A7895" t="str">
        <f t="shared" si="123"/>
        <v>AprikosenVereinigte Staaten von Amerika</v>
      </c>
      <c r="B7895" s="26" t="s">
        <v>196</v>
      </c>
      <c r="C7895" s="4" t="s">
        <v>467</v>
      </c>
      <c r="D7895" s="5">
        <v>9.40116E-8</v>
      </c>
      <c r="E7895" s="5">
        <v>2.2191200000000001E-7</v>
      </c>
      <c r="F7895" s="5">
        <v>1.17643E-8</v>
      </c>
      <c r="G7895" s="6">
        <v>2.5599999999999998E-8</v>
      </c>
      <c r="H7895" s="7">
        <v>3.5328789999999996E-7</v>
      </c>
      <c r="I7895" s="5"/>
    </row>
    <row r="7896" spans="1:9" x14ac:dyDescent="0.4">
      <c r="A7896" t="str">
        <f t="shared" si="123"/>
        <v>ArtischockeVereinigte Staaten von Amerika</v>
      </c>
      <c r="B7896" s="26" t="s">
        <v>164</v>
      </c>
      <c r="C7896" s="4" t="s">
        <v>467</v>
      </c>
      <c r="D7896" s="5">
        <v>1.45597E-7</v>
      </c>
      <c r="E7896" s="5">
        <v>3.38156E-7</v>
      </c>
      <c r="F7896" s="5">
        <v>2.47645E-8</v>
      </c>
      <c r="G7896" s="6">
        <v>5.0799999999999998E-8</v>
      </c>
      <c r="H7896" s="7">
        <v>5.5931750000000005E-7</v>
      </c>
      <c r="I7896" s="5"/>
    </row>
    <row r="7897" spans="1:9" x14ac:dyDescent="0.4">
      <c r="A7897" t="str">
        <f t="shared" si="123"/>
        <v>SpargelVereinigte Staaten von Amerika</v>
      </c>
      <c r="B7897" s="26" t="s">
        <v>190</v>
      </c>
      <c r="C7897" s="4" t="s">
        <v>467</v>
      </c>
      <c r="D7897" s="5">
        <v>2.0146100000000001E-7</v>
      </c>
      <c r="E7897" s="5">
        <v>4.5266500000000001E-7</v>
      </c>
      <c r="F7897" s="5">
        <v>2.8669900000000003E-8</v>
      </c>
      <c r="G7897" s="6">
        <v>5.8500000000000001E-8</v>
      </c>
      <c r="H7897" s="7">
        <v>7.4129589999999995E-7</v>
      </c>
      <c r="I7897" s="5"/>
    </row>
    <row r="7898" spans="1:9" x14ac:dyDescent="0.4">
      <c r="A7898" t="str">
        <f t="shared" si="123"/>
        <v>AvocadosVereinigte Staaten von Amerika</v>
      </c>
      <c r="B7898" s="26" t="s">
        <v>166</v>
      </c>
      <c r="C7898" s="4" t="s">
        <v>467</v>
      </c>
      <c r="D7898" s="5">
        <v>8.8068700000000006E-7</v>
      </c>
      <c r="E7898" s="5">
        <v>1.22672E-6</v>
      </c>
      <c r="F7898" s="5">
        <v>2.9721700000000003E-7</v>
      </c>
      <c r="G7898" s="6">
        <v>8.2799999999999995E-7</v>
      </c>
      <c r="H7898" s="7">
        <v>3.232624E-6</v>
      </c>
      <c r="I7898" s="5"/>
    </row>
    <row r="7899" spans="1:9" x14ac:dyDescent="0.4">
      <c r="A7899" t="str">
        <f t="shared" si="123"/>
        <v>GersteVereinigte Staaten von Amerika</v>
      </c>
      <c r="B7899" s="26" t="s">
        <v>240</v>
      </c>
      <c r="C7899" s="4" t="s">
        <v>467</v>
      </c>
      <c r="D7899" s="5">
        <v>1.4736199999999999E-7</v>
      </c>
      <c r="E7899" s="5">
        <v>3.2181899999999998E-7</v>
      </c>
      <c r="F7899" s="5">
        <v>2.0397399999999999E-8</v>
      </c>
      <c r="G7899" s="6">
        <v>3.0199999999999999E-8</v>
      </c>
      <c r="H7899" s="7">
        <v>5.1977839999999998E-7</v>
      </c>
      <c r="I7899" s="5"/>
    </row>
    <row r="7900" spans="1:9" x14ac:dyDescent="0.4">
      <c r="A7900" t="str">
        <f t="shared" si="123"/>
        <v>Bohen, trockenVereinigte Staaten von Amerika</v>
      </c>
      <c r="B7900" s="26" t="s">
        <v>170</v>
      </c>
      <c r="C7900" s="4" t="s">
        <v>467</v>
      </c>
      <c r="D7900" s="5">
        <v>1.6329800000000001E-7</v>
      </c>
      <c r="E7900" s="5">
        <v>4.2503400000000005E-7</v>
      </c>
      <c r="F7900" s="5">
        <v>3.1217999999999995E-8</v>
      </c>
      <c r="G7900" s="6">
        <v>4.4199999999999999E-8</v>
      </c>
      <c r="H7900" s="7">
        <v>6.6375E-7</v>
      </c>
      <c r="I7900" s="5"/>
    </row>
    <row r="7901" spans="1:9" x14ac:dyDescent="0.4">
      <c r="A7901" t="str">
        <f t="shared" si="123"/>
        <v>Bohen, grünVereinigte Staaten von Amerika</v>
      </c>
      <c r="B7901" s="26" t="s">
        <v>169</v>
      </c>
      <c r="C7901" s="4" t="s">
        <v>467</v>
      </c>
      <c r="D7901" s="5">
        <v>6.8799599999999999E-8</v>
      </c>
      <c r="E7901" s="5">
        <v>1.5562200000000002E-7</v>
      </c>
      <c r="F7901" s="5">
        <v>1.2088399999999999E-8</v>
      </c>
      <c r="G7901" s="6">
        <v>2.22E-8</v>
      </c>
      <c r="H7901" s="7">
        <v>2.5871000000000007E-7</v>
      </c>
      <c r="I7901" s="5"/>
    </row>
    <row r="7902" spans="1:9" x14ac:dyDescent="0.4">
      <c r="A7902" t="str">
        <f t="shared" si="123"/>
        <v>BlaubeerenVereinigte Staaten von Amerika</v>
      </c>
      <c r="B7902" s="26" t="s">
        <v>200</v>
      </c>
      <c r="C7902" s="4" t="s">
        <v>467</v>
      </c>
      <c r="D7902" s="5">
        <v>3.7327699999999999E-8</v>
      </c>
      <c r="E7902" s="5">
        <v>1.4017899999999997E-7</v>
      </c>
      <c r="F7902" s="5">
        <v>1.3872900000000001E-8</v>
      </c>
      <c r="G7902" s="6">
        <v>9.7100000000000006E-9</v>
      </c>
      <c r="H7902" s="7">
        <v>2.0108959999999999E-7</v>
      </c>
      <c r="I7902" s="5"/>
    </row>
    <row r="7903" spans="1:9" x14ac:dyDescent="0.4">
      <c r="A7903" t="str">
        <f t="shared" si="123"/>
        <v>Kohl und andere KohlgewächseVereinigte Staaten von Amerika</v>
      </c>
      <c r="B7903" s="26" t="s">
        <v>181</v>
      </c>
      <c r="C7903" s="4" t="s">
        <v>467</v>
      </c>
      <c r="D7903" s="5">
        <v>1.37613E-8</v>
      </c>
      <c r="E7903" s="5">
        <v>3.4370099999999995E-8</v>
      </c>
      <c r="F7903" s="5">
        <v>2.9305600000000003E-9</v>
      </c>
      <c r="G7903" s="6">
        <v>5.0200000000000004E-9</v>
      </c>
      <c r="H7903" s="7">
        <v>5.6081959999999999E-8</v>
      </c>
      <c r="I7903" s="5"/>
    </row>
    <row r="7904" spans="1:9" x14ac:dyDescent="0.4">
      <c r="A7904" t="str">
        <f t="shared" si="123"/>
        <v>Karotten und RübenVereinigte Staaten von Amerika</v>
      </c>
      <c r="B7904" s="26" t="s">
        <v>176</v>
      </c>
      <c r="C7904" s="4" t="s">
        <v>467</v>
      </c>
      <c r="D7904" s="5">
        <v>2.8321099999999998E-8</v>
      </c>
      <c r="E7904" s="5">
        <v>6.5977799999999999E-8</v>
      </c>
      <c r="F7904" s="5">
        <v>4.8471800000000006E-9</v>
      </c>
      <c r="G7904" s="6">
        <v>1.27E-8</v>
      </c>
      <c r="H7904" s="7">
        <v>1.1184607999999999E-7</v>
      </c>
      <c r="I7904" s="5"/>
    </row>
    <row r="7905" spans="1:9" x14ac:dyDescent="0.4">
      <c r="A7905" t="str">
        <f t="shared" si="123"/>
        <v>Kirschen, sauerVereinigte Staaten von Amerika</v>
      </c>
      <c r="B7905" s="26" t="s">
        <v>210</v>
      </c>
      <c r="C7905" s="4" t="s">
        <v>467</v>
      </c>
      <c r="D7905" s="5">
        <v>4.1386399999999999E-8</v>
      </c>
      <c r="E7905" s="5">
        <v>1.02743E-7</v>
      </c>
      <c r="F7905" s="5">
        <v>1.1861299999999999E-8</v>
      </c>
      <c r="G7905" s="6">
        <v>1.15E-8</v>
      </c>
      <c r="H7905" s="7">
        <v>1.674907E-7</v>
      </c>
      <c r="I7905" s="5"/>
    </row>
    <row r="7906" spans="1:9" x14ac:dyDescent="0.4">
      <c r="A7906" t="str">
        <f t="shared" si="123"/>
        <v>KirschenVereinigte Staaten von Amerika</v>
      </c>
      <c r="B7906" s="26" t="s">
        <v>209</v>
      </c>
      <c r="C7906" s="4" t="s">
        <v>467</v>
      </c>
      <c r="D7906" s="5">
        <v>1.3888699999999999E-7</v>
      </c>
      <c r="E7906" s="5">
        <v>2.66701E-7</v>
      </c>
      <c r="F7906" s="5">
        <v>1.2685500000000001E-8</v>
      </c>
      <c r="G7906" s="6">
        <v>2.4899999999999998E-8</v>
      </c>
      <c r="H7906" s="7">
        <v>4.4317350000000006E-7</v>
      </c>
      <c r="I7906" s="5"/>
    </row>
    <row r="7907" spans="1:9" x14ac:dyDescent="0.4">
      <c r="A7907" t="str">
        <f t="shared" si="123"/>
        <v>Paprika-/ChillipulverVereinigte Staaten von Amerika</v>
      </c>
      <c r="B7907" s="26" t="s">
        <v>90</v>
      </c>
      <c r="C7907" s="4" t="s">
        <v>467</v>
      </c>
      <c r="D7907" s="5">
        <v>3.5373999999999996E-8</v>
      </c>
      <c r="E7907" s="5">
        <v>1.0757800000000001E-7</v>
      </c>
      <c r="F7907" s="5">
        <v>1.0071999999999999E-8</v>
      </c>
      <c r="G7907" s="6">
        <v>2.4E-8</v>
      </c>
      <c r="H7907" s="7">
        <v>1.7702400000000001E-7</v>
      </c>
      <c r="I7907" s="5"/>
    </row>
    <row r="7908" spans="1:9" x14ac:dyDescent="0.4">
      <c r="A7908" t="str">
        <f t="shared" si="123"/>
        <v>Paprika und Chillies, grünVereinigte Staaten von Amerika</v>
      </c>
      <c r="B7908" s="26" t="s">
        <v>79</v>
      </c>
      <c r="C7908" s="4" t="s">
        <v>467</v>
      </c>
      <c r="D7908" s="5">
        <v>3.5373999999999996E-8</v>
      </c>
      <c r="E7908" s="5">
        <v>1.0757800000000001E-7</v>
      </c>
      <c r="F7908" s="5">
        <v>1.0071999999999999E-8</v>
      </c>
      <c r="G7908" s="6">
        <v>2.4E-8</v>
      </c>
      <c r="H7908" s="7">
        <v>1.7702400000000001E-7</v>
      </c>
      <c r="I7908" s="5"/>
    </row>
    <row r="7909" spans="1:9" x14ac:dyDescent="0.4">
      <c r="A7909" t="str">
        <f t="shared" si="123"/>
        <v>Paprika und Chillies, grünVereinigte Staaten von Amerika</v>
      </c>
      <c r="B7909" s="26" t="s">
        <v>79</v>
      </c>
      <c r="C7909" s="4" t="s">
        <v>467</v>
      </c>
      <c r="D7909" s="5">
        <v>3.5373999999999996E-8</v>
      </c>
      <c r="E7909" s="5">
        <v>1.0757800000000001E-7</v>
      </c>
      <c r="F7909" s="5">
        <v>1.0071999999999999E-8</v>
      </c>
      <c r="G7909" s="6">
        <v>2.4E-8</v>
      </c>
      <c r="H7909" s="7">
        <v>1.7702400000000001E-7</v>
      </c>
      <c r="I7909" s="5"/>
    </row>
    <row r="7910" spans="1:9" x14ac:dyDescent="0.4">
      <c r="A7910" t="str">
        <f t="shared" si="123"/>
        <v>BaumwollsamenVereinigte Staaten von Amerika</v>
      </c>
      <c r="B7910" s="26" t="s">
        <v>241</v>
      </c>
      <c r="C7910" s="4" t="s">
        <v>467</v>
      </c>
      <c r="D7910" s="5">
        <v>1.9528100000000001E-7</v>
      </c>
      <c r="E7910" s="5">
        <v>4.0801499999999999E-7</v>
      </c>
      <c r="F7910" s="5">
        <v>5.6020799999999998E-8</v>
      </c>
      <c r="G7910" s="6">
        <v>1.01E-7</v>
      </c>
      <c r="H7910" s="7">
        <v>7.6031680000000001E-7</v>
      </c>
      <c r="I7910" s="5"/>
    </row>
    <row r="7911" spans="1:9" x14ac:dyDescent="0.4">
      <c r="A7911" t="str">
        <f t="shared" si="123"/>
        <v>Kuhbohnen, trockenVereinigte Staaten von Amerika</v>
      </c>
      <c r="B7911" s="26" t="s">
        <v>182</v>
      </c>
      <c r="C7911" s="4" t="s">
        <v>467</v>
      </c>
      <c r="D7911" s="5">
        <v>1.2713899999999998E-7</v>
      </c>
      <c r="E7911" s="5">
        <v>2.9685200000000002E-7</v>
      </c>
      <c r="F7911" s="5">
        <v>5.4549899999999997E-8</v>
      </c>
      <c r="G7911" s="6">
        <v>5.9200000000000001E-8</v>
      </c>
      <c r="H7911" s="7">
        <v>5.3774089999999998E-7</v>
      </c>
      <c r="I7911" s="5"/>
    </row>
    <row r="7912" spans="1:9" x14ac:dyDescent="0.4">
      <c r="A7912" t="str">
        <f t="shared" si="123"/>
        <v>Gurken und GewürzgurkenVereinigte Staaten von Amerika</v>
      </c>
      <c r="B7912" s="26" t="s">
        <v>99</v>
      </c>
      <c r="C7912" s="4" t="s">
        <v>467</v>
      </c>
      <c r="D7912" s="5">
        <v>3.8158199999999994E-8</v>
      </c>
      <c r="E7912" s="5">
        <v>7.03323E-8</v>
      </c>
      <c r="F7912" s="5">
        <v>1.1583500000000001E-8</v>
      </c>
      <c r="G7912" s="6">
        <v>2.3900000000000002E-8</v>
      </c>
      <c r="H7912" s="7">
        <v>1.4397399999999999E-7</v>
      </c>
      <c r="I7912" s="5"/>
    </row>
    <row r="7913" spans="1:9" x14ac:dyDescent="0.4">
      <c r="A7913" t="str">
        <f t="shared" si="123"/>
        <v>DattelVereinigte Staaten von Amerika</v>
      </c>
      <c r="B7913" s="26" t="s">
        <v>202</v>
      </c>
      <c r="C7913" s="4" t="s">
        <v>467</v>
      </c>
      <c r="D7913" s="5">
        <v>1.1148E-7</v>
      </c>
      <c r="E7913" s="5">
        <v>2.8336399999999997E-7</v>
      </c>
      <c r="F7913" s="5">
        <v>2.6488599999999998E-8</v>
      </c>
      <c r="G7913" s="6">
        <v>1.01E-7</v>
      </c>
      <c r="H7913" s="7">
        <v>5.2233260000000005E-7</v>
      </c>
      <c r="I7913" s="5"/>
    </row>
    <row r="7914" spans="1:9" x14ac:dyDescent="0.4">
      <c r="A7914" t="str">
        <f t="shared" si="123"/>
        <v>AubergineVereinigte Staaten von Amerika</v>
      </c>
      <c r="B7914" s="26" t="s">
        <v>214</v>
      </c>
      <c r="C7914" s="4" t="s">
        <v>467</v>
      </c>
      <c r="D7914" s="5">
        <v>3.01119E-8</v>
      </c>
      <c r="E7914" s="5">
        <v>6.4732099999999992E-8</v>
      </c>
      <c r="F7914" s="5">
        <v>4.9667600000000003E-9</v>
      </c>
      <c r="G7914" s="6">
        <v>7.6299999999999995E-9</v>
      </c>
      <c r="H7914" s="7">
        <v>1.0744075999999999E-7</v>
      </c>
      <c r="I7914" s="5"/>
    </row>
    <row r="7915" spans="1:9" x14ac:dyDescent="0.4">
      <c r="A7915" t="str">
        <f t="shared" si="123"/>
        <v>Bast-PflanzenVereinigte Staaten von Amerika</v>
      </c>
      <c r="B7915" s="26" t="s">
        <v>338</v>
      </c>
      <c r="C7915" s="4" t="s">
        <v>467</v>
      </c>
      <c r="D7915" s="5">
        <v>8.7765200000000003E-8</v>
      </c>
      <c r="E7915" s="5">
        <v>2.65767E-7</v>
      </c>
      <c r="F7915" s="5">
        <v>3.3461800000000001E-8</v>
      </c>
      <c r="G7915" s="6">
        <v>1.9099999999999999E-8</v>
      </c>
      <c r="H7915" s="7">
        <v>4.0609399999999996E-7</v>
      </c>
      <c r="I7915" s="5"/>
    </row>
    <row r="7916" spans="1:9" x14ac:dyDescent="0.4">
      <c r="A7916" t="str">
        <f t="shared" si="123"/>
        <v>FeigeVereinigte Staaten von Amerika</v>
      </c>
      <c r="B7916" s="26" t="s">
        <v>204</v>
      </c>
      <c r="C7916" s="4" t="s">
        <v>467</v>
      </c>
      <c r="D7916" s="5">
        <v>1.23043E-7</v>
      </c>
      <c r="E7916" s="5">
        <v>2.9081099999999997E-7</v>
      </c>
      <c r="F7916" s="5">
        <v>1.26587E-8</v>
      </c>
      <c r="G7916" s="6">
        <v>2.92E-8</v>
      </c>
      <c r="H7916" s="7">
        <v>4.5571269999999994E-7</v>
      </c>
      <c r="I7916" s="5"/>
    </row>
    <row r="7917" spans="1:9" x14ac:dyDescent="0.4">
      <c r="A7917" t="str">
        <f t="shared" si="123"/>
        <v>FuttermittelpflanzenVereinigte Staaten von Amerika</v>
      </c>
      <c r="B7917" s="26" t="s">
        <v>242</v>
      </c>
      <c r="C7917" s="4" t="s">
        <v>467</v>
      </c>
      <c r="D7917" s="5">
        <v>3.9985499999999998E-8</v>
      </c>
      <c r="E7917" s="5">
        <v>1.15962E-7</v>
      </c>
      <c r="F7917" s="5">
        <v>1.5357299999999999E-8</v>
      </c>
      <c r="G7917" s="6">
        <v>4.4400000000000001E-8</v>
      </c>
      <c r="H7917" s="7">
        <v>2.1570479999999997E-7</v>
      </c>
      <c r="I7917" s="5"/>
    </row>
    <row r="7918" spans="1:9" x14ac:dyDescent="0.4">
      <c r="A7918" t="str">
        <f t="shared" si="123"/>
        <v>KnoblauchVereinigte Staaten von Amerika</v>
      </c>
      <c r="B7918" s="26" t="s">
        <v>38</v>
      </c>
      <c r="C7918" s="4" t="s">
        <v>467</v>
      </c>
      <c r="D7918" s="5">
        <v>5.3159299999999996E-8</v>
      </c>
      <c r="E7918" s="5">
        <v>1.2352799999999999E-7</v>
      </c>
      <c r="F7918" s="5">
        <v>5.6103500000000002E-9</v>
      </c>
      <c r="G7918" s="6">
        <v>1.26E-8</v>
      </c>
      <c r="H7918" s="7">
        <v>1.9489765E-7</v>
      </c>
      <c r="I7918" s="5"/>
    </row>
    <row r="7919" spans="1:9" x14ac:dyDescent="0.4">
      <c r="A7919" t="str">
        <f t="shared" si="123"/>
        <v>Getreide, gemischtVereinigte Staaten von Amerika</v>
      </c>
      <c r="B7919" s="26" t="s">
        <v>300</v>
      </c>
      <c r="C7919" s="4" t="s">
        <v>467</v>
      </c>
      <c r="D7919" s="5">
        <v>3.2652699999999998E-8</v>
      </c>
      <c r="E7919" s="5">
        <v>1.0577499999999999E-7</v>
      </c>
      <c r="F7919" s="5">
        <v>1.5244399999999999E-8</v>
      </c>
      <c r="G7919" s="6">
        <v>9.5100000000000005E-9</v>
      </c>
      <c r="H7919" s="7">
        <v>1.631821E-7</v>
      </c>
      <c r="I7919" s="5"/>
    </row>
    <row r="7920" spans="1:9" x14ac:dyDescent="0.4">
      <c r="A7920" t="str">
        <f t="shared" si="123"/>
        <v>Grapefruit, PomeloVereinigte Staaten von Amerika</v>
      </c>
      <c r="B7920" s="26" t="s">
        <v>206</v>
      </c>
      <c r="C7920" s="4" t="s">
        <v>467</v>
      </c>
      <c r="D7920" s="5">
        <v>4.6616300000000002E-8</v>
      </c>
      <c r="E7920" s="5">
        <v>1.0104699999999999E-7</v>
      </c>
      <c r="F7920" s="5">
        <v>9.5929600000000008E-9</v>
      </c>
      <c r="G7920" s="6">
        <v>2.0400000000000001E-8</v>
      </c>
      <c r="H7920" s="7">
        <v>1.7765626E-7</v>
      </c>
      <c r="I7920" s="5"/>
    </row>
    <row r="7921" spans="1:9" x14ac:dyDescent="0.4">
      <c r="A7921" t="str">
        <f t="shared" si="123"/>
        <v>TraubenVereinigte Staaten von Amerika</v>
      </c>
      <c r="B7921" s="26" t="s">
        <v>245</v>
      </c>
      <c r="C7921" s="4" t="s">
        <v>467</v>
      </c>
      <c r="D7921" s="5">
        <v>6.9459899999999996E-8</v>
      </c>
      <c r="E7921" s="5">
        <v>1.57169E-7</v>
      </c>
      <c r="F7921" s="5">
        <v>9.26368E-9</v>
      </c>
      <c r="G7921" s="6">
        <v>1.8899999999999997E-8</v>
      </c>
      <c r="H7921" s="7">
        <v>2.5479257999999996E-7</v>
      </c>
      <c r="I7921" s="5"/>
    </row>
    <row r="7922" spans="1:9" x14ac:dyDescent="0.4">
      <c r="A7922" t="str">
        <f t="shared" si="123"/>
        <v>ErdnussVereinigte Staaten von Amerika</v>
      </c>
      <c r="B7922" s="26" t="s">
        <v>280</v>
      </c>
      <c r="C7922" s="4" t="s">
        <v>467</v>
      </c>
      <c r="D7922" s="5">
        <v>7.151980000000001E-8</v>
      </c>
      <c r="E7922" s="5">
        <v>1.5291899999999999E-7</v>
      </c>
      <c r="F7922" s="5">
        <v>2.4797200000000001E-8</v>
      </c>
      <c r="G7922" s="6">
        <v>4.0499999999999999E-8</v>
      </c>
      <c r="H7922" s="7">
        <v>2.8973599999999999E-7</v>
      </c>
      <c r="I7922" s="5"/>
    </row>
    <row r="7923" spans="1:9" x14ac:dyDescent="0.4">
      <c r="A7923" t="str">
        <f t="shared" si="123"/>
        <v>HaselnussVereinigte Staaten von Amerika</v>
      </c>
      <c r="B7923" s="26" t="s">
        <v>269</v>
      </c>
      <c r="C7923" s="4" t="s">
        <v>467</v>
      </c>
      <c r="D7923" s="5">
        <v>1.3365400000000001E-6</v>
      </c>
      <c r="E7923" s="5">
        <v>2.8213399999999998E-6</v>
      </c>
      <c r="F7923" s="5">
        <v>1.0555199999999999E-7</v>
      </c>
      <c r="G7923" s="6">
        <v>1.2200000000000001E-7</v>
      </c>
      <c r="H7923" s="7">
        <v>4.3854319999999996E-6</v>
      </c>
      <c r="I7923" s="5"/>
    </row>
    <row r="7924" spans="1:9" x14ac:dyDescent="0.4">
      <c r="A7924" t="str">
        <f t="shared" si="123"/>
        <v>HopfenVereinigte Staaten von Amerika</v>
      </c>
      <c r="B7924" s="26" t="s">
        <v>270</v>
      </c>
      <c r="C7924" s="4" t="s">
        <v>467</v>
      </c>
      <c r="D7924" s="5">
        <v>5.1600400000000002E-7</v>
      </c>
      <c r="E7924" s="5">
        <v>9.9855899999999999E-7</v>
      </c>
      <c r="F7924" s="5">
        <v>4.4911499999999998E-8</v>
      </c>
      <c r="G7924" s="6">
        <v>8.6900000000000004E-8</v>
      </c>
      <c r="H7924" s="7">
        <v>1.6463745000000001E-6</v>
      </c>
      <c r="I7924" s="5"/>
    </row>
    <row r="7925" spans="1:9" x14ac:dyDescent="0.4">
      <c r="A7925" t="str">
        <f t="shared" si="123"/>
        <v>KiwiVereinigte Staaten von Amerika</v>
      </c>
      <c r="B7925" s="26" t="s">
        <v>211</v>
      </c>
      <c r="C7925" s="4" t="s">
        <v>467</v>
      </c>
      <c r="D7925" s="5">
        <v>7.0790099999999993E-8</v>
      </c>
      <c r="E7925" s="5">
        <v>1.67634E-7</v>
      </c>
      <c r="F7925" s="5">
        <v>7.3362600000000005E-9</v>
      </c>
      <c r="G7925" s="6">
        <v>1.6900000000000002E-8</v>
      </c>
      <c r="H7925" s="7">
        <v>2.6266035999999998E-7</v>
      </c>
      <c r="I7925" s="5"/>
    </row>
    <row r="7926" spans="1:9" x14ac:dyDescent="0.4">
      <c r="A7926" t="str">
        <f t="shared" si="123"/>
        <v>Lauch, andere LauchgewächseVereinigte Staaten von Amerika</v>
      </c>
      <c r="B7926" s="26" t="s">
        <v>184</v>
      </c>
      <c r="C7926" s="4" t="s">
        <v>467</v>
      </c>
      <c r="D7926" s="5">
        <v>1.10827E-7</v>
      </c>
      <c r="E7926" s="5">
        <v>3.1508500000000002E-7</v>
      </c>
      <c r="F7926" s="5">
        <v>4.1848699999999997E-8</v>
      </c>
      <c r="G7926" s="6">
        <v>1.24E-7</v>
      </c>
      <c r="H7926" s="7">
        <v>5.9176070000000005E-7</v>
      </c>
      <c r="I7926" s="5"/>
    </row>
    <row r="7927" spans="1:9" x14ac:dyDescent="0.4">
      <c r="A7927" t="str">
        <f t="shared" si="123"/>
        <v>Zitorne, LimetteVereinigte Staaten von Amerika</v>
      </c>
      <c r="B7927" s="26" t="s">
        <v>246</v>
      </c>
      <c r="C7927" s="4" t="s">
        <v>467</v>
      </c>
      <c r="D7927" s="5">
        <v>6.9452300000000008E-8</v>
      </c>
      <c r="E7927" s="5">
        <v>2.06288E-7</v>
      </c>
      <c r="F7927" s="5">
        <v>1.33528E-8</v>
      </c>
      <c r="G7927" s="6">
        <v>4.4499999999999995E-8</v>
      </c>
      <c r="H7927" s="7">
        <v>3.3359310000000003E-7</v>
      </c>
      <c r="I7927" s="5"/>
    </row>
    <row r="7928" spans="1:9" x14ac:dyDescent="0.4">
      <c r="A7928" t="str">
        <f t="shared" si="123"/>
        <v>LinsenVereinigte Staaten von Amerika</v>
      </c>
      <c r="B7928" s="26" t="s">
        <v>247</v>
      </c>
      <c r="C7928" s="4" t="s">
        <v>467</v>
      </c>
      <c r="D7928" s="5">
        <v>6.0623E-7</v>
      </c>
      <c r="E7928" s="5">
        <v>1.29034E-6</v>
      </c>
      <c r="F7928" s="5">
        <v>6.3048700000000008E-8</v>
      </c>
      <c r="G7928" s="6">
        <v>1.02E-7</v>
      </c>
      <c r="H7928" s="7">
        <v>2.0616187E-6</v>
      </c>
      <c r="I7928" s="5"/>
    </row>
    <row r="7929" spans="1:9" x14ac:dyDescent="0.4">
      <c r="A7929" t="str">
        <f t="shared" si="123"/>
        <v>Kopfsalat und ChicoréeVereinigte Staaten von Amerika</v>
      </c>
      <c r="B7929" s="26" t="s">
        <v>95</v>
      </c>
      <c r="C7929" s="4" t="s">
        <v>467</v>
      </c>
      <c r="D7929" s="5">
        <v>2.6524200000000001E-8</v>
      </c>
      <c r="E7929" s="5">
        <v>6.0405399999999999E-8</v>
      </c>
      <c r="F7929" s="5">
        <v>5.2333299999999998E-9</v>
      </c>
      <c r="G7929" s="6">
        <v>1.4E-8</v>
      </c>
      <c r="H7929" s="7">
        <v>1.0616293000000002E-7</v>
      </c>
      <c r="I7929" s="5"/>
    </row>
    <row r="7930" spans="1:9" x14ac:dyDescent="0.4">
      <c r="A7930" t="str">
        <f t="shared" si="123"/>
        <v>LeinsamenVereinigte Staaten von Amerika</v>
      </c>
      <c r="B7930" s="26" t="s">
        <v>281</v>
      </c>
      <c r="C7930" s="4" t="s">
        <v>467</v>
      </c>
      <c r="D7930" s="5">
        <v>1.3949299999999999E-7</v>
      </c>
      <c r="E7930" s="5">
        <v>3.9346999999999999E-7</v>
      </c>
      <c r="F7930" s="5">
        <v>2.7707000000000001E-8</v>
      </c>
      <c r="G7930" s="6">
        <v>2.6499999999999999E-8</v>
      </c>
      <c r="H7930" s="7">
        <v>5.8716999999999998E-7</v>
      </c>
      <c r="I7930" s="5"/>
    </row>
    <row r="7931" spans="1:9" x14ac:dyDescent="0.4">
      <c r="A7931" t="str">
        <f t="shared" si="123"/>
        <v>Mais, greenVereinigte Staaten von Amerika</v>
      </c>
      <c r="B7931" s="26" t="s">
        <v>218</v>
      </c>
      <c r="C7931" s="4" t="s">
        <v>467</v>
      </c>
      <c r="D7931" s="5">
        <v>4.39401E-8</v>
      </c>
      <c r="E7931" s="5">
        <v>8.8913700000000008E-8</v>
      </c>
      <c r="F7931" s="5">
        <v>1.1339199999999999E-8</v>
      </c>
      <c r="G7931" s="6">
        <v>2.2399999999999999E-8</v>
      </c>
      <c r="H7931" s="7">
        <v>1.6659300000000001E-7</v>
      </c>
      <c r="I7931" s="5"/>
    </row>
    <row r="7932" spans="1:9" x14ac:dyDescent="0.4">
      <c r="A7932" t="str">
        <f t="shared" si="123"/>
        <v>MaisVereinigte Staaten von Amerika</v>
      </c>
      <c r="B7932" s="26" t="s">
        <v>185</v>
      </c>
      <c r="C7932" s="4" t="s">
        <v>467</v>
      </c>
      <c r="D7932" s="5">
        <v>1.89143E-8</v>
      </c>
      <c r="E7932" s="5">
        <v>5.34926E-8</v>
      </c>
      <c r="F7932" s="5">
        <v>7.2259899999999998E-9</v>
      </c>
      <c r="G7932" s="6">
        <v>1.02E-8</v>
      </c>
      <c r="H7932" s="7">
        <v>8.9832889999999993E-8</v>
      </c>
      <c r="I7932" s="5"/>
    </row>
    <row r="7933" spans="1:9" x14ac:dyDescent="0.4">
      <c r="A7933" t="str">
        <f t="shared" si="123"/>
        <v>Mango, GuaveVereinigte Staaten von Amerika</v>
      </c>
      <c r="B7933" s="26" t="s">
        <v>248</v>
      </c>
      <c r="C7933" s="4" t="s">
        <v>467</v>
      </c>
      <c r="D7933" s="5">
        <v>9.6180500000000002E-6</v>
      </c>
      <c r="E7933" s="5">
        <v>5.5483399999999993E-6</v>
      </c>
      <c r="F7933" s="5">
        <v>3.89988E-6</v>
      </c>
      <c r="G7933" s="6">
        <v>1.0399999999999999E-5</v>
      </c>
      <c r="H7933" s="7">
        <v>2.9466270000000001E-5</v>
      </c>
      <c r="I7933" s="5"/>
    </row>
    <row r="7934" spans="1:9" x14ac:dyDescent="0.4">
      <c r="A7934" t="str">
        <f t="shared" si="123"/>
        <v>Melonen (inkl.  Cantaloup-Melone)Vereinigte Staaten von Amerika</v>
      </c>
      <c r="B7934" s="26" t="s">
        <v>249</v>
      </c>
      <c r="C7934" s="4" t="s">
        <v>467</v>
      </c>
      <c r="D7934" s="5">
        <v>3.5879300000000003E-8</v>
      </c>
      <c r="E7934" s="5">
        <v>8.0403100000000001E-8</v>
      </c>
      <c r="F7934" s="5">
        <v>6.69347E-9</v>
      </c>
      <c r="G7934" s="6">
        <v>2.0699999999999997E-8</v>
      </c>
      <c r="H7934" s="7">
        <v>1.4367586999999997E-7</v>
      </c>
      <c r="I7934" s="5"/>
    </row>
    <row r="7935" spans="1:9" x14ac:dyDescent="0.4">
      <c r="A7935" t="str">
        <f t="shared" si="123"/>
        <v>HirseVereinigte Staaten von Amerika</v>
      </c>
      <c r="B7935" s="26" t="s">
        <v>250</v>
      </c>
      <c r="C7935" s="4" t="s">
        <v>467</v>
      </c>
      <c r="D7935" s="5">
        <v>1.15319E-7</v>
      </c>
      <c r="E7935" s="5">
        <v>2.6722799999999999E-7</v>
      </c>
      <c r="F7935" s="5">
        <v>2.3480799999999999E-8</v>
      </c>
      <c r="G7935" s="6">
        <v>5.8900000000000005E-8</v>
      </c>
      <c r="H7935" s="7">
        <v>4.6492780000000003E-7</v>
      </c>
      <c r="I7935" s="5"/>
    </row>
    <row r="7936" spans="1:9" x14ac:dyDescent="0.4">
      <c r="A7936" t="str">
        <f t="shared" si="123"/>
        <v>SenfkörnerVereinigte Staaten von Amerika</v>
      </c>
      <c r="B7936" s="26" t="s">
        <v>302</v>
      </c>
      <c r="C7936" s="4" t="s">
        <v>467</v>
      </c>
      <c r="D7936" s="5">
        <v>2.3681599999999999E-7</v>
      </c>
      <c r="E7936" s="5">
        <v>5.3796199999999998E-7</v>
      </c>
      <c r="F7936" s="5">
        <v>2.9654399999999997E-8</v>
      </c>
      <c r="G7936" s="6">
        <v>4.4799999999999997E-8</v>
      </c>
      <c r="H7936" s="7">
        <v>8.4923240000000007E-7</v>
      </c>
      <c r="I7936" s="5"/>
    </row>
    <row r="7937" spans="1:9" x14ac:dyDescent="0.4">
      <c r="A7937" t="str">
        <f t="shared" si="123"/>
        <v>NüsseVereinigte Staaten von Amerika</v>
      </c>
      <c r="B7937" s="26" t="s">
        <v>271</v>
      </c>
      <c r="C7937" s="4" t="s">
        <v>467</v>
      </c>
      <c r="D7937" s="5">
        <v>6.4947900000000004E-7</v>
      </c>
      <c r="E7937" s="5">
        <v>1.84649E-6</v>
      </c>
      <c r="F7937" s="5">
        <v>2.4524500000000002E-7</v>
      </c>
      <c r="G7937" s="6">
        <v>7.2400000000000008E-7</v>
      </c>
      <c r="H7937" s="7">
        <v>3.4652139999999994E-6</v>
      </c>
      <c r="I7937" s="5"/>
    </row>
    <row r="7938" spans="1:9" x14ac:dyDescent="0.4">
      <c r="A7938" t="str">
        <f t="shared" si="123"/>
        <v>HaferVereinigte Staaten von Amerika</v>
      </c>
      <c r="B7938" s="26" t="s">
        <v>272</v>
      </c>
      <c r="C7938" s="4" t="s">
        <v>467</v>
      </c>
      <c r="D7938" s="5">
        <v>1.4668099999999999E-7</v>
      </c>
      <c r="E7938" s="5">
        <v>3.5970799999999998E-7</v>
      </c>
      <c r="F7938" s="5">
        <v>4.1074699999999999E-8</v>
      </c>
      <c r="G7938" s="6">
        <v>6.2299999999999995E-8</v>
      </c>
      <c r="H7938" s="7">
        <v>6.097636999999999E-7</v>
      </c>
      <c r="I7938" s="5"/>
    </row>
    <row r="7939" spans="1:9" x14ac:dyDescent="0.4">
      <c r="A7939" t="str">
        <f t="shared" si="123"/>
        <v>OkraVereinigte Staaten von Amerika</v>
      </c>
      <c r="B7939" s="26" t="s">
        <v>188</v>
      </c>
      <c r="C7939" s="4" t="s">
        <v>467</v>
      </c>
      <c r="D7939" s="5">
        <v>1.5445100000000001E-6</v>
      </c>
      <c r="E7939" s="5">
        <v>9.8534500000000009E-7</v>
      </c>
      <c r="F7939" s="5">
        <v>6.2496299999999998E-7</v>
      </c>
      <c r="G7939" s="6">
        <v>1.66E-6</v>
      </c>
      <c r="H7939" s="7">
        <v>4.8148180000000001E-6</v>
      </c>
      <c r="I7939" s="5"/>
    </row>
    <row r="7940" spans="1:9" x14ac:dyDescent="0.4">
      <c r="A7940" t="str">
        <f t="shared" ref="A7940:A8003" si="124">B7940&amp;C7940</f>
        <v>OlivenVereinigte Staaten von Amerika</v>
      </c>
      <c r="B7940" s="26" t="s">
        <v>189</v>
      </c>
      <c r="C7940" s="4" t="s">
        <v>467</v>
      </c>
      <c r="D7940" s="5">
        <v>1.54628E-7</v>
      </c>
      <c r="E7940" s="5">
        <v>3.5284599999999998E-7</v>
      </c>
      <c r="F7940" s="5">
        <v>1.6985599999999999E-8</v>
      </c>
      <c r="G7940" s="6">
        <v>3.7400000000000004E-8</v>
      </c>
      <c r="H7940" s="7">
        <v>5.6185959999999996E-7</v>
      </c>
      <c r="I7940" s="5"/>
    </row>
    <row r="7941" spans="1:9" x14ac:dyDescent="0.4">
      <c r="A7941" t="str">
        <f t="shared" si="124"/>
        <v>Zwiebel, getr.Vereinigte Staaten von Amerika</v>
      </c>
      <c r="B7941" s="26" t="s">
        <v>251</v>
      </c>
      <c r="C7941" s="4" t="s">
        <v>467</v>
      </c>
      <c r="D7941" s="5">
        <v>1.79411E-8</v>
      </c>
      <c r="E7941" s="5">
        <v>3.6954299999999998E-8</v>
      </c>
      <c r="F7941" s="5">
        <v>2.9487200000000001E-9</v>
      </c>
      <c r="G7941" s="6">
        <v>7.0099999999999996E-9</v>
      </c>
      <c r="H7941" s="7">
        <v>6.4854119999999992E-8</v>
      </c>
      <c r="I7941" s="5"/>
    </row>
    <row r="7942" spans="1:9" x14ac:dyDescent="0.4">
      <c r="A7942" t="str">
        <f t="shared" si="124"/>
        <v>Zwiebeln, Schalotten, grünVereinigte Staaten von Amerika</v>
      </c>
      <c r="B7942" s="26" t="s">
        <v>71</v>
      </c>
      <c r="C7942" s="4" t="s">
        <v>467</v>
      </c>
      <c r="D7942" s="5">
        <v>3.7427600000000001E-8</v>
      </c>
      <c r="E7942" s="5">
        <v>1.06408E-7</v>
      </c>
      <c r="F7942" s="5">
        <v>1.4132799999999999E-8</v>
      </c>
      <c r="G7942" s="6">
        <v>4.1699999999999996E-8</v>
      </c>
      <c r="H7942" s="7">
        <v>1.9966839999999998E-7</v>
      </c>
      <c r="I7942" s="5"/>
    </row>
    <row r="7943" spans="1:9" x14ac:dyDescent="0.4">
      <c r="A7943" t="str">
        <f t="shared" si="124"/>
        <v>OrangeVereinigte Staaten von Amerika</v>
      </c>
      <c r="B7943" s="26" t="s">
        <v>252</v>
      </c>
      <c r="C7943" s="4" t="s">
        <v>467</v>
      </c>
      <c r="D7943" s="5">
        <v>4.1768099999999999E-8</v>
      </c>
      <c r="E7943" s="5">
        <v>1.00109E-7</v>
      </c>
      <c r="F7943" s="5">
        <v>8.9379900000000005E-9</v>
      </c>
      <c r="G7943" s="6">
        <v>1.81E-8</v>
      </c>
      <c r="H7943" s="7">
        <v>1.6891509000000004E-7</v>
      </c>
      <c r="I7943" s="5"/>
    </row>
    <row r="7944" spans="1:9" x14ac:dyDescent="0.4">
      <c r="A7944" t="str">
        <f t="shared" si="124"/>
        <v>PapayaVereinigte Staaten von Amerika</v>
      </c>
      <c r="B7944" s="26" t="s">
        <v>294</v>
      </c>
      <c r="C7944" s="4" t="s">
        <v>467</v>
      </c>
      <c r="D7944" s="5">
        <v>1.8979699999999999E-6</v>
      </c>
      <c r="E7944" s="5">
        <v>1.0184700000000001E-6</v>
      </c>
      <c r="F7944" s="5">
        <v>7.6800900000000003E-7</v>
      </c>
      <c r="G7944" s="6">
        <v>2.0500000000000003E-6</v>
      </c>
      <c r="H7944" s="7">
        <v>5.7344490000000012E-6</v>
      </c>
      <c r="I7944" s="5"/>
    </row>
    <row r="7945" spans="1:9" x14ac:dyDescent="0.4">
      <c r="A7945" t="str">
        <f t="shared" si="124"/>
        <v>Pfirsich, NektarineVereinigte Staaten von Amerika</v>
      </c>
      <c r="B7945" s="26" t="s">
        <v>253</v>
      </c>
      <c r="C7945" s="4" t="s">
        <v>467</v>
      </c>
      <c r="D7945" s="5">
        <v>6.5151800000000002E-8</v>
      </c>
      <c r="E7945" s="5">
        <v>1.46951E-7</v>
      </c>
      <c r="F7945" s="5">
        <v>9.4004599999999992E-9</v>
      </c>
      <c r="G7945" s="6">
        <v>1.7200000000000002E-8</v>
      </c>
      <c r="H7945" s="7">
        <v>2.3870326000000001E-7</v>
      </c>
      <c r="I7945" s="5"/>
    </row>
    <row r="7946" spans="1:9" x14ac:dyDescent="0.4">
      <c r="A7946" t="str">
        <f t="shared" si="124"/>
        <v>BirneVereinigte Staaten von Amerika</v>
      </c>
      <c r="B7946" s="26" t="s">
        <v>199</v>
      </c>
      <c r="C7946" s="4" t="s">
        <v>467</v>
      </c>
      <c r="D7946" s="5">
        <v>4.7854400000000001E-8</v>
      </c>
      <c r="E7946" s="5">
        <v>7.0722400000000011E-8</v>
      </c>
      <c r="F7946" s="5">
        <v>3.3617499999999999E-9</v>
      </c>
      <c r="G7946" s="6">
        <v>6.2700000000000001E-9</v>
      </c>
      <c r="H7946" s="7">
        <v>1.2820855000000002E-7</v>
      </c>
      <c r="I7946" s="5"/>
    </row>
    <row r="7947" spans="1:9" x14ac:dyDescent="0.4">
      <c r="A7947" t="str">
        <f t="shared" si="124"/>
        <v>Erbsen, trockenVereinigte Staaten von Amerika</v>
      </c>
      <c r="B7947" s="26" t="s">
        <v>173</v>
      </c>
      <c r="C7947" s="4" t="s">
        <v>467</v>
      </c>
      <c r="D7947" s="5">
        <v>3.01038E-7</v>
      </c>
      <c r="E7947" s="5">
        <v>6.5998599999999996E-7</v>
      </c>
      <c r="F7947" s="5">
        <v>3.3590000000000005E-8</v>
      </c>
      <c r="G7947" s="6">
        <v>5.2899999999999997E-8</v>
      </c>
      <c r="H7947" s="7">
        <v>1.0475140000000001E-6</v>
      </c>
      <c r="I7947" s="5"/>
    </row>
    <row r="7948" spans="1:9" x14ac:dyDescent="0.4">
      <c r="A7948" t="str">
        <f t="shared" si="124"/>
        <v>Erbsen, grünVereinigte Staaten von Amerika</v>
      </c>
      <c r="B7948" s="26" t="s">
        <v>172</v>
      </c>
      <c r="C7948" s="4" t="s">
        <v>467</v>
      </c>
      <c r="D7948" s="5">
        <v>4.5776400000000001E-8</v>
      </c>
      <c r="E7948" s="5">
        <v>9.29474E-8</v>
      </c>
      <c r="F7948" s="5">
        <v>6.5840099999999995E-9</v>
      </c>
      <c r="G7948" s="6">
        <v>9.2799999999999994E-9</v>
      </c>
      <c r="H7948" s="7">
        <v>1.5458780999999998E-7</v>
      </c>
      <c r="I7948" s="5"/>
    </row>
    <row r="7949" spans="1:9" x14ac:dyDescent="0.4">
      <c r="A7949" t="str">
        <f t="shared" si="124"/>
        <v>PistazienVereinigte Staaten von Amerika</v>
      </c>
      <c r="B7949" s="26" t="s">
        <v>273</v>
      </c>
      <c r="C7949" s="4" t="s">
        <v>467</v>
      </c>
      <c r="D7949" s="5">
        <v>3.71584E-7</v>
      </c>
      <c r="E7949" s="5">
        <v>8.8298100000000006E-7</v>
      </c>
      <c r="F7949" s="5">
        <v>4.3418699999999997E-8</v>
      </c>
      <c r="G7949" s="6">
        <v>1.0000000000000001E-7</v>
      </c>
      <c r="H7949" s="7">
        <v>1.3979837E-6</v>
      </c>
      <c r="I7949" s="5"/>
    </row>
    <row r="7950" spans="1:9" x14ac:dyDescent="0.4">
      <c r="A7950" t="str">
        <f t="shared" si="124"/>
        <v>Pflaume, SchleheVereinigte Staaten von Amerika</v>
      </c>
      <c r="B7950" s="26" t="s">
        <v>254</v>
      </c>
      <c r="C7950" s="4" t="s">
        <v>467</v>
      </c>
      <c r="D7950" s="5">
        <v>7.3273699999999995E-8</v>
      </c>
      <c r="E7950" s="5">
        <v>1.69867E-7</v>
      </c>
      <c r="F7950" s="5">
        <v>7.8580299999999996E-9</v>
      </c>
      <c r="G7950" s="6">
        <v>1.74E-8</v>
      </c>
      <c r="H7950" s="7">
        <v>2.6839872999999999E-7</v>
      </c>
      <c r="I7950" s="5"/>
    </row>
    <row r="7951" spans="1:9" x14ac:dyDescent="0.4">
      <c r="A7951" t="str">
        <f t="shared" si="124"/>
        <v>KartoffelVereinigte Staaten von Amerika</v>
      </c>
      <c r="B7951" s="26" t="s">
        <v>177</v>
      </c>
      <c r="C7951" s="4" t="s">
        <v>467</v>
      </c>
      <c r="D7951" s="5">
        <v>1.47106E-8</v>
      </c>
      <c r="E7951" s="5">
        <v>2.7050799999999998E-8</v>
      </c>
      <c r="F7951" s="5">
        <v>2.3670700000000002E-9</v>
      </c>
      <c r="G7951" s="6">
        <v>5.0300000000000002E-9</v>
      </c>
      <c r="H7951" s="7">
        <v>4.9158469999999994E-8</v>
      </c>
      <c r="I7951" s="5"/>
    </row>
    <row r="7952" spans="1:9" x14ac:dyDescent="0.4">
      <c r="A7952" t="str">
        <f t="shared" si="124"/>
        <v>KürbisVereinigte Staaten von Amerika</v>
      </c>
      <c r="B7952" s="26" t="s">
        <v>183</v>
      </c>
      <c r="C7952" s="4" t="s">
        <v>467</v>
      </c>
      <c r="D7952" s="5">
        <v>1.5402800000000001E-7</v>
      </c>
      <c r="E7952" s="5">
        <v>1.5573799999999999E-7</v>
      </c>
      <c r="F7952" s="5">
        <v>5.3885499999999996E-8</v>
      </c>
      <c r="G7952" s="6">
        <v>1.3300000000000001E-7</v>
      </c>
      <c r="H7952" s="7">
        <v>4.9665150000000008E-7</v>
      </c>
      <c r="I7952" s="5"/>
    </row>
    <row r="7953" spans="1:9" x14ac:dyDescent="0.4">
      <c r="A7953" t="str">
        <f t="shared" si="124"/>
        <v>RapssamenVereinigte Staaten von Amerika</v>
      </c>
      <c r="B7953" s="26" t="s">
        <v>256</v>
      </c>
      <c r="C7953" s="4" t="s">
        <v>467</v>
      </c>
      <c r="D7953" s="5">
        <v>1.5190700000000001E-7</v>
      </c>
      <c r="E7953" s="5">
        <v>4.2752099999999998E-7</v>
      </c>
      <c r="F7953" s="5">
        <v>2.9548800000000001E-8</v>
      </c>
      <c r="G7953" s="6">
        <v>2.7599999999999999E-8</v>
      </c>
      <c r="H7953" s="7">
        <v>6.3657679999999999E-7</v>
      </c>
      <c r="I7953" s="5"/>
    </row>
    <row r="7954" spans="1:9" x14ac:dyDescent="0.4">
      <c r="A7954" t="str">
        <f t="shared" si="124"/>
        <v>ReisVereinigte Staaten von Amerika</v>
      </c>
      <c r="B7954" s="26" t="s">
        <v>160</v>
      </c>
      <c r="C7954" s="4" t="s">
        <v>467</v>
      </c>
      <c r="D7954" s="5">
        <v>6.1331499999999996E-8</v>
      </c>
      <c r="E7954" s="5">
        <v>1.3223600000000002E-7</v>
      </c>
      <c r="F7954" s="5">
        <v>1.65658E-8</v>
      </c>
      <c r="G7954" s="6">
        <v>2.3799999999999998E-8</v>
      </c>
      <c r="H7954" s="7">
        <v>2.3393330000000001E-7</v>
      </c>
      <c r="I7954" s="5"/>
    </row>
    <row r="7955" spans="1:9" x14ac:dyDescent="0.4">
      <c r="A7955" t="str">
        <f t="shared" si="124"/>
        <v>RoggenVereinigte Staaten von Amerika</v>
      </c>
      <c r="B7955" s="26" t="s">
        <v>274</v>
      </c>
      <c r="C7955" s="4" t="s">
        <v>467</v>
      </c>
      <c r="D7955" s="5">
        <v>1.1629100000000001E-7</v>
      </c>
      <c r="E7955" s="5">
        <v>2.8857900000000003E-7</v>
      </c>
      <c r="F7955" s="5">
        <v>3.49652E-8</v>
      </c>
      <c r="G7955" s="6">
        <v>5.1499999999999998E-8</v>
      </c>
      <c r="H7955" s="7">
        <v>4.9133519999999996E-7</v>
      </c>
      <c r="I7955" s="5"/>
    </row>
    <row r="7956" spans="1:9" x14ac:dyDescent="0.4">
      <c r="A7956" t="str">
        <f t="shared" si="124"/>
        <v>ÖldistelsamenVereinigte Staaten von Amerika</v>
      </c>
      <c r="B7956" s="26" t="s">
        <v>295</v>
      </c>
      <c r="C7956" s="4" t="s">
        <v>467</v>
      </c>
      <c r="D7956" s="5">
        <v>4.0389799999999995E-7</v>
      </c>
      <c r="E7956" s="5">
        <v>9.1891300000000004E-7</v>
      </c>
      <c r="F7956" s="5">
        <v>4.3954800000000001E-8</v>
      </c>
      <c r="G7956" s="6">
        <v>1.02E-7</v>
      </c>
      <c r="H7956" s="7">
        <v>1.4687658000000003E-6</v>
      </c>
      <c r="I7956" s="5"/>
    </row>
    <row r="7957" spans="1:9" x14ac:dyDescent="0.4">
      <c r="A7957" t="str">
        <f t="shared" si="124"/>
        <v>BaumwolleVereinigte Staaten von Amerika</v>
      </c>
      <c r="B7957" s="26" t="s">
        <v>257</v>
      </c>
      <c r="C7957" s="4" t="s">
        <v>467</v>
      </c>
      <c r="D7957" s="5">
        <v>1.9528100000000001E-7</v>
      </c>
      <c r="E7957" s="5">
        <v>4.0801499999999999E-7</v>
      </c>
      <c r="F7957" s="5">
        <v>5.6020799999999998E-8</v>
      </c>
      <c r="G7957" s="6">
        <v>1.01E-7</v>
      </c>
      <c r="H7957" s="7">
        <v>7.6031680000000001E-7</v>
      </c>
      <c r="I7957" s="5"/>
    </row>
    <row r="7958" spans="1:9" x14ac:dyDescent="0.4">
      <c r="A7958" t="str">
        <f t="shared" si="124"/>
        <v>SisalhanfVereinigte Staaten von Amerika</v>
      </c>
      <c r="B7958" s="26" t="s">
        <v>332</v>
      </c>
      <c r="C7958" s="4" t="s">
        <v>467</v>
      </c>
      <c r="D7958" s="5">
        <v>1.0515399999999998E-6</v>
      </c>
      <c r="E7958" s="5">
        <v>2.9895599999999999E-6</v>
      </c>
      <c r="F7958" s="5">
        <v>3.9706399999999999E-7</v>
      </c>
      <c r="G7958" s="6">
        <v>1.17E-6</v>
      </c>
      <c r="H7958" s="7">
        <v>5.6081639999999998E-6</v>
      </c>
      <c r="I7958" s="5"/>
    </row>
    <row r="7959" spans="1:9" x14ac:dyDescent="0.4">
      <c r="A7959" t="str">
        <f t="shared" si="124"/>
        <v>SorghumVereinigte Staaten von Amerika</v>
      </c>
      <c r="B7959" s="26" t="s">
        <v>282</v>
      </c>
      <c r="C7959" s="4" t="s">
        <v>467</v>
      </c>
      <c r="D7959" s="5">
        <v>1.05818E-7</v>
      </c>
      <c r="E7959" s="5">
        <v>2.05495E-7</v>
      </c>
      <c r="F7959" s="5">
        <v>2.7449899999999999E-8</v>
      </c>
      <c r="G7959" s="6">
        <v>6.6300000000000005E-8</v>
      </c>
      <c r="H7959" s="7">
        <v>4.0506290000000004E-7</v>
      </c>
      <c r="I7959" s="5"/>
    </row>
    <row r="7960" spans="1:9" x14ac:dyDescent="0.4">
      <c r="A7960" t="str">
        <f t="shared" si="124"/>
        <v>SojabohnenVereinigte Staaten von Amerika</v>
      </c>
      <c r="B7960" s="26" t="s">
        <v>259</v>
      </c>
      <c r="C7960" s="4" t="s">
        <v>467</v>
      </c>
      <c r="D7960" s="5">
        <v>5.9604100000000001E-8</v>
      </c>
      <c r="E7960" s="5">
        <v>1.78856E-7</v>
      </c>
      <c r="F7960" s="5">
        <v>2.5171999999999999E-8</v>
      </c>
      <c r="G7960" s="6">
        <v>3.0000000000000004E-8</v>
      </c>
      <c r="H7960" s="7">
        <v>2.9363210000000001E-7</v>
      </c>
      <c r="I7960" s="5"/>
    </row>
    <row r="7961" spans="1:9" x14ac:dyDescent="0.4">
      <c r="A7961" t="str">
        <f t="shared" si="124"/>
        <v>SpinatVereinigte Staaten von Amerika</v>
      </c>
      <c r="B7961" s="26" t="s">
        <v>156</v>
      </c>
      <c r="C7961" s="4" t="s">
        <v>467</v>
      </c>
      <c r="D7961" s="5">
        <v>7.0174100000000009E-8</v>
      </c>
      <c r="E7961" s="5">
        <v>1.5995E-7</v>
      </c>
      <c r="F7961" s="5">
        <v>1.4883999999999999E-8</v>
      </c>
      <c r="G7961" s="6">
        <v>3.84E-8</v>
      </c>
      <c r="H7961" s="7">
        <v>2.8340810000000001E-7</v>
      </c>
      <c r="I7961" s="5"/>
    </row>
    <row r="7962" spans="1:9" x14ac:dyDescent="0.4">
      <c r="A7962" t="str">
        <f t="shared" si="124"/>
        <v>BrechbohnenVereinigte Staaten von Amerika</v>
      </c>
      <c r="B7962" s="26" t="s">
        <v>171</v>
      </c>
      <c r="C7962" s="4" t="s">
        <v>467</v>
      </c>
      <c r="D7962" s="5">
        <v>1.4778099999999999E-7</v>
      </c>
      <c r="E7962" s="5">
        <v>1.5316799999999999E-7</v>
      </c>
      <c r="F7962" s="5">
        <v>5.4111299999999997E-8</v>
      </c>
      <c r="G7962" s="6">
        <v>1.3200000000000002E-7</v>
      </c>
      <c r="H7962" s="7">
        <v>4.8706030000000005E-7</v>
      </c>
      <c r="I7962" s="5"/>
    </row>
    <row r="7963" spans="1:9" x14ac:dyDescent="0.4">
      <c r="A7963" t="str">
        <f t="shared" si="124"/>
        <v>RohrzuckerVereinigte Staaten von Amerika</v>
      </c>
      <c r="B7963" s="26" t="s">
        <v>260</v>
      </c>
      <c r="C7963" s="4" t="s">
        <v>467</v>
      </c>
      <c r="D7963" s="5">
        <v>1.6285499999999997E-8</v>
      </c>
      <c r="E7963" s="5">
        <v>6.8764099999999998E-8</v>
      </c>
      <c r="F7963" s="5">
        <v>7.3251400000000002E-9</v>
      </c>
      <c r="G7963" s="6">
        <v>1.26E-8</v>
      </c>
      <c r="H7963" s="7">
        <v>1.0497474E-7</v>
      </c>
      <c r="I7963" s="5"/>
    </row>
    <row r="7964" spans="1:9" x14ac:dyDescent="0.4">
      <c r="A7964" t="str">
        <f t="shared" si="124"/>
        <v>SonnenblumenkerneVereinigte Staaten von Amerika</v>
      </c>
      <c r="B7964" s="26" t="s">
        <v>261</v>
      </c>
      <c r="C7964" s="4" t="s">
        <v>467</v>
      </c>
      <c r="D7964" s="5">
        <v>1.3970499999999999E-7</v>
      </c>
      <c r="E7964" s="5">
        <v>3.9410399999999997E-7</v>
      </c>
      <c r="F7964" s="5">
        <v>2.9297799999999998E-8</v>
      </c>
      <c r="G7964" s="6">
        <v>3.6500000000000003E-8</v>
      </c>
      <c r="H7964" s="7">
        <v>5.9960679999999994E-7</v>
      </c>
      <c r="I7964" s="5"/>
    </row>
    <row r="7965" spans="1:9" x14ac:dyDescent="0.4">
      <c r="A7965" t="str">
        <f t="shared" si="124"/>
        <v>SüßkartofelnVereinigte Staaten von Amerika</v>
      </c>
      <c r="B7965" s="26" t="s">
        <v>192</v>
      </c>
      <c r="C7965" s="4" t="s">
        <v>467</v>
      </c>
      <c r="D7965" s="5">
        <v>4.9285199999999999E-8</v>
      </c>
      <c r="E7965" s="5">
        <v>5.7721700000000003E-8</v>
      </c>
      <c r="F7965" s="5">
        <v>1.7606500000000003E-8</v>
      </c>
      <c r="G7965" s="6">
        <v>3.9300000000000001E-8</v>
      </c>
      <c r="H7965" s="7">
        <v>1.6391340000000002E-7</v>
      </c>
      <c r="I7965" s="5"/>
    </row>
    <row r="7966" spans="1:9" x14ac:dyDescent="0.4">
      <c r="A7966" t="str">
        <f t="shared" si="124"/>
        <v>Tabak, unverarbeitetVereinigte Staaten von Amerika</v>
      </c>
      <c r="B7966" s="26" t="s">
        <v>263</v>
      </c>
      <c r="C7966" s="4" t="s">
        <v>467</v>
      </c>
      <c r="D7966" s="5">
        <v>5.1084100000000001E-8</v>
      </c>
      <c r="E7966" s="5">
        <v>1.1197200000000001E-7</v>
      </c>
      <c r="F7966" s="5">
        <v>2.5474200000000001E-8</v>
      </c>
      <c r="G7966" s="6">
        <v>2.18E-8</v>
      </c>
      <c r="H7966" s="7">
        <v>2.1033029999999998E-7</v>
      </c>
      <c r="I7966" s="5"/>
    </row>
    <row r="7967" spans="1:9" x14ac:dyDescent="0.4">
      <c r="A7967" t="str">
        <f t="shared" si="124"/>
        <v>TomatenVereinigte Staaten von Amerika</v>
      </c>
      <c r="B7967" s="26" t="s">
        <v>86</v>
      </c>
      <c r="C7967" s="4" t="s">
        <v>467</v>
      </c>
      <c r="D7967" s="5">
        <v>1.34664E-8</v>
      </c>
      <c r="E7967" s="5">
        <v>2.8236400000000001E-8</v>
      </c>
      <c r="F7967" s="5">
        <v>2.6755999999999997E-9</v>
      </c>
      <c r="G7967" s="6">
        <v>6.1399999999999999E-9</v>
      </c>
      <c r="H7967" s="7">
        <v>5.0518399999999998E-8</v>
      </c>
      <c r="I7967" s="5"/>
    </row>
    <row r="7968" spans="1:9" x14ac:dyDescent="0.4">
      <c r="A7968" t="str">
        <f t="shared" si="124"/>
        <v>Gemüse, frischVereinigte Staaten von Amerika</v>
      </c>
      <c r="B7968" s="26" t="s">
        <v>174</v>
      </c>
      <c r="C7968" s="4" t="s">
        <v>467</v>
      </c>
      <c r="D7968" s="5">
        <v>1.10827E-7</v>
      </c>
      <c r="E7968" s="5">
        <v>3.1508500000000002E-7</v>
      </c>
      <c r="F7968" s="5">
        <v>4.1848699999999997E-8</v>
      </c>
      <c r="G7968" s="6">
        <v>1.24E-7</v>
      </c>
      <c r="H7968" s="7">
        <v>5.9176070000000005E-7</v>
      </c>
      <c r="I7968" s="5"/>
    </row>
    <row r="7969" spans="1:9" x14ac:dyDescent="0.4">
      <c r="A7969" t="str">
        <f t="shared" si="124"/>
        <v>WalnussVereinigte Staaten von Amerika</v>
      </c>
      <c r="B7969" s="26" t="s">
        <v>264</v>
      </c>
      <c r="C7969" s="4" t="s">
        <v>467</v>
      </c>
      <c r="D7969" s="5">
        <v>3.3813900000000001E-7</v>
      </c>
      <c r="E7969" s="5">
        <v>7.8461899999999997E-7</v>
      </c>
      <c r="F7969" s="5">
        <v>3.7769199999999997E-8</v>
      </c>
      <c r="G7969" s="6">
        <v>8.3099999999999996E-8</v>
      </c>
      <c r="H7969" s="7">
        <v>1.2436272E-6</v>
      </c>
      <c r="I7969" s="5"/>
    </row>
    <row r="7970" spans="1:9" x14ac:dyDescent="0.4">
      <c r="A7970" t="str">
        <f t="shared" si="124"/>
        <v>WassermeloneVereinigte Staaten von Amerika</v>
      </c>
      <c r="B7970" s="26" t="s">
        <v>265</v>
      </c>
      <c r="C7970" s="4" t="s">
        <v>467</v>
      </c>
      <c r="D7970" s="5">
        <v>1.55615E-8</v>
      </c>
      <c r="E7970" s="5">
        <v>3.6014000000000001E-8</v>
      </c>
      <c r="F7970" s="5">
        <v>4.6756500000000001E-9</v>
      </c>
      <c r="G7970" s="6">
        <v>1E-8</v>
      </c>
      <c r="H7970" s="7">
        <v>6.625114999999999E-8</v>
      </c>
      <c r="I7970" s="5"/>
    </row>
    <row r="7971" spans="1:9" x14ac:dyDescent="0.4">
      <c r="A7971" t="str">
        <f t="shared" si="124"/>
        <v>WeizenVereinigte Staaten von Amerika</v>
      </c>
      <c r="B7971" s="26" t="s">
        <v>60</v>
      </c>
      <c r="C7971" s="4" t="s">
        <v>467</v>
      </c>
      <c r="D7971" s="5">
        <v>1.0803699999999999E-7</v>
      </c>
      <c r="E7971" s="5">
        <v>2.6110800000000004E-7</v>
      </c>
      <c r="F7971" s="5">
        <v>2.30173E-8</v>
      </c>
      <c r="G7971" s="6">
        <v>4.3399999999999998E-8</v>
      </c>
      <c r="H7971" s="7">
        <v>4.355623E-7</v>
      </c>
      <c r="I7971" s="5"/>
    </row>
    <row r="7972" spans="1:9" x14ac:dyDescent="0.4">
      <c r="A7972" t="str">
        <f t="shared" si="124"/>
        <v>ApfelUruguay</v>
      </c>
      <c r="B7972" s="26" t="s">
        <v>195</v>
      </c>
      <c r="C7972" s="4" t="s">
        <v>468</v>
      </c>
      <c r="D7972" s="5">
        <v>2.4899999999999998E-8</v>
      </c>
      <c r="E7972" s="5">
        <v>1.7099999999999998E-8</v>
      </c>
      <c r="F7972" s="5">
        <v>1.0099999999999999E-8</v>
      </c>
      <c r="G7972" s="6">
        <v>6.9900000000000001E-9</v>
      </c>
      <c r="H7972" s="7">
        <v>5.9089999999999995E-8</v>
      </c>
      <c r="I7972" s="5"/>
    </row>
    <row r="7973" spans="1:9" x14ac:dyDescent="0.4">
      <c r="A7973" t="str">
        <f t="shared" si="124"/>
        <v>GersteUruguay</v>
      </c>
      <c r="B7973" s="26" t="s">
        <v>240</v>
      </c>
      <c r="C7973" s="4" t="s">
        <v>468</v>
      </c>
      <c r="D7973" s="5">
        <v>7.279999999999999E-8</v>
      </c>
      <c r="E7973" s="5">
        <v>5.0099999999999999E-8</v>
      </c>
      <c r="F7973" s="5">
        <v>2.9399999999999999E-8</v>
      </c>
      <c r="G7973" s="6">
        <v>2.0500000000000002E-8</v>
      </c>
      <c r="H7973" s="7">
        <v>1.7280000000000004E-7</v>
      </c>
      <c r="I7973" s="5"/>
    </row>
    <row r="7974" spans="1:9" x14ac:dyDescent="0.4">
      <c r="A7974" t="str">
        <f t="shared" si="124"/>
        <v>Bohen, trockenUruguay</v>
      </c>
      <c r="B7974" s="26" t="s">
        <v>170</v>
      </c>
      <c r="C7974" s="4" t="s">
        <v>468</v>
      </c>
      <c r="D7974" s="5">
        <v>1.9000000000000001E-7</v>
      </c>
      <c r="E7974" s="5">
        <v>1.3200000000000002E-7</v>
      </c>
      <c r="F7974" s="5">
        <v>7.6600000000000011E-8</v>
      </c>
      <c r="G7974" s="6">
        <v>5.3600000000000004E-8</v>
      </c>
      <c r="H7974" s="7">
        <v>4.5220000000000004E-7</v>
      </c>
      <c r="I7974" s="5"/>
    </row>
    <row r="7975" spans="1:9" x14ac:dyDescent="0.4">
      <c r="A7975" t="str">
        <f t="shared" si="124"/>
        <v>KanariengrasUruguay</v>
      </c>
      <c r="B7975" s="26" t="s">
        <v>293</v>
      </c>
      <c r="C7975" s="4" t="s">
        <v>468</v>
      </c>
      <c r="D7975" s="5">
        <v>2.0000000000000002E-7</v>
      </c>
      <c r="E7975" s="5">
        <v>1.37E-7</v>
      </c>
      <c r="F7975" s="5">
        <v>8.0700000000000001E-8</v>
      </c>
      <c r="G7975" s="6">
        <v>5.6099999999999999E-8</v>
      </c>
      <c r="H7975" s="7">
        <v>4.7380000000000002E-7</v>
      </c>
      <c r="I7975" s="5"/>
    </row>
    <row r="7976" spans="1:9" x14ac:dyDescent="0.4">
      <c r="A7976" t="str">
        <f t="shared" si="124"/>
        <v>Karotten und RübenUruguay</v>
      </c>
      <c r="B7976" s="26" t="s">
        <v>176</v>
      </c>
      <c r="C7976" s="4" t="s">
        <v>468</v>
      </c>
      <c r="D7976" s="5">
        <v>1.35E-8</v>
      </c>
      <c r="E7976" s="5">
        <v>9.2799999999999994E-9</v>
      </c>
      <c r="F7976" s="5">
        <v>5.45E-9</v>
      </c>
      <c r="G7976" s="6">
        <v>3.7900000000000004E-9</v>
      </c>
      <c r="H7976" s="7">
        <v>3.2020000000000005E-8</v>
      </c>
      <c r="I7976" s="5"/>
    </row>
    <row r="7977" spans="1:9" x14ac:dyDescent="0.4">
      <c r="A7977" t="str">
        <f t="shared" si="124"/>
        <v>Grapefruit, PomeloUruguay</v>
      </c>
      <c r="B7977" s="26" t="s">
        <v>206</v>
      </c>
      <c r="C7977" s="4" t="s">
        <v>468</v>
      </c>
      <c r="D7977" s="5">
        <v>1.0085400000000001E-8</v>
      </c>
      <c r="E7977" s="5">
        <v>3.6199699999999997E-8</v>
      </c>
      <c r="F7977" s="5">
        <v>4.3781899999999997E-9</v>
      </c>
      <c r="G7977" s="6">
        <v>1.1600000000000001E-8</v>
      </c>
      <c r="H7977" s="7">
        <v>6.226329E-8</v>
      </c>
      <c r="I7977" s="5"/>
    </row>
    <row r="7978" spans="1:9" x14ac:dyDescent="0.4">
      <c r="A7978" t="str">
        <f t="shared" si="124"/>
        <v>TraubenUruguay</v>
      </c>
      <c r="B7978" s="26" t="s">
        <v>245</v>
      </c>
      <c r="C7978" s="4" t="s">
        <v>468</v>
      </c>
      <c r="D7978" s="5">
        <v>3.1399999999999997E-8</v>
      </c>
      <c r="E7978" s="5">
        <v>2.1699999999999999E-8</v>
      </c>
      <c r="F7978" s="5">
        <v>1.27E-8</v>
      </c>
      <c r="G7978" s="6">
        <v>8.8499999999999998E-9</v>
      </c>
      <c r="H7978" s="7">
        <v>7.4649999999999997E-8</v>
      </c>
      <c r="I7978" s="5"/>
    </row>
    <row r="7979" spans="1:9" x14ac:dyDescent="0.4">
      <c r="A7979" t="str">
        <f t="shared" si="124"/>
        <v>ErdnussUruguay</v>
      </c>
      <c r="B7979" s="26" t="s">
        <v>280</v>
      </c>
      <c r="C7979" s="4" t="s">
        <v>468</v>
      </c>
      <c r="D7979" s="5">
        <v>3.4236100000000003E-7</v>
      </c>
      <c r="E7979" s="5">
        <v>2.3534900000000003E-7</v>
      </c>
      <c r="F7979" s="5">
        <v>1.3825699999999999E-7</v>
      </c>
      <c r="G7979" s="6">
        <v>9.6100000000000007E-8</v>
      </c>
      <c r="H7979" s="7">
        <v>8.1206700000000007E-7</v>
      </c>
      <c r="I7979" s="5"/>
    </row>
    <row r="7980" spans="1:9" x14ac:dyDescent="0.4">
      <c r="A7980" t="str">
        <f t="shared" si="124"/>
        <v>Lauch, andere LauchgewächseUruguay</v>
      </c>
      <c r="B7980" s="26" t="s">
        <v>184</v>
      </c>
      <c r="C7980" s="4" t="s">
        <v>468</v>
      </c>
      <c r="D7980" s="5">
        <v>2.07123E-8</v>
      </c>
      <c r="E7980" s="5">
        <v>1.4238300000000001E-8</v>
      </c>
      <c r="F7980" s="5">
        <v>8.364329999999999E-9</v>
      </c>
      <c r="G7980" s="6">
        <v>5.8100000000000004E-9</v>
      </c>
      <c r="H7980" s="7">
        <v>4.9124930000000002E-8</v>
      </c>
      <c r="I7980" s="5"/>
    </row>
    <row r="7981" spans="1:9" x14ac:dyDescent="0.4">
      <c r="A7981" t="str">
        <f t="shared" si="124"/>
        <v>Zitorne, LimetteUruguay</v>
      </c>
      <c r="B7981" s="26" t="s">
        <v>246</v>
      </c>
      <c r="C7981" s="4" t="s">
        <v>468</v>
      </c>
      <c r="D7981" s="5">
        <v>5.4799999999999994E-8</v>
      </c>
      <c r="E7981" s="5">
        <v>3.8099999999999997E-8</v>
      </c>
      <c r="F7981" s="5">
        <v>2.2099999999999999E-8</v>
      </c>
      <c r="G7981" s="6">
        <v>1.55E-8</v>
      </c>
      <c r="H7981" s="7">
        <v>1.3050000000000001E-7</v>
      </c>
      <c r="I7981" s="5"/>
    </row>
    <row r="7982" spans="1:9" x14ac:dyDescent="0.4">
      <c r="A7982" t="str">
        <f t="shared" si="124"/>
        <v>LeinsamenUruguay</v>
      </c>
      <c r="B7982" s="26" t="s">
        <v>281</v>
      </c>
      <c r="C7982" s="4" t="s">
        <v>468</v>
      </c>
      <c r="D7982" s="5">
        <v>1.68846E-7</v>
      </c>
      <c r="E7982" s="5">
        <v>1.1607000000000001E-7</v>
      </c>
      <c r="F7982" s="5">
        <v>6.8185899999999994E-8</v>
      </c>
      <c r="G7982" s="6">
        <v>4.7400000000000001E-8</v>
      </c>
      <c r="H7982" s="7">
        <v>4.0050190000000003E-7</v>
      </c>
      <c r="I7982" s="5"/>
    </row>
    <row r="7983" spans="1:9" x14ac:dyDescent="0.4">
      <c r="A7983" t="str">
        <f t="shared" si="124"/>
        <v>Mais, greenUruguay</v>
      </c>
      <c r="B7983" s="26" t="s">
        <v>218</v>
      </c>
      <c r="C7983" s="4" t="s">
        <v>468</v>
      </c>
      <c r="D7983" s="5">
        <v>8.8711799999999996E-8</v>
      </c>
      <c r="E7983" s="5">
        <v>6.0983200000000008E-8</v>
      </c>
      <c r="F7983" s="5">
        <v>3.5824900000000006E-8</v>
      </c>
      <c r="G7983" s="6">
        <v>2.4899999999999998E-8</v>
      </c>
      <c r="H7983" s="7">
        <v>2.1041990000000004E-7</v>
      </c>
      <c r="I7983" s="5"/>
    </row>
    <row r="7984" spans="1:9" x14ac:dyDescent="0.4">
      <c r="A7984" t="str">
        <f t="shared" si="124"/>
        <v>MaisUruguay</v>
      </c>
      <c r="B7984" s="26" t="s">
        <v>185</v>
      </c>
      <c r="C7984" s="4" t="s">
        <v>468</v>
      </c>
      <c r="D7984" s="5">
        <v>4.6137300000000001E-8</v>
      </c>
      <c r="E7984" s="5">
        <v>3.1775999999999999E-8</v>
      </c>
      <c r="F7984" s="5">
        <v>1.8633299999999999E-8</v>
      </c>
      <c r="G7984" s="6">
        <v>1.2999999999999999E-8</v>
      </c>
      <c r="H7984" s="7">
        <v>1.0954660000000001E-7</v>
      </c>
      <c r="I7984" s="5"/>
    </row>
    <row r="7985" spans="1:9" x14ac:dyDescent="0.4">
      <c r="A7985" t="str">
        <f t="shared" si="124"/>
        <v>HaferUruguay</v>
      </c>
      <c r="B7985" s="26" t="s">
        <v>272</v>
      </c>
      <c r="C7985" s="4" t="s">
        <v>468</v>
      </c>
      <c r="D7985" s="5">
        <v>1.4100000000000001E-7</v>
      </c>
      <c r="E7985" s="5">
        <v>9.6900000000000001E-8</v>
      </c>
      <c r="F7985" s="5">
        <v>5.6799999999999999E-8</v>
      </c>
      <c r="G7985" s="6">
        <v>3.9499999999999996E-8</v>
      </c>
      <c r="H7985" s="7">
        <v>3.3420000000000001E-7</v>
      </c>
      <c r="I7985" s="5"/>
    </row>
    <row r="7986" spans="1:9" x14ac:dyDescent="0.4">
      <c r="A7986" t="str">
        <f t="shared" si="124"/>
        <v>Zwiebel, getr.Uruguay</v>
      </c>
      <c r="B7986" s="26" t="s">
        <v>251</v>
      </c>
      <c r="C7986" s="4" t="s">
        <v>468</v>
      </c>
      <c r="D7986" s="5">
        <v>2.6250599999999999E-8</v>
      </c>
      <c r="E7986" s="5">
        <v>1.8045499999999998E-8</v>
      </c>
      <c r="F7986" s="5">
        <v>1.06009E-8</v>
      </c>
      <c r="G7986" s="6">
        <v>7.37E-9</v>
      </c>
      <c r="H7986" s="7">
        <v>6.2267000000000011E-8</v>
      </c>
      <c r="I7986" s="5"/>
    </row>
    <row r="7987" spans="1:9" x14ac:dyDescent="0.4">
      <c r="A7987" t="str">
        <f t="shared" si="124"/>
        <v>OrangeUruguay</v>
      </c>
      <c r="B7987" s="26" t="s">
        <v>252</v>
      </c>
      <c r="C7987" s="4" t="s">
        <v>468</v>
      </c>
      <c r="D7987" s="5">
        <v>3.5945899999999998E-8</v>
      </c>
      <c r="E7987" s="5">
        <v>3.0564000000000002E-8</v>
      </c>
      <c r="F7987" s="5">
        <v>1.45773E-8</v>
      </c>
      <c r="G7987" s="6">
        <v>1.18E-8</v>
      </c>
      <c r="H7987" s="7">
        <v>9.2887200000000014E-8</v>
      </c>
      <c r="I7987" s="5"/>
    </row>
    <row r="7988" spans="1:9" x14ac:dyDescent="0.4">
      <c r="A7988" t="str">
        <f t="shared" si="124"/>
        <v>Pfirsich, NektarineUruguay</v>
      </c>
      <c r="B7988" s="26" t="s">
        <v>253</v>
      </c>
      <c r="C7988" s="4" t="s">
        <v>468</v>
      </c>
      <c r="D7988" s="5">
        <v>6.1000000000000004E-8</v>
      </c>
      <c r="E7988" s="5">
        <v>4.1900000000000005E-8</v>
      </c>
      <c r="F7988" s="5">
        <v>2.4600000000000002E-8</v>
      </c>
      <c r="G7988" s="6">
        <v>1.7099999999999998E-8</v>
      </c>
      <c r="H7988" s="7">
        <v>1.4460000000000001E-7</v>
      </c>
      <c r="I7988" s="5"/>
    </row>
    <row r="7989" spans="1:9" x14ac:dyDescent="0.4">
      <c r="A7989" t="str">
        <f t="shared" si="124"/>
        <v>BirneUruguay</v>
      </c>
      <c r="B7989" s="26" t="s">
        <v>199</v>
      </c>
      <c r="C7989" s="4" t="s">
        <v>468</v>
      </c>
      <c r="D7989" s="5">
        <v>1.02082E-7</v>
      </c>
      <c r="E7989" s="5">
        <v>7.0173899999999998E-8</v>
      </c>
      <c r="F7989" s="5">
        <v>4.1223999999999999E-8</v>
      </c>
      <c r="G7989" s="6">
        <v>2.8600000000000001E-8</v>
      </c>
      <c r="H7989" s="7">
        <v>2.4207989999999996E-7</v>
      </c>
      <c r="I7989" s="5"/>
    </row>
    <row r="7990" spans="1:9" x14ac:dyDescent="0.4">
      <c r="A7990" t="str">
        <f t="shared" si="124"/>
        <v>KartoffelUruguay</v>
      </c>
      <c r="B7990" s="26" t="s">
        <v>177</v>
      </c>
      <c r="C7990" s="4" t="s">
        <v>468</v>
      </c>
      <c r="D7990" s="5">
        <v>1.09E-8</v>
      </c>
      <c r="E7990" s="5">
        <v>7.4700000000000001E-9</v>
      </c>
      <c r="F7990" s="5">
        <v>4.3899999999999999E-9</v>
      </c>
      <c r="G7990" s="6">
        <v>3.05E-9</v>
      </c>
      <c r="H7990" s="7">
        <v>2.5810000000000001E-8</v>
      </c>
      <c r="I7990" s="5"/>
    </row>
    <row r="7991" spans="1:9" x14ac:dyDescent="0.4">
      <c r="A7991" t="str">
        <f t="shared" si="124"/>
        <v>KürbisUruguay</v>
      </c>
      <c r="B7991" s="26" t="s">
        <v>183</v>
      </c>
      <c r="C7991" s="4" t="s">
        <v>468</v>
      </c>
      <c r="D7991" s="5">
        <v>2.0800000000000001E-8</v>
      </c>
      <c r="E7991" s="5">
        <v>1.4300000000000001E-8</v>
      </c>
      <c r="F7991" s="5">
        <v>8.3899999999999994E-9</v>
      </c>
      <c r="G7991" s="6">
        <v>5.8299999999999999E-9</v>
      </c>
      <c r="H7991" s="7">
        <v>4.9319999999999994E-8</v>
      </c>
      <c r="I7991" s="5"/>
    </row>
    <row r="7992" spans="1:9" x14ac:dyDescent="0.4">
      <c r="A7992" t="str">
        <f t="shared" si="124"/>
        <v>ReisUruguay</v>
      </c>
      <c r="B7992" s="26" t="s">
        <v>160</v>
      </c>
      <c r="C7992" s="4" t="s">
        <v>468</v>
      </c>
      <c r="D7992" s="5">
        <v>3.4203900000000001E-8</v>
      </c>
      <c r="E7992" s="5">
        <v>2.3638099999999998E-8</v>
      </c>
      <c r="F7992" s="5">
        <v>1.3814E-8</v>
      </c>
      <c r="G7992" s="6">
        <v>9.639999999999999E-9</v>
      </c>
      <c r="H7992" s="7">
        <v>8.1295999999999989E-8</v>
      </c>
      <c r="I7992" s="5"/>
    </row>
    <row r="7993" spans="1:9" x14ac:dyDescent="0.4">
      <c r="A7993" t="str">
        <f t="shared" si="124"/>
        <v>SorghumUruguay</v>
      </c>
      <c r="B7993" s="26" t="s">
        <v>282</v>
      </c>
      <c r="C7993" s="4" t="s">
        <v>468</v>
      </c>
      <c r="D7993" s="5">
        <v>4.7553700000000001E-8</v>
      </c>
      <c r="E7993" s="5">
        <v>3.2988000000000004E-8</v>
      </c>
      <c r="F7993" s="5">
        <v>1.9207599999999997E-8</v>
      </c>
      <c r="G7993" s="6">
        <v>1.3400000000000001E-8</v>
      </c>
      <c r="H7993" s="7">
        <v>1.1314929999999999E-7</v>
      </c>
      <c r="I7993" s="5"/>
    </row>
    <row r="7994" spans="1:9" x14ac:dyDescent="0.4">
      <c r="A7994" t="str">
        <f t="shared" si="124"/>
        <v>SojabohnenUruguay</v>
      </c>
      <c r="B7994" s="26" t="s">
        <v>259</v>
      </c>
      <c r="C7994" s="4" t="s">
        <v>468</v>
      </c>
      <c r="D7994" s="5">
        <v>8.2375400000000003E-8</v>
      </c>
      <c r="E7994" s="5">
        <v>5.83628E-8</v>
      </c>
      <c r="F7994" s="5">
        <v>3.3301899999999997E-8</v>
      </c>
      <c r="G7994" s="6">
        <v>2.36E-8</v>
      </c>
      <c r="H7994" s="7">
        <v>1.9764009999999998E-7</v>
      </c>
      <c r="I7994" s="5"/>
    </row>
    <row r="7995" spans="1:9" x14ac:dyDescent="0.4">
      <c r="A7995" t="str">
        <f t="shared" si="124"/>
        <v>RohrzuckerUruguay</v>
      </c>
      <c r="B7995" s="26" t="s">
        <v>260</v>
      </c>
      <c r="C7995" s="4" t="s">
        <v>468</v>
      </c>
      <c r="D7995" s="5">
        <v>6.7231299999999993E-9</v>
      </c>
      <c r="E7995" s="5">
        <v>5.4225299999999999E-9</v>
      </c>
      <c r="F7995" s="5">
        <v>2.72339E-9</v>
      </c>
      <c r="G7995" s="6">
        <v>2.1299999999999999E-9</v>
      </c>
      <c r="H7995" s="7">
        <v>1.6999050000000002E-8</v>
      </c>
      <c r="I7995" s="5"/>
    </row>
    <row r="7996" spans="1:9" x14ac:dyDescent="0.4">
      <c r="A7996" t="str">
        <f t="shared" si="124"/>
        <v>SonnenblumenkerneUruguay</v>
      </c>
      <c r="B7996" s="26" t="s">
        <v>261</v>
      </c>
      <c r="C7996" s="4" t="s">
        <v>468</v>
      </c>
      <c r="D7996" s="5">
        <v>1.4715099999999999E-7</v>
      </c>
      <c r="E7996" s="5">
        <v>1.0117699999999999E-7</v>
      </c>
      <c r="F7996" s="5">
        <v>5.9425100000000003E-8</v>
      </c>
      <c r="G7996" s="6">
        <v>4.1299999999999999E-8</v>
      </c>
      <c r="H7996" s="7">
        <v>3.4905309999999993E-7</v>
      </c>
      <c r="I7996" s="5"/>
    </row>
    <row r="7997" spans="1:9" x14ac:dyDescent="0.4">
      <c r="A7997" t="str">
        <f t="shared" si="124"/>
        <v>SüßkartofelnUruguay</v>
      </c>
      <c r="B7997" s="26" t="s">
        <v>192</v>
      </c>
      <c r="C7997" s="4" t="s">
        <v>468</v>
      </c>
      <c r="D7997" s="5">
        <v>1.74449E-8</v>
      </c>
      <c r="E7997" s="5">
        <v>1.19922E-8</v>
      </c>
      <c r="F7997" s="5">
        <v>7.0448699999999995E-9</v>
      </c>
      <c r="G7997" s="6">
        <v>4.9E-9</v>
      </c>
      <c r="H7997" s="7">
        <v>4.1381969999999997E-8</v>
      </c>
      <c r="I7997" s="5"/>
    </row>
    <row r="7998" spans="1:9" x14ac:dyDescent="0.4">
      <c r="A7998" t="str">
        <f t="shared" si="124"/>
        <v>Manderine, ClementineUruguay</v>
      </c>
      <c r="B7998" s="26" t="s">
        <v>213</v>
      </c>
      <c r="C7998" s="4" t="s">
        <v>468</v>
      </c>
      <c r="D7998" s="5">
        <v>3.3338499999999998E-8</v>
      </c>
      <c r="E7998" s="5">
        <v>3.0737099999999998E-8</v>
      </c>
      <c r="F7998" s="5">
        <v>1.3544899999999999E-8</v>
      </c>
      <c r="G7998" s="6">
        <v>1.1700000000000001E-8</v>
      </c>
      <c r="H7998" s="7">
        <v>8.9320499999999996E-8</v>
      </c>
      <c r="I7998" s="5"/>
    </row>
    <row r="7999" spans="1:9" x14ac:dyDescent="0.4">
      <c r="A7999" t="str">
        <f t="shared" si="124"/>
        <v>TomatenUruguay</v>
      </c>
      <c r="B7999" s="26" t="s">
        <v>86</v>
      </c>
      <c r="C7999" s="4" t="s">
        <v>468</v>
      </c>
      <c r="D7999" s="5">
        <v>7.3158399999999994E-9</v>
      </c>
      <c r="E7999" s="5">
        <v>5.02913E-9</v>
      </c>
      <c r="F7999" s="5">
        <v>2.9543900000000002E-9</v>
      </c>
      <c r="G7999" s="6">
        <v>2.0499999999999997E-9</v>
      </c>
      <c r="H7999" s="7">
        <v>1.7349359999999998E-8</v>
      </c>
      <c r="I7999" s="5"/>
    </row>
    <row r="8000" spans="1:9" x14ac:dyDescent="0.4">
      <c r="A8000" t="str">
        <f t="shared" si="124"/>
        <v>Gemüse, frischUruguay</v>
      </c>
      <c r="B8000" s="26" t="s">
        <v>174</v>
      </c>
      <c r="C8000" s="4" t="s">
        <v>468</v>
      </c>
      <c r="D8000" s="5">
        <v>2.0699999999999997E-8</v>
      </c>
      <c r="E8000" s="5">
        <v>1.42E-8</v>
      </c>
      <c r="F8000" s="5">
        <v>8.3600000000000001E-9</v>
      </c>
      <c r="G8000" s="6">
        <v>5.8100000000000004E-9</v>
      </c>
      <c r="H8000" s="7">
        <v>4.9069999999999995E-8</v>
      </c>
      <c r="I8000" s="5"/>
    </row>
    <row r="8001" spans="1:9" x14ac:dyDescent="0.4">
      <c r="A8001" t="str">
        <f t="shared" si="124"/>
        <v>WassermeloneUruguay</v>
      </c>
      <c r="B8001" s="26" t="s">
        <v>265</v>
      </c>
      <c r="C8001" s="4" t="s">
        <v>468</v>
      </c>
      <c r="D8001" s="5">
        <v>8.3899999999999994E-9</v>
      </c>
      <c r="E8001" s="5">
        <v>8.7000000000000001E-9</v>
      </c>
      <c r="F8001" s="5">
        <v>3.4199999999999998E-9</v>
      </c>
      <c r="G8001" s="6">
        <v>3.24E-9</v>
      </c>
      <c r="H8001" s="7">
        <v>2.3750000000000001E-8</v>
      </c>
      <c r="I8001" s="5"/>
    </row>
    <row r="8002" spans="1:9" x14ac:dyDescent="0.4">
      <c r="A8002" t="str">
        <f t="shared" si="124"/>
        <v>WeizenUruguay</v>
      </c>
      <c r="B8002" s="26" t="s">
        <v>60</v>
      </c>
      <c r="C8002" s="4" t="s">
        <v>468</v>
      </c>
      <c r="D8002" s="5">
        <v>7.1412499999999992E-8</v>
      </c>
      <c r="E8002" s="5">
        <v>4.9123599999999995E-8</v>
      </c>
      <c r="F8002" s="5">
        <v>2.8839700000000002E-8</v>
      </c>
      <c r="G8002" s="6">
        <v>2E-8</v>
      </c>
      <c r="H8002" s="7">
        <v>1.6937579999999998E-7</v>
      </c>
      <c r="I8002" s="5"/>
    </row>
    <row r="8003" spans="1:9" x14ac:dyDescent="0.4">
      <c r="A8003" t="str">
        <f t="shared" si="124"/>
        <v>ApfelUSSR</v>
      </c>
      <c r="B8003" s="26" t="s">
        <v>195</v>
      </c>
      <c r="C8003" s="4" t="s">
        <v>469</v>
      </c>
      <c r="D8003" s="5">
        <v>5.5600000000000002E-8</v>
      </c>
      <c r="E8003" s="5">
        <v>1.23E-7</v>
      </c>
      <c r="F8003" s="5">
        <v>7.9000000000000013E-9</v>
      </c>
      <c r="G8003" s="6">
        <v>1.7600000000000002E-8</v>
      </c>
      <c r="H8003" s="7">
        <v>2.0410000000000001E-7</v>
      </c>
      <c r="I8003" s="5"/>
    </row>
    <row r="8004" spans="1:9" x14ac:dyDescent="0.4">
      <c r="A8004" t="str">
        <f t="shared" ref="A8004:A8067" si="125">B8004&amp;C8004</f>
        <v>AprikosenUSSR</v>
      </c>
      <c r="B8004" s="26" t="s">
        <v>196</v>
      </c>
      <c r="C8004" s="4" t="s">
        <v>469</v>
      </c>
      <c r="D8004" s="5">
        <v>5.5999999999999999E-8</v>
      </c>
      <c r="E8004" s="5">
        <v>1.15E-7</v>
      </c>
      <c r="F8004" s="5">
        <v>7.8900000000000015E-9</v>
      </c>
      <c r="G8004" s="6">
        <v>2.3799999999999998E-8</v>
      </c>
      <c r="H8004" s="7">
        <v>2.0269000000000002E-7</v>
      </c>
      <c r="I8004" s="5"/>
    </row>
    <row r="8005" spans="1:9" x14ac:dyDescent="0.4">
      <c r="A8005" t="str">
        <f t="shared" si="125"/>
        <v>SpargelUSSR</v>
      </c>
      <c r="B8005" s="26" t="s">
        <v>190</v>
      </c>
      <c r="C8005" s="4" t="s">
        <v>469</v>
      </c>
      <c r="D8005" s="5">
        <v>2.8816000000000001E-8</v>
      </c>
      <c r="E8005" s="5">
        <v>9.9253100000000001E-8</v>
      </c>
      <c r="F8005" s="5">
        <v>5.1871E-9</v>
      </c>
      <c r="G8005" s="6">
        <v>6.1E-9</v>
      </c>
      <c r="H8005" s="7">
        <v>1.3935620000000003E-7</v>
      </c>
      <c r="I8005" s="5"/>
    </row>
    <row r="8006" spans="1:9" x14ac:dyDescent="0.4">
      <c r="A8006" t="str">
        <f t="shared" si="125"/>
        <v>GersteUSSR</v>
      </c>
      <c r="B8006" s="26" t="s">
        <v>240</v>
      </c>
      <c r="C8006" s="4" t="s">
        <v>469</v>
      </c>
      <c r="D8006" s="5">
        <v>8.4812000000000005E-8</v>
      </c>
      <c r="E8006" s="5">
        <v>2.1390699999999998E-7</v>
      </c>
      <c r="F8006" s="5">
        <v>1.0660699999999999E-8</v>
      </c>
      <c r="G8006" s="6">
        <v>1.55E-8</v>
      </c>
      <c r="H8006" s="7">
        <v>3.2487970000000001E-7</v>
      </c>
      <c r="I8006" s="5"/>
    </row>
    <row r="8007" spans="1:9" x14ac:dyDescent="0.4">
      <c r="A8007" t="str">
        <f t="shared" si="125"/>
        <v>Bohen, trockenUSSR</v>
      </c>
      <c r="B8007" s="26" t="s">
        <v>170</v>
      </c>
      <c r="C8007" s="4" t="s">
        <v>469</v>
      </c>
      <c r="D8007" s="5">
        <v>2.4699999999999999E-8</v>
      </c>
      <c r="E8007" s="5">
        <v>6.0000000000000008E-8</v>
      </c>
      <c r="F8007" s="5">
        <v>4.6099999999999996E-9</v>
      </c>
      <c r="G8007" s="6">
        <v>2.5100000000000002E-9</v>
      </c>
      <c r="H8007" s="7">
        <v>9.1819999999999998E-8</v>
      </c>
      <c r="I8007" s="5"/>
    </row>
    <row r="8008" spans="1:9" x14ac:dyDescent="0.4">
      <c r="A8008" t="str">
        <f t="shared" si="125"/>
        <v>BuchweizenUSSR</v>
      </c>
      <c r="B8008" s="26" t="s">
        <v>147</v>
      </c>
      <c r="C8008" s="4" t="s">
        <v>469</v>
      </c>
      <c r="D8008" s="5">
        <v>1.9299999999999999E-7</v>
      </c>
      <c r="E8008" s="5">
        <v>4.7800000000000002E-7</v>
      </c>
      <c r="F8008" s="5">
        <v>2.4300000000000003E-8</v>
      </c>
      <c r="G8008" s="6">
        <v>3.4700000000000006E-8</v>
      </c>
      <c r="H8008" s="7">
        <v>7.300000000000001E-7</v>
      </c>
      <c r="I8008" s="5"/>
    </row>
    <row r="8009" spans="1:9" x14ac:dyDescent="0.4">
      <c r="A8009" t="str">
        <f t="shared" si="125"/>
        <v>Kohl und andere KohlgewächseUSSR</v>
      </c>
      <c r="B8009" s="26" t="s">
        <v>181</v>
      </c>
      <c r="C8009" s="4" t="s">
        <v>469</v>
      </c>
      <c r="D8009" s="5">
        <v>8.7499999999999989E-9</v>
      </c>
      <c r="E8009" s="5">
        <v>2.1900000000000001E-8</v>
      </c>
      <c r="F8009" s="5">
        <v>1.19E-9</v>
      </c>
      <c r="G8009" s="6">
        <v>2.11E-9</v>
      </c>
      <c r="H8009" s="7">
        <v>3.3949999999999996E-8</v>
      </c>
      <c r="I8009" s="5"/>
    </row>
    <row r="8010" spans="1:9" x14ac:dyDescent="0.4">
      <c r="A8010" t="str">
        <f t="shared" si="125"/>
        <v>Karotten und RübenUSSR</v>
      </c>
      <c r="B8010" s="26" t="s">
        <v>176</v>
      </c>
      <c r="C8010" s="4" t="s">
        <v>469</v>
      </c>
      <c r="D8010" s="5">
        <v>1.39E-8</v>
      </c>
      <c r="E8010" s="5">
        <v>3.5099999999999997E-8</v>
      </c>
      <c r="F8010" s="5">
        <v>1.9300000000000002E-9</v>
      </c>
      <c r="G8010" s="6">
        <v>3.4199999999999998E-9</v>
      </c>
      <c r="H8010" s="7">
        <v>5.435E-8</v>
      </c>
      <c r="I8010" s="5"/>
    </row>
    <row r="8011" spans="1:9" x14ac:dyDescent="0.4">
      <c r="A8011" t="str">
        <f t="shared" si="125"/>
        <v>ManiokUSSR</v>
      </c>
      <c r="B8011" s="26" t="s">
        <v>187</v>
      </c>
      <c r="C8011" s="4" t="s">
        <v>469</v>
      </c>
      <c r="D8011" s="5">
        <v>1.0604400000000001E-7</v>
      </c>
      <c r="E8011" s="5">
        <v>3.3349299999999998E-7</v>
      </c>
      <c r="F8011" s="5">
        <v>1.48736E-8</v>
      </c>
      <c r="G8011" s="6">
        <v>1.4300000000000001E-8</v>
      </c>
      <c r="H8011" s="7">
        <v>4.6871059999999997E-7</v>
      </c>
      <c r="I8011" s="5"/>
    </row>
    <row r="8012" spans="1:9" x14ac:dyDescent="0.4">
      <c r="A8012" t="str">
        <f t="shared" si="125"/>
        <v>Rizinusöl-SamenUSSR</v>
      </c>
      <c r="B8012" s="26" t="s">
        <v>285</v>
      </c>
      <c r="C8012" s="4" t="s">
        <v>469</v>
      </c>
      <c r="D8012" s="5">
        <v>1.77072E-6</v>
      </c>
      <c r="E8012" s="5">
        <v>5.5686399999999998E-6</v>
      </c>
      <c r="F8012" s="5">
        <v>2.4835900000000001E-7</v>
      </c>
      <c r="G8012" s="6">
        <v>2.3800000000000001E-7</v>
      </c>
      <c r="H8012" s="7">
        <v>7.8257190000000006E-6</v>
      </c>
      <c r="I8012" s="5"/>
    </row>
    <row r="8013" spans="1:9" x14ac:dyDescent="0.4">
      <c r="A8013" t="str">
        <f t="shared" si="125"/>
        <v>GetreideUSSR</v>
      </c>
      <c r="B8013" s="26" t="s">
        <v>278</v>
      </c>
      <c r="C8013" s="4" t="s">
        <v>469</v>
      </c>
      <c r="D8013" s="5">
        <v>1.7835099999999998E-7</v>
      </c>
      <c r="E8013" s="5">
        <v>2.3307499999999999E-7</v>
      </c>
      <c r="F8013" s="5">
        <v>1.1580899999999999E-8</v>
      </c>
      <c r="G8013" s="6">
        <v>2.1500000000000001E-8</v>
      </c>
      <c r="H8013" s="7">
        <v>4.4450689999999998E-7</v>
      </c>
      <c r="I8013" s="5"/>
    </row>
    <row r="8014" spans="1:9" x14ac:dyDescent="0.4">
      <c r="A8014" t="str">
        <f t="shared" si="125"/>
        <v>Kirschen, sauerUSSR</v>
      </c>
      <c r="B8014" s="26" t="s">
        <v>210</v>
      </c>
      <c r="C8014" s="4" t="s">
        <v>469</v>
      </c>
      <c r="D8014" s="5">
        <v>5.1800000000000001E-8</v>
      </c>
      <c r="E8014" s="5">
        <v>1.0700000000000001E-7</v>
      </c>
      <c r="F8014" s="5">
        <v>7.4200000000000004E-9</v>
      </c>
      <c r="G8014" s="6">
        <v>1.9700000000000001E-8</v>
      </c>
      <c r="H8014" s="7">
        <v>1.8592000000000001E-7</v>
      </c>
      <c r="I8014" s="5"/>
    </row>
    <row r="8015" spans="1:9" x14ac:dyDescent="0.4">
      <c r="A8015" t="str">
        <f t="shared" si="125"/>
        <v>KirschenUSSR</v>
      </c>
      <c r="B8015" s="26" t="s">
        <v>209</v>
      </c>
      <c r="C8015" s="4" t="s">
        <v>469</v>
      </c>
      <c r="D8015" s="5">
        <v>6.5099999999999994E-8</v>
      </c>
      <c r="E8015" s="5">
        <v>1.35E-7</v>
      </c>
      <c r="F8015" s="5">
        <v>9.2799999999999994E-9</v>
      </c>
      <c r="G8015" s="6">
        <v>2.6699999999999998E-8</v>
      </c>
      <c r="H8015" s="7">
        <v>2.3607999999999998E-7</v>
      </c>
      <c r="I8015" s="5"/>
    </row>
    <row r="8016" spans="1:9" x14ac:dyDescent="0.4">
      <c r="A8016" t="str">
        <f t="shared" si="125"/>
        <v>Esskastanie, MaronenUSSR</v>
      </c>
      <c r="B8016" s="26" t="s">
        <v>268</v>
      </c>
      <c r="C8016" s="4" t="s">
        <v>469</v>
      </c>
      <c r="D8016" s="5">
        <v>6.8739800000000003E-7</v>
      </c>
      <c r="E8016" s="5">
        <v>2.1389400000000002E-6</v>
      </c>
      <c r="F8016" s="5">
        <v>9.64188E-8</v>
      </c>
      <c r="G8016" s="6">
        <v>9.6400000000000003E-8</v>
      </c>
      <c r="H8016" s="7">
        <v>3.0191568000000002E-6</v>
      </c>
      <c r="I8016" s="5"/>
    </row>
    <row r="8017" spans="1:9" x14ac:dyDescent="0.4">
      <c r="A8017" t="str">
        <f t="shared" si="125"/>
        <v>KichererbsenUSSR</v>
      </c>
      <c r="B8017" s="26" t="s">
        <v>178</v>
      </c>
      <c r="C8017" s="4" t="s">
        <v>469</v>
      </c>
      <c r="D8017" s="5">
        <v>1.03327E-7</v>
      </c>
      <c r="E8017" s="5">
        <v>2.4489599999999997E-7</v>
      </c>
      <c r="F8017" s="5">
        <v>1.1999400000000001E-8</v>
      </c>
      <c r="G8017" s="6">
        <v>1.09E-8</v>
      </c>
      <c r="H8017" s="7">
        <v>3.7112239999999997E-7</v>
      </c>
      <c r="I8017" s="5"/>
    </row>
    <row r="8018" spans="1:9" x14ac:dyDescent="0.4">
      <c r="A8018" t="str">
        <f t="shared" si="125"/>
        <v>Paprika-/ChillipulverUSSR</v>
      </c>
      <c r="B8018" s="26" t="s">
        <v>90</v>
      </c>
      <c r="C8018" s="4" t="s">
        <v>469</v>
      </c>
      <c r="D8018" s="5">
        <v>4.5999999999999998E-9</v>
      </c>
      <c r="E8018" s="5">
        <v>1.5800000000000003E-8</v>
      </c>
      <c r="F8018" s="5">
        <v>8.2799999999999993E-10</v>
      </c>
      <c r="G8018" s="6">
        <v>9.7399999999999995E-10</v>
      </c>
      <c r="H8018" s="7">
        <v>2.2202000000000003E-8</v>
      </c>
      <c r="I8018" s="5"/>
    </row>
    <row r="8019" spans="1:9" x14ac:dyDescent="0.4">
      <c r="A8019" t="str">
        <f t="shared" si="125"/>
        <v>Paprika und Chillies, grünUSSR</v>
      </c>
      <c r="B8019" s="26" t="s">
        <v>79</v>
      </c>
      <c r="C8019" s="4" t="s">
        <v>469</v>
      </c>
      <c r="D8019" s="5">
        <v>4.5999999999999998E-9</v>
      </c>
      <c r="E8019" s="5">
        <v>1.5800000000000003E-8</v>
      </c>
      <c r="F8019" s="5">
        <v>8.2799999999999993E-10</v>
      </c>
      <c r="G8019" s="6">
        <v>9.7399999999999995E-10</v>
      </c>
      <c r="H8019" s="7">
        <v>2.2202000000000003E-8</v>
      </c>
      <c r="I8019" s="5"/>
    </row>
    <row r="8020" spans="1:9" x14ac:dyDescent="0.4">
      <c r="A8020" t="str">
        <f t="shared" si="125"/>
        <v>Paprika und Chillies, grünUSSR</v>
      </c>
      <c r="B8020" s="26" t="s">
        <v>79</v>
      </c>
      <c r="C8020" s="4" t="s">
        <v>469</v>
      </c>
      <c r="D8020" s="5">
        <v>4.5999999999999998E-9</v>
      </c>
      <c r="E8020" s="5">
        <v>1.5800000000000003E-8</v>
      </c>
      <c r="F8020" s="5">
        <v>8.2799999999999993E-10</v>
      </c>
      <c r="G8020" s="6">
        <v>9.7399999999999995E-10</v>
      </c>
      <c r="H8020" s="7">
        <v>2.2202000000000003E-8</v>
      </c>
      <c r="I8020" s="5"/>
    </row>
    <row r="8021" spans="1:9" x14ac:dyDescent="0.4">
      <c r="A8021" t="str">
        <f t="shared" si="125"/>
        <v>BaumwollsamenUSSR</v>
      </c>
      <c r="B8021" s="26" t="s">
        <v>241</v>
      </c>
      <c r="C8021" s="4" t="s">
        <v>469</v>
      </c>
      <c r="D8021" s="5">
        <v>1.5920999999999998E-7</v>
      </c>
      <c r="E8021" s="5">
        <v>2.08224E-7</v>
      </c>
      <c r="F8021" s="5">
        <v>1.04654E-8</v>
      </c>
      <c r="G8021" s="6">
        <v>2.7500000000000001E-8</v>
      </c>
      <c r="H8021" s="7">
        <v>4.0539940000000001E-7</v>
      </c>
      <c r="I8021" s="5"/>
    </row>
    <row r="8022" spans="1:9" x14ac:dyDescent="0.4">
      <c r="A8022" t="str">
        <f t="shared" si="125"/>
        <v>CranberriesUSSR</v>
      </c>
      <c r="B8022" s="26" t="s">
        <v>201</v>
      </c>
      <c r="C8022" s="4" t="s">
        <v>469</v>
      </c>
      <c r="D8022" s="5">
        <v>2.8441699999999998E-8</v>
      </c>
      <c r="E8022" s="5">
        <v>6.9172500000000006E-8</v>
      </c>
      <c r="F8022" s="5">
        <v>5.3400599999999994E-9</v>
      </c>
      <c r="G8022" s="6">
        <v>2.76E-9</v>
      </c>
      <c r="H8022" s="7">
        <v>1.0571426000000001E-7</v>
      </c>
      <c r="I8022" s="5"/>
    </row>
    <row r="8023" spans="1:9" x14ac:dyDescent="0.4">
      <c r="A8023" t="str">
        <f t="shared" si="125"/>
        <v>Gurken und GewürzgurkenUSSR</v>
      </c>
      <c r="B8023" s="26" t="s">
        <v>99</v>
      </c>
      <c r="C8023" s="4" t="s">
        <v>469</v>
      </c>
      <c r="D8023" s="5">
        <v>1.6799999999999998E-8</v>
      </c>
      <c r="E8023" s="5">
        <v>4.1600000000000002E-8</v>
      </c>
      <c r="F8023" s="5">
        <v>2.2499999999999999E-9</v>
      </c>
      <c r="G8023" s="6">
        <v>4.5900000000000001E-9</v>
      </c>
      <c r="H8023" s="7">
        <v>6.5239999999999994E-8</v>
      </c>
      <c r="I8023" s="5"/>
    </row>
    <row r="8024" spans="1:9" x14ac:dyDescent="0.4">
      <c r="A8024" t="str">
        <f t="shared" si="125"/>
        <v>KorintheUSSR</v>
      </c>
      <c r="B8024" s="26" t="s">
        <v>212</v>
      </c>
      <c r="C8024" s="4" t="s">
        <v>469</v>
      </c>
      <c r="D8024" s="5">
        <v>2.1341799999999999E-8</v>
      </c>
      <c r="E8024" s="5">
        <v>4.3599499999999999E-8</v>
      </c>
      <c r="F8024" s="5">
        <v>3.0325499999999998E-9</v>
      </c>
      <c r="G8024" s="6">
        <v>8.6499999999999997E-9</v>
      </c>
      <c r="H8024" s="7">
        <v>7.6623849999999997E-8</v>
      </c>
      <c r="I8024" s="5"/>
    </row>
    <row r="8025" spans="1:9" x14ac:dyDescent="0.4">
      <c r="A8025" t="str">
        <f t="shared" si="125"/>
        <v>AubergineUSSR</v>
      </c>
      <c r="B8025" s="26" t="s">
        <v>214</v>
      </c>
      <c r="C8025" s="4" t="s">
        <v>469</v>
      </c>
      <c r="D8025" s="5">
        <v>4.73526E-9</v>
      </c>
      <c r="E8025" s="5">
        <v>1.6310000000000002E-8</v>
      </c>
      <c r="F8025" s="5">
        <v>8.5238300000000003E-10</v>
      </c>
      <c r="G8025" s="6">
        <v>9.9999999999999986E-10</v>
      </c>
      <c r="H8025" s="7">
        <v>2.2897643E-8</v>
      </c>
      <c r="I8025" s="5"/>
    </row>
    <row r="8026" spans="1:9" x14ac:dyDescent="0.4">
      <c r="A8026" t="str">
        <f t="shared" si="125"/>
        <v>FlaxfasernUSSR</v>
      </c>
      <c r="B8026" s="26" t="s">
        <v>318</v>
      </c>
      <c r="C8026" s="4" t="s">
        <v>469</v>
      </c>
      <c r="D8026" s="5">
        <v>1.27221E-7</v>
      </c>
      <c r="E8026" s="5">
        <v>4.6077800000000002E-7</v>
      </c>
      <c r="F8026" s="5">
        <v>2.3443900000000003E-8</v>
      </c>
      <c r="G8026" s="6">
        <v>1.18E-8</v>
      </c>
      <c r="H8026" s="7">
        <v>6.232429000000001E-7</v>
      </c>
      <c r="I8026" s="5"/>
    </row>
    <row r="8027" spans="1:9" x14ac:dyDescent="0.4">
      <c r="A8027" t="str">
        <f t="shared" si="125"/>
        <v>FuttermittelpflanzenUSSR</v>
      </c>
      <c r="B8027" s="26" t="s">
        <v>242</v>
      </c>
      <c r="C8027" s="4" t="s">
        <v>469</v>
      </c>
      <c r="D8027" s="5">
        <v>8.0711000000000004E-9</v>
      </c>
      <c r="E8027" s="5">
        <v>2.00555E-8</v>
      </c>
      <c r="F8027" s="5">
        <v>1.01337E-9</v>
      </c>
      <c r="G8027" s="6">
        <v>1.7099999999999999E-9</v>
      </c>
      <c r="H8027" s="7">
        <v>3.0849970000000005E-8</v>
      </c>
      <c r="I8027" s="5"/>
    </row>
    <row r="8028" spans="1:9" x14ac:dyDescent="0.4">
      <c r="A8028" t="str">
        <f t="shared" si="125"/>
        <v>Früchte, frischUSSR</v>
      </c>
      <c r="B8028" s="26" t="s">
        <v>205</v>
      </c>
      <c r="C8028" s="4" t="s">
        <v>469</v>
      </c>
      <c r="D8028" s="5">
        <v>1.07674E-7</v>
      </c>
      <c r="E8028" s="5">
        <v>2.2195599999999998E-7</v>
      </c>
      <c r="F8028" s="5">
        <v>1.5402600000000001E-8</v>
      </c>
      <c r="G8028" s="6">
        <v>4.1900000000000005E-8</v>
      </c>
      <c r="H8028" s="7">
        <v>3.8693259999999999E-7</v>
      </c>
      <c r="I8028" s="5"/>
    </row>
    <row r="8029" spans="1:9" x14ac:dyDescent="0.4">
      <c r="A8029" t="str">
        <f t="shared" si="125"/>
        <v>KernobstUSSR</v>
      </c>
      <c r="B8029" s="26" t="s">
        <v>208</v>
      </c>
      <c r="C8029" s="4" t="s">
        <v>469</v>
      </c>
      <c r="D8029" s="5">
        <v>1.08E-7</v>
      </c>
      <c r="E8029" s="5">
        <v>2.22E-7</v>
      </c>
      <c r="F8029" s="5">
        <v>1.5400000000000002E-8</v>
      </c>
      <c r="G8029" s="6">
        <v>4.1900000000000005E-8</v>
      </c>
      <c r="H8029" s="7">
        <v>3.8729999999999998E-7</v>
      </c>
      <c r="I8029" s="5"/>
    </row>
    <row r="8030" spans="1:9" x14ac:dyDescent="0.4">
      <c r="A8030" t="str">
        <f t="shared" si="125"/>
        <v>KnoblauchUSSR</v>
      </c>
      <c r="B8030" s="26" t="s">
        <v>38</v>
      </c>
      <c r="C8030" s="4" t="s">
        <v>469</v>
      </c>
      <c r="D8030" s="5">
        <v>6.6896200000000003E-8</v>
      </c>
      <c r="E8030" s="5">
        <v>1.7205399999999999E-7</v>
      </c>
      <c r="F8030" s="5">
        <v>9.0834599999999987E-9</v>
      </c>
      <c r="G8030" s="6">
        <v>1.77E-8</v>
      </c>
      <c r="H8030" s="7">
        <v>2.6573366000000003E-7</v>
      </c>
      <c r="I8030" s="5"/>
    </row>
    <row r="8031" spans="1:9" x14ac:dyDescent="0.4">
      <c r="A8031" t="str">
        <f t="shared" si="125"/>
        <v>StachelbeereUSSR</v>
      </c>
      <c r="B8031" s="26" t="s">
        <v>360</v>
      </c>
      <c r="C8031" s="4" t="s">
        <v>469</v>
      </c>
      <c r="D8031" s="5">
        <v>3.1216E-8</v>
      </c>
      <c r="E8031" s="5">
        <v>6.4929099999999991E-8</v>
      </c>
      <c r="F8031" s="5">
        <v>4.3537699999999999E-9</v>
      </c>
      <c r="G8031" s="6">
        <v>1.2099999999999999E-8</v>
      </c>
      <c r="H8031" s="7">
        <v>1.1259886999999999E-7</v>
      </c>
      <c r="I8031" s="5"/>
    </row>
    <row r="8032" spans="1:9" x14ac:dyDescent="0.4">
      <c r="A8032" t="str">
        <f t="shared" si="125"/>
        <v>Getreide, gemischtUSSR</v>
      </c>
      <c r="B8032" s="26" t="s">
        <v>300</v>
      </c>
      <c r="C8032" s="4" t="s">
        <v>469</v>
      </c>
      <c r="D8032" s="5">
        <v>2.11E-8</v>
      </c>
      <c r="E8032" s="5">
        <v>7.8300000000000006E-8</v>
      </c>
      <c r="F8032" s="5">
        <v>3.9299999999999995E-9</v>
      </c>
      <c r="G8032" s="6">
        <v>2.2900000000000002E-9</v>
      </c>
      <c r="H8032" s="7">
        <v>1.0562E-7</v>
      </c>
      <c r="I8032" s="5"/>
    </row>
    <row r="8033" spans="1:9" x14ac:dyDescent="0.4">
      <c r="A8033" t="str">
        <f t="shared" si="125"/>
        <v>TraubenUSSR</v>
      </c>
      <c r="B8033" s="26" t="s">
        <v>245</v>
      </c>
      <c r="C8033" s="4" t="s">
        <v>469</v>
      </c>
      <c r="D8033" s="5">
        <v>4.7099999999999998E-8</v>
      </c>
      <c r="E8033" s="5">
        <v>9.6900000000000001E-8</v>
      </c>
      <c r="F8033" s="5">
        <v>6.7599999999999998E-9</v>
      </c>
      <c r="G8033" s="6">
        <v>1.7900000000000001E-8</v>
      </c>
      <c r="H8033" s="7">
        <v>1.6866E-7</v>
      </c>
      <c r="I8033" s="5"/>
    </row>
    <row r="8034" spans="1:9" x14ac:dyDescent="0.4">
      <c r="A8034" t="str">
        <f t="shared" si="125"/>
        <v>HaselnussUSSR</v>
      </c>
      <c r="B8034" s="26" t="s">
        <v>269</v>
      </c>
      <c r="C8034" s="4" t="s">
        <v>469</v>
      </c>
      <c r="D8034" s="5">
        <v>4.2024100000000004E-7</v>
      </c>
      <c r="E8034" s="5">
        <v>7.6935899999999992E-7</v>
      </c>
      <c r="F8034" s="5">
        <v>5.7915199999999997E-8</v>
      </c>
      <c r="G8034" s="6">
        <v>2.5499999999999999E-7</v>
      </c>
      <c r="H8034" s="7">
        <v>1.5025151999999999E-6</v>
      </c>
      <c r="I8034" s="5"/>
    </row>
    <row r="8035" spans="1:9" x14ac:dyDescent="0.4">
      <c r="A8035" t="str">
        <f t="shared" si="125"/>
        <v>JojobasamenUSSR</v>
      </c>
      <c r="B8035" s="26" t="s">
        <v>301</v>
      </c>
      <c r="C8035" s="4" t="s">
        <v>469</v>
      </c>
      <c r="D8035" s="5">
        <v>3.88309E-8</v>
      </c>
      <c r="E8035" s="5">
        <v>7.3985699999999995E-8</v>
      </c>
      <c r="F8035" s="5">
        <v>4.02155E-9</v>
      </c>
      <c r="G8035" s="6">
        <v>6.2600000000000003E-9</v>
      </c>
      <c r="H8035" s="7">
        <v>1.2309815E-7</v>
      </c>
      <c r="I8035" s="5"/>
    </row>
    <row r="8036" spans="1:9" x14ac:dyDescent="0.4">
      <c r="A8036" t="str">
        <f t="shared" si="125"/>
        <v>Lauch, andere LauchgewächseUSSR</v>
      </c>
      <c r="B8036" s="26" t="s">
        <v>184</v>
      </c>
      <c r="C8036" s="4" t="s">
        <v>469</v>
      </c>
      <c r="D8036" s="5">
        <v>9.41215E-9</v>
      </c>
      <c r="E8036" s="5">
        <v>2.3501400000000002E-8</v>
      </c>
      <c r="F8036" s="5">
        <v>1.2747400000000001E-9</v>
      </c>
      <c r="G8036" s="6">
        <v>2.2999999999999999E-9</v>
      </c>
      <c r="H8036" s="7">
        <v>3.6488290000000002E-8</v>
      </c>
      <c r="I8036" s="5"/>
    </row>
    <row r="8037" spans="1:9" x14ac:dyDescent="0.4">
      <c r="A8037" t="str">
        <f t="shared" si="125"/>
        <v>LeinsamenUSSR</v>
      </c>
      <c r="B8037" s="26" t="s">
        <v>281</v>
      </c>
      <c r="C8037" s="4" t="s">
        <v>469</v>
      </c>
      <c r="D8037" s="5">
        <v>2.6009100000000002E-7</v>
      </c>
      <c r="E8037" s="5">
        <v>6.9167600000000006E-7</v>
      </c>
      <c r="F8037" s="5">
        <v>3.3300699999999999E-8</v>
      </c>
      <c r="G8037" s="6">
        <v>4.9299999999999998E-8</v>
      </c>
      <c r="H8037" s="7">
        <v>1.0343676999999999E-6</v>
      </c>
      <c r="I8037" s="5"/>
    </row>
    <row r="8038" spans="1:9" x14ac:dyDescent="0.4">
      <c r="A8038" t="str">
        <f t="shared" si="125"/>
        <v>MaisUSSR</v>
      </c>
      <c r="B8038" s="26" t="s">
        <v>185</v>
      </c>
      <c r="C8038" s="4" t="s">
        <v>469</v>
      </c>
      <c r="D8038" s="5">
        <v>5.6631700000000004E-8</v>
      </c>
      <c r="E8038" s="5">
        <v>1.4464299999999998E-7</v>
      </c>
      <c r="F8038" s="5">
        <v>7.1952899999999999E-9</v>
      </c>
      <c r="G8038" s="6">
        <v>1.0999999999999999E-8</v>
      </c>
      <c r="H8038" s="7">
        <v>2.1946999000000001E-7</v>
      </c>
      <c r="I8038" s="5"/>
    </row>
    <row r="8039" spans="1:9" x14ac:dyDescent="0.4">
      <c r="A8039" t="str">
        <f t="shared" si="125"/>
        <v>HirseUSSR</v>
      </c>
      <c r="B8039" s="26" t="s">
        <v>250</v>
      </c>
      <c r="C8039" s="4" t="s">
        <v>469</v>
      </c>
      <c r="D8039" s="5">
        <v>1.0592800000000001E-7</v>
      </c>
      <c r="E8039" s="5">
        <v>2.1785799999999999E-7</v>
      </c>
      <c r="F8039" s="5">
        <v>1.44321E-8</v>
      </c>
      <c r="G8039" s="6">
        <v>3.0000000000000004E-8</v>
      </c>
      <c r="H8039" s="7">
        <v>3.6821810000000004E-7</v>
      </c>
      <c r="I8039" s="5"/>
    </row>
    <row r="8040" spans="1:9" x14ac:dyDescent="0.4">
      <c r="A8040" t="str">
        <f t="shared" si="125"/>
        <v>SenfkörnerUSSR</v>
      </c>
      <c r="B8040" s="26" t="s">
        <v>302</v>
      </c>
      <c r="C8040" s="4" t="s">
        <v>469</v>
      </c>
      <c r="D8040" s="5">
        <v>1.0000000000000001E-7</v>
      </c>
      <c r="E8040" s="5">
        <v>2.36E-7</v>
      </c>
      <c r="F8040" s="5">
        <v>1.3200000000000001E-8</v>
      </c>
      <c r="G8040" s="6">
        <v>2.3000000000000001E-8</v>
      </c>
      <c r="H8040" s="7">
        <v>3.7220000000000001E-7</v>
      </c>
      <c r="I8040" s="5"/>
    </row>
    <row r="8041" spans="1:9" x14ac:dyDescent="0.4">
      <c r="A8041" t="str">
        <f t="shared" si="125"/>
        <v>HaferUSSR</v>
      </c>
      <c r="B8041" s="26" t="s">
        <v>272</v>
      </c>
      <c r="C8041" s="4" t="s">
        <v>469</v>
      </c>
      <c r="D8041" s="5">
        <v>9.5600000000000009E-8</v>
      </c>
      <c r="E8041" s="5">
        <v>2.4200000000000002E-7</v>
      </c>
      <c r="F8041" s="5">
        <v>1.2E-8</v>
      </c>
      <c r="G8041" s="6">
        <v>1.7499999999999998E-8</v>
      </c>
      <c r="H8041" s="7">
        <v>3.6710000000000005E-7</v>
      </c>
      <c r="I8041" s="5"/>
    </row>
    <row r="8042" spans="1:9" x14ac:dyDescent="0.4">
      <c r="A8042" t="str">
        <f t="shared" si="125"/>
        <v>ÖlsamenUSSR</v>
      </c>
      <c r="B8042" s="26" t="s">
        <v>303</v>
      </c>
      <c r="C8042" s="4" t="s">
        <v>469</v>
      </c>
      <c r="D8042" s="5">
        <v>3.88309E-8</v>
      </c>
      <c r="E8042" s="5">
        <v>7.3985699999999995E-8</v>
      </c>
      <c r="F8042" s="5">
        <v>4.02155E-9</v>
      </c>
      <c r="G8042" s="6">
        <v>6.2600000000000003E-9</v>
      </c>
      <c r="H8042" s="7">
        <v>1.2309815E-7</v>
      </c>
      <c r="I8042" s="5"/>
    </row>
    <row r="8043" spans="1:9" x14ac:dyDescent="0.4">
      <c r="A8043" t="str">
        <f t="shared" si="125"/>
        <v>Zwiebel, getr.USSR</v>
      </c>
      <c r="B8043" s="26" t="s">
        <v>251</v>
      </c>
      <c r="C8043" s="4" t="s">
        <v>469</v>
      </c>
      <c r="D8043" s="5">
        <v>1.9276200000000001E-8</v>
      </c>
      <c r="E8043" s="5">
        <v>4.8304199999999998E-8</v>
      </c>
      <c r="F8043" s="5">
        <v>2.6604899999999998E-9</v>
      </c>
      <c r="G8043" s="6">
        <v>4.7199999999999994E-9</v>
      </c>
      <c r="H8043" s="7">
        <v>7.496088999999999E-8</v>
      </c>
      <c r="I8043" s="5"/>
    </row>
    <row r="8044" spans="1:9" x14ac:dyDescent="0.4">
      <c r="A8044" t="str">
        <f t="shared" si="125"/>
        <v>OrangeUSSR</v>
      </c>
      <c r="B8044" s="26" t="s">
        <v>252</v>
      </c>
      <c r="C8044" s="4" t="s">
        <v>469</v>
      </c>
      <c r="D8044" s="5">
        <v>2.4699999999999998E-7</v>
      </c>
      <c r="E8044" s="5">
        <v>7.6199999999999997E-7</v>
      </c>
      <c r="F8044" s="5">
        <v>3.4700000000000006E-8</v>
      </c>
      <c r="G8044" s="6">
        <v>3.8800000000000003E-8</v>
      </c>
      <c r="H8044" s="7">
        <v>1.0825E-6</v>
      </c>
      <c r="I8044" s="5"/>
    </row>
    <row r="8045" spans="1:9" x14ac:dyDescent="0.4">
      <c r="A8045" t="str">
        <f t="shared" si="125"/>
        <v>Pfirsich, NektarineUSSR</v>
      </c>
      <c r="B8045" s="26" t="s">
        <v>253</v>
      </c>
      <c r="C8045" s="4" t="s">
        <v>469</v>
      </c>
      <c r="D8045" s="5">
        <v>5.2099999999999997E-8</v>
      </c>
      <c r="E8045" s="5">
        <v>1.0700000000000001E-7</v>
      </c>
      <c r="F8045" s="5">
        <v>6.7299999999999997E-9</v>
      </c>
      <c r="G8045" s="6">
        <v>2.1699999999999999E-8</v>
      </c>
      <c r="H8045" s="7">
        <v>1.8752999999999999E-7</v>
      </c>
      <c r="I8045" s="5"/>
    </row>
    <row r="8046" spans="1:9" x14ac:dyDescent="0.4">
      <c r="A8046" t="str">
        <f t="shared" si="125"/>
        <v>BirneUSSR</v>
      </c>
      <c r="B8046" s="26" t="s">
        <v>199</v>
      </c>
      <c r="C8046" s="4" t="s">
        <v>469</v>
      </c>
      <c r="D8046" s="5">
        <v>6.1000000000000004E-8</v>
      </c>
      <c r="E8046" s="5">
        <v>1.3300000000000001E-7</v>
      </c>
      <c r="F8046" s="5">
        <v>8.5099999999999998E-9</v>
      </c>
      <c r="G8046" s="6">
        <v>2.4199999999999998E-8</v>
      </c>
      <c r="H8046" s="7">
        <v>2.2671E-7</v>
      </c>
      <c r="I8046" s="5"/>
    </row>
    <row r="8047" spans="1:9" x14ac:dyDescent="0.4">
      <c r="A8047" t="str">
        <f t="shared" si="125"/>
        <v>Erbsen, trockenUSSR</v>
      </c>
      <c r="B8047" s="26" t="s">
        <v>173</v>
      </c>
      <c r="C8047" s="4" t="s">
        <v>469</v>
      </c>
      <c r="D8047" s="5">
        <v>7.5330600000000006E-8</v>
      </c>
      <c r="E8047" s="5">
        <v>1.8668999999999999E-7</v>
      </c>
      <c r="F8047" s="5">
        <v>9.4142E-9</v>
      </c>
      <c r="G8047" s="6">
        <v>1.4100000000000001E-8</v>
      </c>
      <c r="H8047" s="7">
        <v>2.8553479999999998E-7</v>
      </c>
      <c r="I8047" s="5"/>
    </row>
    <row r="8048" spans="1:9" x14ac:dyDescent="0.4">
      <c r="A8048" t="str">
        <f t="shared" si="125"/>
        <v>Erbsen, grünUSSR</v>
      </c>
      <c r="B8048" s="26" t="s">
        <v>172</v>
      </c>
      <c r="C8048" s="4" t="s">
        <v>469</v>
      </c>
      <c r="D8048" s="5">
        <v>9.5100000000000005E-9</v>
      </c>
      <c r="E8048" s="5">
        <v>4.6699999999999995E-8</v>
      </c>
      <c r="F8048" s="5">
        <v>1.7600000000000001E-9</v>
      </c>
      <c r="G8048" s="6">
        <v>9.569999999999999E-10</v>
      </c>
      <c r="H8048" s="7">
        <v>5.8927000000000002E-8</v>
      </c>
      <c r="I8048" s="5"/>
    </row>
    <row r="8049" spans="1:9" x14ac:dyDescent="0.4">
      <c r="A8049" t="str">
        <f t="shared" si="125"/>
        <v>Pflaume, SchleheUSSR</v>
      </c>
      <c r="B8049" s="26" t="s">
        <v>254</v>
      </c>
      <c r="C8049" s="4" t="s">
        <v>469</v>
      </c>
      <c r="D8049" s="5">
        <v>8.361289999999999E-8</v>
      </c>
      <c r="E8049" s="5">
        <v>1.7322099999999999E-7</v>
      </c>
      <c r="F8049" s="5">
        <v>1.2016E-8</v>
      </c>
      <c r="G8049" s="6">
        <v>3.2199999999999997E-8</v>
      </c>
      <c r="H8049" s="7">
        <v>3.0104989999999991E-7</v>
      </c>
      <c r="I8049" s="5"/>
    </row>
    <row r="8050" spans="1:9" x14ac:dyDescent="0.4">
      <c r="A8050" t="str">
        <f t="shared" si="125"/>
        <v>KartoffelUSSR</v>
      </c>
      <c r="B8050" s="26" t="s">
        <v>177</v>
      </c>
      <c r="C8050" s="4" t="s">
        <v>469</v>
      </c>
      <c r="D8050" s="5">
        <v>1.44E-8</v>
      </c>
      <c r="E8050" s="5">
        <v>3.7599999999999999E-8</v>
      </c>
      <c r="F8050" s="5">
        <v>1.92E-9</v>
      </c>
      <c r="G8050" s="6">
        <v>2.64E-9</v>
      </c>
      <c r="H8050" s="7">
        <v>5.6559999999999998E-8</v>
      </c>
      <c r="I8050" s="5"/>
    </row>
    <row r="8051" spans="1:9" x14ac:dyDescent="0.4">
      <c r="A8051" t="str">
        <f t="shared" si="125"/>
        <v>Hülsenfrüchte (Linsen, Bohen, etc.)USSR</v>
      </c>
      <c r="B8051" s="26" t="s">
        <v>255</v>
      </c>
      <c r="C8051" s="4" t="s">
        <v>469</v>
      </c>
      <c r="D8051" s="5">
        <v>6.3296399999999995E-8</v>
      </c>
      <c r="E8051" s="5">
        <v>1.5772299999999999E-7</v>
      </c>
      <c r="F8051" s="5">
        <v>6.4555100000000002E-9</v>
      </c>
      <c r="G8051" s="6">
        <v>6.4999999999999995E-9</v>
      </c>
      <c r="H8051" s="7">
        <v>2.3397491000000002E-7</v>
      </c>
      <c r="I8051" s="5"/>
    </row>
    <row r="8052" spans="1:9" x14ac:dyDescent="0.4">
      <c r="A8052" t="str">
        <f t="shared" si="125"/>
        <v>KürbisUSSR</v>
      </c>
      <c r="B8052" s="26" t="s">
        <v>183</v>
      </c>
      <c r="C8052" s="4" t="s">
        <v>469</v>
      </c>
      <c r="D8052" s="5">
        <v>5.2700000000000002E-9</v>
      </c>
      <c r="E8052" s="5">
        <v>1.09E-8</v>
      </c>
      <c r="F8052" s="5">
        <v>7.5099999999999999E-10</v>
      </c>
      <c r="G8052" s="6">
        <v>1.87E-9</v>
      </c>
      <c r="H8052" s="7">
        <v>1.8791000000000003E-8</v>
      </c>
      <c r="I8052" s="5"/>
    </row>
    <row r="8053" spans="1:9" x14ac:dyDescent="0.4">
      <c r="A8053" t="str">
        <f t="shared" si="125"/>
        <v>RamieUSSR</v>
      </c>
      <c r="B8053" s="26" t="s">
        <v>331</v>
      </c>
      <c r="C8053" s="4" t="s">
        <v>469</v>
      </c>
      <c r="D8053" s="5">
        <v>2.1741000000000001E-6</v>
      </c>
      <c r="E8053" s="5">
        <v>6.7650200000000002E-6</v>
      </c>
      <c r="F8053" s="5">
        <v>3.0495199999999999E-7</v>
      </c>
      <c r="G8053" s="6">
        <v>3.0499999999999999E-7</v>
      </c>
      <c r="H8053" s="7">
        <v>9.5490719999999998E-6</v>
      </c>
      <c r="I8053" s="5"/>
    </row>
    <row r="8054" spans="1:9" x14ac:dyDescent="0.4">
      <c r="A8054" t="str">
        <f t="shared" si="125"/>
        <v>RapssamenUSSR</v>
      </c>
      <c r="B8054" s="26" t="s">
        <v>256</v>
      </c>
      <c r="C8054" s="4" t="s">
        <v>469</v>
      </c>
      <c r="D8054" s="5">
        <v>1.48E-7</v>
      </c>
      <c r="E8054" s="5">
        <v>3.6300000000000001E-7</v>
      </c>
      <c r="F8054" s="5">
        <v>1.9099999999999999E-8</v>
      </c>
      <c r="G8054" s="6">
        <v>2.7999999999999999E-8</v>
      </c>
      <c r="H8054" s="7">
        <v>5.581E-7</v>
      </c>
      <c r="I8054" s="5"/>
    </row>
    <row r="8055" spans="1:9" x14ac:dyDescent="0.4">
      <c r="A8055" t="str">
        <f t="shared" si="125"/>
        <v>HimbeereUSSR</v>
      </c>
      <c r="B8055" s="26" t="s">
        <v>207</v>
      </c>
      <c r="C8055" s="4" t="s">
        <v>469</v>
      </c>
      <c r="D8055" s="5">
        <v>2.2547900000000002E-8</v>
      </c>
      <c r="E8055" s="5">
        <v>4.6586099999999997E-8</v>
      </c>
      <c r="F8055" s="5">
        <v>3.2034999999999999E-9</v>
      </c>
      <c r="G8055" s="6">
        <v>9.3399999999999996E-9</v>
      </c>
      <c r="H8055" s="7">
        <v>8.1677499999999998E-8</v>
      </c>
      <c r="I8055" s="5"/>
    </row>
    <row r="8056" spans="1:9" x14ac:dyDescent="0.4">
      <c r="A8056" t="str">
        <f t="shared" si="125"/>
        <v>ReisUSSR</v>
      </c>
      <c r="B8056" s="26" t="s">
        <v>160</v>
      </c>
      <c r="C8056" s="4" t="s">
        <v>469</v>
      </c>
      <c r="D8056" s="5">
        <v>1.3942300000000002E-7</v>
      </c>
      <c r="E8056" s="5">
        <v>3.8627000000000003E-7</v>
      </c>
      <c r="F8056" s="5">
        <v>1.6631100000000001E-8</v>
      </c>
      <c r="G8056" s="6">
        <v>2.9000000000000002E-8</v>
      </c>
      <c r="H8056" s="7">
        <v>5.7132410000000001E-7</v>
      </c>
      <c r="I8056" s="5"/>
    </row>
    <row r="8057" spans="1:9" x14ac:dyDescent="0.4">
      <c r="A8057" t="str">
        <f t="shared" si="125"/>
        <v>GummiUSSR</v>
      </c>
      <c r="B8057" s="26" t="s">
        <v>290</v>
      </c>
      <c r="C8057" s="4" t="s">
        <v>469</v>
      </c>
      <c r="D8057" s="5">
        <v>1.29706E-6</v>
      </c>
      <c r="E8057" s="5">
        <v>4.0886799999999998E-6</v>
      </c>
      <c r="F8057" s="5">
        <v>1.8190999999999999E-7</v>
      </c>
      <c r="G8057" s="6">
        <v>1.73E-7</v>
      </c>
      <c r="H8057" s="7">
        <v>5.7406500000000007E-6</v>
      </c>
      <c r="I8057" s="5"/>
    </row>
    <row r="8058" spans="1:9" x14ac:dyDescent="0.4">
      <c r="A8058" t="str">
        <f t="shared" si="125"/>
        <v>RoggenUSSR</v>
      </c>
      <c r="B8058" s="26" t="s">
        <v>274</v>
      </c>
      <c r="C8058" s="4" t="s">
        <v>469</v>
      </c>
      <c r="D8058" s="5">
        <v>6.0201999999999999E-8</v>
      </c>
      <c r="E8058" s="5">
        <v>1.5018299999999999E-7</v>
      </c>
      <c r="F8058" s="5">
        <v>8.8218000000000003E-9</v>
      </c>
      <c r="G8058" s="6">
        <v>1.1199999999999999E-8</v>
      </c>
      <c r="H8058" s="7">
        <v>2.304068E-7</v>
      </c>
      <c r="I8058" s="5"/>
    </row>
    <row r="8059" spans="1:9" x14ac:dyDescent="0.4">
      <c r="A8059" t="str">
        <f t="shared" si="125"/>
        <v>ÖldistelsamenUSSR</v>
      </c>
      <c r="B8059" s="26" t="s">
        <v>295</v>
      </c>
      <c r="C8059" s="4" t="s">
        <v>469</v>
      </c>
      <c r="D8059" s="5">
        <v>4.5980199999999998E-7</v>
      </c>
      <c r="E8059" s="5">
        <v>5.73784E-7</v>
      </c>
      <c r="F8059" s="5">
        <v>2.60559E-8</v>
      </c>
      <c r="G8059" s="6">
        <v>5.03E-8</v>
      </c>
      <c r="H8059" s="7">
        <v>1.1099419000000001E-6</v>
      </c>
      <c r="I8059" s="5"/>
    </row>
    <row r="8060" spans="1:9" x14ac:dyDescent="0.4">
      <c r="A8060" t="str">
        <f t="shared" si="125"/>
        <v>BaumwolleUSSR</v>
      </c>
      <c r="B8060" s="26" t="s">
        <v>257</v>
      </c>
      <c r="C8060" s="4" t="s">
        <v>469</v>
      </c>
      <c r="D8060" s="5">
        <v>1.5920999999999998E-7</v>
      </c>
      <c r="E8060" s="5">
        <v>2.08224E-7</v>
      </c>
      <c r="F8060" s="5">
        <v>1.04654E-8</v>
      </c>
      <c r="G8060" s="6">
        <v>2.7500000000000001E-8</v>
      </c>
      <c r="H8060" s="7">
        <v>4.0539940000000001E-7</v>
      </c>
      <c r="I8060" s="5"/>
    </row>
    <row r="8061" spans="1:9" x14ac:dyDescent="0.4">
      <c r="A8061" t="str">
        <f t="shared" si="125"/>
        <v>SorghumUSSR</v>
      </c>
      <c r="B8061" s="26" t="s">
        <v>282</v>
      </c>
      <c r="C8061" s="4" t="s">
        <v>469</v>
      </c>
      <c r="D8061" s="5">
        <v>2.9199699999999999E-7</v>
      </c>
      <c r="E8061" s="5">
        <v>9.1193299999999996E-7</v>
      </c>
      <c r="F8061" s="5">
        <v>4.1356500000000004E-8</v>
      </c>
      <c r="G8061" s="6">
        <v>4.1699999999999996E-8</v>
      </c>
      <c r="H8061" s="7">
        <v>1.2869864999999999E-6</v>
      </c>
      <c r="I8061" s="5"/>
    </row>
    <row r="8062" spans="1:9" x14ac:dyDescent="0.4">
      <c r="A8062" t="str">
        <f t="shared" si="125"/>
        <v>SojabohnenUSSR</v>
      </c>
      <c r="B8062" s="26" t="s">
        <v>259</v>
      </c>
      <c r="C8062" s="4" t="s">
        <v>469</v>
      </c>
      <c r="D8062" s="5">
        <v>1.5255E-7</v>
      </c>
      <c r="E8062" s="5">
        <v>3.9262999999999999E-7</v>
      </c>
      <c r="F8062" s="5">
        <v>1.94584E-8</v>
      </c>
      <c r="G8062" s="6">
        <v>2.8600000000000001E-8</v>
      </c>
      <c r="H8062" s="7">
        <v>5.9323839999999995E-7</v>
      </c>
      <c r="I8062" s="5"/>
    </row>
    <row r="8063" spans="1:9" x14ac:dyDescent="0.4">
      <c r="A8063" t="str">
        <f t="shared" si="125"/>
        <v>GewürzeUSSR</v>
      </c>
      <c r="B8063" s="26" t="s">
        <v>275</v>
      </c>
      <c r="C8063" s="4" t="s">
        <v>469</v>
      </c>
      <c r="D8063" s="5">
        <v>3.8474300000000002E-7</v>
      </c>
      <c r="E8063" s="5">
        <v>7.0437199999999995E-7</v>
      </c>
      <c r="F8063" s="5">
        <v>5.3023099999999997E-8</v>
      </c>
      <c r="G8063" s="6">
        <v>2.3300000000000001E-7</v>
      </c>
      <c r="H8063" s="7">
        <v>1.3751380999999997E-6</v>
      </c>
      <c r="I8063" s="5"/>
    </row>
    <row r="8064" spans="1:9" x14ac:dyDescent="0.4">
      <c r="A8064" t="str">
        <f t="shared" si="125"/>
        <v>SpinatUSSR</v>
      </c>
      <c r="B8064" s="26" t="s">
        <v>156</v>
      </c>
      <c r="C8064" s="4" t="s">
        <v>469</v>
      </c>
      <c r="D8064" s="5">
        <v>3.0648599999999997E-9</v>
      </c>
      <c r="E8064" s="5">
        <v>1.05566E-8</v>
      </c>
      <c r="F8064" s="5">
        <v>5.5170000000000007E-10</v>
      </c>
      <c r="G8064" s="6">
        <v>6.4899999999999993E-10</v>
      </c>
      <c r="H8064" s="7">
        <v>1.4822159999999998E-8</v>
      </c>
      <c r="I8064" s="5"/>
    </row>
    <row r="8065" spans="1:9" x14ac:dyDescent="0.4">
      <c r="A8065" t="str">
        <f t="shared" si="125"/>
        <v>ErdbeereUSSR</v>
      </c>
      <c r="B8065" s="26" t="s">
        <v>203</v>
      </c>
      <c r="C8065" s="4" t="s">
        <v>469</v>
      </c>
      <c r="D8065" s="5">
        <v>1.4E-8</v>
      </c>
      <c r="E8065" s="5">
        <v>2.9000000000000002E-8</v>
      </c>
      <c r="F8065" s="5">
        <v>1.9999999999999997E-9</v>
      </c>
      <c r="G8065" s="6">
        <v>5.76E-9</v>
      </c>
      <c r="H8065" s="7">
        <v>5.0759999999999999E-8</v>
      </c>
      <c r="I8065" s="5"/>
    </row>
    <row r="8066" spans="1:9" x14ac:dyDescent="0.4">
      <c r="A8066" t="str">
        <f t="shared" si="125"/>
        <v>SonnenblumenkerneUSSR</v>
      </c>
      <c r="B8066" s="26" t="s">
        <v>261</v>
      </c>
      <c r="C8066" s="4" t="s">
        <v>469</v>
      </c>
      <c r="D8066" s="5">
        <v>1.2013999999999999E-7</v>
      </c>
      <c r="E8066" s="5">
        <v>2.5150699999999998E-7</v>
      </c>
      <c r="F8066" s="5">
        <v>1.6720900000000003E-8</v>
      </c>
      <c r="G8066" s="6">
        <v>3.6699999999999998E-8</v>
      </c>
      <c r="H8066" s="7">
        <v>4.2506789999999999E-7</v>
      </c>
      <c r="I8066" s="5"/>
    </row>
    <row r="8067" spans="1:9" x14ac:dyDescent="0.4">
      <c r="A8067" t="str">
        <f t="shared" si="125"/>
        <v>SüßkartofelnUSSR</v>
      </c>
      <c r="B8067" s="26" t="s">
        <v>192</v>
      </c>
      <c r="C8067" s="4" t="s">
        <v>469</v>
      </c>
      <c r="D8067" s="5">
        <v>4.1470800000000004E-8</v>
      </c>
      <c r="E8067" s="5">
        <v>1.3075300000000001E-7</v>
      </c>
      <c r="F8067" s="5">
        <v>5.8610800000000002E-9</v>
      </c>
      <c r="G8067" s="6">
        <v>5.6699999999999997E-9</v>
      </c>
      <c r="H8067" s="7">
        <v>1.8375487999999998E-7</v>
      </c>
      <c r="I8067" s="5"/>
    </row>
    <row r="8068" spans="1:9" x14ac:dyDescent="0.4">
      <c r="A8068" t="str">
        <f t="shared" ref="A8068:A8131" si="126">B8068&amp;C8068</f>
        <v>Tallowtree seedUSSR</v>
      </c>
      <c r="B8068" s="26" t="s">
        <v>304</v>
      </c>
      <c r="C8068" s="4" t="s">
        <v>469</v>
      </c>
      <c r="D8068" s="5">
        <v>3.88309E-8</v>
      </c>
      <c r="E8068" s="5">
        <v>7.3985699999999995E-8</v>
      </c>
      <c r="F8068" s="5">
        <v>4.02155E-9</v>
      </c>
      <c r="G8068" s="6">
        <v>6.2600000000000003E-9</v>
      </c>
      <c r="H8068" s="7">
        <v>1.2309815E-7</v>
      </c>
      <c r="I8068" s="5"/>
    </row>
    <row r="8069" spans="1:9" x14ac:dyDescent="0.4">
      <c r="A8069" t="str">
        <f t="shared" si="126"/>
        <v>Manderine, ClementineUSSR</v>
      </c>
      <c r="B8069" s="26" t="s">
        <v>213</v>
      </c>
      <c r="C8069" s="4" t="s">
        <v>469</v>
      </c>
      <c r="D8069" s="5">
        <v>1.7079599999999999E-7</v>
      </c>
      <c r="E8069" s="5">
        <v>5.3815399999999999E-7</v>
      </c>
      <c r="F8069" s="5">
        <v>2.3933599999999999E-8</v>
      </c>
      <c r="G8069" s="6">
        <v>2.29E-8</v>
      </c>
      <c r="H8069" s="7">
        <v>7.5578359999999983E-7</v>
      </c>
      <c r="I8069" s="5"/>
    </row>
    <row r="8070" spans="1:9" x14ac:dyDescent="0.4">
      <c r="A8070" t="str">
        <f t="shared" si="126"/>
        <v>TeeUSSR</v>
      </c>
      <c r="B8070" s="26" t="s">
        <v>262</v>
      </c>
      <c r="C8070" s="4" t="s">
        <v>469</v>
      </c>
      <c r="D8070" s="5">
        <v>1.65365E-6</v>
      </c>
      <c r="E8070" s="5">
        <v>5.1220100000000001E-6</v>
      </c>
      <c r="F8070" s="5">
        <v>2.3141000000000001E-7</v>
      </c>
      <c r="G8070" s="6">
        <v>2.5199999999999998E-7</v>
      </c>
      <c r="H8070" s="7">
        <v>7.2590699999999984E-6</v>
      </c>
      <c r="I8070" s="5"/>
    </row>
    <row r="8071" spans="1:9" x14ac:dyDescent="0.4">
      <c r="A8071" t="str">
        <f t="shared" si="126"/>
        <v>Tabak, unverarbeitetUSSR</v>
      </c>
      <c r="B8071" s="26" t="s">
        <v>263</v>
      </c>
      <c r="C8071" s="4" t="s">
        <v>469</v>
      </c>
      <c r="D8071" s="5">
        <v>9.2971700000000001E-7</v>
      </c>
      <c r="E8071" s="5">
        <v>2.90472E-6</v>
      </c>
      <c r="F8071" s="5">
        <v>1.30983E-7</v>
      </c>
      <c r="G8071" s="6">
        <v>1.3E-7</v>
      </c>
      <c r="H8071" s="7">
        <v>4.0954199999999995E-6</v>
      </c>
      <c r="I8071" s="5"/>
    </row>
    <row r="8072" spans="1:9" x14ac:dyDescent="0.4">
      <c r="A8072" t="str">
        <f t="shared" si="126"/>
        <v>TomatenUSSR</v>
      </c>
      <c r="B8072" s="26" t="s">
        <v>86</v>
      </c>
      <c r="C8072" s="4" t="s">
        <v>469</v>
      </c>
      <c r="D8072" s="5">
        <v>1.4840799999999999E-8</v>
      </c>
      <c r="E8072" s="5">
        <v>3.6826899999999997E-8</v>
      </c>
      <c r="F8072" s="5">
        <v>2.0234399999999998E-9</v>
      </c>
      <c r="G8072" s="6">
        <v>3.7500000000000005E-9</v>
      </c>
      <c r="H8072" s="7">
        <v>5.7441140000000003E-8</v>
      </c>
      <c r="I8072" s="5"/>
    </row>
    <row r="8073" spans="1:9" x14ac:dyDescent="0.4">
      <c r="A8073" t="str">
        <f t="shared" si="126"/>
        <v>TriticaleUSSR</v>
      </c>
      <c r="B8073" s="26" t="s">
        <v>283</v>
      </c>
      <c r="C8073" s="4" t="s">
        <v>469</v>
      </c>
      <c r="D8073" s="5">
        <v>1.77672E-8</v>
      </c>
      <c r="E8073" s="5">
        <v>4.29651E-8</v>
      </c>
      <c r="F8073" s="5">
        <v>3.3405399999999997E-9</v>
      </c>
      <c r="G8073" s="6">
        <v>1.8300000000000001E-9</v>
      </c>
      <c r="H8073" s="7">
        <v>6.5902839999999993E-8</v>
      </c>
      <c r="I8073" s="5"/>
    </row>
    <row r="8074" spans="1:9" x14ac:dyDescent="0.4">
      <c r="A8074" t="str">
        <f t="shared" si="126"/>
        <v>Gemüse, frischUSSR</v>
      </c>
      <c r="B8074" s="26" t="s">
        <v>174</v>
      </c>
      <c r="C8074" s="4" t="s">
        <v>469</v>
      </c>
      <c r="D8074" s="5">
        <v>9.41215E-9</v>
      </c>
      <c r="E8074" s="5">
        <v>2.3501400000000002E-8</v>
      </c>
      <c r="F8074" s="5">
        <v>1.2747400000000001E-9</v>
      </c>
      <c r="G8074" s="6">
        <v>2.2999999999999999E-9</v>
      </c>
      <c r="H8074" s="7">
        <v>3.6488290000000002E-8</v>
      </c>
      <c r="I8074" s="5"/>
    </row>
    <row r="8075" spans="1:9" x14ac:dyDescent="0.4">
      <c r="A8075" t="str">
        <f t="shared" si="126"/>
        <v>WickeUSSR</v>
      </c>
      <c r="B8075" s="26" t="s">
        <v>276</v>
      </c>
      <c r="C8075" s="4" t="s">
        <v>469</v>
      </c>
      <c r="D8075" s="5">
        <v>5.9462200000000004E-8</v>
      </c>
      <c r="E8075" s="5">
        <v>1.4520200000000001E-7</v>
      </c>
      <c r="F8075" s="5">
        <v>7.4420899999999995E-9</v>
      </c>
      <c r="G8075" s="6">
        <v>1.07E-8</v>
      </c>
      <c r="H8075" s="7">
        <v>2.2280628999999998E-7</v>
      </c>
      <c r="I8075" s="5"/>
    </row>
    <row r="8076" spans="1:9" x14ac:dyDescent="0.4">
      <c r="A8076" t="str">
        <f t="shared" si="126"/>
        <v>WalnussUSSR</v>
      </c>
      <c r="B8076" s="26" t="s">
        <v>264</v>
      </c>
      <c r="C8076" s="4" t="s">
        <v>469</v>
      </c>
      <c r="D8076" s="5">
        <v>1.0100000000000001E-6</v>
      </c>
      <c r="E8076" s="5">
        <v>3.1099999999999999E-6</v>
      </c>
      <c r="F8076" s="5">
        <v>1.4100000000000001E-7</v>
      </c>
      <c r="G8076" s="6">
        <v>1.54E-7</v>
      </c>
      <c r="H8076" s="7">
        <v>4.4149999999999992E-6</v>
      </c>
      <c r="I8076" s="5"/>
    </row>
    <row r="8077" spans="1:9" x14ac:dyDescent="0.4">
      <c r="A8077" t="str">
        <f t="shared" si="126"/>
        <v>WassermeloneUSSR</v>
      </c>
      <c r="B8077" s="26" t="s">
        <v>265</v>
      </c>
      <c r="C8077" s="4" t="s">
        <v>469</v>
      </c>
      <c r="D8077" s="5">
        <v>2.51E-8</v>
      </c>
      <c r="E8077" s="5">
        <v>6.0399999999999998E-8</v>
      </c>
      <c r="F8077" s="5">
        <v>3.3699999999999997E-9</v>
      </c>
      <c r="G8077" s="6">
        <v>6.9700000000000005E-9</v>
      </c>
      <c r="H8077" s="7">
        <v>9.583999999999999E-8</v>
      </c>
      <c r="I8077" s="5"/>
    </row>
    <row r="8078" spans="1:9" x14ac:dyDescent="0.4">
      <c r="A8078" t="str">
        <f t="shared" si="126"/>
        <v>WeizenUSSR</v>
      </c>
      <c r="B8078" s="26" t="s">
        <v>60</v>
      </c>
      <c r="C8078" s="4" t="s">
        <v>469</v>
      </c>
      <c r="D8078" s="5">
        <v>8.1995000000000001E-8</v>
      </c>
      <c r="E8078" s="5">
        <v>1.94941E-7</v>
      </c>
      <c r="F8078" s="5">
        <v>9.7374200000000013E-9</v>
      </c>
      <c r="G8078" s="6">
        <v>1.77E-8</v>
      </c>
      <c r="H8078" s="7">
        <v>3.0437341999999998E-7</v>
      </c>
      <c r="I8078" s="5"/>
    </row>
    <row r="8079" spans="1:9" x14ac:dyDescent="0.4">
      <c r="A8079" t="str">
        <f t="shared" si="126"/>
        <v>MandelnUzbekistan</v>
      </c>
      <c r="B8079" s="26" t="s">
        <v>237</v>
      </c>
      <c r="C8079" s="4" t="s">
        <v>470</v>
      </c>
      <c r="D8079" s="5">
        <v>6.5336999999999998E-7</v>
      </c>
      <c r="E8079" s="5">
        <v>1.37903E-6</v>
      </c>
      <c r="F8079" s="5">
        <v>2.4856400000000003E-8</v>
      </c>
      <c r="G8079" s="6">
        <v>3.6800000000000001E-7</v>
      </c>
      <c r="H8079" s="7">
        <v>2.4252563999999997E-6</v>
      </c>
      <c r="I8079" s="5"/>
    </row>
    <row r="8080" spans="1:9" x14ac:dyDescent="0.4">
      <c r="A8080" t="str">
        <f t="shared" si="126"/>
        <v>ApfelUzbekistan</v>
      </c>
      <c r="B8080" s="26" t="s">
        <v>195</v>
      </c>
      <c r="C8080" s="4" t="s">
        <v>470</v>
      </c>
      <c r="D8080" s="5">
        <v>1.35E-7</v>
      </c>
      <c r="E8080" s="5">
        <v>2.8799999999999998E-7</v>
      </c>
      <c r="F8080" s="5">
        <v>5.2599999999999996E-9</v>
      </c>
      <c r="G8080" s="6">
        <v>7.6300000000000002E-8</v>
      </c>
      <c r="H8080" s="7">
        <v>5.0455999999999996E-7</v>
      </c>
      <c r="I8080" s="5"/>
    </row>
    <row r="8081" spans="1:9" x14ac:dyDescent="0.4">
      <c r="A8081" t="str">
        <f t="shared" si="126"/>
        <v>AprikosenUzbekistan</v>
      </c>
      <c r="B8081" s="26" t="s">
        <v>196</v>
      </c>
      <c r="C8081" s="4" t="s">
        <v>470</v>
      </c>
      <c r="D8081" s="5">
        <v>1.58897E-7</v>
      </c>
      <c r="E8081" s="5">
        <v>3.4155500000000002E-7</v>
      </c>
      <c r="F8081" s="5">
        <v>6.1664099999999996E-9</v>
      </c>
      <c r="G8081" s="6">
        <v>9.02E-8</v>
      </c>
      <c r="H8081" s="7">
        <v>5.9681841000000002E-7</v>
      </c>
      <c r="I8081" s="5"/>
    </row>
    <row r="8082" spans="1:9" x14ac:dyDescent="0.4">
      <c r="A8082" t="str">
        <f t="shared" si="126"/>
        <v>GersteUzbekistan</v>
      </c>
      <c r="B8082" s="26" t="s">
        <v>240</v>
      </c>
      <c r="C8082" s="4" t="s">
        <v>470</v>
      </c>
      <c r="D8082" s="5">
        <v>5.3726200000000004E-7</v>
      </c>
      <c r="E8082" s="5">
        <v>1.1590499999999999E-6</v>
      </c>
      <c r="F8082" s="5">
        <v>2.10598E-8</v>
      </c>
      <c r="G8082" s="6">
        <v>3.0499999999999999E-7</v>
      </c>
      <c r="H8082" s="7">
        <v>2.0223718000000001E-6</v>
      </c>
      <c r="I8082" s="5"/>
    </row>
    <row r="8083" spans="1:9" x14ac:dyDescent="0.4">
      <c r="A8083" t="str">
        <f t="shared" si="126"/>
        <v>Ackerbohne, trockenUzbekistan</v>
      </c>
      <c r="B8083" s="26" t="s">
        <v>163</v>
      </c>
      <c r="C8083" s="4" t="s">
        <v>470</v>
      </c>
      <c r="D8083" s="5">
        <v>2.7467600000000002E-7</v>
      </c>
      <c r="E8083" s="5">
        <v>5.6233699999999996E-7</v>
      </c>
      <c r="F8083" s="5">
        <v>1.04151E-8</v>
      </c>
      <c r="G8083" s="6">
        <v>1.5300000000000001E-7</v>
      </c>
      <c r="H8083" s="7">
        <v>1.0004280999999998E-6</v>
      </c>
      <c r="I8083" s="5"/>
    </row>
    <row r="8084" spans="1:9" x14ac:dyDescent="0.4">
      <c r="A8084" t="str">
        <f t="shared" si="126"/>
        <v>BuchweizenUzbekistan</v>
      </c>
      <c r="B8084" s="26" t="s">
        <v>147</v>
      </c>
      <c r="C8084" s="4" t="s">
        <v>470</v>
      </c>
      <c r="D8084" s="5">
        <v>5.9979100000000003E-7</v>
      </c>
      <c r="E8084" s="5">
        <v>1.80274E-6</v>
      </c>
      <c r="F8084" s="5">
        <v>1.8768E-8</v>
      </c>
      <c r="G8084" s="6">
        <v>3.8499999999999997E-7</v>
      </c>
      <c r="H8084" s="7">
        <v>2.8062989999999999E-6</v>
      </c>
      <c r="I8084" s="5"/>
    </row>
    <row r="8085" spans="1:9" x14ac:dyDescent="0.4">
      <c r="A8085" t="str">
        <f t="shared" si="126"/>
        <v>Kohl und andere KohlgewächseUzbekistan</v>
      </c>
      <c r="B8085" s="26" t="s">
        <v>181</v>
      </c>
      <c r="C8085" s="4" t="s">
        <v>470</v>
      </c>
      <c r="D8085" s="5">
        <v>2.5999999999999998E-8</v>
      </c>
      <c r="E8085" s="5">
        <v>5.4799999999999994E-8</v>
      </c>
      <c r="F8085" s="5">
        <v>1.01E-9</v>
      </c>
      <c r="G8085" s="6">
        <v>1.4699999999999999E-8</v>
      </c>
      <c r="H8085" s="7">
        <v>9.6510000000000009E-8</v>
      </c>
      <c r="I8085" s="5"/>
    </row>
    <row r="8086" spans="1:9" x14ac:dyDescent="0.4">
      <c r="A8086" t="str">
        <f t="shared" si="126"/>
        <v>Karotten und RübenUzbekistan</v>
      </c>
      <c r="B8086" s="26" t="s">
        <v>176</v>
      </c>
      <c r="C8086" s="4" t="s">
        <v>470</v>
      </c>
      <c r="D8086" s="5">
        <v>2.44E-8</v>
      </c>
      <c r="E8086" s="5">
        <v>6.4099999999999998E-8</v>
      </c>
      <c r="F8086" s="5">
        <v>1.1099999999999999E-9</v>
      </c>
      <c r="G8086" s="6">
        <v>1.44E-8</v>
      </c>
      <c r="H8086" s="7">
        <v>1.0400999999999999E-7</v>
      </c>
      <c r="I8086" s="5"/>
    </row>
    <row r="8087" spans="1:9" x14ac:dyDescent="0.4">
      <c r="A8087" t="str">
        <f t="shared" si="126"/>
        <v>GetreideUzbekistan</v>
      </c>
      <c r="B8087" s="26" t="s">
        <v>278</v>
      </c>
      <c r="C8087" s="4" t="s">
        <v>470</v>
      </c>
      <c r="D8087" s="5">
        <v>3.2163699999999998E-7</v>
      </c>
      <c r="E8087" s="5">
        <v>6.70144E-7</v>
      </c>
      <c r="F8087" s="5">
        <v>1.2064599999999999E-8</v>
      </c>
      <c r="G8087" s="6">
        <v>1.7899999999999997E-7</v>
      </c>
      <c r="H8087" s="7">
        <v>1.1828455999999997E-6</v>
      </c>
      <c r="I8087" s="5"/>
    </row>
    <row r="8088" spans="1:9" x14ac:dyDescent="0.4">
      <c r="A8088" t="str">
        <f t="shared" si="126"/>
        <v>KirschenUzbekistan</v>
      </c>
      <c r="B8088" s="26" t="s">
        <v>209</v>
      </c>
      <c r="C8088" s="4" t="s">
        <v>470</v>
      </c>
      <c r="D8088" s="5">
        <v>1.4499999999999999E-7</v>
      </c>
      <c r="E8088" s="5">
        <v>3.1399999999999998E-7</v>
      </c>
      <c r="F8088" s="5">
        <v>5.4299999999999997E-9</v>
      </c>
      <c r="G8088" s="6">
        <v>8.3099999999999996E-8</v>
      </c>
      <c r="H8088" s="7">
        <v>5.4752999999999993E-7</v>
      </c>
      <c r="I8088" s="5"/>
    </row>
    <row r="8089" spans="1:9" x14ac:dyDescent="0.4">
      <c r="A8089" t="str">
        <f t="shared" si="126"/>
        <v>KichererbsenUzbekistan</v>
      </c>
      <c r="B8089" s="26" t="s">
        <v>178</v>
      </c>
      <c r="C8089" s="4" t="s">
        <v>470</v>
      </c>
      <c r="D8089" s="5">
        <v>1.1239200000000001E-6</v>
      </c>
      <c r="E8089" s="5">
        <v>1.9411400000000002E-6</v>
      </c>
      <c r="F8089" s="5">
        <v>7.4265399999999992E-8</v>
      </c>
      <c r="G8089" s="6">
        <v>8.9100000000000002E-7</v>
      </c>
      <c r="H8089" s="7">
        <v>4.0303254000000008E-6</v>
      </c>
      <c r="I8089" s="5"/>
    </row>
    <row r="8090" spans="1:9" x14ac:dyDescent="0.4">
      <c r="A8090" t="str">
        <f t="shared" si="126"/>
        <v>Paprika-/ChillipulverUzbekistan</v>
      </c>
      <c r="B8090" s="26" t="s">
        <v>90</v>
      </c>
      <c r="C8090" s="4" t="s">
        <v>470</v>
      </c>
      <c r="D8090" s="5">
        <v>3.0899999999999999E-8</v>
      </c>
      <c r="E8090" s="5">
        <v>9.280000000000001E-8</v>
      </c>
      <c r="F8090" s="5">
        <v>9.6599999999999997E-10</v>
      </c>
      <c r="G8090" s="6">
        <v>1.9799999999999999E-8</v>
      </c>
      <c r="H8090" s="7">
        <v>1.4446599999999999E-7</v>
      </c>
      <c r="I8090" s="5"/>
    </row>
    <row r="8091" spans="1:9" x14ac:dyDescent="0.4">
      <c r="A8091" t="str">
        <f t="shared" si="126"/>
        <v>Paprika und Chillies, grünUzbekistan</v>
      </c>
      <c r="B8091" s="26" t="s">
        <v>79</v>
      </c>
      <c r="C8091" s="4" t="s">
        <v>470</v>
      </c>
      <c r="D8091" s="5">
        <v>3.0876800000000002E-8</v>
      </c>
      <c r="E8091" s="5">
        <v>9.2803800000000004E-8</v>
      </c>
      <c r="F8091" s="5">
        <v>9.6616100000000001E-10</v>
      </c>
      <c r="G8091" s="6">
        <v>1.9799999999999999E-8</v>
      </c>
      <c r="H8091" s="7">
        <v>1.44446761E-7</v>
      </c>
      <c r="I8091" s="5"/>
    </row>
    <row r="8092" spans="1:9" x14ac:dyDescent="0.4">
      <c r="A8092" t="str">
        <f t="shared" si="126"/>
        <v>Paprika und Chillies, grünUzbekistan</v>
      </c>
      <c r="B8092" s="26" t="s">
        <v>79</v>
      </c>
      <c r="C8092" s="4" t="s">
        <v>470</v>
      </c>
      <c r="D8092" s="5">
        <v>3.0876800000000002E-8</v>
      </c>
      <c r="E8092" s="5">
        <v>9.2803800000000004E-8</v>
      </c>
      <c r="F8092" s="5">
        <v>9.6616100000000001E-10</v>
      </c>
      <c r="G8092" s="6">
        <v>1.9799999999999999E-8</v>
      </c>
      <c r="H8092" s="7">
        <v>1.44446761E-7</v>
      </c>
      <c r="I8092" s="5"/>
    </row>
    <row r="8093" spans="1:9" x14ac:dyDescent="0.4">
      <c r="A8093" t="str">
        <f t="shared" si="126"/>
        <v>BaumwollsamenUzbekistan</v>
      </c>
      <c r="B8093" s="26" t="s">
        <v>241</v>
      </c>
      <c r="C8093" s="4" t="s">
        <v>470</v>
      </c>
      <c r="D8093" s="5">
        <v>3.0569000000000003E-7</v>
      </c>
      <c r="E8093" s="5">
        <v>6.5246200000000001E-7</v>
      </c>
      <c r="F8093" s="5">
        <v>1.1926899999999999E-8</v>
      </c>
      <c r="G8093" s="6">
        <v>1.73E-7</v>
      </c>
      <c r="H8093" s="7">
        <v>1.1430789000000002E-6</v>
      </c>
      <c r="I8093" s="5"/>
    </row>
    <row r="8094" spans="1:9" x14ac:dyDescent="0.4">
      <c r="A8094" t="str">
        <f t="shared" si="126"/>
        <v>Gurken und GewürzgurkenUzbekistan</v>
      </c>
      <c r="B8094" s="26" t="s">
        <v>99</v>
      </c>
      <c r="C8094" s="4" t="s">
        <v>470</v>
      </c>
      <c r="D8094" s="5">
        <v>3.9674799999999999E-8</v>
      </c>
      <c r="E8094" s="5">
        <v>8.4907200000000005E-8</v>
      </c>
      <c r="F8094" s="5">
        <v>1.53705E-9</v>
      </c>
      <c r="G8094" s="6">
        <v>2.2500000000000003E-8</v>
      </c>
      <c r="H8094" s="7">
        <v>1.4861905000000004E-7</v>
      </c>
      <c r="I8094" s="5"/>
    </row>
    <row r="8095" spans="1:9" x14ac:dyDescent="0.4">
      <c r="A8095" t="str">
        <f t="shared" si="126"/>
        <v>FuttermittelpflanzenUzbekistan</v>
      </c>
      <c r="B8095" s="26" t="s">
        <v>242</v>
      </c>
      <c r="C8095" s="4" t="s">
        <v>470</v>
      </c>
      <c r="D8095" s="5">
        <v>2.2060199999999998E-8</v>
      </c>
      <c r="E8095" s="5">
        <v>5.8748200000000002E-8</v>
      </c>
      <c r="F8095" s="5">
        <v>1.06845E-9</v>
      </c>
      <c r="G8095" s="6">
        <v>1.31E-8</v>
      </c>
      <c r="H8095" s="7">
        <v>9.4976850000000003E-8</v>
      </c>
      <c r="I8095" s="5"/>
    </row>
    <row r="8096" spans="1:9" x14ac:dyDescent="0.4">
      <c r="A8096" t="str">
        <f t="shared" si="126"/>
        <v>Früchte, frischUzbekistan</v>
      </c>
      <c r="B8096" s="26" t="s">
        <v>205</v>
      </c>
      <c r="C8096" s="4" t="s">
        <v>470</v>
      </c>
      <c r="D8096" s="5">
        <v>2.1826800000000001E-7</v>
      </c>
      <c r="E8096" s="5">
        <v>4.6902600000000001E-7</v>
      </c>
      <c r="F8096" s="5">
        <v>8.4319499999999996E-9</v>
      </c>
      <c r="G8096" s="6">
        <v>1.24E-7</v>
      </c>
      <c r="H8096" s="7">
        <v>8.1972594999999997E-7</v>
      </c>
      <c r="I8096" s="5"/>
    </row>
    <row r="8097" spans="1:9" x14ac:dyDescent="0.4">
      <c r="A8097" t="str">
        <f t="shared" si="126"/>
        <v>KernobstUzbekistan</v>
      </c>
      <c r="B8097" s="26" t="s">
        <v>208</v>
      </c>
      <c r="C8097" s="4" t="s">
        <v>470</v>
      </c>
      <c r="D8097" s="5">
        <v>2.1800000000000002E-7</v>
      </c>
      <c r="E8097" s="5">
        <v>4.6900000000000003E-7</v>
      </c>
      <c r="F8097" s="5">
        <v>8.43E-9</v>
      </c>
      <c r="G8097" s="6">
        <v>1.24E-7</v>
      </c>
      <c r="H8097" s="7">
        <v>8.1943000000000003E-7</v>
      </c>
      <c r="I8097" s="5"/>
    </row>
    <row r="8098" spans="1:9" x14ac:dyDescent="0.4">
      <c r="A8098" t="str">
        <f t="shared" si="126"/>
        <v>KnoblauchUzbekistan</v>
      </c>
      <c r="B8098" s="26" t="s">
        <v>38</v>
      </c>
      <c r="C8098" s="4" t="s">
        <v>470</v>
      </c>
      <c r="D8098" s="5">
        <v>6.0883899999999999E-8</v>
      </c>
      <c r="E8098" s="5">
        <v>1.4312700000000001E-7</v>
      </c>
      <c r="F8098" s="5">
        <v>2.2366999999999999E-9</v>
      </c>
      <c r="G8098" s="6">
        <v>3.6399999999999995E-8</v>
      </c>
      <c r="H8098" s="7">
        <v>2.4264759999999999E-7</v>
      </c>
      <c r="I8098" s="5"/>
    </row>
    <row r="8099" spans="1:9" x14ac:dyDescent="0.4">
      <c r="A8099" t="str">
        <f t="shared" si="126"/>
        <v>TraubenUzbekistan</v>
      </c>
      <c r="B8099" s="26" t="s">
        <v>245</v>
      </c>
      <c r="C8099" s="4" t="s">
        <v>470</v>
      </c>
      <c r="D8099" s="5">
        <v>1.3799999999999999E-7</v>
      </c>
      <c r="E8099" s="5">
        <v>2.9400000000000001E-7</v>
      </c>
      <c r="F8099" s="5">
        <v>5.38E-9</v>
      </c>
      <c r="G8099" s="6">
        <v>7.7999999999999997E-8</v>
      </c>
      <c r="H8099" s="7">
        <v>5.1537999999999995E-7</v>
      </c>
      <c r="I8099" s="5"/>
    </row>
    <row r="8100" spans="1:9" x14ac:dyDescent="0.4">
      <c r="A8100" t="str">
        <f t="shared" si="126"/>
        <v>ErdnussUzbekistan</v>
      </c>
      <c r="B8100" s="26" t="s">
        <v>280</v>
      </c>
      <c r="C8100" s="4" t="s">
        <v>470</v>
      </c>
      <c r="D8100" s="5">
        <v>5.1138099999999999E-7</v>
      </c>
      <c r="E8100" s="5">
        <v>1.07334E-6</v>
      </c>
      <c r="F8100" s="5">
        <v>1.9799499999999998E-8</v>
      </c>
      <c r="G8100" s="6">
        <v>2.8899999999999995E-7</v>
      </c>
      <c r="H8100" s="7">
        <v>1.8935205E-6</v>
      </c>
      <c r="I8100" s="5"/>
    </row>
    <row r="8101" spans="1:9" x14ac:dyDescent="0.4">
      <c r="A8101" t="str">
        <f t="shared" si="126"/>
        <v>HaselnussUzbekistan</v>
      </c>
      <c r="B8101" s="26" t="s">
        <v>269</v>
      </c>
      <c r="C8101" s="4" t="s">
        <v>470</v>
      </c>
      <c r="D8101" s="5">
        <v>3.3159999999999998E-7</v>
      </c>
      <c r="E8101" s="5">
        <v>9.3463300000000008E-7</v>
      </c>
      <c r="F8101" s="5">
        <v>1.36459E-8</v>
      </c>
      <c r="G8101" s="6">
        <v>2.05E-7</v>
      </c>
      <c r="H8101" s="7">
        <v>1.4848789000000001E-6</v>
      </c>
      <c r="I8101" s="5"/>
    </row>
    <row r="8102" spans="1:9" x14ac:dyDescent="0.4">
      <c r="A8102" t="str">
        <f t="shared" si="126"/>
        <v>Lauch, andere LauchgewächseUzbekistan</v>
      </c>
      <c r="B8102" s="26" t="s">
        <v>184</v>
      </c>
      <c r="C8102" s="4" t="s">
        <v>470</v>
      </c>
      <c r="D8102" s="5">
        <v>3.0466899999999999E-8</v>
      </c>
      <c r="E8102" s="5">
        <v>6.5068900000000006E-8</v>
      </c>
      <c r="F8102" s="5">
        <v>1.1874099999999999E-9</v>
      </c>
      <c r="G8102" s="6">
        <v>1.7200000000000002E-8</v>
      </c>
      <c r="H8102" s="7">
        <v>1.1392321E-7</v>
      </c>
      <c r="I8102" s="5"/>
    </row>
    <row r="8103" spans="1:9" x14ac:dyDescent="0.4">
      <c r="A8103" t="str">
        <f t="shared" si="126"/>
        <v>LinsenUzbekistan</v>
      </c>
      <c r="B8103" s="26" t="s">
        <v>247</v>
      </c>
      <c r="C8103" s="4" t="s">
        <v>470</v>
      </c>
      <c r="D8103" s="5">
        <v>1.06461E-6</v>
      </c>
      <c r="E8103" s="5">
        <v>3.0006600000000001E-6</v>
      </c>
      <c r="F8103" s="5">
        <v>4.3810499999999994E-8</v>
      </c>
      <c r="G8103" s="6">
        <v>6.5799999999999999E-7</v>
      </c>
      <c r="H8103" s="7">
        <v>4.7670804999999996E-6</v>
      </c>
      <c r="I8103" s="5"/>
    </row>
    <row r="8104" spans="1:9" x14ac:dyDescent="0.4">
      <c r="A8104" t="str">
        <f t="shared" si="126"/>
        <v>LeinsamenUzbekistan</v>
      </c>
      <c r="B8104" s="26" t="s">
        <v>281</v>
      </c>
      <c r="C8104" s="4" t="s">
        <v>470</v>
      </c>
      <c r="D8104" s="5">
        <v>2.0531099999999997E-6</v>
      </c>
      <c r="E8104" s="5">
        <v>4.6749699999999997E-6</v>
      </c>
      <c r="F8104" s="5">
        <v>7.5090599999999999E-8</v>
      </c>
      <c r="G8104" s="6">
        <v>1.1999999999999999E-6</v>
      </c>
      <c r="H8104" s="7">
        <v>8.0031705999999991E-6</v>
      </c>
      <c r="I8104" s="5"/>
    </row>
    <row r="8105" spans="1:9" x14ac:dyDescent="0.4">
      <c r="A8105" t="str">
        <f t="shared" si="126"/>
        <v>MaisUzbekistan</v>
      </c>
      <c r="B8105" s="26" t="s">
        <v>185</v>
      </c>
      <c r="C8105" s="4" t="s">
        <v>470</v>
      </c>
      <c r="D8105" s="5">
        <v>1.92402E-7</v>
      </c>
      <c r="E8105" s="5">
        <v>4.1343100000000004E-7</v>
      </c>
      <c r="F8105" s="5">
        <v>7.5786600000000004E-9</v>
      </c>
      <c r="G8105" s="6">
        <v>1.0900000000000001E-7</v>
      </c>
      <c r="H8105" s="7">
        <v>7.2241166000000011E-7</v>
      </c>
      <c r="I8105" s="5"/>
    </row>
    <row r="8106" spans="1:9" x14ac:dyDescent="0.4">
      <c r="A8106" t="str">
        <f t="shared" si="126"/>
        <v>HirseUzbekistan</v>
      </c>
      <c r="B8106" s="26" t="s">
        <v>250</v>
      </c>
      <c r="C8106" s="4" t="s">
        <v>470</v>
      </c>
      <c r="D8106" s="5">
        <v>1.26267E-6</v>
      </c>
      <c r="E8106" s="5">
        <v>2.1807799999999998E-6</v>
      </c>
      <c r="F8106" s="5">
        <v>8.3433899999999999E-8</v>
      </c>
      <c r="G8106" s="6">
        <v>9.9999999999999995E-7</v>
      </c>
      <c r="H8106" s="7">
        <v>4.5268838999999994E-6</v>
      </c>
      <c r="I8106" s="5"/>
    </row>
    <row r="8107" spans="1:9" x14ac:dyDescent="0.4">
      <c r="A8107" t="str">
        <f t="shared" si="126"/>
        <v>SenfkörnerUzbekistan</v>
      </c>
      <c r="B8107" s="26" t="s">
        <v>302</v>
      </c>
      <c r="C8107" s="4" t="s">
        <v>470</v>
      </c>
      <c r="D8107" s="5">
        <v>3.6639499999999997E-7</v>
      </c>
      <c r="E8107" s="5">
        <v>8.81015E-7</v>
      </c>
      <c r="F8107" s="5">
        <v>2.3073799999999998E-8</v>
      </c>
      <c r="G8107" s="6">
        <v>2.0799999999999998E-7</v>
      </c>
      <c r="H8107" s="7">
        <v>1.4784838E-6</v>
      </c>
      <c r="I8107" s="5"/>
    </row>
    <row r="8108" spans="1:9" x14ac:dyDescent="0.4">
      <c r="A8108" t="str">
        <f t="shared" si="126"/>
        <v>NüsseUzbekistan</v>
      </c>
      <c r="B8108" s="26" t="s">
        <v>271</v>
      </c>
      <c r="C8108" s="4" t="s">
        <v>470</v>
      </c>
      <c r="D8108" s="5">
        <v>2.3169200000000001E-7</v>
      </c>
      <c r="E8108" s="5">
        <v>6.6412800000000006E-7</v>
      </c>
      <c r="F8108" s="5">
        <v>8.9497800000000001E-9</v>
      </c>
      <c r="G8108" s="6">
        <v>1.4499999999999999E-7</v>
      </c>
      <c r="H8108" s="7">
        <v>1.04976978E-6</v>
      </c>
      <c r="I8108" s="5"/>
    </row>
    <row r="8109" spans="1:9" x14ac:dyDescent="0.4">
      <c r="A8109" t="str">
        <f t="shared" si="126"/>
        <v>HaferUzbekistan</v>
      </c>
      <c r="B8109" s="26" t="s">
        <v>272</v>
      </c>
      <c r="C8109" s="4" t="s">
        <v>470</v>
      </c>
      <c r="D8109" s="5">
        <v>4.15E-7</v>
      </c>
      <c r="E8109" s="5">
        <v>1.15E-6</v>
      </c>
      <c r="F8109" s="5">
        <v>1.7900000000000001E-8</v>
      </c>
      <c r="G8109" s="6">
        <v>2.5499999999999999E-7</v>
      </c>
      <c r="H8109" s="7">
        <v>1.8379E-6</v>
      </c>
      <c r="I8109" s="5"/>
    </row>
    <row r="8110" spans="1:9" x14ac:dyDescent="0.4">
      <c r="A8110" t="str">
        <f t="shared" si="126"/>
        <v>Zwiebel, getr.Uzbekistan</v>
      </c>
      <c r="B8110" s="26" t="s">
        <v>251</v>
      </c>
      <c r="C8110" s="4" t="s">
        <v>470</v>
      </c>
      <c r="D8110" s="5">
        <v>3.6321499999999999E-8</v>
      </c>
      <c r="E8110" s="5">
        <v>7.7814500000000012E-8</v>
      </c>
      <c r="F8110" s="5">
        <v>1.41867E-9</v>
      </c>
      <c r="G8110" s="6">
        <v>2.0599999999999999E-8</v>
      </c>
      <c r="H8110" s="7">
        <v>1.3615467000000001E-7</v>
      </c>
      <c r="I8110" s="5"/>
    </row>
    <row r="8111" spans="1:9" x14ac:dyDescent="0.4">
      <c r="A8111" t="str">
        <f t="shared" si="126"/>
        <v>Pfirsich, NektarineUzbekistan</v>
      </c>
      <c r="B8111" s="26" t="s">
        <v>253</v>
      </c>
      <c r="C8111" s="4" t="s">
        <v>470</v>
      </c>
      <c r="D8111" s="5">
        <v>1.5100000000000002E-7</v>
      </c>
      <c r="E8111" s="5">
        <v>3.2499999999999996E-7</v>
      </c>
      <c r="F8111" s="5">
        <v>5.8500000000000003E-9</v>
      </c>
      <c r="G8111" s="6">
        <v>8.6000000000000002E-8</v>
      </c>
      <c r="H8111" s="7">
        <v>5.6784999999999999E-7</v>
      </c>
      <c r="I8111" s="5"/>
    </row>
    <row r="8112" spans="1:9" x14ac:dyDescent="0.4">
      <c r="A8112" t="str">
        <f t="shared" si="126"/>
        <v>BirneUzbekistan</v>
      </c>
      <c r="B8112" s="26" t="s">
        <v>199</v>
      </c>
      <c r="C8112" s="4" t="s">
        <v>470</v>
      </c>
      <c r="D8112" s="5">
        <v>2.16E-7</v>
      </c>
      <c r="E8112" s="5">
        <v>4.5499999999999998E-7</v>
      </c>
      <c r="F8112" s="5">
        <v>8.2800000000000004E-9</v>
      </c>
      <c r="G8112" s="6">
        <v>1.2200000000000001E-7</v>
      </c>
      <c r="H8112" s="7">
        <v>8.0128000000000004E-7</v>
      </c>
      <c r="I8112" s="5"/>
    </row>
    <row r="8113" spans="1:9" x14ac:dyDescent="0.4">
      <c r="A8113" t="str">
        <f t="shared" si="126"/>
        <v>Erbsen, trockenUzbekistan</v>
      </c>
      <c r="B8113" s="26" t="s">
        <v>173</v>
      </c>
      <c r="C8113" s="4" t="s">
        <v>470</v>
      </c>
      <c r="D8113" s="5">
        <v>8.8180599999999992E-7</v>
      </c>
      <c r="E8113" s="5">
        <v>1.9699E-6</v>
      </c>
      <c r="F8113" s="5">
        <v>3.3610199999999999E-8</v>
      </c>
      <c r="G8113" s="6">
        <v>4.8599999999999998E-7</v>
      </c>
      <c r="H8113" s="7">
        <v>3.3713161999999997E-6</v>
      </c>
      <c r="I8113" s="5"/>
    </row>
    <row r="8114" spans="1:9" x14ac:dyDescent="0.4">
      <c r="A8114" t="str">
        <f t="shared" si="126"/>
        <v>Pflaume, SchleheUzbekistan</v>
      </c>
      <c r="B8114" s="26" t="s">
        <v>254</v>
      </c>
      <c r="C8114" s="4" t="s">
        <v>470</v>
      </c>
      <c r="D8114" s="5">
        <v>1.07204E-7</v>
      </c>
      <c r="E8114" s="5">
        <v>2.2927599999999999E-7</v>
      </c>
      <c r="F8114" s="5">
        <v>4.1644600000000003E-9</v>
      </c>
      <c r="G8114" s="6">
        <v>6.06E-8</v>
      </c>
      <c r="H8114" s="7">
        <v>4.0124445999999999E-7</v>
      </c>
      <c r="I8114" s="5"/>
    </row>
    <row r="8115" spans="1:9" x14ac:dyDescent="0.4">
      <c r="A8115" t="str">
        <f t="shared" si="126"/>
        <v>KartoffelUzbekistan</v>
      </c>
      <c r="B8115" s="26" t="s">
        <v>177</v>
      </c>
      <c r="C8115" s="4" t="s">
        <v>470</v>
      </c>
      <c r="D8115" s="5">
        <v>4.8E-8</v>
      </c>
      <c r="E8115" s="5">
        <v>1.03E-7</v>
      </c>
      <c r="F8115" s="5">
        <v>1.8899999999999999E-9</v>
      </c>
      <c r="G8115" s="6">
        <v>2.73E-8</v>
      </c>
      <c r="H8115" s="7">
        <v>1.8019E-7</v>
      </c>
      <c r="I8115" s="5"/>
    </row>
    <row r="8116" spans="1:9" x14ac:dyDescent="0.4">
      <c r="A8116" t="str">
        <f t="shared" si="126"/>
        <v>Hülsenfrüchte (Linsen, Bohen, etc.)Uzbekistan</v>
      </c>
      <c r="B8116" s="26" t="s">
        <v>255</v>
      </c>
      <c r="C8116" s="4" t="s">
        <v>470</v>
      </c>
      <c r="D8116" s="5">
        <v>2.5473599999999996E-7</v>
      </c>
      <c r="E8116" s="5">
        <v>6.70121E-7</v>
      </c>
      <c r="F8116" s="5">
        <v>1.28111E-8</v>
      </c>
      <c r="G8116" s="6">
        <v>1.4999999999999999E-7</v>
      </c>
      <c r="H8116" s="7">
        <v>1.0876681000000001E-6</v>
      </c>
      <c r="I8116" s="5"/>
    </row>
    <row r="8117" spans="1:9" x14ac:dyDescent="0.4">
      <c r="A8117" t="str">
        <f t="shared" si="126"/>
        <v>ReisUzbekistan</v>
      </c>
      <c r="B8117" s="26" t="s">
        <v>160</v>
      </c>
      <c r="C8117" s="4" t="s">
        <v>470</v>
      </c>
      <c r="D8117" s="5">
        <v>3.0793999999999999E-7</v>
      </c>
      <c r="E8117" s="5">
        <v>6.5759900000000004E-7</v>
      </c>
      <c r="F8117" s="5">
        <v>1.20246E-8</v>
      </c>
      <c r="G8117" s="6">
        <v>1.7499999999999999E-7</v>
      </c>
      <c r="H8117" s="7">
        <v>1.1525636000000001E-6</v>
      </c>
      <c r="I8117" s="5"/>
    </row>
    <row r="8118" spans="1:9" x14ac:dyDescent="0.4">
      <c r="A8118" t="str">
        <f t="shared" si="126"/>
        <v>RoggenUzbekistan</v>
      </c>
      <c r="B8118" s="26" t="s">
        <v>274</v>
      </c>
      <c r="C8118" s="4" t="s">
        <v>470</v>
      </c>
      <c r="D8118" s="5">
        <v>4.1745399999999997E-7</v>
      </c>
      <c r="E8118" s="5">
        <v>1.2547100000000001E-6</v>
      </c>
      <c r="F8118" s="5">
        <v>1.30625E-8</v>
      </c>
      <c r="G8118" s="6">
        <v>2.6800000000000002E-7</v>
      </c>
      <c r="H8118" s="7">
        <v>1.9532265000000002E-6</v>
      </c>
      <c r="I8118" s="5"/>
    </row>
    <row r="8119" spans="1:9" x14ac:dyDescent="0.4">
      <c r="A8119" t="str">
        <f t="shared" si="126"/>
        <v>ÖldistelsamenUzbekistan</v>
      </c>
      <c r="B8119" s="26" t="s">
        <v>295</v>
      </c>
      <c r="C8119" s="4" t="s">
        <v>470</v>
      </c>
      <c r="D8119" s="5">
        <v>9.5716999999999993E-7</v>
      </c>
      <c r="E8119" s="5">
        <v>2.0484499999999998E-6</v>
      </c>
      <c r="F8119" s="5">
        <v>3.7519799999999997E-8</v>
      </c>
      <c r="G8119" s="6">
        <v>5.4099999999999999E-7</v>
      </c>
      <c r="H8119" s="7">
        <v>3.5841397999999997E-6</v>
      </c>
      <c r="I8119" s="5"/>
    </row>
    <row r="8120" spans="1:9" x14ac:dyDescent="0.4">
      <c r="A8120" t="str">
        <f t="shared" si="126"/>
        <v>BaumwolleUzbekistan</v>
      </c>
      <c r="B8120" s="26" t="s">
        <v>257</v>
      </c>
      <c r="C8120" s="4" t="s">
        <v>470</v>
      </c>
      <c r="D8120" s="5">
        <v>3.0569000000000003E-7</v>
      </c>
      <c r="E8120" s="5">
        <v>6.5246200000000001E-7</v>
      </c>
      <c r="F8120" s="5">
        <v>1.1926899999999999E-8</v>
      </c>
      <c r="G8120" s="6">
        <v>1.73E-7</v>
      </c>
      <c r="H8120" s="7">
        <v>1.1430789000000002E-6</v>
      </c>
      <c r="I8120" s="5"/>
    </row>
    <row r="8121" spans="1:9" x14ac:dyDescent="0.4">
      <c r="A8121" t="str">
        <f t="shared" si="126"/>
        <v>SesamUzbekistan</v>
      </c>
      <c r="B8121" s="26" t="s">
        <v>258</v>
      </c>
      <c r="C8121" s="4" t="s">
        <v>470</v>
      </c>
      <c r="D8121" s="5">
        <v>1.0840900000000001E-6</v>
      </c>
      <c r="E8121" s="5">
        <v>2.3079400000000002E-6</v>
      </c>
      <c r="F8121" s="5">
        <v>4.2253299999999998E-8</v>
      </c>
      <c r="G8121" s="6">
        <v>6.13E-7</v>
      </c>
      <c r="H8121" s="7">
        <v>4.0472833000000002E-6</v>
      </c>
      <c r="I8121" s="5"/>
    </row>
    <row r="8122" spans="1:9" x14ac:dyDescent="0.4">
      <c r="A8122" t="str">
        <f t="shared" si="126"/>
        <v>SorghumUzbekistan</v>
      </c>
      <c r="B8122" s="26" t="s">
        <v>282</v>
      </c>
      <c r="C8122" s="4" t="s">
        <v>470</v>
      </c>
      <c r="D8122" s="5">
        <v>3.1397899999999998E-7</v>
      </c>
      <c r="E8122" s="5">
        <v>6.5754800000000001E-7</v>
      </c>
      <c r="F8122" s="5">
        <v>1.2077E-8</v>
      </c>
      <c r="G8122" s="6">
        <v>1.7699999999999998E-7</v>
      </c>
      <c r="H8122" s="7">
        <v>1.1606040000000003E-6</v>
      </c>
      <c r="I8122" s="5"/>
    </row>
    <row r="8123" spans="1:9" x14ac:dyDescent="0.4">
      <c r="A8123" t="str">
        <f t="shared" si="126"/>
        <v>SojabohnenUzbekistan</v>
      </c>
      <c r="B8123" s="26" t="s">
        <v>259</v>
      </c>
      <c r="C8123" s="4" t="s">
        <v>470</v>
      </c>
      <c r="D8123" s="5">
        <v>2.0872700000000001E-5</v>
      </c>
      <c r="E8123" s="5">
        <v>6.2735299999999995E-5</v>
      </c>
      <c r="F8123" s="5">
        <v>6.5312499999999999E-7</v>
      </c>
      <c r="G8123" s="6">
        <v>1.34E-5</v>
      </c>
      <c r="H8123" s="7">
        <v>9.7661124999999987E-5</v>
      </c>
      <c r="I8123" s="5"/>
    </row>
    <row r="8124" spans="1:9" x14ac:dyDescent="0.4">
      <c r="A8124" t="str">
        <f t="shared" si="126"/>
        <v>ErdbeereUzbekistan</v>
      </c>
      <c r="B8124" s="26" t="s">
        <v>203</v>
      </c>
      <c r="C8124" s="4" t="s">
        <v>470</v>
      </c>
      <c r="D8124" s="5">
        <v>1.2461400000000001E-7</v>
      </c>
      <c r="E8124" s="5">
        <v>3.7454099999999999E-7</v>
      </c>
      <c r="F8124" s="5">
        <v>3.8992699999999999E-9</v>
      </c>
      <c r="G8124" s="6">
        <v>7.9900000000000007E-8</v>
      </c>
      <c r="H8124" s="7">
        <v>5.829542700000001E-7</v>
      </c>
      <c r="I8124" s="5"/>
    </row>
    <row r="8125" spans="1:9" x14ac:dyDescent="0.4">
      <c r="A8125" t="str">
        <f t="shared" si="126"/>
        <v>SonnenblumenkerneUzbekistan</v>
      </c>
      <c r="B8125" s="26" t="s">
        <v>261</v>
      </c>
      <c r="C8125" s="4" t="s">
        <v>470</v>
      </c>
      <c r="D8125" s="5">
        <v>5.0931800000000001E-7</v>
      </c>
      <c r="E8125" s="5">
        <v>1.0786299999999999E-6</v>
      </c>
      <c r="F8125" s="5">
        <v>2.0313300000000001E-8</v>
      </c>
      <c r="G8125" s="6">
        <v>2.8699999999999996E-7</v>
      </c>
      <c r="H8125" s="7">
        <v>1.8952612999999999E-6</v>
      </c>
      <c r="I8125" s="5"/>
    </row>
    <row r="8126" spans="1:9" x14ac:dyDescent="0.4">
      <c r="A8126" t="str">
        <f t="shared" si="126"/>
        <v>Tabak, unverarbeitetUzbekistan</v>
      </c>
      <c r="B8126" s="26" t="s">
        <v>263</v>
      </c>
      <c r="C8126" s="4" t="s">
        <v>470</v>
      </c>
      <c r="D8126" s="5">
        <v>2.6375099999999999E-7</v>
      </c>
      <c r="E8126" s="5">
        <v>5.5496300000000002E-7</v>
      </c>
      <c r="F8126" s="5">
        <v>1.0304799999999999E-8</v>
      </c>
      <c r="G8126" s="6">
        <v>1.49E-7</v>
      </c>
      <c r="H8126" s="7">
        <v>9.7801880000000001E-7</v>
      </c>
      <c r="I8126" s="5"/>
    </row>
    <row r="8127" spans="1:9" x14ac:dyDescent="0.4">
      <c r="A8127" t="str">
        <f t="shared" si="126"/>
        <v>TomatenUzbekistan</v>
      </c>
      <c r="B8127" s="26" t="s">
        <v>86</v>
      </c>
      <c r="C8127" s="4" t="s">
        <v>470</v>
      </c>
      <c r="D8127" s="5">
        <v>3.1785400000000005E-8</v>
      </c>
      <c r="E8127" s="5">
        <v>6.7925300000000011E-8</v>
      </c>
      <c r="F8127" s="5">
        <v>1.2415999999999999E-9</v>
      </c>
      <c r="G8127" s="6">
        <v>1.7999999999999999E-8</v>
      </c>
      <c r="H8127" s="7">
        <v>1.1895230000000001E-7</v>
      </c>
      <c r="I8127" s="5"/>
    </row>
    <row r="8128" spans="1:9" x14ac:dyDescent="0.4">
      <c r="A8128" t="str">
        <f t="shared" si="126"/>
        <v>Gemüse, frischUzbekistan</v>
      </c>
      <c r="B8128" s="26" t="s">
        <v>174</v>
      </c>
      <c r="C8128" s="4" t="s">
        <v>470</v>
      </c>
      <c r="D8128" s="5">
        <v>3.0466899999999999E-8</v>
      </c>
      <c r="E8128" s="5">
        <v>6.5068900000000006E-8</v>
      </c>
      <c r="F8128" s="5">
        <v>1.1874099999999999E-9</v>
      </c>
      <c r="G8128" s="6">
        <v>1.7200000000000002E-8</v>
      </c>
      <c r="H8128" s="7">
        <v>1.1392321E-7</v>
      </c>
      <c r="I8128" s="5"/>
    </row>
    <row r="8129" spans="1:9" x14ac:dyDescent="0.4">
      <c r="A8129" t="str">
        <f t="shared" si="126"/>
        <v>WalnussUzbekistan</v>
      </c>
      <c r="B8129" s="26" t="s">
        <v>264</v>
      </c>
      <c r="C8129" s="4" t="s">
        <v>470</v>
      </c>
      <c r="D8129" s="5">
        <v>3.2000000000000001E-7</v>
      </c>
      <c r="E8129" s="5">
        <v>7.37E-7</v>
      </c>
      <c r="F8129" s="5">
        <v>1.1700000000000001E-8</v>
      </c>
      <c r="G8129" s="6">
        <v>1.8900000000000001E-7</v>
      </c>
      <c r="H8129" s="7">
        <v>1.2576999999999998E-6</v>
      </c>
      <c r="I8129" s="5"/>
    </row>
    <row r="8130" spans="1:9" x14ac:dyDescent="0.4">
      <c r="A8130" t="str">
        <f t="shared" si="126"/>
        <v>WassermeloneUzbekistan</v>
      </c>
      <c r="B8130" s="26" t="s">
        <v>265</v>
      </c>
      <c r="C8130" s="4" t="s">
        <v>470</v>
      </c>
      <c r="D8130" s="5">
        <v>5.5600000000000002E-8</v>
      </c>
      <c r="E8130" s="5">
        <v>1.18E-7</v>
      </c>
      <c r="F8130" s="5">
        <v>2.1700000000000002E-9</v>
      </c>
      <c r="G8130" s="6">
        <v>3.1399999999999997E-8</v>
      </c>
      <c r="H8130" s="7">
        <v>2.0716999999999999E-7</v>
      </c>
      <c r="I8130" s="5"/>
    </row>
    <row r="8131" spans="1:9" x14ac:dyDescent="0.4">
      <c r="A8131" t="str">
        <f t="shared" si="126"/>
        <v>WeizenUzbekistan</v>
      </c>
      <c r="B8131" s="26" t="s">
        <v>60</v>
      </c>
      <c r="C8131" s="4" t="s">
        <v>470</v>
      </c>
      <c r="D8131" s="5">
        <v>2.3365300000000001E-7</v>
      </c>
      <c r="E8131" s="5">
        <v>4.9856000000000004E-7</v>
      </c>
      <c r="F8131" s="5">
        <v>9.1432100000000003E-9</v>
      </c>
      <c r="G8131" s="6">
        <v>1.3200000000000002E-7</v>
      </c>
      <c r="H8131" s="7">
        <v>8.7335621000000005E-7</v>
      </c>
      <c r="I8131" s="5"/>
    </row>
    <row r="8132" spans="1:9" x14ac:dyDescent="0.4">
      <c r="A8132" t="str">
        <f t="shared" ref="A8132:A8195" si="127">B8132&amp;C8132</f>
        <v>AgavenfasernVenezuela</v>
      </c>
      <c r="B8132" s="26" t="s">
        <v>193</v>
      </c>
      <c r="C8132" s="4" t="s">
        <v>471</v>
      </c>
      <c r="D8132" s="5">
        <v>6.55666E-6</v>
      </c>
      <c r="E8132" s="5">
        <v>4.3171199999999994E-6</v>
      </c>
      <c r="F8132" s="5">
        <v>3.3225300000000004E-6</v>
      </c>
      <c r="G8132" s="6">
        <v>2.74E-6</v>
      </c>
      <c r="H8132" s="7">
        <v>1.693631E-5</v>
      </c>
      <c r="I8132" s="5"/>
    </row>
    <row r="8133" spans="1:9" x14ac:dyDescent="0.4">
      <c r="A8133" t="str">
        <f t="shared" si="127"/>
        <v>AvocadosVenezuela</v>
      </c>
      <c r="B8133" s="26" t="s">
        <v>166</v>
      </c>
      <c r="C8133" s="4" t="s">
        <v>471</v>
      </c>
      <c r="D8133" s="5">
        <v>4.2300000000000002E-6</v>
      </c>
      <c r="E8133" s="5">
        <v>5.9214300000000002E-6</v>
      </c>
      <c r="F8133" s="5">
        <v>2.7700000000000001E-7</v>
      </c>
      <c r="G8133" s="6">
        <v>4.0900000000000002E-7</v>
      </c>
      <c r="H8133" s="7">
        <v>1.0837429999999999E-5</v>
      </c>
      <c r="I8133" s="5"/>
    </row>
    <row r="8134" spans="1:9" x14ac:dyDescent="0.4">
      <c r="A8134" t="str">
        <f t="shared" si="127"/>
        <v>BananenVenezuela</v>
      </c>
      <c r="B8134" s="26" t="s">
        <v>197</v>
      </c>
      <c r="C8134" s="4" t="s">
        <v>471</v>
      </c>
      <c r="D8134" s="5">
        <v>3.9882099999999999E-7</v>
      </c>
      <c r="E8134" s="5">
        <v>3.4414000000000001E-7</v>
      </c>
      <c r="F8134" s="5">
        <v>6.7756799999999992E-8</v>
      </c>
      <c r="G8134" s="6">
        <v>7.24E-8</v>
      </c>
      <c r="H8134" s="7">
        <v>8.8311780000000005E-7</v>
      </c>
      <c r="I8134" s="5"/>
    </row>
    <row r="8135" spans="1:9" x14ac:dyDescent="0.4">
      <c r="A8135" t="str">
        <f t="shared" si="127"/>
        <v>Bohen, trockenVenezuela</v>
      </c>
      <c r="B8135" s="26" t="s">
        <v>170</v>
      </c>
      <c r="C8135" s="4" t="s">
        <v>471</v>
      </c>
      <c r="D8135" s="5">
        <v>2.4104600000000002E-6</v>
      </c>
      <c r="E8135" s="5">
        <v>2.2779300000000002E-6</v>
      </c>
      <c r="F8135" s="5">
        <v>3.8965600000000001E-7</v>
      </c>
      <c r="G8135" s="6">
        <v>4.3000000000000001E-7</v>
      </c>
      <c r="H8135" s="7">
        <v>5.5080460000000005E-6</v>
      </c>
      <c r="I8135" s="5"/>
    </row>
    <row r="8136" spans="1:9" x14ac:dyDescent="0.4">
      <c r="A8136" t="str">
        <f t="shared" si="127"/>
        <v>Kohl und andere KohlgewächseVenezuela</v>
      </c>
      <c r="B8136" s="26" t="s">
        <v>181</v>
      </c>
      <c r="C8136" s="4" t="s">
        <v>471</v>
      </c>
      <c r="D8136" s="5">
        <v>1.08E-7</v>
      </c>
      <c r="E8136" s="5">
        <v>9.7773499999999999E-8</v>
      </c>
      <c r="F8136" s="5">
        <v>3.7100000000000001E-8</v>
      </c>
      <c r="G8136" s="6">
        <v>3.0899999999999999E-8</v>
      </c>
      <c r="H8136" s="7">
        <v>2.7377349999999999E-7</v>
      </c>
      <c r="I8136" s="5"/>
    </row>
    <row r="8137" spans="1:9" x14ac:dyDescent="0.4">
      <c r="A8137" t="str">
        <f t="shared" si="127"/>
        <v>Karotten und RübenVenezuela</v>
      </c>
      <c r="B8137" s="26" t="s">
        <v>176</v>
      </c>
      <c r="C8137" s="4" t="s">
        <v>471</v>
      </c>
      <c r="D8137" s="5">
        <v>1.1482000000000001E-7</v>
      </c>
      <c r="E8137" s="5">
        <v>1.06084E-7</v>
      </c>
      <c r="F8137" s="5">
        <v>2.0927599999999999E-8</v>
      </c>
      <c r="G8137" s="6">
        <v>2.0599999999999999E-8</v>
      </c>
      <c r="H8137" s="7">
        <v>2.6243160000000003E-7</v>
      </c>
      <c r="I8137" s="5"/>
    </row>
    <row r="8138" spans="1:9" x14ac:dyDescent="0.4">
      <c r="A8138" t="str">
        <f t="shared" si="127"/>
        <v>ManiokVenezuela</v>
      </c>
      <c r="B8138" s="26" t="s">
        <v>187</v>
      </c>
      <c r="C8138" s="4" t="s">
        <v>471</v>
      </c>
      <c r="D8138" s="5">
        <v>6.1843300000000004E-7</v>
      </c>
      <c r="E8138" s="5">
        <v>5.4273999999999995E-7</v>
      </c>
      <c r="F8138" s="5">
        <v>1.01476E-7</v>
      </c>
      <c r="G8138" s="6">
        <v>1.17E-7</v>
      </c>
      <c r="H8138" s="7">
        <v>1.3796490000000002E-6</v>
      </c>
      <c r="I8138" s="5"/>
    </row>
    <row r="8139" spans="1:9" x14ac:dyDescent="0.4">
      <c r="A8139" t="str">
        <f t="shared" si="127"/>
        <v>Paprika-/ChillipulverVenezuela</v>
      </c>
      <c r="B8139" s="26" t="s">
        <v>90</v>
      </c>
      <c r="C8139" s="4" t="s">
        <v>471</v>
      </c>
      <c r="D8139" s="5">
        <v>2.04E-7</v>
      </c>
      <c r="E8139" s="5">
        <v>1.73487E-7</v>
      </c>
      <c r="F8139" s="5">
        <v>3.9499999999999996E-8</v>
      </c>
      <c r="G8139" s="6">
        <v>3.8300000000000005E-8</v>
      </c>
      <c r="H8139" s="7">
        <v>4.5528700000000002E-7</v>
      </c>
      <c r="I8139" s="5"/>
    </row>
    <row r="8140" spans="1:9" x14ac:dyDescent="0.4">
      <c r="A8140" t="str">
        <f t="shared" si="127"/>
        <v>Paprika und Chillies, grünVenezuela</v>
      </c>
      <c r="B8140" s="26" t="s">
        <v>79</v>
      </c>
      <c r="C8140" s="4" t="s">
        <v>471</v>
      </c>
      <c r="D8140" s="5">
        <v>2.04E-7</v>
      </c>
      <c r="E8140" s="5">
        <v>1.73487E-7</v>
      </c>
      <c r="F8140" s="5">
        <v>3.95024E-8</v>
      </c>
      <c r="G8140" s="6">
        <v>3.8300000000000005E-8</v>
      </c>
      <c r="H8140" s="7">
        <v>4.5528940000000004E-7</v>
      </c>
      <c r="I8140" s="5"/>
    </row>
    <row r="8141" spans="1:9" x14ac:dyDescent="0.4">
      <c r="A8141" t="str">
        <f t="shared" si="127"/>
        <v>Paprika und Chillies, grünVenezuela</v>
      </c>
      <c r="B8141" s="26" t="s">
        <v>79</v>
      </c>
      <c r="C8141" s="4" t="s">
        <v>471</v>
      </c>
      <c r="D8141" s="5">
        <v>2.04E-7</v>
      </c>
      <c r="E8141" s="5">
        <v>1.73487E-7</v>
      </c>
      <c r="F8141" s="5">
        <v>3.9499999999999996E-8</v>
      </c>
      <c r="G8141" s="6">
        <v>3.8300000000000005E-8</v>
      </c>
      <c r="H8141" s="7">
        <v>4.5528700000000002E-7</v>
      </c>
      <c r="I8141" s="5"/>
    </row>
    <row r="8142" spans="1:9" x14ac:dyDescent="0.4">
      <c r="A8142" t="str">
        <f t="shared" si="127"/>
        <v>KakaobohneVenezuela</v>
      </c>
      <c r="B8142" s="26" t="s">
        <v>286</v>
      </c>
      <c r="C8142" s="4" t="s">
        <v>471</v>
      </c>
      <c r="D8142" s="5">
        <v>2.1347700000000002E-5</v>
      </c>
      <c r="E8142" s="5">
        <v>1.8333800000000001E-5</v>
      </c>
      <c r="F8142" s="5">
        <v>3.6336900000000002E-6</v>
      </c>
      <c r="G8142" s="6">
        <v>3.8999999999999999E-6</v>
      </c>
      <c r="H8142" s="7">
        <v>4.7215190000000001E-5</v>
      </c>
      <c r="I8142" s="5"/>
    </row>
    <row r="8143" spans="1:9" x14ac:dyDescent="0.4">
      <c r="A8143" t="str">
        <f t="shared" si="127"/>
        <v>KokosnussVenezuela</v>
      </c>
      <c r="B8143" s="26" t="s">
        <v>310</v>
      </c>
      <c r="C8143" s="4" t="s">
        <v>471</v>
      </c>
      <c r="D8143" s="5">
        <v>1.1009699999999999E-6</v>
      </c>
      <c r="E8143" s="5">
        <v>9.6856799999999989E-7</v>
      </c>
      <c r="F8143" s="5">
        <v>1.9582000000000002E-7</v>
      </c>
      <c r="G8143" s="6">
        <v>1.9599999999999998E-7</v>
      </c>
      <c r="H8143" s="7">
        <v>2.4613580000000004E-6</v>
      </c>
      <c r="I8143" s="5"/>
    </row>
    <row r="8144" spans="1:9" x14ac:dyDescent="0.4">
      <c r="A8144" t="str">
        <f t="shared" si="127"/>
        <v>Kaffee, grünVenezuela</v>
      </c>
      <c r="B8144" s="26" t="s">
        <v>287</v>
      </c>
      <c r="C8144" s="4" t="s">
        <v>471</v>
      </c>
      <c r="D8144" s="5">
        <v>2.0008999999999998E-5</v>
      </c>
      <c r="E8144" s="5">
        <v>1.7068300000000001E-5</v>
      </c>
      <c r="F8144" s="5">
        <v>3.3825000000000002E-6</v>
      </c>
      <c r="G8144" s="6">
        <v>3.6600000000000001E-6</v>
      </c>
      <c r="H8144" s="7">
        <v>4.4119800000000004E-5</v>
      </c>
      <c r="I8144" s="5"/>
    </row>
    <row r="8145" spans="1:9" x14ac:dyDescent="0.4">
      <c r="A8145" t="str">
        <f t="shared" si="127"/>
        <v>KokosbastVenezuela</v>
      </c>
      <c r="B8145" s="26" t="s">
        <v>311</v>
      </c>
      <c r="C8145" s="4" t="s">
        <v>471</v>
      </c>
      <c r="D8145" s="5">
        <v>1.1000000000000001E-6</v>
      </c>
      <c r="E8145" s="5">
        <v>9.6856799999999989E-7</v>
      </c>
      <c r="F8145" s="5">
        <v>1.9599999999999998E-7</v>
      </c>
      <c r="G8145" s="6">
        <v>1.9599999999999998E-7</v>
      </c>
      <c r="H8145" s="7">
        <v>2.4605679999999997E-6</v>
      </c>
      <c r="I8145" s="5"/>
    </row>
    <row r="8146" spans="1:9" x14ac:dyDescent="0.4">
      <c r="A8146" t="str">
        <f t="shared" si="127"/>
        <v>BaumwollsamenVenezuela</v>
      </c>
      <c r="B8146" s="26" t="s">
        <v>241</v>
      </c>
      <c r="C8146" s="4" t="s">
        <v>471</v>
      </c>
      <c r="D8146" s="5">
        <v>4.4685699999999995E-6</v>
      </c>
      <c r="E8146" s="5">
        <v>3.97472E-6</v>
      </c>
      <c r="F8146" s="5">
        <v>7.8398000000000001E-7</v>
      </c>
      <c r="G8146" s="6">
        <v>7.8599999999999997E-7</v>
      </c>
      <c r="H8146" s="7">
        <v>1.0013269999999999E-5</v>
      </c>
      <c r="I8146" s="5"/>
    </row>
    <row r="8147" spans="1:9" x14ac:dyDescent="0.4">
      <c r="A8147" t="str">
        <f t="shared" si="127"/>
        <v>Früchte, frischVenezuela</v>
      </c>
      <c r="B8147" s="26" t="s">
        <v>205</v>
      </c>
      <c r="C8147" s="4" t="s">
        <v>471</v>
      </c>
      <c r="D8147" s="5">
        <v>1.4745699999999999E-7</v>
      </c>
      <c r="E8147" s="5">
        <v>1.07459E-7</v>
      </c>
      <c r="F8147" s="5">
        <v>2.9671799999999998E-8</v>
      </c>
      <c r="G8147" s="6">
        <v>2.8299999999999999E-8</v>
      </c>
      <c r="H8147" s="7">
        <v>3.1288779999999995E-7</v>
      </c>
      <c r="I8147" s="5"/>
    </row>
    <row r="8148" spans="1:9" x14ac:dyDescent="0.4">
      <c r="A8148" t="str">
        <f t="shared" si="127"/>
        <v>KernobstVenezuela</v>
      </c>
      <c r="B8148" s="26" t="s">
        <v>208</v>
      </c>
      <c r="C8148" s="4" t="s">
        <v>471</v>
      </c>
      <c r="D8148" s="5">
        <v>1.4700000000000001E-7</v>
      </c>
      <c r="E8148" s="5">
        <v>1.07459E-7</v>
      </c>
      <c r="F8148" s="5">
        <v>2.9700000000000001E-8</v>
      </c>
      <c r="G8148" s="6">
        <v>2.8299999999999999E-8</v>
      </c>
      <c r="H8148" s="7">
        <v>3.1245900000000001E-7</v>
      </c>
      <c r="I8148" s="5"/>
    </row>
    <row r="8149" spans="1:9" x14ac:dyDescent="0.4">
      <c r="A8149" t="str">
        <f t="shared" si="127"/>
        <v>SüdfrüchteVenezuela</v>
      </c>
      <c r="B8149" s="26" t="s">
        <v>244</v>
      </c>
      <c r="C8149" s="4" t="s">
        <v>471</v>
      </c>
      <c r="D8149" s="5">
        <v>4.0798499999999996E-7</v>
      </c>
      <c r="E8149" s="5">
        <v>2.7439100000000004E-7</v>
      </c>
      <c r="F8149" s="5">
        <v>1.00901E-7</v>
      </c>
      <c r="G8149" s="6">
        <v>1.1600000000000001E-7</v>
      </c>
      <c r="H8149" s="7">
        <v>8.9927700000000001E-7</v>
      </c>
      <c r="I8149" s="5"/>
    </row>
    <row r="8150" spans="1:9" x14ac:dyDescent="0.4">
      <c r="A8150" t="str">
        <f t="shared" si="127"/>
        <v>TraubenVenezuela</v>
      </c>
      <c r="B8150" s="26" t="s">
        <v>245</v>
      </c>
      <c r="C8150" s="4" t="s">
        <v>471</v>
      </c>
      <c r="D8150" s="5">
        <v>1.2676399999999998E-7</v>
      </c>
      <c r="E8150" s="5">
        <v>5.7194800000000006E-8</v>
      </c>
      <c r="F8150" s="5">
        <v>2.2142000000000001E-8</v>
      </c>
      <c r="G8150" s="6">
        <v>3.18E-8</v>
      </c>
      <c r="H8150" s="7">
        <v>2.379008E-7</v>
      </c>
      <c r="I8150" s="5"/>
    </row>
    <row r="8151" spans="1:9" x14ac:dyDescent="0.4">
      <c r="A8151" t="str">
        <f t="shared" si="127"/>
        <v>Lauch, andere LauchgewächseVenezuela</v>
      </c>
      <c r="B8151" s="26" t="s">
        <v>184</v>
      </c>
      <c r="C8151" s="4" t="s">
        <v>471</v>
      </c>
      <c r="D8151" s="5">
        <v>2.0714099999999999E-7</v>
      </c>
      <c r="E8151" s="5">
        <v>1.9079E-7</v>
      </c>
      <c r="F8151" s="5">
        <v>3.7339499999999995E-8</v>
      </c>
      <c r="G8151" s="6">
        <v>3.6799999999999999E-8</v>
      </c>
      <c r="H8151" s="7">
        <v>4.7207050000000008E-7</v>
      </c>
      <c r="I8151" s="5"/>
    </row>
    <row r="8152" spans="1:9" x14ac:dyDescent="0.4">
      <c r="A8152" t="str">
        <f t="shared" si="127"/>
        <v>Zitorne, LimetteVenezuela</v>
      </c>
      <c r="B8152" s="26" t="s">
        <v>246</v>
      </c>
      <c r="C8152" s="4" t="s">
        <v>471</v>
      </c>
      <c r="D8152" s="5">
        <v>2.8920600000000003E-7</v>
      </c>
      <c r="E8152" s="5">
        <v>2.4026499999999999E-7</v>
      </c>
      <c r="F8152" s="5">
        <v>5.2947399999999999E-8</v>
      </c>
      <c r="G8152" s="6">
        <v>5.25E-8</v>
      </c>
      <c r="H8152" s="7">
        <v>6.349184000000001E-7</v>
      </c>
      <c r="I8152" s="5"/>
    </row>
    <row r="8153" spans="1:9" x14ac:dyDescent="0.4">
      <c r="A8153" t="str">
        <f t="shared" si="127"/>
        <v>MaisVenezuela</v>
      </c>
      <c r="B8153" s="26" t="s">
        <v>185</v>
      </c>
      <c r="C8153" s="4" t="s">
        <v>471</v>
      </c>
      <c r="D8153" s="5">
        <v>1.2765800000000001E-6</v>
      </c>
      <c r="E8153" s="5">
        <v>1.1216200000000001E-6</v>
      </c>
      <c r="F8153" s="5">
        <v>2.0737300000000001E-7</v>
      </c>
      <c r="G8153" s="6">
        <v>2.29E-7</v>
      </c>
      <c r="H8153" s="7">
        <v>2.8345729999999998E-6</v>
      </c>
      <c r="I8153" s="5"/>
    </row>
    <row r="8154" spans="1:9" x14ac:dyDescent="0.4">
      <c r="A8154" t="str">
        <f t="shared" si="127"/>
        <v>Mango, GuaveVenezuela</v>
      </c>
      <c r="B8154" s="26" t="s">
        <v>248</v>
      </c>
      <c r="C8154" s="4" t="s">
        <v>471</v>
      </c>
      <c r="D8154" s="5">
        <v>4.76252E-7</v>
      </c>
      <c r="E8154" s="5">
        <v>4.3298700000000004E-7</v>
      </c>
      <c r="F8154" s="5">
        <v>8.9000500000000003E-8</v>
      </c>
      <c r="G8154" s="6">
        <v>8.5699999999999993E-8</v>
      </c>
      <c r="H8154" s="7">
        <v>1.0839395E-6</v>
      </c>
      <c r="I8154" s="5"/>
    </row>
    <row r="8155" spans="1:9" x14ac:dyDescent="0.4">
      <c r="A8155" t="str">
        <f t="shared" si="127"/>
        <v>Melonen (inkl.  Cantaloup-Melone)Venezuela</v>
      </c>
      <c r="B8155" s="26" t="s">
        <v>249</v>
      </c>
      <c r="C8155" s="4" t="s">
        <v>471</v>
      </c>
      <c r="D8155" s="5">
        <v>2.0599999999999999E-7</v>
      </c>
      <c r="E8155" s="5">
        <v>1.93196E-7</v>
      </c>
      <c r="F8155" s="5">
        <v>3.5700000000000002E-8</v>
      </c>
      <c r="G8155" s="6">
        <v>3.4499999999999998E-8</v>
      </c>
      <c r="H8155" s="7">
        <v>4.6939599999999995E-7</v>
      </c>
      <c r="I8155" s="5"/>
    </row>
    <row r="8156" spans="1:9" x14ac:dyDescent="0.4">
      <c r="A8156" t="str">
        <f t="shared" si="127"/>
        <v>Palmfrucht (Ölpalme)Venezuela</v>
      </c>
      <c r="B8156" s="26" t="s">
        <v>289</v>
      </c>
      <c r="C8156" s="4" t="s">
        <v>471</v>
      </c>
      <c r="D8156" s="5">
        <v>5.3647000000000009E-7</v>
      </c>
      <c r="E8156" s="5">
        <v>4.67081E-7</v>
      </c>
      <c r="F8156" s="5">
        <v>9.63625E-8</v>
      </c>
      <c r="G8156" s="6">
        <v>9.7100000000000003E-8</v>
      </c>
      <c r="H8156" s="7">
        <v>1.1970135E-6</v>
      </c>
      <c r="I8156" s="5"/>
    </row>
    <row r="8157" spans="1:9" x14ac:dyDescent="0.4">
      <c r="A8157" t="str">
        <f t="shared" si="127"/>
        <v>Zwiebel, getr.Venezuela</v>
      </c>
      <c r="B8157" s="26" t="s">
        <v>251</v>
      </c>
      <c r="C8157" s="4" t="s">
        <v>471</v>
      </c>
      <c r="D8157" s="5">
        <v>2.41E-7</v>
      </c>
      <c r="E8157" s="5">
        <v>2.2645099999999999E-7</v>
      </c>
      <c r="F8157" s="5">
        <v>4.21E-8</v>
      </c>
      <c r="G8157" s="6">
        <v>4.1000000000000003E-8</v>
      </c>
      <c r="H8157" s="7">
        <v>5.5055099999999999E-7</v>
      </c>
      <c r="I8157" s="5"/>
    </row>
    <row r="8158" spans="1:9" x14ac:dyDescent="0.4">
      <c r="A8158" t="str">
        <f t="shared" si="127"/>
        <v>OrangeVenezuela</v>
      </c>
      <c r="B8158" s="26" t="s">
        <v>252</v>
      </c>
      <c r="C8158" s="4" t="s">
        <v>471</v>
      </c>
      <c r="D8158" s="5">
        <v>8.2427800000000002E-7</v>
      </c>
      <c r="E8158" s="5">
        <v>7.3144799999999995E-7</v>
      </c>
      <c r="F8158" s="5">
        <v>1.55585E-7</v>
      </c>
      <c r="G8158" s="6">
        <v>1.97E-7</v>
      </c>
      <c r="H8158" s="7">
        <v>1.9083109999999997E-6</v>
      </c>
      <c r="I8158" s="5"/>
    </row>
    <row r="8159" spans="1:9" x14ac:dyDescent="0.4">
      <c r="A8159" t="str">
        <f t="shared" si="127"/>
        <v>PapayaVenezuela</v>
      </c>
      <c r="B8159" s="26" t="s">
        <v>294</v>
      </c>
      <c r="C8159" s="4" t="s">
        <v>471</v>
      </c>
      <c r="D8159" s="5">
        <v>3.9041000000000001E-7</v>
      </c>
      <c r="E8159" s="5">
        <v>3.5156000000000001E-7</v>
      </c>
      <c r="F8159" s="5">
        <v>7.3363199999999991E-8</v>
      </c>
      <c r="G8159" s="6">
        <v>7.1400000000000004E-8</v>
      </c>
      <c r="H8159" s="7">
        <v>8.8673319999999996E-7</v>
      </c>
      <c r="I8159" s="5"/>
    </row>
    <row r="8160" spans="1:9" x14ac:dyDescent="0.4">
      <c r="A8160" t="str">
        <f t="shared" si="127"/>
        <v>Pfirsich, NektarineVenezuela</v>
      </c>
      <c r="B8160" s="26" t="s">
        <v>253</v>
      </c>
      <c r="C8160" s="4" t="s">
        <v>471</v>
      </c>
      <c r="D8160" s="5">
        <v>3.9900000000000001E-7</v>
      </c>
      <c r="E8160" s="5">
        <v>3.3614700000000003E-7</v>
      </c>
      <c r="F8160" s="5">
        <v>6.0000000000000008E-8</v>
      </c>
      <c r="G8160" s="6">
        <v>7.6100000000000013E-8</v>
      </c>
      <c r="H8160" s="7">
        <v>8.7124700000000015E-7</v>
      </c>
      <c r="I8160" s="5"/>
    </row>
    <row r="8161" spans="1:9" x14ac:dyDescent="0.4">
      <c r="A8161" t="str">
        <f t="shared" si="127"/>
        <v>Erbsen, grünVenezuela</v>
      </c>
      <c r="B8161" s="26" t="s">
        <v>172</v>
      </c>
      <c r="C8161" s="4" t="s">
        <v>471</v>
      </c>
      <c r="D8161" s="5">
        <v>2.4168400000000001E-6</v>
      </c>
      <c r="E8161" s="5">
        <v>1.5913299999999999E-6</v>
      </c>
      <c r="F8161" s="5">
        <v>1.22471E-6</v>
      </c>
      <c r="G8161" s="6">
        <v>1.0100000000000001E-6</v>
      </c>
      <c r="H8161" s="7">
        <v>6.2428800000000011E-6</v>
      </c>
      <c r="I8161" s="5"/>
    </row>
    <row r="8162" spans="1:9" x14ac:dyDescent="0.4">
      <c r="A8162" t="str">
        <f t="shared" si="127"/>
        <v>StraucherbseVenezuela</v>
      </c>
      <c r="B8162" s="26" t="s">
        <v>191</v>
      </c>
      <c r="C8162" s="4" t="s">
        <v>471</v>
      </c>
      <c r="D8162" s="5">
        <v>1.6450600000000001E-6</v>
      </c>
      <c r="E8162" s="5">
        <v>1.2092899999999999E-6</v>
      </c>
      <c r="F8162" s="5">
        <v>2.5108100000000002E-7</v>
      </c>
      <c r="G8162" s="6">
        <v>3.2399999999999999E-7</v>
      </c>
      <c r="H8162" s="7">
        <v>3.4294310000000004E-6</v>
      </c>
      <c r="I8162" s="5"/>
    </row>
    <row r="8163" spans="1:9" x14ac:dyDescent="0.4">
      <c r="A8163" t="str">
        <f t="shared" si="127"/>
        <v>AnanasVenezuela</v>
      </c>
      <c r="B8163" s="26" t="s">
        <v>194</v>
      </c>
      <c r="C8163" s="4" t="s">
        <v>471</v>
      </c>
      <c r="D8163" s="5">
        <v>7.4200000000000005E-7</v>
      </c>
      <c r="E8163" s="5">
        <v>4.2266E-7</v>
      </c>
      <c r="F8163" s="5">
        <v>1.7000000000000001E-7</v>
      </c>
      <c r="G8163" s="6">
        <v>1.3100000000000002E-7</v>
      </c>
      <c r="H8163" s="7">
        <v>1.4656600000000002E-6</v>
      </c>
      <c r="I8163" s="5"/>
    </row>
    <row r="8164" spans="1:9" x14ac:dyDescent="0.4">
      <c r="A8164" t="str">
        <f t="shared" si="127"/>
        <v>KochbananeVenezuela</v>
      </c>
      <c r="B8164" s="26" t="s">
        <v>180</v>
      </c>
      <c r="C8164" s="4" t="s">
        <v>471</v>
      </c>
      <c r="D8164" s="5">
        <v>1.2027400000000002E-6</v>
      </c>
      <c r="E8164" s="5">
        <v>6.5893899999999997E-7</v>
      </c>
      <c r="F8164" s="5">
        <v>3.1645300000000003E-7</v>
      </c>
      <c r="G8164" s="6">
        <v>2.3200000000000001E-7</v>
      </c>
      <c r="H8164" s="7">
        <v>2.4101320000000001E-6</v>
      </c>
      <c r="I8164" s="5"/>
    </row>
    <row r="8165" spans="1:9" x14ac:dyDescent="0.4">
      <c r="A8165" t="str">
        <f t="shared" si="127"/>
        <v>KartoffelVenezuela</v>
      </c>
      <c r="B8165" s="26" t="s">
        <v>177</v>
      </c>
      <c r="C8165" s="4" t="s">
        <v>471</v>
      </c>
      <c r="D8165" s="5">
        <v>3.0100000000000001E-7</v>
      </c>
      <c r="E8165" s="5">
        <v>1.7639899999999999E-7</v>
      </c>
      <c r="F8165" s="5">
        <v>7.1099999999999995E-8</v>
      </c>
      <c r="G8165" s="6">
        <v>5.1199999999999995E-8</v>
      </c>
      <c r="H8165" s="7">
        <v>5.9969900000000003E-7</v>
      </c>
      <c r="I8165" s="5"/>
    </row>
    <row r="8166" spans="1:9" x14ac:dyDescent="0.4">
      <c r="A8166" t="str">
        <f t="shared" si="127"/>
        <v>ReisVenezuela</v>
      </c>
      <c r="B8166" s="26" t="s">
        <v>160</v>
      </c>
      <c r="C8166" s="4" t="s">
        <v>471</v>
      </c>
      <c r="D8166" s="5">
        <v>8.08812E-7</v>
      </c>
      <c r="E8166" s="5">
        <v>5.0508900000000006E-7</v>
      </c>
      <c r="F8166" s="5">
        <v>2.0088899999999999E-7</v>
      </c>
      <c r="G8166" s="6">
        <v>1.67E-7</v>
      </c>
      <c r="H8166" s="7">
        <v>1.6817900000000003E-6</v>
      </c>
      <c r="I8166" s="5"/>
    </row>
    <row r="8167" spans="1:9" x14ac:dyDescent="0.4">
      <c r="A8167" t="str">
        <f t="shared" si="127"/>
        <v>Knollengewächsen, WurzelknolleVenezuela</v>
      </c>
      <c r="B8167" s="26" t="s">
        <v>179</v>
      </c>
      <c r="C8167" s="4" t="s">
        <v>471</v>
      </c>
      <c r="D8167" s="5">
        <v>6.5825499999999996E-8</v>
      </c>
      <c r="E8167" s="5">
        <v>6.7403200000000009E-8</v>
      </c>
      <c r="F8167" s="5">
        <v>8.9196399999999992E-9</v>
      </c>
      <c r="G8167" s="6">
        <v>1.04E-8</v>
      </c>
      <c r="H8167" s="7">
        <v>1.5254834000000001E-7</v>
      </c>
      <c r="I8167" s="5"/>
    </row>
    <row r="8168" spans="1:9" x14ac:dyDescent="0.4">
      <c r="A8168" t="str">
        <f t="shared" si="127"/>
        <v>BaumwolleVenezuela</v>
      </c>
      <c r="B8168" s="26" t="s">
        <v>257</v>
      </c>
      <c r="C8168" s="4" t="s">
        <v>471</v>
      </c>
      <c r="D8168" s="5">
        <v>4.4685699999999995E-6</v>
      </c>
      <c r="E8168" s="5">
        <v>3.97472E-6</v>
      </c>
      <c r="F8168" s="5">
        <v>7.8398000000000001E-7</v>
      </c>
      <c r="G8168" s="6">
        <v>7.8599999999999997E-7</v>
      </c>
      <c r="H8168" s="7">
        <v>1.0013269999999999E-5</v>
      </c>
      <c r="I8168" s="5"/>
    </row>
    <row r="8169" spans="1:9" x14ac:dyDescent="0.4">
      <c r="A8169" t="str">
        <f t="shared" si="127"/>
        <v>SesamVenezuela</v>
      </c>
      <c r="B8169" s="26" t="s">
        <v>258</v>
      </c>
      <c r="C8169" s="4" t="s">
        <v>471</v>
      </c>
      <c r="D8169" s="5">
        <v>4.8500000000000002E-6</v>
      </c>
      <c r="E8169" s="5">
        <v>4.2841299999999998E-6</v>
      </c>
      <c r="F8169" s="5">
        <v>8.0200000000000001E-7</v>
      </c>
      <c r="G8169" s="6">
        <v>8.5499999999999997E-7</v>
      </c>
      <c r="H8169" s="7">
        <v>1.0791130000000001E-5</v>
      </c>
      <c r="I8169" s="5"/>
    </row>
    <row r="8170" spans="1:9" x14ac:dyDescent="0.4">
      <c r="A8170" t="str">
        <f t="shared" si="127"/>
        <v>SisalhanfVenezuela</v>
      </c>
      <c r="B8170" s="26" t="s">
        <v>332</v>
      </c>
      <c r="C8170" s="4" t="s">
        <v>471</v>
      </c>
      <c r="D8170" s="5">
        <v>5.6157600000000003E-6</v>
      </c>
      <c r="E8170" s="5">
        <v>5.0943700000000003E-6</v>
      </c>
      <c r="F8170" s="5">
        <v>1.0322099999999999E-6</v>
      </c>
      <c r="G8170" s="6">
        <v>9.9999999999999995E-7</v>
      </c>
      <c r="H8170" s="7">
        <v>1.2742340000000001E-5</v>
      </c>
      <c r="I8170" s="5"/>
    </row>
    <row r="8171" spans="1:9" x14ac:dyDescent="0.4">
      <c r="A8171" t="str">
        <f t="shared" si="127"/>
        <v>SorghumVenezuela</v>
      </c>
      <c r="B8171" s="26" t="s">
        <v>282</v>
      </c>
      <c r="C8171" s="4" t="s">
        <v>471</v>
      </c>
      <c r="D8171" s="5">
        <v>1.10905E-6</v>
      </c>
      <c r="E8171" s="5">
        <v>1.0501600000000001E-6</v>
      </c>
      <c r="F8171" s="5">
        <v>1.7930999999999998E-7</v>
      </c>
      <c r="G8171" s="6">
        <v>1.8900000000000001E-7</v>
      </c>
      <c r="H8171" s="7">
        <v>2.5275199999999996E-6</v>
      </c>
      <c r="I8171" s="5"/>
    </row>
    <row r="8172" spans="1:9" x14ac:dyDescent="0.4">
      <c r="A8172" t="str">
        <f t="shared" si="127"/>
        <v>SojabohnenVenezuela</v>
      </c>
      <c r="B8172" s="26" t="s">
        <v>259</v>
      </c>
      <c r="C8172" s="4" t="s">
        <v>471</v>
      </c>
      <c r="D8172" s="5">
        <v>3.77E-7</v>
      </c>
      <c r="E8172" s="5">
        <v>2.3015300000000001E-7</v>
      </c>
      <c r="F8172" s="5">
        <v>1.59812E-7</v>
      </c>
      <c r="G8172" s="6">
        <v>1.37E-7</v>
      </c>
      <c r="H8172" s="7">
        <v>9.0396500000000003E-7</v>
      </c>
      <c r="I8172" s="5"/>
    </row>
    <row r="8173" spans="1:9" x14ac:dyDescent="0.4">
      <c r="A8173" t="str">
        <f t="shared" si="127"/>
        <v>ErdbeereVenezuela</v>
      </c>
      <c r="B8173" s="26" t="s">
        <v>203</v>
      </c>
      <c r="C8173" s="4" t="s">
        <v>471</v>
      </c>
      <c r="D8173" s="5">
        <v>3.7800000000000002E-7</v>
      </c>
      <c r="E8173" s="5">
        <v>2.3298399999999999E-7</v>
      </c>
      <c r="F8173" s="5">
        <v>7.0923700000000004E-8</v>
      </c>
      <c r="G8173" s="6">
        <v>9.5500000000000002E-8</v>
      </c>
      <c r="H8173" s="7">
        <v>7.7740769999999994E-7</v>
      </c>
      <c r="I8173" s="5"/>
    </row>
    <row r="8174" spans="1:9" x14ac:dyDescent="0.4">
      <c r="A8174" t="str">
        <f t="shared" si="127"/>
        <v>RohrzuckerVenezuela</v>
      </c>
      <c r="B8174" s="26" t="s">
        <v>260</v>
      </c>
      <c r="C8174" s="4" t="s">
        <v>471</v>
      </c>
      <c r="D8174" s="5">
        <v>1.0888100000000001E-7</v>
      </c>
      <c r="E8174" s="5">
        <v>9.3317600000000007E-8</v>
      </c>
      <c r="F8174" s="5">
        <v>1.8355300000000001E-8</v>
      </c>
      <c r="G8174" s="6">
        <v>1.9700000000000001E-8</v>
      </c>
      <c r="H8174" s="7">
        <v>2.4025390000000001E-7</v>
      </c>
      <c r="I8174" s="5"/>
    </row>
    <row r="8175" spans="1:9" x14ac:dyDescent="0.4">
      <c r="A8175" t="str">
        <f t="shared" si="127"/>
        <v>SonnenblumenkerneVenezuela</v>
      </c>
      <c r="B8175" s="26" t="s">
        <v>261</v>
      </c>
      <c r="C8175" s="4" t="s">
        <v>471</v>
      </c>
      <c r="D8175" s="5">
        <v>2.2200000000000003E-6</v>
      </c>
      <c r="E8175" s="5">
        <v>1.8549499999999999E-6</v>
      </c>
      <c r="F8175" s="5">
        <v>4.0700000000000003E-7</v>
      </c>
      <c r="G8175" s="6">
        <v>3.84E-7</v>
      </c>
      <c r="H8175" s="7">
        <v>4.8659499999999995E-6</v>
      </c>
      <c r="I8175" s="5"/>
    </row>
    <row r="8176" spans="1:9" x14ac:dyDescent="0.4">
      <c r="A8176" t="str">
        <f t="shared" si="127"/>
        <v>Manderine, ClementineVenezuela</v>
      </c>
      <c r="B8176" s="26" t="s">
        <v>213</v>
      </c>
      <c r="C8176" s="4" t="s">
        <v>471</v>
      </c>
      <c r="D8176" s="5">
        <v>3.7500000000000001E-7</v>
      </c>
      <c r="E8176" s="5">
        <v>3.4815E-7</v>
      </c>
      <c r="F8176" s="5">
        <v>6.6332299999999991E-8</v>
      </c>
      <c r="G8176" s="6">
        <v>6.320000000000001E-8</v>
      </c>
      <c r="H8176" s="7">
        <v>8.5268229999999996E-7</v>
      </c>
      <c r="I8176" s="5"/>
    </row>
    <row r="8177" spans="1:9" x14ac:dyDescent="0.4">
      <c r="A8177" t="str">
        <f t="shared" si="127"/>
        <v>Tabak, unverarbeitetVenezuela</v>
      </c>
      <c r="B8177" s="26" t="s">
        <v>263</v>
      </c>
      <c r="C8177" s="4" t="s">
        <v>471</v>
      </c>
      <c r="D8177" s="5">
        <v>1.5126199999999998E-6</v>
      </c>
      <c r="E8177" s="5">
        <v>1.3486600000000001E-6</v>
      </c>
      <c r="F8177" s="5">
        <v>2.8616600000000002E-7</v>
      </c>
      <c r="G8177" s="6">
        <v>2.72E-7</v>
      </c>
      <c r="H8177" s="7">
        <v>3.4194459999999998E-6</v>
      </c>
      <c r="I8177" s="5"/>
    </row>
    <row r="8178" spans="1:9" x14ac:dyDescent="0.4">
      <c r="A8178" t="str">
        <f t="shared" si="127"/>
        <v>TomatenVenezuela</v>
      </c>
      <c r="B8178" s="26" t="s">
        <v>86</v>
      </c>
      <c r="C8178" s="4" t="s">
        <v>471</v>
      </c>
      <c r="D8178" s="5">
        <v>1.6899999999999999E-7</v>
      </c>
      <c r="E8178" s="5">
        <v>1.59433E-7</v>
      </c>
      <c r="F8178" s="5">
        <v>2.92845E-8</v>
      </c>
      <c r="G8178" s="6">
        <v>2.7999999999999999E-8</v>
      </c>
      <c r="H8178" s="7">
        <v>3.8571749999999997E-7</v>
      </c>
      <c r="I8178" s="5"/>
    </row>
    <row r="8179" spans="1:9" x14ac:dyDescent="0.4">
      <c r="A8179" t="str">
        <f t="shared" si="127"/>
        <v>Gemüse, frischVenezuela</v>
      </c>
      <c r="B8179" s="26" t="s">
        <v>174</v>
      </c>
      <c r="C8179" s="4" t="s">
        <v>471</v>
      </c>
      <c r="D8179" s="5">
        <v>2.0714099999999999E-7</v>
      </c>
      <c r="E8179" s="5">
        <v>1.9079E-7</v>
      </c>
      <c r="F8179" s="5">
        <v>3.7339499999999995E-8</v>
      </c>
      <c r="G8179" s="6">
        <v>3.6799999999999999E-8</v>
      </c>
      <c r="H8179" s="7">
        <v>4.7207050000000008E-7</v>
      </c>
      <c r="I8179" s="5"/>
    </row>
    <row r="8180" spans="1:9" x14ac:dyDescent="0.4">
      <c r="A8180" t="str">
        <f t="shared" si="127"/>
        <v>WassermeloneVenezuela</v>
      </c>
      <c r="B8180" s="26" t="s">
        <v>265</v>
      </c>
      <c r="C8180" s="4" t="s">
        <v>471</v>
      </c>
      <c r="D8180" s="5">
        <v>2.3185600000000001E-7</v>
      </c>
      <c r="E8180" s="5">
        <v>2.2090900000000001E-7</v>
      </c>
      <c r="F8180" s="5">
        <v>3.9741999999999999E-8</v>
      </c>
      <c r="G8180" s="6">
        <v>3.8000000000000003E-8</v>
      </c>
      <c r="H8180" s="7">
        <v>5.3050700000000013E-7</v>
      </c>
      <c r="I8180" s="5"/>
    </row>
    <row r="8181" spans="1:9" x14ac:dyDescent="0.4">
      <c r="A8181" t="str">
        <f t="shared" si="127"/>
        <v>YamswurzelVenezuela</v>
      </c>
      <c r="B8181" s="26" t="s">
        <v>291</v>
      </c>
      <c r="C8181" s="4" t="s">
        <v>471</v>
      </c>
      <c r="D8181" s="5">
        <v>2.8554600000000001E-7</v>
      </c>
      <c r="E8181" s="5">
        <v>2.6686100000000002E-7</v>
      </c>
      <c r="F8181" s="5">
        <v>5.0684800000000003E-8</v>
      </c>
      <c r="G8181" s="6">
        <v>4.88E-8</v>
      </c>
      <c r="H8181" s="7">
        <v>6.5189179999999996E-7</v>
      </c>
      <c r="I8181" s="5"/>
    </row>
    <row r="8182" spans="1:9" x14ac:dyDescent="0.4">
      <c r="A8182" t="str">
        <f t="shared" si="127"/>
        <v>Yautia (cocoyam)Venezuela</v>
      </c>
      <c r="B8182" s="26" t="s">
        <v>322</v>
      </c>
      <c r="C8182" s="4" t="s">
        <v>471</v>
      </c>
      <c r="D8182" s="5">
        <v>5.8738699999999994E-7</v>
      </c>
      <c r="E8182" s="5">
        <v>5.40145E-7</v>
      </c>
      <c r="F8182" s="5">
        <v>1.07848E-7</v>
      </c>
      <c r="G8182" s="6">
        <v>1.0700000000000001E-7</v>
      </c>
      <c r="H8182" s="7">
        <v>1.3423800000000001E-6</v>
      </c>
      <c r="I8182" s="5"/>
    </row>
    <row r="8183" spans="1:9" x14ac:dyDescent="0.4">
      <c r="A8183" t="str">
        <f t="shared" si="127"/>
        <v>Anise, Fenchel, KorrianderVietnam</v>
      </c>
      <c r="B8183" s="26" t="s">
        <v>239</v>
      </c>
      <c r="C8183" s="4" t="s">
        <v>472</v>
      </c>
      <c r="D8183" s="5">
        <v>7.1799999999999999E-6</v>
      </c>
      <c r="E8183" s="5">
        <v>5.9454800000000004E-6</v>
      </c>
      <c r="F8183" s="5">
        <v>5.9100000000000004E-7</v>
      </c>
      <c r="G8183" s="6">
        <v>1.7799999999999999E-6</v>
      </c>
      <c r="H8183" s="7">
        <v>1.5496479999999998E-5</v>
      </c>
      <c r="I8183" s="5"/>
    </row>
    <row r="8184" spans="1:9" x14ac:dyDescent="0.4">
      <c r="A8184" t="str">
        <f t="shared" si="127"/>
        <v>ApfelVietnam</v>
      </c>
      <c r="B8184" s="26" t="s">
        <v>195</v>
      </c>
      <c r="C8184" s="4" t="s">
        <v>472</v>
      </c>
      <c r="D8184" s="5">
        <v>5.99E-7</v>
      </c>
      <c r="E8184" s="5">
        <v>4.4460499999999998E-7</v>
      </c>
      <c r="F8184" s="5">
        <v>2.7399999999999999E-7</v>
      </c>
      <c r="G8184" s="6">
        <v>4.0600000000000001E-7</v>
      </c>
      <c r="H8184" s="7">
        <v>1.723605E-6</v>
      </c>
      <c r="I8184" s="5"/>
    </row>
    <row r="8185" spans="1:9" x14ac:dyDescent="0.4">
      <c r="A8185" t="str">
        <f t="shared" si="127"/>
        <v>SpargelVietnam</v>
      </c>
      <c r="B8185" s="26" t="s">
        <v>190</v>
      </c>
      <c r="C8185" s="4" t="s">
        <v>472</v>
      </c>
      <c r="D8185" s="5">
        <v>3.7100000000000003E-7</v>
      </c>
      <c r="E8185" s="5">
        <v>3.75993E-7</v>
      </c>
      <c r="F8185" s="5">
        <v>2.2399999999999999E-7</v>
      </c>
      <c r="G8185" s="6">
        <v>3.77E-7</v>
      </c>
      <c r="H8185" s="7">
        <v>1.3479930000000001E-6</v>
      </c>
      <c r="I8185" s="5"/>
    </row>
    <row r="8186" spans="1:9" x14ac:dyDescent="0.4">
      <c r="A8186" t="str">
        <f t="shared" si="127"/>
        <v>BananenVietnam</v>
      </c>
      <c r="B8186" s="26" t="s">
        <v>197</v>
      </c>
      <c r="C8186" s="4" t="s">
        <v>472</v>
      </c>
      <c r="D8186" s="5">
        <v>7.1781299999999997E-7</v>
      </c>
      <c r="E8186" s="5">
        <v>5.4009099999999999E-7</v>
      </c>
      <c r="F8186" s="5">
        <v>7.1299100000000001E-8</v>
      </c>
      <c r="G8186" s="6">
        <v>2.04E-7</v>
      </c>
      <c r="H8186" s="7">
        <v>1.5332031E-6</v>
      </c>
      <c r="I8186" s="5"/>
    </row>
    <row r="8187" spans="1:9" x14ac:dyDescent="0.4">
      <c r="A8187" t="str">
        <f t="shared" si="127"/>
        <v>GersteVietnam</v>
      </c>
      <c r="B8187" s="26" t="s">
        <v>240</v>
      </c>
      <c r="C8187" s="4" t="s">
        <v>472</v>
      </c>
      <c r="D8187" s="5">
        <v>1.8743699999999999E-7</v>
      </c>
      <c r="E8187" s="5">
        <v>1.6643499999999999E-7</v>
      </c>
      <c r="F8187" s="5">
        <v>1.00481E-7</v>
      </c>
      <c r="G8187" s="6">
        <v>1.61E-7</v>
      </c>
      <c r="H8187" s="7">
        <v>6.1535300000000004E-7</v>
      </c>
      <c r="I8187" s="5"/>
    </row>
    <row r="8188" spans="1:9" x14ac:dyDescent="0.4">
      <c r="A8188" t="str">
        <f t="shared" si="127"/>
        <v>Bohen, trockenVietnam</v>
      </c>
      <c r="B8188" s="26" t="s">
        <v>170</v>
      </c>
      <c r="C8188" s="4" t="s">
        <v>472</v>
      </c>
      <c r="D8188" s="5">
        <v>2.79695E-6</v>
      </c>
      <c r="E8188" s="5">
        <v>1.9439600000000001E-6</v>
      </c>
      <c r="F8188" s="5">
        <v>3.3716399999999999E-7</v>
      </c>
      <c r="G8188" s="6">
        <v>9.9999999999999995E-7</v>
      </c>
      <c r="H8188" s="7">
        <v>6.078074E-6</v>
      </c>
      <c r="I8188" s="5"/>
    </row>
    <row r="8189" spans="1:9" x14ac:dyDescent="0.4">
      <c r="A8189" t="str">
        <f t="shared" si="127"/>
        <v>Bohen, grünVietnam</v>
      </c>
      <c r="B8189" s="26" t="s">
        <v>169</v>
      </c>
      <c r="C8189" s="4" t="s">
        <v>472</v>
      </c>
      <c r="D8189" s="5">
        <v>3.07703E-8</v>
      </c>
      <c r="E8189" s="5">
        <v>3.2969300000000005E-8</v>
      </c>
      <c r="F8189" s="5">
        <v>1.95524E-8</v>
      </c>
      <c r="G8189" s="6">
        <v>3.3500000000000002E-8</v>
      </c>
      <c r="H8189" s="7">
        <v>1.16792E-7</v>
      </c>
      <c r="I8189" s="5"/>
    </row>
    <row r="8190" spans="1:9" x14ac:dyDescent="0.4">
      <c r="A8190" t="str">
        <f t="shared" si="127"/>
        <v>BeerenVietnam</v>
      </c>
      <c r="B8190" s="26" t="s">
        <v>198</v>
      </c>
      <c r="C8190" s="4" t="s">
        <v>472</v>
      </c>
      <c r="D8190" s="5">
        <v>5.1122999999999995E-7</v>
      </c>
      <c r="E8190" s="5">
        <v>3.9369799999999998E-7</v>
      </c>
      <c r="F8190" s="5">
        <v>4.4807200000000003E-8</v>
      </c>
      <c r="G8190" s="6">
        <v>1.3400000000000001E-7</v>
      </c>
      <c r="H8190" s="7">
        <v>1.0837351999999999E-6</v>
      </c>
      <c r="I8190" s="5"/>
    </row>
    <row r="8191" spans="1:9" x14ac:dyDescent="0.4">
      <c r="A8191" t="str">
        <f t="shared" si="127"/>
        <v>Ackerbohne, trockenVietnam</v>
      </c>
      <c r="B8191" s="26" t="s">
        <v>163</v>
      </c>
      <c r="C8191" s="4" t="s">
        <v>472</v>
      </c>
      <c r="D8191" s="5">
        <v>2.8572699999999998E-7</v>
      </c>
      <c r="E8191" s="5">
        <v>2.5371299999999999E-7</v>
      </c>
      <c r="F8191" s="5">
        <v>1.5300000000000001E-7</v>
      </c>
      <c r="G8191" s="6">
        <v>2.4499999999999998E-7</v>
      </c>
      <c r="H8191" s="7">
        <v>9.3743999999999996E-7</v>
      </c>
      <c r="I8191" s="5"/>
    </row>
    <row r="8192" spans="1:9" x14ac:dyDescent="0.4">
      <c r="A8192" t="str">
        <f t="shared" si="127"/>
        <v>BuchweizenVietnam</v>
      </c>
      <c r="B8192" s="26" t="s">
        <v>147</v>
      </c>
      <c r="C8192" s="4" t="s">
        <v>472</v>
      </c>
      <c r="D8192" s="5">
        <v>2.6358300000000001E-7</v>
      </c>
      <c r="E8192" s="5">
        <v>2.3405000000000001E-7</v>
      </c>
      <c r="F8192" s="5">
        <v>1.41301E-7</v>
      </c>
      <c r="G8192" s="6">
        <v>2.2599999999999999E-7</v>
      </c>
      <c r="H8192" s="7">
        <v>8.6493400000000006E-7</v>
      </c>
      <c r="I8192" s="5"/>
    </row>
    <row r="8193" spans="1:9" x14ac:dyDescent="0.4">
      <c r="A8193" t="str">
        <f t="shared" si="127"/>
        <v>Kohl und andere KohlgewächseVietnam</v>
      </c>
      <c r="B8193" s="26" t="s">
        <v>181</v>
      </c>
      <c r="C8193" s="4" t="s">
        <v>472</v>
      </c>
      <c r="D8193" s="5">
        <v>2.8499999999999997E-7</v>
      </c>
      <c r="E8193" s="5">
        <v>2.1768E-7</v>
      </c>
      <c r="F8193" s="5">
        <v>2.6699999999999998E-8</v>
      </c>
      <c r="G8193" s="6">
        <v>7.8999999999999993E-8</v>
      </c>
      <c r="H8193" s="7">
        <v>6.0837999999999984E-7</v>
      </c>
      <c r="I8193" s="5"/>
    </row>
    <row r="8194" spans="1:9" x14ac:dyDescent="0.4">
      <c r="A8194" t="str">
        <f t="shared" si="127"/>
        <v>Karotten und RübenVietnam</v>
      </c>
      <c r="B8194" s="26" t="s">
        <v>176</v>
      </c>
      <c r="C8194" s="4" t="s">
        <v>472</v>
      </c>
      <c r="D8194" s="5">
        <v>3.0462699999999997E-8</v>
      </c>
      <c r="E8194" s="5">
        <v>3.2639699999999997E-8</v>
      </c>
      <c r="F8194" s="5">
        <v>1.93569E-8</v>
      </c>
      <c r="G8194" s="6">
        <v>3.3099999999999999E-8</v>
      </c>
      <c r="H8194" s="7">
        <v>1.1555929999999999E-7</v>
      </c>
      <c r="I8194" s="5"/>
    </row>
    <row r="8195" spans="1:9" x14ac:dyDescent="0.4">
      <c r="A8195" t="str">
        <f t="shared" si="127"/>
        <v>CashewnüsseVietnam</v>
      </c>
      <c r="B8195" s="26" t="s">
        <v>309</v>
      </c>
      <c r="C8195" s="4" t="s">
        <v>472</v>
      </c>
      <c r="D8195" s="5">
        <v>5.8990900000000001E-6</v>
      </c>
      <c r="E8195" s="5">
        <v>4.4381699999999997E-6</v>
      </c>
      <c r="F8195" s="5">
        <v>5.8757899999999994E-7</v>
      </c>
      <c r="G8195" s="6">
        <v>1.68E-6</v>
      </c>
      <c r="H8195" s="7">
        <v>1.2604839E-5</v>
      </c>
      <c r="I8195" s="5"/>
    </row>
    <row r="8196" spans="1:9" x14ac:dyDescent="0.4">
      <c r="A8196" t="str">
        <f t="shared" ref="A8196:A8259" si="128">B8196&amp;C8196</f>
        <v>ManiokVietnam</v>
      </c>
      <c r="B8196" s="26" t="s">
        <v>187</v>
      </c>
      <c r="C8196" s="4" t="s">
        <v>472</v>
      </c>
      <c r="D8196" s="5">
        <v>3.6704300000000001E-7</v>
      </c>
      <c r="E8196" s="5">
        <v>2.4211700000000002E-7</v>
      </c>
      <c r="F8196" s="5">
        <v>5.2704500000000001E-8</v>
      </c>
      <c r="G8196" s="6">
        <v>1.4700000000000001E-7</v>
      </c>
      <c r="H8196" s="7">
        <v>8.0886449999999997E-7</v>
      </c>
      <c r="I8196" s="5"/>
    </row>
    <row r="8197" spans="1:9" x14ac:dyDescent="0.4">
      <c r="A8197" t="str">
        <f t="shared" si="128"/>
        <v>Rizinusöl-SamenVietnam</v>
      </c>
      <c r="B8197" s="26" t="s">
        <v>285</v>
      </c>
      <c r="C8197" s="4" t="s">
        <v>472</v>
      </c>
      <c r="D8197" s="5">
        <v>1.4E-5</v>
      </c>
      <c r="E8197" s="5">
        <v>1.07004E-5</v>
      </c>
      <c r="F8197" s="5">
        <v>1.2299999999999999E-6</v>
      </c>
      <c r="G8197" s="6">
        <v>3.6500000000000002E-6</v>
      </c>
      <c r="H8197" s="7">
        <v>2.9580399999999999E-5</v>
      </c>
      <c r="I8197" s="5"/>
    </row>
    <row r="8198" spans="1:9" x14ac:dyDescent="0.4">
      <c r="A8198" t="str">
        <f t="shared" si="128"/>
        <v>Blumenkohl und BrokkoliVietnam</v>
      </c>
      <c r="B8198" s="26" t="s">
        <v>168</v>
      </c>
      <c r="C8198" s="4" t="s">
        <v>472</v>
      </c>
      <c r="D8198" s="5">
        <v>2.0422799999999999E-8</v>
      </c>
      <c r="E8198" s="5">
        <v>2.18823E-8</v>
      </c>
      <c r="F8198" s="5">
        <v>1.2977300000000001E-8</v>
      </c>
      <c r="G8198" s="6">
        <v>2.22E-8</v>
      </c>
      <c r="H8198" s="7">
        <v>7.74824E-8</v>
      </c>
      <c r="I8198" s="5"/>
    </row>
    <row r="8199" spans="1:9" x14ac:dyDescent="0.4">
      <c r="A8199" t="str">
        <f t="shared" si="128"/>
        <v>Paprika-/ChillipulverVietnam</v>
      </c>
      <c r="B8199" s="26" t="s">
        <v>90</v>
      </c>
      <c r="C8199" s="4" t="s">
        <v>472</v>
      </c>
      <c r="D8199" s="5">
        <v>3.99E-8</v>
      </c>
      <c r="E8199" s="5">
        <v>4.2723699999999996E-8</v>
      </c>
      <c r="F8199" s="5">
        <v>2.5299999999999998E-8</v>
      </c>
      <c r="G8199" s="6">
        <v>4.3399999999999998E-8</v>
      </c>
      <c r="H8199" s="7">
        <v>1.5132369999999998E-7</v>
      </c>
      <c r="I8199" s="5"/>
    </row>
    <row r="8200" spans="1:9" x14ac:dyDescent="0.4">
      <c r="A8200" t="str">
        <f t="shared" si="128"/>
        <v>Paprika und Chillies, grünVietnam</v>
      </c>
      <c r="B8200" s="26" t="s">
        <v>79</v>
      </c>
      <c r="C8200" s="4" t="s">
        <v>472</v>
      </c>
      <c r="D8200" s="5">
        <v>3.99E-8</v>
      </c>
      <c r="E8200" s="5">
        <v>4.2723699999999996E-8</v>
      </c>
      <c r="F8200" s="5">
        <v>2.5299999999999998E-8</v>
      </c>
      <c r="G8200" s="6">
        <v>4.3399999999999998E-8</v>
      </c>
      <c r="H8200" s="7">
        <v>1.5132369999999998E-7</v>
      </c>
      <c r="I8200" s="5"/>
    </row>
    <row r="8201" spans="1:9" x14ac:dyDescent="0.4">
      <c r="A8201" t="str">
        <f t="shared" si="128"/>
        <v>Paprika und Chillies, grünVietnam</v>
      </c>
      <c r="B8201" s="26" t="s">
        <v>79</v>
      </c>
      <c r="C8201" s="4" t="s">
        <v>472</v>
      </c>
      <c r="D8201" s="5">
        <v>3.99E-8</v>
      </c>
      <c r="E8201" s="5">
        <v>4.2723699999999996E-8</v>
      </c>
      <c r="F8201" s="5">
        <v>2.5299999999999998E-8</v>
      </c>
      <c r="G8201" s="6">
        <v>4.3399999999999998E-8</v>
      </c>
      <c r="H8201" s="7">
        <v>1.5132369999999998E-7</v>
      </c>
      <c r="I8201" s="5"/>
    </row>
    <row r="8202" spans="1:9" x14ac:dyDescent="0.4">
      <c r="A8202" t="str">
        <f t="shared" si="128"/>
        <v>KokosnussVietnam</v>
      </c>
      <c r="B8202" s="26" t="s">
        <v>310</v>
      </c>
      <c r="C8202" s="4" t="s">
        <v>472</v>
      </c>
      <c r="D8202" s="5">
        <v>1.4885199999999999E-6</v>
      </c>
      <c r="E8202" s="5">
        <v>1.1211299999999999E-6</v>
      </c>
      <c r="F8202" s="5">
        <v>1.48136E-7</v>
      </c>
      <c r="G8202" s="6">
        <v>4.2399999999999999E-7</v>
      </c>
      <c r="H8202" s="7">
        <v>3.1817859999999998E-6</v>
      </c>
      <c r="I8202" s="5"/>
    </row>
    <row r="8203" spans="1:9" x14ac:dyDescent="0.4">
      <c r="A8203" t="str">
        <f t="shared" si="128"/>
        <v>Kaffee, grünVietnam</v>
      </c>
      <c r="B8203" s="26" t="s">
        <v>287</v>
      </c>
      <c r="C8203" s="4" t="s">
        <v>472</v>
      </c>
      <c r="D8203" s="5">
        <v>5.0284699999999998E-6</v>
      </c>
      <c r="E8203" s="5">
        <v>3.7840900000000001E-6</v>
      </c>
      <c r="F8203" s="5">
        <v>5.0100000000000005E-7</v>
      </c>
      <c r="G8203" s="6">
        <v>1.4300000000000001E-6</v>
      </c>
      <c r="H8203" s="7">
        <v>1.0743560000000001E-5</v>
      </c>
      <c r="I8203" s="5"/>
    </row>
    <row r="8204" spans="1:9" x14ac:dyDescent="0.4">
      <c r="A8204" t="str">
        <f t="shared" si="128"/>
        <v>KokosbastVietnam</v>
      </c>
      <c r="B8204" s="26" t="s">
        <v>311</v>
      </c>
      <c r="C8204" s="4" t="s">
        <v>472</v>
      </c>
      <c r="D8204" s="5">
        <v>1.4885199999999999E-6</v>
      </c>
      <c r="E8204" s="5">
        <v>1.1211299999999999E-6</v>
      </c>
      <c r="F8204" s="5">
        <v>1.48136E-7</v>
      </c>
      <c r="G8204" s="6">
        <v>4.2399999999999999E-7</v>
      </c>
      <c r="H8204" s="7">
        <v>3.1817859999999998E-6</v>
      </c>
      <c r="I8204" s="5"/>
    </row>
    <row r="8205" spans="1:9" x14ac:dyDescent="0.4">
      <c r="A8205" t="str">
        <f t="shared" si="128"/>
        <v>BaumwollsamenVietnam</v>
      </c>
      <c r="B8205" s="26" t="s">
        <v>241</v>
      </c>
      <c r="C8205" s="4" t="s">
        <v>472</v>
      </c>
      <c r="D8205" s="5">
        <v>6.3543499999999996E-6</v>
      </c>
      <c r="E8205" s="5">
        <v>4.8660200000000002E-6</v>
      </c>
      <c r="F8205" s="5">
        <v>5.9404200000000005E-7</v>
      </c>
      <c r="G8205" s="6">
        <v>1.7600000000000001E-6</v>
      </c>
      <c r="H8205" s="7">
        <v>1.3574411999999999E-5</v>
      </c>
      <c r="I8205" s="5"/>
    </row>
    <row r="8206" spans="1:9" x14ac:dyDescent="0.4">
      <c r="A8206" t="str">
        <f t="shared" si="128"/>
        <v>Gurken und GewürzgurkenVietnam</v>
      </c>
      <c r="B8206" s="26" t="s">
        <v>99</v>
      </c>
      <c r="C8206" s="4" t="s">
        <v>472</v>
      </c>
      <c r="D8206" s="5">
        <v>3.4730999999999995E-8</v>
      </c>
      <c r="E8206" s="5">
        <v>3.5794899999999998E-8</v>
      </c>
      <c r="F8206" s="5">
        <v>2.1299999999999999E-8</v>
      </c>
      <c r="G8206" s="6">
        <v>3.5999999999999998E-8</v>
      </c>
      <c r="H8206" s="7">
        <v>1.278259E-7</v>
      </c>
      <c r="I8206" s="5"/>
    </row>
    <row r="8207" spans="1:9" x14ac:dyDescent="0.4">
      <c r="A8207" t="str">
        <f t="shared" si="128"/>
        <v>AubergineVietnam</v>
      </c>
      <c r="B8207" s="26" t="s">
        <v>214</v>
      </c>
      <c r="C8207" s="4" t="s">
        <v>472</v>
      </c>
      <c r="D8207" s="5">
        <v>3.2996700000000005E-8</v>
      </c>
      <c r="E8207" s="5">
        <v>3.3853000000000005E-8</v>
      </c>
      <c r="F8207" s="5">
        <v>2.0154100000000002E-8</v>
      </c>
      <c r="G8207" s="6">
        <v>3.4E-8</v>
      </c>
      <c r="H8207" s="7">
        <v>1.2100380000000001E-7</v>
      </c>
      <c r="I8207" s="5"/>
    </row>
    <row r="8208" spans="1:9" x14ac:dyDescent="0.4">
      <c r="A8208" t="str">
        <f t="shared" si="128"/>
        <v>Bast-PflanzenVietnam</v>
      </c>
      <c r="B8208" s="26" t="s">
        <v>338</v>
      </c>
      <c r="C8208" s="4" t="s">
        <v>472</v>
      </c>
      <c r="D8208" s="5">
        <v>1.1053099999999999E-6</v>
      </c>
      <c r="E8208" s="5">
        <v>8.4650399999999997E-7</v>
      </c>
      <c r="F8208" s="5">
        <v>9.7494199999999997E-8</v>
      </c>
      <c r="G8208" s="6">
        <v>2.9100000000000005E-7</v>
      </c>
      <c r="H8208" s="7">
        <v>2.3403082000000004E-6</v>
      </c>
      <c r="I8208" s="5"/>
    </row>
    <row r="8209" spans="1:9" x14ac:dyDescent="0.4">
      <c r="A8209" t="str">
        <f t="shared" si="128"/>
        <v>FuttermittelpflanzenVietnam</v>
      </c>
      <c r="B8209" s="26" t="s">
        <v>242</v>
      </c>
      <c r="C8209" s="4" t="s">
        <v>472</v>
      </c>
      <c r="D8209" s="5">
        <v>1.3484E-8</v>
      </c>
      <c r="E8209" s="5">
        <v>1.3479299999999999E-8</v>
      </c>
      <c r="F8209" s="5">
        <v>8.0438799999999989E-9</v>
      </c>
      <c r="G8209" s="6">
        <v>1.35E-8</v>
      </c>
      <c r="H8209" s="7">
        <v>4.8507180000000003E-8</v>
      </c>
      <c r="I8209" s="5"/>
    </row>
    <row r="8210" spans="1:9" x14ac:dyDescent="0.4">
      <c r="A8210" t="str">
        <f t="shared" si="128"/>
        <v>Früchte, frischVietnam</v>
      </c>
      <c r="B8210" s="26" t="s">
        <v>205</v>
      </c>
      <c r="C8210" s="4" t="s">
        <v>472</v>
      </c>
      <c r="D8210" s="5">
        <v>8.18873E-7</v>
      </c>
      <c r="E8210" s="5">
        <v>6.15942E-7</v>
      </c>
      <c r="F8210" s="5">
        <v>8.14832E-8</v>
      </c>
      <c r="G8210" s="6">
        <v>2.3300000000000001E-7</v>
      </c>
      <c r="H8210" s="7">
        <v>1.7492982E-6</v>
      </c>
      <c r="I8210" s="5"/>
    </row>
    <row r="8211" spans="1:9" x14ac:dyDescent="0.4">
      <c r="A8211" t="str">
        <f t="shared" si="128"/>
        <v>KernobstVietnam</v>
      </c>
      <c r="B8211" s="26" t="s">
        <v>208</v>
      </c>
      <c r="C8211" s="4" t="s">
        <v>472</v>
      </c>
      <c r="D8211" s="5">
        <v>8.1899999999999991E-7</v>
      </c>
      <c r="E8211" s="5">
        <v>6.15942E-7</v>
      </c>
      <c r="F8211" s="5">
        <v>8.1500000000000008E-8</v>
      </c>
      <c r="G8211" s="6">
        <v>2.3300000000000001E-7</v>
      </c>
      <c r="H8211" s="7">
        <v>1.7494419999999996E-6</v>
      </c>
      <c r="I8211" s="5"/>
    </row>
    <row r="8212" spans="1:9" x14ac:dyDescent="0.4">
      <c r="A8212" t="str">
        <f t="shared" si="128"/>
        <v>SüdfrüchteVietnam</v>
      </c>
      <c r="B8212" s="26" t="s">
        <v>244</v>
      </c>
      <c r="C8212" s="4" t="s">
        <v>472</v>
      </c>
      <c r="D8212" s="5">
        <v>3.8436799999999999E-7</v>
      </c>
      <c r="E8212" s="5">
        <v>2.8529800000000004E-7</v>
      </c>
      <c r="F8212" s="5">
        <v>1.7599999999999999E-7</v>
      </c>
      <c r="G8212" s="6">
        <v>2.6E-7</v>
      </c>
      <c r="H8212" s="7">
        <v>1.105666E-6</v>
      </c>
      <c r="I8212" s="5"/>
    </row>
    <row r="8213" spans="1:9" x14ac:dyDescent="0.4">
      <c r="A8213" t="str">
        <f t="shared" si="128"/>
        <v>KnoblauchVietnam</v>
      </c>
      <c r="B8213" s="26" t="s">
        <v>38</v>
      </c>
      <c r="C8213" s="4" t="s">
        <v>472</v>
      </c>
      <c r="D8213" s="5">
        <v>7.2383499999999994E-8</v>
      </c>
      <c r="E8213" s="5">
        <v>7.4262000000000007E-8</v>
      </c>
      <c r="F8213" s="5">
        <v>4.4211100000000003E-8</v>
      </c>
      <c r="G8213" s="6">
        <v>7.4599999999999993E-8</v>
      </c>
      <c r="H8213" s="7">
        <v>2.654566E-7</v>
      </c>
      <c r="I8213" s="5"/>
    </row>
    <row r="8214" spans="1:9" x14ac:dyDescent="0.4">
      <c r="A8214" t="str">
        <f t="shared" si="128"/>
        <v>ErdnussVietnam</v>
      </c>
      <c r="B8214" s="26" t="s">
        <v>280</v>
      </c>
      <c r="C8214" s="4" t="s">
        <v>472</v>
      </c>
      <c r="D8214" s="5">
        <v>2.4939400000000002E-6</v>
      </c>
      <c r="E8214" s="5">
        <v>1.5286799999999999E-6</v>
      </c>
      <c r="F8214" s="5">
        <v>2.7761499999999999E-7</v>
      </c>
      <c r="G8214" s="6">
        <v>7.9699999999999995E-7</v>
      </c>
      <c r="H8214" s="7">
        <v>5.097235E-6</v>
      </c>
      <c r="I8214" s="5"/>
    </row>
    <row r="8215" spans="1:9" x14ac:dyDescent="0.4">
      <c r="A8215" t="str">
        <f t="shared" si="128"/>
        <v>JuteVietnam</v>
      </c>
      <c r="B8215" s="26" t="s">
        <v>313</v>
      </c>
      <c r="C8215" s="4" t="s">
        <v>472</v>
      </c>
      <c r="D8215" s="5">
        <v>3.4364299999999998E-6</v>
      </c>
      <c r="E8215" s="5">
        <v>2.6084699999999997E-6</v>
      </c>
      <c r="F8215" s="5">
        <v>2.9651299999999998E-7</v>
      </c>
      <c r="G8215" s="6">
        <v>8.9899999999999999E-7</v>
      </c>
      <c r="H8215" s="7">
        <v>7.240412999999999E-6</v>
      </c>
      <c r="I8215" s="5"/>
    </row>
    <row r="8216" spans="1:9" x14ac:dyDescent="0.4">
      <c r="A8216" t="str">
        <f t="shared" si="128"/>
        <v>Lauch, andere LauchgewächseVietnam</v>
      </c>
      <c r="B8216" s="26" t="s">
        <v>184</v>
      </c>
      <c r="C8216" s="4" t="s">
        <v>472</v>
      </c>
      <c r="D8216" s="5">
        <v>3.20694E-7</v>
      </c>
      <c r="E8216" s="5">
        <v>2.4652600000000002E-7</v>
      </c>
      <c r="F8216" s="5">
        <v>3.1565200000000003E-8</v>
      </c>
      <c r="G8216" s="6">
        <v>9.2099999999999998E-8</v>
      </c>
      <c r="H8216" s="7">
        <v>6.9088520000000002E-7</v>
      </c>
      <c r="I8216" s="5"/>
    </row>
    <row r="8217" spans="1:9" x14ac:dyDescent="0.4">
      <c r="A8217" t="str">
        <f t="shared" si="128"/>
        <v>Kopfsalat und ChicoréeVietnam</v>
      </c>
      <c r="B8217" s="26" t="s">
        <v>95</v>
      </c>
      <c r="C8217" s="4" t="s">
        <v>472</v>
      </c>
      <c r="D8217" s="5">
        <v>2.13822E-8</v>
      </c>
      <c r="E8217" s="5">
        <v>2.2910300000000001E-8</v>
      </c>
      <c r="F8217" s="5">
        <v>1.3586900000000001E-8</v>
      </c>
      <c r="G8217" s="6">
        <v>2.3200000000000003E-8</v>
      </c>
      <c r="H8217" s="7">
        <v>8.1079399999999989E-8</v>
      </c>
      <c r="I8217" s="5"/>
    </row>
    <row r="8218" spans="1:9" x14ac:dyDescent="0.4">
      <c r="A8218" t="str">
        <f t="shared" si="128"/>
        <v>LeinsamenVietnam</v>
      </c>
      <c r="B8218" s="26" t="s">
        <v>281</v>
      </c>
      <c r="C8218" s="4" t="s">
        <v>472</v>
      </c>
      <c r="D8218" s="5">
        <v>9.0664300000000005E-7</v>
      </c>
      <c r="E8218" s="5">
        <v>8.7507999999999997E-7</v>
      </c>
      <c r="F8218" s="5">
        <v>5.2394199999999997E-7</v>
      </c>
      <c r="G8218" s="6">
        <v>8.6600000000000005E-7</v>
      </c>
      <c r="H8218" s="7">
        <v>3.1716650000000002E-6</v>
      </c>
      <c r="I8218" s="5"/>
    </row>
    <row r="8219" spans="1:9" x14ac:dyDescent="0.4">
      <c r="A8219" t="str">
        <f t="shared" si="128"/>
        <v>MaisVietnam</v>
      </c>
      <c r="B8219" s="26" t="s">
        <v>185</v>
      </c>
      <c r="C8219" s="4" t="s">
        <v>472</v>
      </c>
      <c r="D8219" s="5">
        <v>9.6004399999999986E-7</v>
      </c>
      <c r="E8219" s="5">
        <v>6.2195599999999999E-7</v>
      </c>
      <c r="F8219" s="5">
        <v>1.3201700000000001E-7</v>
      </c>
      <c r="G8219" s="6">
        <v>3.2000000000000001E-7</v>
      </c>
      <c r="H8219" s="7">
        <v>2.0340169999999998E-6</v>
      </c>
      <c r="I8219" s="5"/>
    </row>
    <row r="8220" spans="1:9" x14ac:dyDescent="0.4">
      <c r="A8220" t="str">
        <f t="shared" si="128"/>
        <v>Mango, GuaveVietnam</v>
      </c>
      <c r="B8220" s="26" t="s">
        <v>248</v>
      </c>
      <c r="C8220" s="4" t="s">
        <v>472</v>
      </c>
      <c r="D8220" s="5">
        <v>2.2135700000000003E-6</v>
      </c>
      <c r="E8220" s="5">
        <v>1.6663100000000001E-6</v>
      </c>
      <c r="F8220" s="5">
        <v>2.16E-7</v>
      </c>
      <c r="G8220" s="6">
        <v>6.2200000000000004E-7</v>
      </c>
      <c r="H8220" s="7">
        <v>4.7178800000000005E-6</v>
      </c>
      <c r="I8220" s="5"/>
    </row>
    <row r="8221" spans="1:9" x14ac:dyDescent="0.4">
      <c r="A8221" t="str">
        <f t="shared" si="128"/>
        <v>Melonen (inkl.  Cantaloup-Melone)Vietnam</v>
      </c>
      <c r="B8221" s="26" t="s">
        <v>249</v>
      </c>
      <c r="C8221" s="4" t="s">
        <v>472</v>
      </c>
      <c r="D8221" s="5">
        <v>2.2265699999999999E-8</v>
      </c>
      <c r="E8221" s="5">
        <v>2.3856899999999998E-8</v>
      </c>
      <c r="F8221" s="5">
        <v>1.41483E-8</v>
      </c>
      <c r="G8221" s="6">
        <v>2.4199999999999998E-8</v>
      </c>
      <c r="H8221" s="7">
        <v>8.4470899999999997E-8</v>
      </c>
      <c r="I8221" s="5"/>
    </row>
    <row r="8222" spans="1:9" x14ac:dyDescent="0.4">
      <c r="A8222" t="str">
        <f t="shared" si="128"/>
        <v>Muskatnuss, Kardamom Vietnam</v>
      </c>
      <c r="B8222" s="26" t="s">
        <v>314</v>
      </c>
      <c r="C8222" s="4" t="s">
        <v>472</v>
      </c>
      <c r="D8222" s="5">
        <v>4.2799999999999997E-6</v>
      </c>
      <c r="E8222" s="5">
        <v>3.18023E-6</v>
      </c>
      <c r="F8222" s="5">
        <v>1.9599999999999999E-6</v>
      </c>
      <c r="G8222" s="6">
        <v>2.8999999999999998E-6</v>
      </c>
      <c r="H8222" s="7">
        <v>1.232023E-5</v>
      </c>
      <c r="I8222" s="5"/>
    </row>
    <row r="8223" spans="1:9" x14ac:dyDescent="0.4">
      <c r="A8223" t="str">
        <f t="shared" si="128"/>
        <v>HaferVietnam</v>
      </c>
      <c r="B8223" s="26" t="s">
        <v>272</v>
      </c>
      <c r="C8223" s="4" t="s">
        <v>472</v>
      </c>
      <c r="D8223" s="5">
        <v>2.35E-7</v>
      </c>
      <c r="E8223" s="5">
        <v>1.7457099999999998E-7</v>
      </c>
      <c r="F8223" s="5">
        <v>1.08E-7</v>
      </c>
      <c r="G8223" s="6">
        <v>1.5899999999999998E-7</v>
      </c>
      <c r="H8223" s="7">
        <v>6.7657099999999995E-7</v>
      </c>
      <c r="I8223" s="5"/>
    </row>
    <row r="8224" spans="1:9" x14ac:dyDescent="0.4">
      <c r="A8224" t="str">
        <f t="shared" si="128"/>
        <v>Zwiebel, getr.Vietnam</v>
      </c>
      <c r="B8224" s="26" t="s">
        <v>251</v>
      </c>
      <c r="C8224" s="4" t="s">
        <v>472</v>
      </c>
      <c r="D8224" s="5">
        <v>2.0704299999999997E-6</v>
      </c>
      <c r="E8224" s="5">
        <v>1.5930799999999999E-6</v>
      </c>
      <c r="F8224" s="5">
        <v>2.0207100000000001E-7</v>
      </c>
      <c r="G8224" s="6">
        <v>5.9100000000000004E-7</v>
      </c>
      <c r="H8224" s="7">
        <v>4.4565810000000004E-6</v>
      </c>
      <c r="I8224" s="5"/>
    </row>
    <row r="8225" spans="1:9" x14ac:dyDescent="0.4">
      <c r="A8225" t="str">
        <f t="shared" si="128"/>
        <v>OrangeVietnam</v>
      </c>
      <c r="B8225" s="26" t="s">
        <v>252</v>
      </c>
      <c r="C8225" s="4" t="s">
        <v>472</v>
      </c>
      <c r="D8225" s="5">
        <v>1.5625400000000001E-6</v>
      </c>
      <c r="E8225" s="5">
        <v>1.1751000000000002E-6</v>
      </c>
      <c r="F8225" s="5">
        <v>1.55E-7</v>
      </c>
      <c r="G8225" s="6">
        <v>4.4200000000000001E-7</v>
      </c>
      <c r="H8225" s="7">
        <v>3.3346400000000005E-6</v>
      </c>
      <c r="I8225" s="5"/>
    </row>
    <row r="8226" spans="1:9" x14ac:dyDescent="0.4">
      <c r="A8226" t="str">
        <f t="shared" si="128"/>
        <v>Pfirsich, NektarineVietnam</v>
      </c>
      <c r="B8226" s="26" t="s">
        <v>253</v>
      </c>
      <c r="C8226" s="4" t="s">
        <v>472</v>
      </c>
      <c r="D8226" s="5">
        <v>1.6899999999999999E-7</v>
      </c>
      <c r="E8226" s="5">
        <v>1.25148E-7</v>
      </c>
      <c r="F8226" s="5">
        <v>7.7100000000000009E-8</v>
      </c>
      <c r="G8226" s="6">
        <v>1.14E-7</v>
      </c>
      <c r="H8226" s="7">
        <v>4.8524799999999998E-7</v>
      </c>
      <c r="I8226" s="5"/>
    </row>
    <row r="8227" spans="1:9" x14ac:dyDescent="0.4">
      <c r="A8227" t="str">
        <f t="shared" si="128"/>
        <v>BirneVietnam</v>
      </c>
      <c r="B8227" s="26" t="s">
        <v>199</v>
      </c>
      <c r="C8227" s="4" t="s">
        <v>472</v>
      </c>
      <c r="D8227" s="5">
        <v>3.0824299999999999E-7</v>
      </c>
      <c r="E8227" s="5">
        <v>2.28794E-7</v>
      </c>
      <c r="F8227" s="5">
        <v>1.4100000000000001E-7</v>
      </c>
      <c r="G8227" s="6">
        <v>2.0900000000000001E-7</v>
      </c>
      <c r="H8227" s="7">
        <v>8.87037E-7</v>
      </c>
      <c r="I8227" s="5"/>
    </row>
    <row r="8228" spans="1:9" x14ac:dyDescent="0.4">
      <c r="A8228" t="str">
        <f t="shared" si="128"/>
        <v>Erbsen, trockenVietnam</v>
      </c>
      <c r="B8228" s="26" t="s">
        <v>173</v>
      </c>
      <c r="C8228" s="4" t="s">
        <v>472</v>
      </c>
      <c r="D8228" s="5">
        <v>3.3177199999999996E-7</v>
      </c>
      <c r="E8228" s="5">
        <v>2.9146100000000002E-7</v>
      </c>
      <c r="F8228" s="5">
        <v>1.7615700000000001E-7</v>
      </c>
      <c r="G8228" s="6">
        <v>2.8099999999999999E-7</v>
      </c>
      <c r="H8228" s="7">
        <v>1.08039E-6</v>
      </c>
      <c r="I8228" s="5"/>
    </row>
    <row r="8229" spans="1:9" x14ac:dyDescent="0.4">
      <c r="A8229" t="str">
        <f t="shared" si="128"/>
        <v>Erbsen, grünVietnam</v>
      </c>
      <c r="B8229" s="26" t="s">
        <v>172</v>
      </c>
      <c r="C8229" s="4" t="s">
        <v>472</v>
      </c>
      <c r="D8229" s="5">
        <v>5.7299999999999997E-8</v>
      </c>
      <c r="E8229" s="5">
        <v>6.1411799999999997E-8</v>
      </c>
      <c r="F8229" s="5">
        <v>3.6399999999999995E-8</v>
      </c>
      <c r="G8229" s="6">
        <v>6.2299999999999995E-8</v>
      </c>
      <c r="H8229" s="7">
        <v>2.1741179999999998E-7</v>
      </c>
      <c r="I8229" s="5"/>
    </row>
    <row r="8230" spans="1:9" x14ac:dyDescent="0.4">
      <c r="A8230" t="str">
        <f t="shared" si="128"/>
        <v>PfefferVietnam</v>
      </c>
      <c r="B8230" s="26" t="s">
        <v>154</v>
      </c>
      <c r="C8230" s="4" t="s">
        <v>472</v>
      </c>
      <c r="D8230" s="5">
        <v>2.0058699999999997E-6</v>
      </c>
      <c r="E8230" s="5">
        <v>1.5422100000000001E-6</v>
      </c>
      <c r="F8230" s="5">
        <v>1.87849E-7</v>
      </c>
      <c r="G8230" s="6">
        <v>5.5900000000000007E-7</v>
      </c>
      <c r="H8230" s="7">
        <v>4.2949289999999995E-6</v>
      </c>
      <c r="I8230" s="5"/>
    </row>
    <row r="8231" spans="1:9" x14ac:dyDescent="0.4">
      <c r="A8231" t="str">
        <f t="shared" si="128"/>
        <v>AnanasVietnam</v>
      </c>
      <c r="B8231" s="26" t="s">
        <v>194</v>
      </c>
      <c r="C8231" s="4" t="s">
        <v>472</v>
      </c>
      <c r="D8231" s="5">
        <v>1.22E-6</v>
      </c>
      <c r="E8231" s="5">
        <v>9.1781399999999999E-7</v>
      </c>
      <c r="F8231" s="5">
        <v>1.17E-7</v>
      </c>
      <c r="G8231" s="6">
        <v>3.39E-7</v>
      </c>
      <c r="H8231" s="7">
        <v>2.593814E-6</v>
      </c>
      <c r="I8231" s="5"/>
    </row>
    <row r="8232" spans="1:9" x14ac:dyDescent="0.4">
      <c r="A8232" t="str">
        <f t="shared" si="128"/>
        <v>Pflaume, SchleheVietnam</v>
      </c>
      <c r="B8232" s="26" t="s">
        <v>254</v>
      </c>
      <c r="C8232" s="4" t="s">
        <v>472</v>
      </c>
      <c r="D8232" s="5">
        <v>5.0614500000000009E-7</v>
      </c>
      <c r="E8232" s="5">
        <v>4.3706799999999998E-7</v>
      </c>
      <c r="F8232" s="5">
        <v>2.6463899999999999E-7</v>
      </c>
      <c r="G8232" s="6">
        <v>4.1899999999999998E-7</v>
      </c>
      <c r="H8232" s="7">
        <v>1.6268520000000002E-6</v>
      </c>
      <c r="I8232" s="5"/>
    </row>
    <row r="8233" spans="1:9" x14ac:dyDescent="0.4">
      <c r="A8233" t="str">
        <f t="shared" si="128"/>
        <v>KartoffelVietnam</v>
      </c>
      <c r="B8233" s="26" t="s">
        <v>177</v>
      </c>
      <c r="C8233" s="4" t="s">
        <v>472</v>
      </c>
      <c r="D8233" s="5">
        <v>3.8099999999999998E-7</v>
      </c>
      <c r="E8233" s="5">
        <v>2.9498000000000001E-7</v>
      </c>
      <c r="F8233" s="5">
        <v>3.62E-8</v>
      </c>
      <c r="G8233" s="6">
        <v>1.08E-7</v>
      </c>
      <c r="H8233" s="7">
        <v>8.2018000000000008E-7</v>
      </c>
      <c r="I8233" s="5"/>
    </row>
    <row r="8234" spans="1:9" x14ac:dyDescent="0.4">
      <c r="A8234" t="str">
        <f t="shared" si="128"/>
        <v>Hülsenfrüchte (Linsen, Bohen, etc.)Vietnam</v>
      </c>
      <c r="B8234" s="26" t="s">
        <v>255</v>
      </c>
      <c r="C8234" s="4" t="s">
        <v>472</v>
      </c>
      <c r="D8234" s="5">
        <v>4.4399799999999993E-6</v>
      </c>
      <c r="E8234" s="5">
        <v>3.4155800000000003E-6</v>
      </c>
      <c r="F8234" s="5">
        <v>4.3476899999999999E-7</v>
      </c>
      <c r="G8234" s="6">
        <v>1.2700000000000001E-6</v>
      </c>
      <c r="H8234" s="7">
        <v>9.5603289999999999E-6</v>
      </c>
      <c r="I8234" s="5"/>
    </row>
    <row r="8235" spans="1:9" x14ac:dyDescent="0.4">
      <c r="A8235" t="str">
        <f t="shared" si="128"/>
        <v>KürbisVietnam</v>
      </c>
      <c r="B8235" s="26" t="s">
        <v>183</v>
      </c>
      <c r="C8235" s="4" t="s">
        <v>472</v>
      </c>
      <c r="D8235" s="5">
        <v>2.8498799999999998E-8</v>
      </c>
      <c r="E8235" s="5">
        <v>3.0535399999999997E-8</v>
      </c>
      <c r="F8235" s="5">
        <v>1.8109E-8</v>
      </c>
      <c r="G8235" s="6">
        <v>3.1E-8</v>
      </c>
      <c r="H8235" s="7">
        <v>1.0814319999999999E-7</v>
      </c>
      <c r="I8235" s="5"/>
    </row>
    <row r="8236" spans="1:9" x14ac:dyDescent="0.4">
      <c r="A8236" t="str">
        <f t="shared" si="128"/>
        <v>RapssamenVietnam</v>
      </c>
      <c r="B8236" s="26" t="s">
        <v>256</v>
      </c>
      <c r="C8236" s="4" t="s">
        <v>472</v>
      </c>
      <c r="D8236" s="5">
        <v>8.3699999999999999E-7</v>
      </c>
      <c r="E8236" s="5">
        <v>7.9502200000000009E-7</v>
      </c>
      <c r="F8236" s="5">
        <v>4.7699999999999994E-7</v>
      </c>
      <c r="G8236" s="6">
        <v>7.8399999999999993E-7</v>
      </c>
      <c r="H8236" s="7">
        <v>2.8930219999999998E-6</v>
      </c>
      <c r="I8236" s="5"/>
    </row>
    <row r="8237" spans="1:9" x14ac:dyDescent="0.4">
      <c r="A8237" t="str">
        <f t="shared" si="128"/>
        <v>ReisVietnam</v>
      </c>
      <c r="B8237" s="26" t="s">
        <v>160</v>
      </c>
      <c r="C8237" s="4" t="s">
        <v>472</v>
      </c>
      <c r="D8237" s="5">
        <v>1.5453699999999999E-6</v>
      </c>
      <c r="E8237" s="5">
        <v>1.2420199999999998E-6</v>
      </c>
      <c r="F8237" s="5">
        <v>1.2545699999999998E-7</v>
      </c>
      <c r="G8237" s="6">
        <v>3.8599999999999999E-7</v>
      </c>
      <c r="H8237" s="7">
        <v>3.2988469999999999E-6</v>
      </c>
      <c r="I8237" s="5"/>
    </row>
    <row r="8238" spans="1:9" x14ac:dyDescent="0.4">
      <c r="A8238" t="str">
        <f t="shared" si="128"/>
        <v>GummiVietnam</v>
      </c>
      <c r="B8238" s="26" t="s">
        <v>290</v>
      </c>
      <c r="C8238" s="4" t="s">
        <v>472</v>
      </c>
      <c r="D8238" s="5">
        <v>1.3467299999999999E-5</v>
      </c>
      <c r="E8238" s="5">
        <v>1.0129100000000001E-5</v>
      </c>
      <c r="F8238" s="5">
        <v>1.3428100000000002E-6</v>
      </c>
      <c r="G8238" s="6">
        <v>3.8400000000000005E-6</v>
      </c>
      <c r="H8238" s="7">
        <v>2.8779209999999998E-5</v>
      </c>
      <c r="I8238" s="5"/>
    </row>
    <row r="8239" spans="1:9" x14ac:dyDescent="0.4">
      <c r="A8239" t="str">
        <f t="shared" si="128"/>
        <v>RoggenVietnam</v>
      </c>
      <c r="B8239" s="26" t="s">
        <v>274</v>
      </c>
      <c r="C8239" s="4" t="s">
        <v>472</v>
      </c>
      <c r="D8239" s="5">
        <v>3.5842800000000001E-7</v>
      </c>
      <c r="E8239" s="5">
        <v>2.66043E-7</v>
      </c>
      <c r="F8239" s="5">
        <v>1.63872E-7</v>
      </c>
      <c r="G8239" s="6">
        <v>2.4299999999999999E-7</v>
      </c>
      <c r="H8239" s="7">
        <v>1.0313429999999999E-6</v>
      </c>
      <c r="I8239" s="5"/>
    </row>
    <row r="8240" spans="1:9" x14ac:dyDescent="0.4">
      <c r="A8240" t="str">
        <f t="shared" si="128"/>
        <v>BaumwolleVietnam</v>
      </c>
      <c r="B8240" s="26" t="s">
        <v>257</v>
      </c>
      <c r="C8240" s="4" t="s">
        <v>472</v>
      </c>
      <c r="D8240" s="5">
        <v>6.3543499999999996E-6</v>
      </c>
      <c r="E8240" s="5">
        <v>4.8660200000000002E-6</v>
      </c>
      <c r="F8240" s="5">
        <v>5.9404200000000005E-7</v>
      </c>
      <c r="G8240" s="6">
        <v>1.7600000000000001E-6</v>
      </c>
      <c r="H8240" s="7">
        <v>1.3574411999999999E-5</v>
      </c>
      <c r="I8240" s="5"/>
    </row>
    <row r="8241" spans="1:9" x14ac:dyDescent="0.4">
      <c r="A8241" t="str">
        <f t="shared" si="128"/>
        <v>SesamVietnam</v>
      </c>
      <c r="B8241" s="26" t="s">
        <v>258</v>
      </c>
      <c r="C8241" s="4" t="s">
        <v>472</v>
      </c>
      <c r="D8241" s="5">
        <v>7.709999999999999E-6</v>
      </c>
      <c r="E8241" s="5">
        <v>5.9325299999999999E-6</v>
      </c>
      <c r="F8241" s="5">
        <v>7.3099999999999997E-7</v>
      </c>
      <c r="G8241" s="6">
        <v>2.1600000000000001E-6</v>
      </c>
      <c r="H8241" s="7">
        <v>1.6533530000000002E-5</v>
      </c>
      <c r="I8241" s="5"/>
    </row>
    <row r="8242" spans="1:9" x14ac:dyDescent="0.4">
      <c r="A8242" t="str">
        <f t="shared" si="128"/>
        <v>SojabohnenVietnam</v>
      </c>
      <c r="B8242" s="26" t="s">
        <v>259</v>
      </c>
      <c r="C8242" s="4" t="s">
        <v>472</v>
      </c>
      <c r="D8242" s="5">
        <v>1.8906299999999999E-6</v>
      </c>
      <c r="E8242" s="5">
        <v>1.22135E-6</v>
      </c>
      <c r="F8242" s="5">
        <v>3.1199999999999999E-7</v>
      </c>
      <c r="G8242" s="6">
        <v>5.8400000000000004E-7</v>
      </c>
      <c r="H8242" s="7">
        <v>4.0079800000000007E-6</v>
      </c>
      <c r="I8242" s="5"/>
    </row>
    <row r="8243" spans="1:9" x14ac:dyDescent="0.4">
      <c r="A8243" t="str">
        <f t="shared" si="128"/>
        <v>SpinatVietnam</v>
      </c>
      <c r="B8243" s="26" t="s">
        <v>156</v>
      </c>
      <c r="C8243" s="4" t="s">
        <v>472</v>
      </c>
      <c r="D8243" s="5">
        <v>3.3000000000000004E-8</v>
      </c>
      <c r="E8243" s="5">
        <v>3.5380999999999998E-8</v>
      </c>
      <c r="F8243" s="5">
        <v>2.0999999999999999E-8</v>
      </c>
      <c r="G8243" s="6">
        <v>3.5899999999999997E-8</v>
      </c>
      <c r="H8243" s="7">
        <v>1.2528100000000002E-7</v>
      </c>
      <c r="I8243" s="5"/>
    </row>
    <row r="8244" spans="1:9" x14ac:dyDescent="0.4">
      <c r="A8244" t="str">
        <f t="shared" si="128"/>
        <v>RohrzuckerVietnam</v>
      </c>
      <c r="B8244" s="26" t="s">
        <v>260</v>
      </c>
      <c r="C8244" s="4" t="s">
        <v>472</v>
      </c>
      <c r="D8244" s="5">
        <v>1.4996700000000001E-7</v>
      </c>
      <c r="E8244" s="5">
        <v>1.29507E-7</v>
      </c>
      <c r="F8244" s="5">
        <v>1.30848E-8</v>
      </c>
      <c r="G8244" s="6">
        <v>4.9100000000000003E-8</v>
      </c>
      <c r="H8244" s="7">
        <v>3.4165880000000004E-7</v>
      </c>
      <c r="I8244" s="5"/>
    </row>
    <row r="8245" spans="1:9" x14ac:dyDescent="0.4">
      <c r="A8245" t="str">
        <f t="shared" si="128"/>
        <v>SüßkartofelnVietnam</v>
      </c>
      <c r="B8245" s="26" t="s">
        <v>192</v>
      </c>
      <c r="C8245" s="4" t="s">
        <v>472</v>
      </c>
      <c r="D8245" s="5">
        <v>5.2349000000000009E-7</v>
      </c>
      <c r="E8245" s="5">
        <v>4.0224100000000001E-7</v>
      </c>
      <c r="F8245" s="5">
        <v>5.1586399999999998E-8</v>
      </c>
      <c r="G8245" s="6">
        <v>1.5100000000000002E-7</v>
      </c>
      <c r="H8245" s="7">
        <v>1.1283174000000001E-6</v>
      </c>
      <c r="I8245" s="5"/>
    </row>
    <row r="8246" spans="1:9" x14ac:dyDescent="0.4">
      <c r="A8246" t="str">
        <f t="shared" si="128"/>
        <v>Manderine, ClementineVietnam</v>
      </c>
      <c r="B8246" s="26" t="s">
        <v>213</v>
      </c>
      <c r="C8246" s="4" t="s">
        <v>472</v>
      </c>
      <c r="D8246" s="5">
        <v>1.89617E-7</v>
      </c>
      <c r="E8246" s="5">
        <v>1.8632300000000002E-7</v>
      </c>
      <c r="F8246" s="5">
        <v>1.11368E-7</v>
      </c>
      <c r="G8246" s="6">
        <v>1.85E-7</v>
      </c>
      <c r="H8246" s="7">
        <v>6.7230799999999991E-7</v>
      </c>
      <c r="I8246" s="5"/>
    </row>
    <row r="8247" spans="1:9" x14ac:dyDescent="0.4">
      <c r="A8247" t="str">
        <f t="shared" si="128"/>
        <v>TeeVietnam</v>
      </c>
      <c r="B8247" s="26" t="s">
        <v>262</v>
      </c>
      <c r="C8247" s="4" t="s">
        <v>472</v>
      </c>
      <c r="D8247" s="5">
        <v>9.3628500000000013E-6</v>
      </c>
      <c r="E8247" s="5">
        <v>7.0497399999999999E-6</v>
      </c>
      <c r="F8247" s="5">
        <v>9.2562999999999996E-7</v>
      </c>
      <c r="G8247" s="6">
        <v>2.65E-6</v>
      </c>
      <c r="H8247" s="7">
        <v>1.9988220000000001E-5</v>
      </c>
      <c r="I8247" s="5"/>
    </row>
    <row r="8248" spans="1:9" x14ac:dyDescent="0.4">
      <c r="A8248" t="str">
        <f t="shared" si="128"/>
        <v>Tabak, unverarbeitetVietnam</v>
      </c>
      <c r="B8248" s="26" t="s">
        <v>263</v>
      </c>
      <c r="C8248" s="4" t="s">
        <v>472</v>
      </c>
      <c r="D8248" s="5">
        <v>2.8802900000000003E-6</v>
      </c>
      <c r="E8248" s="5">
        <v>2.2098399999999998E-6</v>
      </c>
      <c r="F8248" s="5">
        <v>2.7091599999999999E-7</v>
      </c>
      <c r="G8248" s="6">
        <v>8.0200000000000001E-7</v>
      </c>
      <c r="H8248" s="7">
        <v>6.1630460000000001E-6</v>
      </c>
      <c r="I8248" s="5"/>
    </row>
    <row r="8249" spans="1:9" x14ac:dyDescent="0.4">
      <c r="A8249" t="str">
        <f t="shared" si="128"/>
        <v>TomatenVietnam</v>
      </c>
      <c r="B8249" s="26" t="s">
        <v>86</v>
      </c>
      <c r="C8249" s="4" t="s">
        <v>472</v>
      </c>
      <c r="D8249" s="5">
        <v>2.4635199999999999E-8</v>
      </c>
      <c r="E8249" s="5">
        <v>2.4822500000000003E-8</v>
      </c>
      <c r="F8249" s="5">
        <v>1.48022E-8</v>
      </c>
      <c r="G8249" s="6">
        <v>2.48E-8</v>
      </c>
      <c r="H8249" s="7">
        <v>8.9059900000000013E-8</v>
      </c>
      <c r="I8249" s="5"/>
    </row>
    <row r="8250" spans="1:9" x14ac:dyDescent="0.4">
      <c r="A8250" t="str">
        <f t="shared" si="128"/>
        <v>Gemüse, frischVietnam</v>
      </c>
      <c r="B8250" s="26" t="s">
        <v>174</v>
      </c>
      <c r="C8250" s="4" t="s">
        <v>472</v>
      </c>
      <c r="D8250" s="5">
        <v>3.2099999999999998E-7</v>
      </c>
      <c r="E8250" s="5">
        <v>2.4652600000000002E-7</v>
      </c>
      <c r="F8250" s="5">
        <v>3.1600000000000005E-8</v>
      </c>
      <c r="G8250" s="6">
        <v>9.2099999999999998E-8</v>
      </c>
      <c r="H8250" s="7">
        <v>6.9122600000000013E-7</v>
      </c>
      <c r="I8250" s="5"/>
    </row>
    <row r="8251" spans="1:9" x14ac:dyDescent="0.4">
      <c r="A8251" t="str">
        <f t="shared" si="128"/>
        <v>WassermeloneVietnam</v>
      </c>
      <c r="B8251" s="26" t="s">
        <v>265</v>
      </c>
      <c r="C8251" s="4" t="s">
        <v>472</v>
      </c>
      <c r="D8251" s="5">
        <v>3.8999999999999997E-7</v>
      </c>
      <c r="E8251" s="5">
        <v>2.9814700000000003E-7</v>
      </c>
      <c r="F8251" s="5">
        <v>3.6300000000000001E-8</v>
      </c>
      <c r="G8251" s="6">
        <v>1.08E-7</v>
      </c>
      <c r="H8251" s="7">
        <v>8.324470000000001E-7</v>
      </c>
      <c r="I8251" s="5"/>
    </row>
    <row r="8252" spans="1:9" x14ac:dyDescent="0.4">
      <c r="A8252" t="str">
        <f t="shared" si="128"/>
        <v>WeizenVietnam</v>
      </c>
      <c r="B8252" s="26" t="s">
        <v>60</v>
      </c>
      <c r="C8252" s="4" t="s">
        <v>472</v>
      </c>
      <c r="D8252" s="5">
        <v>5.9931600000000004E-7</v>
      </c>
      <c r="E8252" s="5">
        <v>6.2206E-7</v>
      </c>
      <c r="F8252" s="5">
        <v>3.6994900000000003E-7</v>
      </c>
      <c r="G8252" s="6">
        <v>6.2699999999999999E-7</v>
      </c>
      <c r="H8252" s="7">
        <v>2.2183250000000001E-6</v>
      </c>
      <c r="I8252" s="5"/>
    </row>
    <row r="8253" spans="1:9" x14ac:dyDescent="0.4">
      <c r="A8253" t="str">
        <f t="shared" si="128"/>
        <v>AprikosenJemen</v>
      </c>
      <c r="B8253" s="26" t="s">
        <v>196</v>
      </c>
      <c r="C8253" s="4" t="s">
        <v>473</v>
      </c>
      <c r="D8253" s="5">
        <v>3.8007500000000002E-7</v>
      </c>
      <c r="E8253" s="5">
        <v>1.5886999999999999E-6</v>
      </c>
      <c r="F8253" s="5">
        <v>4.0649299999999999E-8</v>
      </c>
      <c r="G8253" s="6">
        <v>6.1399999999999997E-7</v>
      </c>
      <c r="H8253" s="7">
        <v>2.6234242999999998E-6</v>
      </c>
      <c r="I8253" s="5"/>
    </row>
    <row r="8254" spans="1:9" x14ac:dyDescent="0.4">
      <c r="A8254" t="str">
        <f t="shared" si="128"/>
        <v>BananenJemen</v>
      </c>
      <c r="B8254" s="26" t="s">
        <v>197</v>
      </c>
      <c r="C8254" s="4" t="s">
        <v>473</v>
      </c>
      <c r="D8254" s="5">
        <v>8.194779999999999E-8</v>
      </c>
      <c r="E8254" s="5">
        <v>3.4591000000000001E-7</v>
      </c>
      <c r="F8254" s="5">
        <v>8.8266299999999997E-9</v>
      </c>
      <c r="G8254" s="6">
        <v>1.3400000000000001E-7</v>
      </c>
      <c r="H8254" s="7">
        <v>5.7068442999999995E-7</v>
      </c>
      <c r="I8254" s="5"/>
    </row>
    <row r="8255" spans="1:9" x14ac:dyDescent="0.4">
      <c r="A8255" t="str">
        <f t="shared" si="128"/>
        <v>GersteJemen</v>
      </c>
      <c r="B8255" s="26" t="s">
        <v>240</v>
      </c>
      <c r="C8255" s="4" t="s">
        <v>473</v>
      </c>
      <c r="D8255" s="5">
        <v>6.3575500000000004E-7</v>
      </c>
      <c r="E8255" s="5">
        <v>2.73067E-6</v>
      </c>
      <c r="F8255" s="5">
        <v>7.0115000000000003E-8</v>
      </c>
      <c r="G8255" s="6">
        <v>1.02E-6</v>
      </c>
      <c r="H8255" s="7">
        <v>4.4565399999999999E-6</v>
      </c>
      <c r="I8255" s="5"/>
    </row>
    <row r="8256" spans="1:9" x14ac:dyDescent="0.4">
      <c r="A8256" t="str">
        <f t="shared" si="128"/>
        <v>Bohen, trockenJemen</v>
      </c>
      <c r="B8256" s="26" t="s">
        <v>170</v>
      </c>
      <c r="C8256" s="4" t="s">
        <v>473</v>
      </c>
      <c r="D8256" s="5">
        <v>4.7064799999999999E-7</v>
      </c>
      <c r="E8256" s="5">
        <v>2.01981E-6</v>
      </c>
      <c r="F8256" s="5">
        <v>5.1975100000000006E-8</v>
      </c>
      <c r="G8256" s="6">
        <v>8.0000000000000007E-7</v>
      </c>
      <c r="H8256" s="7">
        <v>3.3424331000000002E-6</v>
      </c>
      <c r="I8256" s="5"/>
    </row>
    <row r="8257" spans="1:9" x14ac:dyDescent="0.4">
      <c r="A8257" t="str">
        <f t="shared" si="128"/>
        <v>Bohen, grünJemen</v>
      </c>
      <c r="B8257" s="26" t="s">
        <v>169</v>
      </c>
      <c r="C8257" s="4" t="s">
        <v>473</v>
      </c>
      <c r="D8257" s="5">
        <v>1.2843500000000002E-7</v>
      </c>
      <c r="E8257" s="5">
        <v>5.7252500000000008E-7</v>
      </c>
      <c r="F8257" s="5">
        <v>1.4996499999999998E-8</v>
      </c>
      <c r="G8257" s="6">
        <v>2.0900000000000001E-7</v>
      </c>
      <c r="H8257" s="7">
        <v>9.2495650000000011E-7</v>
      </c>
      <c r="I8257" s="5"/>
    </row>
    <row r="8258" spans="1:9" x14ac:dyDescent="0.4">
      <c r="A8258" t="str">
        <f t="shared" si="128"/>
        <v>Ackerbohne, trockenJemen</v>
      </c>
      <c r="B8258" s="26" t="s">
        <v>163</v>
      </c>
      <c r="C8258" s="4" t="s">
        <v>473</v>
      </c>
      <c r="D8258" s="5">
        <v>5.2069599999999994E-7</v>
      </c>
      <c r="E8258" s="5">
        <v>2.24756E-6</v>
      </c>
      <c r="F8258" s="5">
        <v>5.8010400000000003E-8</v>
      </c>
      <c r="G8258" s="6">
        <v>8.8299999999999995E-7</v>
      </c>
      <c r="H8258" s="7">
        <v>3.7092664000000003E-6</v>
      </c>
      <c r="I8258" s="5"/>
    </row>
    <row r="8259" spans="1:9" x14ac:dyDescent="0.4">
      <c r="A8259" t="str">
        <f t="shared" si="128"/>
        <v>Karotten und RübenJemen</v>
      </c>
      <c r="B8259" s="26" t="s">
        <v>176</v>
      </c>
      <c r="C8259" s="4" t="s">
        <v>473</v>
      </c>
      <c r="D8259" s="5">
        <v>7.6238900000000006E-8</v>
      </c>
      <c r="E8259" s="5">
        <v>3.6761500000000003E-7</v>
      </c>
      <c r="F8259" s="5">
        <v>9.6233500000000003E-9</v>
      </c>
      <c r="G8259" s="6">
        <v>2.1800000000000002E-7</v>
      </c>
      <c r="H8259" s="7">
        <v>6.7147725E-7</v>
      </c>
      <c r="I8259" s="5"/>
    </row>
    <row r="8260" spans="1:9" x14ac:dyDescent="0.4">
      <c r="A8260" t="str">
        <f t="shared" ref="A8260:A8323" si="129">B8260&amp;C8260</f>
        <v>KichererbsenJemen</v>
      </c>
      <c r="B8260" s="26" t="s">
        <v>178</v>
      </c>
      <c r="C8260" s="4" t="s">
        <v>473</v>
      </c>
      <c r="D8260" s="5">
        <v>5.8810999999999999E-7</v>
      </c>
      <c r="E8260" s="5">
        <v>2.4999899999999999E-6</v>
      </c>
      <c r="F8260" s="5">
        <v>6.3981199999999993E-8</v>
      </c>
      <c r="G8260" s="6">
        <v>9.5600000000000004E-7</v>
      </c>
      <c r="H8260" s="7">
        <v>4.1080811999999992E-6</v>
      </c>
      <c r="I8260" s="5"/>
    </row>
    <row r="8261" spans="1:9" x14ac:dyDescent="0.4">
      <c r="A8261" t="str">
        <f t="shared" si="129"/>
        <v>Paprika-/ChillipulverJemen</v>
      </c>
      <c r="B8261" s="26" t="s">
        <v>90</v>
      </c>
      <c r="C8261" s="4" t="s">
        <v>473</v>
      </c>
      <c r="D8261" s="5">
        <v>1.3424199999999999E-7</v>
      </c>
      <c r="E8261" s="5">
        <v>5.83101E-7</v>
      </c>
      <c r="F8261" s="5">
        <v>1.51981E-8</v>
      </c>
      <c r="G8261" s="6">
        <v>2.1299999999999999E-7</v>
      </c>
      <c r="H8261" s="7">
        <v>9.4554110000000011E-7</v>
      </c>
      <c r="I8261" s="5"/>
    </row>
    <row r="8262" spans="1:9" x14ac:dyDescent="0.4">
      <c r="A8262" t="str">
        <f t="shared" si="129"/>
        <v>Paprika und Chillies, grünJemen</v>
      </c>
      <c r="B8262" s="26" t="s">
        <v>79</v>
      </c>
      <c r="C8262" s="4" t="s">
        <v>473</v>
      </c>
      <c r="D8262" s="5">
        <v>1.3424199999999999E-7</v>
      </c>
      <c r="E8262" s="5">
        <v>5.83101E-7</v>
      </c>
      <c r="F8262" s="5">
        <v>1.51981E-8</v>
      </c>
      <c r="G8262" s="6">
        <v>2.1299999999999999E-7</v>
      </c>
      <c r="H8262" s="7">
        <v>9.4554110000000011E-7</v>
      </c>
      <c r="I8262" s="5"/>
    </row>
    <row r="8263" spans="1:9" x14ac:dyDescent="0.4">
      <c r="A8263" t="str">
        <f t="shared" si="129"/>
        <v>Paprika und Chillies, grünJemen</v>
      </c>
      <c r="B8263" s="26" t="s">
        <v>79</v>
      </c>
      <c r="C8263" s="4" t="s">
        <v>473</v>
      </c>
      <c r="D8263" s="5">
        <v>1.3424199999999999E-7</v>
      </c>
      <c r="E8263" s="5">
        <v>5.83101E-7</v>
      </c>
      <c r="F8263" s="5">
        <v>1.51981E-8</v>
      </c>
      <c r="G8263" s="6">
        <v>2.1299999999999999E-7</v>
      </c>
      <c r="H8263" s="7">
        <v>9.4554110000000011E-7</v>
      </c>
      <c r="I8263" s="5"/>
    </row>
    <row r="8264" spans="1:9" x14ac:dyDescent="0.4">
      <c r="A8264" t="str">
        <f t="shared" si="129"/>
        <v>Kaffee, grünJemen</v>
      </c>
      <c r="B8264" s="26" t="s">
        <v>287</v>
      </c>
      <c r="C8264" s="4" t="s">
        <v>473</v>
      </c>
      <c r="D8264" s="5">
        <v>2.13198E-6</v>
      </c>
      <c r="E8264" s="5">
        <v>9.1464600000000002E-6</v>
      </c>
      <c r="F8264" s="5">
        <v>2.34723E-7</v>
      </c>
      <c r="G8264" s="6">
        <v>3.4199999999999999E-6</v>
      </c>
      <c r="H8264" s="7">
        <v>1.4933163E-5</v>
      </c>
      <c r="I8264" s="5"/>
    </row>
    <row r="8265" spans="1:9" x14ac:dyDescent="0.4">
      <c r="A8265" t="str">
        <f t="shared" si="129"/>
        <v>BaumwollsamenJemen</v>
      </c>
      <c r="B8265" s="26" t="s">
        <v>241</v>
      </c>
      <c r="C8265" s="4" t="s">
        <v>473</v>
      </c>
      <c r="D8265" s="5">
        <v>7.0449100000000006E-7</v>
      </c>
      <c r="E8265" s="5">
        <v>2.9989799999999999E-6</v>
      </c>
      <c r="F8265" s="5">
        <v>7.6866499999999995E-8</v>
      </c>
      <c r="G8265" s="6">
        <v>1.1399999999999999E-6</v>
      </c>
      <c r="H8265" s="7">
        <v>4.9203375000000002E-6</v>
      </c>
      <c r="I8265" s="5"/>
    </row>
    <row r="8266" spans="1:9" x14ac:dyDescent="0.4">
      <c r="A8266" t="str">
        <f t="shared" si="129"/>
        <v>Gurken und GewürzgurkenJemen</v>
      </c>
      <c r="B8266" s="26" t="s">
        <v>99</v>
      </c>
      <c r="C8266" s="4" t="s">
        <v>473</v>
      </c>
      <c r="D8266" s="5">
        <v>4.6639099999999997E-8</v>
      </c>
      <c r="E8266" s="5">
        <v>2.23701E-7</v>
      </c>
      <c r="F8266" s="5">
        <v>5.8573200000000002E-9</v>
      </c>
      <c r="G8266" s="6">
        <v>1.3300000000000001E-7</v>
      </c>
      <c r="H8266" s="7">
        <v>4.0919742E-7</v>
      </c>
      <c r="I8266" s="5"/>
    </row>
    <row r="8267" spans="1:9" x14ac:dyDescent="0.4">
      <c r="A8267" t="str">
        <f t="shared" si="129"/>
        <v>DattelJemen</v>
      </c>
      <c r="B8267" s="26" t="s">
        <v>202</v>
      </c>
      <c r="C8267" s="4" t="s">
        <v>473</v>
      </c>
      <c r="D8267" s="5">
        <v>4.8187699999999999E-7</v>
      </c>
      <c r="E8267" s="5">
        <v>2.05731E-6</v>
      </c>
      <c r="F8267" s="5">
        <v>5.2725000000000004E-8</v>
      </c>
      <c r="G8267" s="6">
        <v>7.7199999999999998E-7</v>
      </c>
      <c r="H8267" s="7">
        <v>3.363912E-6</v>
      </c>
      <c r="I8267" s="5"/>
    </row>
    <row r="8268" spans="1:9" x14ac:dyDescent="0.4">
      <c r="A8268" t="str">
        <f t="shared" si="129"/>
        <v>AubergineJemen</v>
      </c>
      <c r="B8268" s="26" t="s">
        <v>214</v>
      </c>
      <c r="C8268" s="4" t="s">
        <v>473</v>
      </c>
      <c r="D8268" s="5">
        <v>4.0896699999999996E-8</v>
      </c>
      <c r="E8268" s="5">
        <v>9.2723700000000001E-8</v>
      </c>
      <c r="F8268" s="5">
        <v>2.5438299999999999E-9</v>
      </c>
      <c r="G8268" s="6">
        <v>4.1999999999999999E-8</v>
      </c>
      <c r="H8268" s="7">
        <v>1.7816422999999997E-7</v>
      </c>
      <c r="I8268" s="5"/>
    </row>
    <row r="8269" spans="1:9" x14ac:dyDescent="0.4">
      <c r="A8269" t="str">
        <f t="shared" si="129"/>
        <v>Früchte, frischJemen</v>
      </c>
      <c r="B8269" s="26" t="s">
        <v>205</v>
      </c>
      <c r="C8269" s="4" t="s">
        <v>473</v>
      </c>
      <c r="D8269" s="5">
        <v>1.1134399999999999E-7</v>
      </c>
      <c r="E8269" s="5">
        <v>4.9707100000000002E-7</v>
      </c>
      <c r="F8269" s="5">
        <v>1.3003000000000001E-8</v>
      </c>
      <c r="G8269" s="6">
        <v>1.98E-7</v>
      </c>
      <c r="H8269" s="7">
        <v>8.1941799999999991E-7</v>
      </c>
      <c r="I8269" s="5"/>
    </row>
    <row r="8270" spans="1:9" x14ac:dyDescent="0.4">
      <c r="A8270" t="str">
        <f t="shared" si="129"/>
        <v>KernobstJemen</v>
      </c>
      <c r="B8270" s="26" t="s">
        <v>208</v>
      </c>
      <c r="C8270" s="4" t="s">
        <v>473</v>
      </c>
      <c r="D8270" s="5">
        <v>1.1134399999999999E-7</v>
      </c>
      <c r="E8270" s="5">
        <v>4.9707100000000002E-7</v>
      </c>
      <c r="F8270" s="5">
        <v>1.3003000000000001E-8</v>
      </c>
      <c r="G8270" s="6">
        <v>1.98E-7</v>
      </c>
      <c r="H8270" s="7">
        <v>8.1941799999999991E-7</v>
      </c>
      <c r="I8270" s="5"/>
    </row>
    <row r="8271" spans="1:9" x14ac:dyDescent="0.4">
      <c r="A8271" t="str">
        <f t="shared" si="129"/>
        <v>KnoblauchJemen</v>
      </c>
      <c r="B8271" s="26" t="s">
        <v>38</v>
      </c>
      <c r="C8271" s="4" t="s">
        <v>473</v>
      </c>
      <c r="D8271" s="5">
        <v>5.4793999999999994E-8</v>
      </c>
      <c r="E8271" s="5">
        <v>2.6421000000000001E-7</v>
      </c>
      <c r="F8271" s="5">
        <v>6.9164300000000003E-9</v>
      </c>
      <c r="G8271" s="6">
        <v>1.5699999999999999E-7</v>
      </c>
      <c r="H8271" s="7">
        <v>4.8292042999999996E-7</v>
      </c>
      <c r="I8271" s="5"/>
    </row>
    <row r="8272" spans="1:9" x14ac:dyDescent="0.4">
      <c r="A8272" t="str">
        <f t="shared" si="129"/>
        <v>TraubenJemen</v>
      </c>
      <c r="B8272" s="26" t="s">
        <v>245</v>
      </c>
      <c r="C8272" s="4" t="s">
        <v>473</v>
      </c>
      <c r="D8272" s="5">
        <v>8.9587900000000002E-8</v>
      </c>
      <c r="E8272" s="5">
        <v>3.8213100000000002E-7</v>
      </c>
      <c r="F8272" s="5">
        <v>9.7923100000000005E-9</v>
      </c>
      <c r="G8272" s="6">
        <v>1.4399999999999999E-7</v>
      </c>
      <c r="H8272" s="7">
        <v>6.255112100000001E-7</v>
      </c>
      <c r="I8272" s="5"/>
    </row>
    <row r="8273" spans="1:9" x14ac:dyDescent="0.4">
      <c r="A8273" t="str">
        <f t="shared" si="129"/>
        <v>Lauch, andere LauchgewächseJemen</v>
      </c>
      <c r="B8273" s="26" t="s">
        <v>184</v>
      </c>
      <c r="C8273" s="4" t="s">
        <v>473</v>
      </c>
      <c r="D8273" s="5">
        <v>8.0116300000000004E-8</v>
      </c>
      <c r="E8273" s="5">
        <v>3.4697500000000002E-7</v>
      </c>
      <c r="F8273" s="5">
        <v>8.9511899999999996E-9</v>
      </c>
      <c r="G8273" s="6">
        <v>1.36E-7</v>
      </c>
      <c r="H8273" s="7">
        <v>5.7204249000000006E-7</v>
      </c>
      <c r="I8273" s="5"/>
    </row>
    <row r="8274" spans="1:9" x14ac:dyDescent="0.4">
      <c r="A8274" t="str">
        <f t="shared" si="129"/>
        <v>Zitorne, LimetteJemen</v>
      </c>
      <c r="B8274" s="26" t="s">
        <v>246</v>
      </c>
      <c r="C8274" s="4" t="s">
        <v>473</v>
      </c>
      <c r="D8274" s="5">
        <v>9.1302400000000001E-8</v>
      </c>
      <c r="E8274" s="5">
        <v>4.2222700000000001E-7</v>
      </c>
      <c r="F8274" s="5">
        <v>1.10526E-8</v>
      </c>
      <c r="G8274" s="6">
        <v>1.91E-7</v>
      </c>
      <c r="H8274" s="7">
        <v>7.1558200000000001E-7</v>
      </c>
      <c r="I8274" s="5"/>
    </row>
    <row r="8275" spans="1:9" x14ac:dyDescent="0.4">
      <c r="A8275" t="str">
        <f t="shared" si="129"/>
        <v>LinsenJemen</v>
      </c>
      <c r="B8275" s="26" t="s">
        <v>247</v>
      </c>
      <c r="C8275" s="4" t="s">
        <v>473</v>
      </c>
      <c r="D8275" s="5">
        <v>9.9750399999999988E-7</v>
      </c>
      <c r="E8275" s="5">
        <v>4.1300900000000006E-6</v>
      </c>
      <c r="F8275" s="5">
        <v>1.04641E-7</v>
      </c>
      <c r="G8275" s="6">
        <v>1.6900000000000001E-6</v>
      </c>
      <c r="H8275" s="7">
        <v>6.9222350000000003E-6</v>
      </c>
      <c r="I8275" s="5"/>
    </row>
    <row r="8276" spans="1:9" x14ac:dyDescent="0.4">
      <c r="A8276" t="str">
        <f t="shared" si="129"/>
        <v>MaisJemen</v>
      </c>
      <c r="B8276" s="26" t="s">
        <v>185</v>
      </c>
      <c r="C8276" s="4" t="s">
        <v>473</v>
      </c>
      <c r="D8276" s="5">
        <v>4.8288300000000002E-7</v>
      </c>
      <c r="E8276" s="5">
        <v>2.0660199999999999E-6</v>
      </c>
      <c r="F8276" s="5">
        <v>5.2947399999999999E-8</v>
      </c>
      <c r="G8276" s="6">
        <v>7.7499999999999999E-7</v>
      </c>
      <c r="H8276" s="7">
        <v>3.3768503999999999E-6</v>
      </c>
      <c r="I8276" s="5"/>
    </row>
    <row r="8277" spans="1:9" x14ac:dyDescent="0.4">
      <c r="A8277" t="str">
        <f t="shared" si="129"/>
        <v>Mango, GuaveJemen</v>
      </c>
      <c r="B8277" s="26" t="s">
        <v>248</v>
      </c>
      <c r="C8277" s="4" t="s">
        <v>473</v>
      </c>
      <c r="D8277" s="5">
        <v>1.88779E-7</v>
      </c>
      <c r="E8277" s="5">
        <v>8.2926099999999992E-7</v>
      </c>
      <c r="F8277" s="5">
        <v>2.1475899999999998E-8</v>
      </c>
      <c r="G8277" s="6">
        <v>3.0899999999999997E-7</v>
      </c>
      <c r="H8277" s="7">
        <v>1.3485159000000002E-6</v>
      </c>
      <c r="I8277" s="5"/>
    </row>
    <row r="8278" spans="1:9" x14ac:dyDescent="0.4">
      <c r="A8278" t="str">
        <f t="shared" si="129"/>
        <v>Melonen (inkl.  Cantaloup-Melone)Jemen</v>
      </c>
      <c r="B8278" s="26" t="s">
        <v>249</v>
      </c>
      <c r="C8278" s="4" t="s">
        <v>473</v>
      </c>
      <c r="D8278" s="5">
        <v>6.4870100000000003E-8</v>
      </c>
      <c r="E8278" s="5">
        <v>2.7562000000000003E-7</v>
      </c>
      <c r="F8278" s="5">
        <v>7.1064600000000003E-9</v>
      </c>
      <c r="G8278" s="6">
        <v>1.03E-7</v>
      </c>
      <c r="H8278" s="7">
        <v>4.5059656000000004E-7</v>
      </c>
      <c r="I8278" s="5"/>
    </row>
    <row r="8279" spans="1:9" x14ac:dyDescent="0.4">
      <c r="A8279" t="str">
        <f t="shared" si="129"/>
        <v>HirseJemen</v>
      </c>
      <c r="B8279" s="26" t="s">
        <v>250</v>
      </c>
      <c r="C8279" s="4" t="s">
        <v>473</v>
      </c>
      <c r="D8279" s="5">
        <v>1.2022399999999999E-6</v>
      </c>
      <c r="E8279" s="5">
        <v>5.1305700000000001E-6</v>
      </c>
      <c r="F8279" s="5">
        <v>1.3148500000000002E-7</v>
      </c>
      <c r="G8279" s="6">
        <v>1.9300000000000002E-6</v>
      </c>
      <c r="H8279" s="7">
        <v>8.3942949999999999E-6</v>
      </c>
      <c r="I8279" s="5"/>
    </row>
    <row r="8280" spans="1:9" x14ac:dyDescent="0.4">
      <c r="A8280" t="str">
        <f t="shared" si="129"/>
        <v>OkraJemen</v>
      </c>
      <c r="B8280" s="26" t="s">
        <v>188</v>
      </c>
      <c r="C8280" s="4" t="s">
        <v>473</v>
      </c>
      <c r="D8280" s="5">
        <v>1.16277E-7</v>
      </c>
      <c r="E8280" s="5">
        <v>4.8700399999999996E-7</v>
      </c>
      <c r="F8280" s="5">
        <v>1.2613199999999999E-8</v>
      </c>
      <c r="G8280" s="6">
        <v>1.8799999999999999E-7</v>
      </c>
      <c r="H8280" s="7">
        <v>8.0389420000000008E-7</v>
      </c>
      <c r="I8280" s="5"/>
    </row>
    <row r="8281" spans="1:9" x14ac:dyDescent="0.4">
      <c r="A8281" t="str">
        <f t="shared" si="129"/>
        <v>Zwiebel, getr.Jemen</v>
      </c>
      <c r="B8281" s="26" t="s">
        <v>251</v>
      </c>
      <c r="C8281" s="4" t="s">
        <v>473</v>
      </c>
      <c r="D8281" s="5">
        <v>5.3695400000000001E-8</v>
      </c>
      <c r="E8281" s="5">
        <v>2.2678E-7</v>
      </c>
      <c r="F8281" s="5">
        <v>5.7933699999999998E-9</v>
      </c>
      <c r="G8281" s="6">
        <v>9.3099999999999993E-8</v>
      </c>
      <c r="H8281" s="7">
        <v>3.7936877000000003E-7</v>
      </c>
      <c r="I8281" s="5"/>
    </row>
    <row r="8282" spans="1:9" x14ac:dyDescent="0.4">
      <c r="A8282" t="str">
        <f t="shared" si="129"/>
        <v>OrangeJemen</v>
      </c>
      <c r="B8282" s="26" t="s">
        <v>252</v>
      </c>
      <c r="C8282" s="4" t="s">
        <v>473</v>
      </c>
      <c r="D8282" s="5">
        <v>6.6417700000000003E-8</v>
      </c>
      <c r="E8282" s="5">
        <v>2.8530100000000002E-7</v>
      </c>
      <c r="F8282" s="5">
        <v>7.3378099999999999E-9</v>
      </c>
      <c r="G8282" s="6">
        <v>1.0700000000000001E-7</v>
      </c>
      <c r="H8282" s="7">
        <v>4.6605651000000002E-7</v>
      </c>
      <c r="I8282" s="5"/>
    </row>
    <row r="8283" spans="1:9" x14ac:dyDescent="0.4">
      <c r="A8283" t="str">
        <f t="shared" si="129"/>
        <v>PapayaJemen</v>
      </c>
      <c r="B8283" s="26" t="s">
        <v>294</v>
      </c>
      <c r="C8283" s="4" t="s">
        <v>473</v>
      </c>
      <c r="D8283" s="5">
        <v>4.4278699999999999E-8</v>
      </c>
      <c r="E8283" s="5">
        <v>1.9212999999999999E-7</v>
      </c>
      <c r="F8283" s="5">
        <v>4.9727499999999998E-9</v>
      </c>
      <c r="G8283" s="6">
        <v>7.54E-8</v>
      </c>
      <c r="H8283" s="7">
        <v>3.1678144999999997E-7</v>
      </c>
      <c r="I8283" s="5"/>
    </row>
    <row r="8284" spans="1:9" x14ac:dyDescent="0.4">
      <c r="A8284" t="str">
        <f t="shared" si="129"/>
        <v>Pfirsich, NektarineJemen</v>
      </c>
      <c r="B8284" s="26" t="s">
        <v>253</v>
      </c>
      <c r="C8284" s="4" t="s">
        <v>473</v>
      </c>
      <c r="D8284" s="5">
        <v>2.29959E-7</v>
      </c>
      <c r="E8284" s="5">
        <v>1.15524E-6</v>
      </c>
      <c r="F8284" s="5">
        <v>3.0830700000000004E-8</v>
      </c>
      <c r="G8284" s="6">
        <v>6.9599999999999999E-7</v>
      </c>
      <c r="H8284" s="7">
        <v>2.1120297000000004E-6</v>
      </c>
      <c r="I8284" s="5"/>
    </row>
    <row r="8285" spans="1:9" x14ac:dyDescent="0.4">
      <c r="A8285" t="str">
        <f t="shared" si="129"/>
        <v>Erbsen, trockenJemen</v>
      </c>
      <c r="B8285" s="26" t="s">
        <v>173</v>
      </c>
      <c r="C8285" s="4" t="s">
        <v>473</v>
      </c>
      <c r="D8285" s="5">
        <v>4.7885200000000003E-7</v>
      </c>
      <c r="E8285" s="5">
        <v>1.76928E-6</v>
      </c>
      <c r="F8285" s="5">
        <v>4.3544500000000003E-8</v>
      </c>
      <c r="G8285" s="6">
        <v>8.8699999999999994E-7</v>
      </c>
      <c r="H8285" s="7">
        <v>3.1786764999999996E-6</v>
      </c>
      <c r="I8285" s="5"/>
    </row>
    <row r="8286" spans="1:9" x14ac:dyDescent="0.4">
      <c r="A8286" t="str">
        <f t="shared" si="129"/>
        <v>KartoffelJemen</v>
      </c>
      <c r="B8286" s="26" t="s">
        <v>177</v>
      </c>
      <c r="C8286" s="4" t="s">
        <v>473</v>
      </c>
      <c r="D8286" s="5">
        <v>5.5079599999999999E-8</v>
      </c>
      <c r="E8286" s="5">
        <v>2.31266E-7</v>
      </c>
      <c r="F8286" s="5">
        <v>5.89452E-9</v>
      </c>
      <c r="G8286" s="6">
        <v>8.8599999999999999E-8</v>
      </c>
      <c r="H8286" s="7">
        <v>3.8084011999999997E-7</v>
      </c>
      <c r="I8286" s="5"/>
    </row>
    <row r="8287" spans="1:9" x14ac:dyDescent="0.4">
      <c r="A8287" t="str">
        <f t="shared" si="129"/>
        <v>Hülsenfrüchte (Linsen, Bohen, etc.)Jemen</v>
      </c>
      <c r="B8287" s="26" t="s">
        <v>255</v>
      </c>
      <c r="C8287" s="4" t="s">
        <v>473</v>
      </c>
      <c r="D8287" s="5">
        <v>4.7164199999999996E-7</v>
      </c>
      <c r="E8287" s="5">
        <v>1.98635E-6</v>
      </c>
      <c r="F8287" s="5">
        <v>5.0729200000000001E-8</v>
      </c>
      <c r="G8287" s="6">
        <v>8.16E-7</v>
      </c>
      <c r="H8287" s="7">
        <v>3.3247211999999999E-6</v>
      </c>
      <c r="I8287" s="5"/>
    </row>
    <row r="8288" spans="1:9" x14ac:dyDescent="0.4">
      <c r="A8288" t="str">
        <f t="shared" si="129"/>
        <v>KürbisJemen</v>
      </c>
      <c r="B8288" s="26" t="s">
        <v>183</v>
      </c>
      <c r="C8288" s="4" t="s">
        <v>473</v>
      </c>
      <c r="D8288" s="5">
        <v>6.331049999999999E-8</v>
      </c>
      <c r="E8288" s="5">
        <v>2.7924599999999996E-7</v>
      </c>
      <c r="F8288" s="5">
        <v>6.9686999999999997E-9</v>
      </c>
      <c r="G8288" s="6">
        <v>2.6899999999999999E-7</v>
      </c>
      <c r="H8288" s="7">
        <v>6.1852520000000003E-7</v>
      </c>
      <c r="I8288" s="5"/>
    </row>
    <row r="8289" spans="1:9" x14ac:dyDescent="0.4">
      <c r="A8289" t="str">
        <f t="shared" si="129"/>
        <v>BaumwolleJemen</v>
      </c>
      <c r="B8289" s="26" t="s">
        <v>257</v>
      </c>
      <c r="C8289" s="4" t="s">
        <v>473</v>
      </c>
      <c r="D8289" s="5">
        <v>7.0449100000000006E-7</v>
      </c>
      <c r="E8289" s="5">
        <v>2.9989799999999999E-6</v>
      </c>
      <c r="F8289" s="5">
        <v>7.6866499999999995E-8</v>
      </c>
      <c r="G8289" s="6">
        <v>1.1399999999999999E-6</v>
      </c>
      <c r="H8289" s="7">
        <v>4.9203375000000002E-6</v>
      </c>
      <c r="I8289" s="5"/>
    </row>
    <row r="8290" spans="1:9" x14ac:dyDescent="0.4">
      <c r="A8290" t="str">
        <f t="shared" si="129"/>
        <v>SesamJemen</v>
      </c>
      <c r="B8290" s="26" t="s">
        <v>258</v>
      </c>
      <c r="C8290" s="4" t="s">
        <v>473</v>
      </c>
      <c r="D8290" s="5">
        <v>1.04669E-6</v>
      </c>
      <c r="E8290" s="5">
        <v>4.4591600000000002E-6</v>
      </c>
      <c r="F8290" s="5">
        <v>1.14153E-7</v>
      </c>
      <c r="G8290" s="6">
        <v>1.6900000000000001E-6</v>
      </c>
      <c r="H8290" s="7">
        <v>7.310003000000001E-6</v>
      </c>
      <c r="I8290" s="5"/>
    </row>
    <row r="8291" spans="1:9" x14ac:dyDescent="0.4">
      <c r="A8291" t="str">
        <f t="shared" si="129"/>
        <v>SorghumJemen</v>
      </c>
      <c r="B8291" s="26" t="s">
        <v>282</v>
      </c>
      <c r="C8291" s="4" t="s">
        <v>473</v>
      </c>
      <c r="D8291" s="5">
        <v>7.2344799999999998E-7</v>
      </c>
      <c r="E8291" s="5">
        <v>3.05859E-6</v>
      </c>
      <c r="F8291" s="5">
        <v>7.8407400000000004E-8</v>
      </c>
      <c r="G8291" s="6">
        <v>1.1599999999999999E-6</v>
      </c>
      <c r="H8291" s="7">
        <v>5.0204454000000006E-6</v>
      </c>
      <c r="I8291" s="5"/>
    </row>
    <row r="8292" spans="1:9" x14ac:dyDescent="0.4">
      <c r="A8292" t="str">
        <f t="shared" si="129"/>
        <v>Manderine, ClementineJemen</v>
      </c>
      <c r="B8292" s="26" t="s">
        <v>213</v>
      </c>
      <c r="C8292" s="4" t="s">
        <v>473</v>
      </c>
      <c r="D8292" s="5">
        <v>7.3082599999999998E-8</v>
      </c>
      <c r="E8292" s="5">
        <v>3.0720699999999998E-7</v>
      </c>
      <c r="F8292" s="5">
        <v>7.8767899999999992E-9</v>
      </c>
      <c r="G8292" s="6">
        <v>1.3999999999999998E-7</v>
      </c>
      <c r="H8292" s="7">
        <v>5.2816639000000003E-7</v>
      </c>
      <c r="I8292" s="5"/>
    </row>
    <row r="8293" spans="1:9" x14ac:dyDescent="0.4">
      <c r="A8293" t="str">
        <f t="shared" si="129"/>
        <v>Tabak, unverarbeitetJemen</v>
      </c>
      <c r="B8293" s="26" t="s">
        <v>263</v>
      </c>
      <c r="C8293" s="4" t="s">
        <v>473</v>
      </c>
      <c r="D8293" s="5">
        <v>3.2993699999999997E-7</v>
      </c>
      <c r="E8293" s="5">
        <v>1.3856999999999999E-6</v>
      </c>
      <c r="F8293" s="5">
        <v>3.5360500000000001E-8</v>
      </c>
      <c r="G8293" s="6">
        <v>5.6899999999999997E-7</v>
      </c>
      <c r="H8293" s="7">
        <v>2.3199975000000001E-6</v>
      </c>
      <c r="I8293" s="5"/>
    </row>
    <row r="8294" spans="1:9" x14ac:dyDescent="0.4">
      <c r="A8294" t="str">
        <f t="shared" si="129"/>
        <v>TomatenJemen</v>
      </c>
      <c r="B8294" s="26" t="s">
        <v>86</v>
      </c>
      <c r="C8294" s="4" t="s">
        <v>473</v>
      </c>
      <c r="D8294" s="5">
        <v>4.56255E-8</v>
      </c>
      <c r="E8294" s="5">
        <v>1.9085200000000002E-7</v>
      </c>
      <c r="F8294" s="5">
        <v>4.8641199999999999E-9</v>
      </c>
      <c r="G8294" s="6">
        <v>7.3599999999999997E-8</v>
      </c>
      <c r="H8294" s="7">
        <v>3.1494162000000004E-7</v>
      </c>
      <c r="I8294" s="5"/>
    </row>
    <row r="8295" spans="1:9" x14ac:dyDescent="0.4">
      <c r="A8295" t="str">
        <f t="shared" si="129"/>
        <v>Gemüse, frischJemen</v>
      </c>
      <c r="B8295" s="26" t="s">
        <v>174</v>
      </c>
      <c r="C8295" s="4" t="s">
        <v>473</v>
      </c>
      <c r="D8295" s="5">
        <v>8.0116300000000004E-8</v>
      </c>
      <c r="E8295" s="5">
        <v>3.4697500000000002E-7</v>
      </c>
      <c r="F8295" s="5">
        <v>8.9511899999999996E-9</v>
      </c>
      <c r="G8295" s="6">
        <v>1.36E-7</v>
      </c>
      <c r="H8295" s="7">
        <v>5.7204249000000006E-7</v>
      </c>
      <c r="I8295" s="5"/>
    </row>
    <row r="8296" spans="1:9" x14ac:dyDescent="0.4">
      <c r="A8296" t="str">
        <f t="shared" si="129"/>
        <v>WassermeloneJemen</v>
      </c>
      <c r="B8296" s="26" t="s">
        <v>265</v>
      </c>
      <c r="C8296" s="4" t="s">
        <v>473</v>
      </c>
      <c r="D8296" s="5">
        <v>5.3212900000000003E-8</v>
      </c>
      <c r="E8296" s="5">
        <v>2.25169E-7</v>
      </c>
      <c r="F8296" s="5">
        <v>5.7767199999999995E-9</v>
      </c>
      <c r="G8296" s="6">
        <v>8.6400000000000006E-8</v>
      </c>
      <c r="H8296" s="7">
        <v>3.7055861999999997E-7</v>
      </c>
      <c r="I8296" s="5"/>
    </row>
    <row r="8297" spans="1:9" x14ac:dyDescent="0.4">
      <c r="A8297" t="str">
        <f t="shared" si="129"/>
        <v>WeizenJemen</v>
      </c>
      <c r="B8297" s="26" t="s">
        <v>60</v>
      </c>
      <c r="C8297" s="4" t="s">
        <v>473</v>
      </c>
      <c r="D8297" s="5">
        <v>4.7141600000000002E-7</v>
      </c>
      <c r="E8297" s="5">
        <v>2.0087200000000001E-6</v>
      </c>
      <c r="F8297" s="5">
        <v>5.14424E-8</v>
      </c>
      <c r="G8297" s="6">
        <v>7.5900000000000006E-7</v>
      </c>
      <c r="H8297" s="7">
        <v>3.2905784000000003E-6</v>
      </c>
      <c r="I8297" s="5"/>
    </row>
    <row r="8298" spans="1:9" x14ac:dyDescent="0.4">
      <c r="A8298" t="str">
        <f t="shared" si="129"/>
        <v>Anise, Fenchel, KorrianderJugoslawien</v>
      </c>
      <c r="B8298" s="26" t="s">
        <v>239</v>
      </c>
      <c r="C8298" s="4" t="s">
        <v>474</v>
      </c>
      <c r="D8298" s="5">
        <v>1.6908900000000001E-7</v>
      </c>
      <c r="E8298" s="5">
        <v>4.19114E-7</v>
      </c>
      <c r="F8298" s="5">
        <v>3.5492099999999997E-8</v>
      </c>
      <c r="G8298" s="6">
        <v>3.8699999999999996E-8</v>
      </c>
      <c r="H8298" s="7">
        <v>6.6239510000000002E-7</v>
      </c>
      <c r="I8298" s="5"/>
    </row>
    <row r="8299" spans="1:9" x14ac:dyDescent="0.4">
      <c r="A8299" t="str">
        <f t="shared" si="129"/>
        <v>ApfelJugoslawien</v>
      </c>
      <c r="B8299" s="26" t="s">
        <v>195</v>
      </c>
      <c r="C8299" s="4" t="s">
        <v>474</v>
      </c>
      <c r="D8299" s="5">
        <v>5.0641499999999997E-8</v>
      </c>
      <c r="E8299" s="5">
        <v>1.3757600000000001E-7</v>
      </c>
      <c r="F8299" s="5">
        <v>1.12914E-8</v>
      </c>
      <c r="G8299" s="6">
        <v>1.66E-8</v>
      </c>
      <c r="H8299" s="7">
        <v>2.1610890000000003E-7</v>
      </c>
      <c r="I8299" s="5"/>
    </row>
    <row r="8300" spans="1:9" x14ac:dyDescent="0.4">
      <c r="A8300" t="str">
        <f t="shared" si="129"/>
        <v>AprikosenJugoslawien</v>
      </c>
      <c r="B8300" s="26" t="s">
        <v>196</v>
      </c>
      <c r="C8300" s="4" t="s">
        <v>474</v>
      </c>
      <c r="D8300" s="5">
        <v>3.2084700000000003E-8</v>
      </c>
      <c r="E8300" s="5">
        <v>7.8351800000000002E-8</v>
      </c>
      <c r="F8300" s="5">
        <v>6.7401799999999998E-9</v>
      </c>
      <c r="G8300" s="6">
        <v>6.8100000000000003E-9</v>
      </c>
      <c r="H8300" s="7">
        <v>1.2398668000000001E-7</v>
      </c>
      <c r="I8300" s="5"/>
    </row>
    <row r="8301" spans="1:9" x14ac:dyDescent="0.4">
      <c r="A8301" t="str">
        <f t="shared" si="129"/>
        <v>GersteJugoslawien</v>
      </c>
      <c r="B8301" s="26" t="s">
        <v>240</v>
      </c>
      <c r="C8301" s="4" t="s">
        <v>474</v>
      </c>
      <c r="D8301" s="5">
        <v>1.1514900000000001E-7</v>
      </c>
      <c r="E8301" s="5">
        <v>3.1144899999999997E-7</v>
      </c>
      <c r="F8301" s="5">
        <v>2.5698300000000003E-8</v>
      </c>
      <c r="G8301" s="6">
        <v>3.7400000000000004E-8</v>
      </c>
      <c r="H8301" s="7">
        <v>4.8969629999999997E-7</v>
      </c>
      <c r="I8301" s="5"/>
    </row>
    <row r="8302" spans="1:9" x14ac:dyDescent="0.4">
      <c r="A8302" t="str">
        <f t="shared" si="129"/>
        <v>Bohen, trockenJugoslawien</v>
      </c>
      <c r="B8302" s="26" t="s">
        <v>170</v>
      </c>
      <c r="C8302" s="4" t="s">
        <v>474</v>
      </c>
      <c r="D8302" s="5">
        <v>1.04627E-7</v>
      </c>
      <c r="E8302" s="5">
        <v>2.8354499999999999E-7</v>
      </c>
      <c r="F8302" s="5">
        <v>2.33077E-8</v>
      </c>
      <c r="G8302" s="6">
        <v>3.4199999999999995E-8</v>
      </c>
      <c r="H8302" s="7">
        <v>4.4567970000000003E-7</v>
      </c>
      <c r="I8302" s="5"/>
    </row>
    <row r="8303" spans="1:9" x14ac:dyDescent="0.4">
      <c r="A8303" t="str">
        <f t="shared" si="129"/>
        <v>Bohen, grünJugoslawien</v>
      </c>
      <c r="B8303" s="26" t="s">
        <v>169</v>
      </c>
      <c r="C8303" s="4" t="s">
        <v>474</v>
      </c>
      <c r="D8303" s="5">
        <v>4.6404700000000001E-8</v>
      </c>
      <c r="E8303" s="5">
        <v>1.26875E-7</v>
      </c>
      <c r="F8303" s="5">
        <v>9.6844700000000002E-9</v>
      </c>
      <c r="G8303" s="6">
        <v>1.6099999999999999E-8</v>
      </c>
      <c r="H8303" s="7">
        <v>1.9906417000000002E-7</v>
      </c>
      <c r="I8303" s="5"/>
    </row>
    <row r="8304" spans="1:9" x14ac:dyDescent="0.4">
      <c r="A8304" t="str">
        <f t="shared" si="129"/>
        <v>Kohl und andere KohlgewächseJugoslawien</v>
      </c>
      <c r="B8304" s="26" t="s">
        <v>181</v>
      </c>
      <c r="C8304" s="4" t="s">
        <v>474</v>
      </c>
      <c r="D8304" s="5">
        <v>1.9918599999999999E-8</v>
      </c>
      <c r="E8304" s="5">
        <v>5.3925299999999998E-8</v>
      </c>
      <c r="F8304" s="5">
        <v>4.4278500000000002E-9</v>
      </c>
      <c r="G8304" s="6">
        <v>6.4999999999999995E-9</v>
      </c>
      <c r="H8304" s="7">
        <v>8.4771749999999993E-8</v>
      </c>
      <c r="I8304" s="5"/>
    </row>
    <row r="8305" spans="1:9" x14ac:dyDescent="0.4">
      <c r="A8305" t="str">
        <f t="shared" si="129"/>
        <v>KanariengrasJugoslawien</v>
      </c>
      <c r="B8305" s="26" t="s">
        <v>293</v>
      </c>
      <c r="C8305" s="4" t="s">
        <v>474</v>
      </c>
      <c r="D8305" s="5">
        <v>1.42956E-7</v>
      </c>
      <c r="E8305" s="5">
        <v>3.34913E-7</v>
      </c>
      <c r="F8305" s="5">
        <v>3.0098399999999998E-8</v>
      </c>
      <c r="G8305" s="6">
        <v>2.3799999999999998E-8</v>
      </c>
      <c r="H8305" s="7">
        <v>5.3176740000000005E-7</v>
      </c>
      <c r="I8305" s="5"/>
    </row>
    <row r="8306" spans="1:9" x14ac:dyDescent="0.4">
      <c r="A8306" t="str">
        <f t="shared" si="129"/>
        <v>Karotten und RübenJugoslawien</v>
      </c>
      <c r="B8306" s="26" t="s">
        <v>176</v>
      </c>
      <c r="C8306" s="4" t="s">
        <v>474</v>
      </c>
      <c r="D8306" s="5">
        <v>3.9311199999999998E-8</v>
      </c>
      <c r="E8306" s="5">
        <v>1.0645200000000001E-7</v>
      </c>
      <c r="F8306" s="5">
        <v>8.6990599999999999E-9</v>
      </c>
      <c r="G8306" s="6">
        <v>1.29E-8</v>
      </c>
      <c r="H8306" s="7">
        <v>1.6736226E-7</v>
      </c>
      <c r="I8306" s="5"/>
    </row>
    <row r="8307" spans="1:9" x14ac:dyDescent="0.4">
      <c r="A8307" t="str">
        <f t="shared" si="129"/>
        <v>GetreideJugoslawien</v>
      </c>
      <c r="B8307" s="26" t="s">
        <v>278</v>
      </c>
      <c r="C8307" s="4" t="s">
        <v>474</v>
      </c>
      <c r="D8307" s="5">
        <v>5.7888299999999998E-8</v>
      </c>
      <c r="E8307" s="5">
        <v>1.6258299999999999E-7</v>
      </c>
      <c r="F8307" s="5">
        <v>1.20607E-8</v>
      </c>
      <c r="G8307" s="6">
        <v>2.2099999999999999E-8</v>
      </c>
      <c r="H8307" s="7">
        <v>2.54632E-7</v>
      </c>
      <c r="I8307" s="5"/>
    </row>
    <row r="8308" spans="1:9" x14ac:dyDescent="0.4">
      <c r="A8308" t="str">
        <f t="shared" si="129"/>
        <v>Kirschen, sauerJugoslawien</v>
      </c>
      <c r="B8308" s="26" t="s">
        <v>210</v>
      </c>
      <c r="C8308" s="4" t="s">
        <v>474</v>
      </c>
      <c r="D8308" s="5">
        <v>1.2279399999999998E-7</v>
      </c>
      <c r="E8308" s="5">
        <v>3.3435000000000003E-7</v>
      </c>
      <c r="F8308" s="5">
        <v>2.7401499999999999E-8</v>
      </c>
      <c r="G8308" s="6">
        <v>4.0399999999999998E-8</v>
      </c>
      <c r="H8308" s="7">
        <v>5.2494550000000003E-7</v>
      </c>
      <c r="I8308" s="5"/>
    </row>
    <row r="8309" spans="1:9" x14ac:dyDescent="0.4">
      <c r="A8309" t="str">
        <f t="shared" si="129"/>
        <v>KirschenJugoslawien</v>
      </c>
      <c r="B8309" s="26" t="s">
        <v>209</v>
      </c>
      <c r="C8309" s="4" t="s">
        <v>474</v>
      </c>
      <c r="D8309" s="5">
        <v>1.0433900000000001E-7</v>
      </c>
      <c r="E8309" s="5">
        <v>2.8519899999999996E-7</v>
      </c>
      <c r="F8309" s="5">
        <v>2.3387000000000003E-8</v>
      </c>
      <c r="G8309" s="6">
        <v>3.4599999999999999E-8</v>
      </c>
      <c r="H8309" s="7">
        <v>4.4752499999999995E-7</v>
      </c>
      <c r="I8309" s="5"/>
    </row>
    <row r="8310" spans="1:9" x14ac:dyDescent="0.4">
      <c r="A8310" t="str">
        <f t="shared" si="129"/>
        <v>KichererbsenJugoslawien</v>
      </c>
      <c r="B8310" s="26" t="s">
        <v>178</v>
      </c>
      <c r="C8310" s="4" t="s">
        <v>474</v>
      </c>
      <c r="D8310" s="5">
        <v>1.9457500000000001E-7</v>
      </c>
      <c r="E8310" s="5">
        <v>4.8576499999999996E-7</v>
      </c>
      <c r="F8310" s="5">
        <v>4.4493E-8</v>
      </c>
      <c r="G8310" s="6">
        <v>6.0699999999999994E-8</v>
      </c>
      <c r="H8310" s="7">
        <v>7.85533E-7</v>
      </c>
      <c r="I8310" s="5"/>
    </row>
    <row r="8311" spans="1:9" x14ac:dyDescent="0.4">
      <c r="A8311" t="str">
        <f t="shared" si="129"/>
        <v>Paprika-/ChillipulverJugoslawien</v>
      </c>
      <c r="B8311" s="26" t="s">
        <v>90</v>
      </c>
      <c r="C8311" s="4" t="s">
        <v>474</v>
      </c>
      <c r="D8311" s="5">
        <v>2.82515E-8</v>
      </c>
      <c r="E8311" s="5">
        <v>7.6477199999999988E-8</v>
      </c>
      <c r="F8311" s="5">
        <v>6.2834099999999999E-9</v>
      </c>
      <c r="G8311" s="6">
        <v>9.2099999999999994E-9</v>
      </c>
      <c r="H8311" s="7">
        <v>1.2022211E-7</v>
      </c>
      <c r="I8311" s="5"/>
    </row>
    <row r="8312" spans="1:9" x14ac:dyDescent="0.4">
      <c r="A8312" t="str">
        <f t="shared" si="129"/>
        <v>Paprika und Chillies, grünJugoslawien</v>
      </c>
      <c r="B8312" s="26" t="s">
        <v>79</v>
      </c>
      <c r="C8312" s="4" t="s">
        <v>474</v>
      </c>
      <c r="D8312" s="5">
        <v>2.82515E-8</v>
      </c>
      <c r="E8312" s="5">
        <v>7.6477199999999988E-8</v>
      </c>
      <c r="F8312" s="5">
        <v>6.2834099999999999E-9</v>
      </c>
      <c r="G8312" s="6">
        <v>9.2099999999999994E-9</v>
      </c>
      <c r="H8312" s="7">
        <v>1.2022211E-7</v>
      </c>
      <c r="I8312" s="5"/>
    </row>
    <row r="8313" spans="1:9" x14ac:dyDescent="0.4">
      <c r="A8313" t="str">
        <f t="shared" si="129"/>
        <v>Paprika und Chillies, grünJugoslawien</v>
      </c>
      <c r="B8313" s="26" t="s">
        <v>79</v>
      </c>
      <c r="C8313" s="4" t="s">
        <v>474</v>
      </c>
      <c r="D8313" s="5">
        <v>2.82515E-8</v>
      </c>
      <c r="E8313" s="5">
        <v>7.6477199999999988E-8</v>
      </c>
      <c r="F8313" s="5">
        <v>6.2834099999999999E-9</v>
      </c>
      <c r="G8313" s="6">
        <v>9.2099999999999994E-9</v>
      </c>
      <c r="H8313" s="7">
        <v>1.2022211E-7</v>
      </c>
      <c r="I8313" s="5"/>
    </row>
    <row r="8314" spans="1:9" x14ac:dyDescent="0.4">
      <c r="A8314" t="str">
        <f t="shared" si="129"/>
        <v>Kuhbohnen, trockenJugoslawien</v>
      </c>
      <c r="B8314" s="26" t="s">
        <v>182</v>
      </c>
      <c r="C8314" s="4" t="s">
        <v>474</v>
      </c>
      <c r="D8314" s="5">
        <v>4.9445200000000001E-8</v>
      </c>
      <c r="E8314" s="5">
        <v>1.3344899999999999E-7</v>
      </c>
      <c r="F8314" s="5">
        <v>1.0963900000000001E-8</v>
      </c>
      <c r="G8314" s="6">
        <v>1.5999999999999998E-8</v>
      </c>
      <c r="H8314" s="7">
        <v>2.0985809999999999E-7</v>
      </c>
      <c r="I8314" s="5"/>
    </row>
    <row r="8315" spans="1:9" x14ac:dyDescent="0.4">
      <c r="A8315" t="str">
        <f t="shared" si="129"/>
        <v>Gurken und GewürzgurkenJugoslawien</v>
      </c>
      <c r="B8315" s="26" t="s">
        <v>99</v>
      </c>
      <c r="C8315" s="4" t="s">
        <v>474</v>
      </c>
      <c r="D8315" s="5">
        <v>8.5768899999999993E-9</v>
      </c>
      <c r="E8315" s="5">
        <v>2.1257E-8</v>
      </c>
      <c r="F8315" s="5">
        <v>1.80031E-9</v>
      </c>
      <c r="G8315" s="6">
        <v>1.9599999999999998E-9</v>
      </c>
      <c r="H8315" s="7">
        <v>3.35942E-8</v>
      </c>
      <c r="I8315" s="5"/>
    </row>
    <row r="8316" spans="1:9" x14ac:dyDescent="0.4">
      <c r="A8316" t="str">
        <f t="shared" si="129"/>
        <v>FeigeJugoslawien</v>
      </c>
      <c r="B8316" s="26" t="s">
        <v>204</v>
      </c>
      <c r="C8316" s="4" t="s">
        <v>474</v>
      </c>
      <c r="D8316" s="5">
        <v>3.40933E-7</v>
      </c>
      <c r="E8316" s="5">
        <v>8.5327200000000002E-7</v>
      </c>
      <c r="F8316" s="5">
        <v>7.8210100000000002E-8</v>
      </c>
      <c r="G8316" s="6">
        <v>1.08E-7</v>
      </c>
      <c r="H8316" s="7">
        <v>1.3804151000000001E-6</v>
      </c>
      <c r="I8316" s="5"/>
    </row>
    <row r="8317" spans="1:9" x14ac:dyDescent="0.4">
      <c r="A8317" t="str">
        <f t="shared" si="129"/>
        <v>Früchte, frischJugoslawien</v>
      </c>
      <c r="B8317" s="26" t="s">
        <v>205</v>
      </c>
      <c r="C8317" s="4" t="s">
        <v>474</v>
      </c>
      <c r="D8317" s="5">
        <v>2.24472E-7</v>
      </c>
      <c r="E8317" s="5">
        <v>6.30445E-7</v>
      </c>
      <c r="F8317" s="5">
        <v>4.6767600000000004E-8</v>
      </c>
      <c r="G8317" s="6">
        <v>8.5699999999999993E-8</v>
      </c>
      <c r="H8317" s="7">
        <v>9.873845999999999E-7</v>
      </c>
      <c r="I8317" s="5"/>
    </row>
    <row r="8318" spans="1:9" x14ac:dyDescent="0.4">
      <c r="A8318" t="str">
        <f t="shared" si="129"/>
        <v>KernobstJugoslawien</v>
      </c>
      <c r="B8318" s="26" t="s">
        <v>208</v>
      </c>
      <c r="C8318" s="4" t="s">
        <v>474</v>
      </c>
      <c r="D8318" s="5">
        <v>2.24472E-7</v>
      </c>
      <c r="E8318" s="5">
        <v>6.30445E-7</v>
      </c>
      <c r="F8318" s="5">
        <v>4.6767600000000004E-8</v>
      </c>
      <c r="G8318" s="6">
        <v>8.5699999999999993E-8</v>
      </c>
      <c r="H8318" s="7">
        <v>9.873845999999999E-7</v>
      </c>
      <c r="I8318" s="5"/>
    </row>
    <row r="8319" spans="1:9" x14ac:dyDescent="0.4">
      <c r="A8319" t="str">
        <f t="shared" si="129"/>
        <v>KnoblauchJugoslawien</v>
      </c>
      <c r="B8319" s="26" t="s">
        <v>38</v>
      </c>
      <c r="C8319" s="4" t="s">
        <v>474</v>
      </c>
      <c r="D8319" s="5">
        <v>9.7378199999999998E-8</v>
      </c>
      <c r="E8319" s="5">
        <v>2.6334299999999995E-7</v>
      </c>
      <c r="F8319" s="5">
        <v>2.1617700000000002E-8</v>
      </c>
      <c r="G8319" s="6">
        <v>3.1499999999999998E-8</v>
      </c>
      <c r="H8319" s="7">
        <v>4.1383890000000004E-7</v>
      </c>
      <c r="I8319" s="5"/>
    </row>
    <row r="8320" spans="1:9" x14ac:dyDescent="0.4">
      <c r="A8320" t="str">
        <f t="shared" si="129"/>
        <v>TraubenJugoslawien</v>
      </c>
      <c r="B8320" s="26" t="s">
        <v>245</v>
      </c>
      <c r="C8320" s="4" t="s">
        <v>474</v>
      </c>
      <c r="D8320" s="5">
        <v>6.2927700000000003E-8</v>
      </c>
      <c r="E8320" s="5">
        <v>1.70545E-7</v>
      </c>
      <c r="F8320" s="5">
        <v>1.4006999999999999E-8</v>
      </c>
      <c r="G8320" s="6">
        <v>2.0500000000000002E-8</v>
      </c>
      <c r="H8320" s="7">
        <v>2.6797970000000002E-7</v>
      </c>
      <c r="I8320" s="5"/>
    </row>
    <row r="8321" spans="1:9" x14ac:dyDescent="0.4">
      <c r="A8321" t="str">
        <f t="shared" si="129"/>
        <v>ErdnussJugoslawien</v>
      </c>
      <c r="B8321" s="26" t="s">
        <v>280</v>
      </c>
      <c r="C8321" s="4" t="s">
        <v>474</v>
      </c>
      <c r="D8321" s="5">
        <v>1.9810699999999999E-7</v>
      </c>
      <c r="E8321" s="5">
        <v>5.5639500000000005E-7</v>
      </c>
      <c r="F8321" s="5">
        <v>4.1274399999999998E-8</v>
      </c>
      <c r="G8321" s="6">
        <v>7.5699999999999996E-8</v>
      </c>
      <c r="H8321" s="7">
        <v>8.7147640000000009E-7</v>
      </c>
      <c r="I8321" s="5"/>
    </row>
    <row r="8322" spans="1:9" x14ac:dyDescent="0.4">
      <c r="A8322" t="str">
        <f t="shared" si="129"/>
        <v>JojobasamenJugoslawien</v>
      </c>
      <c r="B8322" s="26" t="s">
        <v>301</v>
      </c>
      <c r="C8322" s="4" t="s">
        <v>474</v>
      </c>
      <c r="D8322" s="5">
        <v>7.49959E-8</v>
      </c>
      <c r="E8322" s="5">
        <v>1.7569800000000002E-7</v>
      </c>
      <c r="F8322" s="5">
        <v>1.5789899999999999E-8</v>
      </c>
      <c r="G8322" s="6">
        <v>1.2500000000000001E-8</v>
      </c>
      <c r="H8322" s="7">
        <v>2.7898379999999994E-7</v>
      </c>
      <c r="I8322" s="5"/>
    </row>
    <row r="8323" spans="1:9" x14ac:dyDescent="0.4">
      <c r="A8323" t="str">
        <f t="shared" si="129"/>
        <v>Lauch, andere LauchgewächseJugoslawien</v>
      </c>
      <c r="B8323" s="26" t="s">
        <v>184</v>
      </c>
      <c r="C8323" s="4" t="s">
        <v>474</v>
      </c>
      <c r="D8323" s="5">
        <v>6.9549999999999997E-8</v>
      </c>
      <c r="E8323" s="5">
        <v>1.82037E-7</v>
      </c>
      <c r="F8323" s="5">
        <v>1.6216300000000001E-8</v>
      </c>
      <c r="G8323" s="6">
        <v>2.2699999999999998E-8</v>
      </c>
      <c r="H8323" s="7">
        <v>2.9050330000000002E-7</v>
      </c>
      <c r="I8323" s="5"/>
    </row>
    <row r="8324" spans="1:9" x14ac:dyDescent="0.4">
      <c r="A8324" t="str">
        <f t="shared" ref="A8324:A8387" si="130">B8324&amp;C8324</f>
        <v>Kopfsalat und ChicoréeJugoslawien</v>
      </c>
      <c r="B8324" s="26" t="s">
        <v>95</v>
      </c>
      <c r="C8324" s="4" t="s">
        <v>474</v>
      </c>
      <c r="D8324" s="5">
        <v>1.6752099999999999E-8</v>
      </c>
      <c r="E8324" s="5">
        <v>3.9246399999999995E-8</v>
      </c>
      <c r="F8324" s="5">
        <v>3.5270500000000001E-9</v>
      </c>
      <c r="G8324" s="6">
        <v>2.7799999999999999E-9</v>
      </c>
      <c r="H8324" s="7">
        <v>6.2305549999999998E-8</v>
      </c>
      <c r="I8324" s="5"/>
    </row>
    <row r="8325" spans="1:9" x14ac:dyDescent="0.4">
      <c r="A8325" t="str">
        <f t="shared" si="130"/>
        <v>Mais, greenJugoslawien</v>
      </c>
      <c r="B8325" s="26" t="s">
        <v>218</v>
      </c>
      <c r="C8325" s="4" t="s">
        <v>474</v>
      </c>
      <c r="D8325" s="5">
        <v>1.0065300000000001E-8</v>
      </c>
      <c r="E8325" s="5">
        <v>2.3580599999999999E-8</v>
      </c>
      <c r="F8325" s="5">
        <v>2.1191799999999997E-9</v>
      </c>
      <c r="G8325" s="6">
        <v>1.67E-9</v>
      </c>
      <c r="H8325" s="7">
        <v>3.7435080000000003E-8</v>
      </c>
      <c r="I8325" s="5"/>
    </row>
    <row r="8326" spans="1:9" x14ac:dyDescent="0.4">
      <c r="A8326" t="str">
        <f t="shared" si="130"/>
        <v>MaisJugoslawien</v>
      </c>
      <c r="B8326" s="26" t="s">
        <v>185</v>
      </c>
      <c r="C8326" s="4" t="s">
        <v>474</v>
      </c>
      <c r="D8326" s="5">
        <v>5.7535099999999997E-8</v>
      </c>
      <c r="E8326" s="5">
        <v>1.5566399999999998E-7</v>
      </c>
      <c r="F8326" s="5">
        <v>1.2793400000000001E-8</v>
      </c>
      <c r="G8326" s="6">
        <v>1.88E-8</v>
      </c>
      <c r="H8326" s="7">
        <v>2.4479250000000003E-7</v>
      </c>
      <c r="I8326" s="5"/>
    </row>
    <row r="8327" spans="1:9" x14ac:dyDescent="0.4">
      <c r="A8327" t="str">
        <f t="shared" si="130"/>
        <v>Melonen (inkl.  Cantaloup-Melone)Jugoslawien</v>
      </c>
      <c r="B8327" s="26" t="s">
        <v>249</v>
      </c>
      <c r="C8327" s="4" t="s">
        <v>474</v>
      </c>
      <c r="D8327" s="5">
        <v>7.6529100000000002E-9</v>
      </c>
      <c r="E8327" s="5">
        <v>1.8772399999999999E-8</v>
      </c>
      <c r="F8327" s="5">
        <v>1.6072899999999999E-9</v>
      </c>
      <c r="G8327" s="6">
        <v>1.6600000000000001E-9</v>
      </c>
      <c r="H8327" s="7">
        <v>2.9692600000000001E-8</v>
      </c>
      <c r="I8327" s="5"/>
    </row>
    <row r="8328" spans="1:9" x14ac:dyDescent="0.4">
      <c r="A8328" t="str">
        <f t="shared" si="130"/>
        <v>HirseJugoslawien</v>
      </c>
      <c r="B8328" s="26" t="s">
        <v>250</v>
      </c>
      <c r="C8328" s="4" t="s">
        <v>474</v>
      </c>
      <c r="D8328" s="5">
        <v>1.07627E-7</v>
      </c>
      <c r="E8328" s="5">
        <v>2.6216999999999997E-7</v>
      </c>
      <c r="F8328" s="5">
        <v>2.2612900000000003E-8</v>
      </c>
      <c r="G8328" s="6">
        <v>2.2500000000000003E-8</v>
      </c>
      <c r="H8328" s="7">
        <v>4.1490990000000001E-7</v>
      </c>
      <c r="I8328" s="5"/>
    </row>
    <row r="8329" spans="1:9" x14ac:dyDescent="0.4">
      <c r="A8329" t="str">
        <f t="shared" si="130"/>
        <v>SenfkörnerJugoslawien</v>
      </c>
      <c r="B8329" s="26" t="s">
        <v>302</v>
      </c>
      <c r="C8329" s="4" t="s">
        <v>474</v>
      </c>
      <c r="D8329" s="5">
        <v>9.8266800000000005E-8</v>
      </c>
      <c r="E8329" s="5">
        <v>2.4323100000000002E-7</v>
      </c>
      <c r="F8329" s="5">
        <v>2.0627899999999999E-8</v>
      </c>
      <c r="G8329" s="6">
        <v>2.2399999999999999E-8</v>
      </c>
      <c r="H8329" s="7">
        <v>3.8452569999999998E-7</v>
      </c>
      <c r="I8329" s="5"/>
    </row>
    <row r="8330" spans="1:9" x14ac:dyDescent="0.4">
      <c r="A8330" t="str">
        <f t="shared" si="130"/>
        <v>NüsseJugoslawien</v>
      </c>
      <c r="B8330" s="26" t="s">
        <v>271</v>
      </c>
      <c r="C8330" s="4" t="s">
        <v>474</v>
      </c>
      <c r="D8330" s="5">
        <v>8.2352399999999996E-7</v>
      </c>
      <c r="E8330" s="5">
        <v>2.0751099999999997E-6</v>
      </c>
      <c r="F8330" s="5">
        <v>1.9057000000000002E-7</v>
      </c>
      <c r="G8330" s="6">
        <v>2.7500000000000001E-7</v>
      </c>
      <c r="H8330" s="7">
        <v>3.364204E-6</v>
      </c>
      <c r="I8330" s="5"/>
    </row>
    <row r="8331" spans="1:9" x14ac:dyDescent="0.4">
      <c r="A8331" t="str">
        <f t="shared" si="130"/>
        <v>HaferJugoslawien</v>
      </c>
      <c r="B8331" s="26" t="s">
        <v>272</v>
      </c>
      <c r="C8331" s="4" t="s">
        <v>474</v>
      </c>
      <c r="D8331" s="5">
        <v>1.6278000000000001E-7</v>
      </c>
      <c r="E8331" s="5">
        <v>4.4126000000000002E-7</v>
      </c>
      <c r="F8331" s="5">
        <v>3.6396100000000003E-8</v>
      </c>
      <c r="G8331" s="6">
        <v>5.3300000000000001E-8</v>
      </c>
      <c r="H8331" s="7">
        <v>6.9373610000000011E-7</v>
      </c>
      <c r="I8331" s="5"/>
    </row>
    <row r="8332" spans="1:9" x14ac:dyDescent="0.4">
      <c r="A8332" t="str">
        <f t="shared" si="130"/>
        <v>ÖlsamenJugoslawien</v>
      </c>
      <c r="B8332" s="26" t="s">
        <v>303</v>
      </c>
      <c r="C8332" s="4" t="s">
        <v>474</v>
      </c>
      <c r="D8332" s="5">
        <v>7.49959E-8</v>
      </c>
      <c r="E8332" s="5">
        <v>1.7569800000000002E-7</v>
      </c>
      <c r="F8332" s="5">
        <v>1.5789899999999999E-8</v>
      </c>
      <c r="G8332" s="6">
        <v>1.2500000000000001E-8</v>
      </c>
      <c r="H8332" s="7">
        <v>2.7898379999999994E-7</v>
      </c>
      <c r="I8332" s="5"/>
    </row>
    <row r="8333" spans="1:9" x14ac:dyDescent="0.4">
      <c r="A8333" t="str">
        <f t="shared" si="130"/>
        <v>OlivenJugoslawien</v>
      </c>
      <c r="B8333" s="26" t="s">
        <v>189</v>
      </c>
      <c r="C8333" s="4" t="s">
        <v>474</v>
      </c>
      <c r="D8333" s="5">
        <v>3.69697E-7</v>
      </c>
      <c r="E8333" s="5">
        <v>9.3387500000000002E-7</v>
      </c>
      <c r="F8333" s="5">
        <v>8.3061200000000003E-8</v>
      </c>
      <c r="G8333" s="6">
        <v>1.15E-7</v>
      </c>
      <c r="H8333" s="7">
        <v>1.5016332000000001E-6</v>
      </c>
      <c r="I8333" s="5"/>
    </row>
    <row r="8334" spans="1:9" x14ac:dyDescent="0.4">
      <c r="A8334" t="str">
        <f t="shared" si="130"/>
        <v>Zwiebel, getr.Jugoslawien</v>
      </c>
      <c r="B8334" s="26" t="s">
        <v>251</v>
      </c>
      <c r="C8334" s="4" t="s">
        <v>474</v>
      </c>
      <c r="D8334" s="5">
        <v>5.5079400000000002E-8</v>
      </c>
      <c r="E8334" s="5">
        <v>1.49099E-7</v>
      </c>
      <c r="F8334" s="5">
        <v>1.22558E-8</v>
      </c>
      <c r="G8334" s="6">
        <v>1.7900000000000001E-8</v>
      </c>
      <c r="H8334" s="7">
        <v>2.3433420000000002E-7</v>
      </c>
      <c r="I8334" s="5"/>
    </row>
    <row r="8335" spans="1:9" x14ac:dyDescent="0.4">
      <c r="A8335" t="str">
        <f t="shared" si="130"/>
        <v>Pfirsich, NektarineJugoslawien</v>
      </c>
      <c r="B8335" s="26" t="s">
        <v>253</v>
      </c>
      <c r="C8335" s="4" t="s">
        <v>474</v>
      </c>
      <c r="D8335" s="5">
        <v>6.2118000000000001E-8</v>
      </c>
      <c r="E8335" s="5">
        <v>1.69569E-7</v>
      </c>
      <c r="F8335" s="5">
        <v>1.39048E-8</v>
      </c>
      <c r="G8335" s="6">
        <v>2.0500000000000002E-8</v>
      </c>
      <c r="H8335" s="7">
        <v>2.6609180000000004E-7</v>
      </c>
      <c r="I8335" s="5"/>
    </row>
    <row r="8336" spans="1:9" x14ac:dyDescent="0.4">
      <c r="A8336" t="str">
        <f t="shared" si="130"/>
        <v>BirneJugoslawien</v>
      </c>
      <c r="B8336" s="26" t="s">
        <v>199</v>
      </c>
      <c r="C8336" s="4" t="s">
        <v>474</v>
      </c>
      <c r="D8336" s="5">
        <v>7.6070599999999998E-8</v>
      </c>
      <c r="E8336" s="5">
        <v>2.0764899999999998E-7</v>
      </c>
      <c r="F8336" s="5">
        <v>1.7000899999999999E-8</v>
      </c>
      <c r="G8336" s="6">
        <v>2.5200000000000001E-8</v>
      </c>
      <c r="H8336" s="7">
        <v>3.2592050000000001E-7</v>
      </c>
      <c r="I8336" s="5"/>
    </row>
    <row r="8337" spans="1:9" x14ac:dyDescent="0.4">
      <c r="A8337" t="str">
        <f t="shared" si="130"/>
        <v>Erbsen, trockenJugoslawien</v>
      </c>
      <c r="B8337" s="26" t="s">
        <v>173</v>
      </c>
      <c r="C8337" s="4" t="s">
        <v>474</v>
      </c>
      <c r="D8337" s="5">
        <v>8.4640799999999999E-8</v>
      </c>
      <c r="E8337" s="5">
        <v>2.2940699999999998E-7</v>
      </c>
      <c r="F8337" s="5">
        <v>1.8824199999999998E-8</v>
      </c>
      <c r="G8337" s="6">
        <v>2.77E-8</v>
      </c>
      <c r="H8337" s="7">
        <v>3.6057199999999995E-7</v>
      </c>
      <c r="I8337" s="5"/>
    </row>
    <row r="8338" spans="1:9" x14ac:dyDescent="0.4">
      <c r="A8338" t="str">
        <f t="shared" si="130"/>
        <v>Erbsen, grünJugoslawien</v>
      </c>
      <c r="B8338" s="26" t="s">
        <v>172</v>
      </c>
      <c r="C8338" s="4" t="s">
        <v>474</v>
      </c>
      <c r="D8338" s="5">
        <v>7.5189099999999991E-8</v>
      </c>
      <c r="E8338" s="5">
        <v>2.0347900000000002E-7</v>
      </c>
      <c r="F8338" s="5">
        <v>1.6698600000000001E-8</v>
      </c>
      <c r="G8338" s="6">
        <v>2.4499999999999998E-8</v>
      </c>
      <c r="H8338" s="7">
        <v>3.1986670000000001E-7</v>
      </c>
      <c r="I8338" s="5"/>
    </row>
    <row r="8339" spans="1:9" x14ac:dyDescent="0.4">
      <c r="A8339" t="str">
        <f t="shared" si="130"/>
        <v>Pflaume, SchleheJugoslawien</v>
      </c>
      <c r="B8339" s="26" t="s">
        <v>254</v>
      </c>
      <c r="C8339" s="4" t="s">
        <v>474</v>
      </c>
      <c r="D8339" s="5">
        <v>1.1323E-7</v>
      </c>
      <c r="E8339" s="5">
        <v>3.0800499999999998E-7</v>
      </c>
      <c r="F8339" s="5">
        <v>2.52687E-8</v>
      </c>
      <c r="G8339" s="6">
        <v>3.7200000000000002E-8</v>
      </c>
      <c r="H8339" s="7">
        <v>4.837037E-7</v>
      </c>
      <c r="I8339" s="5"/>
    </row>
    <row r="8340" spans="1:9" x14ac:dyDescent="0.4">
      <c r="A8340" t="str">
        <f t="shared" si="130"/>
        <v>KartoffelJugoslawien</v>
      </c>
      <c r="B8340" s="26" t="s">
        <v>177</v>
      </c>
      <c r="C8340" s="4" t="s">
        <v>474</v>
      </c>
      <c r="D8340" s="5">
        <v>2.40465E-8</v>
      </c>
      <c r="E8340" s="5">
        <v>6.5092999999999999E-8</v>
      </c>
      <c r="F8340" s="5">
        <v>5.3647200000000005E-9</v>
      </c>
      <c r="G8340" s="6">
        <v>7.8699999999999987E-9</v>
      </c>
      <c r="H8340" s="7">
        <v>1.0237421999999999E-7</v>
      </c>
      <c r="I8340" s="5"/>
    </row>
    <row r="8341" spans="1:9" x14ac:dyDescent="0.4">
      <c r="A8341" t="str">
        <f t="shared" si="130"/>
        <v>Hülsenfrüchte (Linsen, Bohen, etc.)Jugoslawien</v>
      </c>
      <c r="B8341" s="26" t="s">
        <v>255</v>
      </c>
      <c r="C8341" s="4" t="s">
        <v>474</v>
      </c>
      <c r="D8341" s="5">
        <v>1.52002E-6</v>
      </c>
      <c r="E8341" s="5">
        <v>3.8301300000000004E-6</v>
      </c>
      <c r="F8341" s="5">
        <v>3.51744E-7</v>
      </c>
      <c r="G8341" s="6">
        <v>5.0799999999999994E-7</v>
      </c>
      <c r="H8341" s="7">
        <v>6.2098939999999999E-6</v>
      </c>
      <c r="I8341" s="5"/>
    </row>
    <row r="8342" spans="1:9" x14ac:dyDescent="0.4">
      <c r="A8342" t="str">
        <f t="shared" si="130"/>
        <v>KürbisJugoslawien</v>
      </c>
      <c r="B8342" s="26" t="s">
        <v>183</v>
      </c>
      <c r="C8342" s="4" t="s">
        <v>474</v>
      </c>
      <c r="D8342" s="5">
        <v>2.17825E-8</v>
      </c>
      <c r="E8342" s="5">
        <v>5.3164600000000005E-8</v>
      </c>
      <c r="F8342" s="5">
        <v>4.5760800000000006E-9</v>
      </c>
      <c r="G8342" s="6">
        <v>4.6099999999999996E-9</v>
      </c>
      <c r="H8342" s="7">
        <v>8.4133180000000007E-8</v>
      </c>
      <c r="I8342" s="5"/>
    </row>
    <row r="8343" spans="1:9" x14ac:dyDescent="0.4">
      <c r="A8343" t="str">
        <f t="shared" si="130"/>
        <v>RapssamenJugoslawien</v>
      </c>
      <c r="B8343" s="26" t="s">
        <v>256</v>
      </c>
      <c r="C8343" s="4" t="s">
        <v>474</v>
      </c>
      <c r="D8343" s="5">
        <v>1.3934700000000001E-7</v>
      </c>
      <c r="E8343" s="5">
        <v>3.6386300000000001E-7</v>
      </c>
      <c r="F8343" s="5">
        <v>3.0225199999999999E-8</v>
      </c>
      <c r="G8343" s="6">
        <v>3.9499999999999996E-8</v>
      </c>
      <c r="H8343" s="7">
        <v>5.7293520000000005E-7</v>
      </c>
      <c r="I8343" s="5"/>
    </row>
    <row r="8344" spans="1:9" x14ac:dyDescent="0.4">
      <c r="A8344" t="str">
        <f t="shared" si="130"/>
        <v>HimbeereJugoslawien</v>
      </c>
      <c r="B8344" s="26" t="s">
        <v>207</v>
      </c>
      <c r="C8344" s="4" t="s">
        <v>474</v>
      </c>
      <c r="D8344" s="5">
        <v>7.1173499999999999E-8</v>
      </c>
      <c r="E8344" s="5">
        <v>1.9334500000000002E-7</v>
      </c>
      <c r="F8344" s="5">
        <v>1.58459E-8</v>
      </c>
      <c r="G8344" s="6">
        <v>2.3400000000000001E-8</v>
      </c>
      <c r="H8344" s="7">
        <v>3.0376440000000004E-7</v>
      </c>
      <c r="I8344" s="5"/>
    </row>
    <row r="8345" spans="1:9" x14ac:dyDescent="0.4">
      <c r="A8345" t="str">
        <f t="shared" si="130"/>
        <v>ReisJugoslawien</v>
      </c>
      <c r="B8345" s="26" t="s">
        <v>160</v>
      </c>
      <c r="C8345" s="4" t="s">
        <v>474</v>
      </c>
      <c r="D8345" s="5">
        <v>5.3050400000000004E-8</v>
      </c>
      <c r="E8345" s="5">
        <v>1.4899499999999999E-7</v>
      </c>
      <c r="F8345" s="5">
        <v>1.10527E-8</v>
      </c>
      <c r="G8345" s="6">
        <v>2.03E-8</v>
      </c>
      <c r="H8345" s="7">
        <v>2.333981E-7</v>
      </c>
      <c r="I8345" s="5"/>
    </row>
    <row r="8346" spans="1:9" x14ac:dyDescent="0.4">
      <c r="A8346" t="str">
        <f t="shared" si="130"/>
        <v>RoggenJugoslawien</v>
      </c>
      <c r="B8346" s="26" t="s">
        <v>274</v>
      </c>
      <c r="C8346" s="4" t="s">
        <v>474</v>
      </c>
      <c r="D8346" s="5">
        <v>1.3608100000000001E-7</v>
      </c>
      <c r="E8346" s="5">
        <v>3.6964600000000003E-7</v>
      </c>
      <c r="F8346" s="5">
        <v>3.0660200000000002E-8</v>
      </c>
      <c r="G8346" s="6">
        <v>4.4799999999999997E-8</v>
      </c>
      <c r="H8346" s="7">
        <v>5.8118719999999999E-7</v>
      </c>
      <c r="I8346" s="5"/>
    </row>
    <row r="8347" spans="1:9" x14ac:dyDescent="0.4">
      <c r="A8347" t="str">
        <f t="shared" si="130"/>
        <v>SorghumJugoslawien</v>
      </c>
      <c r="B8347" s="26" t="s">
        <v>282</v>
      </c>
      <c r="C8347" s="4" t="s">
        <v>474</v>
      </c>
      <c r="D8347" s="5">
        <v>6.481209999999999E-8</v>
      </c>
      <c r="E8347" s="5">
        <v>1.6397100000000001E-7</v>
      </c>
      <c r="F8347" s="5">
        <v>1.3588500000000001E-8</v>
      </c>
      <c r="G8347" s="6">
        <v>1.6399999999999998E-8</v>
      </c>
      <c r="H8347" s="7">
        <v>2.5877160000000001E-7</v>
      </c>
      <c r="I8347" s="5"/>
    </row>
    <row r="8348" spans="1:9" x14ac:dyDescent="0.4">
      <c r="A8348" t="str">
        <f t="shared" si="130"/>
        <v>SojabohnenJugoslawien</v>
      </c>
      <c r="B8348" s="26" t="s">
        <v>259</v>
      </c>
      <c r="C8348" s="4" t="s">
        <v>474</v>
      </c>
      <c r="D8348" s="5">
        <v>1.1112600000000001E-7</v>
      </c>
      <c r="E8348" s="5">
        <v>3.0030600000000002E-7</v>
      </c>
      <c r="F8348" s="5">
        <v>2.4682400000000001E-8</v>
      </c>
      <c r="G8348" s="6">
        <v>3.62E-8</v>
      </c>
      <c r="H8348" s="7">
        <v>4.7231440000000005E-7</v>
      </c>
      <c r="I8348" s="5"/>
    </row>
    <row r="8349" spans="1:9" x14ac:dyDescent="0.4">
      <c r="A8349" t="str">
        <f t="shared" si="130"/>
        <v>ErdbeereJugoslawien</v>
      </c>
      <c r="B8349" s="26" t="s">
        <v>203</v>
      </c>
      <c r="C8349" s="4" t="s">
        <v>474</v>
      </c>
      <c r="D8349" s="5">
        <v>9.8215499999999997E-8</v>
      </c>
      <c r="E8349" s="5">
        <v>2.6769899999999997E-7</v>
      </c>
      <c r="F8349" s="5">
        <v>2.1940999999999998E-8</v>
      </c>
      <c r="G8349" s="6">
        <v>3.2600000000000001E-8</v>
      </c>
      <c r="H8349" s="7">
        <v>4.2045549999999998E-7</v>
      </c>
      <c r="I8349" s="5"/>
    </row>
    <row r="8350" spans="1:9" x14ac:dyDescent="0.4">
      <c r="A8350" t="str">
        <f t="shared" si="130"/>
        <v>SonnenblumenkerneJugoslawien</v>
      </c>
      <c r="B8350" s="26" t="s">
        <v>261</v>
      </c>
      <c r="C8350" s="4" t="s">
        <v>474</v>
      </c>
      <c r="D8350" s="5">
        <v>1.1378E-7</v>
      </c>
      <c r="E8350" s="5">
        <v>3.0741700000000001E-7</v>
      </c>
      <c r="F8350" s="5">
        <v>2.5269899999999999E-8</v>
      </c>
      <c r="G8350" s="6">
        <v>3.69E-8</v>
      </c>
      <c r="H8350" s="7">
        <v>4.833669E-7</v>
      </c>
      <c r="I8350" s="5"/>
    </row>
    <row r="8351" spans="1:9" x14ac:dyDescent="0.4">
      <c r="A8351" t="str">
        <f t="shared" si="130"/>
        <v>Tallowtree seedJugoslawien</v>
      </c>
      <c r="B8351" s="26" t="s">
        <v>304</v>
      </c>
      <c r="C8351" s="4" t="s">
        <v>474</v>
      </c>
      <c r="D8351" s="5">
        <v>7.49959E-8</v>
      </c>
      <c r="E8351" s="5">
        <v>1.7569800000000002E-7</v>
      </c>
      <c r="F8351" s="5">
        <v>1.5789899999999999E-8</v>
      </c>
      <c r="G8351" s="6">
        <v>1.2500000000000001E-8</v>
      </c>
      <c r="H8351" s="7">
        <v>2.7898379999999994E-7</v>
      </c>
      <c r="I8351" s="5"/>
    </row>
    <row r="8352" spans="1:9" x14ac:dyDescent="0.4">
      <c r="A8352" t="str">
        <f t="shared" si="130"/>
        <v>Manderine, ClementineJugoslawien</v>
      </c>
      <c r="B8352" s="26" t="s">
        <v>213</v>
      </c>
      <c r="C8352" s="4" t="s">
        <v>474</v>
      </c>
      <c r="D8352" s="5">
        <v>2.9051999999999998E-8</v>
      </c>
      <c r="E8352" s="5">
        <v>6.8062200000000002E-8</v>
      </c>
      <c r="F8352" s="5">
        <v>6.1167000000000006E-9</v>
      </c>
      <c r="G8352" s="6">
        <v>4.8300000000000001E-9</v>
      </c>
      <c r="H8352" s="7">
        <v>1.080609E-7</v>
      </c>
      <c r="I8352" s="5"/>
    </row>
    <row r="8353" spans="1:9" x14ac:dyDescent="0.4">
      <c r="A8353" t="str">
        <f t="shared" si="130"/>
        <v>Tabak, unverarbeitetJugoslawien</v>
      </c>
      <c r="B8353" s="26" t="s">
        <v>263</v>
      </c>
      <c r="C8353" s="4" t="s">
        <v>474</v>
      </c>
      <c r="D8353" s="5">
        <v>1.19497E-7</v>
      </c>
      <c r="E8353" s="5">
        <v>3.22932E-7</v>
      </c>
      <c r="F8353" s="5">
        <v>2.65743E-8</v>
      </c>
      <c r="G8353" s="6">
        <v>3.8600000000000002E-8</v>
      </c>
      <c r="H8353" s="7">
        <v>5.0760330000000003E-7</v>
      </c>
      <c r="I8353" s="5"/>
    </row>
    <row r="8354" spans="1:9" x14ac:dyDescent="0.4">
      <c r="A8354" t="str">
        <f t="shared" si="130"/>
        <v>TomatenJugoslawien</v>
      </c>
      <c r="B8354" s="26" t="s">
        <v>86</v>
      </c>
      <c r="C8354" s="4" t="s">
        <v>474</v>
      </c>
      <c r="D8354" s="5">
        <v>2.8263699999999998E-8</v>
      </c>
      <c r="E8354" s="5">
        <v>7.6447199999999994E-8</v>
      </c>
      <c r="F8354" s="5">
        <v>6.2784899999999999E-9</v>
      </c>
      <c r="G8354" s="6">
        <v>9.2099999999999994E-9</v>
      </c>
      <c r="H8354" s="7">
        <v>1.2019939000000001E-7</v>
      </c>
      <c r="I8354" s="5"/>
    </row>
    <row r="8355" spans="1:9" x14ac:dyDescent="0.4">
      <c r="A8355" t="str">
        <f t="shared" si="130"/>
        <v>TriticaleJugoslawien</v>
      </c>
      <c r="B8355" s="26" t="s">
        <v>283</v>
      </c>
      <c r="C8355" s="4" t="s">
        <v>474</v>
      </c>
      <c r="D8355" s="5">
        <v>4.3747400000000003E-8</v>
      </c>
      <c r="E8355" s="5">
        <v>1.02841E-7</v>
      </c>
      <c r="F8355" s="5">
        <v>9.2090600000000009E-9</v>
      </c>
      <c r="G8355" s="6">
        <v>7.4300000000000002E-9</v>
      </c>
      <c r="H8355" s="7">
        <v>1.6322745999999998E-7</v>
      </c>
      <c r="I8355" s="5"/>
    </row>
    <row r="8356" spans="1:9" x14ac:dyDescent="0.4">
      <c r="A8356" t="str">
        <f t="shared" si="130"/>
        <v>FutterrübenJugoslawien</v>
      </c>
      <c r="B8356" s="26" t="s">
        <v>305</v>
      </c>
      <c r="C8356" s="4" t="s">
        <v>474</v>
      </c>
      <c r="D8356" s="5">
        <v>4.16681E-9</v>
      </c>
      <c r="E8356" s="5">
        <v>9.7618699999999999E-9</v>
      </c>
      <c r="F8356" s="5">
        <v>8.77293E-10</v>
      </c>
      <c r="G8356" s="6">
        <v>6.9299999999999999E-10</v>
      </c>
      <c r="H8356" s="7">
        <v>1.5498973E-8</v>
      </c>
      <c r="I8356" s="5"/>
    </row>
    <row r="8357" spans="1:9" x14ac:dyDescent="0.4">
      <c r="A8357" t="str">
        <f t="shared" si="130"/>
        <v>Gemüse, frischJugoslawien</v>
      </c>
      <c r="B8357" s="26" t="s">
        <v>174</v>
      </c>
      <c r="C8357" s="4" t="s">
        <v>474</v>
      </c>
      <c r="D8357" s="5">
        <v>6.9549999999999997E-8</v>
      </c>
      <c r="E8357" s="5">
        <v>1.82037E-7</v>
      </c>
      <c r="F8357" s="5">
        <v>1.6216300000000001E-8</v>
      </c>
      <c r="G8357" s="6">
        <v>2.2699999999999998E-8</v>
      </c>
      <c r="H8357" s="7">
        <v>2.9050330000000002E-7</v>
      </c>
      <c r="I8357" s="5"/>
    </row>
    <row r="8358" spans="1:9" x14ac:dyDescent="0.4">
      <c r="A8358" t="str">
        <f t="shared" si="130"/>
        <v>HülsenfrüchteJugoslawien</v>
      </c>
      <c r="B8358" s="26" t="s">
        <v>175</v>
      </c>
      <c r="C8358" s="4" t="s">
        <v>474</v>
      </c>
      <c r="D8358" s="5">
        <v>9.1370700000000002E-9</v>
      </c>
      <c r="E8358" s="5">
        <v>2.38277E-8</v>
      </c>
      <c r="F8358" s="5">
        <v>1.9861599999999997E-9</v>
      </c>
      <c r="G8358" s="6">
        <v>2.5900000000000004E-9</v>
      </c>
      <c r="H8358" s="7">
        <v>3.7540930000000003E-8</v>
      </c>
      <c r="I8358" s="5"/>
    </row>
    <row r="8359" spans="1:9" x14ac:dyDescent="0.4">
      <c r="A8359" t="str">
        <f t="shared" si="130"/>
        <v>WickeJugoslawien</v>
      </c>
      <c r="B8359" s="26" t="s">
        <v>276</v>
      </c>
      <c r="C8359" s="4" t="s">
        <v>474</v>
      </c>
      <c r="D8359" s="5">
        <v>5.0201399999999996E-8</v>
      </c>
      <c r="E8359" s="5">
        <v>1.3688200000000002E-7</v>
      </c>
      <c r="F8359" s="5">
        <v>1.12217E-8</v>
      </c>
      <c r="G8359" s="6">
        <v>1.6700000000000001E-8</v>
      </c>
      <c r="H8359" s="7">
        <v>2.150051E-7</v>
      </c>
      <c r="I8359" s="5"/>
    </row>
    <row r="8360" spans="1:9" x14ac:dyDescent="0.4">
      <c r="A8360" t="str">
        <f t="shared" si="130"/>
        <v>WalnussJugoslawien</v>
      </c>
      <c r="B8360" s="26" t="s">
        <v>264</v>
      </c>
      <c r="C8360" s="4" t="s">
        <v>474</v>
      </c>
      <c r="D8360" s="5">
        <v>2.3773E-7</v>
      </c>
      <c r="E8360" s="5">
        <v>6.4881100000000003E-7</v>
      </c>
      <c r="F8360" s="5">
        <v>5.3125699999999999E-8</v>
      </c>
      <c r="G8360" s="6">
        <v>7.8699999999999997E-8</v>
      </c>
      <c r="H8360" s="7">
        <v>1.0183667E-6</v>
      </c>
      <c r="I8360" s="5"/>
    </row>
    <row r="8361" spans="1:9" x14ac:dyDescent="0.4">
      <c r="A8361" t="str">
        <f t="shared" si="130"/>
        <v>WassermeloneJugoslawien</v>
      </c>
      <c r="B8361" s="26" t="s">
        <v>265</v>
      </c>
      <c r="C8361" s="4" t="s">
        <v>474</v>
      </c>
      <c r="D8361" s="5">
        <v>1.16877E-8</v>
      </c>
      <c r="E8361" s="5">
        <v>3.1628800000000001E-8</v>
      </c>
      <c r="F8361" s="5">
        <v>2.5973700000000001E-9</v>
      </c>
      <c r="G8361" s="6">
        <v>3.8099999999999999E-9</v>
      </c>
      <c r="H8361" s="7">
        <v>4.9723870000000001E-8</v>
      </c>
      <c r="I8361" s="5"/>
    </row>
    <row r="8362" spans="1:9" x14ac:dyDescent="0.4">
      <c r="A8362" t="str">
        <f t="shared" si="130"/>
        <v>WeizenJugoslawien</v>
      </c>
      <c r="B8362" s="26" t="s">
        <v>60</v>
      </c>
      <c r="C8362" s="4" t="s">
        <v>474</v>
      </c>
      <c r="D8362" s="5">
        <v>9.1256400000000002E-8</v>
      </c>
      <c r="E8362" s="5">
        <v>2.4746600000000003E-7</v>
      </c>
      <c r="F8362" s="5">
        <v>2.0387100000000001E-8</v>
      </c>
      <c r="G8362" s="6">
        <v>2.9899999999999996E-8</v>
      </c>
      <c r="H8362" s="7">
        <v>3.890095E-7</v>
      </c>
      <c r="I8362" s="5"/>
    </row>
    <row r="8363" spans="1:9" x14ac:dyDescent="0.4">
      <c r="A8363" t="str">
        <f t="shared" si="130"/>
        <v>BananenZambia</v>
      </c>
      <c r="B8363" s="26" t="s">
        <v>197</v>
      </c>
      <c r="C8363" s="4" t="s">
        <v>475</v>
      </c>
      <c r="D8363" s="5">
        <v>5.2699999999999999E-7</v>
      </c>
      <c r="E8363" s="5">
        <v>6.9051599999999991E-7</v>
      </c>
      <c r="F8363" s="5">
        <v>1.6336500000000001E-7</v>
      </c>
      <c r="G8363" s="6">
        <v>1.6400000000000001E-7</v>
      </c>
      <c r="H8363" s="7">
        <v>1.5448810000000001E-6</v>
      </c>
      <c r="I8363" s="5"/>
    </row>
    <row r="8364" spans="1:9" x14ac:dyDescent="0.4">
      <c r="A8364" t="str">
        <f t="shared" si="130"/>
        <v>Bohen, trockenZambia</v>
      </c>
      <c r="B8364" s="26" t="s">
        <v>170</v>
      </c>
      <c r="C8364" s="4" t="s">
        <v>475</v>
      </c>
      <c r="D8364" s="5">
        <v>3.7433199999999999E-6</v>
      </c>
      <c r="E8364" s="5">
        <v>4.8498999999999999E-6</v>
      </c>
      <c r="F8364" s="5">
        <v>1.1359099999999999E-6</v>
      </c>
      <c r="G8364" s="6">
        <v>1.1599999999999999E-6</v>
      </c>
      <c r="H8364" s="7">
        <v>1.0889130000000001E-5</v>
      </c>
      <c r="I8364" s="5"/>
    </row>
    <row r="8365" spans="1:9" x14ac:dyDescent="0.4">
      <c r="A8365" t="str">
        <f t="shared" si="130"/>
        <v>Kohl und andere KohlgewächseZambia</v>
      </c>
      <c r="B8365" s="26" t="s">
        <v>181</v>
      </c>
      <c r="C8365" s="4" t="s">
        <v>475</v>
      </c>
      <c r="D8365" s="5">
        <v>2.8599999999999999E-7</v>
      </c>
      <c r="E8365" s="5">
        <v>3.6926199999999996E-7</v>
      </c>
      <c r="F8365" s="5">
        <v>8.6900000000000004E-8</v>
      </c>
      <c r="G8365" s="6">
        <v>8.7600000000000004E-8</v>
      </c>
      <c r="H8365" s="7">
        <v>8.2976199999999999E-7</v>
      </c>
      <c r="I8365" s="5"/>
    </row>
    <row r="8366" spans="1:9" x14ac:dyDescent="0.4">
      <c r="A8366" t="str">
        <f t="shared" si="130"/>
        <v>CashewnüsseZambia</v>
      </c>
      <c r="B8366" s="26" t="s">
        <v>309</v>
      </c>
      <c r="C8366" s="4" t="s">
        <v>475</v>
      </c>
      <c r="D8366" s="5">
        <v>6.85042E-7</v>
      </c>
      <c r="E8366" s="5">
        <v>3.8590700000000002E-7</v>
      </c>
      <c r="F8366" s="5">
        <v>5.71652E-8</v>
      </c>
      <c r="G8366" s="6">
        <v>1.4499999999999999E-7</v>
      </c>
      <c r="H8366" s="7">
        <v>1.2731141999999998E-6</v>
      </c>
      <c r="I8366" s="5"/>
    </row>
    <row r="8367" spans="1:9" x14ac:dyDescent="0.4">
      <c r="A8367" t="str">
        <f t="shared" si="130"/>
        <v>ManiokZambia</v>
      </c>
      <c r="B8367" s="26" t="s">
        <v>187</v>
      </c>
      <c r="C8367" s="4" t="s">
        <v>475</v>
      </c>
      <c r="D8367" s="5">
        <v>2.1269299999999998E-7</v>
      </c>
      <c r="E8367" s="5">
        <v>3.3609299999999996E-7</v>
      </c>
      <c r="F8367" s="5">
        <v>5.5400299999999996E-8</v>
      </c>
      <c r="G8367" s="6">
        <v>1.37E-7</v>
      </c>
      <c r="H8367" s="7">
        <v>7.4118630000000006E-7</v>
      </c>
      <c r="I8367" s="5"/>
    </row>
    <row r="8368" spans="1:9" x14ac:dyDescent="0.4">
      <c r="A8368" t="str">
        <f t="shared" si="130"/>
        <v>KichererbsenZambia</v>
      </c>
      <c r="B8368" s="26" t="s">
        <v>178</v>
      </c>
      <c r="C8368" s="4" t="s">
        <v>475</v>
      </c>
      <c r="D8368" s="5">
        <v>4.6687800000000004E-6</v>
      </c>
      <c r="E8368" s="5">
        <v>6.17587E-6</v>
      </c>
      <c r="F8368" s="5">
        <v>1.4654799999999999E-6</v>
      </c>
      <c r="G8368" s="6">
        <v>1.4499999999999999E-6</v>
      </c>
      <c r="H8368" s="7">
        <v>1.3760130000000001E-5</v>
      </c>
      <c r="I8368" s="5"/>
    </row>
    <row r="8369" spans="1:9" x14ac:dyDescent="0.4">
      <c r="A8369" t="str">
        <f t="shared" si="130"/>
        <v>KakaobohneZambia</v>
      </c>
      <c r="B8369" s="26" t="s">
        <v>286</v>
      </c>
      <c r="C8369" s="4" t="s">
        <v>475</v>
      </c>
      <c r="D8369" s="5">
        <v>1.06612E-6</v>
      </c>
      <c r="E8369" s="5">
        <v>6.3411200000000001E-7</v>
      </c>
      <c r="F8369" s="5">
        <v>1.2562099999999998E-7</v>
      </c>
      <c r="G8369" s="6">
        <v>2.5900000000000003E-7</v>
      </c>
      <c r="H8369" s="7">
        <v>2.0848530000000003E-6</v>
      </c>
      <c r="I8369" s="5"/>
    </row>
    <row r="8370" spans="1:9" x14ac:dyDescent="0.4">
      <c r="A8370" t="str">
        <f t="shared" si="130"/>
        <v>KokosnussZambia</v>
      </c>
      <c r="B8370" s="26" t="s">
        <v>310</v>
      </c>
      <c r="C8370" s="4" t="s">
        <v>475</v>
      </c>
      <c r="D8370" s="5">
        <v>1.7083400000000001E-7</v>
      </c>
      <c r="E8370" s="5">
        <v>9.6236099999999994E-8</v>
      </c>
      <c r="F8370" s="5">
        <v>1.4255699999999999E-8</v>
      </c>
      <c r="G8370" s="6">
        <v>3.6100000000000006E-8</v>
      </c>
      <c r="H8370" s="7">
        <v>3.1742579999999996E-7</v>
      </c>
      <c r="I8370" s="5"/>
    </row>
    <row r="8371" spans="1:9" x14ac:dyDescent="0.4">
      <c r="A8371" t="str">
        <f t="shared" si="130"/>
        <v>Kaffee, grünZambia</v>
      </c>
      <c r="B8371" s="26" t="s">
        <v>287</v>
      </c>
      <c r="C8371" s="4" t="s">
        <v>475</v>
      </c>
      <c r="D8371" s="5">
        <v>1.15E-6</v>
      </c>
      <c r="E8371" s="5">
        <v>1.1329300000000002E-6</v>
      </c>
      <c r="F8371" s="5">
        <v>2.5593399999999999E-7</v>
      </c>
      <c r="G8371" s="6">
        <v>3.2000000000000001E-7</v>
      </c>
      <c r="H8371" s="7">
        <v>2.8588640000000001E-6</v>
      </c>
      <c r="I8371" s="5"/>
    </row>
    <row r="8372" spans="1:9" x14ac:dyDescent="0.4">
      <c r="A8372" t="str">
        <f t="shared" si="130"/>
        <v>KokosbastZambia</v>
      </c>
      <c r="B8372" s="26" t="s">
        <v>311</v>
      </c>
      <c r="C8372" s="4" t="s">
        <v>475</v>
      </c>
      <c r="D8372" s="5">
        <v>1.7100000000000001E-7</v>
      </c>
      <c r="E8372" s="5">
        <v>9.6236099999999994E-8</v>
      </c>
      <c r="F8372" s="5">
        <v>1.4300000000000001E-8</v>
      </c>
      <c r="G8372" s="6">
        <v>3.6100000000000006E-8</v>
      </c>
      <c r="H8372" s="7">
        <v>3.1763610000000002E-7</v>
      </c>
      <c r="I8372" s="5"/>
    </row>
    <row r="8373" spans="1:9" x14ac:dyDescent="0.4">
      <c r="A8373" t="str">
        <f t="shared" si="130"/>
        <v>BaumwollsamenZambia</v>
      </c>
      <c r="B8373" s="26" t="s">
        <v>241</v>
      </c>
      <c r="C8373" s="4" t="s">
        <v>475</v>
      </c>
      <c r="D8373" s="5">
        <v>5.3450000000000003E-7</v>
      </c>
      <c r="E8373" s="5">
        <v>6.3108600000000002E-7</v>
      </c>
      <c r="F8373" s="5">
        <v>7.1731700000000007E-8</v>
      </c>
      <c r="G8373" s="6">
        <v>1.6500000000000001E-7</v>
      </c>
      <c r="H8373" s="7">
        <v>1.4023177000000002E-6</v>
      </c>
      <c r="I8373" s="5"/>
    </row>
    <row r="8374" spans="1:9" x14ac:dyDescent="0.4">
      <c r="A8374" t="str">
        <f t="shared" si="130"/>
        <v>Kuhbohnen, trockenZambia</v>
      </c>
      <c r="B8374" s="26" t="s">
        <v>182</v>
      </c>
      <c r="C8374" s="4" t="s">
        <v>475</v>
      </c>
      <c r="D8374" s="5">
        <v>2.4599999999999997E-6</v>
      </c>
      <c r="E8374" s="5">
        <v>3.2395700000000003E-6</v>
      </c>
      <c r="F8374" s="5">
        <v>7.6799999999999999E-7</v>
      </c>
      <c r="G8374" s="6">
        <v>7.6400000000000001E-7</v>
      </c>
      <c r="H8374" s="7">
        <v>7.2315700000000008E-6</v>
      </c>
      <c r="I8374" s="5"/>
    </row>
    <row r="8375" spans="1:9" x14ac:dyDescent="0.4">
      <c r="A8375" t="str">
        <f t="shared" si="130"/>
        <v>Früchte, frischZambia</v>
      </c>
      <c r="B8375" s="26" t="s">
        <v>205</v>
      </c>
      <c r="C8375" s="4" t="s">
        <v>475</v>
      </c>
      <c r="D8375" s="5">
        <v>5.5071499999999997E-7</v>
      </c>
      <c r="E8375" s="5">
        <v>7.2486100000000002E-7</v>
      </c>
      <c r="F8375" s="5">
        <v>1.7179500000000001E-7</v>
      </c>
      <c r="G8375" s="6">
        <v>1.7100000000000001E-7</v>
      </c>
      <c r="H8375" s="7">
        <v>1.6183709999999999E-6</v>
      </c>
      <c r="I8375" s="5"/>
    </row>
    <row r="8376" spans="1:9" x14ac:dyDescent="0.4">
      <c r="A8376" t="str">
        <f t="shared" si="130"/>
        <v>KernobstZambia</v>
      </c>
      <c r="B8376" s="26" t="s">
        <v>208</v>
      </c>
      <c r="C8376" s="4" t="s">
        <v>475</v>
      </c>
      <c r="D8376" s="5">
        <v>5.51E-7</v>
      </c>
      <c r="E8376" s="5">
        <v>7.2486100000000002E-7</v>
      </c>
      <c r="F8376" s="5">
        <v>1.72E-7</v>
      </c>
      <c r="G8376" s="6">
        <v>1.7100000000000001E-7</v>
      </c>
      <c r="H8376" s="7">
        <v>1.6188610000000001E-6</v>
      </c>
      <c r="I8376" s="5"/>
    </row>
    <row r="8377" spans="1:9" x14ac:dyDescent="0.4">
      <c r="A8377" t="str">
        <f t="shared" si="130"/>
        <v>SüdfrüchteZambia</v>
      </c>
      <c r="B8377" s="26" t="s">
        <v>244</v>
      </c>
      <c r="C8377" s="4" t="s">
        <v>475</v>
      </c>
      <c r="D8377" s="5">
        <v>1.01893E-7</v>
      </c>
      <c r="E8377" s="5">
        <v>1.10894E-7</v>
      </c>
      <c r="F8377" s="5">
        <v>2.35529E-8</v>
      </c>
      <c r="G8377" s="6">
        <v>3.2199999999999997E-8</v>
      </c>
      <c r="H8377" s="7">
        <v>2.6853989999999995E-7</v>
      </c>
      <c r="I8377" s="5"/>
    </row>
    <row r="8378" spans="1:9" x14ac:dyDescent="0.4">
      <c r="A8378" t="str">
        <f t="shared" si="130"/>
        <v>ErdnussZambia</v>
      </c>
      <c r="B8378" s="26" t="s">
        <v>280</v>
      </c>
      <c r="C8378" s="4" t="s">
        <v>475</v>
      </c>
      <c r="D8378" s="5">
        <v>1.30118E-6</v>
      </c>
      <c r="E8378" s="5">
        <v>1.35553E-6</v>
      </c>
      <c r="F8378" s="5">
        <v>1.8594400000000001E-7</v>
      </c>
      <c r="G8378" s="6">
        <v>4.2399999999999999E-7</v>
      </c>
      <c r="H8378" s="7">
        <v>3.266654E-6</v>
      </c>
      <c r="I8378" s="5"/>
    </row>
    <row r="8379" spans="1:9" x14ac:dyDescent="0.4">
      <c r="A8379" t="str">
        <f t="shared" si="130"/>
        <v>JojobasamenZambia</v>
      </c>
      <c r="B8379" s="26" t="s">
        <v>301</v>
      </c>
      <c r="C8379" s="4" t="s">
        <v>475</v>
      </c>
      <c r="D8379" s="5">
        <v>1.3600000000000001E-6</v>
      </c>
      <c r="E8379" s="5">
        <v>7.7556100000000002E-7</v>
      </c>
      <c r="F8379" s="5">
        <v>1.1600000000000001E-7</v>
      </c>
      <c r="G8379" s="6">
        <v>3.1699999999999999E-7</v>
      </c>
      <c r="H8379" s="7">
        <v>2.5685609999999998E-6</v>
      </c>
      <c r="I8379" s="5"/>
    </row>
    <row r="8380" spans="1:9" x14ac:dyDescent="0.4">
      <c r="A8380" t="str">
        <f t="shared" si="130"/>
        <v>Lauch, andere LauchgewächseZambia</v>
      </c>
      <c r="B8380" s="26" t="s">
        <v>184</v>
      </c>
      <c r="C8380" s="4" t="s">
        <v>475</v>
      </c>
      <c r="D8380" s="5">
        <v>7.4250599999999999E-8</v>
      </c>
      <c r="E8380" s="5">
        <v>9.6012600000000006E-8</v>
      </c>
      <c r="F8380" s="5">
        <v>1.4012999999999999E-8</v>
      </c>
      <c r="G8380" s="6">
        <v>3.1300000000000002E-8</v>
      </c>
      <c r="H8380" s="7">
        <v>2.1557620000000001E-7</v>
      </c>
      <c r="I8380" s="5"/>
    </row>
    <row r="8381" spans="1:9" x14ac:dyDescent="0.4">
      <c r="A8381" t="str">
        <f t="shared" si="130"/>
        <v>MaisZambia</v>
      </c>
      <c r="B8381" s="26" t="s">
        <v>185</v>
      </c>
      <c r="C8381" s="4" t="s">
        <v>475</v>
      </c>
      <c r="D8381" s="5">
        <v>3.6641000000000001E-7</v>
      </c>
      <c r="E8381" s="5">
        <v>4.7879599999999997E-7</v>
      </c>
      <c r="F8381" s="5">
        <v>6.6887500000000009E-8</v>
      </c>
      <c r="G8381" s="6">
        <v>1.5100000000000002E-7</v>
      </c>
      <c r="H8381" s="7">
        <v>1.0630935000000002E-6</v>
      </c>
      <c r="I8381" s="5"/>
    </row>
    <row r="8382" spans="1:9" x14ac:dyDescent="0.4">
      <c r="A8382" t="str">
        <f t="shared" si="130"/>
        <v>Mango, GuaveZambia</v>
      </c>
      <c r="B8382" s="26" t="s">
        <v>248</v>
      </c>
      <c r="C8382" s="4" t="s">
        <v>475</v>
      </c>
      <c r="D8382" s="5">
        <v>6.5492999999999995E-7</v>
      </c>
      <c r="E8382" s="5">
        <v>8.7967499999999997E-7</v>
      </c>
      <c r="F8382" s="5">
        <v>2.09342E-7</v>
      </c>
      <c r="G8382" s="6">
        <v>2.05E-7</v>
      </c>
      <c r="H8382" s="7">
        <v>1.9489469999999999E-6</v>
      </c>
      <c r="I8382" s="5"/>
    </row>
    <row r="8383" spans="1:9" x14ac:dyDescent="0.4">
      <c r="A8383" t="str">
        <f t="shared" si="130"/>
        <v>MelonensamenZambia</v>
      </c>
      <c r="B8383" s="26" t="s">
        <v>288</v>
      </c>
      <c r="C8383" s="4" t="s">
        <v>475</v>
      </c>
      <c r="D8383" s="5">
        <v>4.0407000000000004E-7</v>
      </c>
      <c r="E8383" s="5">
        <v>2.4033399999999999E-7</v>
      </c>
      <c r="F8383" s="5">
        <v>4.7611400000000004E-8</v>
      </c>
      <c r="G8383" s="6">
        <v>9.8099999999999998E-8</v>
      </c>
      <c r="H8383" s="7">
        <v>7.9011540000000003E-7</v>
      </c>
      <c r="I8383" s="5"/>
    </row>
    <row r="8384" spans="1:9" x14ac:dyDescent="0.4">
      <c r="A8384" t="str">
        <f t="shared" si="130"/>
        <v>HirseZambia</v>
      </c>
      <c r="B8384" s="26" t="s">
        <v>250</v>
      </c>
      <c r="C8384" s="4" t="s">
        <v>475</v>
      </c>
      <c r="D8384" s="5">
        <v>6.6344899999999995E-7</v>
      </c>
      <c r="E8384" s="5">
        <v>8.4944199999999996E-7</v>
      </c>
      <c r="F8384" s="5">
        <v>1.4826800000000001E-7</v>
      </c>
      <c r="G8384" s="6">
        <v>3.22E-7</v>
      </c>
      <c r="H8384" s="7">
        <v>1.9831589999999998E-6</v>
      </c>
      <c r="I8384" s="5"/>
    </row>
    <row r="8385" spans="1:9" x14ac:dyDescent="0.4">
      <c r="A8385" t="str">
        <f t="shared" si="130"/>
        <v>NüsseZambia</v>
      </c>
      <c r="B8385" s="26" t="s">
        <v>271</v>
      </c>
      <c r="C8385" s="4" t="s">
        <v>475</v>
      </c>
      <c r="D8385" s="5">
        <v>6.5426099999999997E-6</v>
      </c>
      <c r="E8385" s="5">
        <v>9.0667700000000006E-6</v>
      </c>
      <c r="F8385" s="5">
        <v>2.1757900000000001E-6</v>
      </c>
      <c r="G8385" s="6">
        <v>2.0899999999999999E-6</v>
      </c>
      <c r="H8385" s="7">
        <v>1.9875169999999997E-5</v>
      </c>
      <c r="I8385" s="5"/>
    </row>
    <row r="8386" spans="1:9" x14ac:dyDescent="0.4">
      <c r="A8386" t="str">
        <f t="shared" si="130"/>
        <v>Palmfrucht (Ölpalme)Zambia</v>
      </c>
      <c r="B8386" s="26" t="s">
        <v>289</v>
      </c>
      <c r="C8386" s="4" t="s">
        <v>475</v>
      </c>
      <c r="D8386" s="5">
        <v>6.85534E-8</v>
      </c>
      <c r="E8386" s="5">
        <v>4.07744E-8</v>
      </c>
      <c r="F8386" s="5">
        <v>8.0776200000000009E-9</v>
      </c>
      <c r="G8386" s="6">
        <v>1.66E-8</v>
      </c>
      <c r="H8386" s="7">
        <v>1.3400542E-7</v>
      </c>
      <c r="I8386" s="5"/>
    </row>
    <row r="8387" spans="1:9" x14ac:dyDescent="0.4">
      <c r="A8387" t="str">
        <f t="shared" si="130"/>
        <v>ÖlsamenZambia</v>
      </c>
      <c r="B8387" s="26" t="s">
        <v>303</v>
      </c>
      <c r="C8387" s="4" t="s">
        <v>475</v>
      </c>
      <c r="D8387" s="5">
        <v>1.3570100000000002E-6</v>
      </c>
      <c r="E8387" s="5">
        <v>7.7556100000000002E-7</v>
      </c>
      <c r="F8387" s="5">
        <v>1.16053E-7</v>
      </c>
      <c r="G8387" s="6">
        <v>3.1699999999999999E-7</v>
      </c>
      <c r="H8387" s="7">
        <v>2.5656240000000003E-6</v>
      </c>
      <c r="I8387" s="5"/>
    </row>
    <row r="8388" spans="1:9" x14ac:dyDescent="0.4">
      <c r="A8388" t="str">
        <f t="shared" ref="A8388:A8451" si="131">B8388&amp;C8388</f>
        <v>Zwiebel, getr.Zambia</v>
      </c>
      <c r="B8388" s="26" t="s">
        <v>251</v>
      </c>
      <c r="C8388" s="4" t="s">
        <v>475</v>
      </c>
      <c r="D8388" s="5">
        <v>6.7199999999999998E-7</v>
      </c>
      <c r="E8388" s="5">
        <v>9.3118099999999998E-7</v>
      </c>
      <c r="F8388" s="5">
        <v>2.23E-7</v>
      </c>
      <c r="G8388" s="6">
        <v>2.1400000000000001E-7</v>
      </c>
      <c r="H8388" s="7">
        <v>2.0401810000000001E-6</v>
      </c>
      <c r="I8388" s="5"/>
    </row>
    <row r="8389" spans="1:9" x14ac:dyDescent="0.4">
      <c r="A8389" t="str">
        <f t="shared" si="131"/>
        <v>OrangeZambia</v>
      </c>
      <c r="B8389" s="26" t="s">
        <v>252</v>
      </c>
      <c r="C8389" s="4" t="s">
        <v>475</v>
      </c>
      <c r="D8389" s="5">
        <v>1.0700000000000001E-7</v>
      </c>
      <c r="E8389" s="5">
        <v>6.27568E-8</v>
      </c>
      <c r="F8389" s="5">
        <v>9.5499999999999995E-9</v>
      </c>
      <c r="G8389" s="6">
        <v>2.92E-8</v>
      </c>
      <c r="H8389" s="7">
        <v>2.0850679999999999E-7</v>
      </c>
      <c r="I8389" s="5"/>
    </row>
    <row r="8390" spans="1:9" x14ac:dyDescent="0.4">
      <c r="A8390" t="str">
        <f t="shared" si="131"/>
        <v>Erbsen, trockenZambia</v>
      </c>
      <c r="B8390" s="26" t="s">
        <v>173</v>
      </c>
      <c r="C8390" s="4" t="s">
        <v>475</v>
      </c>
      <c r="D8390" s="5">
        <v>4.3007799999999998E-6</v>
      </c>
      <c r="E8390" s="5">
        <v>5.7052500000000001E-6</v>
      </c>
      <c r="F8390" s="5">
        <v>1.35451E-6</v>
      </c>
      <c r="G8390" s="6">
        <v>1.3400000000000001E-6</v>
      </c>
      <c r="H8390" s="7">
        <v>1.2700539999999999E-5</v>
      </c>
      <c r="I8390" s="5"/>
    </row>
    <row r="8391" spans="1:9" x14ac:dyDescent="0.4">
      <c r="A8391" t="str">
        <f t="shared" si="131"/>
        <v>PfefferZambia</v>
      </c>
      <c r="B8391" s="26" t="s">
        <v>154</v>
      </c>
      <c r="C8391" s="4" t="s">
        <v>475</v>
      </c>
      <c r="D8391" s="5">
        <v>5.2299999999999999E-6</v>
      </c>
      <c r="E8391" s="5">
        <v>7.25081E-6</v>
      </c>
      <c r="F8391" s="5">
        <v>1.7400000000000001E-6</v>
      </c>
      <c r="G8391" s="6">
        <v>1.6700000000000001E-6</v>
      </c>
      <c r="H8391" s="7">
        <v>1.5890810000000001E-5</v>
      </c>
      <c r="I8391" s="5"/>
    </row>
    <row r="8392" spans="1:9" x14ac:dyDescent="0.4">
      <c r="A8392" t="str">
        <f t="shared" si="131"/>
        <v>StraucherbseZambia</v>
      </c>
      <c r="B8392" s="26" t="s">
        <v>191</v>
      </c>
      <c r="C8392" s="4" t="s">
        <v>475</v>
      </c>
      <c r="D8392" s="5">
        <v>2.9326699999999999E-6</v>
      </c>
      <c r="E8392" s="5">
        <v>3.8866799999999999E-6</v>
      </c>
      <c r="F8392" s="5">
        <v>9.2273400000000006E-7</v>
      </c>
      <c r="G8392" s="6">
        <v>9.1299999999999998E-7</v>
      </c>
      <c r="H8392" s="7">
        <v>8.6550840000000008E-6</v>
      </c>
      <c r="I8392" s="5"/>
    </row>
    <row r="8393" spans="1:9" x14ac:dyDescent="0.4">
      <c r="A8393" t="str">
        <f t="shared" si="131"/>
        <v>KochbananeZambia</v>
      </c>
      <c r="B8393" s="26" t="s">
        <v>180</v>
      </c>
      <c r="C8393" s="4" t="s">
        <v>475</v>
      </c>
      <c r="D8393" s="5">
        <v>6.7506300000000004E-7</v>
      </c>
      <c r="E8393" s="5">
        <v>8.9720499999999999E-7</v>
      </c>
      <c r="F8393" s="5">
        <v>2.13154E-7</v>
      </c>
      <c r="G8393" s="6">
        <v>2.1E-7</v>
      </c>
      <c r="H8393" s="7">
        <v>1.9954220000000002E-6</v>
      </c>
      <c r="I8393" s="5"/>
    </row>
    <row r="8394" spans="1:9" x14ac:dyDescent="0.4">
      <c r="A8394" t="str">
        <f t="shared" si="131"/>
        <v>KartoffelZambia</v>
      </c>
      <c r="B8394" s="26" t="s">
        <v>177</v>
      </c>
      <c r="C8394" s="4" t="s">
        <v>475</v>
      </c>
      <c r="D8394" s="5">
        <v>2.23E-7</v>
      </c>
      <c r="E8394" s="5">
        <v>2.95691E-7</v>
      </c>
      <c r="F8394" s="5">
        <v>7.0199999999999993E-8</v>
      </c>
      <c r="G8394" s="6">
        <v>6.9499999999999994E-8</v>
      </c>
      <c r="H8394" s="7">
        <v>6.5839099999999988E-7</v>
      </c>
      <c r="I8394" s="5"/>
    </row>
    <row r="8395" spans="1:9" x14ac:dyDescent="0.4">
      <c r="A8395" t="str">
        <f t="shared" si="131"/>
        <v>Hülsenfrüchte (Linsen, Bohen, etc.)Zambia</v>
      </c>
      <c r="B8395" s="26" t="s">
        <v>255</v>
      </c>
      <c r="C8395" s="4" t="s">
        <v>475</v>
      </c>
      <c r="D8395" s="5">
        <v>7.7499999999999999E-7</v>
      </c>
      <c r="E8395" s="5">
        <v>9.7679100000000008E-7</v>
      </c>
      <c r="F8395" s="5">
        <v>1.4100000000000001E-7</v>
      </c>
      <c r="G8395" s="6">
        <v>3.22E-7</v>
      </c>
      <c r="H8395" s="7">
        <v>2.2147909999999999E-6</v>
      </c>
      <c r="I8395" s="5"/>
    </row>
    <row r="8396" spans="1:9" x14ac:dyDescent="0.4">
      <c r="A8396" t="str">
        <f t="shared" si="131"/>
        <v>ReisZambia</v>
      </c>
      <c r="B8396" s="26" t="s">
        <v>160</v>
      </c>
      <c r="C8396" s="4" t="s">
        <v>475</v>
      </c>
      <c r="D8396" s="5">
        <v>1.2123699999999998E-6</v>
      </c>
      <c r="E8396" s="5">
        <v>2.6421300000000001E-6</v>
      </c>
      <c r="F8396" s="5">
        <v>3.8734799999999998E-7</v>
      </c>
      <c r="G8396" s="6">
        <v>9.6500000000000008E-7</v>
      </c>
      <c r="H8396" s="7">
        <v>5.2068479999999995E-6</v>
      </c>
      <c r="I8396" s="5"/>
    </row>
    <row r="8397" spans="1:9" x14ac:dyDescent="0.4">
      <c r="A8397" t="str">
        <f t="shared" si="131"/>
        <v>Knollengewächsen, WurzelknolleZambia</v>
      </c>
      <c r="B8397" s="26" t="s">
        <v>179</v>
      </c>
      <c r="C8397" s="4" t="s">
        <v>475</v>
      </c>
      <c r="D8397" s="5">
        <v>8.60653E-8</v>
      </c>
      <c r="E8397" s="5">
        <v>2.5736599999999998E-7</v>
      </c>
      <c r="F8397" s="5">
        <v>2.0121900000000001E-8</v>
      </c>
      <c r="G8397" s="6">
        <v>4.4700000000000003E-8</v>
      </c>
      <c r="H8397" s="7">
        <v>4.0825319999999998E-7</v>
      </c>
      <c r="I8397" s="5"/>
    </row>
    <row r="8398" spans="1:9" x14ac:dyDescent="0.4">
      <c r="A8398" t="str">
        <f t="shared" si="131"/>
        <v>GummiZambia</v>
      </c>
      <c r="B8398" s="26" t="s">
        <v>290</v>
      </c>
      <c r="C8398" s="4" t="s">
        <v>475</v>
      </c>
      <c r="D8398" s="5">
        <v>1.34424E-6</v>
      </c>
      <c r="E8398" s="5">
        <v>7.9953200000000007E-7</v>
      </c>
      <c r="F8398" s="5">
        <v>1.5839200000000001E-7</v>
      </c>
      <c r="G8398" s="6">
        <v>3.2600000000000003E-7</v>
      </c>
      <c r="H8398" s="7">
        <v>2.6281639999999995E-6</v>
      </c>
      <c r="I8398" s="5"/>
    </row>
    <row r="8399" spans="1:9" x14ac:dyDescent="0.4">
      <c r="A8399" t="str">
        <f t="shared" si="131"/>
        <v>BaumwolleZambia</v>
      </c>
      <c r="B8399" s="26" t="s">
        <v>257</v>
      </c>
      <c r="C8399" s="4" t="s">
        <v>475</v>
      </c>
      <c r="D8399" s="5">
        <v>5.3450000000000003E-7</v>
      </c>
      <c r="E8399" s="5">
        <v>6.3108600000000002E-7</v>
      </c>
      <c r="F8399" s="5">
        <v>7.1731700000000007E-8</v>
      </c>
      <c r="G8399" s="6">
        <v>1.6500000000000001E-7</v>
      </c>
      <c r="H8399" s="7">
        <v>1.4023177000000002E-6</v>
      </c>
      <c r="I8399" s="5"/>
    </row>
    <row r="8400" spans="1:9" x14ac:dyDescent="0.4">
      <c r="A8400" t="str">
        <f t="shared" si="131"/>
        <v>SorghumZambia</v>
      </c>
      <c r="B8400" s="26" t="s">
        <v>282</v>
      </c>
      <c r="C8400" s="4" t="s">
        <v>475</v>
      </c>
      <c r="D8400" s="5">
        <v>9.0106599999999995E-7</v>
      </c>
      <c r="E8400" s="5">
        <v>1.1747000000000002E-6</v>
      </c>
      <c r="F8400" s="5">
        <v>1.80215E-7</v>
      </c>
      <c r="G8400" s="6">
        <v>4.4700000000000002E-7</v>
      </c>
      <c r="H8400" s="7">
        <v>2.7029810000000003E-6</v>
      </c>
      <c r="I8400" s="5"/>
    </row>
    <row r="8401" spans="1:9" x14ac:dyDescent="0.4">
      <c r="A8401" t="str">
        <f t="shared" si="131"/>
        <v>SojabohnenZambia</v>
      </c>
      <c r="B8401" s="26" t="s">
        <v>259</v>
      </c>
      <c r="C8401" s="4" t="s">
        <v>475</v>
      </c>
      <c r="D8401" s="5">
        <v>2.0799999999999998E-7</v>
      </c>
      <c r="E8401" s="5">
        <v>2.1157100000000001E-7</v>
      </c>
      <c r="F8401" s="5">
        <v>2.4409800000000001E-8</v>
      </c>
      <c r="G8401" s="6">
        <v>5.8000000000000003E-8</v>
      </c>
      <c r="H8401" s="7">
        <v>5.0198080000000004E-7</v>
      </c>
      <c r="I8401" s="5"/>
    </row>
    <row r="8402" spans="1:9" x14ac:dyDescent="0.4">
      <c r="A8402" t="str">
        <f t="shared" si="131"/>
        <v>GewürzeZambia</v>
      </c>
      <c r="B8402" s="26" t="s">
        <v>275</v>
      </c>
      <c r="C8402" s="4" t="s">
        <v>475</v>
      </c>
      <c r="D8402" s="5">
        <v>1.39E-6</v>
      </c>
      <c r="E8402" s="5">
        <v>1.6816999999999999E-6</v>
      </c>
      <c r="F8402" s="5">
        <v>3.9600499999999998E-7</v>
      </c>
      <c r="G8402" s="6">
        <v>4.1899999999999998E-7</v>
      </c>
      <c r="H8402" s="7">
        <v>3.8867049999999999E-6</v>
      </c>
      <c r="I8402" s="5"/>
    </row>
    <row r="8403" spans="1:9" x14ac:dyDescent="0.4">
      <c r="A8403" t="str">
        <f t="shared" si="131"/>
        <v>RohrzuckerZambia</v>
      </c>
      <c r="B8403" s="26" t="s">
        <v>260</v>
      </c>
      <c r="C8403" s="4" t="s">
        <v>475</v>
      </c>
      <c r="D8403" s="5">
        <v>5.2908600000000001E-9</v>
      </c>
      <c r="E8403" s="5">
        <v>5.78201E-9</v>
      </c>
      <c r="F8403" s="5">
        <v>9.1365099999999995E-10</v>
      </c>
      <c r="G8403" s="6">
        <v>1.69E-9</v>
      </c>
      <c r="H8403" s="7">
        <v>1.3676521000000002E-8</v>
      </c>
      <c r="I8403" s="5"/>
    </row>
    <row r="8404" spans="1:9" x14ac:dyDescent="0.4">
      <c r="A8404" t="str">
        <f t="shared" si="131"/>
        <v>SonnenblumenkerneZambia</v>
      </c>
      <c r="B8404" s="26" t="s">
        <v>261</v>
      </c>
      <c r="C8404" s="4" t="s">
        <v>475</v>
      </c>
      <c r="D8404" s="5">
        <v>1.0504200000000001E-6</v>
      </c>
      <c r="E8404" s="5">
        <v>1.2233800000000001E-6</v>
      </c>
      <c r="F8404" s="5">
        <v>1.3406999999999998E-7</v>
      </c>
      <c r="G8404" s="6">
        <v>3.2000000000000001E-7</v>
      </c>
      <c r="H8404" s="7">
        <v>2.7278700000000002E-6</v>
      </c>
      <c r="I8404" s="5"/>
    </row>
    <row r="8405" spans="1:9" x14ac:dyDescent="0.4">
      <c r="A8405" t="str">
        <f t="shared" si="131"/>
        <v>SüßkartofelnZambia</v>
      </c>
      <c r="B8405" s="26" t="s">
        <v>192</v>
      </c>
      <c r="C8405" s="4" t="s">
        <v>475</v>
      </c>
      <c r="D8405" s="5">
        <v>2.49942E-8</v>
      </c>
      <c r="E8405" s="5">
        <v>1.4866099999999999E-8</v>
      </c>
      <c r="F8405" s="5">
        <v>2.9450600000000002E-9</v>
      </c>
      <c r="G8405" s="6">
        <v>6.0699999999999999E-9</v>
      </c>
      <c r="H8405" s="7">
        <v>4.8875359999999995E-8</v>
      </c>
      <c r="I8405" s="5"/>
    </row>
    <row r="8406" spans="1:9" x14ac:dyDescent="0.4">
      <c r="A8406" t="str">
        <f t="shared" si="131"/>
        <v>Tallowtree seedZambia</v>
      </c>
      <c r="B8406" s="26" t="s">
        <v>304</v>
      </c>
      <c r="C8406" s="4" t="s">
        <v>475</v>
      </c>
      <c r="D8406" s="5">
        <v>1.3570100000000002E-6</v>
      </c>
      <c r="E8406" s="5">
        <v>7.7556100000000002E-7</v>
      </c>
      <c r="F8406" s="5">
        <v>1.16053E-7</v>
      </c>
      <c r="G8406" s="6">
        <v>3.1699999999999999E-7</v>
      </c>
      <c r="H8406" s="7">
        <v>2.5656240000000003E-6</v>
      </c>
      <c r="I8406" s="5"/>
    </row>
    <row r="8407" spans="1:9" x14ac:dyDescent="0.4">
      <c r="A8407" t="str">
        <f t="shared" si="131"/>
        <v>TeeZambia</v>
      </c>
      <c r="B8407" s="26" t="s">
        <v>262</v>
      </c>
      <c r="C8407" s="4" t="s">
        <v>475</v>
      </c>
      <c r="D8407" s="5">
        <v>1.69973E-6</v>
      </c>
      <c r="E8407" s="5">
        <v>2.2758399999999997E-6</v>
      </c>
      <c r="F8407" s="5">
        <v>5.4169299999999995E-7</v>
      </c>
      <c r="G8407" s="6">
        <v>5.3200000000000005E-7</v>
      </c>
      <c r="H8407" s="7">
        <v>5.0492629999999997E-6</v>
      </c>
      <c r="I8407" s="5"/>
    </row>
    <row r="8408" spans="1:9" x14ac:dyDescent="0.4">
      <c r="A8408" t="str">
        <f t="shared" si="131"/>
        <v>Tabak, unverarbeitetZambia</v>
      </c>
      <c r="B8408" s="26" t="s">
        <v>263</v>
      </c>
      <c r="C8408" s="4" t="s">
        <v>475</v>
      </c>
      <c r="D8408" s="5">
        <v>1.3149999999999999E-6</v>
      </c>
      <c r="E8408" s="5">
        <v>1.59613E-6</v>
      </c>
      <c r="F8408" s="5">
        <v>3.6881300000000001E-7</v>
      </c>
      <c r="G8408" s="6">
        <v>3.9400000000000001E-7</v>
      </c>
      <c r="H8408" s="7">
        <v>3.6739429999999998E-6</v>
      </c>
      <c r="I8408" s="5"/>
    </row>
    <row r="8409" spans="1:9" x14ac:dyDescent="0.4">
      <c r="A8409" t="str">
        <f t="shared" si="131"/>
        <v>TomatenZambia</v>
      </c>
      <c r="B8409" s="26" t="s">
        <v>86</v>
      </c>
      <c r="C8409" s="4" t="s">
        <v>475</v>
      </c>
      <c r="D8409" s="5">
        <v>3.36267E-7</v>
      </c>
      <c r="E8409" s="5">
        <v>4.4941300000000003E-7</v>
      </c>
      <c r="F8409" s="5">
        <v>1.0680400000000001E-7</v>
      </c>
      <c r="G8409" s="6">
        <v>1.05E-7</v>
      </c>
      <c r="H8409" s="7">
        <v>9.9748400000000017E-7</v>
      </c>
      <c r="I8409" s="5"/>
    </row>
    <row r="8410" spans="1:9" x14ac:dyDescent="0.4">
      <c r="A8410" t="str">
        <f t="shared" si="131"/>
        <v>Gemüse, frischZambia</v>
      </c>
      <c r="B8410" s="26" t="s">
        <v>174</v>
      </c>
      <c r="C8410" s="4" t="s">
        <v>475</v>
      </c>
      <c r="D8410" s="5">
        <v>7.4299999999999997E-8</v>
      </c>
      <c r="E8410" s="5">
        <v>9.6012600000000006E-8</v>
      </c>
      <c r="F8410" s="5">
        <v>1.4E-8</v>
      </c>
      <c r="G8410" s="6">
        <v>3.1300000000000002E-8</v>
      </c>
      <c r="H8410" s="7">
        <v>2.1561259999999999E-7</v>
      </c>
      <c r="I8410" s="5"/>
    </row>
    <row r="8411" spans="1:9" x14ac:dyDescent="0.4">
      <c r="A8411" t="str">
        <f t="shared" si="131"/>
        <v>WeizenZambia</v>
      </c>
      <c r="B8411" s="26" t="s">
        <v>60</v>
      </c>
      <c r="C8411" s="4" t="s">
        <v>475</v>
      </c>
      <c r="D8411" s="5">
        <v>8.2153900000000004E-8</v>
      </c>
      <c r="E8411" s="5">
        <v>1.1005000000000001E-7</v>
      </c>
      <c r="F8411" s="5">
        <v>1.1087099999999999E-8</v>
      </c>
      <c r="G8411" s="6">
        <v>2.7200000000000002E-8</v>
      </c>
      <c r="H8411" s="7">
        <v>2.3049100000000002E-7</v>
      </c>
      <c r="I8411" s="5"/>
    </row>
    <row r="8412" spans="1:9" x14ac:dyDescent="0.4">
      <c r="A8412" t="str">
        <f t="shared" si="131"/>
        <v>AvocadosZimbabwe</v>
      </c>
      <c r="B8412" s="26" t="s">
        <v>166</v>
      </c>
      <c r="C8412" s="4" t="s">
        <v>476</v>
      </c>
      <c r="D8412" s="5">
        <v>1.14E-7</v>
      </c>
      <c r="E8412" s="5">
        <v>9.5400000000000007E-8</v>
      </c>
      <c r="F8412" s="5">
        <v>1.9499999999999999E-8</v>
      </c>
      <c r="G8412" s="6">
        <v>5.0599999999999996E-8</v>
      </c>
      <c r="H8412" s="7">
        <v>2.7949999999999998E-7</v>
      </c>
      <c r="I8412" s="5"/>
    </row>
    <row r="8413" spans="1:9" x14ac:dyDescent="0.4">
      <c r="A8413" t="str">
        <f t="shared" si="131"/>
        <v>BananenZimbabwe</v>
      </c>
      <c r="B8413" s="26" t="s">
        <v>197</v>
      </c>
      <c r="C8413" s="4" t="s">
        <v>476</v>
      </c>
      <c r="D8413" s="5">
        <v>1.3510900000000002E-7</v>
      </c>
      <c r="E8413" s="5">
        <v>1.118E-7</v>
      </c>
      <c r="F8413" s="5">
        <v>1.5000000000000002E-8</v>
      </c>
      <c r="G8413" s="6">
        <v>4.0899999999999996E-8</v>
      </c>
      <c r="H8413" s="7">
        <v>3.0280900000000002E-7</v>
      </c>
      <c r="I8413" s="5"/>
    </row>
    <row r="8414" spans="1:9" x14ac:dyDescent="0.4">
      <c r="A8414" t="str">
        <f t="shared" si="131"/>
        <v>GersteZimbabwe</v>
      </c>
      <c r="B8414" s="26" t="s">
        <v>240</v>
      </c>
      <c r="C8414" s="4" t="s">
        <v>476</v>
      </c>
      <c r="D8414" s="5">
        <v>1.2599999999999999E-7</v>
      </c>
      <c r="E8414" s="5">
        <v>8.4300000000000007E-8</v>
      </c>
      <c r="F8414" s="5">
        <v>1.22E-8</v>
      </c>
      <c r="G8414" s="6">
        <v>3.3699999999999997E-8</v>
      </c>
      <c r="H8414" s="7">
        <v>2.5619999999999998E-7</v>
      </c>
      <c r="I8414" s="5"/>
    </row>
    <row r="8415" spans="1:9" x14ac:dyDescent="0.4">
      <c r="A8415" t="str">
        <f t="shared" si="131"/>
        <v>Bohen, trockenZimbabwe</v>
      </c>
      <c r="B8415" s="26" t="s">
        <v>170</v>
      </c>
      <c r="C8415" s="4" t="s">
        <v>476</v>
      </c>
      <c r="D8415" s="5">
        <v>9.0214799999999996E-7</v>
      </c>
      <c r="E8415" s="5">
        <v>6.79906E-7</v>
      </c>
      <c r="F8415" s="5">
        <v>9.379309999999999E-8</v>
      </c>
      <c r="G8415" s="6">
        <v>2.5900000000000003E-7</v>
      </c>
      <c r="H8415" s="7">
        <v>1.9348470999999998E-6</v>
      </c>
      <c r="I8415" s="5"/>
    </row>
    <row r="8416" spans="1:9" x14ac:dyDescent="0.4">
      <c r="A8416" t="str">
        <f t="shared" si="131"/>
        <v>CashewnüsseZimbabwe</v>
      </c>
      <c r="B8416" s="26" t="s">
        <v>309</v>
      </c>
      <c r="C8416" s="4" t="s">
        <v>476</v>
      </c>
      <c r="D8416" s="5">
        <v>4.4620700000000005E-6</v>
      </c>
      <c r="E8416" s="5">
        <v>6.4550400000000003E-6</v>
      </c>
      <c r="F8416" s="5">
        <v>7.7064899999999995E-7</v>
      </c>
      <c r="G8416" s="6">
        <v>2.0200000000000001E-6</v>
      </c>
      <c r="H8416" s="7">
        <v>1.3707759000000001E-5</v>
      </c>
      <c r="I8416" s="5"/>
    </row>
    <row r="8417" spans="1:9" x14ac:dyDescent="0.4">
      <c r="A8417" t="str">
        <f t="shared" si="131"/>
        <v>ManiokZimbabwe</v>
      </c>
      <c r="B8417" s="26" t="s">
        <v>187</v>
      </c>
      <c r="C8417" s="4" t="s">
        <v>476</v>
      </c>
      <c r="D8417" s="5">
        <v>2.0095200000000001E-7</v>
      </c>
      <c r="E8417" s="5">
        <v>1.6617599999999999E-7</v>
      </c>
      <c r="F8417" s="5">
        <v>2.2343800000000001E-8</v>
      </c>
      <c r="G8417" s="6">
        <v>6.0500000000000006E-8</v>
      </c>
      <c r="H8417" s="7">
        <v>4.4997180000000002E-7</v>
      </c>
      <c r="I8417" s="5"/>
    </row>
    <row r="8418" spans="1:9" x14ac:dyDescent="0.4">
      <c r="A8418" t="str">
        <f t="shared" si="131"/>
        <v>GetreideZimbabwe</v>
      </c>
      <c r="B8418" s="26" t="s">
        <v>278</v>
      </c>
      <c r="C8418" s="4" t="s">
        <v>476</v>
      </c>
      <c r="D8418" s="5">
        <v>5.7658199999999994E-7</v>
      </c>
      <c r="E8418" s="5">
        <v>3.3805599999999999E-7</v>
      </c>
      <c r="F8418" s="5">
        <v>5.1469399999999998E-8</v>
      </c>
      <c r="G8418" s="6">
        <v>1.5699999999999999E-7</v>
      </c>
      <c r="H8418" s="7">
        <v>1.1231073999999998E-6</v>
      </c>
      <c r="I8418" s="5"/>
    </row>
    <row r="8419" spans="1:9" x14ac:dyDescent="0.4">
      <c r="A8419" t="str">
        <f t="shared" si="131"/>
        <v>KokosnussZimbabwe</v>
      </c>
      <c r="B8419" s="26" t="s">
        <v>310</v>
      </c>
      <c r="C8419" s="4" t="s">
        <v>476</v>
      </c>
      <c r="D8419" s="5">
        <v>1.24329E-6</v>
      </c>
      <c r="E8419" s="5">
        <v>1.81668E-6</v>
      </c>
      <c r="F8419" s="5">
        <v>2.1648399999999999E-7</v>
      </c>
      <c r="G8419" s="6">
        <v>5.6599999999999996E-7</v>
      </c>
      <c r="H8419" s="7">
        <v>3.8424540000000001E-6</v>
      </c>
      <c r="I8419" s="5"/>
    </row>
    <row r="8420" spans="1:9" x14ac:dyDescent="0.4">
      <c r="A8420" t="str">
        <f t="shared" si="131"/>
        <v>Kaffee, grünZimbabwe</v>
      </c>
      <c r="B8420" s="26" t="s">
        <v>287</v>
      </c>
      <c r="C8420" s="4" t="s">
        <v>476</v>
      </c>
      <c r="D8420" s="5">
        <v>5.3839700000000003E-7</v>
      </c>
      <c r="E8420" s="5">
        <v>3.7642600000000004E-7</v>
      </c>
      <c r="F8420" s="5">
        <v>5.3699600000000003E-8</v>
      </c>
      <c r="G8420" s="6">
        <v>1.4600000000000001E-7</v>
      </c>
      <c r="H8420" s="7">
        <v>1.1145226000000001E-6</v>
      </c>
      <c r="I8420" s="5"/>
    </row>
    <row r="8421" spans="1:9" x14ac:dyDescent="0.4">
      <c r="A8421" t="str">
        <f t="shared" si="131"/>
        <v>KokosbastZimbabwe</v>
      </c>
      <c r="B8421" s="26" t="s">
        <v>311</v>
      </c>
      <c r="C8421" s="4" t="s">
        <v>476</v>
      </c>
      <c r="D8421" s="5">
        <v>1.24329E-6</v>
      </c>
      <c r="E8421" s="5">
        <v>1.81668E-6</v>
      </c>
      <c r="F8421" s="5">
        <v>2.1648399999999999E-7</v>
      </c>
      <c r="G8421" s="6">
        <v>5.6599999999999996E-7</v>
      </c>
      <c r="H8421" s="7">
        <v>3.8424540000000001E-6</v>
      </c>
      <c r="I8421" s="5"/>
    </row>
    <row r="8422" spans="1:9" x14ac:dyDescent="0.4">
      <c r="A8422" t="str">
        <f t="shared" si="131"/>
        <v>BaumwollsamenZimbabwe</v>
      </c>
      <c r="B8422" s="26" t="s">
        <v>241</v>
      </c>
      <c r="C8422" s="4" t="s">
        <v>476</v>
      </c>
      <c r="D8422" s="5">
        <v>1.392E-6</v>
      </c>
      <c r="E8422" s="5">
        <v>1.3725499999999999E-6</v>
      </c>
      <c r="F8422" s="5">
        <v>1.7589900000000001E-7</v>
      </c>
      <c r="G8422" s="6">
        <v>4.5899999999999997E-7</v>
      </c>
      <c r="H8422" s="7">
        <v>3.3994490000000007E-6</v>
      </c>
      <c r="I8422" s="5"/>
    </row>
    <row r="8423" spans="1:9" x14ac:dyDescent="0.4">
      <c r="A8423" t="str">
        <f t="shared" si="131"/>
        <v>Kuhbohnen, trockenZimbabwe</v>
      </c>
      <c r="B8423" s="26" t="s">
        <v>182</v>
      </c>
      <c r="C8423" s="4" t="s">
        <v>476</v>
      </c>
      <c r="D8423" s="5">
        <v>1.2626E-6</v>
      </c>
      <c r="E8423" s="5">
        <v>7.4027399999999995E-7</v>
      </c>
      <c r="F8423" s="5">
        <v>1.1270800000000001E-7</v>
      </c>
      <c r="G8423" s="6">
        <v>3.4499999999999998E-7</v>
      </c>
      <c r="H8423" s="7">
        <v>2.4605819999999997E-6</v>
      </c>
      <c r="I8423" s="5"/>
    </row>
    <row r="8424" spans="1:9" x14ac:dyDescent="0.4">
      <c r="A8424" t="str">
        <f t="shared" si="131"/>
        <v>Früchte, frischZimbabwe</v>
      </c>
      <c r="B8424" s="26" t="s">
        <v>205</v>
      </c>
      <c r="C8424" s="4" t="s">
        <v>476</v>
      </c>
      <c r="D8424" s="5">
        <v>9.3325400000000003E-7</v>
      </c>
      <c r="E8424" s="5">
        <v>1.35006E-6</v>
      </c>
      <c r="F8424" s="5">
        <v>1.6117999999999999E-7</v>
      </c>
      <c r="G8424" s="6">
        <v>4.2199999999999999E-7</v>
      </c>
      <c r="H8424" s="7">
        <v>2.8664939999999998E-6</v>
      </c>
      <c r="I8424" s="5"/>
    </row>
    <row r="8425" spans="1:9" x14ac:dyDescent="0.4">
      <c r="A8425" t="str">
        <f t="shared" si="131"/>
        <v>KernobstZimbabwe</v>
      </c>
      <c r="B8425" s="26" t="s">
        <v>208</v>
      </c>
      <c r="C8425" s="4" t="s">
        <v>476</v>
      </c>
      <c r="D8425" s="5">
        <v>9.33E-7</v>
      </c>
      <c r="E8425" s="5">
        <v>1.35E-6</v>
      </c>
      <c r="F8425" s="5">
        <v>1.61E-7</v>
      </c>
      <c r="G8425" s="6">
        <v>4.2199999999999999E-7</v>
      </c>
      <c r="H8425" s="7">
        <v>2.8660000000000006E-6</v>
      </c>
      <c r="I8425" s="5"/>
    </row>
    <row r="8426" spans="1:9" x14ac:dyDescent="0.4">
      <c r="A8426" t="str">
        <f t="shared" si="131"/>
        <v>Grapefruit, PomeloZimbabwe</v>
      </c>
      <c r="B8426" s="26" t="s">
        <v>206</v>
      </c>
      <c r="C8426" s="4" t="s">
        <v>476</v>
      </c>
      <c r="D8426" s="5">
        <v>2.0029499999999997E-8</v>
      </c>
      <c r="E8426" s="5">
        <v>1.17435E-8</v>
      </c>
      <c r="F8426" s="5">
        <v>1.7879700000000002E-9</v>
      </c>
      <c r="G8426" s="6">
        <v>5.4700000000000003E-9</v>
      </c>
      <c r="H8426" s="7">
        <v>3.9030969999999998E-8</v>
      </c>
      <c r="I8426" s="5"/>
    </row>
    <row r="8427" spans="1:9" x14ac:dyDescent="0.4">
      <c r="A8427" t="str">
        <f t="shared" si="131"/>
        <v>TraubenZimbabwe</v>
      </c>
      <c r="B8427" s="26" t="s">
        <v>245</v>
      </c>
      <c r="C8427" s="4" t="s">
        <v>476</v>
      </c>
      <c r="D8427" s="5">
        <v>3.7547599999999998E-8</v>
      </c>
      <c r="E8427" s="5">
        <v>2.20146E-8</v>
      </c>
      <c r="F8427" s="5">
        <v>3.3517500000000001E-9</v>
      </c>
      <c r="G8427" s="6">
        <v>1.03E-8</v>
      </c>
      <c r="H8427" s="7">
        <v>7.321395E-8</v>
      </c>
      <c r="I8427" s="5"/>
    </row>
    <row r="8428" spans="1:9" x14ac:dyDescent="0.4">
      <c r="A8428" t="str">
        <f t="shared" si="131"/>
        <v>ErdnussZimbabwe</v>
      </c>
      <c r="B8428" s="26" t="s">
        <v>280</v>
      </c>
      <c r="C8428" s="4" t="s">
        <v>476</v>
      </c>
      <c r="D8428" s="5">
        <v>1.9715399999999999E-6</v>
      </c>
      <c r="E8428" s="5">
        <v>1.98351E-6</v>
      </c>
      <c r="F8428" s="5">
        <v>2.5358200000000003E-7</v>
      </c>
      <c r="G8428" s="6">
        <v>6.8099999999999992E-7</v>
      </c>
      <c r="H8428" s="7">
        <v>4.8896320000000006E-6</v>
      </c>
      <c r="I8428" s="5"/>
    </row>
    <row r="8429" spans="1:9" x14ac:dyDescent="0.4">
      <c r="A8429" t="str">
        <f t="shared" si="131"/>
        <v>JojobasamenZimbabwe</v>
      </c>
      <c r="B8429" s="26" t="s">
        <v>301</v>
      </c>
      <c r="C8429" s="4" t="s">
        <v>476</v>
      </c>
      <c r="D8429" s="5">
        <v>1.2500000000000001E-6</v>
      </c>
      <c r="E8429" s="5">
        <v>9.78E-7</v>
      </c>
      <c r="F8429" s="5">
        <v>1.3300000000000001E-7</v>
      </c>
      <c r="G8429" s="6">
        <v>3.6699999999999999E-7</v>
      </c>
      <c r="H8429" s="7">
        <v>2.728E-6</v>
      </c>
      <c r="I8429" s="5"/>
    </row>
    <row r="8430" spans="1:9" x14ac:dyDescent="0.4">
      <c r="A8430" t="str">
        <f t="shared" si="131"/>
        <v>JuteZimbabwe</v>
      </c>
      <c r="B8430" s="26" t="s">
        <v>313</v>
      </c>
      <c r="C8430" s="4" t="s">
        <v>476</v>
      </c>
      <c r="D8430" s="5">
        <v>9.5180400000000004E-7</v>
      </c>
      <c r="E8430" s="5">
        <v>5.5805299999999997E-7</v>
      </c>
      <c r="F8430" s="5">
        <v>8.5000000000000007E-8</v>
      </c>
      <c r="G8430" s="6">
        <v>2.6E-7</v>
      </c>
      <c r="H8430" s="7">
        <v>1.8548569999999999E-6</v>
      </c>
      <c r="I8430" s="5"/>
    </row>
    <row r="8431" spans="1:9" x14ac:dyDescent="0.4">
      <c r="A8431" t="str">
        <f t="shared" si="131"/>
        <v>Lauch, andere LauchgewächseZimbabwe</v>
      </c>
      <c r="B8431" s="26" t="s">
        <v>184</v>
      </c>
      <c r="C8431" s="4" t="s">
        <v>476</v>
      </c>
      <c r="D8431" s="5">
        <v>8.8700000000000007E-8</v>
      </c>
      <c r="E8431" s="5">
        <v>6.7702799999999997E-8</v>
      </c>
      <c r="F8431" s="5">
        <v>9.3000000000000006E-9</v>
      </c>
      <c r="G8431" s="6">
        <v>2.5599999999999998E-8</v>
      </c>
      <c r="H8431" s="7">
        <v>1.9130279999999999E-7</v>
      </c>
      <c r="I8431" s="5"/>
    </row>
    <row r="8432" spans="1:9" x14ac:dyDescent="0.4">
      <c r="A8432" t="str">
        <f t="shared" si="131"/>
        <v>LupinenZimbabwe</v>
      </c>
      <c r="B8432" s="26" t="s">
        <v>299</v>
      </c>
      <c r="C8432" s="4" t="s">
        <v>476</v>
      </c>
      <c r="D8432" s="5">
        <v>7.8312900000000002E-7</v>
      </c>
      <c r="E8432" s="5">
        <v>4.5915700000000001E-7</v>
      </c>
      <c r="F8432" s="5">
        <v>6.990719999999999E-8</v>
      </c>
      <c r="G8432" s="6">
        <v>2.1400000000000001E-7</v>
      </c>
      <c r="H8432" s="7">
        <v>1.5261932E-6</v>
      </c>
      <c r="I8432" s="5"/>
    </row>
    <row r="8433" spans="1:9" x14ac:dyDescent="0.4">
      <c r="A8433" t="str">
        <f t="shared" si="131"/>
        <v>Mais, greenZimbabwe</v>
      </c>
      <c r="B8433" s="26" t="s">
        <v>218</v>
      </c>
      <c r="C8433" s="4" t="s">
        <v>476</v>
      </c>
      <c r="D8433" s="5">
        <v>6.3912399999999992E-8</v>
      </c>
      <c r="E8433" s="5">
        <v>3.7472599999999999E-8</v>
      </c>
      <c r="F8433" s="5">
        <v>5.70524E-9</v>
      </c>
      <c r="G8433" s="6">
        <v>1.7499999999999998E-8</v>
      </c>
      <c r="H8433" s="7">
        <v>1.2459023999999998E-7</v>
      </c>
      <c r="I8433" s="5"/>
    </row>
    <row r="8434" spans="1:9" x14ac:dyDescent="0.4">
      <c r="A8434" t="str">
        <f t="shared" si="131"/>
        <v>MaisZimbabwe</v>
      </c>
      <c r="B8434" s="26" t="s">
        <v>185</v>
      </c>
      <c r="C8434" s="4" t="s">
        <v>476</v>
      </c>
      <c r="D8434" s="5">
        <v>1.12763E-6</v>
      </c>
      <c r="E8434" s="5">
        <v>1.21022E-6</v>
      </c>
      <c r="F8434" s="5">
        <v>1.5298699999999999E-7</v>
      </c>
      <c r="G8434" s="6">
        <v>4.0400000000000002E-7</v>
      </c>
      <c r="H8434" s="7">
        <v>2.8948369999999993E-6</v>
      </c>
      <c r="I8434" s="5"/>
    </row>
    <row r="8435" spans="1:9" x14ac:dyDescent="0.4">
      <c r="A8435" t="str">
        <f t="shared" si="131"/>
        <v>Mango, GuaveZimbabwe</v>
      </c>
      <c r="B8435" s="26" t="s">
        <v>248</v>
      </c>
      <c r="C8435" s="4" t="s">
        <v>476</v>
      </c>
      <c r="D8435" s="5">
        <v>4.8E-8</v>
      </c>
      <c r="E8435" s="5">
        <v>2.81E-8</v>
      </c>
      <c r="F8435" s="5">
        <v>4.2799999999999993E-9</v>
      </c>
      <c r="G8435" s="6">
        <v>1.31E-8</v>
      </c>
      <c r="H8435" s="7">
        <v>9.3480000000000001E-8</v>
      </c>
      <c r="I8435" s="5"/>
    </row>
    <row r="8436" spans="1:9" x14ac:dyDescent="0.4">
      <c r="A8436" t="str">
        <f t="shared" si="131"/>
        <v>HirseZimbabwe</v>
      </c>
      <c r="B8436" s="26" t="s">
        <v>250</v>
      </c>
      <c r="C8436" s="4" t="s">
        <v>476</v>
      </c>
      <c r="D8436" s="5">
        <v>2.3357400000000002E-6</v>
      </c>
      <c r="E8436" s="5">
        <v>1.7701800000000001E-6</v>
      </c>
      <c r="F8436" s="5">
        <v>2.4396599999999998E-7</v>
      </c>
      <c r="G8436" s="6">
        <v>6.7000000000000004E-7</v>
      </c>
      <c r="H8436" s="7">
        <v>5.0198860000000009E-6</v>
      </c>
      <c r="I8436" s="5"/>
    </row>
    <row r="8437" spans="1:9" x14ac:dyDescent="0.4">
      <c r="A8437" t="str">
        <f t="shared" si="131"/>
        <v>HaferZimbabwe</v>
      </c>
      <c r="B8437" s="26" t="s">
        <v>272</v>
      </c>
      <c r="C8437" s="4" t="s">
        <v>476</v>
      </c>
      <c r="D8437" s="5">
        <v>4.6200000000000003E-7</v>
      </c>
      <c r="E8437" s="5">
        <v>2.7099999999999998E-7</v>
      </c>
      <c r="F8437" s="5">
        <v>4.1199999999999998E-8</v>
      </c>
      <c r="G8437" s="6">
        <v>1.2599999999999999E-7</v>
      </c>
      <c r="H8437" s="7">
        <v>9.0019999999999997E-7</v>
      </c>
      <c r="I8437" s="5"/>
    </row>
    <row r="8438" spans="1:9" x14ac:dyDescent="0.4">
      <c r="A8438" t="str">
        <f t="shared" si="131"/>
        <v>ÖlsamenZimbabwe</v>
      </c>
      <c r="B8438" s="26" t="s">
        <v>303</v>
      </c>
      <c r="C8438" s="4" t="s">
        <v>476</v>
      </c>
      <c r="D8438" s="5">
        <v>1.2451500000000001E-6</v>
      </c>
      <c r="E8438" s="5">
        <v>9.7838700000000009E-7</v>
      </c>
      <c r="F8438" s="5">
        <v>1.33269E-7</v>
      </c>
      <c r="G8438" s="6">
        <v>3.6699999999999999E-7</v>
      </c>
      <c r="H8438" s="7">
        <v>2.7238060000000007E-6</v>
      </c>
      <c r="I8438" s="5"/>
    </row>
    <row r="8439" spans="1:9" x14ac:dyDescent="0.4">
      <c r="A8439" t="str">
        <f t="shared" si="131"/>
        <v>Zwiebel, getr.Zimbabwe</v>
      </c>
      <c r="B8439" s="26" t="s">
        <v>251</v>
      </c>
      <c r="C8439" s="4" t="s">
        <v>476</v>
      </c>
      <c r="D8439" s="5">
        <v>3.5999999999999998E-8</v>
      </c>
      <c r="E8439" s="5">
        <v>2.11E-8</v>
      </c>
      <c r="F8439" s="5">
        <v>3.2100000000000003E-9</v>
      </c>
      <c r="G8439" s="6">
        <v>9.830000000000001E-9</v>
      </c>
      <c r="H8439" s="7">
        <v>7.0140000000000005E-8</v>
      </c>
      <c r="I8439" s="5"/>
    </row>
    <row r="8440" spans="1:9" x14ac:dyDescent="0.4">
      <c r="A8440" t="str">
        <f t="shared" si="131"/>
        <v>OrangeZimbabwe</v>
      </c>
      <c r="B8440" s="26" t="s">
        <v>252</v>
      </c>
      <c r="C8440" s="4" t="s">
        <v>476</v>
      </c>
      <c r="D8440" s="5">
        <v>1.0652399999999999E-7</v>
      </c>
      <c r="E8440" s="5">
        <v>8.6515700000000002E-8</v>
      </c>
      <c r="F8440" s="5">
        <v>1.18E-8</v>
      </c>
      <c r="G8440" s="6">
        <v>3.2100000000000003E-8</v>
      </c>
      <c r="H8440" s="7">
        <v>2.369397E-7</v>
      </c>
      <c r="I8440" s="5"/>
    </row>
    <row r="8441" spans="1:9" x14ac:dyDescent="0.4">
      <c r="A8441" t="str">
        <f t="shared" si="131"/>
        <v>Pfirsich, NektarineZimbabwe</v>
      </c>
      <c r="B8441" s="26" t="s">
        <v>253</v>
      </c>
      <c r="C8441" s="4" t="s">
        <v>476</v>
      </c>
      <c r="D8441" s="5">
        <v>3.8099999999999997E-8</v>
      </c>
      <c r="E8441" s="5">
        <v>2.2300000000000001E-8</v>
      </c>
      <c r="F8441" s="5">
        <v>3.4000000000000003E-9</v>
      </c>
      <c r="G8441" s="6">
        <v>1.04E-8</v>
      </c>
      <c r="H8441" s="7">
        <v>7.4199999999999989E-8</v>
      </c>
      <c r="I8441" s="5"/>
    </row>
    <row r="8442" spans="1:9" x14ac:dyDescent="0.4">
      <c r="A8442" t="str">
        <f t="shared" si="131"/>
        <v>PfefferZimbabwe</v>
      </c>
      <c r="B8442" s="26" t="s">
        <v>154</v>
      </c>
      <c r="C8442" s="4" t="s">
        <v>476</v>
      </c>
      <c r="D8442" s="5">
        <v>7.9317E-7</v>
      </c>
      <c r="E8442" s="5">
        <v>4.6504399999999999E-7</v>
      </c>
      <c r="F8442" s="5">
        <v>7.0803500000000003E-8</v>
      </c>
      <c r="G8442" s="6">
        <v>2.17E-7</v>
      </c>
      <c r="H8442" s="7">
        <v>1.5460175000000003E-6</v>
      </c>
      <c r="I8442" s="5"/>
    </row>
    <row r="8443" spans="1:9" x14ac:dyDescent="0.4">
      <c r="A8443" t="str">
        <f t="shared" si="131"/>
        <v>KartoffelZimbabwe</v>
      </c>
      <c r="B8443" s="26" t="s">
        <v>177</v>
      </c>
      <c r="C8443" s="4" t="s">
        <v>476</v>
      </c>
      <c r="D8443" s="5">
        <v>2.3400000000000001E-8</v>
      </c>
      <c r="E8443" s="5">
        <v>1.7600000000000002E-8</v>
      </c>
      <c r="F8443" s="5">
        <v>3.29E-9</v>
      </c>
      <c r="G8443" s="6">
        <v>8.9600000000000005E-9</v>
      </c>
      <c r="H8443" s="7">
        <v>5.3249999999999997E-8</v>
      </c>
      <c r="I8443" s="5"/>
    </row>
    <row r="8444" spans="1:9" x14ac:dyDescent="0.4">
      <c r="A8444" t="str">
        <f t="shared" si="131"/>
        <v>Hülsenfrüchte (Linsen, Bohen, etc.)Zimbabwe</v>
      </c>
      <c r="B8444" s="26" t="s">
        <v>255</v>
      </c>
      <c r="C8444" s="4" t="s">
        <v>476</v>
      </c>
      <c r="D8444" s="5">
        <v>3.3364599999999999E-6</v>
      </c>
      <c r="E8444" s="5">
        <v>4.1967099999999998E-6</v>
      </c>
      <c r="F8444" s="5">
        <v>5.14093E-7</v>
      </c>
      <c r="G8444" s="6">
        <v>1.37E-6</v>
      </c>
      <c r="H8444" s="7">
        <v>9.4172630000000009E-6</v>
      </c>
      <c r="I8444" s="5"/>
    </row>
    <row r="8445" spans="1:9" x14ac:dyDescent="0.4">
      <c r="A8445" t="str">
        <f t="shared" si="131"/>
        <v>KürbisZimbabwe</v>
      </c>
      <c r="B8445" s="26" t="s">
        <v>183</v>
      </c>
      <c r="C8445" s="4" t="s">
        <v>476</v>
      </c>
      <c r="D8445" s="5">
        <v>2.5230300000000001E-8</v>
      </c>
      <c r="E8445" s="5">
        <v>1.47928E-8</v>
      </c>
      <c r="F8445" s="5">
        <v>2.2522199999999999E-9</v>
      </c>
      <c r="G8445" s="6">
        <v>6.89E-9</v>
      </c>
      <c r="H8445" s="7">
        <v>4.916532E-8</v>
      </c>
      <c r="I8445" s="5"/>
    </row>
    <row r="8446" spans="1:9" x14ac:dyDescent="0.4">
      <c r="A8446" t="str">
        <f t="shared" si="131"/>
        <v>Knollengewächsen, WurzelknolleZimbabwe</v>
      </c>
      <c r="B8446" s="26" t="s">
        <v>179</v>
      </c>
      <c r="C8446" s="4" t="s">
        <v>476</v>
      </c>
      <c r="D8446" s="5">
        <v>1.11884E-7</v>
      </c>
      <c r="E8446" s="5">
        <v>7.2540599999999992E-8</v>
      </c>
      <c r="F8446" s="5">
        <v>9.799510000000001E-9</v>
      </c>
      <c r="G8446" s="6">
        <v>3.3000000000000004E-8</v>
      </c>
      <c r="H8446" s="7">
        <v>2.2722410999999997E-7</v>
      </c>
      <c r="I8446" s="5"/>
    </row>
    <row r="8447" spans="1:9" x14ac:dyDescent="0.4">
      <c r="A8447" t="str">
        <f t="shared" si="131"/>
        <v>RoggenZimbabwe</v>
      </c>
      <c r="B8447" s="26" t="s">
        <v>274</v>
      </c>
      <c r="C8447" s="4" t="s">
        <v>476</v>
      </c>
      <c r="D8447" s="5">
        <v>4.4190899999999999E-6</v>
      </c>
      <c r="E8447" s="5">
        <v>2.5909599999999996E-6</v>
      </c>
      <c r="F8447" s="5">
        <v>3.9447699999999999E-7</v>
      </c>
      <c r="G8447" s="6">
        <v>1.2099999999999998E-6</v>
      </c>
      <c r="H8447" s="7">
        <v>8.6145269999999991E-6</v>
      </c>
      <c r="I8447" s="5"/>
    </row>
    <row r="8448" spans="1:9" x14ac:dyDescent="0.4">
      <c r="A8448" t="str">
        <f t="shared" si="131"/>
        <v>BaumwolleZimbabwe</v>
      </c>
      <c r="B8448" s="26" t="s">
        <v>257</v>
      </c>
      <c r="C8448" s="4" t="s">
        <v>476</v>
      </c>
      <c r="D8448" s="5">
        <v>1.392E-6</v>
      </c>
      <c r="E8448" s="5">
        <v>1.3725499999999999E-6</v>
      </c>
      <c r="F8448" s="5">
        <v>1.7589900000000001E-7</v>
      </c>
      <c r="G8448" s="6">
        <v>4.5899999999999997E-7</v>
      </c>
      <c r="H8448" s="7">
        <v>3.3994490000000007E-6</v>
      </c>
      <c r="I8448" s="5"/>
    </row>
    <row r="8449" spans="1:9" x14ac:dyDescent="0.4">
      <c r="A8449" t="str">
        <f t="shared" si="131"/>
        <v>SesamZimbabwe</v>
      </c>
      <c r="B8449" s="26" t="s">
        <v>258</v>
      </c>
      <c r="C8449" s="4" t="s">
        <v>476</v>
      </c>
      <c r="D8449" s="5">
        <v>1.2999999999999998E-6</v>
      </c>
      <c r="E8449" s="5">
        <v>7.6400000000000001E-7</v>
      </c>
      <c r="F8449" s="5">
        <v>1.1600000000000001E-7</v>
      </c>
      <c r="G8449" s="6">
        <v>3.5599999999999996E-7</v>
      </c>
      <c r="H8449" s="7">
        <v>2.5359999999999995E-6</v>
      </c>
      <c r="I8449" s="5"/>
    </row>
    <row r="8450" spans="1:9" x14ac:dyDescent="0.4">
      <c r="A8450" t="str">
        <f t="shared" si="131"/>
        <v>SorghumZimbabwe</v>
      </c>
      <c r="B8450" s="26" t="s">
        <v>282</v>
      </c>
      <c r="C8450" s="4" t="s">
        <v>476</v>
      </c>
      <c r="D8450" s="5">
        <v>1.89568E-6</v>
      </c>
      <c r="E8450" s="5">
        <v>1.6512800000000001E-6</v>
      </c>
      <c r="F8450" s="5">
        <v>2.18474E-7</v>
      </c>
      <c r="G8450" s="6">
        <v>6.0999999999999998E-7</v>
      </c>
      <c r="H8450" s="7">
        <v>4.3754340000000002E-6</v>
      </c>
      <c r="I8450" s="5"/>
    </row>
    <row r="8451" spans="1:9" x14ac:dyDescent="0.4">
      <c r="A8451" t="str">
        <f t="shared" si="131"/>
        <v>SojabohnenZimbabwe</v>
      </c>
      <c r="B8451" s="26" t="s">
        <v>259</v>
      </c>
      <c r="C8451" s="4" t="s">
        <v>476</v>
      </c>
      <c r="D8451" s="5">
        <v>4.3500000000000002E-7</v>
      </c>
      <c r="E8451" s="5">
        <v>3.2600000000000003E-7</v>
      </c>
      <c r="F8451" s="5">
        <v>4.5092300000000001E-8</v>
      </c>
      <c r="G8451" s="6">
        <v>1.2499999999999999E-7</v>
      </c>
      <c r="H8451" s="7">
        <v>9.3109229999999999E-7</v>
      </c>
      <c r="I8451" s="5"/>
    </row>
    <row r="8452" spans="1:9" x14ac:dyDescent="0.4">
      <c r="A8452" t="str">
        <f t="shared" ref="A8452:A8465" si="132">B8452&amp;C8452</f>
        <v>RohrzuckerZimbabwe</v>
      </c>
      <c r="B8452" s="26" t="s">
        <v>260</v>
      </c>
      <c r="C8452" s="4" t="s">
        <v>476</v>
      </c>
      <c r="D8452" s="5">
        <v>9.2256200000000007E-9</v>
      </c>
      <c r="E8452" s="5">
        <v>7.7954500000000008E-9</v>
      </c>
      <c r="F8452" s="5">
        <v>1.04225E-9</v>
      </c>
      <c r="G8452" s="6">
        <v>2.8200000000000002E-9</v>
      </c>
      <c r="H8452" s="7">
        <v>2.0883320000000002E-8</v>
      </c>
      <c r="I8452" s="5"/>
    </row>
    <row r="8453" spans="1:9" x14ac:dyDescent="0.4">
      <c r="A8453" t="str">
        <f t="shared" si="132"/>
        <v>SonnenblumenkerneZimbabwe</v>
      </c>
      <c r="B8453" s="26" t="s">
        <v>261</v>
      </c>
      <c r="C8453" s="4" t="s">
        <v>476</v>
      </c>
      <c r="D8453" s="5">
        <v>2.96E-6</v>
      </c>
      <c r="E8453" s="5">
        <v>3.7399999999999998E-6</v>
      </c>
      <c r="F8453" s="5">
        <v>4.5883199999999999E-7</v>
      </c>
      <c r="G8453" s="6">
        <v>1.1999999999999999E-6</v>
      </c>
      <c r="H8453" s="7">
        <v>8.3588319999999995E-6</v>
      </c>
      <c r="I8453" s="5"/>
    </row>
    <row r="8454" spans="1:9" x14ac:dyDescent="0.4">
      <c r="A8454" t="str">
        <f t="shared" si="132"/>
        <v>SüßkartofelnZimbabwe</v>
      </c>
      <c r="B8454" s="26" t="s">
        <v>192</v>
      </c>
      <c r="C8454" s="4" t="s">
        <v>476</v>
      </c>
      <c r="D8454" s="5">
        <v>9.1700000000000007E-8</v>
      </c>
      <c r="E8454" s="5">
        <v>5.3699999999999998E-8</v>
      </c>
      <c r="F8454" s="5">
        <v>8.1814700000000015E-9</v>
      </c>
      <c r="G8454" s="6">
        <v>2.5000000000000002E-8</v>
      </c>
      <c r="H8454" s="7">
        <v>1.7858147000000001E-7</v>
      </c>
      <c r="I8454" s="5"/>
    </row>
    <row r="8455" spans="1:9" x14ac:dyDescent="0.4">
      <c r="A8455" t="str">
        <f t="shared" si="132"/>
        <v>Tallowtree seedZimbabwe</v>
      </c>
      <c r="B8455" s="26" t="s">
        <v>304</v>
      </c>
      <c r="C8455" s="4" t="s">
        <v>476</v>
      </c>
      <c r="D8455" s="5">
        <v>1.2500000000000001E-6</v>
      </c>
      <c r="E8455" s="5">
        <v>9.7838700000000009E-7</v>
      </c>
      <c r="F8455" s="5">
        <v>1.33269E-7</v>
      </c>
      <c r="G8455" s="6">
        <v>3.6699999999999999E-7</v>
      </c>
      <c r="H8455" s="7">
        <v>2.7286560000000003E-6</v>
      </c>
      <c r="I8455" s="5"/>
    </row>
    <row r="8456" spans="1:9" x14ac:dyDescent="0.4">
      <c r="A8456" t="str">
        <f t="shared" si="132"/>
        <v>TeeZimbabwe</v>
      </c>
      <c r="B8456" s="26" t="s">
        <v>262</v>
      </c>
      <c r="C8456" s="4" t="s">
        <v>476</v>
      </c>
      <c r="D8456" s="5">
        <v>2.6100000000000002E-7</v>
      </c>
      <c r="E8456" s="5">
        <v>1.91E-7</v>
      </c>
      <c r="F8456" s="5">
        <v>2.6771000000000002E-8</v>
      </c>
      <c r="G8456" s="6">
        <v>7.2899999999999998E-8</v>
      </c>
      <c r="H8456" s="7">
        <v>5.5167099999999999E-7</v>
      </c>
      <c r="I8456" s="5"/>
    </row>
    <row r="8457" spans="1:9" x14ac:dyDescent="0.4">
      <c r="A8457" t="str">
        <f t="shared" si="132"/>
        <v>Tabak, unverarbeitetZimbabwe</v>
      </c>
      <c r="B8457" s="26" t="s">
        <v>263</v>
      </c>
      <c r="C8457" s="4" t="s">
        <v>476</v>
      </c>
      <c r="D8457" s="5">
        <v>3.01899E-7</v>
      </c>
      <c r="E8457" s="5">
        <v>2.28841E-7</v>
      </c>
      <c r="F8457" s="5">
        <v>3.1561000000000001E-8</v>
      </c>
      <c r="G8457" s="6">
        <v>8.6600000000000008E-8</v>
      </c>
      <c r="H8457" s="7">
        <v>6.4890100000000007E-7</v>
      </c>
      <c r="I8457" s="5"/>
    </row>
    <row r="8458" spans="1:9" x14ac:dyDescent="0.4">
      <c r="A8458" t="str">
        <f t="shared" si="132"/>
        <v>TomatenZimbabwe</v>
      </c>
      <c r="B8458" s="26" t="s">
        <v>86</v>
      </c>
      <c r="C8458" s="4" t="s">
        <v>476</v>
      </c>
      <c r="D8458" s="5">
        <v>1.6500000000000002E-8</v>
      </c>
      <c r="E8458" s="5">
        <v>1.25254E-8</v>
      </c>
      <c r="F8458" s="5">
        <v>2.3682000000000002E-9</v>
      </c>
      <c r="G8458" s="6">
        <v>6.41E-9</v>
      </c>
      <c r="H8458" s="7">
        <v>3.7803600000000004E-8</v>
      </c>
      <c r="I8458" s="5"/>
    </row>
    <row r="8459" spans="1:9" x14ac:dyDescent="0.4">
      <c r="A8459" t="str">
        <f t="shared" si="132"/>
        <v>Gemüse, frischZimbabwe</v>
      </c>
      <c r="B8459" s="26" t="s">
        <v>174</v>
      </c>
      <c r="C8459" s="4" t="s">
        <v>476</v>
      </c>
      <c r="D8459" s="5">
        <v>8.8679100000000002E-8</v>
      </c>
      <c r="E8459" s="5">
        <v>6.7702799999999997E-8</v>
      </c>
      <c r="F8459" s="5">
        <v>9.3039200000000011E-9</v>
      </c>
      <c r="G8459" s="6">
        <v>2.5599999999999998E-8</v>
      </c>
      <c r="H8459" s="7">
        <v>1.9128582000000002E-7</v>
      </c>
      <c r="I8459" s="5"/>
    </row>
    <row r="8460" spans="1:9" ht="15" thickBot="1" x14ac:dyDescent="0.45">
      <c r="A8460" t="str">
        <f t="shared" si="132"/>
        <v>WeizenZimbabwe</v>
      </c>
      <c r="B8460" s="26" t="s">
        <v>60</v>
      </c>
      <c r="C8460" s="4" t="s">
        <v>476</v>
      </c>
      <c r="D8460" s="5">
        <v>1.6063500000000001E-7</v>
      </c>
      <c r="E8460" s="5">
        <v>1.2251600000000001E-7</v>
      </c>
      <c r="F8460" s="5">
        <v>1.6863399999999999E-8</v>
      </c>
      <c r="G8460" s="6">
        <v>4.6199999999999997E-8</v>
      </c>
      <c r="H8460" s="7">
        <v>3.4621440000000005E-7</v>
      </c>
      <c r="I8460" s="5"/>
    </row>
    <row r="8461" spans="1:9" x14ac:dyDescent="0.4">
      <c r="A8461" s="8" t="str">
        <f t="shared" si="132"/>
        <v>RindfleischKeine</v>
      </c>
      <c r="B8461" s="239" t="s">
        <v>65</v>
      </c>
      <c r="C8461" s="9" t="s">
        <v>66</v>
      </c>
      <c r="D8461" s="10"/>
      <c r="E8461" s="10"/>
      <c r="F8461" s="10"/>
      <c r="G8461" s="11"/>
      <c r="H8461" s="12">
        <v>2.0604768403541666E-7</v>
      </c>
    </row>
    <row r="8462" spans="1:9" x14ac:dyDescent="0.4">
      <c r="A8462" s="13" t="str">
        <f t="shared" si="132"/>
        <v>SchweinefleischKeine</v>
      </c>
      <c r="B8462" s="240" t="s">
        <v>477</v>
      </c>
      <c r="C8462" s="4" t="s">
        <v>66</v>
      </c>
      <c r="D8462" s="5"/>
      <c r="E8462" s="5"/>
      <c r="F8462" s="5"/>
      <c r="G8462" s="6"/>
      <c r="H8462" s="14">
        <v>4.8280553044268769E-7</v>
      </c>
    </row>
    <row r="8463" spans="1:9" x14ac:dyDescent="0.4">
      <c r="A8463" s="13" t="str">
        <f t="shared" si="132"/>
        <v>GeflügelfleischKeine</v>
      </c>
      <c r="B8463" s="240" t="s">
        <v>478</v>
      </c>
      <c r="C8463" s="4" t="s">
        <v>66</v>
      </c>
      <c r="D8463" s="5"/>
      <c r="E8463" s="5"/>
      <c r="F8463" s="5"/>
      <c r="G8463" s="6"/>
      <c r="H8463" s="14">
        <v>4.237070103056848E-7</v>
      </c>
    </row>
    <row r="8464" spans="1:9" x14ac:dyDescent="0.4">
      <c r="A8464" s="13" t="str">
        <f t="shared" si="132"/>
        <v>MilchKeine</v>
      </c>
      <c r="B8464" s="240" t="s">
        <v>45</v>
      </c>
      <c r="C8464" s="4" t="s">
        <v>66</v>
      </c>
      <c r="D8464" s="5"/>
      <c r="E8464" s="5"/>
      <c r="F8464" s="5"/>
      <c r="G8464" s="6"/>
      <c r="H8464" s="14">
        <v>9.1881230126131982E-8</v>
      </c>
    </row>
    <row r="8465" spans="1:11" ht="15" thickBot="1" x14ac:dyDescent="0.45">
      <c r="A8465" s="15" t="str">
        <f t="shared" si="132"/>
        <v>EiKeine</v>
      </c>
      <c r="B8465" s="241" t="s">
        <v>479</v>
      </c>
      <c r="C8465" s="16" t="s">
        <v>66</v>
      </c>
      <c r="D8465" s="17"/>
      <c r="E8465" s="17"/>
      <c r="F8465" s="17"/>
      <c r="G8465" s="18"/>
      <c r="H8465" s="19">
        <v>3.4347256772266912E-7</v>
      </c>
    </row>
    <row r="8466" spans="1:11" x14ac:dyDescent="0.4">
      <c r="C8466" s="20"/>
      <c r="D8466" s="20"/>
      <c r="E8466" s="20"/>
      <c r="F8466" s="20"/>
      <c r="G8466" s="20"/>
      <c r="H8466" s="21"/>
      <c r="I8466" s="20"/>
    </row>
    <row r="8467" spans="1:11" x14ac:dyDescent="0.4">
      <c r="A8467" s="22" t="s">
        <v>480</v>
      </c>
      <c r="B8467" s="242"/>
      <c r="C8467" s="23"/>
      <c r="D8467" s="24"/>
      <c r="E8467" s="24"/>
      <c r="F8467" s="24"/>
      <c r="G8467" s="23"/>
      <c r="H8467" s="23"/>
      <c r="I8467" s="23" t="s">
        <v>481</v>
      </c>
      <c r="J8467" t="s">
        <v>482</v>
      </c>
      <c r="K8467" t="s">
        <v>483</v>
      </c>
    </row>
    <row r="8468" spans="1:11" x14ac:dyDescent="0.4">
      <c r="A8468" t="str">
        <f>B8468&amp;C8468</f>
        <v>OlivenölArgentinien</v>
      </c>
      <c r="B8468" s="243" t="s">
        <v>76</v>
      </c>
      <c r="C8468" s="4" t="s">
        <v>292</v>
      </c>
      <c r="D8468" s="25">
        <f>VLOOKUP($I8468,$A$3:$H$8465,4,0)*$K8468</f>
        <v>5.7918900000000001E-7</v>
      </c>
      <c r="E8468" s="25">
        <f t="shared" ref="E8468:E8531" si="133">VLOOKUP($I8468,$A$3:$H$8460,5,0)*$K8468</f>
        <v>1.6706599999999999E-6</v>
      </c>
      <c r="F8468" s="25">
        <f t="shared" ref="F8468:F8531" si="134">VLOOKUP($I8468,$A$3:$H$8460,6,0)*$K8468</f>
        <v>2.6485100000000002E-7</v>
      </c>
      <c r="G8468" s="25">
        <f t="shared" ref="G8468:G8531" si="135">VLOOKUP($I8468,$A$3:$H$8460,7,0)*$K8468</f>
        <v>5.0799999999999994E-7</v>
      </c>
      <c r="H8468" s="25">
        <f t="shared" ref="H8468:H8531" si="136">VLOOKUP($I8468,$A$3:$H$8460,8,0)*$K8468</f>
        <v>3.0226999999999999E-6</v>
      </c>
      <c r="I8468" s="3" t="str">
        <f>J8468&amp;C8468</f>
        <v>OlivenArgentinien</v>
      </c>
      <c r="J8468" t="s">
        <v>189</v>
      </c>
      <c r="K8468">
        <v>10</v>
      </c>
    </row>
    <row r="8469" spans="1:11" x14ac:dyDescent="0.4">
      <c r="A8469" t="str">
        <f t="shared" ref="A8469:A8532" si="137">B8469&amp;C8469</f>
        <v>OlivenölÄgypten</v>
      </c>
      <c r="B8469" s="26" t="s">
        <v>76</v>
      </c>
      <c r="C8469" s="4" t="s">
        <v>364</v>
      </c>
      <c r="D8469" s="25">
        <f>VLOOKUP($I8469,$A$3:$H$8465,4,0)*$K8469</f>
        <v>7.2899999999999992E-7</v>
      </c>
      <c r="E8469" s="25">
        <f t="shared" si="133"/>
        <v>2.5199999999999996E-6</v>
      </c>
      <c r="F8469" s="25">
        <f t="shared" si="134"/>
        <v>1.17E-7</v>
      </c>
      <c r="G8469" s="25">
        <f t="shared" si="135"/>
        <v>6.1600000000000012E-7</v>
      </c>
      <c r="H8469" s="25">
        <f t="shared" si="136"/>
        <v>3.9820000000000002E-6</v>
      </c>
      <c r="I8469" s="3" t="str">
        <f t="shared" ref="I8469:I8532" si="138">J8469&amp;C8469</f>
        <v>OlivenÄgypten</v>
      </c>
      <c r="J8469" t="s">
        <v>189</v>
      </c>
      <c r="K8469">
        <v>10</v>
      </c>
    </row>
    <row r="8470" spans="1:11" x14ac:dyDescent="0.4">
      <c r="A8470" t="str">
        <f t="shared" si="137"/>
        <v>OlivenölChile</v>
      </c>
      <c r="B8470" s="26" t="s">
        <v>76</v>
      </c>
      <c r="C8470" s="4" t="s">
        <v>346</v>
      </c>
      <c r="D8470" s="25">
        <f t="shared" ref="D8470:D8533" si="139">VLOOKUP($I8470,$A$3:$H$8460,4,0)*$K8470</f>
        <v>9.8903500000000009E-7</v>
      </c>
      <c r="E8470" s="25">
        <f t="shared" si="133"/>
        <v>2.6951499999999999E-6</v>
      </c>
      <c r="F8470" s="25">
        <f t="shared" si="134"/>
        <v>1.9859400000000001E-7</v>
      </c>
      <c r="G8470" s="25">
        <f t="shared" si="135"/>
        <v>5.8299999999999997E-7</v>
      </c>
      <c r="H8470" s="25">
        <f t="shared" si="136"/>
        <v>4.4657790000000006E-6</v>
      </c>
      <c r="I8470" s="3" t="str">
        <f t="shared" si="138"/>
        <v>OlivenChile</v>
      </c>
      <c r="J8470" t="s">
        <v>189</v>
      </c>
      <c r="K8470">
        <v>10</v>
      </c>
    </row>
    <row r="8471" spans="1:11" x14ac:dyDescent="0.4">
      <c r="A8471" t="str">
        <f t="shared" si="137"/>
        <v>OlivenölUngarn</v>
      </c>
      <c r="B8471" s="26" t="s">
        <v>76</v>
      </c>
      <c r="C8471" s="4" t="s">
        <v>385</v>
      </c>
      <c r="D8471" s="25">
        <f t="shared" si="139"/>
        <v>1.4568400000000002E-6</v>
      </c>
      <c r="E8471" s="25">
        <f t="shared" si="133"/>
        <v>3.4130400000000004E-6</v>
      </c>
      <c r="F8471" s="25">
        <f t="shared" si="134"/>
        <v>3.0672799999999999E-7</v>
      </c>
      <c r="G8471" s="25">
        <f t="shared" si="135"/>
        <v>2.4199999999999997E-7</v>
      </c>
      <c r="H8471" s="25">
        <f t="shared" si="136"/>
        <v>5.4186080000000003E-6</v>
      </c>
      <c r="I8471" s="3" t="str">
        <f t="shared" si="138"/>
        <v>OlivenUngarn</v>
      </c>
      <c r="J8471" t="s">
        <v>189</v>
      </c>
      <c r="K8471">
        <v>10</v>
      </c>
    </row>
    <row r="8472" spans="1:11" x14ac:dyDescent="0.4">
      <c r="A8472" t="str">
        <f t="shared" si="137"/>
        <v>OlivenölVereinigte Staaten von Amerika</v>
      </c>
      <c r="B8472" s="26" t="s">
        <v>76</v>
      </c>
      <c r="C8472" s="4" t="s">
        <v>467</v>
      </c>
      <c r="D8472" s="25">
        <f t="shared" si="139"/>
        <v>1.54628E-6</v>
      </c>
      <c r="E8472" s="25">
        <f t="shared" si="133"/>
        <v>3.5284599999999999E-6</v>
      </c>
      <c r="F8472" s="25">
        <f t="shared" si="134"/>
        <v>1.6985599999999998E-7</v>
      </c>
      <c r="G8472" s="25">
        <f t="shared" si="135"/>
        <v>3.7400000000000004E-7</v>
      </c>
      <c r="H8472" s="25">
        <f t="shared" si="136"/>
        <v>5.6185959999999998E-6</v>
      </c>
      <c r="I8472" s="3" t="str">
        <f t="shared" si="138"/>
        <v>OlivenVereinigte Staaten von Amerika</v>
      </c>
      <c r="J8472" t="s">
        <v>189</v>
      </c>
      <c r="K8472">
        <v>10</v>
      </c>
    </row>
    <row r="8473" spans="1:11" x14ac:dyDescent="0.4">
      <c r="A8473" t="str">
        <f t="shared" si="137"/>
        <v>OlivenölSlowenien</v>
      </c>
      <c r="B8473" s="26" t="s">
        <v>76</v>
      </c>
      <c r="C8473" s="4" t="s">
        <v>444</v>
      </c>
      <c r="D8473" s="25">
        <f t="shared" si="139"/>
        <v>1.7460699999999999E-6</v>
      </c>
      <c r="E8473" s="25">
        <f t="shared" si="133"/>
        <v>3.6999700000000002E-6</v>
      </c>
      <c r="F8473" s="25">
        <f t="shared" si="134"/>
        <v>3.2930299999999999E-7</v>
      </c>
      <c r="G8473" s="25">
        <f t="shared" si="135"/>
        <v>3.41E-7</v>
      </c>
      <c r="H8473" s="25">
        <f t="shared" si="136"/>
        <v>6.1163430000000003E-6</v>
      </c>
      <c r="I8473" s="3" t="str">
        <f t="shared" si="138"/>
        <v>OlivenSlowenien</v>
      </c>
      <c r="J8473" t="s">
        <v>189</v>
      </c>
      <c r="K8473">
        <v>10</v>
      </c>
    </row>
    <row r="8474" spans="1:11" x14ac:dyDescent="0.4">
      <c r="A8474" t="str">
        <f t="shared" si="137"/>
        <v>OlivenölLibyen</v>
      </c>
      <c r="B8474" s="26" t="s">
        <v>76</v>
      </c>
      <c r="C8474" s="4" t="s">
        <v>400</v>
      </c>
      <c r="D8474" s="25">
        <f t="shared" si="139"/>
        <v>1.65133E-6</v>
      </c>
      <c r="E8474" s="25">
        <f t="shared" si="133"/>
        <v>4.5828500000000005E-6</v>
      </c>
      <c r="F8474" s="25">
        <f t="shared" si="134"/>
        <v>9.0959399999999996E-8</v>
      </c>
      <c r="G8474" s="25">
        <f t="shared" si="135"/>
        <v>1.1600000000000001E-6</v>
      </c>
      <c r="H8474" s="25">
        <f t="shared" si="136"/>
        <v>7.4851394000000003E-6</v>
      </c>
      <c r="I8474" s="3" t="str">
        <f t="shared" si="138"/>
        <v>OlivenLibyen</v>
      </c>
      <c r="J8474" t="s">
        <v>189</v>
      </c>
      <c r="K8474">
        <v>10</v>
      </c>
    </row>
    <row r="8475" spans="1:11" x14ac:dyDescent="0.4">
      <c r="A8475" t="str">
        <f t="shared" si="137"/>
        <v>OlivenölIran</v>
      </c>
      <c r="B8475" s="26" t="s">
        <v>76</v>
      </c>
      <c r="C8475" s="4" t="s">
        <v>386</v>
      </c>
      <c r="D8475" s="25">
        <f t="shared" si="139"/>
        <v>2.15782E-6</v>
      </c>
      <c r="E8475" s="25">
        <f t="shared" si="133"/>
        <v>4.5186400000000005E-6</v>
      </c>
      <c r="F8475" s="25">
        <f t="shared" si="134"/>
        <v>1.9838799999999999E-7</v>
      </c>
      <c r="G8475" s="25">
        <f t="shared" si="135"/>
        <v>1.2200000000000002E-6</v>
      </c>
      <c r="H8475" s="25">
        <f t="shared" si="136"/>
        <v>8.0948480000000022E-6</v>
      </c>
      <c r="I8475" s="3" t="str">
        <f t="shared" si="138"/>
        <v>OlivenIran</v>
      </c>
      <c r="J8475" t="s">
        <v>189</v>
      </c>
      <c r="K8475">
        <v>10</v>
      </c>
    </row>
    <row r="8476" spans="1:11" x14ac:dyDescent="0.4">
      <c r="A8476" t="str">
        <f t="shared" si="137"/>
        <v>OlivenölGeorgien</v>
      </c>
      <c r="B8476" s="26" t="s">
        <v>76</v>
      </c>
      <c r="C8476" s="4" t="s">
        <v>375</v>
      </c>
      <c r="D8476" s="25">
        <f t="shared" si="139"/>
        <v>2.4099999999999998E-6</v>
      </c>
      <c r="E8476" s="25">
        <f t="shared" si="133"/>
        <v>4.9442500000000001E-6</v>
      </c>
      <c r="F8476" s="25">
        <f t="shared" si="134"/>
        <v>3.4700000000000008E-7</v>
      </c>
      <c r="G8476" s="25">
        <f t="shared" si="135"/>
        <v>1.5599999999999999E-6</v>
      </c>
      <c r="H8476" s="25">
        <f t="shared" si="136"/>
        <v>9.2612500000000005E-6</v>
      </c>
      <c r="I8476" s="3" t="str">
        <f t="shared" si="138"/>
        <v>OlivenGeorgien</v>
      </c>
      <c r="J8476" t="s">
        <v>189</v>
      </c>
      <c r="K8476">
        <v>10</v>
      </c>
    </row>
    <row r="8477" spans="1:11" x14ac:dyDescent="0.4">
      <c r="A8477" t="str">
        <f t="shared" si="137"/>
        <v>OlivenölArmenien</v>
      </c>
      <c r="B8477" s="26" t="s">
        <v>76</v>
      </c>
      <c r="C8477" s="4" t="s">
        <v>296</v>
      </c>
      <c r="D8477" s="25">
        <f t="shared" si="139"/>
        <v>2.1441100000000002E-6</v>
      </c>
      <c r="E8477" s="25">
        <f t="shared" si="133"/>
        <v>6.1552899999999995E-6</v>
      </c>
      <c r="F8477" s="25">
        <f t="shared" si="134"/>
        <v>3.6001599999999996E-7</v>
      </c>
      <c r="G8477" s="25">
        <f t="shared" si="135"/>
        <v>1.7000000000000002E-6</v>
      </c>
      <c r="H8477" s="25">
        <f t="shared" si="136"/>
        <v>1.0359416E-5</v>
      </c>
      <c r="I8477" s="3" t="str">
        <f t="shared" si="138"/>
        <v>OlivenArmenien</v>
      </c>
      <c r="J8477" t="s">
        <v>189</v>
      </c>
      <c r="K8477">
        <v>10</v>
      </c>
    </row>
    <row r="8478" spans="1:11" x14ac:dyDescent="0.4">
      <c r="A8478" t="str">
        <f t="shared" si="137"/>
        <v>OlivenölPeru</v>
      </c>
      <c r="B8478" s="26" t="s">
        <v>76</v>
      </c>
      <c r="C8478" s="4" t="s">
        <v>427</v>
      </c>
      <c r="D8478" s="25">
        <f t="shared" si="139"/>
        <v>3.7929800000000002E-6</v>
      </c>
      <c r="E8478" s="25">
        <f t="shared" si="133"/>
        <v>4.0975400000000004E-6</v>
      </c>
      <c r="F8478" s="25">
        <f t="shared" si="134"/>
        <v>1.1540800000000002E-6</v>
      </c>
      <c r="G8478" s="25">
        <f t="shared" si="135"/>
        <v>1.7899999999999998E-6</v>
      </c>
      <c r="H8478" s="25">
        <f t="shared" si="136"/>
        <v>1.08346E-5</v>
      </c>
      <c r="I8478" s="3" t="str">
        <f t="shared" si="138"/>
        <v>OlivenPeru</v>
      </c>
      <c r="J8478" t="s">
        <v>189</v>
      </c>
      <c r="K8478">
        <v>10</v>
      </c>
    </row>
    <row r="8479" spans="1:11" x14ac:dyDescent="0.4">
      <c r="A8479" t="str">
        <f t="shared" si="137"/>
        <v>Olivenölehemalige jugoslawische Republik Mazedonien</v>
      </c>
      <c r="B8479" s="26" t="s">
        <v>76</v>
      </c>
      <c r="C8479" s="4" t="s">
        <v>456</v>
      </c>
      <c r="D8479" s="25">
        <f t="shared" si="139"/>
        <v>2.8659699999999998E-6</v>
      </c>
      <c r="E8479" s="25">
        <f t="shared" si="133"/>
        <v>8.2938699999999999E-6</v>
      </c>
      <c r="F8479" s="25">
        <f t="shared" si="134"/>
        <v>5.9093999999999997E-7</v>
      </c>
      <c r="G8479" s="25">
        <f t="shared" si="135"/>
        <v>1.17E-6</v>
      </c>
      <c r="H8479" s="25">
        <f t="shared" si="136"/>
        <v>1.2920779999999999E-5</v>
      </c>
      <c r="I8479" s="3" t="str">
        <f t="shared" si="138"/>
        <v>Olivenehemalige jugoslawische Republik Mazedonien</v>
      </c>
      <c r="J8479" t="s">
        <v>189</v>
      </c>
      <c r="K8479">
        <v>10</v>
      </c>
    </row>
    <row r="8480" spans="1:11" x14ac:dyDescent="0.4">
      <c r="A8480" t="str">
        <f t="shared" si="137"/>
        <v>OlivenölBosnien-Herzegowina</v>
      </c>
      <c r="B8480" s="26" t="s">
        <v>76</v>
      </c>
      <c r="C8480" s="4" t="s">
        <v>329</v>
      </c>
      <c r="D8480" s="25">
        <f t="shared" si="139"/>
        <v>3.4347099999999998E-6</v>
      </c>
      <c r="E8480" s="25">
        <f t="shared" si="133"/>
        <v>9.0158700000000008E-6</v>
      </c>
      <c r="F8480" s="25">
        <f t="shared" si="134"/>
        <v>8.0042600000000008E-7</v>
      </c>
      <c r="G8480" s="25">
        <f t="shared" si="135"/>
        <v>1.08E-6</v>
      </c>
      <c r="H8480" s="25">
        <f t="shared" si="136"/>
        <v>1.4331006000000002E-5</v>
      </c>
      <c r="I8480" s="3" t="str">
        <f t="shared" si="138"/>
        <v>OlivenBosnien-Herzegowina</v>
      </c>
      <c r="J8480" t="s">
        <v>189</v>
      </c>
      <c r="K8480">
        <v>10</v>
      </c>
    </row>
    <row r="8481" spans="1:11" x14ac:dyDescent="0.4">
      <c r="A8481" t="str">
        <f t="shared" si="137"/>
        <v>OlivenölMontenegro</v>
      </c>
      <c r="B8481" s="26" t="s">
        <v>76</v>
      </c>
      <c r="C8481" s="4" t="s">
        <v>411</v>
      </c>
      <c r="D8481" s="25">
        <f t="shared" si="139"/>
        <v>3.6969699999999999E-6</v>
      </c>
      <c r="E8481" s="25">
        <f t="shared" si="133"/>
        <v>9.3387499999999993E-6</v>
      </c>
      <c r="F8481" s="25">
        <f t="shared" si="134"/>
        <v>8.3061200000000005E-7</v>
      </c>
      <c r="G8481" s="25">
        <f t="shared" si="135"/>
        <v>1.15E-6</v>
      </c>
      <c r="H8481" s="25">
        <f t="shared" si="136"/>
        <v>1.5016332000000001E-5</v>
      </c>
      <c r="I8481" s="3" t="str">
        <f t="shared" si="138"/>
        <v>OlivenMontenegro</v>
      </c>
      <c r="J8481" t="s">
        <v>189</v>
      </c>
      <c r="K8481">
        <v>10</v>
      </c>
    </row>
    <row r="8482" spans="1:11" x14ac:dyDescent="0.4">
      <c r="A8482" t="str">
        <f t="shared" si="137"/>
        <v>OlivenölSerbien</v>
      </c>
      <c r="B8482" s="26" t="s">
        <v>76</v>
      </c>
      <c r="C8482" s="4" t="s">
        <v>439</v>
      </c>
      <c r="D8482" s="25">
        <f t="shared" si="139"/>
        <v>3.6969699999999999E-6</v>
      </c>
      <c r="E8482" s="25">
        <f t="shared" si="133"/>
        <v>9.3387499999999993E-6</v>
      </c>
      <c r="F8482" s="25">
        <f t="shared" si="134"/>
        <v>8.3061200000000005E-7</v>
      </c>
      <c r="G8482" s="25">
        <f t="shared" si="135"/>
        <v>1.15E-6</v>
      </c>
      <c r="H8482" s="25">
        <f t="shared" si="136"/>
        <v>1.5016332000000001E-5</v>
      </c>
      <c r="I8482" s="3" t="str">
        <f t="shared" si="138"/>
        <v>OlivenSerbien</v>
      </c>
      <c r="J8482" t="s">
        <v>189</v>
      </c>
      <c r="K8482">
        <v>10</v>
      </c>
    </row>
    <row r="8483" spans="1:11" x14ac:dyDescent="0.4">
      <c r="A8483" t="str">
        <f t="shared" si="137"/>
        <v>OlivenölJugoslawien</v>
      </c>
      <c r="B8483" s="26" t="s">
        <v>76</v>
      </c>
      <c r="C8483" s="4" t="s">
        <v>474</v>
      </c>
      <c r="D8483" s="25">
        <f t="shared" si="139"/>
        <v>3.6969699999999999E-6</v>
      </c>
      <c r="E8483" s="25">
        <f t="shared" si="133"/>
        <v>9.3387499999999993E-6</v>
      </c>
      <c r="F8483" s="25">
        <f t="shared" si="134"/>
        <v>8.3061200000000005E-7</v>
      </c>
      <c r="G8483" s="25">
        <f t="shared" si="135"/>
        <v>1.15E-6</v>
      </c>
      <c r="H8483" s="25">
        <f t="shared" si="136"/>
        <v>1.5016332000000001E-5</v>
      </c>
      <c r="I8483" s="3" t="str">
        <f t="shared" si="138"/>
        <v>OlivenJugoslawien</v>
      </c>
      <c r="J8483" t="s">
        <v>189</v>
      </c>
      <c r="K8483">
        <v>10</v>
      </c>
    </row>
    <row r="8484" spans="1:11" x14ac:dyDescent="0.4">
      <c r="A8484" t="str">
        <f t="shared" si="137"/>
        <v>OlivenölSerbien-Montenegro</v>
      </c>
      <c r="B8484" s="26" t="s">
        <v>76</v>
      </c>
      <c r="C8484" s="4" t="s">
        <v>440</v>
      </c>
      <c r="D8484" s="25">
        <f t="shared" si="139"/>
        <v>3.7000000000000002E-6</v>
      </c>
      <c r="E8484" s="25">
        <f t="shared" si="133"/>
        <v>9.3400000000000004E-6</v>
      </c>
      <c r="F8484" s="25">
        <f t="shared" si="134"/>
        <v>8.3099999999999996E-7</v>
      </c>
      <c r="G8484" s="25">
        <f t="shared" si="135"/>
        <v>1.15E-6</v>
      </c>
      <c r="H8484" s="25">
        <f t="shared" si="136"/>
        <v>1.5021000000000002E-5</v>
      </c>
      <c r="I8484" s="3" t="str">
        <f t="shared" si="138"/>
        <v>OlivenSerbien-Montenegro</v>
      </c>
      <c r="J8484" t="s">
        <v>189</v>
      </c>
      <c r="K8484">
        <v>10</v>
      </c>
    </row>
    <row r="8485" spans="1:11" x14ac:dyDescent="0.4">
      <c r="A8485" t="str">
        <f t="shared" si="137"/>
        <v>OlivenölTürkei</v>
      </c>
      <c r="B8485" s="26" t="s">
        <v>76</v>
      </c>
      <c r="C8485" s="4" t="s">
        <v>461</v>
      </c>
      <c r="D8485" s="25">
        <f t="shared" si="139"/>
        <v>3.9512500000000005E-6</v>
      </c>
      <c r="E8485" s="25">
        <f t="shared" si="133"/>
        <v>1.1108600000000001E-5</v>
      </c>
      <c r="F8485" s="25">
        <f t="shared" si="134"/>
        <v>4.8031500000000008E-7</v>
      </c>
      <c r="G8485" s="25">
        <f t="shared" si="135"/>
        <v>1.75E-6</v>
      </c>
      <c r="H8485" s="25">
        <f t="shared" si="136"/>
        <v>1.7290165E-5</v>
      </c>
      <c r="I8485" s="3" t="str">
        <f t="shared" si="138"/>
        <v>OlivenTürkei</v>
      </c>
      <c r="J8485" t="s">
        <v>189</v>
      </c>
      <c r="K8485">
        <v>10</v>
      </c>
    </row>
    <row r="8486" spans="1:11" x14ac:dyDescent="0.4">
      <c r="A8486" t="str">
        <f t="shared" si="137"/>
        <v>OlivenölItalien</v>
      </c>
      <c r="B8486" s="26" t="s">
        <v>76</v>
      </c>
      <c r="C8486" s="4" t="s">
        <v>87</v>
      </c>
      <c r="D8486" s="25">
        <f t="shared" si="139"/>
        <v>4.9999999999999996E-6</v>
      </c>
      <c r="E8486" s="25">
        <f t="shared" si="133"/>
        <v>9.3315700000000002E-6</v>
      </c>
      <c r="F8486" s="25">
        <f t="shared" si="134"/>
        <v>1.4499999999999999E-6</v>
      </c>
      <c r="G8486" s="25">
        <f t="shared" si="135"/>
        <v>1.9700000000000002E-6</v>
      </c>
      <c r="H8486" s="25">
        <f t="shared" si="136"/>
        <v>1.7751569999999999E-5</v>
      </c>
      <c r="I8486" s="3" t="str">
        <f t="shared" si="138"/>
        <v>OlivenItalien</v>
      </c>
      <c r="J8486" t="s">
        <v>189</v>
      </c>
      <c r="K8486">
        <v>10</v>
      </c>
    </row>
    <row r="8487" spans="1:11" x14ac:dyDescent="0.4">
      <c r="A8487" t="str">
        <f t="shared" si="137"/>
        <v>OlivenölMarokko</v>
      </c>
      <c r="B8487" s="26" t="s">
        <v>76</v>
      </c>
      <c r="C8487" s="4" t="s">
        <v>412</v>
      </c>
      <c r="D8487" s="25">
        <f t="shared" si="139"/>
        <v>3.89E-6</v>
      </c>
      <c r="E8487" s="25">
        <f t="shared" si="133"/>
        <v>1.1399999999999999E-5</v>
      </c>
      <c r="F8487" s="25">
        <f t="shared" si="134"/>
        <v>2.5000000000000004E-7</v>
      </c>
      <c r="G8487" s="25">
        <f t="shared" si="135"/>
        <v>2.2699999999999999E-6</v>
      </c>
      <c r="H8487" s="25">
        <f t="shared" si="136"/>
        <v>1.7810000000000001E-5</v>
      </c>
      <c r="I8487" s="3" t="str">
        <f t="shared" si="138"/>
        <v>OlivenMarokko</v>
      </c>
      <c r="J8487" t="s">
        <v>189</v>
      </c>
      <c r="K8487">
        <v>10</v>
      </c>
    </row>
    <row r="8488" spans="1:11" x14ac:dyDescent="0.4">
      <c r="A8488" t="str">
        <f t="shared" si="137"/>
        <v>OlivenölMexiko</v>
      </c>
      <c r="B8488" s="26" t="s">
        <v>76</v>
      </c>
      <c r="C8488" s="4" t="s">
        <v>409</v>
      </c>
      <c r="D8488" s="25">
        <f t="shared" si="139"/>
        <v>3.7500000000000001E-6</v>
      </c>
      <c r="E8488" s="25">
        <f t="shared" si="133"/>
        <v>9.83057E-6</v>
      </c>
      <c r="F8488" s="25">
        <f t="shared" si="134"/>
        <v>8.8200000000000009E-7</v>
      </c>
      <c r="G8488" s="25">
        <f t="shared" si="135"/>
        <v>3.6800000000000003E-6</v>
      </c>
      <c r="H8488" s="25">
        <f t="shared" si="136"/>
        <v>1.8142570000000003E-5</v>
      </c>
      <c r="I8488" s="3" t="str">
        <f t="shared" si="138"/>
        <v>OlivenMexiko</v>
      </c>
      <c r="J8488" t="s">
        <v>189</v>
      </c>
      <c r="K8488">
        <v>10</v>
      </c>
    </row>
    <row r="8489" spans="1:11" x14ac:dyDescent="0.4">
      <c r="A8489" t="str">
        <f t="shared" si="137"/>
        <v>OlivenölSpanien</v>
      </c>
      <c r="B8489" s="26" t="s">
        <v>76</v>
      </c>
      <c r="C8489" s="4" t="s">
        <v>80</v>
      </c>
      <c r="D8489" s="25">
        <f t="shared" si="139"/>
        <v>3.4579999999999998E-6</v>
      </c>
      <c r="E8489" s="25">
        <f t="shared" si="133"/>
        <v>1.3147899999999998E-5</v>
      </c>
      <c r="F8489" s="25">
        <f t="shared" si="134"/>
        <v>7.9847900000000012E-7</v>
      </c>
      <c r="G8489" s="25">
        <f t="shared" si="135"/>
        <v>1.6700000000000001E-6</v>
      </c>
      <c r="H8489" s="25">
        <f t="shared" si="136"/>
        <v>1.9074379000000001E-5</v>
      </c>
      <c r="I8489" s="3" t="str">
        <f t="shared" si="138"/>
        <v>OlivenSpanien</v>
      </c>
      <c r="J8489" t="s">
        <v>189</v>
      </c>
      <c r="K8489">
        <v>10</v>
      </c>
    </row>
    <row r="8490" spans="1:11" x14ac:dyDescent="0.4">
      <c r="A8490" t="str">
        <f t="shared" si="137"/>
        <v>OlivenölLibanon</v>
      </c>
      <c r="B8490" s="26" t="s">
        <v>76</v>
      </c>
      <c r="C8490" s="4" t="s">
        <v>397</v>
      </c>
      <c r="D8490" s="25">
        <f t="shared" si="139"/>
        <v>4.3459299999999997E-6</v>
      </c>
      <c r="E8490" s="25">
        <f t="shared" si="133"/>
        <v>1.2299999999999999E-5</v>
      </c>
      <c r="F8490" s="25">
        <f t="shared" si="134"/>
        <v>4.5599999999999995E-7</v>
      </c>
      <c r="G8490" s="25">
        <f t="shared" si="135"/>
        <v>3.0200000000000003E-6</v>
      </c>
      <c r="H8490" s="25">
        <f t="shared" si="136"/>
        <v>2.0121930000000003E-5</v>
      </c>
      <c r="I8490" s="3" t="str">
        <f t="shared" si="138"/>
        <v>OlivenLibanon</v>
      </c>
      <c r="J8490" t="s">
        <v>189</v>
      </c>
      <c r="K8490">
        <v>10</v>
      </c>
    </row>
    <row r="8491" spans="1:11" x14ac:dyDescent="0.4">
      <c r="A8491" t="str">
        <f t="shared" si="137"/>
        <v>OlivenölJordanien</v>
      </c>
      <c r="B8491" s="26" t="s">
        <v>76</v>
      </c>
      <c r="C8491" s="4" t="s">
        <v>215</v>
      </c>
      <c r="D8491" s="25">
        <f t="shared" si="139"/>
        <v>3.6023799999999999E-6</v>
      </c>
      <c r="E8491" s="25">
        <f t="shared" si="133"/>
        <v>1.0079500000000001E-5</v>
      </c>
      <c r="F8491" s="25">
        <f t="shared" si="134"/>
        <v>2.4141699999999997E-7</v>
      </c>
      <c r="G8491" s="25">
        <f t="shared" si="135"/>
        <v>6.9E-6</v>
      </c>
      <c r="H8491" s="25">
        <f t="shared" si="136"/>
        <v>2.0823296999999996E-5</v>
      </c>
      <c r="I8491" s="3" t="str">
        <f t="shared" si="138"/>
        <v>OlivenJordanien</v>
      </c>
      <c r="J8491" t="s">
        <v>189</v>
      </c>
      <c r="K8491">
        <v>10</v>
      </c>
    </row>
    <row r="8492" spans="1:11" x14ac:dyDescent="0.4">
      <c r="A8492" t="str">
        <f t="shared" si="137"/>
        <v>OlivenölBulgarien</v>
      </c>
      <c r="B8492" s="26" t="s">
        <v>76</v>
      </c>
      <c r="C8492" s="4" t="s">
        <v>333</v>
      </c>
      <c r="D8492" s="25">
        <f t="shared" si="139"/>
        <v>4.806750000000001E-6</v>
      </c>
      <c r="E8492" s="25">
        <f t="shared" si="133"/>
        <v>1.3963499999999999E-5</v>
      </c>
      <c r="F8492" s="25">
        <f t="shared" si="134"/>
        <v>9.88671E-7</v>
      </c>
      <c r="G8492" s="25">
        <f t="shared" si="135"/>
        <v>1.5300000000000002E-6</v>
      </c>
      <c r="H8492" s="25">
        <f t="shared" si="136"/>
        <v>2.1288920999999996E-5</v>
      </c>
      <c r="I8492" s="3" t="str">
        <f t="shared" si="138"/>
        <v>OlivenBulgarien</v>
      </c>
      <c r="J8492" t="s">
        <v>189</v>
      </c>
      <c r="K8492">
        <v>10</v>
      </c>
    </row>
    <row r="8493" spans="1:11" x14ac:dyDescent="0.4">
      <c r="A8493" t="str">
        <f t="shared" si="137"/>
        <v>OlivenölKroatien</v>
      </c>
      <c r="B8493" s="26" t="s">
        <v>76</v>
      </c>
      <c r="C8493" s="4" t="s">
        <v>225</v>
      </c>
      <c r="D8493" s="25">
        <f t="shared" si="139"/>
        <v>4.9599999999999999E-6</v>
      </c>
      <c r="E8493" s="25">
        <f t="shared" si="133"/>
        <v>1.42496E-5</v>
      </c>
      <c r="F8493" s="25">
        <f t="shared" si="134"/>
        <v>1.2200000000000002E-6</v>
      </c>
      <c r="G8493" s="25">
        <f t="shared" si="135"/>
        <v>1.75E-6</v>
      </c>
      <c r="H8493" s="25">
        <f t="shared" si="136"/>
        <v>2.2179600000000004E-5</v>
      </c>
      <c r="I8493" s="3" t="str">
        <f t="shared" si="138"/>
        <v>OlivenKroatien</v>
      </c>
      <c r="J8493" t="s">
        <v>189</v>
      </c>
      <c r="K8493">
        <v>10</v>
      </c>
    </row>
    <row r="8494" spans="1:11" x14ac:dyDescent="0.4">
      <c r="A8494" t="str">
        <f t="shared" si="137"/>
        <v>OlivenölGriechenland</v>
      </c>
      <c r="B8494" s="26" t="s">
        <v>76</v>
      </c>
      <c r="C8494" s="4" t="s">
        <v>378</v>
      </c>
      <c r="D8494" s="25">
        <f t="shared" si="139"/>
        <v>6.8988499999999992E-6</v>
      </c>
      <c r="E8494" s="25">
        <f t="shared" si="133"/>
        <v>1.11595E-5</v>
      </c>
      <c r="F8494" s="25">
        <f t="shared" si="134"/>
        <v>1.5320000000000003E-6</v>
      </c>
      <c r="G8494" s="25">
        <f t="shared" si="135"/>
        <v>3.9899999999999999E-6</v>
      </c>
      <c r="H8494" s="25">
        <f t="shared" si="136"/>
        <v>2.3580349999999999E-5</v>
      </c>
      <c r="I8494" s="3" t="str">
        <f t="shared" si="138"/>
        <v>OlivenGriechenland</v>
      </c>
      <c r="J8494" t="s">
        <v>189</v>
      </c>
      <c r="K8494">
        <v>10</v>
      </c>
    </row>
    <row r="8495" spans="1:11" x14ac:dyDescent="0.4">
      <c r="A8495" t="str">
        <f t="shared" si="137"/>
        <v>OlivenölIrak</v>
      </c>
      <c r="B8495" s="26" t="s">
        <v>76</v>
      </c>
      <c r="C8495" s="4" t="s">
        <v>387</v>
      </c>
      <c r="D8495" s="25">
        <f t="shared" si="139"/>
        <v>5.4191999999999997E-6</v>
      </c>
      <c r="E8495" s="25">
        <f t="shared" si="133"/>
        <v>1.5628500000000001E-5</v>
      </c>
      <c r="F8495" s="25">
        <f t="shared" si="134"/>
        <v>4.3198700000000002E-7</v>
      </c>
      <c r="G8495" s="25">
        <f t="shared" si="135"/>
        <v>3.7500000000000001E-6</v>
      </c>
      <c r="H8495" s="25">
        <f t="shared" si="136"/>
        <v>2.5229686999999998E-5</v>
      </c>
      <c r="I8495" s="3" t="str">
        <f t="shared" si="138"/>
        <v>OlivenIrak</v>
      </c>
      <c r="J8495" t="s">
        <v>189</v>
      </c>
      <c r="K8495">
        <v>10</v>
      </c>
    </row>
    <row r="8496" spans="1:11" x14ac:dyDescent="0.4">
      <c r="A8496" t="str">
        <f t="shared" si="137"/>
        <v>OlivenölSyrien</v>
      </c>
      <c r="B8496" s="26" t="s">
        <v>76</v>
      </c>
      <c r="C8496" s="4" t="s">
        <v>453</v>
      </c>
      <c r="D8496" s="25">
        <f t="shared" si="139"/>
        <v>5.1057900000000005E-6</v>
      </c>
      <c r="E8496" s="25">
        <f t="shared" si="133"/>
        <v>1.39345E-5</v>
      </c>
      <c r="F8496" s="25">
        <f t="shared" si="134"/>
        <v>3.7045699999999997E-7</v>
      </c>
      <c r="G8496" s="25">
        <f t="shared" si="135"/>
        <v>5.9500000000000006E-6</v>
      </c>
      <c r="H8496" s="25">
        <f t="shared" si="136"/>
        <v>2.5360746999999998E-5</v>
      </c>
      <c r="I8496" s="3" t="str">
        <f t="shared" si="138"/>
        <v>OlivenSyrien</v>
      </c>
      <c r="J8496" t="s">
        <v>189</v>
      </c>
      <c r="K8496">
        <v>10</v>
      </c>
    </row>
    <row r="8497" spans="1:11" x14ac:dyDescent="0.4">
      <c r="A8497" t="str">
        <f t="shared" si="137"/>
        <v>OlivenölAlgerien</v>
      </c>
      <c r="B8497" s="26" t="s">
        <v>76</v>
      </c>
      <c r="C8497" s="4" t="s">
        <v>277</v>
      </c>
      <c r="D8497" s="25">
        <f t="shared" si="139"/>
        <v>8.8200000000000003E-6</v>
      </c>
      <c r="E8497" s="25">
        <f t="shared" si="133"/>
        <v>2.0500000000000004E-5</v>
      </c>
      <c r="F8497" s="25">
        <f t="shared" si="134"/>
        <v>2.5557300000000003E-7</v>
      </c>
      <c r="G8497" s="25">
        <f t="shared" si="135"/>
        <v>2.6000000000000001E-6</v>
      </c>
      <c r="H8497" s="25">
        <f t="shared" si="136"/>
        <v>3.2175572999999997E-5</v>
      </c>
      <c r="I8497" s="3" t="str">
        <f t="shared" si="138"/>
        <v>OlivenAlgerien</v>
      </c>
      <c r="J8497" t="s">
        <v>189</v>
      </c>
      <c r="K8497">
        <v>10</v>
      </c>
    </row>
    <row r="8498" spans="1:11" x14ac:dyDescent="0.4">
      <c r="A8498" t="str">
        <f t="shared" si="137"/>
        <v>OlivenölIsrael</v>
      </c>
      <c r="B8498" s="26" t="s">
        <v>76</v>
      </c>
      <c r="C8498" s="4" t="s">
        <v>389</v>
      </c>
      <c r="D8498" s="25">
        <f t="shared" si="139"/>
        <v>6.0561100000000002E-6</v>
      </c>
      <c r="E8498" s="25">
        <f t="shared" si="133"/>
        <v>1.74899E-5</v>
      </c>
      <c r="F8498" s="25">
        <f t="shared" si="134"/>
        <v>4.7393299999999999E-7</v>
      </c>
      <c r="G8498" s="25">
        <f t="shared" si="135"/>
        <v>8.6600000000000001E-6</v>
      </c>
      <c r="H8498" s="25">
        <f t="shared" si="136"/>
        <v>3.2679943000000003E-5</v>
      </c>
      <c r="I8498" s="3" t="str">
        <f t="shared" si="138"/>
        <v>OlivenIsrael</v>
      </c>
      <c r="J8498" t="s">
        <v>189</v>
      </c>
      <c r="K8498">
        <v>10</v>
      </c>
    </row>
    <row r="8499" spans="1:11" x14ac:dyDescent="0.4">
      <c r="A8499" t="str">
        <f t="shared" si="137"/>
        <v>Olivenölbesetztes palästinensisches Gebiet</v>
      </c>
      <c r="B8499" s="26" t="s">
        <v>76</v>
      </c>
      <c r="C8499" s="4" t="s">
        <v>421</v>
      </c>
      <c r="D8499" s="25">
        <f t="shared" si="139"/>
        <v>6.9066500000000002E-6</v>
      </c>
      <c r="E8499" s="25">
        <f t="shared" si="133"/>
        <v>2.0401400000000001E-5</v>
      </c>
      <c r="F8499" s="25">
        <f t="shared" si="134"/>
        <v>5.9483999999999995E-7</v>
      </c>
      <c r="G8499" s="25">
        <f t="shared" si="135"/>
        <v>5.0199999999999994E-6</v>
      </c>
      <c r="H8499" s="25">
        <f t="shared" si="136"/>
        <v>3.2922889999999995E-5</v>
      </c>
      <c r="I8499" s="3" t="str">
        <f t="shared" si="138"/>
        <v>Olivenbesetztes palästinensisches Gebiet</v>
      </c>
      <c r="J8499" t="s">
        <v>189</v>
      </c>
      <c r="K8499">
        <v>10</v>
      </c>
    </row>
    <row r="8500" spans="1:11" x14ac:dyDescent="0.4">
      <c r="A8500" t="str">
        <f t="shared" si="137"/>
        <v>OlivenölFrankreich</v>
      </c>
      <c r="B8500" s="26" t="s">
        <v>76</v>
      </c>
      <c r="C8500" s="4" t="s">
        <v>137</v>
      </c>
      <c r="D8500" s="25">
        <f t="shared" si="139"/>
        <v>1.1582500000000001E-5</v>
      </c>
      <c r="E8500" s="25">
        <f t="shared" si="133"/>
        <v>2.6687500000000002E-5</v>
      </c>
      <c r="F8500" s="25">
        <f t="shared" si="134"/>
        <v>3.3324500000000002E-6</v>
      </c>
      <c r="G8500" s="25">
        <f t="shared" si="135"/>
        <v>4.3800000000000004E-6</v>
      </c>
      <c r="H8500" s="25">
        <f t="shared" si="136"/>
        <v>4.5982449999999999E-5</v>
      </c>
      <c r="I8500" s="3" t="str">
        <f t="shared" si="138"/>
        <v>OlivenFrankreich</v>
      </c>
      <c r="J8500" t="s">
        <v>189</v>
      </c>
      <c r="K8500">
        <v>10</v>
      </c>
    </row>
    <row r="8501" spans="1:11" x14ac:dyDescent="0.4">
      <c r="A8501" t="str">
        <f t="shared" si="137"/>
        <v>OlivenölTunesien</v>
      </c>
      <c r="B8501" s="26" t="s">
        <v>76</v>
      </c>
      <c r="C8501" s="4" t="s">
        <v>460</v>
      </c>
      <c r="D8501" s="25">
        <f t="shared" si="139"/>
        <v>1.1E-5</v>
      </c>
      <c r="E8501" s="25">
        <f t="shared" si="133"/>
        <v>2.96271E-5</v>
      </c>
      <c r="F8501" s="25">
        <f t="shared" si="134"/>
        <v>4.1900000000000003E-7</v>
      </c>
      <c r="G8501" s="25">
        <f t="shared" si="135"/>
        <v>5.5199999999999997E-6</v>
      </c>
      <c r="H8501" s="25">
        <f t="shared" si="136"/>
        <v>4.6566100000000001E-5</v>
      </c>
      <c r="I8501" s="3" t="str">
        <f t="shared" si="138"/>
        <v>OlivenTunesien</v>
      </c>
      <c r="J8501" t="s">
        <v>189</v>
      </c>
      <c r="K8501">
        <v>10</v>
      </c>
    </row>
    <row r="8502" spans="1:11" x14ac:dyDescent="0.4">
      <c r="A8502" t="str">
        <f t="shared" si="137"/>
        <v>OlivenölPortugal</v>
      </c>
      <c r="B8502" s="26" t="s">
        <v>76</v>
      </c>
      <c r="C8502" s="4" t="s">
        <v>430</v>
      </c>
      <c r="D8502" s="25">
        <f t="shared" si="139"/>
        <v>9.2626800000000006E-6</v>
      </c>
      <c r="E8502" s="25">
        <f t="shared" si="133"/>
        <v>3.3343799999999997E-5</v>
      </c>
      <c r="F8502" s="25">
        <f t="shared" si="134"/>
        <v>2.6144299999999995E-6</v>
      </c>
      <c r="G8502" s="25">
        <f t="shared" si="135"/>
        <v>4.1699999999999999E-6</v>
      </c>
      <c r="H8502" s="25">
        <f t="shared" si="136"/>
        <v>4.9390909999999996E-5</v>
      </c>
      <c r="I8502" s="3" t="str">
        <f t="shared" si="138"/>
        <v>OlivenPortugal</v>
      </c>
      <c r="J8502" t="s">
        <v>189</v>
      </c>
      <c r="K8502">
        <v>10</v>
      </c>
    </row>
    <row r="8503" spans="1:11" x14ac:dyDescent="0.4">
      <c r="A8503" t="str">
        <f t="shared" si="137"/>
        <v>OlivenölAserbaidschan</v>
      </c>
      <c r="B8503" s="26" t="s">
        <v>76</v>
      </c>
      <c r="C8503" s="4" t="s">
        <v>306</v>
      </c>
      <c r="D8503" s="25">
        <f t="shared" si="139"/>
        <v>1.6249999999999999E-5</v>
      </c>
      <c r="E8503" s="25">
        <f t="shared" si="133"/>
        <v>4.2262100000000003E-5</v>
      </c>
      <c r="F8503" s="25">
        <f t="shared" si="134"/>
        <v>2.0146199999999999E-6</v>
      </c>
      <c r="G8503" s="25">
        <f t="shared" si="135"/>
        <v>8.570000000000001E-6</v>
      </c>
      <c r="H8503" s="25">
        <f t="shared" si="136"/>
        <v>6.909672E-5</v>
      </c>
      <c r="I8503" s="3" t="str">
        <f t="shared" si="138"/>
        <v>OlivenAserbaidschan</v>
      </c>
      <c r="J8503" t="s">
        <v>189</v>
      </c>
      <c r="K8503">
        <v>10</v>
      </c>
    </row>
    <row r="8504" spans="1:11" x14ac:dyDescent="0.4">
      <c r="A8504" t="str">
        <f t="shared" si="137"/>
        <v>OlivenölAlbanien</v>
      </c>
      <c r="B8504" s="26" t="s">
        <v>76</v>
      </c>
      <c r="C8504" s="4" t="s">
        <v>266</v>
      </c>
      <c r="D8504" s="25">
        <f t="shared" si="139"/>
        <v>2.0200000000000003E-5</v>
      </c>
      <c r="E8504" s="25">
        <f t="shared" si="133"/>
        <v>6.2654400000000001E-5</v>
      </c>
      <c r="F8504" s="25">
        <f t="shared" si="134"/>
        <v>4.8000000000000006E-6</v>
      </c>
      <c r="G8504" s="25">
        <f t="shared" si="135"/>
        <v>7.9600000000000017E-6</v>
      </c>
      <c r="H8504" s="25">
        <f t="shared" si="136"/>
        <v>9.5614399999999997E-5</v>
      </c>
      <c r="I8504" s="3" t="str">
        <f t="shared" si="138"/>
        <v>OlivenAlbanien</v>
      </c>
      <c r="J8504" t="s">
        <v>189</v>
      </c>
      <c r="K8504">
        <v>10</v>
      </c>
    </row>
    <row r="8505" spans="1:11" x14ac:dyDescent="0.4">
      <c r="A8505" t="str">
        <f t="shared" si="137"/>
        <v>OlivenölHonduras</v>
      </c>
      <c r="B8505" s="26" t="s">
        <v>76</v>
      </c>
      <c r="C8505" s="4" t="s">
        <v>384</v>
      </c>
      <c r="D8505" s="25">
        <f t="shared" si="139"/>
        <v>4.4064899999999999E-5</v>
      </c>
      <c r="E8505" s="25">
        <f t="shared" si="133"/>
        <v>2.54153E-5</v>
      </c>
      <c r="F8505" s="25">
        <f t="shared" si="134"/>
        <v>3.6720499999999995E-5</v>
      </c>
      <c r="G8505" s="25">
        <f t="shared" si="135"/>
        <v>6.8700000000000003E-5</v>
      </c>
      <c r="H8505" s="25">
        <f t="shared" si="136"/>
        <v>1.7490069999999999E-4</v>
      </c>
      <c r="I8505" s="3" t="str">
        <f t="shared" si="138"/>
        <v>OlivenHonduras</v>
      </c>
      <c r="J8505" t="s">
        <v>189</v>
      </c>
      <c r="K8505">
        <v>10</v>
      </c>
    </row>
    <row r="8506" spans="1:11" x14ac:dyDescent="0.4">
      <c r="A8506" t="str">
        <f t="shared" si="137"/>
        <v>OlivenölEl Salvador</v>
      </c>
      <c r="B8506" s="26" t="s">
        <v>76</v>
      </c>
      <c r="C8506" s="4" t="s">
        <v>365</v>
      </c>
      <c r="D8506" s="25">
        <f t="shared" si="139"/>
        <v>5.8499999999999999E-5</v>
      </c>
      <c r="E8506" s="25">
        <f t="shared" si="133"/>
        <v>2.9399999999999996E-5</v>
      </c>
      <c r="F8506" s="25">
        <f t="shared" si="134"/>
        <v>3.7299999999999999E-5</v>
      </c>
      <c r="G8506" s="25">
        <f t="shared" si="135"/>
        <v>6.9100000000000013E-5</v>
      </c>
      <c r="H8506" s="25">
        <f t="shared" si="136"/>
        <v>1.9429999999999998E-4</v>
      </c>
      <c r="I8506" s="3" t="str">
        <f t="shared" si="138"/>
        <v>OlivenEl Salvador</v>
      </c>
      <c r="J8506" t="s">
        <v>189</v>
      </c>
      <c r="K8506">
        <v>10</v>
      </c>
    </row>
    <row r="8507" spans="1:11" x14ac:dyDescent="0.4">
      <c r="A8507" t="str">
        <f t="shared" si="137"/>
        <v>OlivenölGuatemala</v>
      </c>
      <c r="B8507" s="26" t="s">
        <v>76</v>
      </c>
      <c r="C8507" s="4" t="s">
        <v>379</v>
      </c>
      <c r="D8507" s="25">
        <f t="shared" si="139"/>
        <v>9.7607900000000011E-5</v>
      </c>
      <c r="E8507" s="25">
        <f t="shared" si="133"/>
        <v>5.0066399999999999E-5</v>
      </c>
      <c r="F8507" s="25">
        <f t="shared" si="134"/>
        <v>4.7261700000000002E-5</v>
      </c>
      <c r="G8507" s="25">
        <f t="shared" si="135"/>
        <v>1E-4</v>
      </c>
      <c r="H8507" s="25">
        <f t="shared" si="136"/>
        <v>2.9493600000000004E-4</v>
      </c>
      <c r="I8507" s="3" t="str">
        <f t="shared" si="138"/>
        <v>OlivenGuatemala</v>
      </c>
      <c r="J8507" t="s">
        <v>189</v>
      </c>
      <c r="K8507">
        <v>10</v>
      </c>
    </row>
    <row r="8508" spans="1:11" x14ac:dyDescent="0.4">
      <c r="A8508" t="str">
        <f t="shared" si="137"/>
        <v>TomatenmarkNiederlande</v>
      </c>
      <c r="B8508" s="243" t="s">
        <v>83</v>
      </c>
      <c r="C8508" s="4" t="s">
        <v>72</v>
      </c>
      <c r="D8508" s="25">
        <f t="shared" si="139"/>
        <v>1.1370024E-9</v>
      </c>
      <c r="E8508" s="25">
        <f t="shared" si="133"/>
        <v>3.5947008000000003E-9</v>
      </c>
      <c r="F8508" s="25">
        <f t="shared" si="134"/>
        <v>3.5124624E-10</v>
      </c>
      <c r="G8508" s="25">
        <f t="shared" si="135"/>
        <v>2.4408E-10</v>
      </c>
      <c r="H8508" s="25">
        <f t="shared" si="136"/>
        <v>5.3270294399999999E-9</v>
      </c>
      <c r="I8508" s="3" t="str">
        <f t="shared" si="138"/>
        <v>TomatenNiederlande</v>
      </c>
      <c r="J8508" t="s">
        <v>86</v>
      </c>
      <c r="K8508">
        <v>7.2</v>
      </c>
    </row>
    <row r="8509" spans="1:11" x14ac:dyDescent="0.4">
      <c r="A8509" t="str">
        <f t="shared" si="137"/>
        <v>TomatenmarkBelgien</v>
      </c>
      <c r="B8509" s="26" t="s">
        <v>83</v>
      </c>
      <c r="C8509" s="4" t="s">
        <v>319</v>
      </c>
      <c r="D8509" s="25">
        <f t="shared" si="139"/>
        <v>1.2332808E-9</v>
      </c>
      <c r="E8509" s="25">
        <f t="shared" si="133"/>
        <v>3.8990951999999996E-9</v>
      </c>
      <c r="F8509" s="25">
        <f t="shared" si="134"/>
        <v>3.8098943999999998E-10</v>
      </c>
      <c r="G8509" s="25">
        <f t="shared" si="135"/>
        <v>2.6495999999999998E-10</v>
      </c>
      <c r="H8509" s="25">
        <f t="shared" si="136"/>
        <v>5.7783254400000002E-9</v>
      </c>
      <c r="I8509" s="3" t="str">
        <f t="shared" si="138"/>
        <v>TomatenBelgien</v>
      </c>
      <c r="J8509" t="s">
        <v>86</v>
      </c>
      <c r="K8509">
        <v>7.2</v>
      </c>
    </row>
    <row r="8510" spans="1:11" x14ac:dyDescent="0.4">
      <c r="A8510" t="str">
        <f t="shared" si="137"/>
        <v>TomatenmarkBelgien-Luxemburg</v>
      </c>
      <c r="B8510" s="26" t="s">
        <v>83</v>
      </c>
      <c r="C8510" s="4" t="s">
        <v>320</v>
      </c>
      <c r="D8510" s="25">
        <f t="shared" si="139"/>
        <v>1.2332808E-9</v>
      </c>
      <c r="E8510" s="25">
        <f t="shared" si="133"/>
        <v>3.8990951999999996E-9</v>
      </c>
      <c r="F8510" s="25">
        <f t="shared" si="134"/>
        <v>3.8098943999999998E-10</v>
      </c>
      <c r="G8510" s="25">
        <f t="shared" si="135"/>
        <v>2.6495999999999998E-10</v>
      </c>
      <c r="H8510" s="25">
        <f t="shared" si="136"/>
        <v>5.7783254400000002E-9</v>
      </c>
      <c r="I8510" s="3" t="str">
        <f t="shared" si="138"/>
        <v>TomatenBelgien-Luxemburg</v>
      </c>
      <c r="J8510" t="s">
        <v>86</v>
      </c>
      <c r="K8510">
        <v>7.2</v>
      </c>
    </row>
    <row r="8511" spans="1:11" x14ac:dyDescent="0.4">
      <c r="A8511" t="str">
        <f t="shared" si="137"/>
        <v>TomatenmarkDeutschland</v>
      </c>
      <c r="B8511" s="26" t="s">
        <v>83</v>
      </c>
      <c r="C8511" s="4" t="s">
        <v>61</v>
      </c>
      <c r="D8511" s="25">
        <f t="shared" si="139"/>
        <v>1.543176E-9</v>
      </c>
      <c r="E8511" s="25">
        <f t="shared" si="133"/>
        <v>4.6121543999999998E-9</v>
      </c>
      <c r="F8511" s="25">
        <f t="shared" si="134"/>
        <v>4.3786512000000004E-10</v>
      </c>
      <c r="G8511" s="25">
        <f t="shared" si="135"/>
        <v>3.0599999999999998E-10</v>
      </c>
      <c r="H8511" s="25">
        <f t="shared" si="136"/>
        <v>6.8991955199999994E-9</v>
      </c>
      <c r="I8511" s="3" t="str">
        <f t="shared" si="138"/>
        <v>TomatenDeutschland</v>
      </c>
      <c r="J8511" t="s">
        <v>86</v>
      </c>
      <c r="K8511">
        <v>7.2</v>
      </c>
    </row>
    <row r="8512" spans="1:11" x14ac:dyDescent="0.4">
      <c r="A8512" t="str">
        <f t="shared" si="137"/>
        <v>TomatenmarkDeutschland Fr</v>
      </c>
      <c r="B8512" s="26" t="s">
        <v>83</v>
      </c>
      <c r="C8512" s="4" t="s">
        <v>376</v>
      </c>
      <c r="D8512" s="25">
        <f t="shared" si="139"/>
        <v>1.543176E-9</v>
      </c>
      <c r="E8512" s="25">
        <f t="shared" si="133"/>
        <v>4.6121543999999998E-9</v>
      </c>
      <c r="F8512" s="25">
        <f t="shared" si="134"/>
        <v>4.3786512000000004E-10</v>
      </c>
      <c r="G8512" s="25">
        <f t="shared" si="135"/>
        <v>3.0599999999999998E-10</v>
      </c>
      <c r="H8512" s="25">
        <f t="shared" si="136"/>
        <v>6.8991955199999994E-9</v>
      </c>
      <c r="I8512" s="3" t="str">
        <f t="shared" si="138"/>
        <v>TomatenDeutschland Fr</v>
      </c>
      <c r="J8512" t="s">
        <v>86</v>
      </c>
      <c r="K8512">
        <v>7.2</v>
      </c>
    </row>
    <row r="8513" spans="1:11" x14ac:dyDescent="0.4">
      <c r="A8513" t="str">
        <f t="shared" si="137"/>
        <v>TomatenmarkDeutschland NI</v>
      </c>
      <c r="B8513" s="26" t="s">
        <v>83</v>
      </c>
      <c r="C8513" s="4" t="s">
        <v>377</v>
      </c>
      <c r="D8513" s="25">
        <f t="shared" si="139"/>
        <v>1.543176E-9</v>
      </c>
      <c r="E8513" s="25">
        <f t="shared" si="133"/>
        <v>4.6121543999999998E-9</v>
      </c>
      <c r="F8513" s="25">
        <f t="shared" si="134"/>
        <v>4.3786512000000004E-10</v>
      </c>
      <c r="G8513" s="25">
        <f t="shared" si="135"/>
        <v>3.0599999999999998E-10</v>
      </c>
      <c r="H8513" s="25">
        <f t="shared" si="136"/>
        <v>6.8991955199999994E-9</v>
      </c>
      <c r="I8513" s="3" t="str">
        <f t="shared" si="138"/>
        <v>TomatenDeutschland NI</v>
      </c>
      <c r="J8513" t="s">
        <v>86</v>
      </c>
      <c r="K8513">
        <v>7.2</v>
      </c>
    </row>
    <row r="8514" spans="1:11" x14ac:dyDescent="0.4">
      <c r="A8514" t="str">
        <f t="shared" si="137"/>
        <v>TomatenmarkKanada</v>
      </c>
      <c r="B8514" s="26" t="s">
        <v>83</v>
      </c>
      <c r="C8514" s="4" t="s">
        <v>343</v>
      </c>
      <c r="D8514" s="25">
        <f t="shared" si="139"/>
        <v>1.1187288E-8</v>
      </c>
      <c r="E8514" s="25">
        <f t="shared" si="133"/>
        <v>3.7448568000000001E-8</v>
      </c>
      <c r="F8514" s="25">
        <f t="shared" si="134"/>
        <v>5.4719927999999995E-9</v>
      </c>
      <c r="G8514" s="25">
        <f t="shared" si="135"/>
        <v>3.6432E-9</v>
      </c>
      <c r="H8514" s="25">
        <f t="shared" si="136"/>
        <v>5.7751048799999994E-8</v>
      </c>
      <c r="I8514" s="3" t="str">
        <f t="shared" si="138"/>
        <v>TomatenKanada</v>
      </c>
      <c r="J8514" t="s">
        <v>86</v>
      </c>
      <c r="K8514">
        <v>7.2</v>
      </c>
    </row>
    <row r="8515" spans="1:11" x14ac:dyDescent="0.4">
      <c r="A8515" t="str">
        <f t="shared" si="137"/>
        <v>TomatenmarkChile</v>
      </c>
      <c r="B8515" s="26" t="s">
        <v>83</v>
      </c>
      <c r="C8515" s="4" t="s">
        <v>346</v>
      </c>
      <c r="D8515" s="25">
        <f t="shared" si="139"/>
        <v>1.9587384000000002E-8</v>
      </c>
      <c r="E8515" s="25">
        <f t="shared" si="133"/>
        <v>5.2867728000000007E-8</v>
      </c>
      <c r="F8515" s="25">
        <f t="shared" si="134"/>
        <v>4.2029279999999999E-9</v>
      </c>
      <c r="G8515" s="25">
        <f t="shared" si="135"/>
        <v>1.152E-8</v>
      </c>
      <c r="H8515" s="25">
        <f t="shared" si="136"/>
        <v>8.8178039999999997E-8</v>
      </c>
      <c r="I8515" s="3" t="str">
        <f t="shared" si="138"/>
        <v>TomatenChile</v>
      </c>
      <c r="J8515" t="s">
        <v>86</v>
      </c>
      <c r="K8515">
        <v>7.2</v>
      </c>
    </row>
    <row r="8516" spans="1:11" x14ac:dyDescent="0.4">
      <c r="A8516" t="str">
        <f t="shared" si="137"/>
        <v>TomatenmarkUruguay</v>
      </c>
      <c r="B8516" s="26" t="s">
        <v>83</v>
      </c>
      <c r="C8516" s="4" t="s">
        <v>468</v>
      </c>
      <c r="D8516" s="25">
        <f t="shared" si="139"/>
        <v>5.2674047999999994E-8</v>
      </c>
      <c r="E8516" s="25">
        <f t="shared" si="133"/>
        <v>3.6209736E-8</v>
      </c>
      <c r="F8516" s="25">
        <f t="shared" si="134"/>
        <v>2.1271608000000001E-8</v>
      </c>
      <c r="G8516" s="25">
        <f t="shared" si="135"/>
        <v>1.4759999999999998E-8</v>
      </c>
      <c r="H8516" s="25">
        <f t="shared" si="136"/>
        <v>1.24915392E-7</v>
      </c>
      <c r="I8516" s="3" t="str">
        <f t="shared" si="138"/>
        <v>TomatenUruguay</v>
      </c>
      <c r="J8516" t="s">
        <v>86</v>
      </c>
      <c r="K8516">
        <v>7.2</v>
      </c>
    </row>
    <row r="8517" spans="1:11" x14ac:dyDescent="0.4">
      <c r="A8517" t="str">
        <f t="shared" si="137"/>
        <v>TomatenmarkTschad</v>
      </c>
      <c r="B8517" s="26" t="s">
        <v>83</v>
      </c>
      <c r="C8517" s="4" t="s">
        <v>345</v>
      </c>
      <c r="D8517" s="25">
        <f t="shared" si="139"/>
        <v>6.3139320000000003E-8</v>
      </c>
      <c r="E8517" s="25">
        <f t="shared" si="133"/>
        <v>4.4646912000000001E-8</v>
      </c>
      <c r="F8517" s="25">
        <f t="shared" si="134"/>
        <v>3.2210279999999998E-9</v>
      </c>
      <c r="G8517" s="25">
        <f t="shared" si="135"/>
        <v>1.404E-8</v>
      </c>
      <c r="H8517" s="25">
        <f t="shared" si="136"/>
        <v>1.2504726000000001E-7</v>
      </c>
      <c r="I8517" s="3" t="str">
        <f t="shared" si="138"/>
        <v>TomatenTschad</v>
      </c>
      <c r="J8517" t="s">
        <v>86</v>
      </c>
      <c r="K8517">
        <v>7.2</v>
      </c>
    </row>
    <row r="8518" spans="1:11" x14ac:dyDescent="0.4">
      <c r="A8518" t="str">
        <f t="shared" si="137"/>
        <v>TomatenmarkLettland</v>
      </c>
      <c r="B8518" s="26" t="s">
        <v>83</v>
      </c>
      <c r="C8518" s="4" t="s">
        <v>224</v>
      </c>
      <c r="D8518" s="25">
        <f t="shared" si="139"/>
        <v>3.5499024E-8</v>
      </c>
      <c r="E8518" s="25">
        <f t="shared" si="133"/>
        <v>8.8146720000000005E-8</v>
      </c>
      <c r="F8518" s="25">
        <f t="shared" si="134"/>
        <v>6.6307824000000001E-9</v>
      </c>
      <c r="G8518" s="25">
        <f t="shared" si="135"/>
        <v>2.6496E-9</v>
      </c>
      <c r="H8518" s="25">
        <f t="shared" si="136"/>
        <v>1.3292612640000005E-7</v>
      </c>
      <c r="I8518" s="3" t="str">
        <f t="shared" si="138"/>
        <v>TomatenLettland</v>
      </c>
      <c r="J8518" t="s">
        <v>86</v>
      </c>
      <c r="K8518">
        <v>7.2</v>
      </c>
    </row>
    <row r="8519" spans="1:11" x14ac:dyDescent="0.4">
      <c r="A8519" t="str">
        <f t="shared" si="137"/>
        <v>TomatenmarkUngarn</v>
      </c>
      <c r="B8519" s="26" t="s">
        <v>83</v>
      </c>
      <c r="C8519" s="4" t="s">
        <v>385</v>
      </c>
      <c r="D8519" s="25">
        <f t="shared" si="139"/>
        <v>3.7630728000000001E-8</v>
      </c>
      <c r="E8519" s="25">
        <f t="shared" si="133"/>
        <v>8.8159679999999994E-8</v>
      </c>
      <c r="F8519" s="25">
        <f t="shared" si="134"/>
        <v>7.9228800000000007E-9</v>
      </c>
      <c r="G8519" s="25">
        <f t="shared" si="135"/>
        <v>6.2568000000000001E-9</v>
      </c>
      <c r="H8519" s="25">
        <f t="shared" si="136"/>
        <v>1.39970088E-7</v>
      </c>
      <c r="I8519" s="3" t="str">
        <f t="shared" si="138"/>
        <v>TomatenUngarn</v>
      </c>
      <c r="J8519" t="s">
        <v>86</v>
      </c>
      <c r="K8519">
        <v>7.2</v>
      </c>
    </row>
    <row r="8520" spans="1:11" x14ac:dyDescent="0.4">
      <c r="A8520" t="str">
        <f t="shared" si="137"/>
        <v>TomatenmarkMali</v>
      </c>
      <c r="B8520" s="26" t="s">
        <v>83</v>
      </c>
      <c r="C8520" s="4" t="s">
        <v>407</v>
      </c>
      <c r="D8520" s="25">
        <f t="shared" si="139"/>
        <v>7.4913120000000016E-8</v>
      </c>
      <c r="E8520" s="25">
        <f t="shared" si="133"/>
        <v>4.5703728000000003E-8</v>
      </c>
      <c r="F8520" s="25">
        <f t="shared" si="134"/>
        <v>3.4942319999999996E-9</v>
      </c>
      <c r="G8520" s="25">
        <f t="shared" si="135"/>
        <v>1.6776000000000001E-8</v>
      </c>
      <c r="H8520" s="25">
        <f t="shared" si="136"/>
        <v>1.4088708000000001E-7</v>
      </c>
      <c r="I8520" s="3" t="str">
        <f t="shared" si="138"/>
        <v>TomatenMali</v>
      </c>
      <c r="J8520" t="s">
        <v>86</v>
      </c>
      <c r="K8520">
        <v>7.2</v>
      </c>
    </row>
    <row r="8521" spans="1:11" x14ac:dyDescent="0.4">
      <c r="A8521" t="str">
        <f t="shared" si="137"/>
        <v>TomatenmarkTschechien</v>
      </c>
      <c r="B8521" s="26" t="s">
        <v>83</v>
      </c>
      <c r="C8521" s="4" t="s">
        <v>223</v>
      </c>
      <c r="D8521" s="25">
        <f t="shared" si="139"/>
        <v>3.7719072000000005E-8</v>
      </c>
      <c r="E8521" s="25">
        <f t="shared" si="133"/>
        <v>8.9860320000000008E-8</v>
      </c>
      <c r="F8521" s="25">
        <f t="shared" si="134"/>
        <v>8.1209520000000016E-9</v>
      </c>
      <c r="G8521" s="25">
        <f t="shared" si="135"/>
        <v>6.2639999999999999E-9</v>
      </c>
      <c r="H8521" s="25">
        <f t="shared" si="136"/>
        <v>1.4196434400000004E-7</v>
      </c>
      <c r="I8521" s="3" t="str">
        <f t="shared" si="138"/>
        <v>TomatenTschechien</v>
      </c>
      <c r="J8521" t="s">
        <v>86</v>
      </c>
      <c r="K8521">
        <v>7.2</v>
      </c>
    </row>
    <row r="8522" spans="1:11" x14ac:dyDescent="0.4">
      <c r="A8522" t="str">
        <f t="shared" si="137"/>
        <v>TomatenmarkTschechoslowakei</v>
      </c>
      <c r="B8522" s="26" t="s">
        <v>83</v>
      </c>
      <c r="C8522" s="4" t="s">
        <v>356</v>
      </c>
      <c r="D8522" s="25">
        <f t="shared" si="139"/>
        <v>3.7719072000000005E-8</v>
      </c>
      <c r="E8522" s="25">
        <f t="shared" si="133"/>
        <v>8.9860320000000008E-8</v>
      </c>
      <c r="F8522" s="25">
        <f t="shared" si="134"/>
        <v>8.1209520000000016E-9</v>
      </c>
      <c r="G8522" s="25">
        <f t="shared" si="135"/>
        <v>6.2639999999999999E-9</v>
      </c>
      <c r="H8522" s="25">
        <f t="shared" si="136"/>
        <v>1.4196434400000004E-7</v>
      </c>
      <c r="I8522" s="3" t="str">
        <f t="shared" si="138"/>
        <v>TomatenTschechoslowakei</v>
      </c>
      <c r="J8522" t="s">
        <v>86</v>
      </c>
      <c r="K8522">
        <v>7.2</v>
      </c>
    </row>
    <row r="8523" spans="1:11" x14ac:dyDescent="0.4">
      <c r="A8523" t="str">
        <f t="shared" si="137"/>
        <v>TomatenmarkÖsterreich</v>
      </c>
      <c r="B8523" s="26" t="s">
        <v>83</v>
      </c>
      <c r="C8523" s="4" t="s">
        <v>226</v>
      </c>
      <c r="D8523" s="25">
        <f t="shared" si="139"/>
        <v>3.9563352000000001E-8</v>
      </c>
      <c r="E8523" s="25">
        <f t="shared" si="133"/>
        <v>9.2687759999999992E-8</v>
      </c>
      <c r="F8523" s="25">
        <f t="shared" si="134"/>
        <v>8.3297519999999995E-9</v>
      </c>
      <c r="G8523" s="25">
        <f t="shared" si="135"/>
        <v>6.5735999999999997E-9</v>
      </c>
      <c r="H8523" s="25">
        <f t="shared" si="136"/>
        <v>1.4715446400000001E-7</v>
      </c>
      <c r="I8523" s="3" t="str">
        <f t="shared" si="138"/>
        <v>TomatenÖsterreich</v>
      </c>
      <c r="J8523" t="s">
        <v>86</v>
      </c>
      <c r="K8523">
        <v>7.2</v>
      </c>
    </row>
    <row r="8524" spans="1:11" x14ac:dyDescent="0.4">
      <c r="A8524" t="str">
        <f t="shared" si="137"/>
        <v>TomatenmarkLitauen</v>
      </c>
      <c r="B8524" s="26" t="s">
        <v>83</v>
      </c>
      <c r="C8524" s="4" t="s">
        <v>401</v>
      </c>
      <c r="D8524" s="25">
        <f t="shared" si="139"/>
        <v>4.1325408000000005E-8</v>
      </c>
      <c r="E8524" s="25">
        <f t="shared" si="133"/>
        <v>9.7669440000000007E-8</v>
      </c>
      <c r="F8524" s="25">
        <f t="shared" si="134"/>
        <v>7.8127920000000001E-9</v>
      </c>
      <c r="G8524" s="25">
        <f t="shared" si="135"/>
        <v>5.2631999999999998E-9</v>
      </c>
      <c r="H8524" s="25">
        <f t="shared" si="136"/>
        <v>1.5207084000000001E-7</v>
      </c>
      <c r="I8524" s="3" t="str">
        <f t="shared" si="138"/>
        <v>TomatenLitauen</v>
      </c>
      <c r="J8524" t="s">
        <v>86</v>
      </c>
      <c r="K8524">
        <v>7.2</v>
      </c>
    </row>
    <row r="8525" spans="1:11" x14ac:dyDescent="0.4">
      <c r="A8525" t="str">
        <f t="shared" si="137"/>
        <v>TomatenmarkSüdkorea</v>
      </c>
      <c r="B8525" s="26" t="s">
        <v>83</v>
      </c>
      <c r="C8525" s="4" t="s">
        <v>432</v>
      </c>
      <c r="D8525" s="25">
        <f t="shared" si="139"/>
        <v>4.2184800000000006E-8</v>
      </c>
      <c r="E8525" s="25">
        <f t="shared" si="133"/>
        <v>9.5234399999999999E-8</v>
      </c>
      <c r="F8525" s="25">
        <f t="shared" si="134"/>
        <v>1.1240136E-8</v>
      </c>
      <c r="G8525" s="25">
        <f t="shared" si="135"/>
        <v>1.2528E-8</v>
      </c>
      <c r="H8525" s="25">
        <f t="shared" si="136"/>
        <v>1.61187336E-7</v>
      </c>
      <c r="I8525" s="3" t="str">
        <f t="shared" si="138"/>
        <v>TomatenSüdkorea</v>
      </c>
      <c r="J8525" t="s">
        <v>86</v>
      </c>
      <c r="K8525">
        <v>7.2</v>
      </c>
    </row>
    <row r="8526" spans="1:11" x14ac:dyDescent="0.4">
      <c r="A8526" t="str">
        <f t="shared" si="137"/>
        <v>TomatenmarkWeißrussland</v>
      </c>
      <c r="B8526" s="26" t="s">
        <v>83</v>
      </c>
      <c r="C8526" s="4" t="s">
        <v>317</v>
      </c>
      <c r="D8526" s="25">
        <f t="shared" si="139"/>
        <v>4.3932311999999999E-8</v>
      </c>
      <c r="E8526" s="25">
        <f t="shared" si="133"/>
        <v>1.0534608000000001E-7</v>
      </c>
      <c r="F8526" s="25">
        <f t="shared" si="134"/>
        <v>8.2769039999999994E-9</v>
      </c>
      <c r="G8526" s="25">
        <f t="shared" si="135"/>
        <v>4.9248000000000002E-9</v>
      </c>
      <c r="H8526" s="25">
        <f t="shared" si="136"/>
        <v>1.6248009600000001E-7</v>
      </c>
      <c r="I8526" s="3" t="str">
        <f t="shared" si="138"/>
        <v>TomatenWeißrussland</v>
      </c>
      <c r="J8526" t="s">
        <v>86</v>
      </c>
      <c r="K8526">
        <v>7.2</v>
      </c>
    </row>
    <row r="8527" spans="1:11" x14ac:dyDescent="0.4">
      <c r="A8527" t="str">
        <f t="shared" si="137"/>
        <v>TomatenmarkParaguay</v>
      </c>
      <c r="B8527" s="26" t="s">
        <v>83</v>
      </c>
      <c r="C8527" s="4" t="s">
        <v>426</v>
      </c>
      <c r="D8527" s="25">
        <f t="shared" si="139"/>
        <v>6.2476056000000001E-8</v>
      </c>
      <c r="E8527" s="25">
        <f t="shared" si="133"/>
        <v>3.8834928E-8</v>
      </c>
      <c r="F8527" s="25">
        <f t="shared" si="134"/>
        <v>3.6877895999999994E-8</v>
      </c>
      <c r="G8527" s="25">
        <f t="shared" si="135"/>
        <v>2.4480000000000001E-8</v>
      </c>
      <c r="H8527" s="25">
        <f t="shared" si="136"/>
        <v>1.6266887999999997E-7</v>
      </c>
      <c r="I8527" s="3" t="str">
        <f t="shared" si="138"/>
        <v>TomatenParaguay</v>
      </c>
      <c r="J8527" t="s">
        <v>86</v>
      </c>
      <c r="K8527">
        <v>7.2</v>
      </c>
    </row>
    <row r="8528" spans="1:11" x14ac:dyDescent="0.4">
      <c r="A8528" t="str">
        <f t="shared" si="137"/>
        <v>TomatenmarkPolen</v>
      </c>
      <c r="B8528" s="26" t="s">
        <v>83</v>
      </c>
      <c r="C8528" s="4" t="s">
        <v>429</v>
      </c>
      <c r="D8528" s="25">
        <f t="shared" si="139"/>
        <v>4.4313624000000002E-8</v>
      </c>
      <c r="E8528" s="25">
        <f t="shared" si="133"/>
        <v>1.1307672E-7</v>
      </c>
      <c r="F8528" s="25">
        <f t="shared" si="134"/>
        <v>8.6401440000000012E-9</v>
      </c>
      <c r="G8528" s="25">
        <f t="shared" si="135"/>
        <v>4.9248000000000002E-9</v>
      </c>
      <c r="H8528" s="25">
        <f t="shared" si="136"/>
        <v>1.70955288E-7</v>
      </c>
      <c r="I8528" s="3" t="str">
        <f t="shared" si="138"/>
        <v>TomatenPolen</v>
      </c>
      <c r="J8528" t="s">
        <v>86</v>
      </c>
      <c r="K8528">
        <v>7.2</v>
      </c>
    </row>
    <row r="8529" spans="1:11" x14ac:dyDescent="0.4">
      <c r="A8529" t="str">
        <f t="shared" si="137"/>
        <v>TomatenmarkNeuseeland</v>
      </c>
      <c r="B8529" s="26" t="s">
        <v>83</v>
      </c>
      <c r="C8529" s="4" t="s">
        <v>227</v>
      </c>
      <c r="D8529" s="25">
        <f t="shared" si="139"/>
        <v>1.7799264E-9</v>
      </c>
      <c r="E8529" s="25">
        <f t="shared" si="133"/>
        <v>5.6653199999999989E-8</v>
      </c>
      <c r="F8529" s="25">
        <f t="shared" si="134"/>
        <v>9.2532960000000013E-10</v>
      </c>
      <c r="G8529" s="25">
        <f t="shared" si="135"/>
        <v>1.2384000000000003E-7</v>
      </c>
      <c r="H8529" s="25">
        <f t="shared" si="136"/>
        <v>1.8319845599999998E-7</v>
      </c>
      <c r="I8529" s="3" t="str">
        <f t="shared" si="138"/>
        <v>TomatenNeuseeland</v>
      </c>
      <c r="J8529" t="s">
        <v>86</v>
      </c>
      <c r="K8529">
        <v>7.2</v>
      </c>
    </row>
    <row r="8530" spans="1:11" x14ac:dyDescent="0.4">
      <c r="A8530" t="str">
        <f t="shared" si="137"/>
        <v>TomatenmarkBotswana</v>
      </c>
      <c r="B8530" s="26" t="s">
        <v>83</v>
      </c>
      <c r="C8530" s="4" t="s">
        <v>330</v>
      </c>
      <c r="D8530" s="25">
        <f t="shared" si="139"/>
        <v>9.7027920000000001E-8</v>
      </c>
      <c r="E8530" s="25">
        <f t="shared" si="133"/>
        <v>5.6888352000000006E-8</v>
      </c>
      <c r="F8530" s="25">
        <f t="shared" si="134"/>
        <v>8.6613119999999991E-9</v>
      </c>
      <c r="G8530" s="25">
        <f t="shared" si="135"/>
        <v>2.6496000000000001E-8</v>
      </c>
      <c r="H8530" s="25">
        <f t="shared" si="136"/>
        <v>1.8907358399999999E-7</v>
      </c>
      <c r="I8530" s="3" t="str">
        <f t="shared" si="138"/>
        <v>TomatenBotswana</v>
      </c>
      <c r="J8530" t="s">
        <v>86</v>
      </c>
      <c r="K8530">
        <v>7.2</v>
      </c>
    </row>
    <row r="8531" spans="1:11" x14ac:dyDescent="0.4">
      <c r="A8531" t="str">
        <f t="shared" si="137"/>
        <v>TomatenmarkSchweiz</v>
      </c>
      <c r="B8531" s="26" t="s">
        <v>83</v>
      </c>
      <c r="C8531" s="4" t="s">
        <v>452</v>
      </c>
      <c r="D8531" s="25">
        <f t="shared" si="139"/>
        <v>7.4340000000000003E-8</v>
      </c>
      <c r="E8531" s="25">
        <f t="shared" si="133"/>
        <v>1.0081511999999999E-7</v>
      </c>
      <c r="F8531" s="25">
        <f t="shared" si="134"/>
        <v>8.1673920000000005E-9</v>
      </c>
      <c r="G8531" s="25">
        <f t="shared" si="135"/>
        <v>6.1272000000000001E-9</v>
      </c>
      <c r="H8531" s="25">
        <f t="shared" si="136"/>
        <v>1.8944971200000001E-7</v>
      </c>
      <c r="I8531" s="3" t="str">
        <f t="shared" si="138"/>
        <v>TomatenSchweiz</v>
      </c>
      <c r="J8531" t="s">
        <v>86</v>
      </c>
      <c r="K8531">
        <v>7.2</v>
      </c>
    </row>
    <row r="8532" spans="1:11" x14ac:dyDescent="0.4">
      <c r="A8532" t="str">
        <f t="shared" si="137"/>
        <v>TomatenmarkSenegal</v>
      </c>
      <c r="B8532" s="26" t="s">
        <v>83</v>
      </c>
      <c r="C8532" s="4" t="s">
        <v>438</v>
      </c>
      <c r="D8532" s="25">
        <f t="shared" si="139"/>
        <v>1.0116936000000001E-7</v>
      </c>
      <c r="E8532" s="25">
        <f t="shared" ref="E8532:E8595" si="140">VLOOKUP($I8532,$A$3:$H$8460,5,0)*$K8532</f>
        <v>6.1722288000000001E-8</v>
      </c>
      <c r="F8532" s="25">
        <f t="shared" ref="F8532:F8595" si="141">VLOOKUP($I8532,$A$3:$H$8460,6,0)*$K8532</f>
        <v>4.7189087999999998E-9</v>
      </c>
      <c r="G8532" s="25">
        <f t="shared" ref="G8532:G8595" si="142">VLOOKUP($I8532,$A$3:$H$8460,7,0)*$K8532</f>
        <v>2.2680000000000002E-8</v>
      </c>
      <c r="H8532" s="25">
        <f t="shared" ref="H8532:H8595" si="143">VLOOKUP($I8532,$A$3:$H$8460,8,0)*$K8532</f>
        <v>1.9029055680000004E-7</v>
      </c>
      <c r="I8532" s="3" t="str">
        <f t="shared" si="138"/>
        <v>TomatenSenegal</v>
      </c>
      <c r="J8532" t="s">
        <v>86</v>
      </c>
      <c r="K8532">
        <v>7.2</v>
      </c>
    </row>
    <row r="8533" spans="1:11" x14ac:dyDescent="0.4">
      <c r="A8533" t="str">
        <f t="shared" ref="A8533:A8596" si="144">B8533&amp;C8533</f>
        <v>TomatenmarkSudan (ehemalig)</v>
      </c>
      <c r="B8533" s="26" t="s">
        <v>83</v>
      </c>
      <c r="C8533" s="4" t="s">
        <v>448</v>
      </c>
      <c r="D8533" s="25">
        <f t="shared" si="139"/>
        <v>8.9418960000000002E-8</v>
      </c>
      <c r="E8533" s="25">
        <f t="shared" si="140"/>
        <v>8.4420000000000011E-8</v>
      </c>
      <c r="F8533" s="25">
        <f t="shared" si="141"/>
        <v>4.9971887999999998E-9</v>
      </c>
      <c r="G8533" s="25">
        <f t="shared" si="142"/>
        <v>1.9944000000000003E-8</v>
      </c>
      <c r="H8533" s="25">
        <f t="shared" si="143"/>
        <v>1.987801488E-7</v>
      </c>
      <c r="I8533" s="3" t="str">
        <f t="shared" ref="I8533:I8596" si="145">J8533&amp;C8533</f>
        <v>TomatenSudan (ehemalig)</v>
      </c>
      <c r="J8533" t="s">
        <v>86</v>
      </c>
      <c r="K8533">
        <v>7.2</v>
      </c>
    </row>
    <row r="8534" spans="1:11" x14ac:dyDescent="0.4">
      <c r="A8534" t="str">
        <f t="shared" si="144"/>
        <v>TomatenmarkMoldavien</v>
      </c>
      <c r="B8534" s="26" t="s">
        <v>83</v>
      </c>
      <c r="C8534" s="4" t="s">
        <v>433</v>
      </c>
      <c r="D8534" s="25">
        <f t="shared" ref="D8534:D8597" si="146">VLOOKUP($I8534,$A$3:$H$8460,4,0)*$K8534</f>
        <v>6.2054928000000012E-8</v>
      </c>
      <c r="E8534" s="25">
        <f t="shared" si="140"/>
        <v>1.335132E-7</v>
      </c>
      <c r="F8534" s="25">
        <f t="shared" si="141"/>
        <v>1.0131336000000001E-8</v>
      </c>
      <c r="G8534" s="25">
        <f t="shared" si="142"/>
        <v>1.3103999999999999E-8</v>
      </c>
      <c r="H8534" s="25">
        <f t="shared" si="143"/>
        <v>2.1880346400000002E-7</v>
      </c>
      <c r="I8534" s="3" t="str">
        <f t="shared" si="145"/>
        <v>TomatenMoldavien</v>
      </c>
      <c r="J8534" t="s">
        <v>86</v>
      </c>
      <c r="K8534">
        <v>7.2</v>
      </c>
    </row>
    <row r="8535" spans="1:11" x14ac:dyDescent="0.4">
      <c r="A8535" t="str">
        <f t="shared" si="144"/>
        <v>TomatenmarkBurkina Faso</v>
      </c>
      <c r="B8535" s="26" t="s">
        <v>83</v>
      </c>
      <c r="C8535" s="4" t="s">
        <v>334</v>
      </c>
      <c r="D8535" s="25">
        <f t="shared" si="146"/>
        <v>1.2332231999999999E-7</v>
      </c>
      <c r="E8535" s="25">
        <f t="shared" si="140"/>
        <v>7.5237840000000004E-8</v>
      </c>
      <c r="F8535" s="25">
        <f t="shared" si="141"/>
        <v>5.7522312000000009E-9</v>
      </c>
      <c r="G8535" s="25">
        <f t="shared" si="142"/>
        <v>2.7575999999999995E-8</v>
      </c>
      <c r="H8535" s="25">
        <f t="shared" si="143"/>
        <v>2.318883912E-7</v>
      </c>
      <c r="I8535" s="3" t="str">
        <f t="shared" si="145"/>
        <v>TomatenBurkina Faso</v>
      </c>
      <c r="J8535" t="s">
        <v>86</v>
      </c>
      <c r="K8535">
        <v>7.2</v>
      </c>
    </row>
    <row r="8536" spans="1:11" x14ac:dyDescent="0.4">
      <c r="A8536" t="str">
        <f t="shared" si="144"/>
        <v>TomatenmarkPortugal</v>
      </c>
      <c r="B8536" s="26" t="s">
        <v>83</v>
      </c>
      <c r="C8536" s="4" t="s">
        <v>430</v>
      </c>
      <c r="D8536" s="25">
        <f t="shared" si="146"/>
        <v>4.6936799999999995E-8</v>
      </c>
      <c r="E8536" s="25">
        <f t="shared" si="140"/>
        <v>1.7105040000000001E-7</v>
      </c>
      <c r="F8536" s="25">
        <f t="shared" si="141"/>
        <v>1.3269744000000002E-8</v>
      </c>
      <c r="G8536" s="25">
        <f t="shared" si="142"/>
        <v>2.1024E-8</v>
      </c>
      <c r="H8536" s="25">
        <f t="shared" si="143"/>
        <v>2.5228094399999996E-7</v>
      </c>
      <c r="I8536" s="3" t="str">
        <f t="shared" si="145"/>
        <v>TomatenPortugal</v>
      </c>
      <c r="J8536" t="s">
        <v>86</v>
      </c>
      <c r="K8536">
        <v>7.2</v>
      </c>
    </row>
    <row r="8537" spans="1:11" x14ac:dyDescent="0.4">
      <c r="A8537" t="str">
        <f t="shared" si="144"/>
        <v>TomatenmarkSlowakei</v>
      </c>
      <c r="B8537" s="26" t="s">
        <v>83</v>
      </c>
      <c r="C8537" s="4" t="s">
        <v>443</v>
      </c>
      <c r="D8537" s="25">
        <f t="shared" si="146"/>
        <v>8.1355680000000008E-8</v>
      </c>
      <c r="E8537" s="25">
        <f t="shared" si="140"/>
        <v>1.5621911999999999E-7</v>
      </c>
      <c r="F8537" s="25">
        <f t="shared" si="141"/>
        <v>1.325772E-8</v>
      </c>
      <c r="G8537" s="25">
        <f t="shared" si="142"/>
        <v>1.0152000000000001E-8</v>
      </c>
      <c r="H8537" s="25">
        <f t="shared" si="143"/>
        <v>2.6098452000000004E-7</v>
      </c>
      <c r="I8537" s="3" t="str">
        <f t="shared" si="145"/>
        <v>TomatenSlowakei</v>
      </c>
      <c r="J8537" t="s">
        <v>86</v>
      </c>
      <c r="K8537">
        <v>7.2</v>
      </c>
    </row>
    <row r="8538" spans="1:11" x14ac:dyDescent="0.4">
      <c r="A8538" t="str">
        <f t="shared" si="144"/>
        <v>TomatenmarkSlowenien</v>
      </c>
      <c r="B8538" s="26" t="s">
        <v>83</v>
      </c>
      <c r="C8538" s="4" t="s">
        <v>444</v>
      </c>
      <c r="D8538" s="25">
        <f t="shared" si="146"/>
        <v>7.6893119999999998E-8</v>
      </c>
      <c r="E8538" s="25">
        <f t="shared" si="140"/>
        <v>1.5706151999999999E-7</v>
      </c>
      <c r="F8538" s="25">
        <f t="shared" si="141"/>
        <v>1.3896216000000002E-8</v>
      </c>
      <c r="G8538" s="25">
        <f t="shared" si="142"/>
        <v>1.4184E-8</v>
      </c>
      <c r="H8538" s="25">
        <f t="shared" si="143"/>
        <v>2.6203485600000001E-7</v>
      </c>
      <c r="I8538" s="3" t="str">
        <f t="shared" si="145"/>
        <v>TomatenSlowenien</v>
      </c>
      <c r="J8538" t="s">
        <v>86</v>
      </c>
      <c r="K8538">
        <v>7.2</v>
      </c>
    </row>
    <row r="8539" spans="1:11" x14ac:dyDescent="0.4">
      <c r="A8539" t="str">
        <f t="shared" si="144"/>
        <v>TomatenmarkZimbabwe</v>
      </c>
      <c r="B8539" s="26" t="s">
        <v>83</v>
      </c>
      <c r="C8539" s="4" t="s">
        <v>476</v>
      </c>
      <c r="D8539" s="25">
        <f t="shared" si="146"/>
        <v>1.1880000000000002E-7</v>
      </c>
      <c r="E8539" s="25">
        <f t="shared" si="140"/>
        <v>9.0182879999999996E-8</v>
      </c>
      <c r="F8539" s="25">
        <f t="shared" si="141"/>
        <v>1.7051040000000001E-8</v>
      </c>
      <c r="G8539" s="25">
        <f t="shared" si="142"/>
        <v>4.6152000000000002E-8</v>
      </c>
      <c r="H8539" s="25">
        <f t="shared" si="143"/>
        <v>2.7218592000000003E-7</v>
      </c>
      <c r="I8539" s="3" t="str">
        <f t="shared" si="145"/>
        <v>TomatenZimbabwe</v>
      </c>
      <c r="J8539" t="s">
        <v>86</v>
      </c>
      <c r="K8539">
        <v>7.2</v>
      </c>
    </row>
    <row r="8540" spans="1:11" x14ac:dyDescent="0.4">
      <c r="A8540" t="str">
        <f t="shared" si="144"/>
        <v>TomatenmarkTunesien</v>
      </c>
      <c r="B8540" s="26" t="s">
        <v>83</v>
      </c>
      <c r="C8540" s="4" t="s">
        <v>460</v>
      </c>
      <c r="D8540" s="25">
        <f t="shared" si="146"/>
        <v>6.0021072000000015E-8</v>
      </c>
      <c r="E8540" s="25">
        <f t="shared" si="140"/>
        <v>1.7367263999999999E-7</v>
      </c>
      <c r="F8540" s="25">
        <f t="shared" si="141"/>
        <v>2.5846704000000001E-9</v>
      </c>
      <c r="G8540" s="25">
        <f t="shared" si="142"/>
        <v>3.7079999999999999E-8</v>
      </c>
      <c r="H8540" s="25">
        <f t="shared" si="143"/>
        <v>2.7335838239999994E-7</v>
      </c>
      <c r="I8540" s="3" t="str">
        <f t="shared" si="145"/>
        <v>TomatenTunesien</v>
      </c>
      <c r="J8540" t="s">
        <v>86</v>
      </c>
      <c r="K8540">
        <v>7.2</v>
      </c>
    </row>
    <row r="8541" spans="1:11" x14ac:dyDescent="0.4">
      <c r="A8541" t="str">
        <f t="shared" si="144"/>
        <v>TomatenmarkAustralien</v>
      </c>
      <c r="B8541" s="26" t="s">
        <v>83</v>
      </c>
      <c r="C8541" s="4" t="s">
        <v>298</v>
      </c>
      <c r="D8541" s="25">
        <f t="shared" si="146"/>
        <v>4.3503840000000006E-8</v>
      </c>
      <c r="E8541" s="25">
        <f t="shared" si="140"/>
        <v>1.4609952000000002E-7</v>
      </c>
      <c r="F8541" s="25">
        <f t="shared" si="141"/>
        <v>1.6248239999999998E-8</v>
      </c>
      <c r="G8541" s="25">
        <f t="shared" si="142"/>
        <v>6.9480000000000011E-8</v>
      </c>
      <c r="H8541" s="25">
        <f t="shared" si="143"/>
        <v>2.753316000000001E-7</v>
      </c>
      <c r="I8541" s="3" t="str">
        <f t="shared" si="145"/>
        <v>TomatenAustralien</v>
      </c>
      <c r="J8541" t="s">
        <v>86</v>
      </c>
      <c r="K8541">
        <v>7.2</v>
      </c>
    </row>
    <row r="8542" spans="1:11" x14ac:dyDescent="0.4">
      <c r="A8542" t="str">
        <f t="shared" si="144"/>
        <v>TomatenmarkUkraine</v>
      </c>
      <c r="B8542" s="26" t="s">
        <v>83</v>
      </c>
      <c r="C8542" s="4" t="s">
        <v>463</v>
      </c>
      <c r="D8542" s="25">
        <f t="shared" si="146"/>
        <v>8.1052559999999997E-8</v>
      </c>
      <c r="E8542" s="25">
        <f t="shared" si="140"/>
        <v>1.6538256000000001E-7</v>
      </c>
      <c r="F8542" s="25">
        <f t="shared" si="141"/>
        <v>1.1772936E-8</v>
      </c>
      <c r="G8542" s="25">
        <f t="shared" si="142"/>
        <v>2.1383999999999998E-8</v>
      </c>
      <c r="H8542" s="25">
        <f t="shared" si="143"/>
        <v>2.7959205600000008E-7</v>
      </c>
      <c r="I8542" s="3" t="str">
        <f t="shared" si="145"/>
        <v>TomatenUkraine</v>
      </c>
      <c r="J8542" t="s">
        <v>86</v>
      </c>
      <c r="K8542">
        <v>7.2</v>
      </c>
    </row>
    <row r="8543" spans="1:11" x14ac:dyDescent="0.4">
      <c r="A8543" t="str">
        <f t="shared" si="144"/>
        <v>TomatenmarkÄthiopien</v>
      </c>
      <c r="B8543" s="26" t="s">
        <v>83</v>
      </c>
      <c r="C8543" s="4" t="s">
        <v>369</v>
      </c>
      <c r="D8543" s="25">
        <f t="shared" si="146"/>
        <v>1.4399351999999999E-7</v>
      </c>
      <c r="E8543" s="25">
        <f t="shared" si="140"/>
        <v>9.9154080000000001E-8</v>
      </c>
      <c r="F8543" s="25">
        <f t="shared" si="141"/>
        <v>8.4255840000000002E-9</v>
      </c>
      <c r="G8543" s="25">
        <f t="shared" si="142"/>
        <v>3.0456000000000005E-8</v>
      </c>
      <c r="H8543" s="25">
        <f t="shared" si="143"/>
        <v>2.82029184E-7</v>
      </c>
      <c r="I8543" s="3" t="str">
        <f t="shared" si="145"/>
        <v>TomatenÄthiopien</v>
      </c>
      <c r="J8543" t="s">
        <v>86</v>
      </c>
      <c r="K8543">
        <v>7.2</v>
      </c>
    </row>
    <row r="8544" spans="1:11" x14ac:dyDescent="0.4">
      <c r="A8544" t="str">
        <f t="shared" si="144"/>
        <v>TomatenmarkÄthiopien PDR</v>
      </c>
      <c r="B8544" s="26" t="s">
        <v>83</v>
      </c>
      <c r="C8544" s="4" t="s">
        <v>370</v>
      </c>
      <c r="D8544" s="25">
        <f t="shared" si="146"/>
        <v>1.4399351999999999E-7</v>
      </c>
      <c r="E8544" s="25">
        <f t="shared" si="140"/>
        <v>9.9154080000000001E-8</v>
      </c>
      <c r="F8544" s="25">
        <f t="shared" si="141"/>
        <v>8.4255840000000002E-9</v>
      </c>
      <c r="G8544" s="25">
        <f t="shared" si="142"/>
        <v>3.0456000000000005E-8</v>
      </c>
      <c r="H8544" s="25">
        <f t="shared" si="143"/>
        <v>2.82029184E-7</v>
      </c>
      <c r="I8544" s="3" t="str">
        <f t="shared" si="145"/>
        <v>TomatenÄthiopien PDR</v>
      </c>
      <c r="J8544" t="s">
        <v>86</v>
      </c>
      <c r="K8544">
        <v>7.2</v>
      </c>
    </row>
    <row r="8545" spans="1:11" x14ac:dyDescent="0.4">
      <c r="A8545" t="str">
        <f t="shared" si="144"/>
        <v>TomatenmarkVereinigte Arabische Emirate</v>
      </c>
      <c r="B8545" s="26" t="s">
        <v>83</v>
      </c>
      <c r="C8545" s="4" t="s">
        <v>464</v>
      </c>
      <c r="D8545" s="25">
        <f t="shared" si="146"/>
        <v>3.5403047999999998E-8</v>
      </c>
      <c r="E8545" s="25">
        <f t="shared" si="140"/>
        <v>1.9508472000000002E-7</v>
      </c>
      <c r="F8545" s="25">
        <f t="shared" si="141"/>
        <v>2.2019976000000001E-9</v>
      </c>
      <c r="G8545" s="25">
        <f t="shared" si="142"/>
        <v>5.6735999999999999E-8</v>
      </c>
      <c r="H8545" s="25">
        <f t="shared" si="143"/>
        <v>2.8942576560000003E-7</v>
      </c>
      <c r="I8545" s="3" t="str">
        <f t="shared" si="145"/>
        <v>TomatenVereinigte Arabische Emirate</v>
      </c>
      <c r="J8545" t="s">
        <v>86</v>
      </c>
      <c r="K8545">
        <v>7.2</v>
      </c>
    </row>
    <row r="8546" spans="1:11" x14ac:dyDescent="0.4">
      <c r="A8546" t="str">
        <f t="shared" si="144"/>
        <v>TomatenmarkRumänien</v>
      </c>
      <c r="B8546" s="26" t="s">
        <v>83</v>
      </c>
      <c r="C8546" s="4" t="s">
        <v>434</v>
      </c>
      <c r="D8546" s="25">
        <f t="shared" si="146"/>
        <v>8.0850959999999988E-8</v>
      </c>
      <c r="E8546" s="25">
        <f t="shared" si="140"/>
        <v>1.7985456000000001E-7</v>
      </c>
      <c r="F8546" s="25">
        <f t="shared" si="141"/>
        <v>1.4019624E-8</v>
      </c>
      <c r="G8546" s="25">
        <f t="shared" si="142"/>
        <v>1.8720000000000002E-8</v>
      </c>
      <c r="H8546" s="25">
        <f t="shared" si="143"/>
        <v>2.9344514399999998E-7</v>
      </c>
      <c r="I8546" s="3" t="str">
        <f t="shared" si="145"/>
        <v>TomatenRumänien</v>
      </c>
      <c r="J8546" t="s">
        <v>86</v>
      </c>
      <c r="K8546">
        <v>7.2</v>
      </c>
    </row>
    <row r="8547" spans="1:11" x14ac:dyDescent="0.4">
      <c r="A8547" t="str">
        <f t="shared" si="144"/>
        <v>TomatenmarkSüdafrika</v>
      </c>
      <c r="B8547" s="26" t="s">
        <v>83</v>
      </c>
      <c r="C8547" s="4" t="s">
        <v>446</v>
      </c>
      <c r="D8547" s="25">
        <f t="shared" si="146"/>
        <v>1.4233032E-7</v>
      </c>
      <c r="E8547" s="25">
        <f t="shared" si="140"/>
        <v>9.7885440000000001E-8</v>
      </c>
      <c r="F8547" s="25">
        <f t="shared" si="141"/>
        <v>1.4389992000000001E-8</v>
      </c>
      <c r="G8547" s="25">
        <f t="shared" si="142"/>
        <v>4.608E-8</v>
      </c>
      <c r="H8547" s="25">
        <f t="shared" si="143"/>
        <v>3.0068575199999997E-7</v>
      </c>
      <c r="I8547" s="3" t="str">
        <f t="shared" si="145"/>
        <v>TomatenSüdafrika</v>
      </c>
      <c r="J8547" t="s">
        <v>86</v>
      </c>
      <c r="K8547">
        <v>7.2</v>
      </c>
    </row>
    <row r="8548" spans="1:11" x14ac:dyDescent="0.4">
      <c r="A8548" t="str">
        <f t="shared" si="144"/>
        <v>TomatenmarkNiger</v>
      </c>
      <c r="B8548" s="26" t="s">
        <v>83</v>
      </c>
      <c r="C8548" s="4" t="s">
        <v>418</v>
      </c>
      <c r="D8548" s="25">
        <f t="shared" si="146"/>
        <v>1.6201440000000001E-7</v>
      </c>
      <c r="E8548" s="25">
        <f t="shared" si="140"/>
        <v>9.9730079999999993E-8</v>
      </c>
      <c r="F8548" s="25">
        <f t="shared" si="141"/>
        <v>7.4915280000000003E-9</v>
      </c>
      <c r="G8548" s="25">
        <f t="shared" si="142"/>
        <v>3.6431999999999998E-8</v>
      </c>
      <c r="H8548" s="25">
        <f t="shared" si="143"/>
        <v>3.0566800799999998E-7</v>
      </c>
      <c r="I8548" s="3" t="str">
        <f t="shared" si="145"/>
        <v>TomatenNiger</v>
      </c>
      <c r="J8548" t="s">
        <v>86</v>
      </c>
      <c r="K8548">
        <v>7.2</v>
      </c>
    </row>
    <row r="8549" spans="1:11" x14ac:dyDescent="0.4">
      <c r="A8549" t="str">
        <f t="shared" si="144"/>
        <v>TomatenmarkSpanien</v>
      </c>
      <c r="B8549" s="26" t="s">
        <v>83</v>
      </c>
      <c r="C8549" s="4" t="s">
        <v>80</v>
      </c>
      <c r="D8549" s="25">
        <f t="shared" si="146"/>
        <v>6.0688872000000007E-8</v>
      </c>
      <c r="E8549" s="25">
        <f t="shared" si="140"/>
        <v>2.0909808000000001E-7</v>
      </c>
      <c r="F8549" s="25">
        <f t="shared" si="141"/>
        <v>1.3589424000000001E-8</v>
      </c>
      <c r="G8549" s="25">
        <f t="shared" si="142"/>
        <v>2.8080000000000001E-8</v>
      </c>
      <c r="H8549" s="25">
        <f t="shared" si="143"/>
        <v>3.1145637599999999E-7</v>
      </c>
      <c r="I8549" s="3" t="str">
        <f t="shared" si="145"/>
        <v>TomatenSpanien</v>
      </c>
      <c r="J8549" t="s">
        <v>86</v>
      </c>
      <c r="K8549">
        <v>7.2</v>
      </c>
    </row>
    <row r="8550" spans="1:11" x14ac:dyDescent="0.4">
      <c r="A8550" t="str">
        <f t="shared" si="144"/>
        <v>TomatenmarkArgentinien</v>
      </c>
      <c r="B8550" s="26" t="s">
        <v>83</v>
      </c>
      <c r="C8550" s="4" t="s">
        <v>292</v>
      </c>
      <c r="D8550" s="25">
        <f t="shared" si="146"/>
        <v>1.1274840000000002E-7</v>
      </c>
      <c r="E8550" s="25">
        <f t="shared" si="140"/>
        <v>1.2725856000000001E-7</v>
      </c>
      <c r="F8550" s="25">
        <f t="shared" si="141"/>
        <v>3.0140568E-8</v>
      </c>
      <c r="G8550" s="25">
        <f t="shared" si="142"/>
        <v>6.0624000000000001E-8</v>
      </c>
      <c r="H8550" s="25">
        <f t="shared" si="143"/>
        <v>3.3077152800000003E-7</v>
      </c>
      <c r="I8550" s="3" t="str">
        <f t="shared" si="145"/>
        <v>TomatenArgentinien</v>
      </c>
      <c r="J8550" t="s">
        <v>86</v>
      </c>
      <c r="K8550">
        <v>7.2</v>
      </c>
    </row>
    <row r="8551" spans="1:11" x14ac:dyDescent="0.4">
      <c r="A8551" t="str">
        <f t="shared" si="144"/>
        <v>TomatenmarkBrasilien</v>
      </c>
      <c r="B8551" s="26" t="s">
        <v>83</v>
      </c>
      <c r="C8551" s="4" t="s">
        <v>159</v>
      </c>
      <c r="D8551" s="25">
        <f t="shared" si="146"/>
        <v>1.3034231999999999E-7</v>
      </c>
      <c r="E8551" s="25">
        <f t="shared" si="140"/>
        <v>6.4003967999999998E-8</v>
      </c>
      <c r="F8551" s="25">
        <f t="shared" si="141"/>
        <v>8.2290960000000006E-8</v>
      </c>
      <c r="G8551" s="25">
        <f t="shared" si="142"/>
        <v>5.4791999999999999E-8</v>
      </c>
      <c r="H8551" s="25">
        <f t="shared" si="143"/>
        <v>3.3142924800000002E-7</v>
      </c>
      <c r="I8551" s="3" t="str">
        <f t="shared" si="145"/>
        <v>TomatenBrasilien</v>
      </c>
      <c r="J8551" t="s">
        <v>86</v>
      </c>
      <c r="K8551">
        <v>7.2</v>
      </c>
    </row>
    <row r="8552" spans="1:11" x14ac:dyDescent="0.4">
      <c r="A8552" t="str">
        <f t="shared" si="144"/>
        <v>TomatenmarkMarokko</v>
      </c>
      <c r="B8552" s="26" t="s">
        <v>83</v>
      </c>
      <c r="C8552" s="4" t="s">
        <v>412</v>
      </c>
      <c r="D8552" s="25">
        <f t="shared" si="146"/>
        <v>7.3207439999999996E-8</v>
      </c>
      <c r="E8552" s="25">
        <f t="shared" si="140"/>
        <v>2.1558959999999999E-7</v>
      </c>
      <c r="F8552" s="25">
        <f t="shared" si="141"/>
        <v>4.9413383999999997E-9</v>
      </c>
      <c r="G8552" s="25">
        <f t="shared" si="142"/>
        <v>4.3128000000000001E-8</v>
      </c>
      <c r="H8552" s="25">
        <f t="shared" si="143"/>
        <v>3.3686637840000005E-7</v>
      </c>
      <c r="I8552" s="3" t="str">
        <f t="shared" si="145"/>
        <v>TomatenMarokko</v>
      </c>
      <c r="J8552" t="s">
        <v>86</v>
      </c>
      <c r="K8552">
        <v>7.2</v>
      </c>
    </row>
    <row r="8553" spans="1:11" x14ac:dyDescent="0.4">
      <c r="A8553" t="str">
        <f t="shared" si="144"/>
        <v>TomatenmarkIsrael</v>
      </c>
      <c r="B8553" s="26" t="s">
        <v>83</v>
      </c>
      <c r="C8553" s="4" t="s">
        <v>389</v>
      </c>
      <c r="D8553" s="25">
        <f t="shared" si="146"/>
        <v>6.1003872000000007E-8</v>
      </c>
      <c r="E8553" s="25">
        <f t="shared" si="140"/>
        <v>1.7519687999999999E-7</v>
      </c>
      <c r="F8553" s="25">
        <f t="shared" si="141"/>
        <v>4.6215431999999999E-9</v>
      </c>
      <c r="G8553" s="25">
        <f t="shared" si="142"/>
        <v>9.9359999999999998E-8</v>
      </c>
      <c r="H8553" s="25">
        <f t="shared" si="143"/>
        <v>3.4018229519999997E-7</v>
      </c>
      <c r="I8553" s="3" t="str">
        <f t="shared" si="145"/>
        <v>TomatenIsrael</v>
      </c>
      <c r="J8553" t="s">
        <v>86</v>
      </c>
      <c r="K8553">
        <v>7.2</v>
      </c>
    </row>
    <row r="8554" spans="1:11" x14ac:dyDescent="0.4">
      <c r="A8554" t="str">
        <f t="shared" si="144"/>
        <v>TomatenmarkItalien</v>
      </c>
      <c r="B8554" s="26" t="s">
        <v>83</v>
      </c>
      <c r="C8554" s="4" t="s">
        <v>87</v>
      </c>
      <c r="D8554" s="25">
        <f t="shared" si="146"/>
        <v>9.4119119999999996E-8</v>
      </c>
      <c r="E8554" s="25">
        <f t="shared" si="140"/>
        <v>2.0686824000000002E-7</v>
      </c>
      <c r="F8554" s="25">
        <f t="shared" si="141"/>
        <v>2.3271696000000001E-8</v>
      </c>
      <c r="G8554" s="25">
        <f t="shared" si="142"/>
        <v>2.7864000000000001E-8</v>
      </c>
      <c r="H8554" s="25">
        <f t="shared" si="143"/>
        <v>3.5212305600000003E-7</v>
      </c>
      <c r="I8554" s="3" t="str">
        <f t="shared" si="145"/>
        <v>TomatenItalien</v>
      </c>
      <c r="J8554" t="s">
        <v>86</v>
      </c>
      <c r="K8554">
        <v>7.2</v>
      </c>
    </row>
    <row r="8555" spans="1:11" x14ac:dyDescent="0.4">
      <c r="A8555" t="str">
        <f t="shared" si="144"/>
        <v>TomatenmarkFrankreich</v>
      </c>
      <c r="B8555" s="26" t="s">
        <v>83</v>
      </c>
      <c r="C8555" s="4" t="s">
        <v>137</v>
      </c>
      <c r="D8555" s="25">
        <f t="shared" si="146"/>
        <v>1.0001663999999999E-7</v>
      </c>
      <c r="E8555" s="25">
        <f t="shared" si="140"/>
        <v>2.0406960000000001E-7</v>
      </c>
      <c r="F8555" s="25">
        <f t="shared" si="141"/>
        <v>2.1085776000000002E-8</v>
      </c>
      <c r="G8555" s="25">
        <f t="shared" si="142"/>
        <v>3.0671999999999998E-8</v>
      </c>
      <c r="H8555" s="25">
        <f t="shared" si="143"/>
        <v>3.55844016E-7</v>
      </c>
      <c r="I8555" s="3" t="str">
        <f t="shared" si="145"/>
        <v>TomatenFrankreich</v>
      </c>
      <c r="J8555" t="s">
        <v>86</v>
      </c>
      <c r="K8555">
        <v>7.2</v>
      </c>
    </row>
    <row r="8556" spans="1:11" x14ac:dyDescent="0.4">
      <c r="A8556" t="str">
        <f t="shared" si="144"/>
        <v>TomatenmarkVereinigte Staaten von Amerika</v>
      </c>
      <c r="B8556" s="26" t="s">
        <v>83</v>
      </c>
      <c r="C8556" s="4" t="s">
        <v>467</v>
      </c>
      <c r="D8556" s="25">
        <f t="shared" si="146"/>
        <v>9.6958079999999999E-8</v>
      </c>
      <c r="E8556" s="25">
        <f t="shared" si="140"/>
        <v>2.0330208E-7</v>
      </c>
      <c r="F8556" s="25">
        <f t="shared" si="141"/>
        <v>1.9264319999999999E-8</v>
      </c>
      <c r="G8556" s="25">
        <f t="shared" si="142"/>
        <v>4.4208000000000001E-8</v>
      </c>
      <c r="H8556" s="25">
        <f t="shared" si="143"/>
        <v>3.6373247999999999E-7</v>
      </c>
      <c r="I8556" s="3" t="str">
        <f t="shared" si="145"/>
        <v>TomatenVereinigte Staaten von Amerika</v>
      </c>
      <c r="J8556" t="s">
        <v>86</v>
      </c>
      <c r="K8556">
        <v>7.2</v>
      </c>
    </row>
    <row r="8557" spans="1:11" x14ac:dyDescent="0.4">
      <c r="A8557" t="str">
        <f t="shared" si="144"/>
        <v>TomatenmarkMosambik</v>
      </c>
      <c r="B8557" s="26" t="s">
        <v>83</v>
      </c>
      <c r="C8557" s="4" t="s">
        <v>413</v>
      </c>
      <c r="D8557" s="25">
        <f t="shared" si="146"/>
        <v>1.9004616000000003E-7</v>
      </c>
      <c r="E8557" s="25">
        <f t="shared" si="140"/>
        <v>1.1420928E-7</v>
      </c>
      <c r="F8557" s="25">
        <f t="shared" si="141"/>
        <v>1.6975800000000002E-8</v>
      </c>
      <c r="G8557" s="25">
        <f t="shared" si="142"/>
        <v>4.3560000000000001E-8</v>
      </c>
      <c r="H8557" s="25">
        <f t="shared" si="143"/>
        <v>3.6479124000000002E-7</v>
      </c>
      <c r="I8557" s="3" t="str">
        <f t="shared" si="145"/>
        <v>TomatenMosambik</v>
      </c>
      <c r="J8557" t="s">
        <v>86</v>
      </c>
      <c r="K8557">
        <v>7.2</v>
      </c>
    </row>
    <row r="8558" spans="1:11" x14ac:dyDescent="0.4">
      <c r="A8558" t="str">
        <f t="shared" si="144"/>
        <v>TomatenmarkLibyen</v>
      </c>
      <c r="B8558" s="26" t="s">
        <v>83</v>
      </c>
      <c r="C8558" s="4" t="s">
        <v>400</v>
      </c>
      <c r="D8558" s="25">
        <f t="shared" si="146"/>
        <v>8.9043840000000002E-8</v>
      </c>
      <c r="E8558" s="25">
        <f t="shared" si="140"/>
        <v>2.4542208000000001E-7</v>
      </c>
      <c r="F8558" s="25">
        <f t="shared" si="141"/>
        <v>4.9431167999999992E-9</v>
      </c>
      <c r="G8558" s="25">
        <f t="shared" si="142"/>
        <v>6.2352000000000001E-8</v>
      </c>
      <c r="H8558" s="25">
        <f t="shared" si="143"/>
        <v>4.0176103680000003E-7</v>
      </c>
      <c r="I8558" s="3" t="str">
        <f t="shared" si="145"/>
        <v>TomatenLibyen</v>
      </c>
      <c r="J8558" t="s">
        <v>86</v>
      </c>
      <c r="K8558">
        <v>7.2</v>
      </c>
    </row>
    <row r="8559" spans="1:11" x14ac:dyDescent="0.4">
      <c r="A8559" t="str">
        <f t="shared" si="144"/>
        <v>TomatenmarkRussland</v>
      </c>
      <c r="B8559" s="26" t="s">
        <v>83</v>
      </c>
      <c r="C8559" s="4" t="s">
        <v>435</v>
      </c>
      <c r="D8559" s="25">
        <f t="shared" si="146"/>
        <v>1.0685376E-7</v>
      </c>
      <c r="E8559" s="25">
        <f t="shared" si="140"/>
        <v>2.6515367999999997E-7</v>
      </c>
      <c r="F8559" s="25">
        <f t="shared" si="141"/>
        <v>1.4568767999999998E-8</v>
      </c>
      <c r="G8559" s="25">
        <f t="shared" si="142"/>
        <v>2.7000000000000004E-8</v>
      </c>
      <c r="H8559" s="25">
        <f t="shared" si="143"/>
        <v>4.1357620800000004E-7</v>
      </c>
      <c r="I8559" s="3" t="str">
        <f t="shared" si="145"/>
        <v>TomatenRussland</v>
      </c>
      <c r="J8559" t="s">
        <v>86</v>
      </c>
      <c r="K8559">
        <v>7.2</v>
      </c>
    </row>
    <row r="8560" spans="1:11" x14ac:dyDescent="0.4">
      <c r="A8560" t="str">
        <f t="shared" si="144"/>
        <v>TomatenmarkUSSR</v>
      </c>
      <c r="B8560" s="26" t="s">
        <v>83</v>
      </c>
      <c r="C8560" s="4" t="s">
        <v>469</v>
      </c>
      <c r="D8560" s="25">
        <f t="shared" si="146"/>
        <v>1.0685376E-7</v>
      </c>
      <c r="E8560" s="25">
        <f t="shared" si="140"/>
        <v>2.6515367999999997E-7</v>
      </c>
      <c r="F8560" s="25">
        <f t="shared" si="141"/>
        <v>1.4568767999999998E-8</v>
      </c>
      <c r="G8560" s="25">
        <f t="shared" si="142"/>
        <v>2.7000000000000004E-8</v>
      </c>
      <c r="H8560" s="25">
        <f t="shared" si="143"/>
        <v>4.1357620800000004E-7</v>
      </c>
      <c r="I8560" s="3" t="str">
        <f t="shared" si="145"/>
        <v>TomatenUSSR</v>
      </c>
      <c r="J8560" t="s">
        <v>86</v>
      </c>
      <c r="K8560">
        <v>7.2</v>
      </c>
    </row>
    <row r="8561" spans="1:11" x14ac:dyDescent="0.4">
      <c r="A8561" t="str">
        <f t="shared" si="144"/>
        <v>TomatenmarkJordanien</v>
      </c>
      <c r="B8561" s="26" t="s">
        <v>83</v>
      </c>
      <c r="C8561" s="4" t="s">
        <v>215</v>
      </c>
      <c r="D8561" s="25">
        <f t="shared" si="146"/>
        <v>9.4107600000000003E-8</v>
      </c>
      <c r="E8561" s="25">
        <f t="shared" si="140"/>
        <v>2.5195248000000003E-7</v>
      </c>
      <c r="F8561" s="25">
        <f t="shared" si="141"/>
        <v>5.4404423999999998E-9</v>
      </c>
      <c r="G8561" s="25">
        <f t="shared" si="142"/>
        <v>8.2080000000000004E-8</v>
      </c>
      <c r="H8561" s="25">
        <f t="shared" si="143"/>
        <v>4.3358052240000002E-7</v>
      </c>
      <c r="I8561" s="3" t="str">
        <f t="shared" si="145"/>
        <v>TomatenJordanien</v>
      </c>
      <c r="J8561" t="s">
        <v>86</v>
      </c>
      <c r="K8561">
        <v>7.2</v>
      </c>
    </row>
    <row r="8562" spans="1:11" x14ac:dyDescent="0.4">
      <c r="A8562" t="str">
        <f t="shared" si="144"/>
        <v>TomatenmarkOman</v>
      </c>
      <c r="B8562" s="26" t="s">
        <v>83</v>
      </c>
      <c r="C8562" s="4" t="s">
        <v>422</v>
      </c>
      <c r="D8562" s="25">
        <f t="shared" si="146"/>
        <v>7.5734640000000001E-8</v>
      </c>
      <c r="E8562" s="25">
        <f t="shared" si="140"/>
        <v>2.592324E-7</v>
      </c>
      <c r="F8562" s="25">
        <f t="shared" si="141"/>
        <v>1.1854944E-8</v>
      </c>
      <c r="G8562" s="25">
        <f t="shared" si="142"/>
        <v>9.432E-8</v>
      </c>
      <c r="H8562" s="25">
        <f t="shared" si="143"/>
        <v>4.4114198399999999E-7</v>
      </c>
      <c r="I8562" s="3" t="str">
        <f t="shared" si="145"/>
        <v>TomatenOman</v>
      </c>
      <c r="J8562" t="s">
        <v>86</v>
      </c>
      <c r="K8562">
        <v>7.2</v>
      </c>
    </row>
    <row r="8563" spans="1:11" x14ac:dyDescent="0.4">
      <c r="A8563" t="str">
        <f t="shared" si="144"/>
        <v>TomatenmarkChina, Hong Kong</v>
      </c>
      <c r="B8563" s="26" t="s">
        <v>83</v>
      </c>
      <c r="C8563" s="4" t="s">
        <v>349</v>
      </c>
      <c r="D8563" s="25">
        <f t="shared" si="146"/>
        <v>9.4587119999999997E-8</v>
      </c>
      <c r="E8563" s="25">
        <f t="shared" si="140"/>
        <v>2.4318648000000004E-7</v>
      </c>
      <c r="F8563" s="25">
        <f t="shared" si="141"/>
        <v>3.8711376000000002E-8</v>
      </c>
      <c r="G8563" s="25">
        <f t="shared" si="142"/>
        <v>6.5088000000000007E-8</v>
      </c>
      <c r="H8563" s="25">
        <f t="shared" si="143"/>
        <v>4.4157297599999995E-7</v>
      </c>
      <c r="I8563" s="3" t="str">
        <f t="shared" si="145"/>
        <v>TomatenChina, Hong Kong</v>
      </c>
      <c r="J8563" t="s">
        <v>86</v>
      </c>
      <c r="K8563">
        <v>7.2</v>
      </c>
    </row>
    <row r="8564" spans="1:11" x14ac:dyDescent="0.4">
      <c r="A8564" t="str">
        <f t="shared" si="144"/>
        <v>TomatenmarkChina, zentral</v>
      </c>
      <c r="B8564" s="26" t="s">
        <v>83</v>
      </c>
      <c r="C8564" s="4" t="s">
        <v>74</v>
      </c>
      <c r="D8564" s="25">
        <f t="shared" si="146"/>
        <v>9.4587119999999997E-8</v>
      </c>
      <c r="E8564" s="25">
        <f t="shared" si="140"/>
        <v>2.4318648000000004E-7</v>
      </c>
      <c r="F8564" s="25">
        <f t="shared" si="141"/>
        <v>3.8711376000000002E-8</v>
      </c>
      <c r="G8564" s="25">
        <f t="shared" si="142"/>
        <v>6.5088000000000007E-8</v>
      </c>
      <c r="H8564" s="25">
        <f t="shared" si="143"/>
        <v>4.4157297599999995E-7</v>
      </c>
      <c r="I8564" s="3" t="str">
        <f t="shared" si="145"/>
        <v>TomatenChina, zentral</v>
      </c>
      <c r="J8564" t="s">
        <v>86</v>
      </c>
      <c r="K8564">
        <v>7.2</v>
      </c>
    </row>
    <row r="8565" spans="1:11" x14ac:dyDescent="0.4">
      <c r="A8565" t="str">
        <f t="shared" si="144"/>
        <v>TomatenmarkChina, Taiwan</v>
      </c>
      <c r="B8565" s="26" t="s">
        <v>83</v>
      </c>
      <c r="C8565" s="4" t="s">
        <v>350</v>
      </c>
      <c r="D8565" s="25">
        <f t="shared" si="146"/>
        <v>9.4587119999999997E-8</v>
      </c>
      <c r="E8565" s="25">
        <f t="shared" si="140"/>
        <v>2.4318648000000004E-7</v>
      </c>
      <c r="F8565" s="25">
        <f t="shared" si="141"/>
        <v>3.8711376000000002E-8</v>
      </c>
      <c r="G8565" s="25">
        <f t="shared" si="142"/>
        <v>6.5088000000000007E-8</v>
      </c>
      <c r="H8565" s="25">
        <f t="shared" si="143"/>
        <v>4.4157297599999995E-7</v>
      </c>
      <c r="I8565" s="3" t="str">
        <f t="shared" si="145"/>
        <v>TomatenChina, Taiwan</v>
      </c>
      <c r="J8565" t="s">
        <v>86</v>
      </c>
      <c r="K8565">
        <v>7.2</v>
      </c>
    </row>
    <row r="8566" spans="1:11" x14ac:dyDescent="0.4">
      <c r="A8566" t="str">
        <f t="shared" si="144"/>
        <v>TomatenmarkLibanon</v>
      </c>
      <c r="B8566" s="26" t="s">
        <v>83</v>
      </c>
      <c r="C8566" s="4" t="s">
        <v>397</v>
      </c>
      <c r="D8566" s="25">
        <f t="shared" si="146"/>
        <v>9.946728000000001E-8</v>
      </c>
      <c r="E8566" s="25">
        <f t="shared" si="140"/>
        <v>2.7508608000000003E-7</v>
      </c>
      <c r="F8566" s="25">
        <f t="shared" si="141"/>
        <v>1.1245896E-8</v>
      </c>
      <c r="G8566" s="25">
        <f t="shared" si="142"/>
        <v>6.7896000000000001E-8</v>
      </c>
      <c r="H8566" s="25">
        <f t="shared" si="143"/>
        <v>4.536952560000001E-7</v>
      </c>
      <c r="I8566" s="3" t="str">
        <f t="shared" si="145"/>
        <v>TomatenLibanon</v>
      </c>
      <c r="J8566" t="s">
        <v>86</v>
      </c>
      <c r="K8566">
        <v>7.2</v>
      </c>
    </row>
    <row r="8567" spans="1:11" x14ac:dyDescent="0.4">
      <c r="A8567" t="str">
        <f t="shared" si="144"/>
        <v>TomatenmarkGuinea</v>
      </c>
      <c r="B8567" s="26" t="s">
        <v>83</v>
      </c>
      <c r="C8567" s="4" t="s">
        <v>380</v>
      </c>
      <c r="D8567" s="25">
        <f t="shared" si="146"/>
        <v>2.1173400000000001E-7</v>
      </c>
      <c r="E8567" s="25">
        <f t="shared" si="140"/>
        <v>1.2570480000000002E-7</v>
      </c>
      <c r="F8567" s="25">
        <f t="shared" si="141"/>
        <v>4.4095391999999998E-8</v>
      </c>
      <c r="G8567" s="25">
        <f t="shared" si="142"/>
        <v>7.3440000000000001E-8</v>
      </c>
      <c r="H8567" s="25">
        <f t="shared" si="143"/>
        <v>4.5497419200000007E-7</v>
      </c>
      <c r="I8567" s="3" t="str">
        <f t="shared" si="145"/>
        <v>TomatenGuinea</v>
      </c>
      <c r="J8567" t="s">
        <v>86</v>
      </c>
      <c r="K8567">
        <v>7.2</v>
      </c>
    </row>
    <row r="8568" spans="1:11" x14ac:dyDescent="0.4">
      <c r="A8568" t="str">
        <f t="shared" si="144"/>
        <v>TomatenmarkKuwait</v>
      </c>
      <c r="B8568" s="26" t="s">
        <v>83</v>
      </c>
      <c r="C8568" s="4" t="s">
        <v>394</v>
      </c>
      <c r="D8568" s="25">
        <f t="shared" si="146"/>
        <v>6.3578016000000007E-8</v>
      </c>
      <c r="E8568" s="25">
        <f t="shared" si="140"/>
        <v>3.4641936000000001E-7</v>
      </c>
      <c r="F8568" s="25">
        <f t="shared" si="141"/>
        <v>2.1713184000000002E-9</v>
      </c>
      <c r="G8568" s="25">
        <f t="shared" si="142"/>
        <v>8.4960000000000001E-8</v>
      </c>
      <c r="H8568" s="25">
        <f t="shared" si="143"/>
        <v>4.9712869440000007E-7</v>
      </c>
      <c r="I8568" s="3" t="str">
        <f t="shared" si="145"/>
        <v>TomatenKuwait</v>
      </c>
      <c r="J8568" t="s">
        <v>86</v>
      </c>
      <c r="K8568">
        <v>7.2</v>
      </c>
    </row>
    <row r="8569" spans="1:11" x14ac:dyDescent="0.4">
      <c r="A8569" t="str">
        <f t="shared" si="144"/>
        <v>Tomatenmarkbesetztes palästinensisches Gebiet</v>
      </c>
      <c r="B8569" s="26" t="s">
        <v>83</v>
      </c>
      <c r="C8569" s="4" t="s">
        <v>421</v>
      </c>
      <c r="D8569" s="25">
        <f t="shared" si="146"/>
        <v>1.0555704E-7</v>
      </c>
      <c r="E8569" s="25">
        <f t="shared" si="140"/>
        <v>3.1180320000000004E-7</v>
      </c>
      <c r="F8569" s="25">
        <f t="shared" si="141"/>
        <v>9.091151999999999E-9</v>
      </c>
      <c r="G8569" s="25">
        <f t="shared" si="142"/>
        <v>7.7040000000000007E-8</v>
      </c>
      <c r="H8569" s="25">
        <f t="shared" si="143"/>
        <v>5.0349139200000004E-7</v>
      </c>
      <c r="I8569" s="3" t="str">
        <f t="shared" si="145"/>
        <v>Tomatenbesetztes palästinensisches Gebiet</v>
      </c>
      <c r="J8569" t="s">
        <v>86</v>
      </c>
      <c r="K8569">
        <v>7.2</v>
      </c>
    </row>
    <row r="8570" spans="1:11" x14ac:dyDescent="0.4">
      <c r="A8570" t="str">
        <f t="shared" si="144"/>
        <v>TomatenmarkElfenbeinküste</v>
      </c>
      <c r="B8570" s="26" t="s">
        <v>83</v>
      </c>
      <c r="C8570" s="4" t="s">
        <v>354</v>
      </c>
      <c r="D8570" s="25">
        <f t="shared" si="146"/>
        <v>2.3842944000000003E-7</v>
      </c>
      <c r="E8570" s="25">
        <f t="shared" si="140"/>
        <v>1.4001264000000002E-7</v>
      </c>
      <c r="F8570" s="25">
        <f t="shared" si="141"/>
        <v>5.3181791999999999E-8</v>
      </c>
      <c r="G8570" s="25">
        <f t="shared" si="142"/>
        <v>8.3520000000000009E-8</v>
      </c>
      <c r="H8570" s="25">
        <f t="shared" si="143"/>
        <v>5.1514387200000006E-7</v>
      </c>
      <c r="I8570" s="3" t="str">
        <f t="shared" si="145"/>
        <v>TomatenElfenbeinküste</v>
      </c>
      <c r="J8570" t="s">
        <v>86</v>
      </c>
      <c r="K8570">
        <v>7.2</v>
      </c>
    </row>
    <row r="8571" spans="1:11" x14ac:dyDescent="0.4">
      <c r="A8571" t="str">
        <f t="shared" si="144"/>
        <v>TomatenmarkTürkei</v>
      </c>
      <c r="B8571" s="26" t="s">
        <v>83</v>
      </c>
      <c r="C8571" s="4" t="s">
        <v>461</v>
      </c>
      <c r="D8571" s="25">
        <f t="shared" si="146"/>
        <v>1.1982384000000003E-7</v>
      </c>
      <c r="E8571" s="25">
        <f t="shared" si="140"/>
        <v>3.3542280000000001E-7</v>
      </c>
      <c r="F8571" s="25">
        <f t="shared" si="141"/>
        <v>1.4086008E-8</v>
      </c>
      <c r="G8571" s="25">
        <f t="shared" si="142"/>
        <v>5.1336000000000004E-8</v>
      </c>
      <c r="H8571" s="25">
        <f t="shared" si="143"/>
        <v>5.2066864799999993E-7</v>
      </c>
      <c r="I8571" s="3" t="str">
        <f t="shared" si="145"/>
        <v>TomatenTürkei</v>
      </c>
      <c r="J8571" t="s">
        <v>86</v>
      </c>
      <c r="K8571">
        <v>7.2</v>
      </c>
    </row>
    <row r="8572" spans="1:11" x14ac:dyDescent="0.4">
      <c r="A8572" t="str">
        <f t="shared" si="144"/>
        <v>TomatenmarkSaudi-Arabien</v>
      </c>
      <c r="B8572" s="26" t="s">
        <v>83</v>
      </c>
      <c r="C8572" s="4" t="s">
        <v>437</v>
      </c>
      <c r="D8572" s="25">
        <f t="shared" si="146"/>
        <v>9.7588080000000012E-8</v>
      </c>
      <c r="E8572" s="25">
        <f t="shared" si="140"/>
        <v>2.4198696E-7</v>
      </c>
      <c r="F8572" s="25">
        <f t="shared" si="141"/>
        <v>3.2902632E-9</v>
      </c>
      <c r="G8572" s="25">
        <f t="shared" si="142"/>
        <v>1.8504000000000002E-7</v>
      </c>
      <c r="H8572" s="25">
        <f t="shared" si="143"/>
        <v>5.2790530319999997E-7</v>
      </c>
      <c r="I8572" s="3" t="str">
        <f t="shared" si="145"/>
        <v>TomatenSaudi-Arabien</v>
      </c>
      <c r="J8572" t="s">
        <v>86</v>
      </c>
      <c r="K8572">
        <v>7.2</v>
      </c>
    </row>
    <row r="8573" spans="1:11" x14ac:dyDescent="0.4">
      <c r="A8573" t="str">
        <f t="shared" si="144"/>
        <v>TomatenmarkMyanmar</v>
      </c>
      <c r="B8573" s="26" t="s">
        <v>83</v>
      </c>
      <c r="C8573" s="4" t="s">
        <v>414</v>
      </c>
      <c r="D8573" s="25">
        <f t="shared" si="146"/>
        <v>1.8961703999999998E-7</v>
      </c>
      <c r="E8573" s="25">
        <f t="shared" si="140"/>
        <v>1.4074343999999999E-7</v>
      </c>
      <c r="F8573" s="25">
        <f t="shared" si="141"/>
        <v>8.6692320000000002E-8</v>
      </c>
      <c r="G8573" s="25">
        <f t="shared" si="142"/>
        <v>1.2816E-7</v>
      </c>
      <c r="H8573" s="25">
        <f t="shared" si="143"/>
        <v>5.4521280000000004E-7</v>
      </c>
      <c r="I8573" s="3" t="str">
        <f t="shared" si="145"/>
        <v>TomatenMyanmar</v>
      </c>
      <c r="J8573" t="s">
        <v>86</v>
      </c>
      <c r="K8573">
        <v>7.2</v>
      </c>
    </row>
    <row r="8574" spans="1:11" x14ac:dyDescent="0.4">
      <c r="A8574" t="str">
        <f t="shared" si="144"/>
        <v>TomatenmarkSyrien</v>
      </c>
      <c r="B8574" s="26" t="s">
        <v>83</v>
      </c>
      <c r="C8574" s="4" t="s">
        <v>453</v>
      </c>
      <c r="D8574" s="25">
        <f t="shared" si="146"/>
        <v>1.0970208E-7</v>
      </c>
      <c r="E8574" s="25">
        <f t="shared" si="140"/>
        <v>2.9691071999999999E-7</v>
      </c>
      <c r="F8574" s="25">
        <f t="shared" si="141"/>
        <v>7.7514479999999999E-9</v>
      </c>
      <c r="G8574" s="25">
        <f t="shared" si="142"/>
        <v>1.3248000000000001E-7</v>
      </c>
      <c r="H8574" s="25">
        <f t="shared" si="143"/>
        <v>5.46844248E-7</v>
      </c>
      <c r="I8574" s="3" t="str">
        <f t="shared" si="145"/>
        <v>TomatenSyrien</v>
      </c>
      <c r="J8574" t="s">
        <v>86</v>
      </c>
      <c r="K8574">
        <v>7.2</v>
      </c>
    </row>
    <row r="8575" spans="1:11" x14ac:dyDescent="0.4">
      <c r="A8575" t="str">
        <f t="shared" si="144"/>
        <v>TomatenmarkBulgarien</v>
      </c>
      <c r="B8575" s="26" t="s">
        <v>83</v>
      </c>
      <c r="C8575" s="4" t="s">
        <v>333</v>
      </c>
      <c r="D8575" s="25">
        <f t="shared" si="146"/>
        <v>1.2802607999999998E-7</v>
      </c>
      <c r="E8575" s="25">
        <f t="shared" si="140"/>
        <v>3.6090072000000003E-7</v>
      </c>
      <c r="F8575" s="25">
        <f t="shared" si="141"/>
        <v>2.6422200000000001E-8</v>
      </c>
      <c r="G8575" s="25">
        <f t="shared" si="142"/>
        <v>4.6152000000000002E-8</v>
      </c>
      <c r="H8575" s="25">
        <f t="shared" si="143"/>
        <v>5.6150099999999997E-7</v>
      </c>
      <c r="I8575" s="3" t="str">
        <f t="shared" si="145"/>
        <v>TomatenBulgarien</v>
      </c>
      <c r="J8575" t="s">
        <v>86</v>
      </c>
      <c r="K8575">
        <v>7.2</v>
      </c>
    </row>
    <row r="8576" spans="1:11" x14ac:dyDescent="0.4">
      <c r="A8576" t="str">
        <f t="shared" si="144"/>
        <v>TomatenmarkIran</v>
      </c>
      <c r="B8576" s="26" t="s">
        <v>83</v>
      </c>
      <c r="C8576" s="4" t="s">
        <v>386</v>
      </c>
      <c r="D8576" s="25">
        <f t="shared" si="146"/>
        <v>1.5906599999999998E-7</v>
      </c>
      <c r="E8576" s="25">
        <f t="shared" si="140"/>
        <v>3.0634848000000003E-7</v>
      </c>
      <c r="F8576" s="25">
        <f t="shared" si="141"/>
        <v>1.2327192E-8</v>
      </c>
      <c r="G8576" s="25">
        <f t="shared" si="142"/>
        <v>9.1440000000000004E-8</v>
      </c>
      <c r="H8576" s="25">
        <f t="shared" si="143"/>
        <v>5.69181672E-7</v>
      </c>
      <c r="I8576" s="3" t="str">
        <f t="shared" si="145"/>
        <v>TomatenIran</v>
      </c>
      <c r="J8576" t="s">
        <v>86</v>
      </c>
      <c r="K8576">
        <v>7.2</v>
      </c>
    </row>
    <row r="8577" spans="1:11" x14ac:dyDescent="0.4">
      <c r="A8577" t="str">
        <f t="shared" si="144"/>
        <v>TomatenmarkArmenien</v>
      </c>
      <c r="B8577" s="26" t="s">
        <v>83</v>
      </c>
      <c r="C8577" s="4" t="s">
        <v>296</v>
      </c>
      <c r="D8577" s="25">
        <f t="shared" si="146"/>
        <v>1.4506128000000001E-7</v>
      </c>
      <c r="E8577" s="25">
        <f t="shared" si="140"/>
        <v>3.4150247999999998E-7</v>
      </c>
      <c r="F8577" s="25">
        <f t="shared" si="141"/>
        <v>2.2188671999999999E-8</v>
      </c>
      <c r="G8577" s="25">
        <f t="shared" si="142"/>
        <v>1.0152000000000001E-7</v>
      </c>
      <c r="H8577" s="25">
        <f t="shared" si="143"/>
        <v>6.1027243200000016E-7</v>
      </c>
      <c r="I8577" s="3" t="str">
        <f t="shared" si="145"/>
        <v>TomatenArmenien</v>
      </c>
      <c r="J8577" t="s">
        <v>86</v>
      </c>
      <c r="K8577">
        <v>7.2</v>
      </c>
    </row>
    <row r="8578" spans="1:11" x14ac:dyDescent="0.4">
      <c r="A8578" t="str">
        <f t="shared" si="144"/>
        <v>TomatenmarkGriechenland</v>
      </c>
      <c r="B8578" s="26" t="s">
        <v>83</v>
      </c>
      <c r="C8578" s="4" t="s">
        <v>378</v>
      </c>
      <c r="D8578" s="25">
        <f t="shared" si="146"/>
        <v>1.5371279999999998E-7</v>
      </c>
      <c r="E8578" s="25">
        <f t="shared" si="140"/>
        <v>3.6937295999999997E-7</v>
      </c>
      <c r="F8578" s="25">
        <f t="shared" si="141"/>
        <v>3.3352703999999999E-8</v>
      </c>
      <c r="G8578" s="25">
        <f t="shared" si="142"/>
        <v>7.4880000000000006E-8</v>
      </c>
      <c r="H8578" s="25">
        <f t="shared" si="143"/>
        <v>6.3131846399999995E-7</v>
      </c>
      <c r="I8578" s="3" t="str">
        <f t="shared" si="145"/>
        <v>TomatenGriechenland</v>
      </c>
      <c r="J8578" t="s">
        <v>86</v>
      </c>
      <c r="K8578">
        <v>7.2</v>
      </c>
    </row>
    <row r="8579" spans="1:11" x14ac:dyDescent="0.4">
      <c r="A8579" t="str">
        <f t="shared" si="144"/>
        <v>TomatenmarkVietnam</v>
      </c>
      <c r="B8579" s="26" t="s">
        <v>83</v>
      </c>
      <c r="C8579" s="4" t="s">
        <v>472</v>
      </c>
      <c r="D8579" s="25">
        <f t="shared" si="146"/>
        <v>1.7737343999999999E-7</v>
      </c>
      <c r="E8579" s="25">
        <f t="shared" si="140"/>
        <v>1.7872200000000003E-7</v>
      </c>
      <c r="F8579" s="25">
        <f t="shared" si="141"/>
        <v>1.0657584E-7</v>
      </c>
      <c r="G8579" s="25">
        <f t="shared" si="142"/>
        <v>1.7856000000000001E-7</v>
      </c>
      <c r="H8579" s="25">
        <f t="shared" si="143"/>
        <v>6.4123128000000007E-7</v>
      </c>
      <c r="I8579" s="3" t="str">
        <f t="shared" si="145"/>
        <v>TomatenVietnam</v>
      </c>
      <c r="J8579" t="s">
        <v>86</v>
      </c>
      <c r="K8579">
        <v>7.2</v>
      </c>
    </row>
    <row r="8580" spans="1:11" x14ac:dyDescent="0.4">
      <c r="A8580" t="str">
        <f t="shared" si="144"/>
        <v>TomatenmarkAlgerien</v>
      </c>
      <c r="B8580" s="26" t="s">
        <v>83</v>
      </c>
      <c r="C8580" s="4" t="s">
        <v>277</v>
      </c>
      <c r="D8580" s="25">
        <f t="shared" si="146"/>
        <v>1.6610328000000002E-7</v>
      </c>
      <c r="E8580" s="25">
        <f t="shared" si="140"/>
        <v>4.1362775999999995E-7</v>
      </c>
      <c r="F8580" s="25">
        <f t="shared" si="141"/>
        <v>5.5899503999999998E-9</v>
      </c>
      <c r="G8580" s="25">
        <f t="shared" si="142"/>
        <v>6.5376000000000003E-8</v>
      </c>
      <c r="H8580" s="25">
        <f t="shared" si="143"/>
        <v>6.5069699040000004E-7</v>
      </c>
      <c r="I8580" s="3" t="str">
        <f t="shared" si="145"/>
        <v>TomatenAlgerien</v>
      </c>
      <c r="J8580" t="s">
        <v>86</v>
      </c>
      <c r="K8580">
        <v>7.2</v>
      </c>
    </row>
    <row r="8581" spans="1:11" x14ac:dyDescent="0.4">
      <c r="A8581" t="str">
        <f t="shared" si="144"/>
        <v>Tomatenmarkehemalige jugoslawische Republik Mazedonien</v>
      </c>
      <c r="B8581" s="26" t="s">
        <v>83</v>
      </c>
      <c r="C8581" s="4" t="s">
        <v>456</v>
      </c>
      <c r="D8581" s="25">
        <f t="shared" si="146"/>
        <v>1.5584760000000001E-7</v>
      </c>
      <c r="E8581" s="25">
        <f t="shared" si="140"/>
        <v>4.5017927999999995E-7</v>
      </c>
      <c r="F8581" s="25">
        <f t="shared" si="141"/>
        <v>3.2146992000000001E-8</v>
      </c>
      <c r="G8581" s="25">
        <f t="shared" si="142"/>
        <v>6.1848000000000012E-8</v>
      </c>
      <c r="H8581" s="25">
        <f t="shared" si="143"/>
        <v>7.0002187200000001E-7</v>
      </c>
      <c r="I8581" s="3" t="str">
        <f t="shared" si="145"/>
        <v>Tomatenehemalige jugoslawische Republik Mazedonien</v>
      </c>
      <c r="J8581" t="s">
        <v>86</v>
      </c>
      <c r="K8581">
        <v>7.2</v>
      </c>
    </row>
    <row r="8582" spans="1:11" x14ac:dyDescent="0.4">
      <c r="A8582" t="str">
        <f t="shared" si="144"/>
        <v>TomatenmarkKongo</v>
      </c>
      <c r="B8582" s="26" t="s">
        <v>83</v>
      </c>
      <c r="C8582" s="4" t="s">
        <v>217</v>
      </c>
      <c r="D8582" s="25">
        <f t="shared" si="146"/>
        <v>3.7316952E-7</v>
      </c>
      <c r="E8582" s="25">
        <f t="shared" si="140"/>
        <v>2.4363287999999998E-7</v>
      </c>
      <c r="F8582" s="25">
        <f t="shared" si="141"/>
        <v>2.4088608000000002E-8</v>
      </c>
      <c r="G8582" s="25">
        <f t="shared" si="142"/>
        <v>8.5679999999999997E-8</v>
      </c>
      <c r="H8582" s="25">
        <f t="shared" si="143"/>
        <v>7.2657100799999992E-7</v>
      </c>
      <c r="I8582" s="3" t="str">
        <f t="shared" si="145"/>
        <v>TomatenKongo</v>
      </c>
      <c r="J8582" t="s">
        <v>86</v>
      </c>
      <c r="K8582">
        <v>7.2</v>
      </c>
    </row>
    <row r="8583" spans="1:11" x14ac:dyDescent="0.4">
      <c r="A8583" t="str">
        <f t="shared" si="144"/>
        <v>TomatenmarkNordkorea</v>
      </c>
      <c r="B8583" s="26" t="s">
        <v>83</v>
      </c>
      <c r="C8583" s="4" t="s">
        <v>357</v>
      </c>
      <c r="D8583" s="25">
        <f t="shared" si="146"/>
        <v>1.7716751999999999E-7</v>
      </c>
      <c r="E8583" s="25">
        <f t="shared" si="140"/>
        <v>4.9894775999999993E-7</v>
      </c>
      <c r="F8583" s="25">
        <f t="shared" si="141"/>
        <v>4.4253720000000004E-8</v>
      </c>
      <c r="G8583" s="25">
        <f t="shared" si="142"/>
        <v>4.4568000000000006E-8</v>
      </c>
      <c r="H8583" s="25">
        <f t="shared" si="143"/>
        <v>7.6493700000000015E-7</v>
      </c>
      <c r="I8583" s="3" t="str">
        <f t="shared" si="145"/>
        <v>TomatenNordkorea</v>
      </c>
      <c r="J8583" t="s">
        <v>86</v>
      </c>
      <c r="K8583">
        <v>7.2</v>
      </c>
    </row>
    <row r="8584" spans="1:11" x14ac:dyDescent="0.4">
      <c r="A8584" t="str">
        <f t="shared" si="144"/>
        <v>TomatenmarkBenin</v>
      </c>
      <c r="B8584" s="26" t="s">
        <v>83</v>
      </c>
      <c r="C8584" s="4" t="s">
        <v>219</v>
      </c>
      <c r="D8584" s="25">
        <f t="shared" si="146"/>
        <v>4.0302504000000004E-7</v>
      </c>
      <c r="E8584" s="25">
        <f t="shared" si="140"/>
        <v>2.3683896000000001E-7</v>
      </c>
      <c r="F8584" s="25">
        <f t="shared" si="141"/>
        <v>4.7073168000000001E-8</v>
      </c>
      <c r="G8584" s="25">
        <f t="shared" si="142"/>
        <v>1.1664E-7</v>
      </c>
      <c r="H8584" s="25">
        <f t="shared" si="143"/>
        <v>8.03577168E-7</v>
      </c>
      <c r="I8584" s="3" t="str">
        <f t="shared" si="145"/>
        <v>TomatenBenin</v>
      </c>
      <c r="J8584" t="s">
        <v>86</v>
      </c>
      <c r="K8584">
        <v>7.2</v>
      </c>
    </row>
    <row r="8585" spans="1:11" x14ac:dyDescent="0.4">
      <c r="A8585" t="str">
        <f t="shared" si="144"/>
        <v>TomatenmarkBurundi</v>
      </c>
      <c r="B8585" s="26" t="s">
        <v>83</v>
      </c>
      <c r="C8585" s="4" t="s">
        <v>335</v>
      </c>
      <c r="D8585" s="25">
        <f t="shared" si="146"/>
        <v>4.6786968000000002E-7</v>
      </c>
      <c r="E8585" s="25">
        <f t="shared" si="140"/>
        <v>2.4796223999999998E-7</v>
      </c>
      <c r="F8585" s="25">
        <f t="shared" si="141"/>
        <v>2.5918200000000002E-8</v>
      </c>
      <c r="G8585" s="25">
        <f t="shared" si="142"/>
        <v>8.28E-8</v>
      </c>
      <c r="H8585" s="25">
        <f t="shared" si="143"/>
        <v>8.2455012000000002E-7</v>
      </c>
      <c r="I8585" s="3" t="str">
        <f t="shared" si="145"/>
        <v>TomatenBurundi</v>
      </c>
      <c r="J8585" t="s">
        <v>86</v>
      </c>
      <c r="K8585">
        <v>7.2</v>
      </c>
    </row>
    <row r="8586" spans="1:11" x14ac:dyDescent="0.4">
      <c r="A8586" t="str">
        <f t="shared" si="144"/>
        <v>TomatenmarkUzbekistan</v>
      </c>
      <c r="B8586" s="26" t="s">
        <v>83</v>
      </c>
      <c r="C8586" s="4" t="s">
        <v>470</v>
      </c>
      <c r="D8586" s="25">
        <f t="shared" si="146"/>
        <v>2.2885488000000003E-7</v>
      </c>
      <c r="E8586" s="25">
        <f t="shared" si="140"/>
        <v>4.8906216000000007E-7</v>
      </c>
      <c r="F8586" s="25">
        <f t="shared" si="141"/>
        <v>8.9395200000000002E-9</v>
      </c>
      <c r="G8586" s="25">
        <f t="shared" si="142"/>
        <v>1.296E-7</v>
      </c>
      <c r="H8586" s="25">
        <f t="shared" si="143"/>
        <v>8.5645656000000005E-7</v>
      </c>
      <c r="I8586" s="3" t="str">
        <f t="shared" si="145"/>
        <v>TomatenUzbekistan</v>
      </c>
      <c r="J8586" t="s">
        <v>86</v>
      </c>
      <c r="K8586">
        <v>7.2</v>
      </c>
    </row>
    <row r="8587" spans="1:11" x14ac:dyDescent="0.4">
      <c r="A8587" t="str">
        <f t="shared" si="144"/>
        <v>TomatenmarkMontenegro</v>
      </c>
      <c r="B8587" s="26" t="s">
        <v>83</v>
      </c>
      <c r="C8587" s="4" t="s">
        <v>411</v>
      </c>
      <c r="D8587" s="25">
        <f t="shared" si="146"/>
        <v>2.0349863999999998E-7</v>
      </c>
      <c r="E8587" s="25">
        <f t="shared" si="140"/>
        <v>5.5041983999999992E-7</v>
      </c>
      <c r="F8587" s="25">
        <f t="shared" si="141"/>
        <v>4.5205128000000001E-8</v>
      </c>
      <c r="G8587" s="25">
        <f t="shared" si="142"/>
        <v>6.6311999999999992E-8</v>
      </c>
      <c r="H8587" s="25">
        <f t="shared" si="143"/>
        <v>8.6543560800000011E-7</v>
      </c>
      <c r="I8587" s="3" t="str">
        <f t="shared" si="145"/>
        <v>TomatenMontenegro</v>
      </c>
      <c r="J8587" t="s">
        <v>86</v>
      </c>
      <c r="K8587">
        <v>7.2</v>
      </c>
    </row>
    <row r="8588" spans="1:11" x14ac:dyDescent="0.4">
      <c r="A8588" t="str">
        <f t="shared" si="144"/>
        <v>TomatenmarkSerbien</v>
      </c>
      <c r="B8588" s="26" t="s">
        <v>83</v>
      </c>
      <c r="C8588" s="4" t="s">
        <v>439</v>
      </c>
      <c r="D8588" s="25">
        <f t="shared" si="146"/>
        <v>2.0349863999999998E-7</v>
      </c>
      <c r="E8588" s="25">
        <f t="shared" si="140"/>
        <v>5.5041983999999992E-7</v>
      </c>
      <c r="F8588" s="25">
        <f t="shared" si="141"/>
        <v>4.5205128000000001E-8</v>
      </c>
      <c r="G8588" s="25">
        <f t="shared" si="142"/>
        <v>6.6311999999999992E-8</v>
      </c>
      <c r="H8588" s="25">
        <f t="shared" si="143"/>
        <v>8.6543560800000011E-7</v>
      </c>
      <c r="I8588" s="3" t="str">
        <f t="shared" si="145"/>
        <v>TomatenSerbien</v>
      </c>
      <c r="J8588" t="s">
        <v>86</v>
      </c>
      <c r="K8588">
        <v>7.2</v>
      </c>
    </row>
    <row r="8589" spans="1:11" x14ac:dyDescent="0.4">
      <c r="A8589" t="str">
        <f t="shared" si="144"/>
        <v>TomatenmarkSerbien-Montenegro</v>
      </c>
      <c r="B8589" s="26" t="s">
        <v>83</v>
      </c>
      <c r="C8589" s="4" t="s">
        <v>440</v>
      </c>
      <c r="D8589" s="25">
        <f t="shared" si="146"/>
        <v>2.0349863999999998E-7</v>
      </c>
      <c r="E8589" s="25">
        <f t="shared" si="140"/>
        <v>5.5041983999999992E-7</v>
      </c>
      <c r="F8589" s="25">
        <f t="shared" si="141"/>
        <v>4.5205128000000001E-8</v>
      </c>
      <c r="G8589" s="25">
        <f t="shared" si="142"/>
        <v>6.6311999999999992E-8</v>
      </c>
      <c r="H8589" s="25">
        <f t="shared" si="143"/>
        <v>8.6543560800000011E-7</v>
      </c>
      <c r="I8589" s="3" t="str">
        <f t="shared" si="145"/>
        <v>TomatenSerbien-Montenegro</v>
      </c>
      <c r="J8589" t="s">
        <v>86</v>
      </c>
      <c r="K8589">
        <v>7.2</v>
      </c>
    </row>
    <row r="8590" spans="1:11" x14ac:dyDescent="0.4">
      <c r="A8590" t="str">
        <f t="shared" si="144"/>
        <v>TomatenmarkJugoslawien</v>
      </c>
      <c r="B8590" s="26" t="s">
        <v>83</v>
      </c>
      <c r="C8590" s="4" t="s">
        <v>474</v>
      </c>
      <c r="D8590" s="25">
        <f t="shared" si="146"/>
        <v>2.0349863999999998E-7</v>
      </c>
      <c r="E8590" s="25">
        <f t="shared" si="140"/>
        <v>5.5041983999999992E-7</v>
      </c>
      <c r="F8590" s="25">
        <f t="shared" si="141"/>
        <v>4.5205128000000001E-8</v>
      </c>
      <c r="G8590" s="25">
        <f t="shared" si="142"/>
        <v>6.6311999999999992E-8</v>
      </c>
      <c r="H8590" s="25">
        <f t="shared" si="143"/>
        <v>8.6543560800000011E-7</v>
      </c>
      <c r="I8590" s="3" t="str">
        <f t="shared" si="145"/>
        <v>TomatenJugoslawien</v>
      </c>
      <c r="J8590" t="s">
        <v>86</v>
      </c>
      <c r="K8590">
        <v>7.2</v>
      </c>
    </row>
    <row r="8591" spans="1:11" x14ac:dyDescent="0.4">
      <c r="A8591" t="str">
        <f t="shared" si="144"/>
        <v>TomatenmarkTadschikistan</v>
      </c>
      <c r="B8591" s="26" t="s">
        <v>83</v>
      </c>
      <c r="C8591" s="4" t="s">
        <v>454</v>
      </c>
      <c r="D8591" s="25">
        <f t="shared" si="146"/>
        <v>2.4395328E-7</v>
      </c>
      <c r="E8591" s="25">
        <f t="shared" si="140"/>
        <v>5.0859504E-7</v>
      </c>
      <c r="F8591" s="25">
        <f t="shared" si="141"/>
        <v>1.2918743999999999E-8</v>
      </c>
      <c r="G8591" s="25">
        <f t="shared" si="142"/>
        <v>1.2168000000000001E-7</v>
      </c>
      <c r="H8591" s="25">
        <f t="shared" si="143"/>
        <v>8.8714706399999988E-7</v>
      </c>
      <c r="I8591" s="3" t="str">
        <f t="shared" si="145"/>
        <v>TomatenTadschikistan</v>
      </c>
      <c r="J8591" t="s">
        <v>86</v>
      </c>
      <c r="K8591">
        <v>7.2</v>
      </c>
    </row>
    <row r="8592" spans="1:11" x14ac:dyDescent="0.4">
      <c r="A8592" t="str">
        <f t="shared" si="144"/>
        <v>TomatenmarkTogo</v>
      </c>
      <c r="B8592" s="26" t="s">
        <v>83</v>
      </c>
      <c r="C8592" s="4" t="s">
        <v>458</v>
      </c>
      <c r="D8592" s="25">
        <f t="shared" si="146"/>
        <v>4.3849944E-7</v>
      </c>
      <c r="E8592" s="25">
        <f t="shared" si="140"/>
        <v>2.4951096E-7</v>
      </c>
      <c r="F8592" s="25">
        <f t="shared" si="141"/>
        <v>7.8717599999999995E-8</v>
      </c>
      <c r="G8592" s="25">
        <f t="shared" si="142"/>
        <v>1.3392000000000002E-7</v>
      </c>
      <c r="H8592" s="25">
        <f t="shared" si="143"/>
        <v>9.0064799999999995E-7</v>
      </c>
      <c r="I8592" s="3" t="str">
        <f t="shared" si="145"/>
        <v>TomatenTogo</v>
      </c>
      <c r="J8592" t="s">
        <v>86</v>
      </c>
      <c r="K8592">
        <v>7.2</v>
      </c>
    </row>
    <row r="8593" spans="1:11" x14ac:dyDescent="0.4">
      <c r="A8593" t="str">
        <f t="shared" si="144"/>
        <v>TomatenmarkBolivien</v>
      </c>
      <c r="B8593" s="26" t="s">
        <v>83</v>
      </c>
      <c r="C8593" s="4" t="s">
        <v>327</v>
      </c>
      <c r="D8593" s="25">
        <f t="shared" si="146"/>
        <v>3.8486232000000002E-7</v>
      </c>
      <c r="E8593" s="25">
        <f t="shared" si="140"/>
        <v>2.8619640000000003E-7</v>
      </c>
      <c r="F8593" s="25">
        <f t="shared" si="141"/>
        <v>1.0011168000000001E-7</v>
      </c>
      <c r="G8593" s="25">
        <f t="shared" si="142"/>
        <v>1.3248000000000001E-7</v>
      </c>
      <c r="H8593" s="25">
        <f t="shared" si="143"/>
        <v>9.036504000000001E-7</v>
      </c>
      <c r="I8593" s="3" t="str">
        <f t="shared" si="145"/>
        <v>TomatenBolivien</v>
      </c>
      <c r="J8593" t="s">
        <v>86</v>
      </c>
      <c r="K8593">
        <v>7.2</v>
      </c>
    </row>
    <row r="8594" spans="1:11" x14ac:dyDescent="0.4">
      <c r="A8594" t="str">
        <f t="shared" si="144"/>
        <v>TomatenmarkKasachstan</v>
      </c>
      <c r="B8594" s="26" t="s">
        <v>83</v>
      </c>
      <c r="C8594" s="4" t="s">
        <v>392</v>
      </c>
      <c r="D8594" s="25">
        <f t="shared" si="146"/>
        <v>2.4263568000000001E-7</v>
      </c>
      <c r="E8594" s="25">
        <f t="shared" si="140"/>
        <v>5.7450384000000002E-7</v>
      </c>
      <c r="F8594" s="25">
        <f t="shared" si="141"/>
        <v>1.0693224E-8</v>
      </c>
      <c r="G8594" s="25">
        <f t="shared" si="142"/>
        <v>9.5760000000000005E-8</v>
      </c>
      <c r="H8594" s="25">
        <f t="shared" si="143"/>
        <v>9.2359274400000019E-7</v>
      </c>
      <c r="I8594" s="3" t="str">
        <f t="shared" si="145"/>
        <v>TomatenKasachstan</v>
      </c>
      <c r="J8594" t="s">
        <v>86</v>
      </c>
      <c r="K8594">
        <v>7.2</v>
      </c>
    </row>
    <row r="8595" spans="1:11" x14ac:dyDescent="0.4">
      <c r="A8595" t="str">
        <f t="shared" si="144"/>
        <v>TomatenmarkKenia</v>
      </c>
      <c r="B8595" s="26" t="s">
        <v>83</v>
      </c>
      <c r="C8595" s="4" t="s">
        <v>393</v>
      </c>
      <c r="D8595" s="25">
        <f t="shared" si="146"/>
        <v>4.4934263999999997E-7</v>
      </c>
      <c r="E8595" s="25">
        <f t="shared" si="140"/>
        <v>3.3725160000000001E-7</v>
      </c>
      <c r="F8595" s="25">
        <f t="shared" si="141"/>
        <v>3.1813992E-8</v>
      </c>
      <c r="G8595" s="25">
        <f t="shared" si="142"/>
        <v>1.2599999999999999E-7</v>
      </c>
      <c r="H8595" s="25">
        <f t="shared" si="143"/>
        <v>9.4440823200000002E-7</v>
      </c>
      <c r="I8595" s="3" t="str">
        <f t="shared" si="145"/>
        <v>TomatenKenia</v>
      </c>
      <c r="J8595" t="s">
        <v>86</v>
      </c>
      <c r="K8595">
        <v>7.2</v>
      </c>
    </row>
    <row r="8596" spans="1:11" x14ac:dyDescent="0.4">
      <c r="A8596" t="str">
        <f t="shared" si="144"/>
        <v>TomatenmarkSwaziland</v>
      </c>
      <c r="B8596" s="26" t="s">
        <v>83</v>
      </c>
      <c r="C8596" s="4" t="s">
        <v>450</v>
      </c>
      <c r="D8596" s="25">
        <f t="shared" si="146"/>
        <v>3.3489864E-7</v>
      </c>
      <c r="E8596" s="25">
        <f t="shared" ref="E8596:E8659" si="147">VLOOKUP($I8596,$A$3:$H$8460,5,0)*$K8596</f>
        <v>3.4172928000000001E-7</v>
      </c>
      <c r="F8596" s="25">
        <f t="shared" ref="F8596:F8659" si="148">VLOOKUP($I8596,$A$3:$H$8460,6,0)*$K8596</f>
        <v>7.7472720000000012E-8</v>
      </c>
      <c r="G8596" s="25">
        <f t="shared" ref="G8596:G8659" si="149">VLOOKUP($I8596,$A$3:$H$8460,7,0)*$K8596</f>
        <v>1.9079999999999999E-7</v>
      </c>
      <c r="H8596" s="25">
        <f t="shared" ref="H8596:H8659" si="150">VLOOKUP($I8596,$A$3:$H$8460,8,0)*$K8596</f>
        <v>9.4490064000000004E-7</v>
      </c>
      <c r="I8596" s="3" t="str">
        <f t="shared" si="145"/>
        <v>TomatenSwaziland</v>
      </c>
      <c r="J8596" t="s">
        <v>86</v>
      </c>
      <c r="K8596">
        <v>7.2</v>
      </c>
    </row>
    <row r="8597" spans="1:11" x14ac:dyDescent="0.4">
      <c r="A8597" t="str">
        <f t="shared" ref="A8597:A8660" si="151">B8597&amp;C8597</f>
        <v>TomatenmarkJapan</v>
      </c>
      <c r="B8597" s="26" t="s">
        <v>83</v>
      </c>
      <c r="C8597" s="4" t="s">
        <v>391</v>
      </c>
      <c r="D8597" s="25">
        <f t="shared" si="146"/>
        <v>2.5798679999999998E-7</v>
      </c>
      <c r="E8597" s="25">
        <f t="shared" si="147"/>
        <v>5.4081504E-7</v>
      </c>
      <c r="F8597" s="25">
        <f t="shared" si="148"/>
        <v>9.4137840000000008E-8</v>
      </c>
      <c r="G8597" s="25">
        <f t="shared" si="149"/>
        <v>6.8256000000000012E-8</v>
      </c>
      <c r="H8597" s="25">
        <f t="shared" si="150"/>
        <v>9.6119568E-7</v>
      </c>
      <c r="I8597" s="3" t="str">
        <f t="shared" ref="I8597:I8660" si="152">J8597&amp;C8597</f>
        <v>TomatenJapan</v>
      </c>
      <c r="J8597" t="s">
        <v>86</v>
      </c>
      <c r="K8597">
        <v>7.2</v>
      </c>
    </row>
    <row r="8598" spans="1:11" x14ac:dyDescent="0.4">
      <c r="A8598" t="str">
        <f t="shared" si="151"/>
        <v>TomatenmarkUganda</v>
      </c>
      <c r="B8598" s="26" t="s">
        <v>83</v>
      </c>
      <c r="C8598" s="4" t="s">
        <v>220</v>
      </c>
      <c r="D8598" s="25">
        <f t="shared" ref="D8598:D8661" si="153">VLOOKUP($I8598,$A$3:$H$8460,4,0)*$K8598</f>
        <v>5.4204048000000005E-7</v>
      </c>
      <c r="E8598" s="25">
        <f t="shared" si="147"/>
        <v>3.3321024000000003E-7</v>
      </c>
      <c r="F8598" s="25">
        <f t="shared" si="148"/>
        <v>2.7440135999999997E-8</v>
      </c>
      <c r="G8598" s="25">
        <f t="shared" si="149"/>
        <v>1.1160000000000001E-7</v>
      </c>
      <c r="H8598" s="25">
        <f t="shared" si="150"/>
        <v>1.014290856E-6</v>
      </c>
      <c r="I8598" s="3" t="str">
        <f t="shared" si="152"/>
        <v>TomatenUganda</v>
      </c>
      <c r="J8598" t="s">
        <v>86</v>
      </c>
      <c r="K8598">
        <v>7.2</v>
      </c>
    </row>
    <row r="8599" spans="1:11" x14ac:dyDescent="0.4">
      <c r="A8599" t="str">
        <f t="shared" si="151"/>
        <v>TomatenmarkGhana</v>
      </c>
      <c r="B8599" s="26" t="s">
        <v>83</v>
      </c>
      <c r="C8599" s="4" t="s">
        <v>216</v>
      </c>
      <c r="D8599" s="25">
        <f t="shared" si="153"/>
        <v>4.6288872000000005E-7</v>
      </c>
      <c r="E8599" s="25">
        <f t="shared" si="147"/>
        <v>3.0895704000000004E-7</v>
      </c>
      <c r="F8599" s="25">
        <f t="shared" si="148"/>
        <v>1.1012328000000001E-7</v>
      </c>
      <c r="G8599" s="25">
        <f t="shared" si="149"/>
        <v>1.6704000000000002E-7</v>
      </c>
      <c r="H8599" s="25">
        <f t="shared" si="150"/>
        <v>1.0490090399999998E-6</v>
      </c>
      <c r="I8599" s="3" t="str">
        <f t="shared" si="152"/>
        <v>TomatenGhana</v>
      </c>
      <c r="J8599" t="s">
        <v>86</v>
      </c>
      <c r="K8599">
        <v>7.2</v>
      </c>
    </row>
    <row r="8600" spans="1:11" x14ac:dyDescent="0.4">
      <c r="A8600" t="str">
        <f t="shared" si="151"/>
        <v>TomatenmarkÄgypten</v>
      </c>
      <c r="B8600" s="26" t="s">
        <v>83</v>
      </c>
      <c r="C8600" s="4" t="s">
        <v>364</v>
      </c>
      <c r="D8600" s="25">
        <f t="shared" si="153"/>
        <v>1.9410695999999999E-7</v>
      </c>
      <c r="E8600" s="25">
        <f t="shared" si="147"/>
        <v>6.9200351999999996E-7</v>
      </c>
      <c r="F8600" s="25">
        <f t="shared" si="148"/>
        <v>3.3235056000000004E-8</v>
      </c>
      <c r="G8600" s="25">
        <f t="shared" si="149"/>
        <v>1.656E-7</v>
      </c>
      <c r="H8600" s="25">
        <f t="shared" si="150"/>
        <v>1.0849455360000002E-6</v>
      </c>
      <c r="I8600" s="3" t="str">
        <f t="shared" si="152"/>
        <v>TomatenÄgypten</v>
      </c>
      <c r="J8600" t="s">
        <v>86</v>
      </c>
      <c r="K8600">
        <v>7.2</v>
      </c>
    </row>
    <row r="8601" spans="1:11" x14ac:dyDescent="0.4">
      <c r="A8601" t="str">
        <f t="shared" si="151"/>
        <v>TomatenmarkIndien</v>
      </c>
      <c r="B8601" s="26" t="s">
        <v>83</v>
      </c>
      <c r="C8601" s="4" t="s">
        <v>91</v>
      </c>
      <c r="D8601" s="25">
        <f t="shared" si="153"/>
        <v>2.5005311999999998E-7</v>
      </c>
      <c r="E8601" s="25">
        <f t="shared" si="147"/>
        <v>5.4720576000000007E-7</v>
      </c>
      <c r="F8601" s="25">
        <f t="shared" si="148"/>
        <v>4.3810343999999997E-8</v>
      </c>
      <c r="G8601" s="25">
        <f t="shared" si="149"/>
        <v>2.5559999999999999E-7</v>
      </c>
      <c r="H8601" s="25">
        <f t="shared" si="150"/>
        <v>1.096669224E-6</v>
      </c>
      <c r="I8601" s="3" t="str">
        <f t="shared" si="152"/>
        <v>TomatenIndien</v>
      </c>
      <c r="J8601" t="s">
        <v>86</v>
      </c>
      <c r="K8601">
        <v>7.2</v>
      </c>
    </row>
    <row r="8602" spans="1:11" x14ac:dyDescent="0.4">
      <c r="A8602" t="str">
        <f t="shared" si="151"/>
        <v>TomatenmarkKirgisien</v>
      </c>
      <c r="B8602" s="26" t="s">
        <v>83</v>
      </c>
      <c r="C8602" s="4" t="s">
        <v>395</v>
      </c>
      <c r="D8602" s="25">
        <f t="shared" si="153"/>
        <v>2.9249279999999999E-7</v>
      </c>
      <c r="E8602" s="25">
        <f t="shared" si="147"/>
        <v>7.3901520000000001E-7</v>
      </c>
      <c r="F8602" s="25">
        <f t="shared" si="148"/>
        <v>1.2769704000000001E-8</v>
      </c>
      <c r="G8602" s="25">
        <f t="shared" si="149"/>
        <v>8.0639999999999999E-8</v>
      </c>
      <c r="H8602" s="25">
        <f t="shared" si="150"/>
        <v>1.1249177040000001E-6</v>
      </c>
      <c r="I8602" s="3" t="str">
        <f t="shared" si="152"/>
        <v>TomatenKirgisien</v>
      </c>
      <c r="J8602" t="s">
        <v>86</v>
      </c>
      <c r="K8602">
        <v>7.2</v>
      </c>
    </row>
    <row r="8603" spans="1:11" x14ac:dyDescent="0.4">
      <c r="A8603" t="str">
        <f t="shared" si="151"/>
        <v>TomatenmarkLiberia</v>
      </c>
      <c r="B8603" s="26" t="s">
        <v>83</v>
      </c>
      <c r="C8603" s="4" t="s">
        <v>399</v>
      </c>
      <c r="D8603" s="25">
        <f t="shared" si="153"/>
        <v>4.6895543999999991E-7</v>
      </c>
      <c r="E8603" s="25">
        <f t="shared" si="147"/>
        <v>3.0065976000000002E-7</v>
      </c>
      <c r="F8603" s="25">
        <f t="shared" si="148"/>
        <v>1.6399008E-7</v>
      </c>
      <c r="G8603" s="25">
        <f t="shared" si="149"/>
        <v>2.2752000000000004E-7</v>
      </c>
      <c r="H8603" s="25">
        <f t="shared" si="150"/>
        <v>1.16112528E-6</v>
      </c>
      <c r="I8603" s="3" t="str">
        <f t="shared" si="152"/>
        <v>TomatenLiberia</v>
      </c>
      <c r="J8603" t="s">
        <v>86</v>
      </c>
      <c r="K8603">
        <v>7.2</v>
      </c>
    </row>
    <row r="8604" spans="1:11" x14ac:dyDescent="0.4">
      <c r="A8604" t="str">
        <f t="shared" si="151"/>
        <v>TomatenmarkSierra Leone</v>
      </c>
      <c r="B8604" s="26" t="s">
        <v>83</v>
      </c>
      <c r="C8604" s="4" t="s">
        <v>441</v>
      </c>
      <c r="D8604" s="25">
        <f t="shared" si="153"/>
        <v>5.2790399999999996E-7</v>
      </c>
      <c r="E8604" s="25">
        <f t="shared" si="147"/>
        <v>4.1969448000000002E-7</v>
      </c>
      <c r="F8604" s="25">
        <f t="shared" si="148"/>
        <v>1.3806432000000001E-7</v>
      </c>
      <c r="G8604" s="25">
        <f t="shared" si="149"/>
        <v>2.2031999999999998E-7</v>
      </c>
      <c r="H8604" s="25">
        <f t="shared" si="150"/>
        <v>1.3059828000000002E-6</v>
      </c>
      <c r="I8604" s="3" t="str">
        <f t="shared" si="152"/>
        <v>TomatenSierra Leone</v>
      </c>
      <c r="J8604" t="s">
        <v>86</v>
      </c>
      <c r="K8604">
        <v>7.2</v>
      </c>
    </row>
    <row r="8605" spans="1:11" x14ac:dyDescent="0.4">
      <c r="A8605" t="str">
        <f t="shared" si="151"/>
        <v>TomatenmarkGeorgien</v>
      </c>
      <c r="B8605" s="26" t="s">
        <v>83</v>
      </c>
      <c r="C8605" s="4" t="s">
        <v>375</v>
      </c>
      <c r="D8605" s="25">
        <f t="shared" si="153"/>
        <v>3.5489808E-7</v>
      </c>
      <c r="E8605" s="25">
        <f t="shared" si="147"/>
        <v>8.2542240000000001E-7</v>
      </c>
      <c r="F8605" s="25">
        <f t="shared" si="148"/>
        <v>4.9400280000000002E-8</v>
      </c>
      <c r="G8605" s="25">
        <f t="shared" si="149"/>
        <v>2.0088000000000001E-7</v>
      </c>
      <c r="H8605" s="25">
        <f t="shared" si="150"/>
        <v>1.4306007600000003E-6</v>
      </c>
      <c r="I8605" s="3" t="str">
        <f t="shared" si="152"/>
        <v>TomatenGeorgien</v>
      </c>
      <c r="J8605" t="s">
        <v>86</v>
      </c>
      <c r="K8605">
        <v>7.2</v>
      </c>
    </row>
    <row r="8606" spans="1:11" x14ac:dyDescent="0.4">
      <c r="A8606" t="str">
        <f t="shared" si="151"/>
        <v>TomatenmarkKroatien</v>
      </c>
      <c r="B8606" s="26" t="s">
        <v>83</v>
      </c>
      <c r="C8606" s="4" t="s">
        <v>225</v>
      </c>
      <c r="D8606" s="25">
        <f t="shared" si="153"/>
        <v>3.2184000000000003E-7</v>
      </c>
      <c r="E8606" s="25">
        <f t="shared" si="147"/>
        <v>9.2154960000000002E-7</v>
      </c>
      <c r="F8606" s="25">
        <f t="shared" si="148"/>
        <v>7.9199999999999995E-8</v>
      </c>
      <c r="G8606" s="25">
        <f t="shared" si="149"/>
        <v>1.1303999999999999E-7</v>
      </c>
      <c r="H8606" s="25">
        <f t="shared" si="150"/>
        <v>1.4356295999999999E-6</v>
      </c>
      <c r="I8606" s="3" t="str">
        <f t="shared" si="152"/>
        <v>TomatenKroatien</v>
      </c>
      <c r="J8606" t="s">
        <v>86</v>
      </c>
      <c r="K8606">
        <v>7.2</v>
      </c>
    </row>
    <row r="8607" spans="1:11" x14ac:dyDescent="0.4">
      <c r="A8607" t="str">
        <f t="shared" si="151"/>
        <v>TomatenmarkIrak</v>
      </c>
      <c r="B8607" s="26" t="s">
        <v>83</v>
      </c>
      <c r="C8607" s="4" t="s">
        <v>387</v>
      </c>
      <c r="D8607" s="25">
        <f t="shared" si="153"/>
        <v>2.5234632000000005E-7</v>
      </c>
      <c r="E8607" s="25">
        <f t="shared" si="147"/>
        <v>9.5979600000000021E-7</v>
      </c>
      <c r="F8607" s="25">
        <f t="shared" si="148"/>
        <v>1.9577303999999998E-8</v>
      </c>
      <c r="G8607" s="25">
        <f t="shared" si="149"/>
        <v>2.5704000000000003E-7</v>
      </c>
      <c r="H8607" s="25">
        <f t="shared" si="150"/>
        <v>1.4887596240000003E-6</v>
      </c>
      <c r="I8607" s="3" t="str">
        <f t="shared" si="152"/>
        <v>TomatenIrak</v>
      </c>
      <c r="J8607" t="s">
        <v>86</v>
      </c>
      <c r="K8607">
        <v>7.2</v>
      </c>
    </row>
    <row r="8608" spans="1:11" x14ac:dyDescent="0.4">
      <c r="A8608" t="str">
        <f t="shared" si="151"/>
        <v>TomatenmarkGuyana</v>
      </c>
      <c r="B8608" s="26" t="s">
        <v>83</v>
      </c>
      <c r="C8608" s="4" t="s">
        <v>382</v>
      </c>
      <c r="D8608" s="25">
        <f t="shared" si="153"/>
        <v>4.7667312000000009E-7</v>
      </c>
      <c r="E8608" s="25">
        <f t="shared" si="147"/>
        <v>4.0237127999999995E-7</v>
      </c>
      <c r="F8608" s="25">
        <f t="shared" si="148"/>
        <v>2.8047096000000001E-7</v>
      </c>
      <c r="G8608" s="25">
        <f t="shared" si="149"/>
        <v>3.8663999999999997E-7</v>
      </c>
      <c r="H8608" s="25">
        <f t="shared" si="150"/>
        <v>1.5461553600000002E-6</v>
      </c>
      <c r="I8608" s="3" t="str">
        <f t="shared" si="152"/>
        <v>TomatenGuyana</v>
      </c>
      <c r="J8608" t="s">
        <v>86</v>
      </c>
      <c r="K8608">
        <v>7.2</v>
      </c>
    </row>
    <row r="8609" spans="1:11" x14ac:dyDescent="0.4">
      <c r="A8609" t="str">
        <f t="shared" si="151"/>
        <v>TomatenmarkAlbanien</v>
      </c>
      <c r="B8609" s="26" t="s">
        <v>83</v>
      </c>
      <c r="C8609" s="4" t="s">
        <v>266</v>
      </c>
      <c r="D8609" s="25">
        <f t="shared" si="153"/>
        <v>3.2859216000000001E-7</v>
      </c>
      <c r="E8609" s="25">
        <f t="shared" si="147"/>
        <v>1.014048E-6</v>
      </c>
      <c r="F8609" s="25">
        <f t="shared" si="148"/>
        <v>7.6710960000000005E-8</v>
      </c>
      <c r="G8609" s="25">
        <f t="shared" si="149"/>
        <v>1.2888000000000003E-7</v>
      </c>
      <c r="H8609" s="25">
        <f t="shared" si="150"/>
        <v>1.5482311199999999E-6</v>
      </c>
      <c r="I8609" s="3" t="str">
        <f t="shared" si="152"/>
        <v>TomatenAlbanien</v>
      </c>
      <c r="J8609" t="s">
        <v>86</v>
      </c>
      <c r="K8609">
        <v>7.2</v>
      </c>
    </row>
    <row r="8610" spans="1:11" x14ac:dyDescent="0.4">
      <c r="A8610" t="str">
        <f t="shared" si="151"/>
        <v>TomatenmarkBosnien-Herzegowina</v>
      </c>
      <c r="B8610" s="26" t="s">
        <v>83</v>
      </c>
      <c r="C8610" s="4" t="s">
        <v>329</v>
      </c>
      <c r="D8610" s="25">
        <f t="shared" si="153"/>
        <v>3.8736E-7</v>
      </c>
      <c r="E8610" s="25">
        <f t="shared" si="147"/>
        <v>1.0403352000000002E-6</v>
      </c>
      <c r="F8610" s="25">
        <f t="shared" si="148"/>
        <v>9.1555920000000004E-8</v>
      </c>
      <c r="G8610" s="25">
        <f t="shared" si="149"/>
        <v>1.2888000000000003E-7</v>
      </c>
      <c r="H8610" s="25">
        <f t="shared" si="150"/>
        <v>1.6481311200000002E-6</v>
      </c>
      <c r="I8610" s="3" t="str">
        <f t="shared" si="152"/>
        <v>TomatenBosnien-Herzegowina</v>
      </c>
      <c r="J8610" t="s">
        <v>86</v>
      </c>
      <c r="K8610">
        <v>7.2</v>
      </c>
    </row>
    <row r="8611" spans="1:11" x14ac:dyDescent="0.4">
      <c r="A8611" t="str">
        <f t="shared" si="151"/>
        <v>TomatenmarkAfghanistan</v>
      </c>
      <c r="B8611" s="26" t="s">
        <v>83</v>
      </c>
      <c r="C8611" s="4" t="s">
        <v>238</v>
      </c>
      <c r="D8611" s="25">
        <f t="shared" si="153"/>
        <v>4.6111967999999999E-7</v>
      </c>
      <c r="E8611" s="25">
        <f t="shared" si="147"/>
        <v>8.1010799999999999E-7</v>
      </c>
      <c r="F8611" s="25">
        <f t="shared" si="148"/>
        <v>3.0954816000000002E-8</v>
      </c>
      <c r="G8611" s="25">
        <f t="shared" si="149"/>
        <v>3.7008000000000004E-7</v>
      </c>
      <c r="H8611" s="25">
        <f t="shared" si="150"/>
        <v>1.672262496E-6</v>
      </c>
      <c r="I8611" s="3" t="str">
        <f t="shared" si="152"/>
        <v>TomatenAfghanistan</v>
      </c>
      <c r="J8611" t="s">
        <v>86</v>
      </c>
      <c r="K8611">
        <v>7.2</v>
      </c>
    </row>
    <row r="8612" spans="1:11" x14ac:dyDescent="0.4">
      <c r="A8612" t="str">
        <f t="shared" si="151"/>
        <v>TomatenmarkRwanda</v>
      </c>
      <c r="B8612" s="26" t="s">
        <v>83</v>
      </c>
      <c r="C8612" s="4" t="s">
        <v>436</v>
      </c>
      <c r="D8612" s="25">
        <f t="shared" si="153"/>
        <v>1.0679184E-6</v>
      </c>
      <c r="E8612" s="25">
        <f t="shared" si="147"/>
        <v>5.4727272000000008E-7</v>
      </c>
      <c r="F8612" s="25">
        <f t="shared" si="148"/>
        <v>4.1137632000000003E-8</v>
      </c>
      <c r="G8612" s="25">
        <f t="shared" si="149"/>
        <v>1.6920000000000001E-7</v>
      </c>
      <c r="H8612" s="25">
        <f t="shared" si="150"/>
        <v>1.8255287520000003E-6</v>
      </c>
      <c r="I8612" s="3" t="str">
        <f t="shared" si="152"/>
        <v>TomatenRwanda</v>
      </c>
      <c r="J8612" t="s">
        <v>86</v>
      </c>
      <c r="K8612">
        <v>7.2</v>
      </c>
    </row>
    <row r="8613" spans="1:11" x14ac:dyDescent="0.4">
      <c r="A8613" t="str">
        <f t="shared" si="151"/>
        <v>TomatenmarkTurkmenistan</v>
      </c>
      <c r="B8613" s="26" t="s">
        <v>83</v>
      </c>
      <c r="C8613" s="4" t="s">
        <v>462</v>
      </c>
      <c r="D8613" s="25">
        <f t="shared" si="153"/>
        <v>5.9395320000000011E-7</v>
      </c>
      <c r="E8613" s="25">
        <f t="shared" si="147"/>
        <v>9.5561999999999992E-7</v>
      </c>
      <c r="F8613" s="25">
        <f t="shared" si="148"/>
        <v>2.7821376000000005E-8</v>
      </c>
      <c r="G8613" s="25">
        <f t="shared" si="149"/>
        <v>4.0176000000000002E-7</v>
      </c>
      <c r="H8613" s="25">
        <f t="shared" si="150"/>
        <v>1.9791545760000004E-6</v>
      </c>
      <c r="I8613" s="3" t="str">
        <f t="shared" si="152"/>
        <v>TomatenTurkmenistan</v>
      </c>
      <c r="J8613" t="s">
        <v>86</v>
      </c>
      <c r="K8613">
        <v>7.2</v>
      </c>
    </row>
    <row r="8614" spans="1:11" x14ac:dyDescent="0.4">
      <c r="A8614" t="str">
        <f t="shared" si="151"/>
        <v>TomatenmarkThailand</v>
      </c>
      <c r="B8614" s="26" t="s">
        <v>83</v>
      </c>
      <c r="C8614" s="4" t="s">
        <v>455</v>
      </c>
      <c r="D8614" s="25">
        <f t="shared" si="153"/>
        <v>7.662672E-7</v>
      </c>
      <c r="E8614" s="25">
        <f t="shared" si="147"/>
        <v>5.9598144000000011E-7</v>
      </c>
      <c r="F8614" s="25">
        <f t="shared" si="148"/>
        <v>1.9103616000000002E-7</v>
      </c>
      <c r="G8614" s="25">
        <f t="shared" si="149"/>
        <v>4.6944E-7</v>
      </c>
      <c r="H8614" s="25">
        <f t="shared" si="150"/>
        <v>2.0227248000000003E-6</v>
      </c>
      <c r="I8614" s="3" t="str">
        <f t="shared" si="152"/>
        <v>TomatenThailand</v>
      </c>
      <c r="J8614" t="s">
        <v>86</v>
      </c>
      <c r="K8614">
        <v>7.2</v>
      </c>
    </row>
    <row r="8615" spans="1:11" x14ac:dyDescent="0.4">
      <c r="A8615" t="str">
        <f t="shared" si="151"/>
        <v>TomatenmarkTansania</v>
      </c>
      <c r="B8615" s="26" t="s">
        <v>83</v>
      </c>
      <c r="C8615" s="4" t="s">
        <v>466</v>
      </c>
      <c r="D8615" s="25">
        <f t="shared" si="153"/>
        <v>8.9844479999999993E-7</v>
      </c>
      <c r="E8615" s="25">
        <f t="shared" si="147"/>
        <v>8.7623280000000005E-7</v>
      </c>
      <c r="F8615" s="25">
        <f t="shared" si="148"/>
        <v>1.7047656000000002E-7</v>
      </c>
      <c r="G8615" s="25">
        <f t="shared" si="149"/>
        <v>2.6496000000000001E-7</v>
      </c>
      <c r="H8615" s="25">
        <f t="shared" si="150"/>
        <v>2.2101141600000004E-6</v>
      </c>
      <c r="I8615" s="3" t="str">
        <f t="shared" si="152"/>
        <v>TomatenTansania</v>
      </c>
      <c r="J8615" t="s">
        <v>86</v>
      </c>
      <c r="K8615">
        <v>7.2</v>
      </c>
    </row>
    <row r="8616" spans="1:11" x14ac:dyDescent="0.4">
      <c r="A8616" t="str">
        <f t="shared" si="151"/>
        <v>TomatenmarkFranzösisch-Guayana</v>
      </c>
      <c r="B8616" s="26" t="s">
        <v>83</v>
      </c>
      <c r="C8616" s="4" t="s">
        <v>372</v>
      </c>
      <c r="D8616" s="25">
        <f t="shared" si="153"/>
        <v>1.506888E-6</v>
      </c>
      <c r="E8616" s="25">
        <f t="shared" si="147"/>
        <v>4.5425160000000007E-7</v>
      </c>
      <c r="F8616" s="25">
        <f t="shared" si="148"/>
        <v>8.2473120000000012E-8</v>
      </c>
      <c r="G8616" s="25">
        <f t="shared" si="149"/>
        <v>1.7064E-7</v>
      </c>
      <c r="H8616" s="25">
        <f t="shared" si="150"/>
        <v>2.2142527199999993E-6</v>
      </c>
      <c r="I8616" s="3" t="str">
        <f t="shared" si="152"/>
        <v>TomatenFranzösisch-Guayana</v>
      </c>
      <c r="J8616" t="s">
        <v>86</v>
      </c>
      <c r="K8616">
        <v>7.2</v>
      </c>
    </row>
    <row r="8617" spans="1:11" x14ac:dyDescent="0.4">
      <c r="A8617" t="str">
        <f t="shared" si="151"/>
        <v>TomatenmarkEl Salvador</v>
      </c>
      <c r="B8617" s="26" t="s">
        <v>83</v>
      </c>
      <c r="C8617" s="4" t="s">
        <v>365</v>
      </c>
      <c r="D8617" s="25">
        <f t="shared" si="153"/>
        <v>6.4777320000000005E-7</v>
      </c>
      <c r="E8617" s="25">
        <f t="shared" si="147"/>
        <v>3.3815447999999999E-7</v>
      </c>
      <c r="F8617" s="25">
        <f t="shared" si="148"/>
        <v>4.3392168000000002E-7</v>
      </c>
      <c r="G8617" s="25">
        <f t="shared" si="149"/>
        <v>8.2080000000000004E-7</v>
      </c>
      <c r="H8617" s="25">
        <f t="shared" si="150"/>
        <v>2.2406493600000001E-6</v>
      </c>
      <c r="I8617" s="3" t="str">
        <f t="shared" si="152"/>
        <v>TomatenEl Salvador</v>
      </c>
      <c r="J8617" t="s">
        <v>86</v>
      </c>
      <c r="K8617">
        <v>7.2</v>
      </c>
    </row>
    <row r="8618" spans="1:11" x14ac:dyDescent="0.4">
      <c r="A8618" t="str">
        <f t="shared" si="151"/>
        <v>TomatenmarkPakistan</v>
      </c>
      <c r="B8618" s="26" t="s">
        <v>83</v>
      </c>
      <c r="C8618" s="4" t="s">
        <v>423</v>
      </c>
      <c r="D8618" s="25">
        <f t="shared" si="153"/>
        <v>5.4114047999999998E-7</v>
      </c>
      <c r="E8618" s="25">
        <f t="shared" si="147"/>
        <v>1.2108600000000001E-6</v>
      </c>
      <c r="F8618" s="25">
        <f t="shared" si="148"/>
        <v>4.2751007999999999E-8</v>
      </c>
      <c r="G8618" s="25">
        <f t="shared" si="149"/>
        <v>4.5215999999999994E-7</v>
      </c>
      <c r="H8618" s="25">
        <f t="shared" si="150"/>
        <v>2.2469114880000002E-6</v>
      </c>
      <c r="I8618" s="3" t="str">
        <f t="shared" si="152"/>
        <v>TomatenPakistan</v>
      </c>
      <c r="J8618" t="s">
        <v>86</v>
      </c>
      <c r="K8618">
        <v>7.2</v>
      </c>
    </row>
    <row r="8619" spans="1:11" x14ac:dyDescent="0.4">
      <c r="A8619" t="str">
        <f t="shared" si="151"/>
        <v>TomatenmarkJemen</v>
      </c>
      <c r="B8619" s="26" t="s">
        <v>83</v>
      </c>
      <c r="C8619" s="4" t="s">
        <v>473</v>
      </c>
      <c r="D8619" s="25">
        <f t="shared" si="153"/>
        <v>3.2850359999999999E-7</v>
      </c>
      <c r="E8619" s="25">
        <f t="shared" si="147"/>
        <v>1.3741344000000002E-6</v>
      </c>
      <c r="F8619" s="25">
        <f t="shared" si="148"/>
        <v>3.5021664E-8</v>
      </c>
      <c r="G8619" s="25">
        <f t="shared" si="149"/>
        <v>5.2992000000000002E-7</v>
      </c>
      <c r="H8619" s="25">
        <f t="shared" si="150"/>
        <v>2.2675796640000005E-6</v>
      </c>
      <c r="I8619" s="3" t="str">
        <f t="shared" si="152"/>
        <v>TomatenJemen</v>
      </c>
      <c r="J8619" t="s">
        <v>86</v>
      </c>
      <c r="K8619">
        <v>7.2</v>
      </c>
    </row>
    <row r="8620" spans="1:11" x14ac:dyDescent="0.4">
      <c r="A8620" t="str">
        <f t="shared" si="151"/>
        <v>TomatenmarkPeru</v>
      </c>
      <c r="B8620" s="26" t="s">
        <v>83</v>
      </c>
      <c r="C8620" s="4" t="s">
        <v>427</v>
      </c>
      <c r="D8620" s="25">
        <f t="shared" si="153"/>
        <v>8.568000000000001E-7</v>
      </c>
      <c r="E8620" s="25">
        <f t="shared" si="147"/>
        <v>6.9169752000000009E-7</v>
      </c>
      <c r="F8620" s="25">
        <f t="shared" si="148"/>
        <v>2.7937152E-7</v>
      </c>
      <c r="G8620" s="25">
        <f t="shared" si="149"/>
        <v>4.5432000000000001E-7</v>
      </c>
      <c r="H8620" s="25">
        <f t="shared" si="150"/>
        <v>2.2821890400000004E-6</v>
      </c>
      <c r="I8620" s="3" t="str">
        <f t="shared" si="152"/>
        <v>TomatenPeru</v>
      </c>
      <c r="J8620" t="s">
        <v>86</v>
      </c>
      <c r="K8620">
        <v>7.2</v>
      </c>
    </row>
    <row r="8621" spans="1:11" x14ac:dyDescent="0.4">
      <c r="A8621" t="str">
        <f t="shared" si="151"/>
        <v>TomatenmarkMexiko</v>
      </c>
      <c r="B8621" s="26" t="s">
        <v>83</v>
      </c>
      <c r="C8621" s="4" t="s">
        <v>409</v>
      </c>
      <c r="D8621" s="25">
        <f t="shared" si="153"/>
        <v>9.7503119999999987E-7</v>
      </c>
      <c r="E8621" s="25">
        <f t="shared" si="147"/>
        <v>6.7072032000000001E-7</v>
      </c>
      <c r="F8621" s="25">
        <f t="shared" si="148"/>
        <v>2.5128935999999998E-7</v>
      </c>
      <c r="G8621" s="25">
        <f t="shared" si="149"/>
        <v>8.7120000000000012E-7</v>
      </c>
      <c r="H8621" s="25">
        <f t="shared" si="150"/>
        <v>2.7682408800000001E-6</v>
      </c>
      <c r="I8621" s="3" t="str">
        <f t="shared" si="152"/>
        <v>TomatenMexiko</v>
      </c>
      <c r="J8621" t="s">
        <v>86</v>
      </c>
      <c r="K8621">
        <v>7.2</v>
      </c>
    </row>
    <row r="8622" spans="1:11" x14ac:dyDescent="0.4">
      <c r="A8622" t="str">
        <f t="shared" si="151"/>
        <v>TomatenmarkVenezuela</v>
      </c>
      <c r="B8622" s="26" t="s">
        <v>83</v>
      </c>
      <c r="C8622" s="4" t="s">
        <v>471</v>
      </c>
      <c r="D8622" s="25">
        <f t="shared" si="153"/>
        <v>1.2167999999999999E-6</v>
      </c>
      <c r="E8622" s="25">
        <f t="shared" si="147"/>
        <v>1.1479175999999999E-6</v>
      </c>
      <c r="F8622" s="25">
        <f t="shared" si="148"/>
        <v>2.108484E-7</v>
      </c>
      <c r="G8622" s="25">
        <f t="shared" si="149"/>
        <v>2.0160000000000001E-7</v>
      </c>
      <c r="H8622" s="25">
        <f t="shared" si="150"/>
        <v>2.7771659999999998E-6</v>
      </c>
      <c r="I8622" s="3" t="str">
        <f t="shared" si="152"/>
        <v>TomatenVenezuela</v>
      </c>
      <c r="J8622" t="s">
        <v>86</v>
      </c>
      <c r="K8622">
        <v>7.2</v>
      </c>
    </row>
    <row r="8623" spans="1:11" x14ac:dyDescent="0.4">
      <c r="A8623" t="str">
        <f t="shared" si="151"/>
        <v>TomatenmarkDemokratische Republik Kongo</v>
      </c>
      <c r="B8623" s="26" t="s">
        <v>83</v>
      </c>
      <c r="C8623" s="4" t="s">
        <v>358</v>
      </c>
      <c r="D8623" s="25">
        <f t="shared" si="153"/>
        <v>1.0827647999999998E-6</v>
      </c>
      <c r="E8623" s="25">
        <f t="shared" si="147"/>
        <v>8.1352079999999999E-7</v>
      </c>
      <c r="F8623" s="25">
        <f t="shared" si="148"/>
        <v>3.3256368000000002E-7</v>
      </c>
      <c r="G8623" s="25">
        <f t="shared" si="149"/>
        <v>6.4224000000000001E-7</v>
      </c>
      <c r="H8623" s="25">
        <f t="shared" si="150"/>
        <v>2.8710892800000004E-6</v>
      </c>
      <c r="I8623" s="3" t="str">
        <f t="shared" si="152"/>
        <v>TomatenDemokratische Republik Kongo</v>
      </c>
      <c r="J8623" t="s">
        <v>86</v>
      </c>
      <c r="K8623">
        <v>7.2</v>
      </c>
    </row>
    <row r="8624" spans="1:11" x14ac:dyDescent="0.4">
      <c r="A8624" t="str">
        <f t="shared" si="151"/>
        <v>TomatenmarkAserbaidschan</v>
      </c>
      <c r="B8624" s="26" t="s">
        <v>83</v>
      </c>
      <c r="C8624" s="4" t="s">
        <v>306</v>
      </c>
      <c r="D8624" s="25">
        <f t="shared" si="153"/>
        <v>7.9241039999999996E-7</v>
      </c>
      <c r="E8624" s="25">
        <f t="shared" si="147"/>
        <v>2.019996E-6</v>
      </c>
      <c r="F8624" s="25">
        <f t="shared" si="148"/>
        <v>1.0242144000000001E-7</v>
      </c>
      <c r="G8624" s="25">
        <f t="shared" si="149"/>
        <v>4.1903999999999997E-7</v>
      </c>
      <c r="H8624" s="25">
        <f t="shared" si="150"/>
        <v>3.3338678400000002E-6</v>
      </c>
      <c r="I8624" s="3" t="str">
        <f t="shared" si="152"/>
        <v>TomatenAserbaidschan</v>
      </c>
      <c r="J8624" t="s">
        <v>86</v>
      </c>
      <c r="K8624">
        <v>7.2</v>
      </c>
    </row>
    <row r="8625" spans="1:11" x14ac:dyDescent="0.4">
      <c r="A8625" t="str">
        <f t="shared" si="151"/>
        <v>TomatenmarkBangladesch</v>
      </c>
      <c r="B8625" s="26" t="s">
        <v>83</v>
      </c>
      <c r="C8625" s="4" t="s">
        <v>307</v>
      </c>
      <c r="D8625" s="25">
        <f t="shared" si="153"/>
        <v>1.4401800000000001E-6</v>
      </c>
      <c r="E8625" s="25">
        <f t="shared" si="147"/>
        <v>1.4138999999999999E-6</v>
      </c>
      <c r="F8625" s="25">
        <f t="shared" si="148"/>
        <v>9.6444720000000004E-8</v>
      </c>
      <c r="G8625" s="25">
        <f t="shared" si="149"/>
        <v>4.1616000000000004E-7</v>
      </c>
      <c r="H8625" s="25">
        <f t="shared" si="150"/>
        <v>3.3666847199999999E-6</v>
      </c>
      <c r="I8625" s="3" t="str">
        <f t="shared" si="152"/>
        <v>TomatenBangladesch</v>
      </c>
      <c r="J8625" t="s">
        <v>86</v>
      </c>
      <c r="K8625">
        <v>7.2</v>
      </c>
    </row>
    <row r="8626" spans="1:11" x14ac:dyDescent="0.4">
      <c r="A8626" t="str">
        <f t="shared" si="151"/>
        <v>TomatenmarkNicaragua</v>
      </c>
      <c r="B8626" s="26" t="s">
        <v>83</v>
      </c>
      <c r="C8626" s="4" t="s">
        <v>417</v>
      </c>
      <c r="D8626" s="25">
        <f t="shared" si="153"/>
        <v>1.1744351999999999E-6</v>
      </c>
      <c r="E8626" s="25">
        <f t="shared" si="147"/>
        <v>5.589489600000001E-7</v>
      </c>
      <c r="F8626" s="25">
        <f t="shared" si="148"/>
        <v>5.6842776000000004E-7</v>
      </c>
      <c r="G8626" s="25">
        <f t="shared" si="149"/>
        <v>1.1375999999999999E-6</v>
      </c>
      <c r="H8626" s="25">
        <f t="shared" si="150"/>
        <v>3.4394119199999997E-6</v>
      </c>
      <c r="I8626" s="3" t="str">
        <f t="shared" si="152"/>
        <v>TomatenNicaragua</v>
      </c>
      <c r="J8626" t="s">
        <v>86</v>
      </c>
      <c r="K8626">
        <v>7.2</v>
      </c>
    </row>
    <row r="8627" spans="1:11" x14ac:dyDescent="0.4">
      <c r="A8627" t="str">
        <f t="shared" si="151"/>
        <v>TomatenmarkKamerun</v>
      </c>
      <c r="B8627" s="26" t="s">
        <v>83</v>
      </c>
      <c r="C8627" s="4" t="s">
        <v>342</v>
      </c>
      <c r="D8627" s="25">
        <f t="shared" si="153"/>
        <v>1.3121856E-6</v>
      </c>
      <c r="E8627" s="25">
        <f t="shared" si="147"/>
        <v>1.1831328000000001E-6</v>
      </c>
      <c r="F8627" s="25">
        <f t="shared" si="148"/>
        <v>7.2560160000000007E-7</v>
      </c>
      <c r="G8627" s="25">
        <f t="shared" si="149"/>
        <v>3.2544000000000003E-7</v>
      </c>
      <c r="H8627" s="25">
        <f t="shared" si="150"/>
        <v>3.5463600000000006E-6</v>
      </c>
      <c r="I8627" s="3" t="str">
        <f t="shared" si="152"/>
        <v>TomatenKamerun</v>
      </c>
      <c r="J8627" t="s">
        <v>86</v>
      </c>
      <c r="K8627">
        <v>7.2</v>
      </c>
    </row>
    <row r="8628" spans="1:11" x14ac:dyDescent="0.4">
      <c r="A8628" t="str">
        <f t="shared" si="151"/>
        <v>TomatenmarkCosta Rica</v>
      </c>
      <c r="B8628" s="26" t="s">
        <v>83</v>
      </c>
      <c r="C8628" s="4" t="s">
        <v>352</v>
      </c>
      <c r="D8628" s="25">
        <f t="shared" si="153"/>
        <v>1.6364591999999999E-6</v>
      </c>
      <c r="E8628" s="25">
        <f t="shared" si="147"/>
        <v>7.0713288000000002E-7</v>
      </c>
      <c r="F8628" s="25">
        <f t="shared" si="148"/>
        <v>4.2118200000000002E-7</v>
      </c>
      <c r="G8628" s="25">
        <f t="shared" si="149"/>
        <v>8.9999999999999996E-7</v>
      </c>
      <c r="H8628" s="25">
        <f t="shared" si="150"/>
        <v>3.66477408E-6</v>
      </c>
      <c r="I8628" s="3" t="str">
        <f t="shared" si="152"/>
        <v>TomatenCosta Rica</v>
      </c>
      <c r="J8628" t="s">
        <v>86</v>
      </c>
      <c r="K8628">
        <v>7.2</v>
      </c>
    </row>
    <row r="8629" spans="1:11" x14ac:dyDescent="0.4">
      <c r="A8629" t="str">
        <f t="shared" si="151"/>
        <v>TomatenmarkMalaysia</v>
      </c>
      <c r="B8629" s="26" t="s">
        <v>83</v>
      </c>
      <c r="C8629" s="4" t="s">
        <v>406</v>
      </c>
      <c r="D8629" s="25">
        <f t="shared" si="153"/>
        <v>1.4819760000000001E-6</v>
      </c>
      <c r="E8629" s="25">
        <f t="shared" si="147"/>
        <v>9.6106320000000012E-7</v>
      </c>
      <c r="F8629" s="25">
        <f t="shared" si="148"/>
        <v>4.3138655999999996E-7</v>
      </c>
      <c r="G8629" s="25">
        <f t="shared" si="149"/>
        <v>1.1736000000000001E-6</v>
      </c>
      <c r="H8629" s="25">
        <f t="shared" si="150"/>
        <v>4.0480257600000003E-6</v>
      </c>
      <c r="I8629" s="3" t="str">
        <f t="shared" si="152"/>
        <v>TomatenMalaysia</v>
      </c>
      <c r="J8629" t="s">
        <v>86</v>
      </c>
      <c r="K8629">
        <v>7.2</v>
      </c>
    </row>
    <row r="8630" spans="1:11" x14ac:dyDescent="0.4">
      <c r="A8630" t="str">
        <f t="shared" si="151"/>
        <v>TomatenmarkMalawi</v>
      </c>
      <c r="B8630" s="26" t="s">
        <v>83</v>
      </c>
      <c r="C8630" s="4" t="s">
        <v>405</v>
      </c>
      <c r="D8630" s="25">
        <f t="shared" si="153"/>
        <v>1.449612E-6</v>
      </c>
      <c r="E8630" s="25">
        <f t="shared" si="147"/>
        <v>1.8630864000000002E-6</v>
      </c>
      <c r="F8630" s="25">
        <f t="shared" si="148"/>
        <v>3.5687520000000001E-7</v>
      </c>
      <c r="G8630" s="25">
        <f t="shared" si="149"/>
        <v>3.8808000000000002E-7</v>
      </c>
      <c r="H8630" s="25">
        <f t="shared" si="150"/>
        <v>4.0576536000000004E-6</v>
      </c>
      <c r="I8630" s="3" t="str">
        <f t="shared" si="152"/>
        <v>TomatenMalawi</v>
      </c>
      <c r="J8630" t="s">
        <v>86</v>
      </c>
      <c r="K8630">
        <v>7.2</v>
      </c>
    </row>
    <row r="8631" spans="1:11" x14ac:dyDescent="0.4">
      <c r="A8631" t="str">
        <f t="shared" si="151"/>
        <v>TomatenmarkKolumbien</v>
      </c>
      <c r="B8631" s="26" t="s">
        <v>83</v>
      </c>
      <c r="C8631" s="4" t="s">
        <v>351</v>
      </c>
      <c r="D8631" s="25">
        <f t="shared" si="153"/>
        <v>1.7610623999999999E-6</v>
      </c>
      <c r="E8631" s="25">
        <f t="shared" si="147"/>
        <v>9.586152000000001E-7</v>
      </c>
      <c r="F8631" s="25">
        <f t="shared" si="148"/>
        <v>5.3058024000000005E-7</v>
      </c>
      <c r="G8631" s="25">
        <f t="shared" si="149"/>
        <v>8.9280000000000005E-7</v>
      </c>
      <c r="H8631" s="25">
        <f t="shared" si="150"/>
        <v>4.1430578399999997E-6</v>
      </c>
      <c r="I8631" s="3" t="str">
        <f t="shared" si="152"/>
        <v>TomatenKolumbien</v>
      </c>
      <c r="J8631" t="s">
        <v>86</v>
      </c>
      <c r="K8631">
        <v>7.2</v>
      </c>
    </row>
    <row r="8632" spans="1:11" x14ac:dyDescent="0.4">
      <c r="A8632" t="str">
        <f t="shared" si="151"/>
        <v>TomatenmarkHaiti</v>
      </c>
      <c r="B8632" s="26" t="s">
        <v>83</v>
      </c>
      <c r="C8632" s="4" t="s">
        <v>383</v>
      </c>
      <c r="D8632" s="25">
        <f t="shared" si="153"/>
        <v>3.2192567999999997E-7</v>
      </c>
      <c r="E8632" s="25">
        <f t="shared" si="147"/>
        <v>8.0352720000000011E-7</v>
      </c>
      <c r="F8632" s="25">
        <f t="shared" si="148"/>
        <v>8.1689039999999997E-7</v>
      </c>
      <c r="G8632" s="25">
        <f t="shared" si="149"/>
        <v>2.2751999999999998E-6</v>
      </c>
      <c r="H8632" s="25">
        <f t="shared" si="150"/>
        <v>4.2175432799999993E-6</v>
      </c>
      <c r="I8632" s="3" t="str">
        <f t="shared" si="152"/>
        <v>TomatenHaiti</v>
      </c>
      <c r="J8632" t="s">
        <v>86</v>
      </c>
      <c r="K8632">
        <v>7.2</v>
      </c>
    </row>
    <row r="8633" spans="1:11" x14ac:dyDescent="0.4">
      <c r="A8633" t="str">
        <f t="shared" si="151"/>
        <v>TomatenmarkIndonesien</v>
      </c>
      <c r="B8633" s="26" t="s">
        <v>83</v>
      </c>
      <c r="C8633" s="4" t="s">
        <v>222</v>
      </c>
      <c r="D8633" s="25">
        <f t="shared" si="153"/>
        <v>1.6597584000000001E-6</v>
      </c>
      <c r="E8633" s="25">
        <f t="shared" si="147"/>
        <v>9.762768000000002E-7</v>
      </c>
      <c r="F8633" s="25">
        <f t="shared" si="148"/>
        <v>4.0487256000000002E-7</v>
      </c>
      <c r="G8633" s="25">
        <f t="shared" si="149"/>
        <v>1.2815999999999999E-6</v>
      </c>
      <c r="H8633" s="25">
        <f t="shared" si="150"/>
        <v>4.3225077599999999E-6</v>
      </c>
      <c r="I8633" s="3" t="str">
        <f t="shared" si="152"/>
        <v>TomatenIndonesien</v>
      </c>
      <c r="J8633" t="s">
        <v>86</v>
      </c>
      <c r="K8633">
        <v>7.2</v>
      </c>
    </row>
    <row r="8634" spans="1:11" x14ac:dyDescent="0.4">
      <c r="A8634" t="str">
        <f t="shared" si="151"/>
        <v>TomatenmarkDominikanische Republik</v>
      </c>
      <c r="B8634" s="26" t="s">
        <v>83</v>
      </c>
      <c r="C8634" s="4" t="s">
        <v>362</v>
      </c>
      <c r="D8634" s="25">
        <f t="shared" si="153"/>
        <v>3.6623880000000002E-7</v>
      </c>
      <c r="E8634" s="25">
        <f t="shared" si="147"/>
        <v>9.9683999999999997E-7</v>
      </c>
      <c r="F8634" s="25">
        <f t="shared" si="148"/>
        <v>7.957224E-7</v>
      </c>
      <c r="G8634" s="25">
        <f t="shared" si="149"/>
        <v>2.3688000000000001E-6</v>
      </c>
      <c r="H8634" s="25">
        <f t="shared" si="150"/>
        <v>4.5276011999999998E-6</v>
      </c>
      <c r="I8634" s="3" t="str">
        <f t="shared" si="152"/>
        <v>TomatenDominikanische Republik</v>
      </c>
      <c r="J8634" t="s">
        <v>86</v>
      </c>
      <c r="K8634">
        <v>7.2</v>
      </c>
    </row>
    <row r="8635" spans="1:11" x14ac:dyDescent="0.4">
      <c r="A8635" t="str">
        <f t="shared" si="151"/>
        <v>TomatenmarkHonduras</v>
      </c>
      <c r="B8635" s="26" t="s">
        <v>83</v>
      </c>
      <c r="C8635" s="4" t="s">
        <v>384</v>
      </c>
      <c r="D8635" s="25">
        <f t="shared" si="153"/>
        <v>1.5220871999999999E-6</v>
      </c>
      <c r="E8635" s="25">
        <f t="shared" si="147"/>
        <v>7.5900960000000005E-7</v>
      </c>
      <c r="F8635" s="25">
        <f t="shared" si="148"/>
        <v>9.769896000000001E-7</v>
      </c>
      <c r="G8635" s="25">
        <f t="shared" si="149"/>
        <v>1.7712000000000001E-6</v>
      </c>
      <c r="H8635" s="25">
        <f t="shared" si="150"/>
        <v>5.0292864000000001E-6</v>
      </c>
      <c r="I8635" s="3" t="str">
        <f t="shared" si="152"/>
        <v>TomatenHonduras</v>
      </c>
      <c r="J8635" t="s">
        <v>86</v>
      </c>
      <c r="K8635">
        <v>7.2</v>
      </c>
    </row>
    <row r="8636" spans="1:11" x14ac:dyDescent="0.4">
      <c r="A8636" t="str">
        <f t="shared" si="151"/>
        <v>TomatenmarkGuatemala</v>
      </c>
      <c r="B8636" s="26" t="s">
        <v>83</v>
      </c>
      <c r="C8636" s="4" t="s">
        <v>379</v>
      </c>
      <c r="D8636" s="25">
        <f t="shared" si="153"/>
        <v>2.068416E-6</v>
      </c>
      <c r="E8636" s="25">
        <f t="shared" si="147"/>
        <v>1.177524E-6</v>
      </c>
      <c r="F8636" s="25">
        <f t="shared" si="148"/>
        <v>8.1113040000000001E-7</v>
      </c>
      <c r="G8636" s="25">
        <f t="shared" si="149"/>
        <v>1.9943999999999999E-6</v>
      </c>
      <c r="H8636" s="25">
        <f t="shared" si="150"/>
        <v>6.0514703999999998E-6</v>
      </c>
      <c r="I8636" s="3" t="str">
        <f t="shared" si="152"/>
        <v>TomatenGuatemala</v>
      </c>
      <c r="J8636" t="s">
        <v>86</v>
      </c>
      <c r="K8636">
        <v>7.2</v>
      </c>
    </row>
    <row r="8637" spans="1:11" x14ac:dyDescent="0.4">
      <c r="A8637" t="str">
        <f t="shared" si="151"/>
        <v>TomatenmarkNigeria</v>
      </c>
      <c r="B8637" s="26" t="s">
        <v>83</v>
      </c>
      <c r="C8637" s="4" t="s">
        <v>419</v>
      </c>
      <c r="D8637" s="25">
        <f t="shared" si="153"/>
        <v>2.6073287999999999E-6</v>
      </c>
      <c r="E8637" s="25">
        <f t="shared" si="147"/>
        <v>2.4022368000000001E-6</v>
      </c>
      <c r="F8637" s="25">
        <f t="shared" si="148"/>
        <v>1.5178392000000002E-6</v>
      </c>
      <c r="G8637" s="25">
        <f t="shared" si="149"/>
        <v>6.4079999999999997E-7</v>
      </c>
      <c r="H8637" s="25">
        <f t="shared" si="150"/>
        <v>7.168204799999999E-6</v>
      </c>
      <c r="I8637" s="3" t="str">
        <f t="shared" si="152"/>
        <v>TomatenNigeria</v>
      </c>
      <c r="J8637" t="s">
        <v>86</v>
      </c>
      <c r="K8637">
        <v>7.2</v>
      </c>
    </row>
    <row r="8638" spans="1:11" x14ac:dyDescent="0.4">
      <c r="A8638" t="str">
        <f t="shared" si="151"/>
        <v>TomatenmarkZambia</v>
      </c>
      <c r="B8638" s="26" t="s">
        <v>83</v>
      </c>
      <c r="C8638" s="4" t="s">
        <v>475</v>
      </c>
      <c r="D8638" s="25">
        <f t="shared" si="153"/>
        <v>2.4211223999999999E-6</v>
      </c>
      <c r="E8638" s="25">
        <f t="shared" si="147"/>
        <v>3.2357736000000004E-6</v>
      </c>
      <c r="F8638" s="25">
        <f t="shared" si="148"/>
        <v>7.689888000000001E-7</v>
      </c>
      <c r="G8638" s="25">
        <f t="shared" si="149"/>
        <v>7.5600000000000005E-7</v>
      </c>
      <c r="H8638" s="25">
        <f t="shared" si="150"/>
        <v>7.1818848000000014E-6</v>
      </c>
      <c r="I8638" s="3" t="str">
        <f t="shared" si="152"/>
        <v>TomatenZambia</v>
      </c>
      <c r="J8638" t="s">
        <v>86</v>
      </c>
      <c r="K8638">
        <v>7.2</v>
      </c>
    </row>
    <row r="8639" spans="1:11" x14ac:dyDescent="0.4">
      <c r="A8639" t="str">
        <f t="shared" si="151"/>
        <v>TomatenmarkPhilippinen</v>
      </c>
      <c r="B8639" s="26" t="s">
        <v>83</v>
      </c>
      <c r="C8639" s="4" t="s">
        <v>428</v>
      </c>
      <c r="D8639" s="25">
        <f t="shared" si="153"/>
        <v>1.8316944E-6</v>
      </c>
      <c r="E8639" s="25">
        <f t="shared" si="147"/>
        <v>1.9227888000000001E-6</v>
      </c>
      <c r="F8639" s="25">
        <f t="shared" si="148"/>
        <v>9.7801919999999998E-7</v>
      </c>
      <c r="G8639" s="25">
        <f t="shared" si="149"/>
        <v>3.1392000000000004E-6</v>
      </c>
      <c r="H8639" s="25">
        <f t="shared" si="150"/>
        <v>7.8717023999999998E-6</v>
      </c>
      <c r="I8639" s="3" t="str">
        <f t="shared" si="152"/>
        <v>TomatenPhilippinen</v>
      </c>
      <c r="J8639" t="s">
        <v>86</v>
      </c>
      <c r="K8639">
        <v>7.2</v>
      </c>
    </row>
    <row r="8640" spans="1:11" x14ac:dyDescent="0.4">
      <c r="A8640" t="str">
        <f t="shared" si="151"/>
        <v>TomatenmarkPanama</v>
      </c>
      <c r="B8640" s="26" t="s">
        <v>83</v>
      </c>
      <c r="C8640" s="4" t="s">
        <v>424</v>
      </c>
      <c r="D8640" s="25">
        <f t="shared" si="153"/>
        <v>4.3206120000000001E-6</v>
      </c>
      <c r="E8640" s="25">
        <f t="shared" si="147"/>
        <v>1.4997528000000001E-6</v>
      </c>
      <c r="F8640" s="25">
        <f t="shared" si="148"/>
        <v>6.4495439999999993E-7</v>
      </c>
      <c r="G8640" s="25">
        <f t="shared" si="149"/>
        <v>1.4111999999999999E-6</v>
      </c>
      <c r="H8640" s="25">
        <f t="shared" si="150"/>
        <v>7.8765192000000001E-6</v>
      </c>
      <c r="I8640" s="3" t="str">
        <f t="shared" si="152"/>
        <v>TomatenPanama</v>
      </c>
      <c r="J8640" t="s">
        <v>86</v>
      </c>
      <c r="K8640">
        <v>7.2</v>
      </c>
    </row>
    <row r="8641" spans="1:11" x14ac:dyDescent="0.4">
      <c r="A8641" t="str">
        <f t="shared" si="151"/>
        <v>TomatenmarkKuba</v>
      </c>
      <c r="B8641" s="26" t="s">
        <v>83</v>
      </c>
      <c r="C8641" s="4" t="s">
        <v>221</v>
      </c>
      <c r="D8641" s="25">
        <f t="shared" si="153"/>
        <v>1.3070304000000001E-6</v>
      </c>
      <c r="E8641" s="25">
        <f t="shared" si="147"/>
        <v>2.4608880000000005E-6</v>
      </c>
      <c r="F8641" s="25">
        <f t="shared" si="148"/>
        <v>1.3248792000000002E-6</v>
      </c>
      <c r="G8641" s="25">
        <f t="shared" si="149"/>
        <v>4.0751999999999995E-6</v>
      </c>
      <c r="H8641" s="25">
        <f t="shared" si="150"/>
        <v>9.1679976000000008E-6</v>
      </c>
      <c r="I8641" s="3" t="str">
        <f t="shared" si="152"/>
        <v>TomatenKuba</v>
      </c>
      <c r="J8641" t="s">
        <v>86</v>
      </c>
      <c r="K8641">
        <v>7.2</v>
      </c>
    </row>
    <row r="8642" spans="1:11" x14ac:dyDescent="0.4">
      <c r="A8642" t="str">
        <f t="shared" si="151"/>
        <v>TomatenmarkEcuador</v>
      </c>
      <c r="B8642" s="26" t="s">
        <v>83</v>
      </c>
      <c r="C8642" s="4" t="s">
        <v>363</v>
      </c>
      <c r="D8642" s="25">
        <f t="shared" si="153"/>
        <v>2.9771855999999999E-6</v>
      </c>
      <c r="E8642" s="25">
        <f t="shared" si="147"/>
        <v>1.8357336E-6</v>
      </c>
      <c r="F8642" s="25">
        <f t="shared" si="148"/>
        <v>3.1199544E-6</v>
      </c>
      <c r="G8642" s="25">
        <f t="shared" si="149"/>
        <v>2.3616000000000004E-6</v>
      </c>
      <c r="H8642" s="25">
        <f t="shared" si="150"/>
        <v>1.02944736E-5</v>
      </c>
      <c r="I8642" s="3" t="str">
        <f t="shared" si="152"/>
        <v>TomatenEcuador</v>
      </c>
      <c r="J8642" t="s">
        <v>86</v>
      </c>
      <c r="K8642">
        <v>7.2</v>
      </c>
    </row>
    <row r="8643" spans="1:11" x14ac:dyDescent="0.4">
      <c r="A8643" t="str">
        <f t="shared" si="151"/>
        <v>TomatenmarkJamaika</v>
      </c>
      <c r="B8643" s="26" t="s">
        <v>83</v>
      </c>
      <c r="C8643" s="4" t="s">
        <v>390</v>
      </c>
      <c r="D8643" s="25">
        <f t="shared" si="153"/>
        <v>2.3064768000000004E-6</v>
      </c>
      <c r="E8643" s="25">
        <f t="shared" si="147"/>
        <v>4.1361839999999999E-6</v>
      </c>
      <c r="F8643" s="25">
        <f t="shared" si="148"/>
        <v>1.9545048000000001E-6</v>
      </c>
      <c r="G8643" s="25">
        <f t="shared" si="149"/>
        <v>3.5279999999999999E-6</v>
      </c>
      <c r="H8643" s="25">
        <f t="shared" si="150"/>
        <v>1.1925165600000001E-5</v>
      </c>
      <c r="I8643" s="3" t="str">
        <f t="shared" si="152"/>
        <v>TomatenJamaika</v>
      </c>
      <c r="J8643" t="s">
        <v>86</v>
      </c>
      <c r="K8643">
        <v>7.2</v>
      </c>
    </row>
    <row r="8644" spans="1:11" x14ac:dyDescent="0.4">
      <c r="A8644" t="str">
        <f t="shared" si="151"/>
        <v>TomatenmarkSurinam</v>
      </c>
      <c r="B8644" s="26" t="s">
        <v>83</v>
      </c>
      <c r="C8644" s="4" t="s">
        <v>449</v>
      </c>
      <c r="D8644" s="25">
        <f t="shared" si="153"/>
        <v>6.8407056000000004E-6</v>
      </c>
      <c r="E8644" s="25">
        <f t="shared" si="147"/>
        <v>3.9002256000000001E-6</v>
      </c>
      <c r="F8644" s="25">
        <f t="shared" si="148"/>
        <v>8.8664399999999985E-7</v>
      </c>
      <c r="G8644" s="25">
        <f t="shared" si="149"/>
        <v>1.6704000000000001E-6</v>
      </c>
      <c r="H8644" s="25">
        <f t="shared" si="150"/>
        <v>1.3297975200000002E-5</v>
      </c>
      <c r="I8644" s="3" t="str">
        <f t="shared" si="152"/>
        <v>TomatenSurinam</v>
      </c>
      <c r="J8644" t="s">
        <v>86</v>
      </c>
      <c r="K8644">
        <v>7.2</v>
      </c>
    </row>
    <row r="8645" spans="1:11" x14ac:dyDescent="0.4">
      <c r="A8645" t="str">
        <f t="shared" si="151"/>
        <v>TomatenmarkPuerto Rico</v>
      </c>
      <c r="B8645" s="26" t="s">
        <v>83</v>
      </c>
      <c r="C8645" s="4" t="s">
        <v>431</v>
      </c>
      <c r="D8645" s="25">
        <f t="shared" si="153"/>
        <v>3.0927816E-6</v>
      </c>
      <c r="E8645" s="25">
        <f t="shared" si="147"/>
        <v>7.3552319999999987E-6</v>
      </c>
      <c r="F8645" s="25">
        <f t="shared" si="148"/>
        <v>2.0417831999999997E-6</v>
      </c>
      <c r="G8645" s="25">
        <f t="shared" si="149"/>
        <v>7.3440000000000003E-6</v>
      </c>
      <c r="H8645" s="25">
        <f t="shared" si="150"/>
        <v>1.9833796800000002E-5</v>
      </c>
      <c r="I8645" s="3" t="str">
        <f t="shared" si="152"/>
        <v>TomatenPuerto Rico</v>
      </c>
      <c r="J8645" t="s">
        <v>86</v>
      </c>
      <c r="K8645">
        <v>7.2</v>
      </c>
    </row>
    <row r="8646" spans="1:11" x14ac:dyDescent="0.4">
      <c r="A8646" t="str">
        <f t="shared" si="151"/>
        <v>TomatenmarkSri Lanka</v>
      </c>
      <c r="B8646" s="26" t="s">
        <v>83</v>
      </c>
      <c r="C8646" s="4" t="s">
        <v>447</v>
      </c>
      <c r="D8646" s="25">
        <f t="shared" si="153"/>
        <v>8.2626480000000008E-6</v>
      </c>
      <c r="E8646" s="25">
        <f t="shared" si="147"/>
        <v>4.4477064000000001E-6</v>
      </c>
      <c r="F8646" s="25">
        <f t="shared" si="148"/>
        <v>2.8954583999999999E-6</v>
      </c>
      <c r="G8646" s="25">
        <f t="shared" si="149"/>
        <v>5.954400000000001E-6</v>
      </c>
      <c r="H8646" s="25">
        <f t="shared" si="150"/>
        <v>2.15602128E-5</v>
      </c>
      <c r="I8646" s="3" t="str">
        <f t="shared" si="152"/>
        <v>TomatenSri Lanka</v>
      </c>
      <c r="J8646" t="s">
        <v>86</v>
      </c>
      <c r="K8646">
        <v>7.2</v>
      </c>
    </row>
    <row r="8647" spans="1:11" x14ac:dyDescent="0.4">
      <c r="A8647" t="str">
        <f t="shared" si="151"/>
        <v>TomatenmarkTrinidad und Tobago</v>
      </c>
      <c r="B8647" s="26" t="s">
        <v>83</v>
      </c>
      <c r="C8647" s="4" t="s">
        <v>459</v>
      </c>
      <c r="D8647" s="25">
        <f t="shared" si="153"/>
        <v>7.860456E-6</v>
      </c>
      <c r="E8647" s="25">
        <f t="shared" si="147"/>
        <v>1.5595488000000004E-5</v>
      </c>
      <c r="F8647" s="25">
        <f t="shared" si="148"/>
        <v>3.7460807999999996E-7</v>
      </c>
      <c r="G8647" s="25">
        <f t="shared" si="149"/>
        <v>2.0592000000000001E-6</v>
      </c>
      <c r="H8647" s="25">
        <f t="shared" si="150"/>
        <v>2.5889752079999998E-5</v>
      </c>
      <c r="I8647" s="3" t="str">
        <f t="shared" si="152"/>
        <v>TomatenTrinidad und Tobago</v>
      </c>
      <c r="J8647" t="s">
        <v>86</v>
      </c>
      <c r="K8647">
        <v>7.2</v>
      </c>
    </row>
    <row r="8648" spans="1:11" x14ac:dyDescent="0.4">
      <c r="A8648" t="str">
        <f t="shared" si="151"/>
        <v>ApfelsaftNiederlande</v>
      </c>
      <c r="B8648" s="243" t="s">
        <v>88</v>
      </c>
      <c r="C8648" s="4" t="s">
        <v>72</v>
      </c>
      <c r="D8648" s="25">
        <f t="shared" si="153"/>
        <v>5.3565450000000001E-9</v>
      </c>
      <c r="E8648" s="25">
        <f t="shared" si="147"/>
        <v>1.6934999999999999E-8</v>
      </c>
      <c r="F8648" s="25">
        <f t="shared" si="148"/>
        <v>1.654755E-9</v>
      </c>
      <c r="G8648" s="25">
        <f t="shared" si="149"/>
        <v>1.1505000000000001E-9</v>
      </c>
      <c r="H8648" s="25">
        <f t="shared" si="150"/>
        <v>2.5096800000000005E-8</v>
      </c>
      <c r="I8648" s="3" t="str">
        <f t="shared" si="152"/>
        <v>ApfelNiederlande</v>
      </c>
      <c r="J8648" t="s">
        <v>195</v>
      </c>
      <c r="K8648">
        <v>1.5</v>
      </c>
    </row>
    <row r="8649" spans="1:11" x14ac:dyDescent="0.4">
      <c r="A8649" t="str">
        <f t="shared" si="151"/>
        <v>ApfelsaftSchweiz</v>
      </c>
      <c r="B8649" s="26" t="s">
        <v>88</v>
      </c>
      <c r="C8649" s="4" t="s">
        <v>452</v>
      </c>
      <c r="D8649" s="25">
        <f t="shared" si="153"/>
        <v>9.8743799999999983E-9</v>
      </c>
      <c r="E8649" s="25">
        <f t="shared" si="147"/>
        <v>1.6546499999999999E-8</v>
      </c>
      <c r="F8649" s="25">
        <f t="shared" si="148"/>
        <v>1.4838794999999999E-9</v>
      </c>
      <c r="G8649" s="25">
        <f t="shared" si="149"/>
        <v>1.128E-9</v>
      </c>
      <c r="H8649" s="25">
        <f t="shared" si="150"/>
        <v>2.9032759499999994E-8</v>
      </c>
      <c r="I8649" s="3" t="str">
        <f t="shared" si="152"/>
        <v>ApfelSchweiz</v>
      </c>
      <c r="J8649" t="s">
        <v>195</v>
      </c>
      <c r="K8649">
        <v>1.5</v>
      </c>
    </row>
    <row r="8650" spans="1:11" x14ac:dyDescent="0.4">
      <c r="A8650" t="str">
        <f t="shared" si="151"/>
        <v>ApfelsaftTschechien</v>
      </c>
      <c r="B8650" s="26" t="s">
        <v>88</v>
      </c>
      <c r="C8650" s="4" t="s">
        <v>223</v>
      </c>
      <c r="D8650" s="25">
        <f t="shared" si="153"/>
        <v>7.8899999999999998E-9</v>
      </c>
      <c r="E8650" s="25">
        <f t="shared" si="147"/>
        <v>1.9049999999999999E-8</v>
      </c>
      <c r="F8650" s="25">
        <f t="shared" si="148"/>
        <v>1.7550000000000002E-9</v>
      </c>
      <c r="G8650" s="25">
        <f t="shared" si="149"/>
        <v>1.3455E-9</v>
      </c>
      <c r="H8650" s="25">
        <f t="shared" si="150"/>
        <v>3.004050000000001E-8</v>
      </c>
      <c r="I8650" s="3" t="str">
        <f t="shared" si="152"/>
        <v>ApfelTschechien</v>
      </c>
      <c r="J8650" t="s">
        <v>195</v>
      </c>
      <c r="K8650">
        <v>1.5</v>
      </c>
    </row>
    <row r="8651" spans="1:11" x14ac:dyDescent="0.4">
      <c r="A8651" t="str">
        <f t="shared" si="151"/>
        <v>ApfelsaftTschechoslowakei</v>
      </c>
      <c r="B8651" s="26" t="s">
        <v>88</v>
      </c>
      <c r="C8651" s="4" t="s">
        <v>356</v>
      </c>
      <c r="D8651" s="25">
        <f t="shared" si="153"/>
        <v>7.8899999999999998E-9</v>
      </c>
      <c r="E8651" s="25">
        <f t="shared" si="147"/>
        <v>1.9049999999999999E-8</v>
      </c>
      <c r="F8651" s="25">
        <f t="shared" si="148"/>
        <v>1.7550000000000002E-9</v>
      </c>
      <c r="G8651" s="25">
        <f t="shared" si="149"/>
        <v>1.3455E-9</v>
      </c>
      <c r="H8651" s="25">
        <f t="shared" si="150"/>
        <v>3.004050000000001E-8</v>
      </c>
      <c r="I8651" s="3" t="str">
        <f t="shared" si="152"/>
        <v>ApfelTschechoslowakei</v>
      </c>
      <c r="J8651" t="s">
        <v>195</v>
      </c>
      <c r="K8651">
        <v>1.5</v>
      </c>
    </row>
    <row r="8652" spans="1:11" x14ac:dyDescent="0.4">
      <c r="A8652" t="str">
        <f t="shared" si="151"/>
        <v>ApfelsaftBelgien</v>
      </c>
      <c r="B8652" s="26" t="s">
        <v>88</v>
      </c>
      <c r="C8652" s="4" t="s">
        <v>319</v>
      </c>
      <c r="D8652" s="25">
        <f t="shared" si="153"/>
        <v>7.3225649999999991E-9</v>
      </c>
      <c r="E8652" s="25">
        <f t="shared" si="147"/>
        <v>2.2774349999999998E-8</v>
      </c>
      <c r="F8652" s="25">
        <f t="shared" si="148"/>
        <v>2.2322400000000001E-9</v>
      </c>
      <c r="G8652" s="25">
        <f t="shared" si="149"/>
        <v>1.56E-9</v>
      </c>
      <c r="H8652" s="25">
        <f t="shared" si="150"/>
        <v>3.3889155E-8</v>
      </c>
      <c r="I8652" s="3" t="str">
        <f t="shared" si="152"/>
        <v>ApfelBelgien</v>
      </c>
      <c r="J8652" t="s">
        <v>195</v>
      </c>
      <c r="K8652">
        <v>1.5</v>
      </c>
    </row>
    <row r="8653" spans="1:11" x14ac:dyDescent="0.4">
      <c r="A8653" t="str">
        <f t="shared" si="151"/>
        <v>ApfelsaftBelgien-Luxemburg</v>
      </c>
      <c r="B8653" s="26" t="s">
        <v>88</v>
      </c>
      <c r="C8653" s="4" t="s">
        <v>320</v>
      </c>
      <c r="D8653" s="25">
        <f t="shared" si="153"/>
        <v>7.3199999999999995E-9</v>
      </c>
      <c r="E8653" s="25">
        <f t="shared" si="147"/>
        <v>2.2799999999999999E-8</v>
      </c>
      <c r="F8653" s="25">
        <f t="shared" si="148"/>
        <v>2.2349999999999998E-9</v>
      </c>
      <c r="G8653" s="25">
        <f t="shared" si="149"/>
        <v>1.56E-9</v>
      </c>
      <c r="H8653" s="25">
        <f t="shared" si="150"/>
        <v>3.3915000000000003E-8</v>
      </c>
      <c r="I8653" s="3" t="str">
        <f t="shared" si="152"/>
        <v>ApfelBelgien-Luxemburg</v>
      </c>
      <c r="J8653" t="s">
        <v>195</v>
      </c>
      <c r="K8653">
        <v>1.5</v>
      </c>
    </row>
    <row r="8654" spans="1:11" x14ac:dyDescent="0.4">
      <c r="A8654" t="str">
        <f t="shared" si="151"/>
        <v>ApfelsaftDeutschland Fr</v>
      </c>
      <c r="B8654" s="26" t="s">
        <v>88</v>
      </c>
      <c r="C8654" s="4" t="s">
        <v>376</v>
      </c>
      <c r="D8654" s="25" t="e">
        <f t="shared" si="153"/>
        <v>#N/A</v>
      </c>
      <c r="E8654" s="25" t="e">
        <f t="shared" si="147"/>
        <v>#N/A</v>
      </c>
      <c r="F8654" s="25" t="e">
        <f t="shared" si="148"/>
        <v>#N/A</v>
      </c>
      <c r="G8654" s="25" t="e">
        <f t="shared" si="149"/>
        <v>#N/A</v>
      </c>
      <c r="H8654" s="25" t="e">
        <f t="shared" si="150"/>
        <v>#N/A</v>
      </c>
      <c r="I8654" s="3" t="str">
        <f t="shared" si="152"/>
        <v>ApfelDeutschland Fr</v>
      </c>
      <c r="J8654" t="s">
        <v>195</v>
      </c>
      <c r="K8654">
        <v>1.5</v>
      </c>
    </row>
    <row r="8655" spans="1:11" x14ac:dyDescent="0.4">
      <c r="A8655" t="str">
        <f t="shared" si="151"/>
        <v>ApfelsaftDeutschland NI</v>
      </c>
      <c r="B8655" s="26" t="s">
        <v>88</v>
      </c>
      <c r="C8655" s="4" t="s">
        <v>377</v>
      </c>
      <c r="D8655" s="25">
        <f t="shared" si="153"/>
        <v>7.6652399999999999E-9</v>
      </c>
      <c r="E8655" s="25">
        <f t="shared" si="147"/>
        <v>2.335005E-8</v>
      </c>
      <c r="F8655" s="25">
        <f t="shared" si="148"/>
        <v>2.0641349999999999E-9</v>
      </c>
      <c r="G8655" s="25">
        <f t="shared" si="149"/>
        <v>1.2824999999999999E-9</v>
      </c>
      <c r="H8655" s="25">
        <f t="shared" si="150"/>
        <v>3.4361925000000006E-8</v>
      </c>
      <c r="I8655" s="3" t="str">
        <f t="shared" si="152"/>
        <v>ApfelDeutschland NI</v>
      </c>
      <c r="J8655" t="s">
        <v>195</v>
      </c>
      <c r="K8655">
        <v>1.5</v>
      </c>
    </row>
    <row r="8656" spans="1:11" x14ac:dyDescent="0.4">
      <c r="A8656" t="str">
        <f t="shared" si="151"/>
        <v>ApfelsaftDeutschland</v>
      </c>
      <c r="B8656" s="26" t="s">
        <v>88</v>
      </c>
      <c r="C8656" s="4" t="s">
        <v>61</v>
      </c>
      <c r="D8656" s="25">
        <f t="shared" si="153"/>
        <v>7.6649999999999995E-9</v>
      </c>
      <c r="E8656" s="25">
        <f t="shared" si="147"/>
        <v>2.3400000000000001E-8</v>
      </c>
      <c r="F8656" s="25">
        <f t="shared" si="148"/>
        <v>2.0700000000000001E-9</v>
      </c>
      <c r="G8656" s="25">
        <f t="shared" si="149"/>
        <v>1.2824999999999999E-9</v>
      </c>
      <c r="H8656" s="25">
        <f t="shared" si="150"/>
        <v>3.4417500000000004E-8</v>
      </c>
      <c r="I8656" s="3" t="str">
        <f t="shared" si="152"/>
        <v>ApfelDeutschland</v>
      </c>
      <c r="J8656" t="s">
        <v>195</v>
      </c>
      <c r="K8656">
        <v>1.5</v>
      </c>
    </row>
    <row r="8657" spans="1:11" x14ac:dyDescent="0.4">
      <c r="A8657" t="str">
        <f t="shared" si="151"/>
        <v>ApfelsaftÖsterreich</v>
      </c>
      <c r="B8657" s="26" t="s">
        <v>88</v>
      </c>
      <c r="C8657" s="4" t="s">
        <v>226</v>
      </c>
      <c r="D8657" s="25">
        <f t="shared" si="153"/>
        <v>1.0506630000000001E-8</v>
      </c>
      <c r="E8657" s="25">
        <f t="shared" si="147"/>
        <v>2.0679300000000002E-8</v>
      </c>
      <c r="F8657" s="25">
        <f t="shared" si="148"/>
        <v>1.8569849999999999E-9</v>
      </c>
      <c r="G8657" s="25">
        <f t="shared" si="149"/>
        <v>1.4354999999999999E-9</v>
      </c>
      <c r="H8657" s="25">
        <f t="shared" si="150"/>
        <v>3.4478414999999996E-8</v>
      </c>
      <c r="I8657" s="3" t="str">
        <f t="shared" si="152"/>
        <v>ApfelÖsterreich</v>
      </c>
      <c r="J8657" t="s">
        <v>195</v>
      </c>
      <c r="K8657">
        <v>1.5</v>
      </c>
    </row>
    <row r="8658" spans="1:11" x14ac:dyDescent="0.4">
      <c r="A8658" t="str">
        <f t="shared" si="151"/>
        <v>ApfelsaftFrankreich</v>
      </c>
      <c r="B8658" s="26" t="s">
        <v>88</v>
      </c>
      <c r="C8658" s="4" t="s">
        <v>137</v>
      </c>
      <c r="D8658" s="25">
        <f t="shared" si="153"/>
        <v>7.8568349999999992E-9</v>
      </c>
      <c r="E8658" s="25">
        <f t="shared" si="147"/>
        <v>2.4204149999999998E-8</v>
      </c>
      <c r="F8658" s="25">
        <f t="shared" si="148"/>
        <v>2.37498E-9</v>
      </c>
      <c r="G8658" s="25">
        <f t="shared" si="149"/>
        <v>2.2649999999999999E-9</v>
      </c>
      <c r="H8658" s="25">
        <f t="shared" si="150"/>
        <v>3.6700964999999998E-8</v>
      </c>
      <c r="I8658" s="3" t="str">
        <f t="shared" si="152"/>
        <v>ApfelFrankreich</v>
      </c>
      <c r="J8658" t="s">
        <v>195</v>
      </c>
      <c r="K8658">
        <v>1.5</v>
      </c>
    </row>
    <row r="8659" spans="1:11" x14ac:dyDescent="0.4">
      <c r="A8659" t="str">
        <f t="shared" si="151"/>
        <v>ApfelsaftArgentinien</v>
      </c>
      <c r="B8659" s="26" t="s">
        <v>88</v>
      </c>
      <c r="C8659" s="4" t="s">
        <v>292</v>
      </c>
      <c r="D8659" s="25">
        <f t="shared" si="153"/>
        <v>9.6506399999999993E-9</v>
      </c>
      <c r="E8659" s="25">
        <f t="shared" si="147"/>
        <v>2.5178850000000002E-8</v>
      </c>
      <c r="F8659" s="25">
        <f t="shared" si="148"/>
        <v>2.4128099999999997E-9</v>
      </c>
      <c r="G8659" s="25">
        <f t="shared" si="149"/>
        <v>9.6899999999999994E-9</v>
      </c>
      <c r="H8659" s="25">
        <f t="shared" si="150"/>
        <v>4.6932300000000009E-8</v>
      </c>
      <c r="I8659" s="3" t="str">
        <f t="shared" si="152"/>
        <v>ApfelArgentinien</v>
      </c>
      <c r="J8659" t="s">
        <v>195</v>
      </c>
      <c r="K8659">
        <v>1.5</v>
      </c>
    </row>
    <row r="8660" spans="1:11" x14ac:dyDescent="0.4">
      <c r="A8660" t="str">
        <f t="shared" si="151"/>
        <v>ApfelsaftSchweden</v>
      </c>
      <c r="B8660" s="26" t="s">
        <v>88</v>
      </c>
      <c r="C8660" s="4" t="s">
        <v>451</v>
      </c>
      <c r="D8660" s="25">
        <f t="shared" si="153"/>
        <v>1.0996305000000001E-8</v>
      </c>
      <c r="E8660" s="25">
        <f t="shared" ref="E8660:E8723" si="154">VLOOKUP($I8660,$A$3:$H$8460,5,0)*$K8660</f>
        <v>3.2709749999999999E-8</v>
      </c>
      <c r="F8660" s="25">
        <f t="shared" ref="F8660:F8723" si="155">VLOOKUP($I8660,$A$3:$H$8460,6,0)*$K8660</f>
        <v>2.4102299999999999E-9</v>
      </c>
      <c r="G8660" s="25">
        <f t="shared" ref="G8660:G8723" si="156">VLOOKUP($I8660,$A$3:$H$8460,7,0)*$K8660</f>
        <v>8.9400000000000001E-10</v>
      </c>
      <c r="H8660" s="25">
        <f t="shared" ref="H8660:H8723" si="157">VLOOKUP($I8660,$A$3:$H$8460,8,0)*$K8660</f>
        <v>4.7010284999999997E-8</v>
      </c>
      <c r="I8660" s="3" t="str">
        <f t="shared" si="152"/>
        <v>ApfelSchweden</v>
      </c>
      <c r="J8660" t="s">
        <v>195</v>
      </c>
      <c r="K8660">
        <v>1.5</v>
      </c>
    </row>
    <row r="8661" spans="1:11" x14ac:dyDescent="0.4">
      <c r="A8661" t="str">
        <f t="shared" ref="A8661:A8724" si="158">B8661&amp;C8661</f>
        <v>ApfelsaftSlowenien</v>
      </c>
      <c r="B8661" s="26" t="s">
        <v>88</v>
      </c>
      <c r="C8661" s="4" t="s">
        <v>444</v>
      </c>
      <c r="D8661" s="25">
        <f t="shared" si="153"/>
        <v>1.7721E-8</v>
      </c>
      <c r="E8661" s="25">
        <f t="shared" si="154"/>
        <v>3.9416699999999999E-8</v>
      </c>
      <c r="F8661" s="25">
        <f t="shared" si="155"/>
        <v>3.4490099999999999E-9</v>
      </c>
      <c r="G8661" s="25">
        <f t="shared" si="156"/>
        <v>3.84E-9</v>
      </c>
      <c r="H8661" s="25">
        <f t="shared" si="157"/>
        <v>6.4426710000000005E-8</v>
      </c>
      <c r="I8661" s="3" t="str">
        <f t="shared" ref="I8661:I8724" si="159">J8661&amp;C8661</f>
        <v>ApfelSlowenien</v>
      </c>
      <c r="J8661" t="s">
        <v>195</v>
      </c>
      <c r="K8661">
        <v>1.5</v>
      </c>
    </row>
    <row r="8662" spans="1:11" x14ac:dyDescent="0.4">
      <c r="A8662" t="str">
        <f t="shared" si="158"/>
        <v>ApfelsaftChile</v>
      </c>
      <c r="B8662" s="26" t="s">
        <v>88</v>
      </c>
      <c r="C8662" s="4" t="s">
        <v>346</v>
      </c>
      <c r="D8662" s="25">
        <f t="shared" ref="D8662:D8725" si="160">VLOOKUP($I8662,$A$3:$H$8460,4,0)*$K8662</f>
        <v>1.4442120000000001E-8</v>
      </c>
      <c r="E8662" s="25">
        <f t="shared" si="154"/>
        <v>3.8622299999999996E-8</v>
      </c>
      <c r="F8662" s="25">
        <f t="shared" si="155"/>
        <v>3.3817799999999995E-9</v>
      </c>
      <c r="G8662" s="25">
        <f t="shared" si="156"/>
        <v>8.43E-9</v>
      </c>
      <c r="H8662" s="25">
        <f t="shared" si="157"/>
        <v>6.4876199999999989E-8</v>
      </c>
      <c r="I8662" s="3" t="str">
        <f t="shared" si="159"/>
        <v>ApfelChile</v>
      </c>
      <c r="J8662" t="s">
        <v>195</v>
      </c>
      <c r="K8662">
        <v>1.5</v>
      </c>
    </row>
    <row r="8663" spans="1:11" x14ac:dyDescent="0.4">
      <c r="A8663" t="str">
        <f t="shared" si="158"/>
        <v>ApfelsaftSlowakei</v>
      </c>
      <c r="B8663" s="26" t="s">
        <v>88</v>
      </c>
      <c r="C8663" s="4" t="s">
        <v>443</v>
      </c>
      <c r="D8663" s="25">
        <f t="shared" si="160"/>
        <v>2.0276249999999999E-8</v>
      </c>
      <c r="E8663" s="25">
        <f t="shared" si="154"/>
        <v>3.9309600000000004E-8</v>
      </c>
      <c r="F8663" s="25">
        <f t="shared" si="155"/>
        <v>3.3464399999999999E-9</v>
      </c>
      <c r="G8663" s="25">
        <f t="shared" si="156"/>
        <v>2.5649999999999997E-9</v>
      </c>
      <c r="H8663" s="25">
        <f t="shared" si="157"/>
        <v>6.5497290000000014E-8</v>
      </c>
      <c r="I8663" s="3" t="str">
        <f t="shared" si="159"/>
        <v>ApfelSlowakei</v>
      </c>
      <c r="J8663" t="s">
        <v>195</v>
      </c>
      <c r="K8663">
        <v>1.5</v>
      </c>
    </row>
    <row r="8664" spans="1:11" x14ac:dyDescent="0.4">
      <c r="A8664" t="str">
        <f t="shared" si="158"/>
        <v>ApfelsaftPolen</v>
      </c>
      <c r="B8664" s="26" t="s">
        <v>88</v>
      </c>
      <c r="C8664" s="4" t="s">
        <v>429</v>
      </c>
      <c r="D8664" s="25">
        <f t="shared" si="160"/>
        <v>1.7999999999999999E-8</v>
      </c>
      <c r="E8664" s="25">
        <f t="shared" si="154"/>
        <v>4.5927749999999992E-8</v>
      </c>
      <c r="F8664" s="25">
        <f t="shared" si="155"/>
        <v>3.495E-9</v>
      </c>
      <c r="G8664" s="25">
        <f t="shared" si="156"/>
        <v>1.9800000000000002E-9</v>
      </c>
      <c r="H8664" s="25">
        <f t="shared" si="157"/>
        <v>6.9402749999999996E-8</v>
      </c>
      <c r="I8664" s="3" t="str">
        <f t="shared" si="159"/>
        <v>ApfelPolen</v>
      </c>
      <c r="J8664" t="s">
        <v>195</v>
      </c>
      <c r="K8664">
        <v>1.5</v>
      </c>
    </row>
    <row r="8665" spans="1:11" x14ac:dyDescent="0.4">
      <c r="A8665" t="str">
        <f t="shared" si="158"/>
        <v>ApfelsaftUngarn</v>
      </c>
      <c r="B8665" s="26" t="s">
        <v>88</v>
      </c>
      <c r="C8665" s="4" t="s">
        <v>385</v>
      </c>
      <c r="D8665" s="25">
        <f t="shared" si="160"/>
        <v>2.0921550000000002E-8</v>
      </c>
      <c r="E8665" s="25">
        <f t="shared" si="154"/>
        <v>4.9014449999999996E-8</v>
      </c>
      <c r="F8665" s="25">
        <f t="shared" si="155"/>
        <v>4.4048850000000001E-9</v>
      </c>
      <c r="G8665" s="25">
        <f t="shared" si="156"/>
        <v>3.4799999999999996E-9</v>
      </c>
      <c r="H8665" s="25">
        <f t="shared" si="157"/>
        <v>7.7820884999999999E-8</v>
      </c>
      <c r="I8665" s="3" t="str">
        <f t="shared" si="159"/>
        <v>ApfelUngarn</v>
      </c>
      <c r="J8665" t="s">
        <v>195</v>
      </c>
      <c r="K8665">
        <v>1.5</v>
      </c>
    </row>
    <row r="8666" spans="1:11" x14ac:dyDescent="0.4">
      <c r="A8666" t="str">
        <f t="shared" si="158"/>
        <v>ApfelsaftLettland</v>
      </c>
      <c r="B8666" s="26" t="s">
        <v>88</v>
      </c>
      <c r="C8666" s="4" t="s">
        <v>224</v>
      </c>
      <c r="D8666" s="25">
        <f t="shared" si="160"/>
        <v>2.145E-8</v>
      </c>
      <c r="E8666" s="25">
        <f t="shared" si="154"/>
        <v>5.3400000000000002E-8</v>
      </c>
      <c r="F8666" s="25">
        <f t="shared" si="155"/>
        <v>4.0200000000000006E-9</v>
      </c>
      <c r="G8666" s="25">
        <f t="shared" si="156"/>
        <v>1.6049999999999997E-9</v>
      </c>
      <c r="H8666" s="25">
        <f t="shared" si="157"/>
        <v>8.0474999999999998E-8</v>
      </c>
      <c r="I8666" s="3" t="str">
        <f t="shared" si="159"/>
        <v>ApfelLettland</v>
      </c>
      <c r="J8666" t="s">
        <v>195</v>
      </c>
      <c r="K8666">
        <v>1.5</v>
      </c>
    </row>
    <row r="8667" spans="1:11" x14ac:dyDescent="0.4">
      <c r="A8667" t="str">
        <f t="shared" si="158"/>
        <v>ApfelsaftLibyen</v>
      </c>
      <c r="B8667" s="26" t="s">
        <v>88</v>
      </c>
      <c r="C8667" s="4" t="s">
        <v>400</v>
      </c>
      <c r="D8667" s="25">
        <f t="shared" si="160"/>
        <v>1.8253050000000001E-8</v>
      </c>
      <c r="E8667" s="25">
        <f t="shared" si="154"/>
        <v>5.0614949999999998E-8</v>
      </c>
      <c r="F8667" s="25">
        <f t="shared" si="155"/>
        <v>1.00329E-9</v>
      </c>
      <c r="G8667" s="25">
        <f t="shared" si="156"/>
        <v>1.2795E-8</v>
      </c>
      <c r="H8667" s="25">
        <f t="shared" si="157"/>
        <v>8.266629E-8</v>
      </c>
      <c r="I8667" s="3" t="str">
        <f t="shared" si="159"/>
        <v>ApfelLibyen</v>
      </c>
      <c r="J8667" t="s">
        <v>195</v>
      </c>
      <c r="K8667">
        <v>1.5</v>
      </c>
    </row>
    <row r="8668" spans="1:11" x14ac:dyDescent="0.4">
      <c r="A8668" t="str">
        <f t="shared" si="158"/>
        <v>ApfelsaftUruguay</v>
      </c>
      <c r="B8668" s="26" t="s">
        <v>88</v>
      </c>
      <c r="C8668" s="4" t="s">
        <v>468</v>
      </c>
      <c r="D8668" s="25">
        <f t="shared" si="160"/>
        <v>3.735E-8</v>
      </c>
      <c r="E8668" s="25">
        <f t="shared" si="154"/>
        <v>2.5649999999999995E-8</v>
      </c>
      <c r="F8668" s="25">
        <f t="shared" si="155"/>
        <v>1.515E-8</v>
      </c>
      <c r="G8668" s="25">
        <f t="shared" si="156"/>
        <v>1.0485000000000001E-8</v>
      </c>
      <c r="H8668" s="25">
        <f t="shared" si="157"/>
        <v>8.8634999999999999E-8</v>
      </c>
      <c r="I8668" s="3" t="str">
        <f t="shared" si="159"/>
        <v>ApfelUruguay</v>
      </c>
      <c r="J8668" t="s">
        <v>195</v>
      </c>
      <c r="K8668">
        <v>1.5</v>
      </c>
    </row>
    <row r="8669" spans="1:11" x14ac:dyDescent="0.4">
      <c r="A8669" t="str">
        <f t="shared" si="158"/>
        <v>ApfelsaftLitauen</v>
      </c>
      <c r="B8669" s="26" t="s">
        <v>88</v>
      </c>
      <c r="C8669" s="4" t="s">
        <v>401</v>
      </c>
      <c r="D8669" s="25">
        <f t="shared" si="160"/>
        <v>2.7035699999999998E-8</v>
      </c>
      <c r="E8669" s="25">
        <f t="shared" si="154"/>
        <v>6.5705099999999997E-8</v>
      </c>
      <c r="F8669" s="25">
        <f t="shared" si="155"/>
        <v>5.0769899999999999E-9</v>
      </c>
      <c r="G8669" s="25">
        <f t="shared" si="156"/>
        <v>2.64E-9</v>
      </c>
      <c r="H8669" s="25">
        <f t="shared" si="157"/>
        <v>1.0045778999999999E-7</v>
      </c>
      <c r="I8669" s="3" t="str">
        <f t="shared" si="159"/>
        <v>ApfelLitauen</v>
      </c>
      <c r="J8669" t="s">
        <v>195</v>
      </c>
      <c r="K8669">
        <v>1.5</v>
      </c>
    </row>
    <row r="8670" spans="1:11" x14ac:dyDescent="0.4">
      <c r="A8670" t="str">
        <f t="shared" si="158"/>
        <v>ApfelsaftLuxemburg</v>
      </c>
      <c r="B8670" s="26" t="s">
        <v>88</v>
      </c>
      <c r="C8670" s="4" t="s">
        <v>402</v>
      </c>
      <c r="D8670" s="25">
        <f t="shared" si="160"/>
        <v>2.656305E-8</v>
      </c>
      <c r="E8670" s="25">
        <f t="shared" si="154"/>
        <v>6.7481700000000005E-8</v>
      </c>
      <c r="F8670" s="25">
        <f t="shared" si="155"/>
        <v>6.8964750000000002E-9</v>
      </c>
      <c r="G8670" s="25">
        <f t="shared" si="156"/>
        <v>5.3249999999999997E-9</v>
      </c>
      <c r="H8670" s="25">
        <f t="shared" si="157"/>
        <v>1.0626622500000002E-7</v>
      </c>
      <c r="I8670" s="3" t="str">
        <f t="shared" si="159"/>
        <v>ApfelLuxemburg</v>
      </c>
      <c r="J8670" t="s">
        <v>195</v>
      </c>
      <c r="K8670">
        <v>1.5</v>
      </c>
    </row>
    <row r="8671" spans="1:11" x14ac:dyDescent="0.4">
      <c r="A8671" t="str">
        <f t="shared" si="158"/>
        <v>ApfelsaftDänemark</v>
      </c>
      <c r="B8671" s="26" t="s">
        <v>88</v>
      </c>
      <c r="C8671" s="4" t="s">
        <v>359</v>
      </c>
      <c r="D8671" s="25">
        <f t="shared" si="160"/>
        <v>2.3078249999999997E-8</v>
      </c>
      <c r="E8671" s="25">
        <f t="shared" si="154"/>
        <v>8.8069649999999995E-8</v>
      </c>
      <c r="F8671" s="25">
        <f t="shared" si="155"/>
        <v>6.6211199999999996E-9</v>
      </c>
      <c r="G8671" s="25">
        <f t="shared" si="156"/>
        <v>2.6099999999999999E-9</v>
      </c>
      <c r="H8671" s="25">
        <f t="shared" si="157"/>
        <v>1.2037901999999999E-7</v>
      </c>
      <c r="I8671" s="3" t="str">
        <f t="shared" si="159"/>
        <v>ApfelDänemark</v>
      </c>
      <c r="J8671" t="s">
        <v>195</v>
      </c>
      <c r="K8671">
        <v>1.5</v>
      </c>
    </row>
    <row r="8672" spans="1:11" x14ac:dyDescent="0.4">
      <c r="A8672" t="str">
        <f t="shared" si="158"/>
        <v>ApfelsaftMoldavien</v>
      </c>
      <c r="B8672" s="26" t="s">
        <v>88</v>
      </c>
      <c r="C8672" s="4" t="s">
        <v>433</v>
      </c>
      <c r="D8672" s="25">
        <f t="shared" si="160"/>
        <v>3.6450000000000005E-8</v>
      </c>
      <c r="E8672" s="25">
        <f t="shared" si="154"/>
        <v>7.8899999999999998E-8</v>
      </c>
      <c r="F8672" s="25">
        <f t="shared" si="155"/>
        <v>6.0149999999999996E-9</v>
      </c>
      <c r="G8672" s="25">
        <f t="shared" si="156"/>
        <v>7.500000000000001E-9</v>
      </c>
      <c r="H8672" s="25">
        <f t="shared" si="157"/>
        <v>1.2886499999999998E-7</v>
      </c>
      <c r="I8672" s="3" t="str">
        <f t="shared" si="159"/>
        <v>ApfelMoldavien</v>
      </c>
      <c r="J8672" t="s">
        <v>195</v>
      </c>
      <c r="K8672">
        <v>1.5</v>
      </c>
    </row>
    <row r="8673" spans="1:11" x14ac:dyDescent="0.4">
      <c r="A8673" t="str">
        <f t="shared" si="158"/>
        <v>ApfelsaftIrland</v>
      </c>
      <c r="B8673" s="26" t="s">
        <v>88</v>
      </c>
      <c r="C8673" s="4" t="s">
        <v>388</v>
      </c>
      <c r="D8673" s="25">
        <f t="shared" si="160"/>
        <v>5.15004E-8</v>
      </c>
      <c r="E8673" s="25">
        <f t="shared" si="154"/>
        <v>7.710074999999999E-8</v>
      </c>
      <c r="F8673" s="25">
        <f t="shared" si="155"/>
        <v>6.6781949999999996E-9</v>
      </c>
      <c r="G8673" s="25">
        <f t="shared" si="156"/>
        <v>5.5650000000000005E-9</v>
      </c>
      <c r="H8673" s="25">
        <f t="shared" si="157"/>
        <v>1.4084434499999999E-7</v>
      </c>
      <c r="I8673" s="3" t="str">
        <f t="shared" si="159"/>
        <v>ApfelIrland</v>
      </c>
      <c r="J8673" t="s">
        <v>195</v>
      </c>
      <c r="K8673">
        <v>1.5</v>
      </c>
    </row>
    <row r="8674" spans="1:11" x14ac:dyDescent="0.4">
      <c r="A8674" t="str">
        <f t="shared" si="158"/>
        <v>ApfelsaftRumänien</v>
      </c>
      <c r="B8674" s="26" t="s">
        <v>88</v>
      </c>
      <c r="C8674" s="4" t="s">
        <v>434</v>
      </c>
      <c r="D8674" s="25">
        <f t="shared" si="160"/>
        <v>4.2241049999999997E-8</v>
      </c>
      <c r="E8674" s="25">
        <f t="shared" si="154"/>
        <v>9.3047699999999997E-8</v>
      </c>
      <c r="F8674" s="25">
        <f t="shared" si="155"/>
        <v>7.3109100000000003E-9</v>
      </c>
      <c r="G8674" s="25">
        <f t="shared" si="156"/>
        <v>9.2549999999999992E-9</v>
      </c>
      <c r="H8674" s="25">
        <f t="shared" si="157"/>
        <v>1.5185465999999999E-7</v>
      </c>
      <c r="I8674" s="3" t="str">
        <f t="shared" si="159"/>
        <v>ApfelRumänien</v>
      </c>
      <c r="J8674" t="s">
        <v>195</v>
      </c>
      <c r="K8674">
        <v>1.5</v>
      </c>
    </row>
    <row r="8675" spans="1:11" x14ac:dyDescent="0.4">
      <c r="A8675" t="str">
        <f t="shared" si="158"/>
        <v>ApfelsaftVereinigte Staaten von Amerika</v>
      </c>
      <c r="B8675" s="26" t="s">
        <v>88</v>
      </c>
      <c r="C8675" s="4" t="s">
        <v>467</v>
      </c>
      <c r="D8675" s="25">
        <f t="shared" si="160"/>
        <v>4.4282699999999997E-8</v>
      </c>
      <c r="E8675" s="25">
        <f t="shared" si="154"/>
        <v>9.0528749999999996E-8</v>
      </c>
      <c r="F8675" s="25">
        <f t="shared" si="155"/>
        <v>7.8059700000000009E-9</v>
      </c>
      <c r="G8675" s="25">
        <f t="shared" si="156"/>
        <v>1.0065000000000001E-8</v>
      </c>
      <c r="H8675" s="25">
        <f t="shared" si="157"/>
        <v>1.5268242000000001E-7</v>
      </c>
      <c r="I8675" s="3" t="str">
        <f t="shared" si="159"/>
        <v>ApfelVereinigte Staaten von Amerika</v>
      </c>
      <c r="J8675" t="s">
        <v>195</v>
      </c>
      <c r="K8675">
        <v>1.5</v>
      </c>
    </row>
    <row r="8676" spans="1:11" x14ac:dyDescent="0.4">
      <c r="A8676" t="str">
        <f t="shared" si="158"/>
        <v>ApfelsaftKanada</v>
      </c>
      <c r="B8676" s="26" t="s">
        <v>88</v>
      </c>
      <c r="C8676" s="4" t="s">
        <v>343</v>
      </c>
      <c r="D8676" s="25">
        <f t="shared" si="160"/>
        <v>5.4597299999999999E-8</v>
      </c>
      <c r="E8676" s="25">
        <f t="shared" si="154"/>
        <v>1.054929E-7</v>
      </c>
      <c r="F8676" s="25">
        <f t="shared" si="155"/>
        <v>8.3059799999999986E-9</v>
      </c>
      <c r="G8676" s="25">
        <f t="shared" si="156"/>
        <v>6.7499999999999992E-9</v>
      </c>
      <c r="H8676" s="25">
        <f t="shared" si="157"/>
        <v>1.7514617999999999E-7</v>
      </c>
      <c r="I8676" s="3" t="str">
        <f t="shared" si="159"/>
        <v>ApfelKanada</v>
      </c>
      <c r="J8676" t="s">
        <v>195</v>
      </c>
      <c r="K8676">
        <v>1.5</v>
      </c>
    </row>
    <row r="8677" spans="1:11" x14ac:dyDescent="0.4">
      <c r="A8677" t="str">
        <f t="shared" si="158"/>
        <v>ApfelsaftWeißrussland</v>
      </c>
      <c r="B8677" s="26" t="s">
        <v>88</v>
      </c>
      <c r="C8677" s="4" t="s">
        <v>317</v>
      </c>
      <c r="D8677" s="25">
        <f t="shared" si="160"/>
        <v>5.1899999999999995E-8</v>
      </c>
      <c r="E8677" s="25">
        <f t="shared" si="154"/>
        <v>1.2450000000000001E-7</v>
      </c>
      <c r="F8677" s="25">
        <f t="shared" si="155"/>
        <v>9.7800000000000006E-9</v>
      </c>
      <c r="G8677" s="25">
        <f t="shared" si="156"/>
        <v>5.8350000000000006E-9</v>
      </c>
      <c r="H8677" s="25">
        <f t="shared" si="157"/>
        <v>1.9201499999999999E-7</v>
      </c>
      <c r="I8677" s="3" t="str">
        <f t="shared" si="159"/>
        <v>ApfelWeißrussland</v>
      </c>
      <c r="J8677" t="s">
        <v>195</v>
      </c>
      <c r="K8677">
        <v>1.5</v>
      </c>
    </row>
    <row r="8678" spans="1:11" x14ac:dyDescent="0.4">
      <c r="A8678" t="str">
        <f t="shared" si="158"/>
        <v>ApfelsaftNordkorea</v>
      </c>
      <c r="B8678" s="26" t="s">
        <v>88</v>
      </c>
      <c r="C8678" s="4" t="s">
        <v>357</v>
      </c>
      <c r="D8678" s="25">
        <f t="shared" si="160"/>
        <v>4.7249999999999996E-8</v>
      </c>
      <c r="E8678" s="25">
        <f t="shared" si="154"/>
        <v>1.3830000000000001E-7</v>
      </c>
      <c r="F8678" s="25">
        <f t="shared" si="155"/>
        <v>1.173E-8</v>
      </c>
      <c r="G8678" s="25">
        <f t="shared" si="156"/>
        <v>1.1789999999999998E-8</v>
      </c>
      <c r="H8678" s="25">
        <f t="shared" si="157"/>
        <v>2.0907000000000001E-7</v>
      </c>
      <c r="I8678" s="3" t="str">
        <f t="shared" si="159"/>
        <v>ApfelNordkorea</v>
      </c>
      <c r="J8678" t="s">
        <v>195</v>
      </c>
      <c r="K8678">
        <v>1.5</v>
      </c>
    </row>
    <row r="8679" spans="1:11" x14ac:dyDescent="0.4">
      <c r="A8679" t="str">
        <f t="shared" si="158"/>
        <v>ApfelsaftEstland</v>
      </c>
      <c r="B8679" s="26" t="s">
        <v>88</v>
      </c>
      <c r="C8679" s="4" t="s">
        <v>368</v>
      </c>
      <c r="D8679" s="25">
        <f t="shared" si="160"/>
        <v>5.655E-8</v>
      </c>
      <c r="E8679" s="25">
        <f t="shared" si="154"/>
        <v>1.4055E-7</v>
      </c>
      <c r="F8679" s="25">
        <f t="shared" si="155"/>
        <v>1.0575E-8</v>
      </c>
      <c r="G8679" s="25">
        <f t="shared" si="156"/>
        <v>4.2300000000000005E-9</v>
      </c>
      <c r="H8679" s="25">
        <f t="shared" si="157"/>
        <v>2.1190500000000002E-7</v>
      </c>
      <c r="I8679" s="3" t="str">
        <f t="shared" si="159"/>
        <v>ApfelEstland</v>
      </c>
      <c r="J8679" t="s">
        <v>195</v>
      </c>
      <c r="K8679">
        <v>1.5</v>
      </c>
    </row>
    <row r="8680" spans="1:11" x14ac:dyDescent="0.4">
      <c r="A8680" t="str">
        <f t="shared" si="158"/>
        <v>ApfelsaftNeuseeland</v>
      </c>
      <c r="B8680" s="26" t="s">
        <v>88</v>
      </c>
      <c r="C8680" s="4" t="s">
        <v>227</v>
      </c>
      <c r="D8680" s="25">
        <f t="shared" si="160"/>
        <v>2.7449999999999999E-9</v>
      </c>
      <c r="E8680" s="25">
        <f t="shared" si="154"/>
        <v>6.6749999999999986E-8</v>
      </c>
      <c r="F8680" s="25">
        <f t="shared" si="155"/>
        <v>1.1145E-9</v>
      </c>
      <c r="G8680" s="25">
        <f t="shared" si="156"/>
        <v>1.416E-7</v>
      </c>
      <c r="H8680" s="25">
        <f t="shared" si="157"/>
        <v>2.1220950000000001E-7</v>
      </c>
      <c r="I8680" s="3" t="str">
        <f t="shared" si="159"/>
        <v>ApfelNeuseeland</v>
      </c>
      <c r="J8680" t="s">
        <v>195</v>
      </c>
      <c r="K8680">
        <v>1.5</v>
      </c>
    </row>
    <row r="8681" spans="1:11" x14ac:dyDescent="0.4">
      <c r="A8681" t="str">
        <f t="shared" si="158"/>
        <v>ApfelsaftItalien</v>
      </c>
      <c r="B8681" s="26" t="s">
        <v>88</v>
      </c>
      <c r="C8681" s="4" t="s">
        <v>87</v>
      </c>
      <c r="D8681" s="25">
        <f t="shared" si="160"/>
        <v>5.6699999999999992E-8</v>
      </c>
      <c r="E8681" s="25">
        <f t="shared" si="154"/>
        <v>1.261314E-7</v>
      </c>
      <c r="F8681" s="25">
        <f t="shared" si="155"/>
        <v>1.4265000000000001E-8</v>
      </c>
      <c r="G8681" s="25">
        <f t="shared" si="156"/>
        <v>1.7100000000000001E-8</v>
      </c>
      <c r="H8681" s="25">
        <f t="shared" si="157"/>
        <v>2.1419639999999996E-7</v>
      </c>
      <c r="I8681" s="3" t="str">
        <f t="shared" si="159"/>
        <v>ApfelItalien</v>
      </c>
      <c r="J8681" t="s">
        <v>195</v>
      </c>
      <c r="K8681">
        <v>1.5</v>
      </c>
    </row>
    <row r="8682" spans="1:11" x14ac:dyDescent="0.4">
      <c r="A8682" t="str">
        <f t="shared" si="158"/>
        <v>ApfelsaftSüdkorea</v>
      </c>
      <c r="B8682" s="26" t="s">
        <v>88</v>
      </c>
      <c r="C8682" s="4" t="s">
        <v>432</v>
      </c>
      <c r="D8682" s="25">
        <f t="shared" si="160"/>
        <v>5.6241299999999997E-8</v>
      </c>
      <c r="E8682" s="25">
        <f t="shared" si="154"/>
        <v>1.2724830000000001E-7</v>
      </c>
      <c r="F8682" s="25">
        <f t="shared" si="155"/>
        <v>1.497363E-8</v>
      </c>
      <c r="G8682" s="25">
        <f t="shared" si="156"/>
        <v>1.665E-8</v>
      </c>
      <c r="H8682" s="25">
        <f t="shared" si="157"/>
        <v>2.1511322999999999E-7</v>
      </c>
      <c r="I8682" s="3" t="str">
        <f t="shared" si="159"/>
        <v>ApfelSüdkorea</v>
      </c>
      <c r="J8682" t="s">
        <v>195</v>
      </c>
      <c r="K8682">
        <v>1.5</v>
      </c>
    </row>
    <row r="8683" spans="1:11" x14ac:dyDescent="0.4">
      <c r="A8683" t="str">
        <f t="shared" si="158"/>
        <v>ApfelsaftTürkei</v>
      </c>
      <c r="B8683" s="26" t="s">
        <v>88</v>
      </c>
      <c r="C8683" s="4" t="s">
        <v>461</v>
      </c>
      <c r="D8683" s="25">
        <f t="shared" si="160"/>
        <v>4.9448400000000002E-8</v>
      </c>
      <c r="E8683" s="25">
        <f t="shared" si="154"/>
        <v>1.393065E-7</v>
      </c>
      <c r="F8683" s="25">
        <f t="shared" si="155"/>
        <v>6.0064799999999985E-9</v>
      </c>
      <c r="G8683" s="25">
        <f t="shared" si="156"/>
        <v>2.1900000000000001E-8</v>
      </c>
      <c r="H8683" s="25">
        <f t="shared" si="157"/>
        <v>2.1666137999999999E-7</v>
      </c>
      <c r="I8683" s="3" t="str">
        <f t="shared" si="159"/>
        <v>ApfelTürkei</v>
      </c>
      <c r="J8683" t="s">
        <v>195</v>
      </c>
      <c r="K8683">
        <v>1.5</v>
      </c>
    </row>
    <row r="8684" spans="1:11" x14ac:dyDescent="0.4">
      <c r="A8684" t="str">
        <f t="shared" si="158"/>
        <v>ApfelsaftUkraine</v>
      </c>
      <c r="B8684" s="26" t="s">
        <v>88</v>
      </c>
      <c r="C8684" s="4" t="s">
        <v>463</v>
      </c>
      <c r="D8684" s="25">
        <f t="shared" si="160"/>
        <v>6.6450000000000003E-8</v>
      </c>
      <c r="E8684" s="25">
        <f t="shared" si="154"/>
        <v>1.3424999999999997E-7</v>
      </c>
      <c r="F8684" s="25">
        <f t="shared" si="155"/>
        <v>9.7200000000000003E-9</v>
      </c>
      <c r="G8684" s="25">
        <f t="shared" si="156"/>
        <v>1.59E-8</v>
      </c>
      <c r="H8684" s="25">
        <f t="shared" si="157"/>
        <v>2.2631999999999998E-7</v>
      </c>
      <c r="I8684" s="3" t="str">
        <f t="shared" si="159"/>
        <v>ApfelUkraine</v>
      </c>
      <c r="J8684" t="s">
        <v>195</v>
      </c>
      <c r="K8684">
        <v>1.5</v>
      </c>
    </row>
    <row r="8685" spans="1:11" x14ac:dyDescent="0.4">
      <c r="A8685" t="str">
        <f t="shared" si="158"/>
        <v>ApfelsaftIran</v>
      </c>
      <c r="B8685" s="26" t="s">
        <v>88</v>
      </c>
      <c r="C8685" s="4" t="s">
        <v>386</v>
      </c>
      <c r="D8685" s="25">
        <f t="shared" si="160"/>
        <v>6.4812899999999994E-8</v>
      </c>
      <c r="E8685" s="25">
        <f t="shared" si="154"/>
        <v>1.2512249999999999E-7</v>
      </c>
      <c r="F8685" s="25">
        <f t="shared" si="155"/>
        <v>5.0413799999999998E-9</v>
      </c>
      <c r="G8685" s="25">
        <f t="shared" si="156"/>
        <v>3.7200000000000002E-8</v>
      </c>
      <c r="H8685" s="25">
        <f t="shared" si="157"/>
        <v>2.3217678000000002E-7</v>
      </c>
      <c r="I8685" s="3" t="str">
        <f t="shared" si="159"/>
        <v>ApfelIran</v>
      </c>
      <c r="J8685" t="s">
        <v>195</v>
      </c>
      <c r="K8685">
        <v>1.5</v>
      </c>
    </row>
    <row r="8686" spans="1:11" x14ac:dyDescent="0.4">
      <c r="A8686" t="str">
        <f t="shared" si="158"/>
        <v>ApfelsaftChina, zentral</v>
      </c>
      <c r="B8686" s="26" t="s">
        <v>88</v>
      </c>
      <c r="C8686" s="4" t="s">
        <v>74</v>
      </c>
      <c r="D8686" s="25">
        <f t="shared" si="160"/>
        <v>4.6800000000000002E-8</v>
      </c>
      <c r="E8686" s="25">
        <f t="shared" si="154"/>
        <v>1.74E-7</v>
      </c>
      <c r="F8686" s="25">
        <f t="shared" si="155"/>
        <v>1.0109999999999999E-8</v>
      </c>
      <c r="G8686" s="25">
        <f t="shared" si="156"/>
        <v>1.9800000000000002E-8</v>
      </c>
      <c r="H8686" s="25">
        <f t="shared" si="157"/>
        <v>2.5071E-7</v>
      </c>
      <c r="I8686" s="3" t="str">
        <f t="shared" si="159"/>
        <v>ApfelChina, zentral</v>
      </c>
      <c r="J8686" t="s">
        <v>195</v>
      </c>
      <c r="K8686">
        <v>1.5</v>
      </c>
    </row>
    <row r="8687" spans="1:11" x14ac:dyDescent="0.4">
      <c r="A8687" t="str">
        <f t="shared" si="158"/>
        <v>ApfelsaftChina, Taiwan</v>
      </c>
      <c r="B8687" s="26" t="s">
        <v>88</v>
      </c>
      <c r="C8687" s="4" t="s">
        <v>350</v>
      </c>
      <c r="D8687" s="25">
        <f t="shared" si="160"/>
        <v>4.6800000000000002E-8</v>
      </c>
      <c r="E8687" s="25">
        <f t="shared" si="154"/>
        <v>1.7412599999999998E-7</v>
      </c>
      <c r="F8687" s="25">
        <f t="shared" si="155"/>
        <v>1.0109999999999999E-8</v>
      </c>
      <c r="G8687" s="25">
        <f t="shared" si="156"/>
        <v>1.9800000000000002E-8</v>
      </c>
      <c r="H8687" s="25">
        <f t="shared" si="157"/>
        <v>2.5083599999999998E-7</v>
      </c>
      <c r="I8687" s="3" t="str">
        <f t="shared" si="159"/>
        <v>ApfelChina, Taiwan</v>
      </c>
      <c r="J8687" t="s">
        <v>195</v>
      </c>
      <c r="K8687">
        <v>1.5</v>
      </c>
    </row>
    <row r="8688" spans="1:11" x14ac:dyDescent="0.4">
      <c r="A8688" t="str">
        <f t="shared" si="158"/>
        <v>ApfelsaftChina, Hong Kong</v>
      </c>
      <c r="B8688" s="26" t="s">
        <v>88</v>
      </c>
      <c r="C8688" s="4" t="s">
        <v>349</v>
      </c>
      <c r="D8688" s="25">
        <f t="shared" si="160"/>
        <v>4.6836900000000006E-8</v>
      </c>
      <c r="E8688" s="25">
        <f t="shared" si="154"/>
        <v>1.7412599999999998E-7</v>
      </c>
      <c r="F8688" s="25">
        <f t="shared" si="155"/>
        <v>1.0106429999999999E-8</v>
      </c>
      <c r="G8688" s="25">
        <f t="shared" si="156"/>
        <v>1.9800000000000002E-8</v>
      </c>
      <c r="H8688" s="25">
        <f t="shared" si="157"/>
        <v>2.5086933000000003E-7</v>
      </c>
      <c r="I8688" s="3" t="str">
        <f t="shared" si="159"/>
        <v>ApfelChina, Hong Kong</v>
      </c>
      <c r="J8688" t="s">
        <v>195</v>
      </c>
      <c r="K8688">
        <v>1.5</v>
      </c>
    </row>
    <row r="8689" spans="1:11" x14ac:dyDescent="0.4">
      <c r="A8689" t="str">
        <f t="shared" si="158"/>
        <v>ApfelsaftSpanien</v>
      </c>
      <c r="B8689" s="26" t="s">
        <v>88</v>
      </c>
      <c r="C8689" s="4" t="s">
        <v>80</v>
      </c>
      <c r="D8689" s="25">
        <f t="shared" si="160"/>
        <v>5.355E-8</v>
      </c>
      <c r="E8689" s="25">
        <f t="shared" si="154"/>
        <v>1.8150000000000003E-7</v>
      </c>
      <c r="F8689" s="25">
        <f t="shared" si="155"/>
        <v>1.2239999999999999E-8</v>
      </c>
      <c r="G8689" s="25">
        <f t="shared" si="156"/>
        <v>2.4450000000000001E-8</v>
      </c>
      <c r="H8689" s="25">
        <f t="shared" si="157"/>
        <v>2.7174000000000002E-7</v>
      </c>
      <c r="I8689" s="3" t="str">
        <f t="shared" si="159"/>
        <v>ApfelSpanien</v>
      </c>
      <c r="J8689" t="s">
        <v>195</v>
      </c>
      <c r="K8689">
        <v>1.5</v>
      </c>
    </row>
    <row r="8690" spans="1:11" x14ac:dyDescent="0.4">
      <c r="A8690" t="str">
        <f t="shared" si="158"/>
        <v>ApfelsaftMarokko</v>
      </c>
      <c r="B8690" s="26" t="s">
        <v>88</v>
      </c>
      <c r="C8690" s="4" t="s">
        <v>412</v>
      </c>
      <c r="D8690" s="25">
        <f t="shared" si="160"/>
        <v>6.2999999999999995E-8</v>
      </c>
      <c r="E8690" s="25">
        <f t="shared" si="154"/>
        <v>1.8449999999999999E-7</v>
      </c>
      <c r="F8690" s="25">
        <f t="shared" si="155"/>
        <v>4.0499999999999999E-9</v>
      </c>
      <c r="G8690" s="25">
        <f t="shared" si="156"/>
        <v>3.6749999999999995E-8</v>
      </c>
      <c r="H8690" s="25">
        <f t="shared" si="157"/>
        <v>2.8830000000000001E-7</v>
      </c>
      <c r="I8690" s="3" t="str">
        <f t="shared" si="159"/>
        <v>ApfelMarokko</v>
      </c>
      <c r="J8690" t="s">
        <v>195</v>
      </c>
      <c r="K8690">
        <v>1.5</v>
      </c>
    </row>
    <row r="8691" spans="1:11" x14ac:dyDescent="0.4">
      <c r="A8691" t="str">
        <f t="shared" si="158"/>
        <v>ApfelsaftBulgarien</v>
      </c>
      <c r="B8691" s="26" t="s">
        <v>88</v>
      </c>
      <c r="C8691" s="4" t="s">
        <v>333</v>
      </c>
      <c r="D8691" s="25">
        <f t="shared" si="160"/>
        <v>6.9600000000000014E-8</v>
      </c>
      <c r="E8691" s="25">
        <f t="shared" si="154"/>
        <v>1.9650000000000005E-7</v>
      </c>
      <c r="F8691" s="25">
        <f t="shared" si="155"/>
        <v>1.4370000000000001E-8</v>
      </c>
      <c r="G8691" s="25">
        <f t="shared" si="156"/>
        <v>2.5199999999999997E-8</v>
      </c>
      <c r="H8691" s="25">
        <f t="shared" si="157"/>
        <v>3.0567000000000006E-7</v>
      </c>
      <c r="I8691" s="3" t="str">
        <f t="shared" si="159"/>
        <v>ApfelBulgarien</v>
      </c>
      <c r="J8691" t="s">
        <v>195</v>
      </c>
      <c r="K8691">
        <v>1.5</v>
      </c>
    </row>
    <row r="8692" spans="1:11" x14ac:dyDescent="0.4">
      <c r="A8692" t="str">
        <f t="shared" si="158"/>
        <v>ApfelsaftUSSR</v>
      </c>
      <c r="B8692" s="26" t="s">
        <v>88</v>
      </c>
      <c r="C8692" s="4" t="s">
        <v>469</v>
      </c>
      <c r="D8692" s="25">
        <f t="shared" si="160"/>
        <v>8.3400000000000006E-8</v>
      </c>
      <c r="E8692" s="25">
        <f t="shared" si="154"/>
        <v>1.8449999999999999E-7</v>
      </c>
      <c r="F8692" s="25">
        <f t="shared" si="155"/>
        <v>1.1850000000000002E-8</v>
      </c>
      <c r="G8692" s="25">
        <f t="shared" si="156"/>
        <v>2.6400000000000005E-8</v>
      </c>
      <c r="H8692" s="25">
        <f t="shared" si="157"/>
        <v>3.0615000000000002E-7</v>
      </c>
      <c r="I8692" s="3" t="str">
        <f t="shared" si="159"/>
        <v>ApfelUSSR</v>
      </c>
      <c r="J8692" t="s">
        <v>195</v>
      </c>
      <c r="K8692">
        <v>1.5</v>
      </c>
    </row>
    <row r="8693" spans="1:11" x14ac:dyDescent="0.4">
      <c r="A8693" t="str">
        <f t="shared" si="158"/>
        <v>ApfelsaftRussland</v>
      </c>
      <c r="B8693" s="26" t="s">
        <v>88</v>
      </c>
      <c r="C8693" s="4" t="s">
        <v>435</v>
      </c>
      <c r="D8693" s="25">
        <f t="shared" si="160"/>
        <v>8.3344949999999987E-8</v>
      </c>
      <c r="E8693" s="25">
        <f t="shared" si="154"/>
        <v>1.8475800000000002E-7</v>
      </c>
      <c r="F8693" s="25">
        <f t="shared" si="155"/>
        <v>1.1842544999999999E-8</v>
      </c>
      <c r="G8693" s="25">
        <f t="shared" si="156"/>
        <v>2.6400000000000005E-8</v>
      </c>
      <c r="H8693" s="25">
        <f t="shared" si="157"/>
        <v>3.06345495E-7</v>
      </c>
      <c r="I8693" s="3" t="str">
        <f t="shared" si="159"/>
        <v>ApfelRussland</v>
      </c>
      <c r="J8693" t="s">
        <v>195</v>
      </c>
      <c r="K8693">
        <v>1.5</v>
      </c>
    </row>
    <row r="8694" spans="1:11" x14ac:dyDescent="0.4">
      <c r="A8694" t="str">
        <f t="shared" si="158"/>
        <v>ApfelsaftPeru</v>
      </c>
      <c r="B8694" s="26" t="s">
        <v>88</v>
      </c>
      <c r="C8694" s="4" t="s">
        <v>427</v>
      </c>
      <c r="D8694" s="25">
        <f t="shared" si="160"/>
        <v>9.6834899999999988E-8</v>
      </c>
      <c r="E8694" s="25">
        <f t="shared" si="154"/>
        <v>1.2137864999999999E-7</v>
      </c>
      <c r="F8694" s="25">
        <f t="shared" si="155"/>
        <v>3.5063850000000001E-8</v>
      </c>
      <c r="G8694" s="25">
        <f t="shared" si="156"/>
        <v>6.2999999999999995E-8</v>
      </c>
      <c r="H8694" s="25">
        <f t="shared" si="157"/>
        <v>3.1627739999999996E-7</v>
      </c>
      <c r="I8694" s="3" t="str">
        <f t="shared" si="159"/>
        <v>ApfelPeru</v>
      </c>
      <c r="J8694" t="s">
        <v>195</v>
      </c>
      <c r="K8694">
        <v>1.5</v>
      </c>
    </row>
    <row r="8695" spans="1:11" x14ac:dyDescent="0.4">
      <c r="A8695" t="str">
        <f t="shared" si="158"/>
        <v>ApfelsaftMontenegro</v>
      </c>
      <c r="B8695" s="26" t="s">
        <v>88</v>
      </c>
      <c r="C8695" s="4" t="s">
        <v>411</v>
      </c>
      <c r="D8695" s="25">
        <f t="shared" si="160"/>
        <v>7.5962249999999996E-8</v>
      </c>
      <c r="E8695" s="25">
        <f t="shared" si="154"/>
        <v>2.0636400000000001E-7</v>
      </c>
      <c r="F8695" s="25">
        <f t="shared" si="155"/>
        <v>1.69371E-8</v>
      </c>
      <c r="G8695" s="25">
        <f t="shared" si="156"/>
        <v>2.4899999999999998E-8</v>
      </c>
      <c r="H8695" s="25">
        <f t="shared" si="157"/>
        <v>3.2416335000000004E-7</v>
      </c>
      <c r="I8695" s="3" t="str">
        <f t="shared" si="159"/>
        <v>ApfelMontenegro</v>
      </c>
      <c r="J8695" t="s">
        <v>195</v>
      </c>
      <c r="K8695">
        <v>1.5</v>
      </c>
    </row>
    <row r="8696" spans="1:11" x14ac:dyDescent="0.4">
      <c r="A8696" t="str">
        <f t="shared" si="158"/>
        <v>ApfelsaftSerbien</v>
      </c>
      <c r="B8696" s="26" t="s">
        <v>88</v>
      </c>
      <c r="C8696" s="4" t="s">
        <v>439</v>
      </c>
      <c r="D8696" s="25">
        <f t="shared" si="160"/>
        <v>7.5962249999999996E-8</v>
      </c>
      <c r="E8696" s="25">
        <f t="shared" si="154"/>
        <v>2.0636400000000001E-7</v>
      </c>
      <c r="F8696" s="25">
        <f t="shared" si="155"/>
        <v>1.69371E-8</v>
      </c>
      <c r="G8696" s="25">
        <f t="shared" si="156"/>
        <v>2.4899999999999998E-8</v>
      </c>
      <c r="H8696" s="25">
        <f t="shared" si="157"/>
        <v>3.2416335000000004E-7</v>
      </c>
      <c r="I8696" s="3" t="str">
        <f t="shared" si="159"/>
        <v>ApfelSerbien</v>
      </c>
      <c r="J8696" t="s">
        <v>195</v>
      </c>
      <c r="K8696">
        <v>1.5</v>
      </c>
    </row>
    <row r="8697" spans="1:11" x14ac:dyDescent="0.4">
      <c r="A8697" t="str">
        <f t="shared" si="158"/>
        <v>ApfelsaftJugoslawien</v>
      </c>
      <c r="B8697" s="26" t="s">
        <v>88</v>
      </c>
      <c r="C8697" s="4" t="s">
        <v>474</v>
      </c>
      <c r="D8697" s="25">
        <f t="shared" si="160"/>
        <v>7.5962249999999996E-8</v>
      </c>
      <c r="E8697" s="25">
        <f t="shared" si="154"/>
        <v>2.0636400000000001E-7</v>
      </c>
      <c r="F8697" s="25">
        <f t="shared" si="155"/>
        <v>1.69371E-8</v>
      </c>
      <c r="G8697" s="25">
        <f t="shared" si="156"/>
        <v>2.4899999999999998E-8</v>
      </c>
      <c r="H8697" s="25">
        <f t="shared" si="157"/>
        <v>3.2416335000000004E-7</v>
      </c>
      <c r="I8697" s="3" t="str">
        <f t="shared" si="159"/>
        <v>ApfelJugoslawien</v>
      </c>
      <c r="J8697" t="s">
        <v>195</v>
      </c>
      <c r="K8697">
        <v>1.5</v>
      </c>
    </row>
    <row r="8698" spans="1:11" x14ac:dyDescent="0.4">
      <c r="A8698" t="str">
        <f t="shared" si="158"/>
        <v>ApfelsaftSerbien-Montenegro</v>
      </c>
      <c r="B8698" s="26" t="s">
        <v>88</v>
      </c>
      <c r="C8698" s="4" t="s">
        <v>440</v>
      </c>
      <c r="D8698" s="25">
        <f t="shared" si="160"/>
        <v>7.5899999999999998E-8</v>
      </c>
      <c r="E8698" s="25">
        <f t="shared" si="154"/>
        <v>2.0699999999999999E-7</v>
      </c>
      <c r="F8698" s="25">
        <f t="shared" si="155"/>
        <v>1.695E-8</v>
      </c>
      <c r="G8698" s="25">
        <f t="shared" si="156"/>
        <v>2.4899999999999998E-8</v>
      </c>
      <c r="H8698" s="25">
        <f t="shared" si="157"/>
        <v>3.2474999999999999E-7</v>
      </c>
      <c r="I8698" s="3" t="str">
        <f t="shared" si="159"/>
        <v>ApfelSerbien-Montenegro</v>
      </c>
      <c r="J8698" t="s">
        <v>195</v>
      </c>
      <c r="K8698">
        <v>1.5</v>
      </c>
    </row>
    <row r="8699" spans="1:11" x14ac:dyDescent="0.4">
      <c r="A8699" t="str">
        <f t="shared" si="158"/>
        <v>Apfelsaftehemalige jugoslawische Republik Mazedonien</v>
      </c>
      <c r="B8699" s="26" t="s">
        <v>88</v>
      </c>
      <c r="C8699" s="4" t="s">
        <v>456</v>
      </c>
      <c r="D8699" s="25">
        <f t="shared" si="160"/>
        <v>7.7550000000000003E-8</v>
      </c>
      <c r="E8699" s="25">
        <f t="shared" si="154"/>
        <v>2.2350000000000001E-7</v>
      </c>
      <c r="F8699" s="25">
        <f t="shared" si="155"/>
        <v>1.6050000000000001E-8</v>
      </c>
      <c r="G8699" s="25">
        <f t="shared" si="156"/>
        <v>3.0600000000000003E-8</v>
      </c>
      <c r="H8699" s="25">
        <f t="shared" si="157"/>
        <v>3.4769999999999997E-7</v>
      </c>
      <c r="I8699" s="3" t="str">
        <f t="shared" si="159"/>
        <v>Apfelehemalige jugoslawische Republik Mazedonien</v>
      </c>
      <c r="J8699" t="s">
        <v>195</v>
      </c>
      <c r="K8699">
        <v>1.5</v>
      </c>
    </row>
    <row r="8700" spans="1:11" x14ac:dyDescent="0.4">
      <c r="A8700" t="str">
        <f t="shared" si="158"/>
        <v>ApfelsaftVereinigtes Königreich</v>
      </c>
      <c r="B8700" s="26" t="s">
        <v>88</v>
      </c>
      <c r="C8700" s="4" t="s">
        <v>465</v>
      </c>
      <c r="D8700" s="25">
        <f t="shared" si="160"/>
        <v>1.3470000000000001E-7</v>
      </c>
      <c r="E8700" s="25">
        <f t="shared" si="154"/>
        <v>1.9800000000000003E-7</v>
      </c>
      <c r="F8700" s="25">
        <f t="shared" si="155"/>
        <v>1.7849999999999998E-8</v>
      </c>
      <c r="G8700" s="25">
        <f t="shared" si="156"/>
        <v>1.4804999999999999E-8</v>
      </c>
      <c r="H8700" s="25">
        <f t="shared" si="157"/>
        <v>3.65355E-7</v>
      </c>
      <c r="I8700" s="3" t="str">
        <f t="shared" si="159"/>
        <v>ApfelVereinigtes Königreich</v>
      </c>
      <c r="J8700" t="s">
        <v>195</v>
      </c>
      <c r="K8700">
        <v>1.5</v>
      </c>
    </row>
    <row r="8701" spans="1:11" x14ac:dyDescent="0.4">
      <c r="A8701" t="str">
        <f t="shared" si="158"/>
        <v>ApfelsaftBrasilien</v>
      </c>
      <c r="B8701" s="26" t="s">
        <v>88</v>
      </c>
      <c r="C8701" s="4" t="s">
        <v>159</v>
      </c>
      <c r="D8701" s="25">
        <f t="shared" si="160"/>
        <v>9.5850000000000001E-8</v>
      </c>
      <c r="E8701" s="25">
        <f t="shared" si="154"/>
        <v>7.1399999999999991E-8</v>
      </c>
      <c r="F8701" s="25">
        <f t="shared" si="155"/>
        <v>1.2585000000000001E-7</v>
      </c>
      <c r="G8701" s="25">
        <f t="shared" si="156"/>
        <v>7.6049999999999996E-8</v>
      </c>
      <c r="H8701" s="25">
        <f t="shared" si="157"/>
        <v>3.6914999999999999E-7</v>
      </c>
      <c r="I8701" s="3" t="str">
        <f t="shared" si="159"/>
        <v>ApfelBrasilien</v>
      </c>
      <c r="J8701" t="s">
        <v>195</v>
      </c>
      <c r="K8701">
        <v>1.5</v>
      </c>
    </row>
    <row r="8702" spans="1:11" x14ac:dyDescent="0.4">
      <c r="A8702" t="str">
        <f t="shared" si="158"/>
        <v>ApfelsaftÄgypten</v>
      </c>
      <c r="B8702" s="26" t="s">
        <v>88</v>
      </c>
      <c r="C8702" s="4" t="s">
        <v>364</v>
      </c>
      <c r="D8702" s="25">
        <f t="shared" si="160"/>
        <v>7.4700000000000001E-8</v>
      </c>
      <c r="E8702" s="25">
        <f t="shared" si="154"/>
        <v>2.6399999999999998E-7</v>
      </c>
      <c r="F8702" s="25">
        <f t="shared" si="155"/>
        <v>1.2510000000000001E-8</v>
      </c>
      <c r="G8702" s="25">
        <f t="shared" si="156"/>
        <v>6.3449999999999989E-8</v>
      </c>
      <c r="H8702" s="25">
        <f t="shared" si="157"/>
        <v>4.1465999999999993E-7</v>
      </c>
      <c r="I8702" s="3" t="str">
        <f t="shared" si="159"/>
        <v>ApfelÄgypten</v>
      </c>
      <c r="J8702" t="s">
        <v>195</v>
      </c>
      <c r="K8702">
        <v>1.5</v>
      </c>
    </row>
    <row r="8703" spans="1:11" x14ac:dyDescent="0.4">
      <c r="A8703" t="str">
        <f t="shared" si="158"/>
        <v>ApfelsaftLibanon</v>
      </c>
      <c r="B8703" s="26" t="s">
        <v>88</v>
      </c>
      <c r="C8703" s="4" t="s">
        <v>397</v>
      </c>
      <c r="D8703" s="25">
        <f t="shared" si="160"/>
        <v>1.0169999999999999E-7</v>
      </c>
      <c r="E8703" s="25">
        <f t="shared" si="154"/>
        <v>2.8200000000000001E-7</v>
      </c>
      <c r="F8703" s="25">
        <f t="shared" si="155"/>
        <v>1.1444999999999999E-8</v>
      </c>
      <c r="G8703" s="25">
        <f t="shared" si="156"/>
        <v>6.9450000000000003E-8</v>
      </c>
      <c r="H8703" s="25">
        <f t="shared" si="157"/>
        <v>4.6459499999999993E-7</v>
      </c>
      <c r="I8703" s="3" t="str">
        <f t="shared" si="159"/>
        <v>ApfelLibanon</v>
      </c>
      <c r="J8703" t="s">
        <v>195</v>
      </c>
      <c r="K8703">
        <v>1.5</v>
      </c>
    </row>
    <row r="8704" spans="1:11" x14ac:dyDescent="0.4">
      <c r="A8704" t="str">
        <f t="shared" si="158"/>
        <v>ApfelsaftGriechenland</v>
      </c>
      <c r="B8704" s="26" t="s">
        <v>88</v>
      </c>
      <c r="C8704" s="4" t="s">
        <v>378</v>
      </c>
      <c r="D8704" s="25">
        <f t="shared" si="160"/>
        <v>1.1664405E-7</v>
      </c>
      <c r="E8704" s="25">
        <f t="shared" si="154"/>
        <v>2.7607200000000001E-7</v>
      </c>
      <c r="F8704" s="25">
        <f t="shared" si="155"/>
        <v>2.5481249999999999E-8</v>
      </c>
      <c r="G8704" s="25">
        <f t="shared" si="156"/>
        <v>5.76E-8</v>
      </c>
      <c r="H8704" s="25">
        <f t="shared" si="157"/>
        <v>4.7579730000000001E-7</v>
      </c>
      <c r="I8704" s="3" t="str">
        <f t="shared" si="159"/>
        <v>ApfelGriechenland</v>
      </c>
      <c r="J8704" t="s">
        <v>195</v>
      </c>
      <c r="K8704">
        <v>1.5</v>
      </c>
    </row>
    <row r="8705" spans="1:11" x14ac:dyDescent="0.4">
      <c r="A8705" t="str">
        <f t="shared" si="158"/>
        <v>ApfelsaftNorwegen</v>
      </c>
      <c r="B8705" s="26" t="s">
        <v>88</v>
      </c>
      <c r="C8705" s="4" t="s">
        <v>420</v>
      </c>
      <c r="D8705" s="25">
        <f t="shared" si="160"/>
        <v>1.2015E-7</v>
      </c>
      <c r="E8705" s="25">
        <f t="shared" si="154"/>
        <v>3.615E-7</v>
      </c>
      <c r="F8705" s="25">
        <f t="shared" si="155"/>
        <v>7.4549999999999996E-9</v>
      </c>
      <c r="G8705" s="25">
        <f t="shared" si="156"/>
        <v>6.1649999999999993E-9</v>
      </c>
      <c r="H8705" s="25">
        <f t="shared" si="157"/>
        <v>4.9526999999999996E-7</v>
      </c>
      <c r="I8705" s="3" t="str">
        <f t="shared" si="159"/>
        <v>ApfelNorwegen</v>
      </c>
      <c r="J8705" t="s">
        <v>195</v>
      </c>
      <c r="K8705">
        <v>1.5</v>
      </c>
    </row>
    <row r="8706" spans="1:11" x14ac:dyDescent="0.4">
      <c r="A8706" t="str">
        <f t="shared" si="158"/>
        <v>ApfelsaftPortugal</v>
      </c>
      <c r="B8706" s="26" t="s">
        <v>88</v>
      </c>
      <c r="C8706" s="4" t="s">
        <v>430</v>
      </c>
      <c r="D8706" s="25">
        <f t="shared" si="160"/>
        <v>9.3299999999999982E-8</v>
      </c>
      <c r="E8706" s="25">
        <f t="shared" si="154"/>
        <v>3.4049999999999996E-7</v>
      </c>
      <c r="F8706" s="25">
        <f t="shared" si="155"/>
        <v>2.6400000000000005E-8</v>
      </c>
      <c r="G8706" s="25">
        <f t="shared" si="156"/>
        <v>4.1850000000000001E-8</v>
      </c>
      <c r="H8706" s="25">
        <f t="shared" si="157"/>
        <v>5.0204999999999992E-7</v>
      </c>
      <c r="I8706" s="3" t="str">
        <f t="shared" si="159"/>
        <v>ApfelPortugal</v>
      </c>
      <c r="J8706" t="s">
        <v>195</v>
      </c>
      <c r="K8706">
        <v>1.5</v>
      </c>
    </row>
    <row r="8707" spans="1:11" x14ac:dyDescent="0.4">
      <c r="A8707" t="str">
        <f t="shared" si="158"/>
        <v>ApfelsaftArmenien</v>
      </c>
      <c r="B8707" s="26" t="s">
        <v>88</v>
      </c>
      <c r="C8707" s="4" t="s">
        <v>296</v>
      </c>
      <c r="D8707" s="25">
        <f t="shared" si="160"/>
        <v>1.2915000000000001E-7</v>
      </c>
      <c r="E8707" s="25">
        <f t="shared" si="154"/>
        <v>3.0450000000000001E-7</v>
      </c>
      <c r="F8707" s="25">
        <f t="shared" si="155"/>
        <v>1.9800000000000002E-8</v>
      </c>
      <c r="G8707" s="25">
        <f t="shared" si="156"/>
        <v>9.0299999999999995E-8</v>
      </c>
      <c r="H8707" s="25">
        <f t="shared" si="157"/>
        <v>5.4375000000000009E-7</v>
      </c>
      <c r="I8707" s="3" t="str">
        <f t="shared" si="159"/>
        <v>ApfelArmenien</v>
      </c>
      <c r="J8707" t="s">
        <v>195</v>
      </c>
      <c r="K8707">
        <v>1.5</v>
      </c>
    </row>
    <row r="8708" spans="1:11" x14ac:dyDescent="0.4">
      <c r="A8708" t="str">
        <f t="shared" si="158"/>
        <v>ApfelsaftJordanien</v>
      </c>
      <c r="B8708" s="26" t="s">
        <v>88</v>
      </c>
      <c r="C8708" s="4" t="s">
        <v>215</v>
      </c>
      <c r="D8708" s="25">
        <f t="shared" si="160"/>
        <v>1.039209E-7</v>
      </c>
      <c r="E8708" s="25">
        <f t="shared" si="154"/>
        <v>2.934645E-7</v>
      </c>
      <c r="F8708" s="25">
        <f t="shared" si="155"/>
        <v>7.3698750000000007E-9</v>
      </c>
      <c r="G8708" s="25">
        <f t="shared" si="156"/>
        <v>1.4505000000000002E-7</v>
      </c>
      <c r="H8708" s="25">
        <f t="shared" si="157"/>
        <v>5.4980527499999998E-7</v>
      </c>
      <c r="I8708" s="3" t="str">
        <f t="shared" si="159"/>
        <v>ApfelJordanien</v>
      </c>
      <c r="J8708" t="s">
        <v>195</v>
      </c>
      <c r="K8708">
        <v>1.5</v>
      </c>
    </row>
    <row r="8709" spans="1:11" x14ac:dyDescent="0.4">
      <c r="A8709" t="str">
        <f t="shared" si="158"/>
        <v>ApfelsaftKroatien</v>
      </c>
      <c r="B8709" s="26" t="s">
        <v>88</v>
      </c>
      <c r="C8709" s="4" t="s">
        <v>225</v>
      </c>
      <c r="D8709" s="25">
        <f t="shared" si="160"/>
        <v>1.2388125E-7</v>
      </c>
      <c r="E8709" s="25">
        <f t="shared" si="154"/>
        <v>3.5694449999999998E-7</v>
      </c>
      <c r="F8709" s="25">
        <f t="shared" si="155"/>
        <v>3.0501600000000002E-8</v>
      </c>
      <c r="G8709" s="25">
        <f t="shared" si="156"/>
        <v>4.3800000000000002E-8</v>
      </c>
      <c r="H8709" s="25">
        <f t="shared" si="157"/>
        <v>5.551273500000001E-7</v>
      </c>
      <c r="I8709" s="3" t="str">
        <f t="shared" si="159"/>
        <v>ApfelKroatien</v>
      </c>
      <c r="J8709" t="s">
        <v>195</v>
      </c>
      <c r="K8709">
        <v>1.5</v>
      </c>
    </row>
    <row r="8710" spans="1:11" x14ac:dyDescent="0.4">
      <c r="A8710" t="str">
        <f t="shared" si="158"/>
        <v>ApfelsaftAlgerien</v>
      </c>
      <c r="B8710" s="26" t="s">
        <v>88</v>
      </c>
      <c r="C8710" s="4" t="s">
        <v>277</v>
      </c>
      <c r="D8710" s="25">
        <f t="shared" si="160"/>
        <v>1.3547670000000001E-7</v>
      </c>
      <c r="E8710" s="25">
        <f t="shared" si="154"/>
        <v>3.5546399999999999E-7</v>
      </c>
      <c r="F8710" s="25">
        <f t="shared" si="155"/>
        <v>5.0104800000000007E-9</v>
      </c>
      <c r="G8710" s="25">
        <f t="shared" si="156"/>
        <v>6.36E-8</v>
      </c>
      <c r="H8710" s="25">
        <f t="shared" si="157"/>
        <v>5.5955117999999994E-7</v>
      </c>
      <c r="I8710" s="3" t="str">
        <f t="shared" si="159"/>
        <v>ApfelAlgerien</v>
      </c>
      <c r="J8710" t="s">
        <v>195</v>
      </c>
      <c r="K8710">
        <v>1.5</v>
      </c>
    </row>
    <row r="8711" spans="1:11" x14ac:dyDescent="0.4">
      <c r="A8711" t="str">
        <f t="shared" si="158"/>
        <v>ApfelsaftSyrien</v>
      </c>
      <c r="B8711" s="26" t="s">
        <v>88</v>
      </c>
      <c r="C8711" s="4" t="s">
        <v>453</v>
      </c>
      <c r="D8711" s="25">
        <f t="shared" si="160"/>
        <v>1.1463854999999999E-7</v>
      </c>
      <c r="E8711" s="25">
        <f t="shared" si="154"/>
        <v>3.1310550000000001E-7</v>
      </c>
      <c r="F8711" s="25">
        <f t="shared" si="155"/>
        <v>8.3908950000000001E-9</v>
      </c>
      <c r="G8711" s="25">
        <f t="shared" si="156"/>
        <v>1.3154999999999998E-7</v>
      </c>
      <c r="H8711" s="25">
        <f t="shared" si="157"/>
        <v>5.67684945E-7</v>
      </c>
      <c r="I8711" s="3" t="str">
        <f t="shared" si="159"/>
        <v>ApfelSyrien</v>
      </c>
      <c r="J8711" t="s">
        <v>195</v>
      </c>
      <c r="K8711">
        <v>1.5</v>
      </c>
    </row>
    <row r="8712" spans="1:11" x14ac:dyDescent="0.4">
      <c r="A8712" t="str">
        <f t="shared" si="158"/>
        <v>ApfelsaftAustralien</v>
      </c>
      <c r="B8712" s="26" t="s">
        <v>88</v>
      </c>
      <c r="C8712" s="4" t="s">
        <v>298</v>
      </c>
      <c r="D8712" s="25">
        <f t="shared" si="160"/>
        <v>1.7198100000000001E-7</v>
      </c>
      <c r="E8712" s="25">
        <f t="shared" si="154"/>
        <v>2.7582300000000002E-7</v>
      </c>
      <c r="F8712" s="25">
        <f t="shared" si="155"/>
        <v>4.7965350000000005E-8</v>
      </c>
      <c r="G8712" s="25">
        <f t="shared" si="156"/>
        <v>9.4499999999999993E-8</v>
      </c>
      <c r="H8712" s="25">
        <f t="shared" si="157"/>
        <v>5.9026935000000008E-7</v>
      </c>
      <c r="I8712" s="3" t="str">
        <f t="shared" si="159"/>
        <v>ApfelAustralien</v>
      </c>
      <c r="J8712" t="s">
        <v>195</v>
      </c>
      <c r="K8712">
        <v>1.5</v>
      </c>
    </row>
    <row r="8713" spans="1:11" x14ac:dyDescent="0.4">
      <c r="A8713" t="str">
        <f t="shared" si="158"/>
        <v>ApfelsaftIsrael</v>
      </c>
      <c r="B8713" s="26" t="s">
        <v>88</v>
      </c>
      <c r="C8713" s="4" t="s">
        <v>389</v>
      </c>
      <c r="D8713" s="25">
        <f t="shared" si="160"/>
        <v>1.1000985E-7</v>
      </c>
      <c r="E8713" s="25">
        <f t="shared" si="154"/>
        <v>3.1795499999999999E-7</v>
      </c>
      <c r="F8713" s="25">
        <f t="shared" si="155"/>
        <v>8.6501549999999995E-9</v>
      </c>
      <c r="G8713" s="25">
        <f t="shared" si="156"/>
        <v>1.5449999999999999E-7</v>
      </c>
      <c r="H8713" s="25">
        <f t="shared" si="157"/>
        <v>5.9111500500000005E-7</v>
      </c>
      <c r="I8713" s="3" t="str">
        <f t="shared" si="159"/>
        <v>ApfelIsrael</v>
      </c>
      <c r="J8713" t="s">
        <v>195</v>
      </c>
      <c r="K8713">
        <v>1.5</v>
      </c>
    </row>
    <row r="8714" spans="1:11" x14ac:dyDescent="0.4">
      <c r="A8714" t="str">
        <f t="shared" si="158"/>
        <v>ApfelsaftIrak</v>
      </c>
      <c r="B8714" s="26" t="s">
        <v>88</v>
      </c>
      <c r="C8714" s="4" t="s">
        <v>387</v>
      </c>
      <c r="D8714" s="25">
        <f t="shared" si="160"/>
        <v>1.1055000000000001E-7</v>
      </c>
      <c r="E8714" s="25">
        <f t="shared" si="154"/>
        <v>4.1250000000000002E-7</v>
      </c>
      <c r="F8714" s="25">
        <f t="shared" si="155"/>
        <v>8.5950000000000002E-9</v>
      </c>
      <c r="G8714" s="25">
        <f t="shared" si="156"/>
        <v>1.0860000000000001E-7</v>
      </c>
      <c r="H8714" s="25">
        <f t="shared" si="157"/>
        <v>6.40245E-7</v>
      </c>
      <c r="I8714" s="3" t="str">
        <f t="shared" si="159"/>
        <v>ApfelIrak</v>
      </c>
      <c r="J8714" t="s">
        <v>195</v>
      </c>
      <c r="K8714">
        <v>1.5</v>
      </c>
    </row>
    <row r="8715" spans="1:11" x14ac:dyDescent="0.4">
      <c r="A8715" t="str">
        <f t="shared" si="158"/>
        <v>ApfelsaftSüdafrika</v>
      </c>
      <c r="B8715" s="26" t="s">
        <v>88</v>
      </c>
      <c r="C8715" s="4" t="s">
        <v>446</v>
      </c>
      <c r="D8715" s="25">
        <f t="shared" si="160"/>
        <v>1.7249999999999999E-7</v>
      </c>
      <c r="E8715" s="25">
        <f t="shared" si="154"/>
        <v>3.3899999999999995E-7</v>
      </c>
      <c r="F8715" s="25">
        <f t="shared" si="155"/>
        <v>6.2099999999999994E-8</v>
      </c>
      <c r="G8715" s="25">
        <f t="shared" si="156"/>
        <v>1.2240000000000001E-7</v>
      </c>
      <c r="H8715" s="25">
        <f t="shared" si="157"/>
        <v>6.9599999999999999E-7</v>
      </c>
      <c r="I8715" s="3" t="str">
        <f t="shared" si="159"/>
        <v>ApfelSüdafrika</v>
      </c>
      <c r="J8715" t="s">
        <v>195</v>
      </c>
      <c r="K8715">
        <v>1.5</v>
      </c>
    </row>
    <row r="8716" spans="1:11" x14ac:dyDescent="0.4">
      <c r="A8716" t="str">
        <f t="shared" si="158"/>
        <v>ApfelsaftUzbekistan</v>
      </c>
      <c r="B8716" s="26" t="s">
        <v>88</v>
      </c>
      <c r="C8716" s="4" t="s">
        <v>470</v>
      </c>
      <c r="D8716" s="25">
        <f t="shared" si="160"/>
        <v>2.0250000000000002E-7</v>
      </c>
      <c r="E8716" s="25">
        <f t="shared" si="154"/>
        <v>4.3199999999999995E-7</v>
      </c>
      <c r="F8716" s="25">
        <f t="shared" si="155"/>
        <v>7.8899999999999998E-9</v>
      </c>
      <c r="G8716" s="25">
        <f t="shared" si="156"/>
        <v>1.1445E-7</v>
      </c>
      <c r="H8716" s="25">
        <f t="shared" si="157"/>
        <v>7.5683999999999994E-7</v>
      </c>
      <c r="I8716" s="3" t="str">
        <f t="shared" si="159"/>
        <v>ApfelUzbekistan</v>
      </c>
      <c r="J8716" t="s">
        <v>195</v>
      </c>
      <c r="K8716">
        <v>1.5</v>
      </c>
    </row>
    <row r="8717" spans="1:11" x14ac:dyDescent="0.4">
      <c r="A8717" t="str">
        <f t="shared" si="158"/>
        <v>ApfelsaftTunesien</v>
      </c>
      <c r="B8717" s="26" t="s">
        <v>88</v>
      </c>
      <c r="C8717" s="4" t="s">
        <v>460</v>
      </c>
      <c r="D8717" s="25">
        <f t="shared" si="160"/>
        <v>1.8449999999999999E-7</v>
      </c>
      <c r="E8717" s="25">
        <f t="shared" si="154"/>
        <v>4.8905699999999998E-7</v>
      </c>
      <c r="F8717" s="25">
        <f t="shared" si="155"/>
        <v>6.8550000000000008E-9</v>
      </c>
      <c r="G8717" s="25">
        <f t="shared" si="156"/>
        <v>8.9099999999999997E-8</v>
      </c>
      <c r="H8717" s="25">
        <f t="shared" si="157"/>
        <v>7.6951200000000002E-7</v>
      </c>
      <c r="I8717" s="3" t="str">
        <f t="shared" si="159"/>
        <v>ApfelTunesien</v>
      </c>
      <c r="J8717" t="s">
        <v>195</v>
      </c>
      <c r="K8717">
        <v>1.5</v>
      </c>
    </row>
    <row r="8718" spans="1:11" x14ac:dyDescent="0.4">
      <c r="A8718" t="str">
        <f t="shared" si="158"/>
        <v>ApfelsaftJapan</v>
      </c>
      <c r="B8718" s="26" t="s">
        <v>88</v>
      </c>
      <c r="C8718" s="4" t="s">
        <v>391</v>
      </c>
      <c r="D8718" s="25">
        <f t="shared" si="160"/>
        <v>2.3381399999999998E-7</v>
      </c>
      <c r="E8718" s="25">
        <f t="shared" si="154"/>
        <v>4.6389749999999995E-7</v>
      </c>
      <c r="F8718" s="25">
        <f t="shared" si="155"/>
        <v>9.7978649999999994E-8</v>
      </c>
      <c r="G8718" s="25">
        <f t="shared" si="156"/>
        <v>8.0250000000000007E-8</v>
      </c>
      <c r="H8718" s="25">
        <f t="shared" si="157"/>
        <v>8.759401499999999E-7</v>
      </c>
      <c r="I8718" s="3" t="str">
        <f t="shared" si="159"/>
        <v>ApfelJapan</v>
      </c>
      <c r="J8718" t="s">
        <v>195</v>
      </c>
      <c r="K8718">
        <v>1.5</v>
      </c>
    </row>
    <row r="8719" spans="1:11" x14ac:dyDescent="0.4">
      <c r="A8719" t="str">
        <f t="shared" si="158"/>
        <v>ApfelsaftPakistan</v>
      </c>
      <c r="B8719" s="26" t="s">
        <v>88</v>
      </c>
      <c r="C8719" s="4" t="s">
        <v>423</v>
      </c>
      <c r="D8719" s="25">
        <f t="shared" si="160"/>
        <v>2.5997550000000001E-7</v>
      </c>
      <c r="E8719" s="25">
        <f t="shared" si="154"/>
        <v>4.2869399999999996E-7</v>
      </c>
      <c r="F8719" s="25">
        <f t="shared" si="155"/>
        <v>5.2175549999999999E-8</v>
      </c>
      <c r="G8719" s="25">
        <f t="shared" si="156"/>
        <v>1.9950000000000001E-7</v>
      </c>
      <c r="H8719" s="25">
        <f t="shared" si="157"/>
        <v>9.4034504999999996E-7</v>
      </c>
      <c r="I8719" s="3" t="str">
        <f t="shared" si="159"/>
        <v>ApfelPakistan</v>
      </c>
      <c r="J8719" t="s">
        <v>195</v>
      </c>
      <c r="K8719">
        <v>1.5</v>
      </c>
    </row>
    <row r="8720" spans="1:11" x14ac:dyDescent="0.4">
      <c r="A8720" t="str">
        <f t="shared" si="158"/>
        <v>ApfelsaftTadschikistan</v>
      </c>
      <c r="B8720" s="26" t="s">
        <v>88</v>
      </c>
      <c r="C8720" s="4" t="s">
        <v>454</v>
      </c>
      <c r="D8720" s="25">
        <f t="shared" si="160"/>
        <v>2.9387550000000002E-7</v>
      </c>
      <c r="E8720" s="25">
        <f t="shared" si="154"/>
        <v>6.0512099999999998E-7</v>
      </c>
      <c r="F8720" s="25">
        <f t="shared" si="155"/>
        <v>1.5399899999999997E-8</v>
      </c>
      <c r="G8720" s="25">
        <f t="shared" si="156"/>
        <v>1.4354999999999999E-7</v>
      </c>
      <c r="H8720" s="25">
        <f t="shared" si="157"/>
        <v>1.0579464E-6</v>
      </c>
      <c r="I8720" s="3" t="str">
        <f t="shared" si="159"/>
        <v>ApfelTadschikistan</v>
      </c>
      <c r="J8720" t="s">
        <v>195</v>
      </c>
      <c r="K8720">
        <v>1.5</v>
      </c>
    </row>
    <row r="8721" spans="1:11" x14ac:dyDescent="0.4">
      <c r="A8721" t="str">
        <f t="shared" si="158"/>
        <v>ApfelsaftIndien</v>
      </c>
      <c r="B8721" s="26" t="s">
        <v>88</v>
      </c>
      <c r="C8721" s="4" t="s">
        <v>91</v>
      </c>
      <c r="D8721" s="25">
        <f t="shared" si="160"/>
        <v>3.960345E-7</v>
      </c>
      <c r="E8721" s="25">
        <f t="shared" si="154"/>
        <v>4.4463000000000003E-7</v>
      </c>
      <c r="F8721" s="25">
        <f t="shared" si="155"/>
        <v>6.9509249999999998E-8</v>
      </c>
      <c r="G8721" s="25">
        <f t="shared" si="156"/>
        <v>2.1599999999999998E-7</v>
      </c>
      <c r="H8721" s="25">
        <f t="shared" si="157"/>
        <v>1.12617375E-6</v>
      </c>
      <c r="I8721" s="3" t="str">
        <f t="shared" si="159"/>
        <v>ApfelIndien</v>
      </c>
      <c r="J8721" t="s">
        <v>195</v>
      </c>
      <c r="K8721">
        <v>1.5</v>
      </c>
    </row>
    <row r="8722" spans="1:11" x14ac:dyDescent="0.4">
      <c r="A8722" t="str">
        <f t="shared" si="158"/>
        <v>ApfelsaftKirgisien</v>
      </c>
      <c r="B8722" s="26" t="s">
        <v>88</v>
      </c>
      <c r="C8722" s="4" t="s">
        <v>395</v>
      </c>
      <c r="D8722" s="25">
        <f t="shared" si="160"/>
        <v>3.0000000000000004E-7</v>
      </c>
      <c r="E8722" s="25">
        <f t="shared" si="154"/>
        <v>7.4250000000000009E-7</v>
      </c>
      <c r="F8722" s="25">
        <f t="shared" si="155"/>
        <v>1.2554999999999999E-8</v>
      </c>
      <c r="G8722" s="25">
        <f t="shared" si="156"/>
        <v>7.8300000000000006E-8</v>
      </c>
      <c r="H8722" s="25">
        <f t="shared" si="157"/>
        <v>1.1333549999999998E-6</v>
      </c>
      <c r="I8722" s="3" t="str">
        <f t="shared" si="159"/>
        <v>ApfelKirgisien</v>
      </c>
      <c r="J8722" t="s">
        <v>195</v>
      </c>
      <c r="K8722">
        <v>1.5</v>
      </c>
    </row>
    <row r="8723" spans="1:11" x14ac:dyDescent="0.4">
      <c r="A8723" t="str">
        <f t="shared" si="158"/>
        <v>Apfelsaftbesetztes palästinensisches Gebiet</v>
      </c>
      <c r="B8723" s="26" t="s">
        <v>88</v>
      </c>
      <c r="C8723" s="4" t="s">
        <v>421</v>
      </c>
      <c r="D8723" s="25">
        <f t="shared" si="160"/>
        <v>2.69451E-7</v>
      </c>
      <c r="E8723" s="25">
        <f t="shared" si="154"/>
        <v>7.9592550000000015E-7</v>
      </c>
      <c r="F8723" s="25">
        <f t="shared" si="155"/>
        <v>2.3206650000000005E-8</v>
      </c>
      <c r="G8723" s="25">
        <f t="shared" si="156"/>
        <v>1.9650000000000005E-7</v>
      </c>
      <c r="H8723" s="25">
        <f t="shared" si="157"/>
        <v>1.2850831500000003E-6</v>
      </c>
      <c r="I8723" s="3" t="str">
        <f t="shared" si="159"/>
        <v>Apfelbesetztes palästinensisches Gebiet</v>
      </c>
      <c r="J8723" t="s">
        <v>195</v>
      </c>
      <c r="K8723">
        <v>1.5</v>
      </c>
    </row>
    <row r="8724" spans="1:11" x14ac:dyDescent="0.4">
      <c r="A8724" t="str">
        <f t="shared" si="158"/>
        <v>ApfelsaftBosnien-Herzegowina</v>
      </c>
      <c r="B8724" s="26" t="s">
        <v>88</v>
      </c>
      <c r="C8724" s="4" t="s">
        <v>329</v>
      </c>
      <c r="D8724" s="25">
        <f t="shared" si="160"/>
        <v>3.2743800000000002E-7</v>
      </c>
      <c r="E8724" s="25">
        <f t="shared" ref="E8724:E8787" si="161">VLOOKUP($I8724,$A$3:$H$8460,5,0)*$K8724</f>
        <v>8.8530599999999997E-7</v>
      </c>
      <c r="F8724" s="25">
        <f t="shared" ref="F8724:F8787" si="162">VLOOKUP($I8724,$A$3:$H$8460,6,0)*$K8724</f>
        <v>7.7595150000000002E-8</v>
      </c>
      <c r="G8724" s="25">
        <f t="shared" ref="G8724:G8787" si="163">VLOOKUP($I8724,$A$3:$H$8460,7,0)*$K8724</f>
        <v>1.0919999999999999E-7</v>
      </c>
      <c r="H8724" s="25">
        <f t="shared" ref="H8724:H8787" si="164">VLOOKUP($I8724,$A$3:$H$8460,8,0)*$K8724</f>
        <v>1.39953915E-6</v>
      </c>
      <c r="I8724" s="3" t="str">
        <f t="shared" si="159"/>
        <v>ApfelBosnien-Herzegowina</v>
      </c>
      <c r="J8724" t="s">
        <v>195</v>
      </c>
      <c r="K8724">
        <v>1.5</v>
      </c>
    </row>
    <row r="8725" spans="1:11" x14ac:dyDescent="0.4">
      <c r="A8725" t="str">
        <f t="shared" ref="A8725:A8776" si="165">B8725&amp;C8725</f>
        <v>ApfelsaftAfghanistan</v>
      </c>
      <c r="B8725" s="26" t="s">
        <v>88</v>
      </c>
      <c r="C8725" s="4" t="s">
        <v>238</v>
      </c>
      <c r="D8725" s="25">
        <f t="shared" si="160"/>
        <v>4.2749999999999993E-7</v>
      </c>
      <c r="E8725" s="25">
        <f t="shared" si="161"/>
        <v>7.5000000000000002E-7</v>
      </c>
      <c r="F8725" s="25">
        <f t="shared" si="162"/>
        <v>2.8050000000000003E-8</v>
      </c>
      <c r="G8725" s="25">
        <f t="shared" si="163"/>
        <v>3.2850000000000001E-7</v>
      </c>
      <c r="H8725" s="25">
        <f t="shared" si="164"/>
        <v>1.5340500000000002E-6</v>
      </c>
      <c r="I8725" s="3" t="str">
        <f t="shared" ref="I8725:I8776" si="166">J8725&amp;C8725</f>
        <v>ApfelAfghanistan</v>
      </c>
      <c r="J8725" t="s">
        <v>195</v>
      </c>
      <c r="K8725">
        <v>1.5</v>
      </c>
    </row>
    <row r="8726" spans="1:11" x14ac:dyDescent="0.4">
      <c r="A8726" t="str">
        <f t="shared" si="165"/>
        <v>ApfelsaftKasachstan</v>
      </c>
      <c r="B8726" s="26" t="s">
        <v>88</v>
      </c>
      <c r="C8726" s="4" t="s">
        <v>392</v>
      </c>
      <c r="D8726" s="25">
        <f t="shared" ref="D8726:D8789" si="167">VLOOKUP($I8726,$A$3:$H$8460,4,0)*$K8726</f>
        <v>4.1171249999999994E-7</v>
      </c>
      <c r="E8726" s="25">
        <f t="shared" si="161"/>
        <v>9.8608049999999996E-7</v>
      </c>
      <c r="F8726" s="25">
        <f t="shared" si="162"/>
        <v>1.6789949999999997E-8</v>
      </c>
      <c r="G8726" s="25">
        <f t="shared" si="163"/>
        <v>1.6949999999999998E-7</v>
      </c>
      <c r="H8726" s="25">
        <f t="shared" si="164"/>
        <v>1.58408295E-6</v>
      </c>
      <c r="I8726" s="3" t="str">
        <f t="shared" si="166"/>
        <v>ApfelKasachstan</v>
      </c>
      <c r="J8726" t="s">
        <v>195</v>
      </c>
      <c r="K8726">
        <v>1.5</v>
      </c>
    </row>
    <row r="8727" spans="1:11" x14ac:dyDescent="0.4">
      <c r="A8727" t="str">
        <f t="shared" si="165"/>
        <v>ApfelsaftLesotho</v>
      </c>
      <c r="B8727" s="26" t="s">
        <v>88</v>
      </c>
      <c r="C8727" s="4" t="s">
        <v>398</v>
      </c>
      <c r="D8727" s="25">
        <f t="shared" si="167"/>
        <v>4.579635E-7</v>
      </c>
      <c r="E8727" s="25">
        <f t="shared" si="161"/>
        <v>7.9831500000000004E-7</v>
      </c>
      <c r="F8727" s="25">
        <f t="shared" si="162"/>
        <v>1.2616425E-7</v>
      </c>
      <c r="G8727" s="25">
        <f t="shared" si="163"/>
        <v>2.04E-7</v>
      </c>
      <c r="H8727" s="25">
        <f t="shared" si="164"/>
        <v>1.5864427499999998E-6</v>
      </c>
      <c r="I8727" s="3" t="str">
        <f t="shared" si="166"/>
        <v>ApfelLesotho</v>
      </c>
      <c r="J8727" t="s">
        <v>195</v>
      </c>
      <c r="K8727">
        <v>1.5</v>
      </c>
    </row>
    <row r="8728" spans="1:11" x14ac:dyDescent="0.4">
      <c r="A8728" t="str">
        <f t="shared" si="165"/>
        <v>ApfelsaftGeorgien</v>
      </c>
      <c r="B8728" s="26" t="s">
        <v>88</v>
      </c>
      <c r="C8728" s="4" t="s">
        <v>375</v>
      </c>
      <c r="D8728" s="25">
        <f t="shared" si="167"/>
        <v>4.2449999999999997E-7</v>
      </c>
      <c r="E8728" s="25">
        <f t="shared" si="161"/>
        <v>9.7439700000000007E-7</v>
      </c>
      <c r="F8728" s="25">
        <f t="shared" si="162"/>
        <v>5.9849999999999997E-8</v>
      </c>
      <c r="G8728" s="25">
        <f t="shared" si="163"/>
        <v>2.3699999999999996E-7</v>
      </c>
      <c r="H8728" s="25">
        <f t="shared" si="164"/>
        <v>1.6957469999999999E-6</v>
      </c>
      <c r="I8728" s="3" t="str">
        <f t="shared" si="166"/>
        <v>ApfelGeorgien</v>
      </c>
      <c r="J8728" t="s">
        <v>195</v>
      </c>
      <c r="K8728">
        <v>1.5</v>
      </c>
    </row>
    <row r="8729" spans="1:11" x14ac:dyDescent="0.4">
      <c r="A8729" t="str">
        <f t="shared" si="165"/>
        <v>ApfelsaftNepal</v>
      </c>
      <c r="B8729" s="26" t="s">
        <v>88</v>
      </c>
      <c r="C8729" s="4" t="s">
        <v>416</v>
      </c>
      <c r="D8729" s="25">
        <f t="shared" si="167"/>
        <v>1.2994439999999999E-6</v>
      </c>
      <c r="E8729" s="25">
        <f t="shared" si="161"/>
        <v>7.346145E-7</v>
      </c>
      <c r="F8729" s="25">
        <f t="shared" si="162"/>
        <v>4.7831849999999993E-8</v>
      </c>
      <c r="G8729" s="25">
        <f t="shared" si="163"/>
        <v>7.0949999999999997E-8</v>
      </c>
      <c r="H8729" s="25">
        <f t="shared" si="164"/>
        <v>2.1528403499999996E-6</v>
      </c>
      <c r="I8729" s="3" t="str">
        <f t="shared" si="166"/>
        <v>ApfelNepal</v>
      </c>
      <c r="J8729" t="s">
        <v>195</v>
      </c>
      <c r="K8729">
        <v>1.5</v>
      </c>
    </row>
    <row r="8730" spans="1:11" x14ac:dyDescent="0.4">
      <c r="A8730" t="str">
        <f t="shared" si="165"/>
        <v>ApfelsaftAserbaidschan</v>
      </c>
      <c r="B8730" s="26" t="s">
        <v>88</v>
      </c>
      <c r="C8730" s="4" t="s">
        <v>306</v>
      </c>
      <c r="D8730" s="25">
        <f t="shared" si="167"/>
        <v>5.1885299999999999E-7</v>
      </c>
      <c r="E8730" s="25">
        <f t="shared" si="161"/>
        <v>1.3213785000000001E-6</v>
      </c>
      <c r="F8730" s="25">
        <f t="shared" si="162"/>
        <v>6.7123950000000003E-8</v>
      </c>
      <c r="G8730" s="25">
        <f t="shared" si="163"/>
        <v>2.7450000000000003E-7</v>
      </c>
      <c r="H8730" s="25">
        <f t="shared" si="164"/>
        <v>2.1818554500000002E-6</v>
      </c>
      <c r="I8730" s="3" t="str">
        <f t="shared" si="166"/>
        <v>ApfelAserbaidschan</v>
      </c>
      <c r="J8730" t="s">
        <v>195</v>
      </c>
      <c r="K8730">
        <v>1.5</v>
      </c>
    </row>
    <row r="8731" spans="1:11" x14ac:dyDescent="0.4">
      <c r="A8731" t="str">
        <f t="shared" si="165"/>
        <v>ApfelsaftAlbanien</v>
      </c>
      <c r="B8731" s="26" t="s">
        <v>88</v>
      </c>
      <c r="C8731" s="4" t="s">
        <v>266</v>
      </c>
      <c r="D8731" s="25">
        <f t="shared" si="167"/>
        <v>4.9650000000000003E-7</v>
      </c>
      <c r="E8731" s="25">
        <f t="shared" si="161"/>
        <v>1.5392550000000001E-6</v>
      </c>
      <c r="F8731" s="25">
        <f t="shared" si="162"/>
        <v>1.186617E-7</v>
      </c>
      <c r="G8731" s="25">
        <f t="shared" si="163"/>
        <v>1.9499999999999999E-7</v>
      </c>
      <c r="H8731" s="25">
        <f t="shared" si="164"/>
        <v>2.3494166999999999E-6</v>
      </c>
      <c r="I8731" s="3" t="str">
        <f t="shared" si="166"/>
        <v>ApfelAlbanien</v>
      </c>
      <c r="J8731" t="s">
        <v>195</v>
      </c>
      <c r="K8731">
        <v>1.5</v>
      </c>
    </row>
    <row r="8732" spans="1:11" x14ac:dyDescent="0.4">
      <c r="A8732" t="str">
        <f t="shared" si="165"/>
        <v>ApfelsaftVietnam</v>
      </c>
      <c r="B8732" s="26" t="s">
        <v>88</v>
      </c>
      <c r="C8732" s="4" t="s">
        <v>472</v>
      </c>
      <c r="D8732" s="25">
        <f t="shared" si="167"/>
        <v>8.9849999999999995E-7</v>
      </c>
      <c r="E8732" s="25">
        <f t="shared" si="161"/>
        <v>6.6690750000000002E-7</v>
      </c>
      <c r="F8732" s="25">
        <f t="shared" si="162"/>
        <v>4.1099999999999996E-7</v>
      </c>
      <c r="G8732" s="25">
        <f t="shared" si="163"/>
        <v>6.0900000000000001E-7</v>
      </c>
      <c r="H8732" s="25">
        <f t="shared" si="164"/>
        <v>2.5854074999999999E-6</v>
      </c>
      <c r="I8732" s="3" t="str">
        <f t="shared" si="166"/>
        <v>ApfelVietnam</v>
      </c>
      <c r="J8732" t="s">
        <v>195</v>
      </c>
      <c r="K8732">
        <v>1.5</v>
      </c>
    </row>
    <row r="8733" spans="1:11" x14ac:dyDescent="0.4">
      <c r="A8733" t="str">
        <f t="shared" si="165"/>
        <v>ApfelsaftLaos</v>
      </c>
      <c r="B8733" s="26" t="s">
        <v>88</v>
      </c>
      <c r="C8733" s="4" t="s">
        <v>396</v>
      </c>
      <c r="D8733" s="25">
        <f t="shared" si="167"/>
        <v>8.9849999999999995E-7</v>
      </c>
      <c r="E8733" s="25">
        <f t="shared" si="161"/>
        <v>6.6749999999999996E-7</v>
      </c>
      <c r="F8733" s="25">
        <f t="shared" si="162"/>
        <v>4.1099999999999996E-7</v>
      </c>
      <c r="G8733" s="25">
        <f t="shared" si="163"/>
        <v>6.0900000000000001E-7</v>
      </c>
      <c r="H8733" s="25">
        <f t="shared" si="164"/>
        <v>2.5859999999999999E-6</v>
      </c>
      <c r="I8733" s="3" t="str">
        <f t="shared" si="166"/>
        <v>ApfelLaos</v>
      </c>
      <c r="J8733" t="s">
        <v>195</v>
      </c>
      <c r="K8733">
        <v>1.5</v>
      </c>
    </row>
    <row r="8734" spans="1:11" x14ac:dyDescent="0.4">
      <c r="A8734" t="str">
        <f t="shared" si="165"/>
        <v>ApfelsaftMyanmar</v>
      </c>
      <c r="B8734" s="26" t="s">
        <v>88</v>
      </c>
      <c r="C8734" s="4" t="s">
        <v>414</v>
      </c>
      <c r="D8734" s="25">
        <f t="shared" si="167"/>
        <v>9.3100799999999986E-7</v>
      </c>
      <c r="E8734" s="25">
        <f t="shared" si="161"/>
        <v>8.1484499999999999E-7</v>
      </c>
      <c r="F8734" s="25">
        <f t="shared" si="162"/>
        <v>3.8123399999999998E-7</v>
      </c>
      <c r="G8734" s="25">
        <f t="shared" si="163"/>
        <v>5.7300000000000006E-7</v>
      </c>
      <c r="H8734" s="25">
        <f t="shared" si="164"/>
        <v>2.7000870000000001E-6</v>
      </c>
      <c r="I8734" s="3" t="str">
        <f t="shared" si="166"/>
        <v>ApfelMyanmar</v>
      </c>
      <c r="J8734" t="s">
        <v>195</v>
      </c>
      <c r="K8734">
        <v>1.5</v>
      </c>
    </row>
    <row r="8735" spans="1:11" x14ac:dyDescent="0.4">
      <c r="A8735" t="str">
        <f t="shared" si="165"/>
        <v>ApfelsaftTurkmenistan</v>
      </c>
      <c r="B8735" s="26" t="s">
        <v>88</v>
      </c>
      <c r="C8735" s="4" t="s">
        <v>462</v>
      </c>
      <c r="D8735" s="25">
        <f t="shared" si="167"/>
        <v>8.4458249999999997E-7</v>
      </c>
      <c r="E8735" s="25">
        <f t="shared" si="161"/>
        <v>1.3613805E-6</v>
      </c>
      <c r="F8735" s="25">
        <f t="shared" si="162"/>
        <v>3.9659249999999998E-8</v>
      </c>
      <c r="G8735" s="25">
        <f t="shared" si="163"/>
        <v>5.7000000000000005E-7</v>
      </c>
      <c r="H8735" s="25">
        <f t="shared" si="164"/>
        <v>2.8156222499999998E-6</v>
      </c>
      <c r="I8735" s="3" t="str">
        <f t="shared" si="166"/>
        <v>ApfelTurkmenistan</v>
      </c>
      <c r="J8735" t="s">
        <v>195</v>
      </c>
      <c r="K8735">
        <v>1.5</v>
      </c>
    </row>
    <row r="8736" spans="1:11" x14ac:dyDescent="0.4">
      <c r="A8736" t="str">
        <f t="shared" si="165"/>
        <v>ApfelsaftMexiko</v>
      </c>
      <c r="B8736" s="26" t="s">
        <v>88</v>
      </c>
      <c r="C8736" s="4" t="s">
        <v>409</v>
      </c>
      <c r="D8736" s="25">
        <f t="shared" si="167"/>
        <v>1.407E-6</v>
      </c>
      <c r="E8736" s="25">
        <f t="shared" si="161"/>
        <v>1.0064400000000001E-6</v>
      </c>
      <c r="F8736" s="25">
        <f t="shared" si="162"/>
        <v>4.9650000000000003E-7</v>
      </c>
      <c r="G8736" s="25">
        <f t="shared" si="163"/>
        <v>1.1684999999999999E-6</v>
      </c>
      <c r="H8736" s="25">
        <f t="shared" si="164"/>
        <v>4.0784400000000009E-6</v>
      </c>
      <c r="I8736" s="3" t="str">
        <f t="shared" si="166"/>
        <v>ApfelMexiko</v>
      </c>
      <c r="J8736" t="s">
        <v>195</v>
      </c>
      <c r="K8736">
        <v>1.5</v>
      </c>
    </row>
    <row r="8737" spans="1:11" x14ac:dyDescent="0.4">
      <c r="A8737" t="str">
        <f t="shared" si="165"/>
        <v>ApfelsaftBhutan</v>
      </c>
      <c r="B8737" s="26" t="s">
        <v>88</v>
      </c>
      <c r="C8737" s="4" t="s">
        <v>326</v>
      </c>
      <c r="D8737" s="25">
        <f t="shared" si="167"/>
        <v>2.1450000000000002E-6</v>
      </c>
      <c r="E8737" s="25">
        <f t="shared" si="161"/>
        <v>1.95E-6</v>
      </c>
      <c r="F8737" s="25">
        <f t="shared" si="162"/>
        <v>1.1759999999999999E-7</v>
      </c>
      <c r="G8737" s="25">
        <f t="shared" si="163"/>
        <v>2.0100000000000001E-7</v>
      </c>
      <c r="H8737" s="25">
        <f t="shared" si="164"/>
        <v>4.4135999999999996E-6</v>
      </c>
      <c r="I8737" s="3" t="str">
        <f t="shared" si="166"/>
        <v>ApfelBhutan</v>
      </c>
      <c r="J8737" t="s">
        <v>195</v>
      </c>
      <c r="K8737">
        <v>1.5</v>
      </c>
    </row>
    <row r="8738" spans="1:11" x14ac:dyDescent="0.4">
      <c r="A8738" t="str">
        <f t="shared" si="165"/>
        <v>ApfelsaftGuatemala</v>
      </c>
      <c r="B8738" s="26" t="s">
        <v>88</v>
      </c>
      <c r="C8738" s="4" t="s">
        <v>379</v>
      </c>
      <c r="D8738" s="25">
        <f t="shared" si="167"/>
        <v>2.3821649999999999E-6</v>
      </c>
      <c r="E8738" s="25">
        <f t="shared" si="161"/>
        <v>1.42761E-6</v>
      </c>
      <c r="F8738" s="25">
        <f t="shared" si="162"/>
        <v>9.1740899999999993E-7</v>
      </c>
      <c r="G8738" s="25">
        <f t="shared" si="163"/>
        <v>2.385E-6</v>
      </c>
      <c r="H8738" s="25">
        <f t="shared" si="164"/>
        <v>7.1121839999999998E-6</v>
      </c>
      <c r="I8738" s="3" t="str">
        <f t="shared" si="166"/>
        <v>ApfelGuatemala</v>
      </c>
      <c r="J8738" t="s">
        <v>195</v>
      </c>
      <c r="K8738">
        <v>1.5</v>
      </c>
    </row>
    <row r="8739" spans="1:11" x14ac:dyDescent="0.4">
      <c r="A8739" t="str">
        <f t="shared" si="165"/>
        <v>ApfelsaftEcuador</v>
      </c>
      <c r="B8739" s="26" t="s">
        <v>88</v>
      </c>
      <c r="C8739" s="4" t="s">
        <v>363</v>
      </c>
      <c r="D8739" s="25">
        <f t="shared" si="167"/>
        <v>3.2678100000000001E-6</v>
      </c>
      <c r="E8739" s="25">
        <f t="shared" si="161"/>
        <v>1.75926E-6</v>
      </c>
      <c r="F8739" s="25">
        <f t="shared" si="162"/>
        <v>1.7289599999999996E-6</v>
      </c>
      <c r="G8739" s="25">
        <f t="shared" si="163"/>
        <v>1.9050000000000002E-6</v>
      </c>
      <c r="H8739" s="25">
        <f t="shared" si="164"/>
        <v>8.661030000000001E-6</v>
      </c>
      <c r="I8739" s="3" t="str">
        <f t="shared" si="166"/>
        <v>ApfelEcuador</v>
      </c>
      <c r="J8739" t="s">
        <v>195</v>
      </c>
      <c r="K8739">
        <v>1.5</v>
      </c>
    </row>
    <row r="8740" spans="1:11" x14ac:dyDescent="0.4">
      <c r="A8740" t="str">
        <f t="shared" si="165"/>
        <v>ApfelsaftMadagaskar</v>
      </c>
      <c r="B8740" s="26" t="s">
        <v>88</v>
      </c>
      <c r="C8740" s="4" t="s">
        <v>403</v>
      </c>
      <c r="D8740" s="25">
        <f t="shared" si="167"/>
        <v>3.0750000000000002E-6</v>
      </c>
      <c r="E8740" s="25">
        <f t="shared" si="161"/>
        <v>2.3399999999999996E-6</v>
      </c>
      <c r="F8740" s="25">
        <f t="shared" si="162"/>
        <v>1.4759999999999999E-6</v>
      </c>
      <c r="G8740" s="25">
        <f t="shared" si="163"/>
        <v>3.1049999999999995E-6</v>
      </c>
      <c r="H8740" s="25">
        <f t="shared" si="164"/>
        <v>9.9960000000000005E-6</v>
      </c>
      <c r="I8740" s="3" t="str">
        <f t="shared" si="166"/>
        <v>ApfelMadagaskar</v>
      </c>
      <c r="J8740" t="s">
        <v>195</v>
      </c>
      <c r="K8740">
        <v>1.5</v>
      </c>
    </row>
    <row r="8741" spans="1:11" x14ac:dyDescent="0.4">
      <c r="A8741" t="str">
        <f t="shared" si="165"/>
        <v>KokosmilchMali</v>
      </c>
      <c r="B8741" s="243" t="s">
        <v>92</v>
      </c>
      <c r="C8741" s="3" t="s">
        <v>407</v>
      </c>
      <c r="D8741" s="25">
        <f t="shared" si="167"/>
        <v>1.5621179999999999E-8</v>
      </c>
      <c r="E8741" s="25">
        <f t="shared" si="161"/>
        <v>9.5303399999999992E-9</v>
      </c>
      <c r="F8741" s="25">
        <f t="shared" si="162"/>
        <v>7.2862800000000008E-10</v>
      </c>
      <c r="G8741" s="25">
        <f t="shared" si="163"/>
        <v>3.4979999999999997E-9</v>
      </c>
      <c r="H8741" s="25">
        <f t="shared" si="164"/>
        <v>2.9378147999999998E-8</v>
      </c>
      <c r="I8741" s="3" t="str">
        <f t="shared" si="166"/>
        <v>KokosnussMali</v>
      </c>
      <c r="J8741" t="s">
        <v>310</v>
      </c>
      <c r="K8741">
        <v>0.6</v>
      </c>
    </row>
    <row r="8742" spans="1:11" x14ac:dyDescent="0.4">
      <c r="A8742" t="str">
        <f t="shared" si="165"/>
        <v>KokosmilchBurkina Faso</v>
      </c>
      <c r="B8742" s="26" t="s">
        <v>92</v>
      </c>
      <c r="C8742" s="3" t="s">
        <v>334</v>
      </c>
      <c r="D8742" s="25">
        <f t="shared" si="167"/>
        <v>1.7129939999999999E-8</v>
      </c>
      <c r="E8742" s="25">
        <f t="shared" si="161"/>
        <v>1.04508E-8</v>
      </c>
      <c r="F8742" s="25">
        <f t="shared" si="162"/>
        <v>7.9900199999999984E-10</v>
      </c>
      <c r="G8742" s="25">
        <f t="shared" si="163"/>
        <v>3.8339999999999998E-9</v>
      </c>
      <c r="H8742" s="25">
        <f t="shared" si="164"/>
        <v>3.2213741999999997E-8</v>
      </c>
      <c r="I8742" s="3" t="str">
        <f t="shared" si="166"/>
        <v>KokosnussBurkina Faso</v>
      </c>
      <c r="J8742" t="s">
        <v>310</v>
      </c>
      <c r="K8742">
        <v>0.6</v>
      </c>
    </row>
    <row r="8743" spans="1:11" x14ac:dyDescent="0.4">
      <c r="A8743" t="str">
        <f t="shared" si="165"/>
        <v>KokosmilchSomalia</v>
      </c>
      <c r="B8743" s="26" t="s">
        <v>92</v>
      </c>
      <c r="C8743" s="3" t="s">
        <v>445</v>
      </c>
      <c r="D8743" s="25">
        <f t="shared" si="167"/>
        <v>3.4763459999999999E-8</v>
      </c>
      <c r="E8743" s="25">
        <f t="shared" si="161"/>
        <v>2.3110139999999995E-8</v>
      </c>
      <c r="F8743" s="25">
        <f t="shared" si="162"/>
        <v>1.3603679999999999E-9</v>
      </c>
      <c r="G8743" s="25">
        <f t="shared" si="163"/>
        <v>1.2179999999999999E-8</v>
      </c>
      <c r="H8743" s="25">
        <f t="shared" si="164"/>
        <v>7.1413967999999997E-8</v>
      </c>
      <c r="I8743" s="3" t="str">
        <f t="shared" si="166"/>
        <v>KokosnussSomalia</v>
      </c>
      <c r="J8743" t="s">
        <v>310</v>
      </c>
      <c r="K8743">
        <v>0.6</v>
      </c>
    </row>
    <row r="8744" spans="1:11" x14ac:dyDescent="0.4">
      <c r="A8744" t="str">
        <f t="shared" si="165"/>
        <v>KokosmilchSenegal</v>
      </c>
      <c r="B8744" s="26" t="s">
        <v>92</v>
      </c>
      <c r="C8744" s="3" t="s">
        <v>438</v>
      </c>
      <c r="D8744" s="25">
        <f t="shared" si="167"/>
        <v>5.0297639999999996E-8</v>
      </c>
      <c r="E8744" s="25">
        <f t="shared" si="161"/>
        <v>2.723028E-8</v>
      </c>
      <c r="F8744" s="25">
        <f t="shared" si="162"/>
        <v>2.60712E-9</v>
      </c>
      <c r="G8744" s="25">
        <f t="shared" si="163"/>
        <v>9.6599999999999985E-9</v>
      </c>
      <c r="H8744" s="25">
        <f t="shared" si="164"/>
        <v>8.9795040000000017E-8</v>
      </c>
      <c r="I8744" s="3" t="str">
        <f t="shared" si="166"/>
        <v>KokosnussSenegal</v>
      </c>
      <c r="J8744" t="s">
        <v>310</v>
      </c>
      <c r="K8744">
        <v>0.6</v>
      </c>
    </row>
    <row r="8745" spans="1:11" x14ac:dyDescent="0.4">
      <c r="A8745" t="str">
        <f t="shared" si="165"/>
        <v>KokosmilchNiger</v>
      </c>
      <c r="B8745" s="26" t="s">
        <v>92</v>
      </c>
      <c r="C8745" s="3" t="s">
        <v>418</v>
      </c>
      <c r="D8745" s="25">
        <f t="shared" si="167"/>
        <v>6.169559999999999E-8</v>
      </c>
      <c r="E8745" s="25">
        <f t="shared" si="161"/>
        <v>3.7639979999999998E-8</v>
      </c>
      <c r="F8745" s="25">
        <f t="shared" si="162"/>
        <v>2.8777259999999997E-9</v>
      </c>
      <c r="G8745" s="25">
        <f t="shared" si="163"/>
        <v>1.3799999999999999E-8</v>
      </c>
      <c r="H8745" s="25">
        <f t="shared" si="164"/>
        <v>1.1601330599999999E-7</v>
      </c>
      <c r="I8745" s="3" t="str">
        <f t="shared" si="166"/>
        <v>KokosnussNiger</v>
      </c>
      <c r="J8745" t="s">
        <v>310</v>
      </c>
      <c r="K8745">
        <v>0.6</v>
      </c>
    </row>
    <row r="8746" spans="1:11" x14ac:dyDescent="0.4">
      <c r="A8746" t="str">
        <f t="shared" si="165"/>
        <v>KokosmilchBenin</v>
      </c>
      <c r="B8746" s="26" t="s">
        <v>92</v>
      </c>
      <c r="C8746" s="3" t="s">
        <v>219</v>
      </c>
      <c r="D8746" s="25">
        <f t="shared" si="167"/>
        <v>6.2675999999999998E-8</v>
      </c>
      <c r="E8746" s="25">
        <f t="shared" si="161"/>
        <v>3.7183679999999995E-8</v>
      </c>
      <c r="F8746" s="25">
        <f t="shared" si="162"/>
        <v>4.4241960000000001E-9</v>
      </c>
      <c r="G8746" s="25">
        <f t="shared" si="163"/>
        <v>1.5119999999999999E-8</v>
      </c>
      <c r="H8746" s="25">
        <f t="shared" si="164"/>
        <v>1.1940387599999998E-7</v>
      </c>
      <c r="I8746" s="3" t="str">
        <f t="shared" si="166"/>
        <v>KokosnussBenin</v>
      </c>
      <c r="J8746" t="s">
        <v>310</v>
      </c>
      <c r="K8746">
        <v>0.6</v>
      </c>
    </row>
    <row r="8747" spans="1:11" x14ac:dyDescent="0.4">
      <c r="A8747" t="str">
        <f t="shared" si="165"/>
        <v>KokosmilchElfenbeinküste</v>
      </c>
      <c r="B8747" s="26" t="s">
        <v>92</v>
      </c>
      <c r="C8747" s="3" t="s">
        <v>354</v>
      </c>
      <c r="D8747" s="25">
        <f t="shared" si="167"/>
        <v>6.2267999999999999E-8</v>
      </c>
      <c r="E8747" s="25">
        <f t="shared" si="161"/>
        <v>3.7178819999999994E-8</v>
      </c>
      <c r="F8747" s="25">
        <f t="shared" si="162"/>
        <v>1.6167300000000001E-8</v>
      </c>
      <c r="G8747" s="25">
        <f t="shared" si="163"/>
        <v>2.3820000000000001E-8</v>
      </c>
      <c r="H8747" s="25">
        <f t="shared" si="164"/>
        <v>1.3943411999999996E-7</v>
      </c>
      <c r="I8747" s="3" t="str">
        <f t="shared" si="166"/>
        <v>KokosnussElfenbeinküste</v>
      </c>
      <c r="J8747" t="s">
        <v>310</v>
      </c>
      <c r="K8747">
        <v>0.6</v>
      </c>
    </row>
    <row r="8748" spans="1:11" x14ac:dyDescent="0.4">
      <c r="A8748" t="str">
        <f t="shared" si="165"/>
        <v>KokosmilchSüdafrika</v>
      </c>
      <c r="B8748" s="26" t="s">
        <v>92</v>
      </c>
      <c r="C8748" s="3" t="s">
        <v>446</v>
      </c>
      <c r="D8748" s="25">
        <f t="shared" si="167"/>
        <v>9.2569199999999998E-8</v>
      </c>
      <c r="E8748" s="25">
        <f t="shared" si="161"/>
        <v>5.4274500000000001E-8</v>
      </c>
      <c r="F8748" s="25">
        <f t="shared" si="162"/>
        <v>8.2633200000000004E-9</v>
      </c>
      <c r="G8748" s="25">
        <f t="shared" si="163"/>
        <v>2.5259999999999999E-8</v>
      </c>
      <c r="H8748" s="25">
        <f t="shared" si="164"/>
        <v>1.8036702000000001E-7</v>
      </c>
      <c r="I8748" s="3" t="str">
        <f t="shared" si="166"/>
        <v>KokosnussSüdafrika</v>
      </c>
      <c r="J8748" t="s">
        <v>310</v>
      </c>
      <c r="K8748">
        <v>0.6</v>
      </c>
    </row>
    <row r="8749" spans="1:11" x14ac:dyDescent="0.4">
      <c r="A8749" t="str">
        <f t="shared" si="165"/>
        <v>KokosmilchZambia</v>
      </c>
      <c r="B8749" s="26" t="s">
        <v>92</v>
      </c>
      <c r="C8749" s="3" t="s">
        <v>475</v>
      </c>
      <c r="D8749" s="25">
        <f t="shared" si="167"/>
        <v>1.0250040000000001E-7</v>
      </c>
      <c r="E8749" s="25">
        <f t="shared" si="161"/>
        <v>5.7741659999999993E-8</v>
      </c>
      <c r="F8749" s="25">
        <f t="shared" si="162"/>
        <v>8.5534199999999988E-9</v>
      </c>
      <c r="G8749" s="25">
        <f t="shared" si="163"/>
        <v>2.1660000000000003E-8</v>
      </c>
      <c r="H8749" s="25">
        <f t="shared" si="164"/>
        <v>1.9045547999999996E-7</v>
      </c>
      <c r="I8749" s="3" t="str">
        <f t="shared" si="166"/>
        <v>KokosnussZambia</v>
      </c>
      <c r="J8749" t="s">
        <v>310</v>
      </c>
      <c r="K8749">
        <v>0.6</v>
      </c>
    </row>
    <row r="8750" spans="1:11" x14ac:dyDescent="0.4">
      <c r="A8750" t="str">
        <f t="shared" si="165"/>
        <v>KokosmilchTogo</v>
      </c>
      <c r="B8750" s="26" t="s">
        <v>92</v>
      </c>
      <c r="C8750" s="3" t="s">
        <v>458</v>
      </c>
      <c r="D8750" s="25">
        <f t="shared" si="167"/>
        <v>8.7455999999999986E-8</v>
      </c>
      <c r="E8750" s="25">
        <f t="shared" si="161"/>
        <v>5.1927839999999995E-8</v>
      </c>
      <c r="F8750" s="25">
        <f t="shared" si="162"/>
        <v>2.0499180000000002E-8</v>
      </c>
      <c r="G8750" s="25">
        <f t="shared" si="163"/>
        <v>3.1499999999999998E-8</v>
      </c>
      <c r="H8750" s="25">
        <f t="shared" si="164"/>
        <v>1.9138301999999995E-7</v>
      </c>
      <c r="I8750" s="3" t="str">
        <f t="shared" si="166"/>
        <v>KokosnussTogo</v>
      </c>
      <c r="J8750" t="s">
        <v>310</v>
      </c>
      <c r="K8750">
        <v>0.6</v>
      </c>
    </row>
    <row r="8751" spans="1:11" x14ac:dyDescent="0.4">
      <c r="A8751" t="str">
        <f t="shared" si="165"/>
        <v>KokosmilchGhana</v>
      </c>
      <c r="B8751" s="26" t="s">
        <v>92</v>
      </c>
      <c r="C8751" s="3" t="s">
        <v>216</v>
      </c>
      <c r="D8751" s="25">
        <f t="shared" si="167"/>
        <v>8.6648399999999991E-8</v>
      </c>
      <c r="E8751" s="25">
        <f t="shared" si="161"/>
        <v>5.6926799999999993E-8</v>
      </c>
      <c r="F8751" s="25">
        <f t="shared" si="162"/>
        <v>2.167344E-8</v>
      </c>
      <c r="G8751" s="25">
        <f t="shared" si="163"/>
        <v>3.2159999999999998E-8</v>
      </c>
      <c r="H8751" s="25">
        <f t="shared" si="164"/>
        <v>1.9740863999999998E-7</v>
      </c>
      <c r="I8751" s="3" t="str">
        <f t="shared" si="166"/>
        <v>KokosnussGhana</v>
      </c>
      <c r="J8751" t="s">
        <v>310</v>
      </c>
      <c r="K8751">
        <v>0.6</v>
      </c>
    </row>
    <row r="8752" spans="1:11" x14ac:dyDescent="0.4">
      <c r="A8752" t="str">
        <f t="shared" si="165"/>
        <v>KokosmilchKongo</v>
      </c>
      <c r="B8752" s="26" t="s">
        <v>92</v>
      </c>
      <c r="C8752" s="3" t="s">
        <v>217</v>
      </c>
      <c r="D8752" s="25">
        <f t="shared" si="167"/>
        <v>1.0679999999999999E-7</v>
      </c>
      <c r="E8752" s="25">
        <f t="shared" si="161"/>
        <v>6.9600000000000001E-8</v>
      </c>
      <c r="F8752" s="25">
        <f t="shared" si="162"/>
        <v>6.8999999999999997E-9</v>
      </c>
      <c r="G8752" s="25">
        <f t="shared" si="163"/>
        <v>2.442E-8</v>
      </c>
      <c r="H8752" s="25">
        <f t="shared" si="164"/>
        <v>2.0772000000000001E-7</v>
      </c>
      <c r="I8752" s="3" t="str">
        <f t="shared" si="166"/>
        <v>KokosnussKongo</v>
      </c>
      <c r="J8752" t="s">
        <v>310</v>
      </c>
      <c r="K8752">
        <v>0.6</v>
      </c>
    </row>
    <row r="8753" spans="1:11" x14ac:dyDescent="0.4">
      <c r="A8753" t="str">
        <f t="shared" si="165"/>
        <v>KokosmilchGabun</v>
      </c>
      <c r="B8753" s="26" t="s">
        <v>92</v>
      </c>
      <c r="C8753" s="3" t="s">
        <v>373</v>
      </c>
      <c r="D8753" s="25">
        <f t="shared" si="167"/>
        <v>1.0679999999999999E-7</v>
      </c>
      <c r="E8753" s="25">
        <f t="shared" si="161"/>
        <v>6.9600000000000001E-8</v>
      </c>
      <c r="F8753" s="25">
        <f t="shared" si="162"/>
        <v>6.8999999999999997E-9</v>
      </c>
      <c r="G8753" s="25">
        <f t="shared" si="163"/>
        <v>2.442E-8</v>
      </c>
      <c r="H8753" s="25">
        <f t="shared" si="164"/>
        <v>2.0772000000000001E-7</v>
      </c>
      <c r="I8753" s="3" t="str">
        <f t="shared" si="166"/>
        <v>KokosnussGabun</v>
      </c>
      <c r="J8753" t="s">
        <v>310</v>
      </c>
      <c r="K8753">
        <v>0.6</v>
      </c>
    </row>
    <row r="8754" spans="1:11" x14ac:dyDescent="0.4">
      <c r="A8754" t="str">
        <f t="shared" si="165"/>
        <v>KokosmilchGuinea-Bissau</v>
      </c>
      <c r="B8754" s="26" t="s">
        <v>92</v>
      </c>
      <c r="C8754" s="3" t="s">
        <v>381</v>
      </c>
      <c r="D8754" s="25">
        <f t="shared" si="167"/>
        <v>8.9287800000000001E-8</v>
      </c>
      <c r="E8754" s="25">
        <f t="shared" si="161"/>
        <v>2.147292E-7</v>
      </c>
      <c r="F8754" s="25">
        <f t="shared" si="162"/>
        <v>4.8562140000000002E-9</v>
      </c>
      <c r="G8754" s="25">
        <f t="shared" si="163"/>
        <v>1.686E-8</v>
      </c>
      <c r="H8754" s="25">
        <f t="shared" si="164"/>
        <v>3.2573321399999995E-7</v>
      </c>
      <c r="I8754" s="3" t="str">
        <f t="shared" si="166"/>
        <v>KokosnussGuinea-Bissau</v>
      </c>
      <c r="J8754" t="s">
        <v>310</v>
      </c>
      <c r="K8754">
        <v>0.6</v>
      </c>
    </row>
    <row r="8755" spans="1:11" x14ac:dyDescent="0.4">
      <c r="A8755" t="str">
        <f t="shared" si="165"/>
        <v>KokosmilchMosambik</v>
      </c>
      <c r="B8755" s="26" t="s">
        <v>92</v>
      </c>
      <c r="C8755" s="3" t="s">
        <v>413</v>
      </c>
      <c r="D8755" s="25">
        <f t="shared" si="167"/>
        <v>1.3780799999999999E-7</v>
      </c>
      <c r="E8755" s="25">
        <f t="shared" si="161"/>
        <v>1.4123459999999999E-7</v>
      </c>
      <c r="F8755" s="25">
        <f t="shared" si="162"/>
        <v>3.4388339999999999E-8</v>
      </c>
      <c r="G8755" s="25">
        <f t="shared" si="163"/>
        <v>7.7999999999999997E-8</v>
      </c>
      <c r="H8755" s="25">
        <f t="shared" si="164"/>
        <v>3.9143093999999997E-7</v>
      </c>
      <c r="I8755" s="3" t="str">
        <f t="shared" si="166"/>
        <v>KokosnussMosambik</v>
      </c>
      <c r="J8755" t="s">
        <v>310</v>
      </c>
      <c r="K8755">
        <v>0.6</v>
      </c>
    </row>
    <row r="8756" spans="1:11" x14ac:dyDescent="0.4">
      <c r="A8756" t="str">
        <f t="shared" si="165"/>
        <v>KokosmilchGuinea</v>
      </c>
      <c r="B8756" s="26" t="s">
        <v>92</v>
      </c>
      <c r="C8756" s="3" t="s">
        <v>380</v>
      </c>
      <c r="D8756" s="25">
        <f t="shared" si="167"/>
        <v>2.0200860000000002E-7</v>
      </c>
      <c r="E8756" s="25">
        <f t="shared" si="161"/>
        <v>1.48998E-7</v>
      </c>
      <c r="F8756" s="25">
        <f t="shared" si="162"/>
        <v>4.1578619999999996E-8</v>
      </c>
      <c r="G8756" s="25">
        <f t="shared" si="163"/>
        <v>9.1200000000000009E-8</v>
      </c>
      <c r="H8756" s="25">
        <f t="shared" si="164"/>
        <v>4.8378521999999999E-7</v>
      </c>
      <c r="I8756" s="3" t="str">
        <f t="shared" si="166"/>
        <v>KokosnussGuinea</v>
      </c>
      <c r="J8756" t="s">
        <v>310</v>
      </c>
      <c r="K8756">
        <v>0.6</v>
      </c>
    </row>
    <row r="8757" spans="1:11" x14ac:dyDescent="0.4">
      <c r="A8757" t="str">
        <f t="shared" si="165"/>
        <v>KokosmilchGuyana</v>
      </c>
      <c r="B8757" s="26" t="s">
        <v>92</v>
      </c>
      <c r="C8757" s="3" t="s">
        <v>382</v>
      </c>
      <c r="D8757" s="25">
        <f t="shared" si="167"/>
        <v>1.9775340000000001E-7</v>
      </c>
      <c r="E8757" s="25">
        <f t="shared" si="161"/>
        <v>1.3264619999999999E-7</v>
      </c>
      <c r="F8757" s="25">
        <f t="shared" si="162"/>
        <v>7.8395400000000003E-8</v>
      </c>
      <c r="G8757" s="25">
        <f t="shared" si="163"/>
        <v>9.4199999999999996E-8</v>
      </c>
      <c r="H8757" s="25">
        <f t="shared" si="164"/>
        <v>5.0299499999999996E-7</v>
      </c>
      <c r="I8757" s="3" t="str">
        <f t="shared" si="166"/>
        <v>KokosnussGuyana</v>
      </c>
      <c r="J8757" t="s">
        <v>310</v>
      </c>
      <c r="K8757">
        <v>0.6</v>
      </c>
    </row>
    <row r="8758" spans="1:11" x14ac:dyDescent="0.4">
      <c r="A8758" t="str">
        <f t="shared" si="165"/>
        <v>KokosmilchKenia</v>
      </c>
      <c r="B8758" s="26" t="s">
        <v>92</v>
      </c>
      <c r="C8758" s="3" t="s">
        <v>393</v>
      </c>
      <c r="D8758" s="25">
        <f t="shared" si="167"/>
        <v>2.5752239999999996E-7</v>
      </c>
      <c r="E8758" s="25">
        <f t="shared" si="161"/>
        <v>1.8629279999999998E-7</v>
      </c>
      <c r="F8758" s="25">
        <f t="shared" si="162"/>
        <v>1.8423120000000001E-8</v>
      </c>
      <c r="G8758" s="25">
        <f t="shared" si="163"/>
        <v>7.0799999999999999E-8</v>
      </c>
      <c r="H8758" s="25">
        <f t="shared" si="164"/>
        <v>5.330383199999999E-7</v>
      </c>
      <c r="I8758" s="3" t="str">
        <f t="shared" si="166"/>
        <v>KokosnussKenia</v>
      </c>
      <c r="J8758" t="s">
        <v>310</v>
      </c>
      <c r="K8758">
        <v>0.6</v>
      </c>
    </row>
    <row r="8759" spans="1:11" x14ac:dyDescent="0.4">
      <c r="A8759" t="str">
        <f t="shared" si="165"/>
        <v>KokosmilchBhutan</v>
      </c>
      <c r="B8759" s="26" t="s">
        <v>92</v>
      </c>
      <c r="C8759" s="3" t="s">
        <v>326</v>
      </c>
      <c r="D8759" s="25">
        <f t="shared" si="167"/>
        <v>2.6999999999999996E-7</v>
      </c>
      <c r="E8759" s="25">
        <f t="shared" si="161"/>
        <v>2.4180000000000001E-7</v>
      </c>
      <c r="F8759" s="25">
        <f t="shared" si="162"/>
        <v>1.404E-8</v>
      </c>
      <c r="G8759" s="25">
        <f t="shared" si="163"/>
        <v>2.4600000000000002E-8</v>
      </c>
      <c r="H8759" s="25">
        <f t="shared" si="164"/>
        <v>5.5044E-7</v>
      </c>
      <c r="I8759" s="3" t="str">
        <f t="shared" si="166"/>
        <v>KokosnussBhutan</v>
      </c>
      <c r="J8759" t="s">
        <v>310</v>
      </c>
      <c r="K8759">
        <v>0.6</v>
      </c>
    </row>
    <row r="8760" spans="1:11" x14ac:dyDescent="0.4">
      <c r="A8760" t="str">
        <f t="shared" si="165"/>
        <v>KokosmilchBurundi</v>
      </c>
      <c r="B8760" s="26" t="s">
        <v>92</v>
      </c>
      <c r="C8760" s="3" t="s">
        <v>335</v>
      </c>
      <c r="D8760" s="25">
        <f t="shared" si="167"/>
        <v>3.3025140000000003E-7</v>
      </c>
      <c r="E8760" s="25">
        <f t="shared" si="161"/>
        <v>1.800852E-7</v>
      </c>
      <c r="F8760" s="25">
        <f t="shared" si="162"/>
        <v>2.316768E-8</v>
      </c>
      <c r="G8760" s="25">
        <f t="shared" si="163"/>
        <v>6.36E-8</v>
      </c>
      <c r="H8760" s="25">
        <f t="shared" si="164"/>
        <v>5.9710428000000003E-7</v>
      </c>
      <c r="I8760" s="3" t="str">
        <f t="shared" si="166"/>
        <v>KokosnussBurundi</v>
      </c>
      <c r="J8760" t="s">
        <v>310</v>
      </c>
      <c r="K8760">
        <v>0.6</v>
      </c>
    </row>
    <row r="8761" spans="1:11" x14ac:dyDescent="0.4">
      <c r="A8761" t="str">
        <f t="shared" si="165"/>
        <v>KokosmilchMalawi</v>
      </c>
      <c r="B8761" s="26" t="s">
        <v>92</v>
      </c>
      <c r="C8761" s="3" t="s">
        <v>405</v>
      </c>
      <c r="D8761" s="25">
        <f t="shared" si="167"/>
        <v>2.0072580000000001E-7</v>
      </c>
      <c r="E8761" s="25">
        <f t="shared" si="161"/>
        <v>2.8886940000000001E-7</v>
      </c>
      <c r="F8761" s="25">
        <f t="shared" si="162"/>
        <v>4.769376E-8</v>
      </c>
      <c r="G8761" s="25">
        <f t="shared" si="163"/>
        <v>6.7199999999999993E-8</v>
      </c>
      <c r="H8761" s="25">
        <f t="shared" si="164"/>
        <v>6.0448895999999986E-7</v>
      </c>
      <c r="I8761" s="3" t="str">
        <f t="shared" si="166"/>
        <v>KokosnussMalawi</v>
      </c>
      <c r="J8761" t="s">
        <v>310</v>
      </c>
      <c r="K8761">
        <v>0.6</v>
      </c>
    </row>
    <row r="8762" spans="1:11" x14ac:dyDescent="0.4">
      <c r="A8762" t="str">
        <f t="shared" si="165"/>
        <v>KokosmilchNicaragua</v>
      </c>
      <c r="B8762" s="26" t="s">
        <v>92</v>
      </c>
      <c r="C8762" s="3" t="s">
        <v>417</v>
      </c>
      <c r="D8762" s="25">
        <f t="shared" si="167"/>
        <v>2.9879579999999996E-7</v>
      </c>
      <c r="E8762" s="25">
        <f t="shared" si="161"/>
        <v>1.1714279999999999E-7</v>
      </c>
      <c r="F8762" s="25">
        <f t="shared" si="162"/>
        <v>5.7793259999999997E-8</v>
      </c>
      <c r="G8762" s="25">
        <f t="shared" si="163"/>
        <v>1.4280000000000001E-7</v>
      </c>
      <c r="H8762" s="25">
        <f t="shared" si="164"/>
        <v>6.1653185999999989E-7</v>
      </c>
      <c r="I8762" s="3" t="str">
        <f t="shared" si="166"/>
        <v>KokosnussNicaragua</v>
      </c>
      <c r="J8762" t="s">
        <v>310</v>
      </c>
      <c r="K8762">
        <v>0.6</v>
      </c>
    </row>
    <row r="8763" spans="1:11" x14ac:dyDescent="0.4">
      <c r="A8763" t="str">
        <f t="shared" si="165"/>
        <v>KokosmilchEl Salvador</v>
      </c>
      <c r="B8763" s="26" t="s">
        <v>92</v>
      </c>
      <c r="C8763" s="3" t="s">
        <v>365</v>
      </c>
      <c r="D8763" s="25">
        <f t="shared" si="167"/>
        <v>2.1419999999999997E-7</v>
      </c>
      <c r="E8763" s="25">
        <f t="shared" si="161"/>
        <v>1.0679999999999999E-7</v>
      </c>
      <c r="F8763" s="25">
        <f t="shared" si="162"/>
        <v>1.3439999999999999E-7</v>
      </c>
      <c r="G8763" s="25">
        <f t="shared" si="163"/>
        <v>2.4959999999999996E-7</v>
      </c>
      <c r="H8763" s="25">
        <f t="shared" si="164"/>
        <v>7.0499999999999992E-7</v>
      </c>
      <c r="I8763" s="3" t="str">
        <f t="shared" si="166"/>
        <v>KokosnussEl Salvador</v>
      </c>
      <c r="J8763" t="s">
        <v>310</v>
      </c>
      <c r="K8763">
        <v>0.6</v>
      </c>
    </row>
    <row r="8764" spans="1:11" x14ac:dyDescent="0.4">
      <c r="A8764" t="str">
        <f t="shared" si="165"/>
        <v>KokosmilchMyanmar</v>
      </c>
      <c r="B8764" s="26" t="s">
        <v>92</v>
      </c>
      <c r="C8764" s="3" t="s">
        <v>414</v>
      </c>
      <c r="D8764" s="25">
        <f t="shared" si="167"/>
        <v>4.0235699999999998E-7</v>
      </c>
      <c r="E8764" s="25">
        <f t="shared" si="161"/>
        <v>2.7022619999999998E-7</v>
      </c>
      <c r="F8764" s="25">
        <f t="shared" si="162"/>
        <v>2.0824860000000001E-8</v>
      </c>
      <c r="G8764" s="25">
        <f t="shared" si="163"/>
        <v>8.6999999999999985E-8</v>
      </c>
      <c r="H8764" s="25">
        <f t="shared" si="164"/>
        <v>7.8040806000000009E-7</v>
      </c>
      <c r="I8764" s="3" t="str">
        <f t="shared" si="166"/>
        <v>KokosnussMyanmar</v>
      </c>
      <c r="J8764" t="s">
        <v>310</v>
      </c>
      <c r="K8764">
        <v>0.6</v>
      </c>
    </row>
    <row r="8765" spans="1:11" x14ac:dyDescent="0.4">
      <c r="A8765" t="str">
        <f t="shared" si="165"/>
        <v>KokosmilchLiberia</v>
      </c>
      <c r="B8765" s="26" t="s">
        <v>92</v>
      </c>
      <c r="C8765" s="3" t="s">
        <v>399</v>
      </c>
      <c r="D8765" s="25">
        <f t="shared" si="167"/>
        <v>3.6954659999999997E-7</v>
      </c>
      <c r="E8765" s="25">
        <f t="shared" si="161"/>
        <v>2.8072139999999998E-7</v>
      </c>
      <c r="F8765" s="25">
        <f t="shared" si="162"/>
        <v>1.261416E-7</v>
      </c>
      <c r="G8765" s="25">
        <f t="shared" si="163"/>
        <v>1.7580000000000003E-7</v>
      </c>
      <c r="H8765" s="25">
        <f t="shared" si="164"/>
        <v>9.5220959999999985E-7</v>
      </c>
      <c r="I8765" s="3" t="str">
        <f t="shared" si="166"/>
        <v>KokosnussLiberia</v>
      </c>
      <c r="J8765" t="s">
        <v>310</v>
      </c>
      <c r="K8765">
        <v>0.6</v>
      </c>
    </row>
    <row r="8766" spans="1:11" x14ac:dyDescent="0.4">
      <c r="A8766" t="str">
        <f t="shared" si="165"/>
        <v>KokosmilchKambodscha</v>
      </c>
      <c r="B8766" s="26" t="s">
        <v>92</v>
      </c>
      <c r="C8766" s="3" t="s">
        <v>337</v>
      </c>
      <c r="D8766" s="25">
        <f t="shared" si="167"/>
        <v>4.8491460000000003E-7</v>
      </c>
      <c r="E8766" s="25">
        <f t="shared" si="161"/>
        <v>3.0752640000000002E-7</v>
      </c>
      <c r="F8766" s="25">
        <f t="shared" si="162"/>
        <v>4.8646559999999997E-8</v>
      </c>
      <c r="G8766" s="25">
        <f t="shared" si="163"/>
        <v>1.6259999999999999E-7</v>
      </c>
      <c r="H8766" s="25">
        <f t="shared" si="164"/>
        <v>1.0036875599999998E-6</v>
      </c>
      <c r="I8766" s="3" t="str">
        <f t="shared" si="166"/>
        <v>KokosnussKambodscha</v>
      </c>
      <c r="J8766" t="s">
        <v>310</v>
      </c>
      <c r="K8766">
        <v>0.6</v>
      </c>
    </row>
    <row r="8767" spans="1:11" x14ac:dyDescent="0.4">
      <c r="A8767" t="str">
        <f t="shared" si="165"/>
        <v>KokosmilchHonduras</v>
      </c>
      <c r="B8767" s="26" t="s">
        <v>92</v>
      </c>
      <c r="C8767" s="3" t="s">
        <v>384</v>
      </c>
      <c r="D8767" s="25">
        <f t="shared" si="167"/>
        <v>3.1990079999999999E-7</v>
      </c>
      <c r="E8767" s="25">
        <f t="shared" si="161"/>
        <v>1.5671879999999998E-7</v>
      </c>
      <c r="F8767" s="25">
        <f t="shared" si="162"/>
        <v>1.9139759999999998E-7</v>
      </c>
      <c r="G8767" s="25">
        <f t="shared" si="163"/>
        <v>3.5040000000000001E-7</v>
      </c>
      <c r="H8767" s="25">
        <f t="shared" si="164"/>
        <v>1.0184172E-6</v>
      </c>
      <c r="I8767" s="3" t="str">
        <f t="shared" si="166"/>
        <v>KokosnussHonduras</v>
      </c>
      <c r="J8767" t="s">
        <v>310</v>
      </c>
      <c r="K8767">
        <v>0.6</v>
      </c>
    </row>
    <row r="8768" spans="1:11" x14ac:dyDescent="0.4">
      <c r="A8768" t="str">
        <f t="shared" si="165"/>
        <v>KokosmilchBangladesch</v>
      </c>
      <c r="B8768" s="26" t="s">
        <v>92</v>
      </c>
      <c r="C8768" s="3" t="s">
        <v>307</v>
      </c>
      <c r="D8768" s="25">
        <f t="shared" si="167"/>
        <v>5.727654E-7</v>
      </c>
      <c r="E8768" s="25">
        <f t="shared" si="161"/>
        <v>5.7284939999999999E-7</v>
      </c>
      <c r="F8768" s="25">
        <f t="shared" si="162"/>
        <v>3.871938E-8</v>
      </c>
      <c r="G8768" s="25">
        <f t="shared" si="163"/>
        <v>1.638E-7</v>
      </c>
      <c r="H8768" s="25">
        <f t="shared" si="164"/>
        <v>1.34813418E-6</v>
      </c>
      <c r="I8768" s="3" t="str">
        <f t="shared" si="166"/>
        <v>KokosnussBangladesch</v>
      </c>
      <c r="J8768" t="s">
        <v>310</v>
      </c>
      <c r="K8768">
        <v>0.6</v>
      </c>
    </row>
    <row r="8769" spans="1:11" x14ac:dyDescent="0.4">
      <c r="A8769" t="str">
        <f t="shared" si="165"/>
        <v>KokosmilchThailand</v>
      </c>
      <c r="B8769" s="26" t="s">
        <v>92</v>
      </c>
      <c r="C8769" s="3" t="s">
        <v>455</v>
      </c>
      <c r="D8769" s="25">
        <f t="shared" si="167"/>
        <v>6.2554199999999998E-7</v>
      </c>
      <c r="E8769" s="25">
        <f t="shared" si="161"/>
        <v>3.7455179999999999E-7</v>
      </c>
      <c r="F8769" s="25">
        <f t="shared" si="162"/>
        <v>9.5724000000000004E-8</v>
      </c>
      <c r="G8769" s="25">
        <f t="shared" si="163"/>
        <v>2.6399999999999998E-7</v>
      </c>
      <c r="H8769" s="25">
        <f t="shared" si="164"/>
        <v>1.3598178000000001E-6</v>
      </c>
      <c r="I8769" s="3" t="str">
        <f t="shared" si="166"/>
        <v>KokosnussThailand</v>
      </c>
      <c r="J8769" t="s">
        <v>310</v>
      </c>
      <c r="K8769">
        <v>0.6</v>
      </c>
    </row>
    <row r="8770" spans="1:11" x14ac:dyDescent="0.4">
      <c r="A8770" t="str">
        <f t="shared" si="165"/>
        <v>KokosmilchVenezuela</v>
      </c>
      <c r="B8770" s="26" t="s">
        <v>92</v>
      </c>
      <c r="C8770" s="3" t="s">
        <v>471</v>
      </c>
      <c r="D8770" s="25">
        <f t="shared" si="167"/>
        <v>6.605819999999999E-7</v>
      </c>
      <c r="E8770" s="25">
        <f t="shared" si="161"/>
        <v>5.8114079999999991E-7</v>
      </c>
      <c r="F8770" s="25">
        <f t="shared" si="162"/>
        <v>1.17492E-7</v>
      </c>
      <c r="G8770" s="25">
        <f t="shared" si="163"/>
        <v>1.1759999999999998E-7</v>
      </c>
      <c r="H8770" s="25">
        <f t="shared" si="164"/>
        <v>1.4768148000000001E-6</v>
      </c>
      <c r="I8770" s="3" t="str">
        <f t="shared" si="166"/>
        <v>KokosnussVenezuela</v>
      </c>
      <c r="J8770" t="s">
        <v>310</v>
      </c>
      <c r="K8770">
        <v>0.6</v>
      </c>
    </row>
    <row r="8771" spans="1:11" x14ac:dyDescent="0.4">
      <c r="A8771" t="str">
        <f t="shared" si="165"/>
        <v>KokosmilchOsttimor</v>
      </c>
      <c r="B8771" s="26" t="s">
        <v>92</v>
      </c>
      <c r="C8771" s="3" t="s">
        <v>457</v>
      </c>
      <c r="D8771" s="25">
        <f t="shared" si="167"/>
        <v>4.8167579999999997E-7</v>
      </c>
      <c r="E8771" s="25">
        <f t="shared" si="161"/>
        <v>4.4700539999999997E-7</v>
      </c>
      <c r="F8771" s="25">
        <f t="shared" si="162"/>
        <v>6.8101199999999993E-8</v>
      </c>
      <c r="G8771" s="25">
        <f t="shared" si="163"/>
        <v>6.1199999999999992E-7</v>
      </c>
      <c r="H8771" s="25">
        <f t="shared" si="164"/>
        <v>1.6087823999999998E-6</v>
      </c>
      <c r="I8771" s="3" t="str">
        <f t="shared" si="166"/>
        <v>KokosnussOsttimor</v>
      </c>
      <c r="J8771" t="s">
        <v>310</v>
      </c>
      <c r="K8771">
        <v>0.6</v>
      </c>
    </row>
    <row r="8772" spans="1:11" x14ac:dyDescent="0.4">
      <c r="A8772" t="str">
        <f t="shared" si="165"/>
        <v>KokosmilchEcuador</v>
      </c>
      <c r="B8772" s="26" t="s">
        <v>92</v>
      </c>
      <c r="C8772" s="3" t="s">
        <v>363</v>
      </c>
      <c r="D8772" s="25">
        <f t="shared" si="167"/>
        <v>5.6870999999999991E-7</v>
      </c>
      <c r="E8772" s="25">
        <f t="shared" si="161"/>
        <v>3.3819779999999996E-7</v>
      </c>
      <c r="F8772" s="25">
        <f t="shared" si="162"/>
        <v>3.7070400000000006E-7</v>
      </c>
      <c r="G8772" s="25">
        <f t="shared" si="163"/>
        <v>4.1820000000000003E-7</v>
      </c>
      <c r="H8772" s="25">
        <f t="shared" si="164"/>
        <v>1.6958118000000002E-6</v>
      </c>
      <c r="I8772" s="3" t="str">
        <f t="shared" si="166"/>
        <v>KokosnussEcuador</v>
      </c>
      <c r="J8772" t="s">
        <v>310</v>
      </c>
      <c r="K8772">
        <v>0.6</v>
      </c>
    </row>
    <row r="8773" spans="1:11" x14ac:dyDescent="0.4">
      <c r="A8773" t="str">
        <f t="shared" si="165"/>
        <v>KokosmilchIndien</v>
      </c>
      <c r="B8773" s="26" t="s">
        <v>92</v>
      </c>
      <c r="C8773" s="3" t="s">
        <v>91</v>
      </c>
      <c r="D8773" s="25">
        <f t="shared" si="167"/>
        <v>6.54084E-7</v>
      </c>
      <c r="E8773" s="25">
        <f t="shared" si="161"/>
        <v>4.5797879999999996E-7</v>
      </c>
      <c r="F8773" s="25">
        <f t="shared" si="162"/>
        <v>2.0100000000000001E-7</v>
      </c>
      <c r="G8773" s="25">
        <f t="shared" si="163"/>
        <v>3.882E-7</v>
      </c>
      <c r="H8773" s="25">
        <f t="shared" si="164"/>
        <v>1.7012628000000001E-6</v>
      </c>
      <c r="I8773" s="3" t="str">
        <f t="shared" si="166"/>
        <v>KokosnussIndien</v>
      </c>
      <c r="J8773" t="s">
        <v>310</v>
      </c>
      <c r="K8773">
        <v>0.6</v>
      </c>
    </row>
    <row r="8774" spans="1:11" x14ac:dyDescent="0.4">
      <c r="A8774" t="str">
        <f t="shared" si="165"/>
        <v>KokosmilchIndonesien</v>
      </c>
      <c r="B8774" s="26" t="s">
        <v>92</v>
      </c>
      <c r="C8774" s="3" t="s">
        <v>222</v>
      </c>
      <c r="D8774" s="25">
        <f t="shared" si="167"/>
        <v>6.4982999999999999E-7</v>
      </c>
      <c r="E8774" s="25">
        <f t="shared" si="161"/>
        <v>4.4416559999999996E-7</v>
      </c>
      <c r="F8774" s="25">
        <f t="shared" si="162"/>
        <v>1.7602080000000003E-7</v>
      </c>
      <c r="G8774" s="25">
        <f t="shared" si="163"/>
        <v>5.0340000000000002E-7</v>
      </c>
      <c r="H8774" s="25">
        <f t="shared" si="164"/>
        <v>1.7734163999999998E-6</v>
      </c>
      <c r="I8774" s="3" t="str">
        <f t="shared" si="166"/>
        <v>KokosnussIndonesien</v>
      </c>
      <c r="J8774" t="s">
        <v>310</v>
      </c>
      <c r="K8774">
        <v>0.6</v>
      </c>
    </row>
    <row r="8775" spans="1:11" x14ac:dyDescent="0.4">
      <c r="A8775" t="str">
        <f t="shared" si="165"/>
        <v>KokosmilchUganda</v>
      </c>
      <c r="B8775" s="26" t="s">
        <v>92</v>
      </c>
      <c r="C8775" s="3" t="s">
        <v>220</v>
      </c>
      <c r="D8775" s="25">
        <f t="shared" si="167"/>
        <v>1.0540739999999999E-6</v>
      </c>
      <c r="E8775" s="25">
        <f t="shared" si="161"/>
        <v>5.4235080000000003E-7</v>
      </c>
      <c r="F8775" s="25">
        <f t="shared" si="162"/>
        <v>4.0452539999999997E-8</v>
      </c>
      <c r="G8775" s="25">
        <f t="shared" si="163"/>
        <v>1.6679999999999998E-7</v>
      </c>
      <c r="H8775" s="25">
        <f t="shared" si="164"/>
        <v>1.8036773399999999E-6</v>
      </c>
      <c r="I8775" s="3" t="str">
        <f t="shared" si="166"/>
        <v>KokosnussUganda</v>
      </c>
      <c r="J8775" t="s">
        <v>310</v>
      </c>
      <c r="K8775">
        <v>0.6</v>
      </c>
    </row>
    <row r="8776" spans="1:11" x14ac:dyDescent="0.4">
      <c r="A8776" t="str">
        <f t="shared" si="165"/>
        <v>KokosmilchBrasilien</v>
      </c>
      <c r="B8776" s="26" t="s">
        <v>92</v>
      </c>
      <c r="C8776" s="3" t="s">
        <v>159</v>
      </c>
      <c r="D8776" s="25">
        <f t="shared" si="167"/>
        <v>8.5676399999999996E-7</v>
      </c>
      <c r="E8776" s="25">
        <f t="shared" si="161"/>
        <v>4.2398039999999998E-7</v>
      </c>
      <c r="F8776" s="25">
        <f t="shared" si="162"/>
        <v>4.3671839999999998E-7</v>
      </c>
      <c r="G8776" s="25">
        <f t="shared" si="163"/>
        <v>1.6859999999999999E-7</v>
      </c>
      <c r="H8776" s="25">
        <f t="shared" si="164"/>
        <v>1.8860628E-6</v>
      </c>
      <c r="I8776" s="3" t="str">
        <f t="shared" si="166"/>
        <v>KokosnussBrasilien</v>
      </c>
      <c r="J8776" t="s">
        <v>310</v>
      </c>
      <c r="K8776">
        <v>0.6</v>
      </c>
    </row>
    <row r="8777" spans="1:11" x14ac:dyDescent="0.4">
      <c r="A8777" t="str">
        <f t="shared" ref="A8777:A8805" si="168">B8777&amp;C8777</f>
        <v>KokosmilchVietnam</v>
      </c>
      <c r="B8777" s="26" t="s">
        <v>92</v>
      </c>
      <c r="C8777" s="3" t="s">
        <v>472</v>
      </c>
      <c r="D8777" s="25">
        <f t="shared" si="167"/>
        <v>8.9311199999999988E-7</v>
      </c>
      <c r="E8777" s="25">
        <f t="shared" si="161"/>
        <v>6.7267799999999996E-7</v>
      </c>
      <c r="F8777" s="25">
        <f t="shared" si="162"/>
        <v>8.8881599999999993E-8</v>
      </c>
      <c r="G8777" s="25">
        <f t="shared" si="163"/>
        <v>2.544E-7</v>
      </c>
      <c r="H8777" s="25">
        <f t="shared" si="164"/>
        <v>1.9090716E-6</v>
      </c>
      <c r="I8777" s="3" t="str">
        <f t="shared" ref="I8777:I8805" si="169">J8777&amp;C8777</f>
        <v>KokosnussVietnam</v>
      </c>
      <c r="J8777" t="s">
        <v>310</v>
      </c>
      <c r="K8777">
        <v>0.6</v>
      </c>
    </row>
    <row r="8778" spans="1:11" x14ac:dyDescent="0.4">
      <c r="A8778" t="str">
        <f t="shared" si="168"/>
        <v>KokosmilchRwanda</v>
      </c>
      <c r="B8778" s="26" t="s">
        <v>92</v>
      </c>
      <c r="C8778" s="3" t="s">
        <v>436</v>
      </c>
      <c r="D8778" s="25">
        <f t="shared" si="167"/>
        <v>1.172898E-6</v>
      </c>
      <c r="E8778" s="25">
        <f t="shared" si="161"/>
        <v>6.0107399999999997E-7</v>
      </c>
      <c r="F8778" s="25">
        <f t="shared" si="162"/>
        <v>4.5181679999999998E-8</v>
      </c>
      <c r="G8778" s="25">
        <f t="shared" si="163"/>
        <v>1.86E-7</v>
      </c>
      <c r="H8778" s="25">
        <f t="shared" si="164"/>
        <v>2.00515368E-6</v>
      </c>
      <c r="I8778" s="3" t="str">
        <f t="shared" si="169"/>
        <v>KokosnussRwanda</v>
      </c>
      <c r="J8778" t="s">
        <v>310</v>
      </c>
      <c r="K8778">
        <v>0.6</v>
      </c>
    </row>
    <row r="8779" spans="1:11" x14ac:dyDescent="0.4">
      <c r="A8779" t="str">
        <f t="shared" si="168"/>
        <v>KokosmilchSierra Leone</v>
      </c>
      <c r="B8779" s="26" t="s">
        <v>92</v>
      </c>
      <c r="C8779" s="3" t="s">
        <v>441</v>
      </c>
      <c r="D8779" s="25">
        <f t="shared" si="167"/>
        <v>8.1831000000000003E-7</v>
      </c>
      <c r="E8779" s="25">
        <f t="shared" si="161"/>
        <v>7.3205400000000005E-7</v>
      </c>
      <c r="F8779" s="25">
        <f t="shared" si="162"/>
        <v>2.1095159999999997E-7</v>
      </c>
      <c r="G8779" s="25">
        <f t="shared" si="163"/>
        <v>3.4019999999999999E-7</v>
      </c>
      <c r="H8779" s="25">
        <f t="shared" si="164"/>
        <v>2.1015156E-6</v>
      </c>
      <c r="I8779" s="3" t="str">
        <f t="shared" si="169"/>
        <v>KokosnussSierra Leone</v>
      </c>
      <c r="J8779" t="s">
        <v>310</v>
      </c>
      <c r="K8779">
        <v>0.6</v>
      </c>
    </row>
    <row r="8780" spans="1:11" x14ac:dyDescent="0.4">
      <c r="A8780" t="str">
        <f t="shared" si="168"/>
        <v>KokosmilchMadagaskar</v>
      </c>
      <c r="B8780" s="26" t="s">
        <v>92</v>
      </c>
      <c r="C8780" s="3" t="s">
        <v>403</v>
      </c>
      <c r="D8780" s="25">
        <f t="shared" si="167"/>
        <v>5.8319999999999998E-7</v>
      </c>
      <c r="E8780" s="25">
        <f t="shared" si="161"/>
        <v>4.6499999999999999E-7</v>
      </c>
      <c r="F8780" s="25">
        <f t="shared" si="162"/>
        <v>3.3300000000000003E-7</v>
      </c>
      <c r="G8780" s="25">
        <f t="shared" si="163"/>
        <v>7.5599999999999994E-7</v>
      </c>
      <c r="H8780" s="25">
        <f t="shared" si="164"/>
        <v>2.1372000000000001E-6</v>
      </c>
      <c r="I8780" s="3" t="str">
        <f t="shared" si="169"/>
        <v>KokosnussMadagaskar</v>
      </c>
      <c r="J8780" t="s">
        <v>310</v>
      </c>
      <c r="K8780">
        <v>0.6</v>
      </c>
    </row>
    <row r="8781" spans="1:11" x14ac:dyDescent="0.4">
      <c r="A8781" t="str">
        <f t="shared" si="168"/>
        <v>KokosmilchZimbabwe</v>
      </c>
      <c r="B8781" s="26" t="s">
        <v>92</v>
      </c>
      <c r="C8781" s="3" t="s">
        <v>476</v>
      </c>
      <c r="D8781" s="25">
        <f t="shared" si="167"/>
        <v>7.4597399999999995E-7</v>
      </c>
      <c r="E8781" s="25">
        <f t="shared" si="161"/>
        <v>1.0900079999999999E-6</v>
      </c>
      <c r="F8781" s="25">
        <f t="shared" si="162"/>
        <v>1.298904E-7</v>
      </c>
      <c r="G8781" s="25">
        <f t="shared" si="163"/>
        <v>3.3959999999999994E-7</v>
      </c>
      <c r="H8781" s="25">
        <f t="shared" si="164"/>
        <v>2.3054724E-6</v>
      </c>
      <c r="I8781" s="3" t="str">
        <f t="shared" si="169"/>
        <v>KokosnussZimbabwe</v>
      </c>
      <c r="J8781" t="s">
        <v>310</v>
      </c>
      <c r="K8781">
        <v>0.6</v>
      </c>
    </row>
    <row r="8782" spans="1:11" x14ac:dyDescent="0.4">
      <c r="A8782" t="str">
        <f t="shared" si="168"/>
        <v>KokosmilchMalaysia</v>
      </c>
      <c r="B8782" s="26" t="s">
        <v>92</v>
      </c>
      <c r="C8782" s="3" t="s">
        <v>406</v>
      </c>
      <c r="D8782" s="25">
        <f t="shared" si="167"/>
        <v>1.03098E-6</v>
      </c>
      <c r="E8782" s="25">
        <f t="shared" si="161"/>
        <v>5.5125660000000003E-7</v>
      </c>
      <c r="F8782" s="25">
        <f t="shared" si="162"/>
        <v>2.6202480000000001E-7</v>
      </c>
      <c r="G8782" s="25">
        <f t="shared" si="163"/>
        <v>5.1360000000000005E-7</v>
      </c>
      <c r="H8782" s="25">
        <f t="shared" si="164"/>
        <v>2.3578613999999996E-6</v>
      </c>
      <c r="I8782" s="3" t="str">
        <f t="shared" si="169"/>
        <v>KokosnussMalaysia</v>
      </c>
      <c r="J8782" t="s">
        <v>310</v>
      </c>
      <c r="K8782">
        <v>0.6</v>
      </c>
    </row>
    <row r="8783" spans="1:11" x14ac:dyDescent="0.4">
      <c r="A8783" t="str">
        <f t="shared" si="168"/>
        <v>KokosmilchChina, Hong Kong</v>
      </c>
      <c r="B8783" s="26" t="s">
        <v>92</v>
      </c>
      <c r="C8783" s="3" t="s">
        <v>349</v>
      </c>
      <c r="D8783" s="25">
        <f t="shared" si="167"/>
        <v>7.7909400000000003E-7</v>
      </c>
      <c r="E8783" s="25">
        <f t="shared" si="161"/>
        <v>1.0003499999999999E-6</v>
      </c>
      <c r="F8783" s="25">
        <f t="shared" si="162"/>
        <v>1.906926E-7</v>
      </c>
      <c r="G8783" s="25">
        <f t="shared" si="163"/>
        <v>4.8840000000000006E-7</v>
      </c>
      <c r="H8783" s="25">
        <f t="shared" si="164"/>
        <v>2.4585365999999996E-6</v>
      </c>
      <c r="I8783" s="3" t="str">
        <f t="shared" si="169"/>
        <v>KokosnussChina, Hong Kong</v>
      </c>
      <c r="J8783" t="s">
        <v>310</v>
      </c>
      <c r="K8783">
        <v>0.6</v>
      </c>
    </row>
    <row r="8784" spans="1:11" x14ac:dyDescent="0.4">
      <c r="A8784" t="str">
        <f t="shared" si="168"/>
        <v>KokosmilchChina, zentral</v>
      </c>
      <c r="B8784" s="26" t="s">
        <v>92</v>
      </c>
      <c r="C8784" s="3" t="s">
        <v>74</v>
      </c>
      <c r="D8784" s="25">
        <f t="shared" si="167"/>
        <v>7.7909400000000003E-7</v>
      </c>
      <c r="E8784" s="25">
        <f t="shared" si="161"/>
        <v>1.0003499999999999E-6</v>
      </c>
      <c r="F8784" s="25">
        <f t="shared" si="162"/>
        <v>1.906926E-7</v>
      </c>
      <c r="G8784" s="25">
        <f t="shared" si="163"/>
        <v>4.8840000000000006E-7</v>
      </c>
      <c r="H8784" s="25">
        <f t="shared" si="164"/>
        <v>2.4585365999999996E-6</v>
      </c>
      <c r="I8784" s="3" t="str">
        <f t="shared" si="169"/>
        <v>KokosnussChina, zentral</v>
      </c>
      <c r="J8784" t="s">
        <v>310</v>
      </c>
      <c r="K8784">
        <v>0.6</v>
      </c>
    </row>
    <row r="8785" spans="1:11" x14ac:dyDescent="0.4">
      <c r="A8785" t="str">
        <f t="shared" si="168"/>
        <v>KokosmilchChina, Taiwan</v>
      </c>
      <c r="B8785" s="26" t="s">
        <v>92</v>
      </c>
      <c r="C8785" s="3" t="s">
        <v>350</v>
      </c>
      <c r="D8785" s="25">
        <f t="shared" si="167"/>
        <v>7.7909400000000003E-7</v>
      </c>
      <c r="E8785" s="25">
        <f t="shared" si="161"/>
        <v>1.0003499999999999E-6</v>
      </c>
      <c r="F8785" s="25">
        <f t="shared" si="162"/>
        <v>1.906926E-7</v>
      </c>
      <c r="G8785" s="25">
        <f t="shared" si="163"/>
        <v>4.8840000000000006E-7</v>
      </c>
      <c r="H8785" s="25">
        <f t="shared" si="164"/>
        <v>2.4585365999999996E-6</v>
      </c>
      <c r="I8785" s="3" t="str">
        <f t="shared" si="169"/>
        <v>KokosnussChina, Taiwan</v>
      </c>
      <c r="J8785" t="s">
        <v>310</v>
      </c>
      <c r="K8785">
        <v>0.6</v>
      </c>
    </row>
    <row r="8786" spans="1:11" x14ac:dyDescent="0.4">
      <c r="A8786" t="str">
        <f t="shared" si="168"/>
        <v>KokosmilchTansania</v>
      </c>
      <c r="B8786" s="26" t="s">
        <v>92</v>
      </c>
      <c r="C8786" s="3" t="s">
        <v>466</v>
      </c>
      <c r="D8786" s="25">
        <f t="shared" si="167"/>
        <v>9.6874799999999999E-7</v>
      </c>
      <c r="E8786" s="25">
        <f t="shared" si="161"/>
        <v>9.8471400000000004E-7</v>
      </c>
      <c r="F8786" s="25">
        <f t="shared" si="162"/>
        <v>1.957878E-7</v>
      </c>
      <c r="G8786" s="25">
        <f t="shared" si="163"/>
        <v>3.4920000000000003E-7</v>
      </c>
      <c r="H8786" s="25">
        <f t="shared" si="164"/>
        <v>2.4984497999999999E-6</v>
      </c>
      <c r="I8786" s="3" t="str">
        <f t="shared" si="169"/>
        <v>KokosnussTansania</v>
      </c>
      <c r="J8786" t="s">
        <v>310</v>
      </c>
      <c r="K8786">
        <v>0.6</v>
      </c>
    </row>
    <row r="8787" spans="1:11" x14ac:dyDescent="0.4">
      <c r="A8787" t="str">
        <f t="shared" si="168"/>
        <v>KokosmilchNigeria</v>
      </c>
      <c r="B8787" s="26" t="s">
        <v>92</v>
      </c>
      <c r="C8787" s="3" t="s">
        <v>419</v>
      </c>
      <c r="D8787" s="25">
        <f t="shared" si="167"/>
        <v>9.0477599999999998E-7</v>
      </c>
      <c r="E8787" s="25">
        <f t="shared" si="161"/>
        <v>8.9861399999999992E-7</v>
      </c>
      <c r="F8787" s="25">
        <f t="shared" si="162"/>
        <v>2.016822E-7</v>
      </c>
      <c r="G8787" s="25">
        <f t="shared" si="163"/>
        <v>5.3099999999999998E-7</v>
      </c>
      <c r="H8787" s="25">
        <f t="shared" si="164"/>
        <v>2.5360722000000005E-6</v>
      </c>
      <c r="I8787" s="3" t="str">
        <f t="shared" si="169"/>
        <v>KokosnussNigeria</v>
      </c>
      <c r="J8787" t="s">
        <v>310</v>
      </c>
      <c r="K8787">
        <v>0.6</v>
      </c>
    </row>
    <row r="8788" spans="1:11" x14ac:dyDescent="0.4">
      <c r="A8788" t="str">
        <f t="shared" si="168"/>
        <v>KokosmilchLaos</v>
      </c>
      <c r="B8788" s="26" t="s">
        <v>92</v>
      </c>
      <c r="C8788" s="3" t="s">
        <v>396</v>
      </c>
      <c r="D8788" s="25">
        <f t="shared" si="167"/>
        <v>1.1944740000000001E-6</v>
      </c>
      <c r="E8788" s="25">
        <f t="shared" ref="E8788:E8851" si="170">VLOOKUP($I8788,$A$3:$H$8460,5,0)*$K8788</f>
        <v>8.7381600000000002E-7</v>
      </c>
      <c r="F8788" s="25">
        <f t="shared" ref="F8788:F8851" si="171">VLOOKUP($I8788,$A$3:$H$8460,6,0)*$K8788</f>
        <v>2.0730299999999999E-7</v>
      </c>
      <c r="G8788" s="25">
        <f t="shared" ref="G8788:G8851" si="172">VLOOKUP($I8788,$A$3:$H$8460,7,0)*$K8788</f>
        <v>4.9620000000000001E-7</v>
      </c>
      <c r="H8788" s="25">
        <f t="shared" ref="H8788:H8851" si="173">VLOOKUP($I8788,$A$3:$H$8460,8,0)*$K8788</f>
        <v>2.7717929999999999E-6</v>
      </c>
      <c r="I8788" s="3" t="str">
        <f t="shared" si="169"/>
        <v>KokosnussLaos</v>
      </c>
      <c r="J8788" t="s">
        <v>310</v>
      </c>
      <c r="K8788">
        <v>0.6</v>
      </c>
    </row>
    <row r="8789" spans="1:11" x14ac:dyDescent="0.4">
      <c r="A8789" t="str">
        <f t="shared" si="168"/>
        <v>KokosmilchPapua-Neuguinea</v>
      </c>
      <c r="B8789" s="26" t="s">
        <v>92</v>
      </c>
      <c r="C8789" s="3" t="s">
        <v>425</v>
      </c>
      <c r="D8789" s="25">
        <f t="shared" si="167"/>
        <v>6.2035200000000007E-7</v>
      </c>
      <c r="E8789" s="25">
        <f t="shared" si="170"/>
        <v>1.1488379999999999E-6</v>
      </c>
      <c r="F8789" s="25">
        <f t="shared" si="171"/>
        <v>4.0606499999999995E-7</v>
      </c>
      <c r="G8789" s="25">
        <f t="shared" si="172"/>
        <v>6.2399999999999998E-7</v>
      </c>
      <c r="H8789" s="25">
        <f t="shared" si="173"/>
        <v>2.7992550000000003E-6</v>
      </c>
      <c r="I8789" s="3" t="str">
        <f t="shared" si="169"/>
        <v>KokosnussPapua-Neuguinea</v>
      </c>
      <c r="J8789" t="s">
        <v>310</v>
      </c>
      <c r="K8789">
        <v>0.6</v>
      </c>
    </row>
    <row r="8790" spans="1:11" x14ac:dyDescent="0.4">
      <c r="A8790" t="str">
        <f t="shared" si="168"/>
        <v>KokosmilchSurinam</v>
      </c>
      <c r="B8790" s="26" t="s">
        <v>92</v>
      </c>
      <c r="C8790" s="3" t="s">
        <v>449</v>
      </c>
      <c r="D8790" s="25">
        <f t="shared" ref="D8790:D8853" si="174">VLOOKUP($I8790,$A$3:$H$8460,4,0)*$K8790</f>
        <v>1.4514180000000001E-6</v>
      </c>
      <c r="E8790" s="25">
        <f t="shared" si="170"/>
        <v>8.3261399999999994E-7</v>
      </c>
      <c r="F8790" s="25">
        <f t="shared" si="171"/>
        <v>1.9802219999999998E-7</v>
      </c>
      <c r="G8790" s="25">
        <f t="shared" si="172"/>
        <v>3.6720000000000001E-7</v>
      </c>
      <c r="H8790" s="25">
        <f t="shared" si="173"/>
        <v>2.8492541999999994E-6</v>
      </c>
      <c r="I8790" s="3" t="str">
        <f t="shared" si="169"/>
        <v>KokosnussSurinam</v>
      </c>
      <c r="J8790" t="s">
        <v>310</v>
      </c>
      <c r="K8790">
        <v>0.6</v>
      </c>
    </row>
    <row r="8791" spans="1:11" x14ac:dyDescent="0.4">
      <c r="A8791" t="str">
        <f t="shared" si="168"/>
        <v>KokosmilchBelize</v>
      </c>
      <c r="B8791" s="26" t="s">
        <v>92</v>
      </c>
      <c r="C8791" s="3" t="s">
        <v>321</v>
      </c>
      <c r="D8791" s="25">
        <f t="shared" si="174"/>
        <v>9.720359999999999E-7</v>
      </c>
      <c r="E8791" s="25">
        <f t="shared" si="170"/>
        <v>7.2643199999999998E-7</v>
      </c>
      <c r="F8791" s="25">
        <f t="shared" si="171"/>
        <v>3.5696580000000001E-7</v>
      </c>
      <c r="G8791" s="25">
        <f t="shared" si="172"/>
        <v>8.8800000000000001E-7</v>
      </c>
      <c r="H8791" s="25">
        <f t="shared" si="173"/>
        <v>2.9434337999999998E-6</v>
      </c>
      <c r="I8791" s="3" t="str">
        <f t="shared" si="169"/>
        <v>KokosnussBelize</v>
      </c>
      <c r="J8791" t="s">
        <v>310</v>
      </c>
      <c r="K8791">
        <v>0.6</v>
      </c>
    </row>
    <row r="8792" spans="1:11" x14ac:dyDescent="0.4">
      <c r="A8792" t="str">
        <f t="shared" si="168"/>
        <v>KokosmilchKolumbien</v>
      </c>
      <c r="B8792" s="26" t="s">
        <v>92</v>
      </c>
      <c r="C8792" s="3" t="s">
        <v>351</v>
      </c>
      <c r="D8792" s="25">
        <f t="shared" si="174"/>
        <v>1.3728360000000002E-6</v>
      </c>
      <c r="E8792" s="25">
        <f t="shared" si="170"/>
        <v>7.4973600000000004E-7</v>
      </c>
      <c r="F8792" s="25">
        <f t="shared" si="171"/>
        <v>4.2514140000000006E-7</v>
      </c>
      <c r="G8792" s="25">
        <f t="shared" si="172"/>
        <v>7.0200000000000001E-7</v>
      </c>
      <c r="H8792" s="25">
        <f t="shared" si="173"/>
        <v>3.2497133999999999E-6</v>
      </c>
      <c r="I8792" s="3" t="str">
        <f t="shared" si="169"/>
        <v>KokosnussKolumbien</v>
      </c>
      <c r="J8792" t="s">
        <v>310</v>
      </c>
      <c r="K8792">
        <v>0.6</v>
      </c>
    </row>
    <row r="8793" spans="1:11" x14ac:dyDescent="0.4">
      <c r="A8793" t="str">
        <f t="shared" si="168"/>
        <v>KokosmilchPhilippinen</v>
      </c>
      <c r="B8793" s="26" t="s">
        <v>92</v>
      </c>
      <c r="C8793" s="3" t="s">
        <v>428</v>
      </c>
      <c r="D8793" s="25">
        <f t="shared" si="174"/>
        <v>8.4422999999999998E-7</v>
      </c>
      <c r="E8793" s="25">
        <f t="shared" si="170"/>
        <v>8.7845999999999999E-7</v>
      </c>
      <c r="F8793" s="25">
        <f t="shared" si="171"/>
        <v>4.4862359999999999E-7</v>
      </c>
      <c r="G8793" s="25">
        <f t="shared" si="172"/>
        <v>1.4160000000000001E-6</v>
      </c>
      <c r="H8793" s="25">
        <f t="shared" si="173"/>
        <v>3.5873135999999997E-6</v>
      </c>
      <c r="I8793" s="3" t="str">
        <f t="shared" si="169"/>
        <v>KokosnussPhilippinen</v>
      </c>
      <c r="J8793" t="s">
        <v>310</v>
      </c>
      <c r="K8793">
        <v>0.6</v>
      </c>
    </row>
    <row r="8794" spans="1:11" x14ac:dyDescent="0.4">
      <c r="A8794" t="str">
        <f t="shared" si="168"/>
        <v>KokosmilchKamerun</v>
      </c>
      <c r="B8794" s="26" t="s">
        <v>92</v>
      </c>
      <c r="C8794" s="3" t="s">
        <v>342</v>
      </c>
      <c r="D8794" s="25">
        <f t="shared" si="174"/>
        <v>1.267596E-6</v>
      </c>
      <c r="E8794" s="25">
        <f t="shared" si="170"/>
        <v>1.2015479999999999E-6</v>
      </c>
      <c r="F8794" s="25">
        <f t="shared" si="171"/>
        <v>8.2630200000000009E-7</v>
      </c>
      <c r="G8794" s="25">
        <f t="shared" si="172"/>
        <v>3.3420000000000001E-7</v>
      </c>
      <c r="H8794" s="25">
        <f t="shared" si="173"/>
        <v>3.6296459999999999E-6</v>
      </c>
      <c r="I8794" s="3" t="str">
        <f t="shared" si="169"/>
        <v>KokosnussKamerun</v>
      </c>
      <c r="J8794" t="s">
        <v>310</v>
      </c>
      <c r="K8794">
        <v>0.6</v>
      </c>
    </row>
    <row r="8795" spans="1:11" x14ac:dyDescent="0.4">
      <c r="A8795" t="str">
        <f t="shared" si="168"/>
        <v>KokosmilchSri Lanka</v>
      </c>
      <c r="B8795" s="26" t="s">
        <v>92</v>
      </c>
      <c r="C8795" s="3" t="s">
        <v>447</v>
      </c>
      <c r="D8795" s="25">
        <f t="shared" si="174"/>
        <v>1.536E-6</v>
      </c>
      <c r="E8795" s="25">
        <f t="shared" si="170"/>
        <v>9.2399999999999986E-7</v>
      </c>
      <c r="F8795" s="25">
        <f t="shared" si="171"/>
        <v>4.4459999999999994E-7</v>
      </c>
      <c r="G8795" s="25">
        <f t="shared" si="172"/>
        <v>1.0919999999999999E-6</v>
      </c>
      <c r="H8795" s="25">
        <f t="shared" si="173"/>
        <v>3.9966E-6</v>
      </c>
      <c r="I8795" s="3" t="str">
        <f t="shared" si="169"/>
        <v>KokosnussSri Lanka</v>
      </c>
      <c r="J8795" t="s">
        <v>310</v>
      </c>
      <c r="K8795">
        <v>0.6</v>
      </c>
    </row>
    <row r="8796" spans="1:11" x14ac:dyDescent="0.4">
      <c r="A8796" t="str">
        <f t="shared" si="168"/>
        <v>KokosmilchMexiko</v>
      </c>
      <c r="B8796" s="26" t="s">
        <v>92</v>
      </c>
      <c r="C8796" s="3" t="s">
        <v>409</v>
      </c>
      <c r="D8796" s="25">
        <f t="shared" si="174"/>
        <v>1.605864E-6</v>
      </c>
      <c r="E8796" s="25">
        <f t="shared" si="170"/>
        <v>9.6855599999999998E-7</v>
      </c>
      <c r="F8796" s="25">
        <f t="shared" si="171"/>
        <v>5.272283999999999E-7</v>
      </c>
      <c r="G8796" s="25">
        <f t="shared" si="172"/>
        <v>1.248E-6</v>
      </c>
      <c r="H8796" s="25">
        <f t="shared" si="173"/>
        <v>4.3496483999999992E-6</v>
      </c>
      <c r="I8796" s="3" t="str">
        <f t="shared" si="169"/>
        <v>KokosnussMexiko</v>
      </c>
      <c r="J8796" t="s">
        <v>310</v>
      </c>
      <c r="K8796">
        <v>0.6</v>
      </c>
    </row>
    <row r="8797" spans="1:11" x14ac:dyDescent="0.4">
      <c r="A8797" t="str">
        <f t="shared" si="168"/>
        <v>KokosmilchCosta Rica</v>
      </c>
      <c r="B8797" s="26" t="s">
        <v>92</v>
      </c>
      <c r="C8797" s="3" t="s">
        <v>352</v>
      </c>
      <c r="D8797" s="25">
        <f t="shared" si="174"/>
        <v>1.8932760000000001E-6</v>
      </c>
      <c r="E8797" s="25">
        <f t="shared" si="170"/>
        <v>8.5240200000000004E-7</v>
      </c>
      <c r="F8797" s="25">
        <f t="shared" si="171"/>
        <v>5.8526279999999998E-7</v>
      </c>
      <c r="G8797" s="25">
        <f t="shared" si="172"/>
        <v>1.11E-6</v>
      </c>
      <c r="H8797" s="25">
        <f t="shared" si="173"/>
        <v>4.4409407999999999E-6</v>
      </c>
      <c r="I8797" s="3" t="str">
        <f t="shared" si="169"/>
        <v>KokosnussCosta Rica</v>
      </c>
      <c r="J8797" t="s">
        <v>310</v>
      </c>
      <c r="K8797">
        <v>0.6</v>
      </c>
    </row>
    <row r="8798" spans="1:11" x14ac:dyDescent="0.4">
      <c r="A8798" t="str">
        <f t="shared" si="168"/>
        <v>KokosmilchKuba</v>
      </c>
      <c r="B8798" s="26" t="s">
        <v>92</v>
      </c>
      <c r="C8798" s="3" t="s">
        <v>221</v>
      </c>
      <c r="D8798" s="25">
        <f t="shared" si="174"/>
        <v>7.9038000000000007E-7</v>
      </c>
      <c r="E8798" s="25">
        <f t="shared" si="170"/>
        <v>1.5097439999999999E-6</v>
      </c>
      <c r="F8798" s="25">
        <f t="shared" si="171"/>
        <v>8.0184000000000004E-7</v>
      </c>
      <c r="G8798" s="25">
        <f t="shared" si="172"/>
        <v>2.4780000000000002E-6</v>
      </c>
      <c r="H8798" s="25">
        <f t="shared" si="173"/>
        <v>5.5799639999999998E-6</v>
      </c>
      <c r="I8798" s="3" t="str">
        <f t="shared" si="169"/>
        <v>KokosnussKuba</v>
      </c>
      <c r="J8798" t="s">
        <v>310</v>
      </c>
      <c r="K8798">
        <v>0.6</v>
      </c>
    </row>
    <row r="8799" spans="1:11" x14ac:dyDescent="0.4">
      <c r="A8799" t="str">
        <f t="shared" si="168"/>
        <v>KokosmilchDominikanische Republik</v>
      </c>
      <c r="B8799" s="26" t="s">
        <v>92</v>
      </c>
      <c r="C8799" s="3" t="s">
        <v>362</v>
      </c>
      <c r="D8799" s="25">
        <f t="shared" si="174"/>
        <v>4.5142980000000003E-7</v>
      </c>
      <c r="E8799" s="25">
        <f t="shared" si="170"/>
        <v>1.2473760000000001E-6</v>
      </c>
      <c r="F8799" s="25">
        <f t="shared" si="171"/>
        <v>9.8639400000000004E-7</v>
      </c>
      <c r="G8799" s="25">
        <f t="shared" si="172"/>
        <v>2.9100000000000001E-6</v>
      </c>
      <c r="H8799" s="25">
        <f t="shared" si="173"/>
        <v>5.5951998000000004E-6</v>
      </c>
      <c r="I8799" s="3" t="str">
        <f t="shared" si="169"/>
        <v>KokosnussDominikanische Republik</v>
      </c>
      <c r="J8799" t="s">
        <v>310</v>
      </c>
      <c r="K8799">
        <v>0.6</v>
      </c>
    </row>
    <row r="8800" spans="1:11" x14ac:dyDescent="0.4">
      <c r="A8800" t="str">
        <f t="shared" si="168"/>
        <v>KokosmilchGuatemala</v>
      </c>
      <c r="B8800" s="26" t="s">
        <v>92</v>
      </c>
      <c r="C8800" s="3" t="s">
        <v>379</v>
      </c>
      <c r="D8800" s="25">
        <f t="shared" si="174"/>
        <v>2.2023779999999997E-6</v>
      </c>
      <c r="E8800" s="25">
        <f t="shared" si="170"/>
        <v>1.272636E-6</v>
      </c>
      <c r="F8800" s="25">
        <f t="shared" si="171"/>
        <v>8.7326399999999992E-7</v>
      </c>
      <c r="G8800" s="25">
        <f t="shared" si="172"/>
        <v>2.154E-6</v>
      </c>
      <c r="H8800" s="25">
        <f t="shared" si="173"/>
        <v>6.5022780000000002E-6</v>
      </c>
      <c r="I8800" s="3" t="str">
        <f t="shared" si="169"/>
        <v>KokosnussGuatemala</v>
      </c>
      <c r="J8800" t="s">
        <v>310</v>
      </c>
      <c r="K8800">
        <v>0.6</v>
      </c>
    </row>
    <row r="8801" spans="1:11" x14ac:dyDescent="0.4">
      <c r="A8801" t="str">
        <f t="shared" si="168"/>
        <v>KokosmilchÄquatorialguinea</v>
      </c>
      <c r="B8801" s="26" t="s">
        <v>92</v>
      </c>
      <c r="C8801" s="3" t="s">
        <v>366</v>
      </c>
      <c r="D8801" s="25">
        <f t="shared" si="174"/>
        <v>2.2492200000000001E-6</v>
      </c>
      <c r="E8801" s="25">
        <f t="shared" si="170"/>
        <v>1.895658E-6</v>
      </c>
      <c r="F8801" s="25">
        <f t="shared" si="171"/>
        <v>1.480596E-6</v>
      </c>
      <c r="G8801" s="25">
        <f t="shared" si="172"/>
        <v>1.128E-6</v>
      </c>
      <c r="H8801" s="25">
        <f t="shared" si="173"/>
        <v>6.7534739999999995E-6</v>
      </c>
      <c r="I8801" s="3" t="str">
        <f t="shared" si="169"/>
        <v>KokosnussÄquatorialguinea</v>
      </c>
      <c r="J8801" t="s">
        <v>310</v>
      </c>
      <c r="K8801">
        <v>0.6</v>
      </c>
    </row>
    <row r="8802" spans="1:11" x14ac:dyDescent="0.4">
      <c r="A8802" t="str">
        <f t="shared" si="168"/>
        <v>KokosmilchPanama</v>
      </c>
      <c r="B8802" s="26" t="s">
        <v>92</v>
      </c>
      <c r="C8802" s="3" t="s">
        <v>424</v>
      </c>
      <c r="D8802" s="25">
        <f t="shared" si="174"/>
        <v>3.8980319999999998E-6</v>
      </c>
      <c r="E8802" s="25">
        <f t="shared" si="170"/>
        <v>1.5865800000000001E-6</v>
      </c>
      <c r="F8802" s="25">
        <f t="shared" si="171"/>
        <v>1.1767139999999999E-6</v>
      </c>
      <c r="G8802" s="25">
        <f t="shared" si="172"/>
        <v>1.9079999999999998E-6</v>
      </c>
      <c r="H8802" s="25">
        <f t="shared" si="173"/>
        <v>8.5693259999999989E-6</v>
      </c>
      <c r="I8802" s="3" t="str">
        <f t="shared" si="169"/>
        <v>KokosnussPanama</v>
      </c>
      <c r="J8802" t="s">
        <v>310</v>
      </c>
      <c r="K8802">
        <v>0.6</v>
      </c>
    </row>
    <row r="8803" spans="1:11" x14ac:dyDescent="0.4">
      <c r="A8803" t="str">
        <f t="shared" si="168"/>
        <v>KokosmilchHaiti</v>
      </c>
      <c r="B8803" s="26" t="s">
        <v>92</v>
      </c>
      <c r="C8803" s="3" t="s">
        <v>383</v>
      </c>
      <c r="D8803" s="25">
        <f t="shared" si="174"/>
        <v>8.0246999999999996E-7</v>
      </c>
      <c r="E8803" s="25">
        <f t="shared" si="170"/>
        <v>2.7230040000000001E-6</v>
      </c>
      <c r="F8803" s="25">
        <f t="shared" si="171"/>
        <v>1.3673459999999998E-6</v>
      </c>
      <c r="G8803" s="25">
        <f t="shared" si="172"/>
        <v>4.2239999999999997E-6</v>
      </c>
      <c r="H8803" s="25">
        <f t="shared" si="173"/>
        <v>9.1168200000000002E-6</v>
      </c>
      <c r="I8803" s="3" t="str">
        <f t="shared" si="169"/>
        <v>KokosnussHaiti</v>
      </c>
      <c r="J8803" t="s">
        <v>310</v>
      </c>
      <c r="K8803">
        <v>0.6</v>
      </c>
    </row>
    <row r="8804" spans="1:11" x14ac:dyDescent="0.4">
      <c r="A8804" t="str">
        <f t="shared" si="168"/>
        <v>KokosmilchPuerto Rico</v>
      </c>
      <c r="B8804" s="26" t="s">
        <v>92</v>
      </c>
      <c r="C8804" s="3" t="s">
        <v>431</v>
      </c>
      <c r="D8804" s="25">
        <f t="shared" si="174"/>
        <v>1.53E-6</v>
      </c>
      <c r="E8804" s="25">
        <f t="shared" si="170"/>
        <v>3.6839999999999998E-6</v>
      </c>
      <c r="F8804" s="25">
        <f t="shared" si="171"/>
        <v>1.032E-6</v>
      </c>
      <c r="G8804" s="25">
        <f t="shared" si="172"/>
        <v>3.6240000000000004E-6</v>
      </c>
      <c r="H8804" s="25">
        <f t="shared" si="173"/>
        <v>9.8700000000000004E-6</v>
      </c>
      <c r="I8804" s="3" t="str">
        <f t="shared" si="169"/>
        <v>KokosnussPuerto Rico</v>
      </c>
      <c r="J8804" t="s">
        <v>310</v>
      </c>
      <c r="K8804">
        <v>0.6</v>
      </c>
    </row>
    <row r="8805" spans="1:11" x14ac:dyDescent="0.4">
      <c r="A8805" t="str">
        <f t="shared" si="168"/>
        <v>KokosmilchTrinidad und Tobago</v>
      </c>
      <c r="B8805" s="26" t="s">
        <v>92</v>
      </c>
      <c r="C8805" s="3" t="s">
        <v>459</v>
      </c>
      <c r="D8805" s="25">
        <f t="shared" si="174"/>
        <v>3.1086720000000001E-6</v>
      </c>
      <c r="E8805" s="25">
        <f t="shared" si="170"/>
        <v>6.0280199999999994E-6</v>
      </c>
      <c r="F8805" s="25">
        <f t="shared" si="171"/>
        <v>1.577178E-7</v>
      </c>
      <c r="G8805" s="25">
        <f t="shared" si="172"/>
        <v>8.9399999999999993E-7</v>
      </c>
      <c r="H8805" s="25">
        <f t="shared" si="173"/>
        <v>1.0188409799999998E-5</v>
      </c>
      <c r="I8805" s="3" t="str">
        <f t="shared" si="169"/>
        <v>KokosnussTrinidad und Tobago</v>
      </c>
      <c r="J8805" t="s">
        <v>310</v>
      </c>
      <c r="K8805">
        <v>0.6</v>
      </c>
    </row>
    <row r="8806" spans="1:11" x14ac:dyDescent="0.4">
      <c r="A8806" t="str">
        <f>B8806&amp;C8806</f>
        <v>KokosmilchJamaika</v>
      </c>
      <c r="B8806" s="26" t="s">
        <v>92</v>
      </c>
      <c r="C8806" s="3" t="s">
        <v>390</v>
      </c>
      <c r="D8806" s="25">
        <f t="shared" si="174"/>
        <v>2.5281060000000002E-6</v>
      </c>
      <c r="E8806" s="25">
        <f t="shared" si="170"/>
        <v>4.6063560000000001E-6</v>
      </c>
      <c r="F8806" s="25">
        <f t="shared" si="171"/>
        <v>2.186034E-6</v>
      </c>
      <c r="G8806" s="25">
        <f t="shared" si="172"/>
        <v>3.9299999999999996E-6</v>
      </c>
      <c r="H8806" s="25">
        <f t="shared" si="173"/>
        <v>1.3250495999999999E-5</v>
      </c>
      <c r="I8806" s="3" t="str">
        <f>J8806&amp;C8806</f>
        <v>KokosnussJamaika</v>
      </c>
      <c r="J8806" t="s">
        <v>310</v>
      </c>
      <c r="K8806">
        <v>0.6</v>
      </c>
    </row>
    <row r="8807" spans="1:11" x14ac:dyDescent="0.4">
      <c r="A8807" t="str">
        <f>B8807&amp;C8807</f>
        <v>SonnenblumenölLettland</v>
      </c>
      <c r="B8807" s="243" t="s">
        <v>96</v>
      </c>
      <c r="C8807" s="3" t="s">
        <v>224</v>
      </c>
      <c r="D8807" s="25">
        <f t="shared" si="174"/>
        <v>1.14423E-7</v>
      </c>
      <c r="E8807" s="25">
        <f t="shared" si="170"/>
        <v>2.8412100000000001E-7</v>
      </c>
      <c r="F8807" s="25">
        <f t="shared" si="171"/>
        <v>2.1372800000000005E-8</v>
      </c>
      <c r="G8807" s="25">
        <f t="shared" si="172"/>
        <v>8.5499999999999988E-9</v>
      </c>
      <c r="H8807" s="25">
        <f t="shared" si="173"/>
        <v>4.2846680000000006E-7</v>
      </c>
      <c r="I8807" s="3" t="str">
        <f>J8807&amp;C8807</f>
        <v>SonnenblumenkerneLettland</v>
      </c>
      <c r="J8807" t="s">
        <v>261</v>
      </c>
      <c r="K8807">
        <v>5</v>
      </c>
    </row>
    <row r="8808" spans="1:11" x14ac:dyDescent="0.4">
      <c r="A8808" t="str">
        <f t="shared" ref="A8808:A8871" si="175">B8808&amp;C8808</f>
        <v>SonnenblumenölBelgien</v>
      </c>
      <c r="B8808" s="26" t="s">
        <v>96</v>
      </c>
      <c r="C8808" s="4" t="s">
        <v>319</v>
      </c>
      <c r="D8808" s="25">
        <f t="shared" si="174"/>
        <v>1.2449999999999998E-7</v>
      </c>
      <c r="E8808" s="25">
        <f t="shared" si="170"/>
        <v>3.163845E-7</v>
      </c>
      <c r="F8808" s="25">
        <f t="shared" si="171"/>
        <v>3.2350000000000002E-8</v>
      </c>
      <c r="G8808" s="25">
        <f t="shared" si="172"/>
        <v>2.4999999999999999E-8</v>
      </c>
      <c r="H8808" s="25">
        <f t="shared" si="173"/>
        <v>4.9823449999999995E-7</v>
      </c>
      <c r="I8808" s="3" t="str">
        <f t="shared" ref="I8808:I8871" si="176">J8808&amp;C8808</f>
        <v>SonnenblumenkerneBelgien</v>
      </c>
      <c r="J8808" t="s">
        <v>261</v>
      </c>
      <c r="K8808">
        <v>5</v>
      </c>
    </row>
    <row r="8809" spans="1:11" x14ac:dyDescent="0.4">
      <c r="A8809" t="str">
        <f t="shared" si="175"/>
        <v>SonnenblumenölBelgien-Luxemburg</v>
      </c>
      <c r="B8809" s="26" t="s">
        <v>96</v>
      </c>
      <c r="C8809" s="4" t="s">
        <v>320</v>
      </c>
      <c r="D8809" s="25">
        <f t="shared" si="174"/>
        <v>1.2454E-7</v>
      </c>
      <c r="E8809" s="25">
        <f t="shared" si="170"/>
        <v>3.163845E-7</v>
      </c>
      <c r="F8809" s="25">
        <f t="shared" si="171"/>
        <v>3.2333850000000002E-8</v>
      </c>
      <c r="G8809" s="25">
        <f t="shared" si="172"/>
        <v>2.4999999999999999E-8</v>
      </c>
      <c r="H8809" s="25">
        <f t="shared" si="173"/>
        <v>4.9825835000000007E-7</v>
      </c>
      <c r="I8809" s="3" t="str">
        <f t="shared" si="176"/>
        <v>SonnenblumenkerneBelgien-Luxemburg</v>
      </c>
      <c r="J8809" t="s">
        <v>261</v>
      </c>
      <c r="K8809">
        <v>5</v>
      </c>
    </row>
    <row r="8810" spans="1:11" x14ac:dyDescent="0.4">
      <c r="A8810" t="str">
        <f t="shared" si="175"/>
        <v>SonnenblumenölLitauen</v>
      </c>
      <c r="B8810" s="26" t="s">
        <v>96</v>
      </c>
      <c r="C8810" s="4" t="s">
        <v>401</v>
      </c>
      <c r="D8810" s="25">
        <f t="shared" si="174"/>
        <v>1.365215E-7</v>
      </c>
      <c r="E8810" s="25">
        <f t="shared" si="170"/>
        <v>3.1969350000000007E-7</v>
      </c>
      <c r="F8810" s="25">
        <f t="shared" si="171"/>
        <v>2.58664E-8</v>
      </c>
      <c r="G8810" s="25">
        <f t="shared" si="172"/>
        <v>1.8699999999999999E-8</v>
      </c>
      <c r="H8810" s="25">
        <f t="shared" si="173"/>
        <v>5.0078140000000001E-7</v>
      </c>
      <c r="I8810" s="3" t="str">
        <f t="shared" si="176"/>
        <v>SonnenblumenkerneLitauen</v>
      </c>
      <c r="J8810" t="s">
        <v>261</v>
      </c>
      <c r="K8810">
        <v>5</v>
      </c>
    </row>
    <row r="8811" spans="1:11" x14ac:dyDescent="0.4">
      <c r="A8811" t="str">
        <f t="shared" si="175"/>
        <v>SonnenblumenölTschechien</v>
      </c>
      <c r="B8811" s="26" t="s">
        <v>96</v>
      </c>
      <c r="C8811" s="4" t="s">
        <v>223</v>
      </c>
      <c r="D8811" s="25">
        <f t="shared" si="174"/>
        <v>1.4667050000000002E-7</v>
      </c>
      <c r="E8811" s="25">
        <f t="shared" si="170"/>
        <v>3.6140250000000001E-7</v>
      </c>
      <c r="F8811" s="25">
        <f t="shared" si="171"/>
        <v>3.42898E-8</v>
      </c>
      <c r="G8811" s="25">
        <f t="shared" si="172"/>
        <v>2.6049999999999998E-8</v>
      </c>
      <c r="H8811" s="25">
        <f t="shared" si="173"/>
        <v>5.6841279999999998E-7</v>
      </c>
      <c r="I8811" s="3" t="str">
        <f t="shared" si="176"/>
        <v>SonnenblumenkerneTschechien</v>
      </c>
      <c r="J8811" t="s">
        <v>261</v>
      </c>
      <c r="K8811">
        <v>5</v>
      </c>
    </row>
    <row r="8812" spans="1:11" x14ac:dyDescent="0.4">
      <c r="A8812" t="str">
        <f t="shared" si="175"/>
        <v>SonnenblumenölTschechoslowakei</v>
      </c>
      <c r="B8812" s="26" t="s">
        <v>96</v>
      </c>
      <c r="C8812" s="4" t="s">
        <v>356</v>
      </c>
      <c r="D8812" s="25">
        <f t="shared" si="174"/>
        <v>1.4667050000000002E-7</v>
      </c>
      <c r="E8812" s="25">
        <f t="shared" si="170"/>
        <v>3.6140250000000001E-7</v>
      </c>
      <c r="F8812" s="25">
        <f t="shared" si="171"/>
        <v>3.42898E-8</v>
      </c>
      <c r="G8812" s="25">
        <f t="shared" si="172"/>
        <v>2.6049999999999998E-8</v>
      </c>
      <c r="H8812" s="25">
        <f t="shared" si="173"/>
        <v>5.6841279999999998E-7</v>
      </c>
      <c r="I8812" s="3" t="str">
        <f t="shared" si="176"/>
        <v>SonnenblumenkerneTschechoslowakei</v>
      </c>
      <c r="J8812" t="s">
        <v>261</v>
      </c>
      <c r="K8812">
        <v>5</v>
      </c>
    </row>
    <row r="8813" spans="1:11" x14ac:dyDescent="0.4">
      <c r="A8813" t="str">
        <f t="shared" si="175"/>
        <v>SonnenblumenölWeißrussland</v>
      </c>
      <c r="B8813" s="26" t="s">
        <v>96</v>
      </c>
      <c r="C8813" s="4" t="s">
        <v>317</v>
      </c>
      <c r="D8813" s="25">
        <f t="shared" si="174"/>
        <v>1.5569499999999999E-7</v>
      </c>
      <c r="E8813" s="25">
        <f t="shared" si="170"/>
        <v>3.7390949999999998E-7</v>
      </c>
      <c r="F8813" s="25">
        <f t="shared" si="171"/>
        <v>2.9322299999999999E-8</v>
      </c>
      <c r="G8813" s="25">
        <f t="shared" si="172"/>
        <v>1.7200000000000002E-8</v>
      </c>
      <c r="H8813" s="25">
        <f t="shared" si="173"/>
        <v>5.761268E-7</v>
      </c>
      <c r="I8813" s="3" t="str">
        <f t="shared" si="176"/>
        <v>SonnenblumenkerneWeißrussland</v>
      </c>
      <c r="J8813" t="s">
        <v>261</v>
      </c>
      <c r="K8813">
        <v>5</v>
      </c>
    </row>
    <row r="8814" spans="1:11" x14ac:dyDescent="0.4">
      <c r="A8814" t="str">
        <f t="shared" si="175"/>
        <v>SonnenblumenölDeutschland</v>
      </c>
      <c r="B8814" s="26" t="s">
        <v>96</v>
      </c>
      <c r="C8814" s="4" t="s">
        <v>61</v>
      </c>
      <c r="D8814" s="25">
        <f t="shared" si="174"/>
        <v>1.5487950000000001E-7</v>
      </c>
      <c r="E8814" s="25">
        <f t="shared" si="170"/>
        <v>4.3621600000000002E-7</v>
      </c>
      <c r="F8814" s="25">
        <f t="shared" si="171"/>
        <v>3.8670600000000001E-8</v>
      </c>
      <c r="G8814" s="25">
        <f t="shared" si="172"/>
        <v>2.5299999999999998E-8</v>
      </c>
      <c r="H8814" s="25">
        <f t="shared" si="173"/>
        <v>6.5506610000000004E-7</v>
      </c>
      <c r="I8814" s="3" t="str">
        <f t="shared" si="176"/>
        <v>SonnenblumenkerneDeutschland</v>
      </c>
      <c r="J8814" t="s">
        <v>261</v>
      </c>
      <c r="K8814">
        <v>5</v>
      </c>
    </row>
    <row r="8815" spans="1:11" x14ac:dyDescent="0.4">
      <c r="A8815" t="str">
        <f t="shared" si="175"/>
        <v>SonnenblumenölDeutschland Fr</v>
      </c>
      <c r="B8815" s="26" t="s">
        <v>96</v>
      </c>
      <c r="C8815" s="4" t="s">
        <v>376</v>
      </c>
      <c r="D8815" s="25">
        <f t="shared" si="174"/>
        <v>1.5487950000000001E-7</v>
      </c>
      <c r="E8815" s="25">
        <f t="shared" si="170"/>
        <v>4.3621600000000002E-7</v>
      </c>
      <c r="F8815" s="25">
        <f t="shared" si="171"/>
        <v>3.8670600000000001E-8</v>
      </c>
      <c r="G8815" s="25">
        <f t="shared" si="172"/>
        <v>2.5299999999999998E-8</v>
      </c>
      <c r="H8815" s="25">
        <f t="shared" si="173"/>
        <v>6.5506610000000004E-7</v>
      </c>
      <c r="I8815" s="3" t="str">
        <f t="shared" si="176"/>
        <v>SonnenblumenkerneDeutschland Fr</v>
      </c>
      <c r="J8815" t="s">
        <v>261</v>
      </c>
      <c r="K8815">
        <v>5</v>
      </c>
    </row>
    <row r="8816" spans="1:11" x14ac:dyDescent="0.4">
      <c r="A8816" t="str">
        <f t="shared" si="175"/>
        <v>SonnenblumenölDeutschland NI</v>
      </c>
      <c r="B8816" s="26" t="s">
        <v>96</v>
      </c>
      <c r="C8816" s="4" t="s">
        <v>377</v>
      </c>
      <c r="D8816" s="25">
        <f t="shared" si="174"/>
        <v>1.5487950000000001E-7</v>
      </c>
      <c r="E8816" s="25">
        <f t="shared" si="170"/>
        <v>4.3621600000000002E-7</v>
      </c>
      <c r="F8816" s="25">
        <f t="shared" si="171"/>
        <v>3.8670600000000001E-8</v>
      </c>
      <c r="G8816" s="25">
        <f t="shared" si="172"/>
        <v>2.5299999999999998E-8</v>
      </c>
      <c r="H8816" s="25">
        <f t="shared" si="173"/>
        <v>6.5506610000000004E-7</v>
      </c>
      <c r="I8816" s="3" t="str">
        <f t="shared" si="176"/>
        <v>SonnenblumenkerneDeutschland NI</v>
      </c>
      <c r="J8816" t="s">
        <v>261</v>
      </c>
      <c r="K8816">
        <v>5</v>
      </c>
    </row>
    <row r="8817" spans="1:11" x14ac:dyDescent="0.4">
      <c r="A8817" t="str">
        <f t="shared" si="175"/>
        <v>SonnenblumenölÖsterreich</v>
      </c>
      <c r="B8817" s="26" t="s">
        <v>96</v>
      </c>
      <c r="C8817" s="4" t="s">
        <v>226</v>
      </c>
      <c r="D8817" s="25">
        <f t="shared" si="174"/>
        <v>2.0134599999999998E-7</v>
      </c>
      <c r="E8817" s="25">
        <f t="shared" si="170"/>
        <v>4.6261000000000009E-7</v>
      </c>
      <c r="F8817" s="25">
        <f t="shared" si="171"/>
        <v>4.2070349999999998E-8</v>
      </c>
      <c r="G8817" s="25">
        <f t="shared" si="172"/>
        <v>3.2899999999999997E-8</v>
      </c>
      <c r="H8817" s="25">
        <f t="shared" si="173"/>
        <v>7.3892635000000011E-7</v>
      </c>
      <c r="I8817" s="3" t="str">
        <f t="shared" si="176"/>
        <v>SonnenblumenkerneÖsterreich</v>
      </c>
      <c r="J8817" t="s">
        <v>261</v>
      </c>
      <c r="K8817">
        <v>5</v>
      </c>
    </row>
    <row r="8818" spans="1:11" x14ac:dyDescent="0.4">
      <c r="A8818" t="str">
        <f t="shared" si="175"/>
        <v>SonnenblumenölSlowenien</v>
      </c>
      <c r="B8818" s="26" t="s">
        <v>96</v>
      </c>
      <c r="C8818" s="4" t="s">
        <v>444</v>
      </c>
      <c r="D8818" s="25">
        <f t="shared" si="174"/>
        <v>2.6452149999999998E-7</v>
      </c>
      <c r="E8818" s="25">
        <f t="shared" si="170"/>
        <v>5.8325999999999994E-7</v>
      </c>
      <c r="F8818" s="25">
        <f t="shared" si="171"/>
        <v>5.1973499999999999E-8</v>
      </c>
      <c r="G8818" s="25">
        <f t="shared" si="172"/>
        <v>4.0849999999999999E-8</v>
      </c>
      <c r="H8818" s="25">
        <f t="shared" si="173"/>
        <v>9.4060499999999997E-7</v>
      </c>
      <c r="I8818" s="3" t="str">
        <f t="shared" si="176"/>
        <v>SonnenblumenkerneSlowenien</v>
      </c>
      <c r="J8818" t="s">
        <v>261</v>
      </c>
      <c r="K8818">
        <v>5</v>
      </c>
    </row>
    <row r="8819" spans="1:11" x14ac:dyDescent="0.4">
      <c r="A8819" t="str">
        <f t="shared" si="175"/>
        <v>SonnenblumenölFrankreich</v>
      </c>
      <c r="B8819" s="26" t="s">
        <v>96</v>
      </c>
      <c r="C8819" s="4" t="s">
        <v>137</v>
      </c>
      <c r="D8819" s="25">
        <f t="shared" si="174"/>
        <v>2.03017E-7</v>
      </c>
      <c r="E8819" s="25">
        <f t="shared" si="170"/>
        <v>6.2057499999999998E-7</v>
      </c>
      <c r="F8819" s="25">
        <f t="shared" si="171"/>
        <v>6.0447499999999999E-8</v>
      </c>
      <c r="G8819" s="25">
        <f t="shared" si="172"/>
        <v>5.9499999999999997E-8</v>
      </c>
      <c r="H8819" s="25">
        <f t="shared" si="173"/>
        <v>9.4353949999999987E-7</v>
      </c>
      <c r="I8819" s="3" t="str">
        <f t="shared" si="176"/>
        <v>SonnenblumenkerneFrankreich</v>
      </c>
      <c r="J8819" t="s">
        <v>261</v>
      </c>
      <c r="K8819">
        <v>5</v>
      </c>
    </row>
    <row r="8820" spans="1:11" x14ac:dyDescent="0.4">
      <c r="A8820" t="str">
        <f t="shared" si="175"/>
        <v>SonnenblumenölSchweiz</v>
      </c>
      <c r="B8820" s="26" t="s">
        <v>96</v>
      </c>
      <c r="C8820" s="4" t="s">
        <v>452</v>
      </c>
      <c r="D8820" s="25">
        <f t="shared" si="174"/>
        <v>3.3212399999999999E-7</v>
      </c>
      <c r="E8820" s="25">
        <f t="shared" si="170"/>
        <v>5.5285499999999996E-7</v>
      </c>
      <c r="F8820" s="25">
        <f t="shared" si="171"/>
        <v>4.9444100000000001E-8</v>
      </c>
      <c r="G8820" s="25">
        <f t="shared" si="172"/>
        <v>3.7600000000000006E-8</v>
      </c>
      <c r="H8820" s="25">
        <f t="shared" si="173"/>
        <v>9.7202309999999991E-7</v>
      </c>
      <c r="I8820" s="3" t="str">
        <f t="shared" si="176"/>
        <v>SonnenblumenkerneSchweiz</v>
      </c>
      <c r="J8820" t="s">
        <v>261</v>
      </c>
      <c r="K8820">
        <v>5</v>
      </c>
    </row>
    <row r="8821" spans="1:11" x14ac:dyDescent="0.4">
      <c r="A8821" t="str">
        <f t="shared" si="175"/>
        <v>SonnenblumenölMoldavien</v>
      </c>
      <c r="B8821" s="26" t="s">
        <v>96</v>
      </c>
      <c r="C8821" s="4" t="s">
        <v>433</v>
      </c>
      <c r="D8821" s="25">
        <f t="shared" si="174"/>
        <v>3.1633950000000002E-7</v>
      </c>
      <c r="E8821" s="25">
        <f t="shared" si="170"/>
        <v>6.7994499999999991E-7</v>
      </c>
      <c r="F8821" s="25">
        <f t="shared" si="171"/>
        <v>5.1492499999999996E-8</v>
      </c>
      <c r="G8821" s="25">
        <f t="shared" si="172"/>
        <v>6.8E-8</v>
      </c>
      <c r="H8821" s="25">
        <f t="shared" si="173"/>
        <v>1.115777E-6</v>
      </c>
      <c r="I8821" s="3" t="str">
        <f t="shared" si="176"/>
        <v>SonnenblumenkerneMoldavien</v>
      </c>
      <c r="J8821" t="s">
        <v>261</v>
      </c>
      <c r="K8821">
        <v>5</v>
      </c>
    </row>
    <row r="8822" spans="1:11" x14ac:dyDescent="0.4">
      <c r="A8822" t="str">
        <f t="shared" si="175"/>
        <v>SonnenblumenölPolen</v>
      </c>
      <c r="B8822" s="26" t="s">
        <v>96</v>
      </c>
      <c r="C8822" s="4" t="s">
        <v>429</v>
      </c>
      <c r="D8822" s="25">
        <f t="shared" si="174"/>
        <v>3.1999999999999995E-7</v>
      </c>
      <c r="E8822" s="25">
        <f t="shared" si="170"/>
        <v>7.4837999999999998E-7</v>
      </c>
      <c r="F8822" s="25">
        <f t="shared" si="171"/>
        <v>5.7500000000000005E-8</v>
      </c>
      <c r="G8822" s="25">
        <f t="shared" si="172"/>
        <v>3.2100000000000003E-8</v>
      </c>
      <c r="H8822" s="25">
        <f t="shared" si="173"/>
        <v>1.15798E-6</v>
      </c>
      <c r="I8822" s="3" t="str">
        <f t="shared" si="176"/>
        <v>SonnenblumenkernePolen</v>
      </c>
      <c r="J8822" t="s">
        <v>261</v>
      </c>
      <c r="K8822">
        <v>5</v>
      </c>
    </row>
    <row r="8823" spans="1:11" x14ac:dyDescent="0.4">
      <c r="A8823" t="str">
        <f t="shared" si="175"/>
        <v>SonnenblumenölUngarn</v>
      </c>
      <c r="B8823" s="26" t="s">
        <v>96</v>
      </c>
      <c r="C8823" s="4" t="s">
        <v>385</v>
      </c>
      <c r="D8823" s="25">
        <f t="shared" si="174"/>
        <v>3.5212500000000004E-7</v>
      </c>
      <c r="E8823" s="25">
        <f t="shared" si="170"/>
        <v>8.2494500000000001E-7</v>
      </c>
      <c r="F8823" s="25">
        <f t="shared" si="171"/>
        <v>7.4137499999999998E-8</v>
      </c>
      <c r="G8823" s="25">
        <f t="shared" si="172"/>
        <v>5.8500000000000001E-8</v>
      </c>
      <c r="H8823" s="25">
        <f t="shared" si="173"/>
        <v>1.3097074999999998E-6</v>
      </c>
      <c r="I8823" s="3" t="str">
        <f t="shared" si="176"/>
        <v>SonnenblumenkerneUngarn</v>
      </c>
      <c r="J8823" t="s">
        <v>261</v>
      </c>
      <c r="K8823">
        <v>5</v>
      </c>
    </row>
    <row r="8824" spans="1:11" x14ac:dyDescent="0.4">
      <c r="A8824" t="str">
        <f t="shared" si="175"/>
        <v>SonnenblumenölSlowakei</v>
      </c>
      <c r="B8824" s="26" t="s">
        <v>96</v>
      </c>
      <c r="C8824" s="4" t="s">
        <v>443</v>
      </c>
      <c r="D8824" s="25">
        <f t="shared" si="174"/>
        <v>3.7486000000000001E-7</v>
      </c>
      <c r="E8824" s="25">
        <f t="shared" si="170"/>
        <v>8.2745500000000005E-7</v>
      </c>
      <c r="F8824" s="25">
        <f t="shared" si="171"/>
        <v>7.3208500000000003E-8</v>
      </c>
      <c r="G8824" s="25">
        <f t="shared" si="172"/>
        <v>5.7500000000000005E-8</v>
      </c>
      <c r="H8824" s="25">
        <f t="shared" si="173"/>
        <v>1.3330235000000001E-6</v>
      </c>
      <c r="I8824" s="3" t="str">
        <f t="shared" si="176"/>
        <v>SonnenblumenkerneSlowakei</v>
      </c>
      <c r="J8824" t="s">
        <v>261</v>
      </c>
      <c r="K8824">
        <v>5</v>
      </c>
    </row>
    <row r="8825" spans="1:11" x14ac:dyDescent="0.4">
      <c r="A8825" t="str">
        <f t="shared" si="175"/>
        <v>SonnenblumenölMongolei</v>
      </c>
      <c r="B8825" s="26" t="s">
        <v>96</v>
      </c>
      <c r="C8825" s="4" t="s">
        <v>410</v>
      </c>
      <c r="D8825" s="25">
        <f t="shared" si="174"/>
        <v>2.6567049999999998E-7</v>
      </c>
      <c r="E8825" s="25">
        <f t="shared" si="170"/>
        <v>1.076195E-6</v>
      </c>
      <c r="F8825" s="25">
        <f t="shared" si="171"/>
        <v>2.1444249999999997E-8</v>
      </c>
      <c r="G8825" s="25">
        <f t="shared" si="172"/>
        <v>6.4500000000000002E-8</v>
      </c>
      <c r="H8825" s="25">
        <f t="shared" si="173"/>
        <v>1.4278097500000001E-6</v>
      </c>
      <c r="I8825" s="3" t="str">
        <f t="shared" si="176"/>
        <v>SonnenblumenkerneMongolei</v>
      </c>
      <c r="J8825" t="s">
        <v>261</v>
      </c>
      <c r="K8825">
        <v>5</v>
      </c>
    </row>
    <row r="8826" spans="1:11" x14ac:dyDescent="0.4">
      <c r="A8826" t="str">
        <f t="shared" si="175"/>
        <v>SonnenblumenölUkraine</v>
      </c>
      <c r="B8826" s="26" t="s">
        <v>96</v>
      </c>
      <c r="C8826" s="4" t="s">
        <v>463</v>
      </c>
      <c r="D8826" s="25">
        <f t="shared" si="174"/>
        <v>4.2655550000000001E-7</v>
      </c>
      <c r="E8826" s="25">
        <f t="shared" si="170"/>
        <v>8.8917999999999997E-7</v>
      </c>
      <c r="F8826" s="25">
        <f t="shared" si="171"/>
        <v>6.1632499999999993E-8</v>
      </c>
      <c r="G8826" s="25">
        <f t="shared" si="172"/>
        <v>1.4349999999999998E-7</v>
      </c>
      <c r="H8826" s="25">
        <f t="shared" si="173"/>
        <v>1.5208680000000001E-6</v>
      </c>
      <c r="I8826" s="3" t="str">
        <f t="shared" si="176"/>
        <v>SonnenblumenkerneUkraine</v>
      </c>
      <c r="J8826" t="s">
        <v>261</v>
      </c>
      <c r="K8826">
        <v>5</v>
      </c>
    </row>
    <row r="8827" spans="1:11" x14ac:dyDescent="0.4">
      <c r="A8827" t="str">
        <f t="shared" si="175"/>
        <v>SonnenblumenölUruguay</v>
      </c>
      <c r="B8827" s="26" t="s">
        <v>96</v>
      </c>
      <c r="C8827" s="4" t="s">
        <v>468</v>
      </c>
      <c r="D8827" s="25">
        <f t="shared" si="174"/>
        <v>7.3575499999999993E-7</v>
      </c>
      <c r="E8827" s="25">
        <f t="shared" si="170"/>
        <v>5.0588500000000001E-7</v>
      </c>
      <c r="F8827" s="25">
        <f t="shared" si="171"/>
        <v>2.971255E-7</v>
      </c>
      <c r="G8827" s="25">
        <f t="shared" si="172"/>
        <v>2.065E-7</v>
      </c>
      <c r="H8827" s="25">
        <f t="shared" si="173"/>
        <v>1.7452654999999996E-6</v>
      </c>
      <c r="I8827" s="3" t="str">
        <f t="shared" si="176"/>
        <v>SonnenblumenkerneUruguay</v>
      </c>
      <c r="J8827" t="s">
        <v>261</v>
      </c>
      <c r="K8827">
        <v>5</v>
      </c>
    </row>
    <row r="8828" spans="1:11" x14ac:dyDescent="0.4">
      <c r="A8828" t="str">
        <f t="shared" si="175"/>
        <v>SonnenblumenölArgentinien</v>
      </c>
      <c r="B8828" s="26" t="s">
        <v>96</v>
      </c>
      <c r="C8828" s="4" t="s">
        <v>292</v>
      </c>
      <c r="D8828" s="25">
        <f t="shared" si="174"/>
        <v>3.74708E-7</v>
      </c>
      <c r="E8828" s="25">
        <f t="shared" si="170"/>
        <v>9.6761500000000005E-7</v>
      </c>
      <c r="F8828" s="25">
        <f t="shared" si="171"/>
        <v>1.4726799999999999E-7</v>
      </c>
      <c r="G8828" s="25">
        <f t="shared" si="172"/>
        <v>2.8200000000000001E-7</v>
      </c>
      <c r="H8828" s="25">
        <f t="shared" si="173"/>
        <v>1.7715910000000001E-6</v>
      </c>
      <c r="I8828" s="3" t="str">
        <f t="shared" si="176"/>
        <v>SonnenblumenkerneArgentinien</v>
      </c>
      <c r="J8828" t="s">
        <v>261</v>
      </c>
      <c r="K8828">
        <v>5</v>
      </c>
    </row>
    <row r="8829" spans="1:11" x14ac:dyDescent="0.4">
      <c r="A8829" t="str">
        <f t="shared" si="175"/>
        <v>SonnenblumenölBosnien-Herzegowina</v>
      </c>
      <c r="B8829" s="26" t="s">
        <v>96</v>
      </c>
      <c r="C8829" s="4" t="s">
        <v>329</v>
      </c>
      <c r="D8829" s="25">
        <f t="shared" si="174"/>
        <v>4.7199999999999999E-7</v>
      </c>
      <c r="E8829" s="25">
        <f t="shared" si="170"/>
        <v>1.19256E-6</v>
      </c>
      <c r="F8829" s="25">
        <f t="shared" si="171"/>
        <v>1.0633E-7</v>
      </c>
      <c r="G8829" s="25">
        <f t="shared" si="172"/>
        <v>1.3449999999999999E-7</v>
      </c>
      <c r="H8829" s="25">
        <f t="shared" si="173"/>
        <v>1.9053899999999997E-6</v>
      </c>
      <c r="I8829" s="3" t="str">
        <f t="shared" si="176"/>
        <v>SonnenblumenkerneBosnien-Herzegowina</v>
      </c>
      <c r="J8829" t="s">
        <v>261</v>
      </c>
      <c r="K8829">
        <v>5</v>
      </c>
    </row>
    <row r="8830" spans="1:11" x14ac:dyDescent="0.4">
      <c r="A8830" t="str">
        <f t="shared" si="175"/>
        <v>SonnenblumenölRumänien</v>
      </c>
      <c r="B8830" s="26" t="s">
        <v>96</v>
      </c>
      <c r="C8830" s="4" t="s">
        <v>434</v>
      </c>
      <c r="D8830" s="25">
        <f t="shared" si="174"/>
        <v>5.0833000000000005E-7</v>
      </c>
      <c r="E8830" s="25">
        <f t="shared" si="170"/>
        <v>1.2260500000000001E-6</v>
      </c>
      <c r="F8830" s="25">
        <f t="shared" si="171"/>
        <v>9.2555499999999985E-8</v>
      </c>
      <c r="G8830" s="25">
        <f t="shared" si="172"/>
        <v>1.5400000000000003E-7</v>
      </c>
      <c r="H8830" s="25">
        <f t="shared" si="173"/>
        <v>1.9809355E-6</v>
      </c>
      <c r="I8830" s="3" t="str">
        <f t="shared" si="176"/>
        <v>SonnenblumenkerneRumänien</v>
      </c>
      <c r="J8830" t="s">
        <v>261</v>
      </c>
      <c r="K8830">
        <v>5</v>
      </c>
    </row>
    <row r="8831" spans="1:11" x14ac:dyDescent="0.4">
      <c r="A8831" t="str">
        <f t="shared" si="175"/>
        <v>SonnenblumenölRussland</v>
      </c>
      <c r="B8831" s="26" t="s">
        <v>96</v>
      </c>
      <c r="C8831" s="4" t="s">
        <v>435</v>
      </c>
      <c r="D8831" s="25">
        <f t="shared" si="174"/>
        <v>6.0069999999999992E-7</v>
      </c>
      <c r="E8831" s="25">
        <f t="shared" si="170"/>
        <v>1.2575349999999999E-6</v>
      </c>
      <c r="F8831" s="25">
        <f t="shared" si="171"/>
        <v>8.3604500000000013E-8</v>
      </c>
      <c r="G8831" s="25">
        <f t="shared" si="172"/>
        <v>1.835E-7</v>
      </c>
      <c r="H8831" s="25">
        <f t="shared" si="173"/>
        <v>2.1253394999999999E-6</v>
      </c>
      <c r="I8831" s="3" t="str">
        <f t="shared" si="176"/>
        <v>SonnenblumenkerneRussland</v>
      </c>
      <c r="J8831" t="s">
        <v>261</v>
      </c>
      <c r="K8831">
        <v>5</v>
      </c>
    </row>
    <row r="8832" spans="1:11" x14ac:dyDescent="0.4">
      <c r="A8832" t="str">
        <f t="shared" si="175"/>
        <v>SonnenblumenölUSSR</v>
      </c>
      <c r="B8832" s="26" t="s">
        <v>96</v>
      </c>
      <c r="C8832" s="4" t="s">
        <v>469</v>
      </c>
      <c r="D8832" s="25">
        <f t="shared" si="174"/>
        <v>6.0069999999999992E-7</v>
      </c>
      <c r="E8832" s="25">
        <f t="shared" si="170"/>
        <v>1.2575349999999999E-6</v>
      </c>
      <c r="F8832" s="25">
        <f t="shared" si="171"/>
        <v>8.3604500000000013E-8</v>
      </c>
      <c r="G8832" s="25">
        <f t="shared" si="172"/>
        <v>1.835E-7</v>
      </c>
      <c r="H8832" s="25">
        <f t="shared" si="173"/>
        <v>2.1253394999999999E-6</v>
      </c>
      <c r="I8832" s="3" t="str">
        <f t="shared" si="176"/>
        <v>SonnenblumenkerneUSSR</v>
      </c>
      <c r="J8832" t="s">
        <v>261</v>
      </c>
      <c r="K8832">
        <v>5</v>
      </c>
    </row>
    <row r="8833" spans="1:11" x14ac:dyDescent="0.4">
      <c r="A8833" t="str">
        <f t="shared" si="175"/>
        <v>SonnenblumenölSerbien-Montenegro</v>
      </c>
      <c r="B8833" s="26" t="s">
        <v>96</v>
      </c>
      <c r="C8833" s="4" t="s">
        <v>440</v>
      </c>
      <c r="D8833" s="25">
        <f t="shared" si="174"/>
        <v>5.7000000000000005E-7</v>
      </c>
      <c r="E8833" s="25">
        <f t="shared" si="170"/>
        <v>1.5349999999999999E-6</v>
      </c>
      <c r="F8833" s="25">
        <f t="shared" si="171"/>
        <v>1.265E-7</v>
      </c>
      <c r="G8833" s="25">
        <f t="shared" si="172"/>
        <v>1.8449999999999999E-7</v>
      </c>
      <c r="H8833" s="25">
        <f t="shared" si="173"/>
        <v>2.4159999999999998E-6</v>
      </c>
      <c r="I8833" s="3" t="str">
        <f t="shared" si="176"/>
        <v>SonnenblumenkerneSerbien-Montenegro</v>
      </c>
      <c r="J8833" t="s">
        <v>261</v>
      </c>
      <c r="K8833">
        <v>5</v>
      </c>
    </row>
    <row r="8834" spans="1:11" x14ac:dyDescent="0.4">
      <c r="A8834" t="str">
        <f t="shared" si="175"/>
        <v>SonnenblumenölMontenegro</v>
      </c>
      <c r="B8834" s="26" t="s">
        <v>96</v>
      </c>
      <c r="C8834" s="4" t="s">
        <v>411</v>
      </c>
      <c r="D8834" s="25">
        <f t="shared" si="174"/>
        <v>5.6889999999999997E-7</v>
      </c>
      <c r="E8834" s="25">
        <f t="shared" si="170"/>
        <v>1.5370850000000001E-6</v>
      </c>
      <c r="F8834" s="25">
        <f t="shared" si="171"/>
        <v>1.263495E-7</v>
      </c>
      <c r="G8834" s="25">
        <f t="shared" si="172"/>
        <v>1.8449999999999999E-7</v>
      </c>
      <c r="H8834" s="25">
        <f t="shared" si="173"/>
        <v>2.4168345000000001E-6</v>
      </c>
      <c r="I8834" s="3" t="str">
        <f t="shared" si="176"/>
        <v>SonnenblumenkerneMontenegro</v>
      </c>
      <c r="J8834" t="s">
        <v>261</v>
      </c>
      <c r="K8834">
        <v>5</v>
      </c>
    </row>
    <row r="8835" spans="1:11" x14ac:dyDescent="0.4">
      <c r="A8835" t="str">
        <f t="shared" si="175"/>
        <v>SonnenblumenölSerbien</v>
      </c>
      <c r="B8835" s="26" t="s">
        <v>96</v>
      </c>
      <c r="C8835" s="4" t="s">
        <v>439</v>
      </c>
      <c r="D8835" s="25">
        <f t="shared" si="174"/>
        <v>5.6889999999999997E-7</v>
      </c>
      <c r="E8835" s="25">
        <f t="shared" si="170"/>
        <v>1.5370850000000001E-6</v>
      </c>
      <c r="F8835" s="25">
        <f t="shared" si="171"/>
        <v>1.263495E-7</v>
      </c>
      <c r="G8835" s="25">
        <f t="shared" si="172"/>
        <v>1.8449999999999999E-7</v>
      </c>
      <c r="H8835" s="25">
        <f t="shared" si="173"/>
        <v>2.4168345000000001E-6</v>
      </c>
      <c r="I8835" s="3" t="str">
        <f t="shared" si="176"/>
        <v>SonnenblumenkerneSerbien</v>
      </c>
      <c r="J8835" t="s">
        <v>261</v>
      </c>
      <c r="K8835">
        <v>5</v>
      </c>
    </row>
    <row r="8836" spans="1:11" x14ac:dyDescent="0.4">
      <c r="A8836" t="str">
        <f t="shared" si="175"/>
        <v>SonnenblumenölJugoslawien</v>
      </c>
      <c r="B8836" s="26" t="s">
        <v>96</v>
      </c>
      <c r="C8836" s="4" t="s">
        <v>474</v>
      </c>
      <c r="D8836" s="25">
        <f t="shared" si="174"/>
        <v>5.6889999999999997E-7</v>
      </c>
      <c r="E8836" s="25">
        <f t="shared" si="170"/>
        <v>1.5370850000000001E-6</v>
      </c>
      <c r="F8836" s="25">
        <f t="shared" si="171"/>
        <v>1.263495E-7</v>
      </c>
      <c r="G8836" s="25">
        <f t="shared" si="172"/>
        <v>1.8449999999999999E-7</v>
      </c>
      <c r="H8836" s="25">
        <f t="shared" si="173"/>
        <v>2.4168345000000001E-6</v>
      </c>
      <c r="I8836" s="3" t="str">
        <f t="shared" si="176"/>
        <v>SonnenblumenkerneJugoslawien</v>
      </c>
      <c r="J8836" t="s">
        <v>261</v>
      </c>
      <c r="K8836">
        <v>5</v>
      </c>
    </row>
    <row r="8837" spans="1:11" x14ac:dyDescent="0.4">
      <c r="A8837" t="str">
        <f t="shared" si="175"/>
        <v>SonnenblumenölChile</v>
      </c>
      <c r="B8837" s="26" t="s">
        <v>96</v>
      </c>
      <c r="C8837" s="4" t="s">
        <v>346</v>
      </c>
      <c r="D8837" s="25">
        <f t="shared" si="174"/>
        <v>6.5087500000000004E-7</v>
      </c>
      <c r="E8837" s="25">
        <f t="shared" si="170"/>
        <v>1.7773450000000001E-6</v>
      </c>
      <c r="F8837" s="25">
        <f t="shared" si="171"/>
        <v>1.0086899999999999E-7</v>
      </c>
      <c r="G8837" s="25">
        <f t="shared" si="172"/>
        <v>3.9700000000000007E-7</v>
      </c>
      <c r="H8837" s="25">
        <f t="shared" si="173"/>
        <v>2.9260890000000001E-6</v>
      </c>
      <c r="I8837" s="3" t="str">
        <f t="shared" si="176"/>
        <v>SonnenblumenkerneChile</v>
      </c>
      <c r="J8837" t="s">
        <v>261</v>
      </c>
      <c r="K8837">
        <v>5</v>
      </c>
    </row>
    <row r="8838" spans="1:11" x14ac:dyDescent="0.4">
      <c r="A8838" t="str">
        <f t="shared" si="175"/>
        <v>SonnenblumenölVereinigte Staaten von Amerika</v>
      </c>
      <c r="B8838" s="26" t="s">
        <v>96</v>
      </c>
      <c r="C8838" s="4" t="s">
        <v>467</v>
      </c>
      <c r="D8838" s="25">
        <f t="shared" si="174"/>
        <v>6.9852500000000002E-7</v>
      </c>
      <c r="E8838" s="25">
        <f t="shared" si="170"/>
        <v>1.9705199999999997E-6</v>
      </c>
      <c r="F8838" s="25">
        <f t="shared" si="171"/>
        <v>1.4648899999999998E-7</v>
      </c>
      <c r="G8838" s="25">
        <f t="shared" si="172"/>
        <v>1.825E-7</v>
      </c>
      <c r="H8838" s="25">
        <f t="shared" si="173"/>
        <v>2.9980339999999996E-6</v>
      </c>
      <c r="I8838" s="3" t="str">
        <f t="shared" si="176"/>
        <v>SonnenblumenkerneVereinigte Staaten von Amerika</v>
      </c>
      <c r="J8838" t="s">
        <v>261</v>
      </c>
      <c r="K8838">
        <v>5</v>
      </c>
    </row>
    <row r="8839" spans="1:11" x14ac:dyDescent="0.4">
      <c r="A8839" t="str">
        <f t="shared" si="175"/>
        <v>SonnenblumenölSudan (ehemalig)</v>
      </c>
      <c r="B8839" s="26" t="s">
        <v>96</v>
      </c>
      <c r="C8839" s="4" t="s">
        <v>448</v>
      </c>
      <c r="D8839" s="25">
        <f t="shared" si="174"/>
        <v>1.7378700000000001E-6</v>
      </c>
      <c r="E8839" s="25">
        <f t="shared" si="170"/>
        <v>1.2667850000000001E-6</v>
      </c>
      <c r="F8839" s="25">
        <f t="shared" si="171"/>
        <v>8.3590499999999997E-8</v>
      </c>
      <c r="G8839" s="25">
        <f t="shared" si="172"/>
        <v>3.9749999999999995E-7</v>
      </c>
      <c r="H8839" s="25">
        <f t="shared" si="173"/>
        <v>3.4857455000000007E-6</v>
      </c>
      <c r="I8839" s="3" t="str">
        <f t="shared" si="176"/>
        <v>SonnenblumenkerneSudan (ehemalig)</v>
      </c>
      <c r="J8839" t="s">
        <v>261</v>
      </c>
      <c r="K8839">
        <v>5</v>
      </c>
    </row>
    <row r="8840" spans="1:11" x14ac:dyDescent="0.4">
      <c r="A8840" t="str">
        <f t="shared" si="175"/>
        <v>SonnenblumenölDemokratische Republik Kongo</v>
      </c>
      <c r="B8840" s="26" t="s">
        <v>96</v>
      </c>
      <c r="C8840" s="4" t="s">
        <v>358</v>
      </c>
      <c r="D8840" s="25">
        <f t="shared" si="174"/>
        <v>1.815E-6</v>
      </c>
      <c r="E8840" s="25">
        <f t="shared" si="170"/>
        <v>1.145E-6</v>
      </c>
      <c r="F8840" s="25">
        <f t="shared" si="171"/>
        <v>1.275E-7</v>
      </c>
      <c r="G8840" s="25">
        <f t="shared" si="172"/>
        <v>3.9900000000000001E-7</v>
      </c>
      <c r="H8840" s="25">
        <f t="shared" si="173"/>
        <v>3.4865E-6</v>
      </c>
      <c r="I8840" s="3" t="str">
        <f t="shared" si="176"/>
        <v>SonnenblumenkerneDemokratische Republik Kongo</v>
      </c>
      <c r="J8840" t="s">
        <v>261</v>
      </c>
      <c r="K8840">
        <v>5</v>
      </c>
    </row>
    <row r="8841" spans="1:11" x14ac:dyDescent="0.4">
      <c r="A8841" t="str">
        <f t="shared" si="175"/>
        <v>SonnenblumenölÄthiopien PDR</v>
      </c>
      <c r="B8841" s="26" t="s">
        <v>96</v>
      </c>
      <c r="C8841" s="4" t="s">
        <v>370</v>
      </c>
      <c r="D8841" s="25">
        <f t="shared" si="174"/>
        <v>1.9734999999999998E-6</v>
      </c>
      <c r="E8841" s="25">
        <f t="shared" si="170"/>
        <v>1.3589599999999998E-6</v>
      </c>
      <c r="F8841" s="25">
        <f t="shared" si="171"/>
        <v>1.154775E-7</v>
      </c>
      <c r="G8841" s="25">
        <f t="shared" si="172"/>
        <v>4.1699999999999999E-7</v>
      </c>
      <c r="H8841" s="25">
        <f t="shared" si="173"/>
        <v>3.8649374999999993E-6</v>
      </c>
      <c r="I8841" s="3" t="str">
        <f t="shared" si="176"/>
        <v>SonnenblumenkerneÄthiopien PDR</v>
      </c>
      <c r="J8841" t="s">
        <v>261</v>
      </c>
      <c r="K8841">
        <v>5</v>
      </c>
    </row>
    <row r="8842" spans="1:11" x14ac:dyDescent="0.4">
      <c r="A8842" t="str">
        <f t="shared" si="175"/>
        <v>SonnenblumenölÄthiopien</v>
      </c>
      <c r="B8842" s="26" t="s">
        <v>96</v>
      </c>
      <c r="C8842" s="4" t="s">
        <v>369</v>
      </c>
      <c r="D8842" s="25">
        <f t="shared" si="174"/>
        <v>1.9750000000000001E-6</v>
      </c>
      <c r="E8842" s="25">
        <f t="shared" si="170"/>
        <v>1.3589599999999998E-6</v>
      </c>
      <c r="F8842" s="25">
        <f t="shared" si="171"/>
        <v>1.155E-7</v>
      </c>
      <c r="G8842" s="25">
        <f t="shared" si="172"/>
        <v>4.1699999999999999E-7</v>
      </c>
      <c r="H8842" s="25">
        <f t="shared" si="173"/>
        <v>3.8664599999999999E-6</v>
      </c>
      <c r="I8842" s="3" t="str">
        <f t="shared" si="176"/>
        <v>SonnenblumenkerneÄthiopien</v>
      </c>
      <c r="J8842" t="s">
        <v>261</v>
      </c>
      <c r="K8842">
        <v>5</v>
      </c>
    </row>
    <row r="8843" spans="1:11" x14ac:dyDescent="0.4">
      <c r="A8843" t="str">
        <f t="shared" si="175"/>
        <v>SonnenblumenölKroatien</v>
      </c>
      <c r="B8843" s="26" t="s">
        <v>96</v>
      </c>
      <c r="C8843" s="4" t="s">
        <v>225</v>
      </c>
      <c r="D8843" s="25">
        <f t="shared" si="174"/>
        <v>9.0000000000000007E-7</v>
      </c>
      <c r="E8843" s="25">
        <f t="shared" si="170"/>
        <v>2.5636899999999998E-6</v>
      </c>
      <c r="F8843" s="25">
        <f t="shared" si="171"/>
        <v>2.2050000000000002E-7</v>
      </c>
      <c r="G8843" s="25">
        <f t="shared" si="172"/>
        <v>3.1450000000000002E-7</v>
      </c>
      <c r="H8843" s="25">
        <f t="shared" si="173"/>
        <v>3.9986900000000005E-6</v>
      </c>
      <c r="I8843" s="3" t="str">
        <f t="shared" si="176"/>
        <v>SonnenblumenkerneKroatien</v>
      </c>
      <c r="J8843" t="s">
        <v>261</v>
      </c>
      <c r="K8843">
        <v>5</v>
      </c>
    </row>
    <row r="8844" spans="1:11" x14ac:dyDescent="0.4">
      <c r="A8844" t="str">
        <f t="shared" si="175"/>
        <v>SonnenblumenölBulgarien</v>
      </c>
      <c r="B8844" s="26" t="s">
        <v>96</v>
      </c>
      <c r="C8844" s="4" t="s">
        <v>333</v>
      </c>
      <c r="D8844" s="25">
        <f t="shared" si="174"/>
        <v>9.7201499999999996E-7</v>
      </c>
      <c r="E8844" s="25">
        <f t="shared" si="170"/>
        <v>2.7189849999999999E-6</v>
      </c>
      <c r="F8844" s="25">
        <f t="shared" si="171"/>
        <v>2.0027149999999999E-7</v>
      </c>
      <c r="G8844" s="25">
        <f t="shared" si="172"/>
        <v>3.5749999999999997E-7</v>
      </c>
      <c r="H8844" s="25">
        <f t="shared" si="173"/>
        <v>4.2487714999999994E-6</v>
      </c>
      <c r="I8844" s="3" t="str">
        <f t="shared" si="176"/>
        <v>SonnenblumenkerneBulgarien</v>
      </c>
      <c r="J8844" t="s">
        <v>261</v>
      </c>
      <c r="K8844">
        <v>5</v>
      </c>
    </row>
    <row r="8845" spans="1:11" x14ac:dyDescent="0.4">
      <c r="A8845" t="str">
        <f t="shared" si="175"/>
        <v>SonnenblumenölKanada</v>
      </c>
      <c r="B8845" s="26" t="s">
        <v>96</v>
      </c>
      <c r="C8845" s="4" t="s">
        <v>343</v>
      </c>
      <c r="D8845" s="25">
        <f t="shared" si="174"/>
        <v>9.6575499999999995E-7</v>
      </c>
      <c r="E8845" s="25">
        <f t="shared" si="170"/>
        <v>3.1673050000000001E-6</v>
      </c>
      <c r="F8845" s="25">
        <f t="shared" si="171"/>
        <v>2.0868200000000004E-7</v>
      </c>
      <c r="G8845" s="25">
        <f t="shared" si="172"/>
        <v>1.7350000000000004E-7</v>
      </c>
      <c r="H8845" s="25">
        <f t="shared" si="173"/>
        <v>4.5152420000000003E-6</v>
      </c>
      <c r="I8845" s="3" t="str">
        <f t="shared" si="176"/>
        <v>SonnenblumenkerneKanada</v>
      </c>
      <c r="J8845" t="s">
        <v>261</v>
      </c>
      <c r="K8845">
        <v>5</v>
      </c>
    </row>
    <row r="8846" spans="1:11" x14ac:dyDescent="0.4">
      <c r="A8846" t="str">
        <f t="shared" si="175"/>
        <v>SonnenblumenölAlgerien</v>
      </c>
      <c r="B8846" s="26" t="s">
        <v>96</v>
      </c>
      <c r="C8846" s="4" t="s">
        <v>277</v>
      </c>
      <c r="D8846" s="25">
        <f t="shared" si="174"/>
        <v>9.4112E-7</v>
      </c>
      <c r="E8846" s="25">
        <f t="shared" si="170"/>
        <v>2.9172799999999999E-6</v>
      </c>
      <c r="F8846" s="25">
        <f t="shared" si="171"/>
        <v>4.5303200000000003E-8</v>
      </c>
      <c r="G8846" s="25">
        <f t="shared" si="172"/>
        <v>6.8999999999999996E-7</v>
      </c>
      <c r="H8846" s="25">
        <f t="shared" si="173"/>
        <v>4.5937031999999995E-6</v>
      </c>
      <c r="I8846" s="3" t="str">
        <f t="shared" si="176"/>
        <v>SonnenblumenkerneAlgerien</v>
      </c>
      <c r="J8846" t="s">
        <v>261</v>
      </c>
      <c r="K8846">
        <v>5</v>
      </c>
    </row>
    <row r="8847" spans="1:11" x14ac:dyDescent="0.4">
      <c r="A8847" t="str">
        <f t="shared" si="175"/>
        <v>SonnenblumenölItalien</v>
      </c>
      <c r="B8847" s="26" t="s">
        <v>96</v>
      </c>
      <c r="C8847" s="4" t="s">
        <v>87</v>
      </c>
      <c r="D8847" s="25">
        <f t="shared" si="174"/>
        <v>1.1954E-6</v>
      </c>
      <c r="E8847" s="25">
        <f t="shared" si="170"/>
        <v>3.3103199999999996E-6</v>
      </c>
      <c r="F8847" s="25">
        <f t="shared" si="171"/>
        <v>3.5010099999999997E-7</v>
      </c>
      <c r="G8847" s="25">
        <f t="shared" si="172"/>
        <v>3.6249999999999997E-7</v>
      </c>
      <c r="H8847" s="25">
        <f t="shared" si="173"/>
        <v>5.2183209999999996E-6</v>
      </c>
      <c r="I8847" s="3" t="str">
        <f t="shared" si="176"/>
        <v>SonnenblumenkerneItalien</v>
      </c>
      <c r="J8847" t="s">
        <v>261</v>
      </c>
      <c r="K8847">
        <v>5</v>
      </c>
    </row>
    <row r="8848" spans="1:11" x14ac:dyDescent="0.4">
      <c r="A8848" t="str">
        <f t="shared" si="175"/>
        <v>SonnenblumenölChina, Hong Kong</v>
      </c>
      <c r="B8848" s="26" t="s">
        <v>96</v>
      </c>
      <c r="C8848" s="4" t="s">
        <v>349</v>
      </c>
      <c r="D8848" s="25">
        <f t="shared" si="174"/>
        <v>1.082575E-6</v>
      </c>
      <c r="E8848" s="25">
        <f t="shared" si="170"/>
        <v>3.7689849999999996E-6</v>
      </c>
      <c r="F8848" s="25">
        <f t="shared" si="171"/>
        <v>1.3290149999999999E-7</v>
      </c>
      <c r="G8848" s="25">
        <f t="shared" si="172"/>
        <v>2.4750000000000001E-7</v>
      </c>
      <c r="H8848" s="25">
        <f t="shared" si="173"/>
        <v>5.2319615000000006E-6</v>
      </c>
      <c r="I8848" s="3" t="str">
        <f t="shared" si="176"/>
        <v>SonnenblumenkerneChina, Hong Kong</v>
      </c>
      <c r="J8848" t="s">
        <v>261</v>
      </c>
      <c r="K8848">
        <v>5</v>
      </c>
    </row>
    <row r="8849" spans="1:11" x14ac:dyDescent="0.4">
      <c r="A8849" t="str">
        <f t="shared" si="175"/>
        <v>SonnenblumenölChina, zentral</v>
      </c>
      <c r="B8849" s="26" t="s">
        <v>96</v>
      </c>
      <c r="C8849" s="4" t="s">
        <v>74</v>
      </c>
      <c r="D8849" s="25">
        <f t="shared" si="174"/>
        <v>1.082575E-6</v>
      </c>
      <c r="E8849" s="25">
        <f t="shared" si="170"/>
        <v>3.7689849999999996E-6</v>
      </c>
      <c r="F8849" s="25">
        <f t="shared" si="171"/>
        <v>1.3290149999999999E-7</v>
      </c>
      <c r="G8849" s="25">
        <f t="shared" si="172"/>
        <v>2.4750000000000001E-7</v>
      </c>
      <c r="H8849" s="25">
        <f t="shared" si="173"/>
        <v>5.2319615000000006E-6</v>
      </c>
      <c r="I8849" s="3" t="str">
        <f t="shared" si="176"/>
        <v>SonnenblumenkerneChina, zentral</v>
      </c>
      <c r="J8849" t="s">
        <v>261</v>
      </c>
      <c r="K8849">
        <v>5</v>
      </c>
    </row>
    <row r="8850" spans="1:11" x14ac:dyDescent="0.4">
      <c r="A8850" t="str">
        <f t="shared" si="175"/>
        <v>SonnenblumenölChina, Taiwan</v>
      </c>
      <c r="B8850" s="26" t="s">
        <v>96</v>
      </c>
      <c r="C8850" s="4" t="s">
        <v>350</v>
      </c>
      <c r="D8850" s="25">
        <f t="shared" si="174"/>
        <v>1.085E-6</v>
      </c>
      <c r="E8850" s="25">
        <f t="shared" si="170"/>
        <v>3.7689849999999996E-6</v>
      </c>
      <c r="F8850" s="25">
        <f t="shared" si="171"/>
        <v>1.3290149999999999E-7</v>
      </c>
      <c r="G8850" s="25">
        <f t="shared" si="172"/>
        <v>2.4750000000000001E-7</v>
      </c>
      <c r="H8850" s="25">
        <f t="shared" si="173"/>
        <v>5.2343865E-6</v>
      </c>
      <c r="I8850" s="3" t="str">
        <f t="shared" si="176"/>
        <v>SonnenblumenkerneChina, Taiwan</v>
      </c>
      <c r="J8850" t="s">
        <v>261</v>
      </c>
      <c r="K8850">
        <v>5</v>
      </c>
    </row>
    <row r="8851" spans="1:11" x14ac:dyDescent="0.4">
      <c r="A8851" t="str">
        <f t="shared" si="175"/>
        <v>SonnenblumenölNordkorea</v>
      </c>
      <c r="B8851" s="26" t="s">
        <v>96</v>
      </c>
      <c r="C8851" s="4" t="s">
        <v>357</v>
      </c>
      <c r="D8851" s="25">
        <f t="shared" si="174"/>
        <v>7.6744E-7</v>
      </c>
      <c r="E8851" s="25">
        <f t="shared" si="170"/>
        <v>4.1520100000000001E-6</v>
      </c>
      <c r="F8851" s="25">
        <f t="shared" si="171"/>
        <v>1.6564949999999999E-7</v>
      </c>
      <c r="G8851" s="25">
        <f t="shared" si="172"/>
        <v>1.55E-7</v>
      </c>
      <c r="H8851" s="25">
        <f t="shared" si="173"/>
        <v>5.2400995000000012E-6</v>
      </c>
      <c r="I8851" s="3" t="str">
        <f t="shared" si="176"/>
        <v>SonnenblumenkerneNordkorea</v>
      </c>
      <c r="J8851" t="s">
        <v>261</v>
      </c>
      <c r="K8851">
        <v>5</v>
      </c>
    </row>
    <row r="8852" spans="1:11" x14ac:dyDescent="0.4">
      <c r="A8852" t="str">
        <f t="shared" si="175"/>
        <v>SonnenblumenölParaguay</v>
      </c>
      <c r="B8852" s="26" t="s">
        <v>96</v>
      </c>
      <c r="C8852" s="4" t="s">
        <v>426</v>
      </c>
      <c r="D8852" s="25">
        <f t="shared" si="174"/>
        <v>1.4878199999999999E-6</v>
      </c>
      <c r="E8852" s="25">
        <f t="shared" ref="E8852:E8915" si="177">VLOOKUP($I8852,$A$3:$H$8460,5,0)*$K8852</f>
        <v>9.2070000000000003E-7</v>
      </c>
      <c r="F8852" s="25">
        <f t="shared" ref="F8852:F8915" si="178">VLOOKUP($I8852,$A$3:$H$8460,6,0)*$K8852</f>
        <v>1.9120499999999998E-6</v>
      </c>
      <c r="G8852" s="25">
        <f t="shared" ref="G8852:G8915" si="179">VLOOKUP($I8852,$A$3:$H$8460,7,0)*$K8852</f>
        <v>9.3499999999999994E-7</v>
      </c>
      <c r="H8852" s="25">
        <f t="shared" ref="H8852:H8915" si="180">VLOOKUP($I8852,$A$3:$H$8460,8,0)*$K8852</f>
        <v>5.2555700000000006E-6</v>
      </c>
      <c r="I8852" s="3" t="str">
        <f t="shared" si="176"/>
        <v>SonnenblumenkerneParaguay</v>
      </c>
      <c r="J8852" t="s">
        <v>261</v>
      </c>
      <c r="K8852">
        <v>5</v>
      </c>
    </row>
    <row r="8853" spans="1:11" x14ac:dyDescent="0.4">
      <c r="A8853" t="str">
        <f t="shared" si="175"/>
        <v>SonnenblumenölSwaziland</v>
      </c>
      <c r="B8853" s="26" t="s">
        <v>96</v>
      </c>
      <c r="C8853" s="4" t="s">
        <v>450</v>
      </c>
      <c r="D8853" s="25">
        <f t="shared" si="174"/>
        <v>2.0484149999999999E-6</v>
      </c>
      <c r="E8853" s="25">
        <f t="shared" si="177"/>
        <v>1.9671749999999999E-6</v>
      </c>
      <c r="F8853" s="25">
        <f t="shared" si="178"/>
        <v>4.3360150000000001E-7</v>
      </c>
      <c r="G8853" s="25">
        <f t="shared" si="179"/>
        <v>1.08E-6</v>
      </c>
      <c r="H8853" s="25">
        <f t="shared" si="180"/>
        <v>5.5291914999999996E-6</v>
      </c>
      <c r="I8853" s="3" t="str">
        <f t="shared" si="176"/>
        <v>SonnenblumenkerneSwaziland</v>
      </c>
      <c r="J8853" t="s">
        <v>261</v>
      </c>
      <c r="K8853">
        <v>5</v>
      </c>
    </row>
    <row r="8854" spans="1:11" x14ac:dyDescent="0.4">
      <c r="A8854" t="str">
        <f t="shared" si="175"/>
        <v>SonnenblumenölAustralien</v>
      </c>
      <c r="B8854" s="26" t="s">
        <v>96</v>
      </c>
      <c r="C8854" s="4" t="s">
        <v>298</v>
      </c>
      <c r="D8854" s="25">
        <f t="shared" ref="D8854:D8917" si="181">VLOOKUP($I8854,$A$3:$H$8460,4,0)*$K8854</f>
        <v>1.875045E-6</v>
      </c>
      <c r="E8854" s="25">
        <f t="shared" si="177"/>
        <v>2.2446200000000002E-6</v>
      </c>
      <c r="F8854" s="25">
        <f t="shared" si="178"/>
        <v>4.5759149999999995E-7</v>
      </c>
      <c r="G8854" s="25">
        <f t="shared" si="179"/>
        <v>1.5650000000000001E-6</v>
      </c>
      <c r="H8854" s="25">
        <f t="shared" si="180"/>
        <v>6.1422564999999998E-6</v>
      </c>
      <c r="I8854" s="3" t="str">
        <f t="shared" si="176"/>
        <v>SonnenblumenkerneAustralien</v>
      </c>
      <c r="J8854" t="s">
        <v>261</v>
      </c>
      <c r="K8854">
        <v>5</v>
      </c>
    </row>
    <row r="8855" spans="1:11" x14ac:dyDescent="0.4">
      <c r="A8855" t="str">
        <f t="shared" si="175"/>
        <v>SonnenblumenölTürkei</v>
      </c>
      <c r="B8855" s="26" t="s">
        <v>96</v>
      </c>
      <c r="C8855" s="4" t="s">
        <v>461</v>
      </c>
      <c r="D8855" s="25">
        <f t="shared" si="181"/>
        <v>1.3799750000000001E-6</v>
      </c>
      <c r="E8855" s="25">
        <f t="shared" si="177"/>
        <v>4.0388149999999995E-6</v>
      </c>
      <c r="F8855" s="25">
        <f t="shared" si="178"/>
        <v>2.0964399999999999E-7</v>
      </c>
      <c r="G8855" s="25">
        <f t="shared" si="179"/>
        <v>5.3500000000000007E-7</v>
      </c>
      <c r="H8855" s="25">
        <f t="shared" si="180"/>
        <v>6.1634340000000007E-6</v>
      </c>
      <c r="I8855" s="3" t="str">
        <f t="shared" si="176"/>
        <v>SonnenblumenkerneTürkei</v>
      </c>
      <c r="J8855" t="s">
        <v>261</v>
      </c>
      <c r="K8855">
        <v>5</v>
      </c>
    </row>
    <row r="8856" spans="1:11" x14ac:dyDescent="0.4">
      <c r="A8856" t="str">
        <f t="shared" si="175"/>
        <v>SonnenblumenölAngola</v>
      </c>
      <c r="B8856" s="26" t="s">
        <v>96</v>
      </c>
      <c r="C8856" s="4" t="s">
        <v>284</v>
      </c>
      <c r="D8856" s="25">
        <f t="shared" si="181"/>
        <v>3.1774750000000004E-6</v>
      </c>
      <c r="E8856" s="25">
        <f t="shared" si="177"/>
        <v>2.2248350000000002E-6</v>
      </c>
      <c r="F8856" s="25">
        <f t="shared" si="178"/>
        <v>2.26783E-7</v>
      </c>
      <c r="G8856" s="25">
        <f t="shared" si="179"/>
        <v>8.7999999999999994E-7</v>
      </c>
      <c r="H8856" s="25">
        <f t="shared" si="180"/>
        <v>6.5090929999999992E-6</v>
      </c>
      <c r="I8856" s="3" t="str">
        <f t="shared" si="176"/>
        <v>SonnenblumenkerneAngola</v>
      </c>
      <c r="J8856" t="s">
        <v>261</v>
      </c>
      <c r="K8856">
        <v>5</v>
      </c>
    </row>
    <row r="8857" spans="1:11" x14ac:dyDescent="0.4">
      <c r="A8857" t="str">
        <f t="shared" si="175"/>
        <v>SonnenblumenölJordanien</v>
      </c>
      <c r="B8857" s="26" t="s">
        <v>96</v>
      </c>
      <c r="C8857" s="4" t="s">
        <v>215</v>
      </c>
      <c r="D8857" s="25">
        <f t="shared" si="181"/>
        <v>1.3970850000000002E-6</v>
      </c>
      <c r="E8857" s="25">
        <f t="shared" si="177"/>
        <v>4.0951449999999997E-6</v>
      </c>
      <c r="F8857" s="25">
        <f t="shared" si="178"/>
        <v>1.147805E-7</v>
      </c>
      <c r="G8857" s="25">
        <f t="shared" si="179"/>
        <v>1.0449999999999999E-6</v>
      </c>
      <c r="H8857" s="25">
        <f t="shared" si="180"/>
        <v>6.6520104999999987E-6</v>
      </c>
      <c r="I8857" s="3" t="str">
        <f t="shared" si="176"/>
        <v>SonnenblumenkerneJordanien</v>
      </c>
      <c r="J8857" t="s">
        <v>261</v>
      </c>
      <c r="K8857">
        <v>5</v>
      </c>
    </row>
    <row r="8858" spans="1:11" x14ac:dyDescent="0.4">
      <c r="A8858" t="str">
        <f t="shared" si="175"/>
        <v>Sonnenblumenölbesetztes palästinensisches Gebiet</v>
      </c>
      <c r="B8858" s="26" t="s">
        <v>96</v>
      </c>
      <c r="C8858" s="4" t="s">
        <v>421</v>
      </c>
      <c r="D8858" s="25">
        <f t="shared" si="181"/>
        <v>1.399665E-6</v>
      </c>
      <c r="E8858" s="25">
        <f t="shared" si="177"/>
        <v>4.1344549999999994E-6</v>
      </c>
      <c r="F8858" s="25">
        <f t="shared" si="178"/>
        <v>1.2054750000000001E-7</v>
      </c>
      <c r="G8858" s="25">
        <f t="shared" si="179"/>
        <v>1.02E-6</v>
      </c>
      <c r="H8858" s="25">
        <f t="shared" si="180"/>
        <v>6.6746674999999992E-6</v>
      </c>
      <c r="I8858" s="3" t="str">
        <f t="shared" si="176"/>
        <v>Sonnenblumenkernebesetztes palästinensisches Gebiet</v>
      </c>
      <c r="J8858" t="s">
        <v>261</v>
      </c>
      <c r="K8858">
        <v>5</v>
      </c>
    </row>
    <row r="8859" spans="1:11" x14ac:dyDescent="0.4">
      <c r="A8859" t="str">
        <f t="shared" si="175"/>
        <v>Sonnenblumenölehemalige jugoslawische Republik Mazedonien</v>
      </c>
      <c r="B8859" s="26" t="s">
        <v>96</v>
      </c>
      <c r="C8859" s="4" t="s">
        <v>456</v>
      </c>
      <c r="D8859" s="25">
        <f t="shared" si="181"/>
        <v>1.5021899999999999E-6</v>
      </c>
      <c r="E8859" s="25">
        <f t="shared" si="177"/>
        <v>4.3373699999999998E-6</v>
      </c>
      <c r="F8859" s="25">
        <f t="shared" si="178"/>
        <v>3.0990649999999996E-7</v>
      </c>
      <c r="G8859" s="25">
        <f t="shared" si="179"/>
        <v>5.9500000000000002E-7</v>
      </c>
      <c r="H8859" s="25">
        <f t="shared" si="180"/>
        <v>6.7444664999999996E-6</v>
      </c>
      <c r="I8859" s="3" t="str">
        <f t="shared" si="176"/>
        <v>Sonnenblumenkerneehemalige jugoslawische Republik Mazedonien</v>
      </c>
      <c r="J8859" t="s">
        <v>261</v>
      </c>
      <c r="K8859">
        <v>5</v>
      </c>
    </row>
    <row r="8860" spans="1:11" x14ac:dyDescent="0.4">
      <c r="A8860" t="str">
        <f t="shared" si="175"/>
        <v>SonnenblumenölGriechenland</v>
      </c>
      <c r="B8860" s="26" t="s">
        <v>96</v>
      </c>
      <c r="C8860" s="4" t="s">
        <v>378</v>
      </c>
      <c r="D8860" s="25">
        <f t="shared" si="181"/>
        <v>1.523235E-6</v>
      </c>
      <c r="E8860" s="25">
        <f t="shared" si="177"/>
        <v>4.3556350000000002E-6</v>
      </c>
      <c r="F8860" s="25">
        <f t="shared" si="178"/>
        <v>3.1594000000000006E-7</v>
      </c>
      <c r="G8860" s="25">
        <f t="shared" si="179"/>
        <v>6.6500000000000009E-7</v>
      </c>
      <c r="H8860" s="25">
        <f t="shared" si="180"/>
        <v>6.8598100000000006E-6</v>
      </c>
      <c r="I8860" s="3" t="str">
        <f t="shared" si="176"/>
        <v>SonnenblumenkerneGriechenland</v>
      </c>
      <c r="J8860" t="s">
        <v>261</v>
      </c>
      <c r="K8860">
        <v>5</v>
      </c>
    </row>
    <row r="8861" spans="1:11" x14ac:dyDescent="0.4">
      <c r="A8861" t="str">
        <f t="shared" si="175"/>
        <v>SonnenblumenölSyrien</v>
      </c>
      <c r="B8861" s="26" t="s">
        <v>96</v>
      </c>
      <c r="C8861" s="4" t="s">
        <v>453</v>
      </c>
      <c r="D8861" s="25">
        <f t="shared" si="181"/>
        <v>1.4548700000000001E-6</v>
      </c>
      <c r="E8861" s="25">
        <f t="shared" si="177"/>
        <v>3.9222700000000001E-6</v>
      </c>
      <c r="F8861" s="25">
        <f t="shared" si="178"/>
        <v>1.0314549999999999E-7</v>
      </c>
      <c r="G8861" s="25">
        <f t="shared" si="179"/>
        <v>1.765E-6</v>
      </c>
      <c r="H8861" s="25">
        <f t="shared" si="180"/>
        <v>7.2452854999999994E-6</v>
      </c>
      <c r="I8861" s="3" t="str">
        <f t="shared" si="176"/>
        <v>SonnenblumenkerneSyrien</v>
      </c>
      <c r="J8861" t="s">
        <v>261</v>
      </c>
      <c r="K8861">
        <v>5</v>
      </c>
    </row>
    <row r="8862" spans="1:11" x14ac:dyDescent="0.4">
      <c r="A8862" t="str">
        <f t="shared" si="175"/>
        <v>SonnenblumenölNamibia</v>
      </c>
      <c r="B8862" s="26" t="s">
        <v>96</v>
      </c>
      <c r="C8862" s="4" t="s">
        <v>415</v>
      </c>
      <c r="D8862" s="25">
        <f t="shared" si="181"/>
        <v>3.9961950000000005E-6</v>
      </c>
      <c r="E8862" s="25">
        <f t="shared" si="177"/>
        <v>2.343015E-6</v>
      </c>
      <c r="F8862" s="25">
        <f t="shared" si="178"/>
        <v>3.5672600000000004E-7</v>
      </c>
      <c r="G8862" s="25">
        <f t="shared" si="179"/>
        <v>1.0900000000000002E-6</v>
      </c>
      <c r="H8862" s="25">
        <f t="shared" si="180"/>
        <v>7.7859359999999996E-6</v>
      </c>
      <c r="I8862" s="3" t="str">
        <f t="shared" si="176"/>
        <v>SonnenblumenkerneNamibia</v>
      </c>
      <c r="J8862" t="s">
        <v>261</v>
      </c>
      <c r="K8862">
        <v>5</v>
      </c>
    </row>
    <row r="8863" spans="1:11" x14ac:dyDescent="0.4">
      <c r="A8863" t="str">
        <f t="shared" si="175"/>
        <v>SonnenblumenölTunesien</v>
      </c>
      <c r="B8863" s="26" t="s">
        <v>96</v>
      </c>
      <c r="C8863" s="4" t="s">
        <v>460</v>
      </c>
      <c r="D8863" s="25">
        <f t="shared" si="181"/>
        <v>1.9649999999999998E-6</v>
      </c>
      <c r="E8863" s="25">
        <f t="shared" si="177"/>
        <v>5.1298999999999998E-6</v>
      </c>
      <c r="F8863" s="25">
        <f t="shared" si="178"/>
        <v>7.1E-8</v>
      </c>
      <c r="G8863" s="25">
        <f t="shared" si="179"/>
        <v>8.949999999999999E-7</v>
      </c>
      <c r="H8863" s="25">
        <f t="shared" si="180"/>
        <v>8.0608999999999976E-6</v>
      </c>
      <c r="I8863" s="3" t="str">
        <f t="shared" si="176"/>
        <v>SonnenblumenkerneTunesien</v>
      </c>
      <c r="J8863" t="s">
        <v>261</v>
      </c>
      <c r="K8863">
        <v>5</v>
      </c>
    </row>
    <row r="8864" spans="1:11" x14ac:dyDescent="0.4">
      <c r="A8864" t="str">
        <f t="shared" si="175"/>
        <v>SonnenblumenölAfghanistan</v>
      </c>
      <c r="B8864" s="26" t="s">
        <v>96</v>
      </c>
      <c r="C8864" s="4" t="s">
        <v>238</v>
      </c>
      <c r="D8864" s="25">
        <f t="shared" si="181"/>
        <v>1.9381349999999996E-6</v>
      </c>
      <c r="E8864" s="25">
        <f t="shared" si="177"/>
        <v>4.3685700000000004E-6</v>
      </c>
      <c r="F8864" s="25">
        <f t="shared" si="178"/>
        <v>1.6372750000000001E-7</v>
      </c>
      <c r="G8864" s="25">
        <f t="shared" si="179"/>
        <v>1.815E-6</v>
      </c>
      <c r="H8864" s="25">
        <f t="shared" si="180"/>
        <v>8.2854325000000009E-6</v>
      </c>
      <c r="I8864" s="3" t="str">
        <f t="shared" si="176"/>
        <v>SonnenblumenkerneAfghanistan</v>
      </c>
      <c r="J8864" t="s">
        <v>261</v>
      </c>
      <c r="K8864">
        <v>5</v>
      </c>
    </row>
    <row r="8865" spans="1:11" x14ac:dyDescent="0.4">
      <c r="A8865" t="str">
        <f t="shared" si="175"/>
        <v>SonnenblumenölBurundi</v>
      </c>
      <c r="B8865" s="26" t="s">
        <v>96</v>
      </c>
      <c r="C8865" s="4" t="s">
        <v>335</v>
      </c>
      <c r="D8865" s="25">
        <f t="shared" si="181"/>
        <v>4.6799150000000001E-6</v>
      </c>
      <c r="E8865" s="25">
        <f t="shared" si="177"/>
        <v>2.5536450000000002E-6</v>
      </c>
      <c r="F8865" s="25">
        <f t="shared" si="178"/>
        <v>3.2994000000000005E-7</v>
      </c>
      <c r="G8865" s="25">
        <f t="shared" si="179"/>
        <v>9.0000000000000007E-7</v>
      </c>
      <c r="H8865" s="25">
        <f t="shared" si="180"/>
        <v>8.4635000000000012E-6</v>
      </c>
      <c r="I8865" s="3" t="str">
        <f t="shared" si="176"/>
        <v>SonnenblumenkerneBurundi</v>
      </c>
      <c r="J8865" t="s">
        <v>261</v>
      </c>
      <c r="K8865">
        <v>5</v>
      </c>
    </row>
    <row r="8866" spans="1:11" x14ac:dyDescent="0.4">
      <c r="A8866" t="str">
        <f t="shared" si="175"/>
        <v>SonnenblumenölBolivien</v>
      </c>
      <c r="B8866" s="26" t="s">
        <v>96</v>
      </c>
      <c r="C8866" s="4" t="s">
        <v>327</v>
      </c>
      <c r="D8866" s="25">
        <f t="shared" si="181"/>
        <v>3.9268750000000004E-6</v>
      </c>
      <c r="E8866" s="25">
        <f t="shared" si="177"/>
        <v>2.5293000000000005E-6</v>
      </c>
      <c r="F8866" s="25">
        <f t="shared" si="178"/>
        <v>9.7663000000000008E-7</v>
      </c>
      <c r="G8866" s="25">
        <f t="shared" si="179"/>
        <v>1.3449999999999998E-6</v>
      </c>
      <c r="H8866" s="25">
        <f t="shared" si="180"/>
        <v>8.7778049999999996E-6</v>
      </c>
      <c r="I8866" s="3" t="str">
        <f t="shared" si="176"/>
        <v>SonnenblumenkerneBolivien</v>
      </c>
      <c r="J8866" t="s">
        <v>261</v>
      </c>
      <c r="K8866">
        <v>5</v>
      </c>
    </row>
    <row r="8867" spans="1:11" x14ac:dyDescent="0.4">
      <c r="A8867" t="str">
        <f t="shared" si="175"/>
        <v>SonnenblumenölBrasilien</v>
      </c>
      <c r="B8867" s="26" t="s">
        <v>96</v>
      </c>
      <c r="C8867" s="4" t="s">
        <v>159</v>
      </c>
      <c r="D8867" s="25">
        <f t="shared" si="181"/>
        <v>3.3401099999999999E-6</v>
      </c>
      <c r="E8867" s="25">
        <f t="shared" si="177"/>
        <v>1.9032049999999998E-6</v>
      </c>
      <c r="F8867" s="25">
        <f t="shared" si="178"/>
        <v>2.0977650000000001E-6</v>
      </c>
      <c r="G8867" s="25">
        <f t="shared" si="179"/>
        <v>1.5999999999999999E-6</v>
      </c>
      <c r="H8867" s="25">
        <f t="shared" si="180"/>
        <v>8.9410800000000001E-6</v>
      </c>
      <c r="I8867" s="3" t="str">
        <f t="shared" si="176"/>
        <v>SonnenblumenkerneBrasilien</v>
      </c>
      <c r="J8867" t="s">
        <v>261</v>
      </c>
      <c r="K8867">
        <v>5</v>
      </c>
    </row>
    <row r="8868" spans="1:11" x14ac:dyDescent="0.4">
      <c r="A8868" t="str">
        <f t="shared" si="175"/>
        <v>SonnenblumenölUzbekistan</v>
      </c>
      <c r="B8868" s="26" t="s">
        <v>96</v>
      </c>
      <c r="C8868" s="4" t="s">
        <v>470</v>
      </c>
      <c r="D8868" s="25">
        <f t="shared" si="181"/>
        <v>2.54659E-6</v>
      </c>
      <c r="E8868" s="25">
        <f t="shared" si="177"/>
        <v>5.3931499999999993E-6</v>
      </c>
      <c r="F8868" s="25">
        <f t="shared" si="178"/>
        <v>1.0156650000000001E-7</v>
      </c>
      <c r="G8868" s="25">
        <f t="shared" si="179"/>
        <v>1.4349999999999998E-6</v>
      </c>
      <c r="H8868" s="25">
        <f t="shared" si="180"/>
        <v>9.4763064999999988E-6</v>
      </c>
      <c r="I8868" s="3" t="str">
        <f t="shared" si="176"/>
        <v>SonnenblumenkerneUzbekistan</v>
      </c>
      <c r="J8868" t="s">
        <v>261</v>
      </c>
      <c r="K8868">
        <v>5</v>
      </c>
    </row>
    <row r="8869" spans="1:11" x14ac:dyDescent="0.4">
      <c r="A8869" t="str">
        <f t="shared" si="175"/>
        <v>SonnenblumenölBotswana</v>
      </c>
      <c r="B8869" s="26" t="s">
        <v>96</v>
      </c>
      <c r="C8869" s="4" t="s">
        <v>330</v>
      </c>
      <c r="D8869" s="25">
        <f t="shared" si="181"/>
        <v>3.2925100000000005E-6</v>
      </c>
      <c r="E8869" s="25">
        <f t="shared" si="177"/>
        <v>4.1231499999999996E-6</v>
      </c>
      <c r="F8869" s="25">
        <f t="shared" si="178"/>
        <v>3.8665850000000001E-7</v>
      </c>
      <c r="G8869" s="25">
        <f t="shared" si="179"/>
        <v>1.9099999999999999E-6</v>
      </c>
      <c r="H8869" s="25">
        <f t="shared" si="180"/>
        <v>9.7123185000000008E-6</v>
      </c>
      <c r="I8869" s="3" t="str">
        <f t="shared" si="176"/>
        <v>SonnenblumenkerneBotswana</v>
      </c>
      <c r="J8869" t="s">
        <v>261</v>
      </c>
      <c r="K8869">
        <v>5</v>
      </c>
    </row>
    <row r="8870" spans="1:11" x14ac:dyDescent="0.4">
      <c r="A8870" t="str">
        <f t="shared" si="175"/>
        <v>SonnenblumenölMarokko</v>
      </c>
      <c r="B8870" s="26" t="s">
        <v>96</v>
      </c>
      <c r="C8870" s="4" t="s">
        <v>412</v>
      </c>
      <c r="D8870" s="25">
        <f t="shared" si="181"/>
        <v>2.295E-6</v>
      </c>
      <c r="E8870" s="25">
        <f t="shared" si="177"/>
        <v>6.3500000000000002E-6</v>
      </c>
      <c r="F8870" s="25">
        <f t="shared" si="178"/>
        <v>9.9E-8</v>
      </c>
      <c r="G8870" s="25">
        <f t="shared" si="179"/>
        <v>1.2249999999999999E-6</v>
      </c>
      <c r="H8870" s="25">
        <f t="shared" si="180"/>
        <v>9.9689999999999989E-6</v>
      </c>
      <c r="I8870" s="3" t="str">
        <f t="shared" si="176"/>
        <v>SonnenblumenkerneMarokko</v>
      </c>
      <c r="J8870" t="s">
        <v>261</v>
      </c>
      <c r="K8870">
        <v>5</v>
      </c>
    </row>
    <row r="8871" spans="1:11" x14ac:dyDescent="0.4">
      <c r="A8871" t="str">
        <f t="shared" si="175"/>
        <v>SonnenblumenölLibanon</v>
      </c>
      <c r="B8871" s="26" t="s">
        <v>96</v>
      </c>
      <c r="C8871" s="4" t="s">
        <v>397</v>
      </c>
      <c r="D8871" s="25">
        <f t="shared" si="181"/>
        <v>2.2673450000000001E-6</v>
      </c>
      <c r="E8871" s="25">
        <f t="shared" si="177"/>
        <v>6.2218999999999997E-6</v>
      </c>
      <c r="F8871" s="25">
        <f t="shared" si="178"/>
        <v>2.6331299999999997E-7</v>
      </c>
      <c r="G8871" s="25">
        <f t="shared" si="179"/>
        <v>1.5349999999999999E-6</v>
      </c>
      <c r="H8871" s="25">
        <f t="shared" si="180"/>
        <v>1.0287558E-5</v>
      </c>
      <c r="I8871" s="3" t="str">
        <f t="shared" si="176"/>
        <v>SonnenblumenkerneLibanon</v>
      </c>
      <c r="J8871" t="s">
        <v>261</v>
      </c>
      <c r="K8871">
        <v>5</v>
      </c>
    </row>
    <row r="8872" spans="1:11" x14ac:dyDescent="0.4">
      <c r="A8872" t="str">
        <f t="shared" ref="A8872:A8935" si="182">B8872&amp;C8872</f>
        <v>SonnenblumenölKenia</v>
      </c>
      <c r="B8872" s="26" t="s">
        <v>96</v>
      </c>
      <c r="C8872" s="4" t="s">
        <v>393</v>
      </c>
      <c r="D8872" s="25">
        <f t="shared" si="181"/>
        <v>5.4797999999999996E-6</v>
      </c>
      <c r="E8872" s="25">
        <f t="shared" si="177"/>
        <v>3.9193199999999996E-6</v>
      </c>
      <c r="F8872" s="25">
        <f t="shared" si="178"/>
        <v>3.1612149999999999E-7</v>
      </c>
      <c r="G8872" s="25">
        <f t="shared" si="179"/>
        <v>1.2549999999999998E-6</v>
      </c>
      <c r="H8872" s="25">
        <f t="shared" si="180"/>
        <v>1.0970241500000002E-5</v>
      </c>
      <c r="I8872" s="3" t="str">
        <f t="shared" ref="I8872:I8905" si="183">J8872&amp;C8872</f>
        <v>SonnenblumenkerneKenia</v>
      </c>
      <c r="J8872" t="s">
        <v>261</v>
      </c>
      <c r="K8872">
        <v>5</v>
      </c>
    </row>
    <row r="8873" spans="1:11" x14ac:dyDescent="0.4">
      <c r="A8873" t="str">
        <f t="shared" si="182"/>
        <v>SonnenblumenölIsrael</v>
      </c>
      <c r="B8873" s="26" t="s">
        <v>96</v>
      </c>
      <c r="C8873" s="4" t="s">
        <v>389</v>
      </c>
      <c r="D8873" s="25">
        <f t="shared" si="181"/>
        <v>2.1110000000000002E-6</v>
      </c>
      <c r="E8873" s="25">
        <f t="shared" si="177"/>
        <v>6.0564999999999995E-6</v>
      </c>
      <c r="F8873" s="25">
        <f t="shared" si="178"/>
        <v>1.5952349999999998E-7</v>
      </c>
      <c r="G8873" s="25">
        <f t="shared" si="179"/>
        <v>3.4799999999999997E-6</v>
      </c>
      <c r="H8873" s="25">
        <f t="shared" si="180"/>
        <v>1.18070235E-5</v>
      </c>
      <c r="I8873" s="3" t="str">
        <f t="shared" si="183"/>
        <v>SonnenblumenkerneIsrael</v>
      </c>
      <c r="J8873" t="s">
        <v>261</v>
      </c>
      <c r="K8873">
        <v>5</v>
      </c>
    </row>
    <row r="8874" spans="1:11" x14ac:dyDescent="0.4">
      <c r="A8874" t="str">
        <f t="shared" si="182"/>
        <v>SonnenblumenölArmenien</v>
      </c>
      <c r="B8874" s="26" t="s">
        <v>96</v>
      </c>
      <c r="C8874" s="4" t="s">
        <v>296</v>
      </c>
      <c r="D8874" s="25">
        <f t="shared" si="181"/>
        <v>2.5365899999999997E-6</v>
      </c>
      <c r="E8874" s="25">
        <f t="shared" si="177"/>
        <v>6.9480000000000002E-6</v>
      </c>
      <c r="F8874" s="25">
        <f t="shared" si="178"/>
        <v>4.1625199999999999E-7</v>
      </c>
      <c r="G8874" s="25">
        <f t="shared" si="179"/>
        <v>1.95E-6</v>
      </c>
      <c r="H8874" s="25">
        <f t="shared" si="180"/>
        <v>1.1850842000000002E-5</v>
      </c>
      <c r="I8874" s="3" t="str">
        <f t="shared" si="183"/>
        <v>SonnenblumenkerneArmenien</v>
      </c>
      <c r="J8874" t="s">
        <v>261</v>
      </c>
      <c r="K8874">
        <v>5</v>
      </c>
    </row>
    <row r="8875" spans="1:11" x14ac:dyDescent="0.4">
      <c r="A8875" t="str">
        <f t="shared" si="182"/>
        <v>SonnenblumenölÄgypten</v>
      </c>
      <c r="B8875" s="26" t="s">
        <v>96</v>
      </c>
      <c r="C8875" s="4" t="s">
        <v>364</v>
      </c>
      <c r="D8875" s="25">
        <f t="shared" si="181"/>
        <v>2.1483349999999997E-6</v>
      </c>
      <c r="E8875" s="25">
        <f t="shared" si="177"/>
        <v>7.7337000000000002E-6</v>
      </c>
      <c r="F8875" s="25">
        <f t="shared" si="178"/>
        <v>3.7511249999999999E-7</v>
      </c>
      <c r="G8875" s="25">
        <f t="shared" si="179"/>
        <v>1.8450000000000001E-6</v>
      </c>
      <c r="H8875" s="25">
        <f t="shared" si="180"/>
        <v>1.2102147499999997E-5</v>
      </c>
      <c r="I8875" s="3" t="str">
        <f t="shared" si="183"/>
        <v>SonnenblumenkerneÄgypten</v>
      </c>
      <c r="J8875" t="s">
        <v>261</v>
      </c>
      <c r="K8875">
        <v>5</v>
      </c>
    </row>
    <row r="8876" spans="1:11" x14ac:dyDescent="0.4">
      <c r="A8876" t="str">
        <f t="shared" si="182"/>
        <v>SonnenblumenölTadschikistan</v>
      </c>
      <c r="B8876" s="26" t="s">
        <v>96</v>
      </c>
      <c r="C8876" s="4" t="s">
        <v>454</v>
      </c>
      <c r="D8876" s="25">
        <f t="shared" si="181"/>
        <v>3.32445E-6</v>
      </c>
      <c r="E8876" s="25">
        <f t="shared" si="177"/>
        <v>7.2000000000000005E-6</v>
      </c>
      <c r="F8876" s="25">
        <f t="shared" si="178"/>
        <v>1.8199999999999996E-7</v>
      </c>
      <c r="G8876" s="25">
        <f t="shared" si="179"/>
        <v>1.9149999999999999E-6</v>
      </c>
      <c r="H8876" s="25">
        <f t="shared" si="180"/>
        <v>1.2621449999999999E-5</v>
      </c>
      <c r="I8876" s="3" t="str">
        <f t="shared" si="183"/>
        <v>SonnenblumenkerneTadschikistan</v>
      </c>
      <c r="J8876" t="s">
        <v>261</v>
      </c>
      <c r="K8876">
        <v>5</v>
      </c>
    </row>
    <row r="8877" spans="1:11" x14ac:dyDescent="0.4">
      <c r="A8877" t="str">
        <f t="shared" si="182"/>
        <v>SonnenblumenölUganda</v>
      </c>
      <c r="B8877" s="26" t="s">
        <v>96</v>
      </c>
      <c r="C8877" s="4" t="s">
        <v>220</v>
      </c>
      <c r="D8877" s="25">
        <f t="shared" si="181"/>
        <v>6.7424500000000001E-6</v>
      </c>
      <c r="E8877" s="25">
        <f t="shared" si="177"/>
        <v>4.0545849999999999E-6</v>
      </c>
      <c r="F8877" s="25">
        <f t="shared" si="178"/>
        <v>6.5906000000000013E-7</v>
      </c>
      <c r="G8877" s="25">
        <f t="shared" si="179"/>
        <v>1.765E-6</v>
      </c>
      <c r="H8877" s="25">
        <f t="shared" si="180"/>
        <v>1.3221094999999999E-5</v>
      </c>
      <c r="I8877" s="3" t="str">
        <f t="shared" si="183"/>
        <v>SonnenblumenkerneUganda</v>
      </c>
      <c r="J8877" t="s">
        <v>261</v>
      </c>
      <c r="K8877">
        <v>5</v>
      </c>
    </row>
    <row r="8878" spans="1:11" x14ac:dyDescent="0.4">
      <c r="A8878" t="str">
        <f t="shared" si="182"/>
        <v>SonnenblumenölLaos</v>
      </c>
      <c r="B8878" s="26" t="s">
        <v>96</v>
      </c>
      <c r="C8878" s="4" t="s">
        <v>396</v>
      </c>
      <c r="D8878" s="25">
        <f t="shared" si="181"/>
        <v>5.0373499999999993E-6</v>
      </c>
      <c r="E8878" s="25">
        <f t="shared" si="177"/>
        <v>3.6774199999999999E-6</v>
      </c>
      <c r="F8878" s="25">
        <f t="shared" si="178"/>
        <v>1.7362250000000001E-6</v>
      </c>
      <c r="G8878" s="25">
        <f t="shared" si="179"/>
        <v>2.8949999999999998E-6</v>
      </c>
      <c r="H8878" s="25">
        <f t="shared" si="180"/>
        <v>1.3345995E-5</v>
      </c>
      <c r="I8878" s="3" t="str">
        <f t="shared" si="183"/>
        <v>SonnenblumenkerneLaos</v>
      </c>
      <c r="J8878" t="s">
        <v>261</v>
      </c>
      <c r="K8878">
        <v>5</v>
      </c>
    </row>
    <row r="8879" spans="1:11" x14ac:dyDescent="0.4">
      <c r="A8879" t="str">
        <f t="shared" si="182"/>
        <v>SonnenblumenölZambia</v>
      </c>
      <c r="B8879" s="26" t="s">
        <v>96</v>
      </c>
      <c r="C8879" s="4" t="s">
        <v>475</v>
      </c>
      <c r="D8879" s="25">
        <f t="shared" si="181"/>
        <v>5.2521000000000001E-6</v>
      </c>
      <c r="E8879" s="25">
        <f t="shared" si="177"/>
        <v>6.1169000000000007E-6</v>
      </c>
      <c r="F8879" s="25">
        <f t="shared" si="178"/>
        <v>6.7034999999999986E-7</v>
      </c>
      <c r="G8879" s="25">
        <f t="shared" si="179"/>
        <v>1.5999999999999999E-6</v>
      </c>
      <c r="H8879" s="25">
        <f t="shared" si="180"/>
        <v>1.363935E-5</v>
      </c>
      <c r="I8879" s="3" t="str">
        <f t="shared" si="183"/>
        <v>SonnenblumenkerneZambia</v>
      </c>
      <c r="J8879" t="s">
        <v>261</v>
      </c>
      <c r="K8879">
        <v>5</v>
      </c>
    </row>
    <row r="8880" spans="1:11" x14ac:dyDescent="0.4">
      <c r="A8880" t="str">
        <f t="shared" si="182"/>
        <v>SonnenblumenölKirgisien</v>
      </c>
      <c r="B8880" s="26" t="s">
        <v>96</v>
      </c>
      <c r="C8880" s="4" t="s">
        <v>395</v>
      </c>
      <c r="D8880" s="25">
        <f t="shared" si="181"/>
        <v>3.7038699999999998E-6</v>
      </c>
      <c r="E8880" s="25">
        <f t="shared" si="177"/>
        <v>9.1721999999999983E-6</v>
      </c>
      <c r="F8880" s="25">
        <f t="shared" si="178"/>
        <v>1.5754849999999999E-7</v>
      </c>
      <c r="G8880" s="25">
        <f t="shared" si="179"/>
        <v>9.7999999999999993E-7</v>
      </c>
      <c r="H8880" s="25">
        <f t="shared" si="180"/>
        <v>1.4013618500000001E-5</v>
      </c>
      <c r="I8880" s="3" t="str">
        <f t="shared" si="183"/>
        <v>SonnenblumenkerneKirgisien</v>
      </c>
      <c r="J8880" t="s">
        <v>261</v>
      </c>
      <c r="K8880">
        <v>5</v>
      </c>
    </row>
    <row r="8881" spans="1:11" x14ac:dyDescent="0.4">
      <c r="A8881" t="str">
        <f t="shared" si="182"/>
        <v>SonnenblumenölSpanien</v>
      </c>
      <c r="B8881" s="26" t="s">
        <v>96</v>
      </c>
      <c r="C8881" s="4" t="s">
        <v>80</v>
      </c>
      <c r="D8881" s="25">
        <f t="shared" si="181"/>
        <v>2.6733600000000003E-6</v>
      </c>
      <c r="E8881" s="25">
        <f t="shared" si="177"/>
        <v>9.6065999999999988E-6</v>
      </c>
      <c r="F8881" s="25">
        <f t="shared" si="178"/>
        <v>5.8609999999999999E-7</v>
      </c>
      <c r="G8881" s="25">
        <f t="shared" si="179"/>
        <v>1.2699999999999999E-6</v>
      </c>
      <c r="H8881" s="25">
        <f t="shared" si="180"/>
        <v>1.4136060000000001E-5</v>
      </c>
      <c r="I8881" s="3" t="str">
        <f t="shared" si="183"/>
        <v>SonnenblumenkerneSpanien</v>
      </c>
      <c r="J8881" t="s">
        <v>261</v>
      </c>
      <c r="K8881">
        <v>5</v>
      </c>
    </row>
    <row r="8882" spans="1:11" x14ac:dyDescent="0.4">
      <c r="A8882" t="str">
        <f t="shared" si="182"/>
        <v>SonnenblumenölPakistan</v>
      </c>
      <c r="B8882" s="26" t="s">
        <v>96</v>
      </c>
      <c r="C8882" s="4" t="s">
        <v>423</v>
      </c>
      <c r="D8882" s="25">
        <f t="shared" si="181"/>
        <v>3.5906350000000003E-6</v>
      </c>
      <c r="E8882" s="25">
        <f t="shared" si="177"/>
        <v>7.7567499999999999E-6</v>
      </c>
      <c r="F8882" s="25">
        <f t="shared" si="178"/>
        <v>2.71137E-7</v>
      </c>
      <c r="G8882" s="25">
        <f t="shared" si="179"/>
        <v>2.88E-6</v>
      </c>
      <c r="H8882" s="25">
        <f t="shared" si="180"/>
        <v>1.4498522E-5</v>
      </c>
      <c r="I8882" s="3" t="str">
        <f t="shared" si="183"/>
        <v>SonnenblumenkernePakistan</v>
      </c>
      <c r="J8882" t="s">
        <v>261</v>
      </c>
      <c r="K8882">
        <v>5</v>
      </c>
    </row>
    <row r="8883" spans="1:11" x14ac:dyDescent="0.4">
      <c r="A8883" t="str">
        <f t="shared" si="182"/>
        <v>SonnenblumenölKasachstan</v>
      </c>
      <c r="B8883" s="26" t="s">
        <v>96</v>
      </c>
      <c r="C8883" s="4" t="s">
        <v>392</v>
      </c>
      <c r="D8883" s="25">
        <f t="shared" si="181"/>
        <v>5.4028000000000002E-6</v>
      </c>
      <c r="E8883" s="25">
        <f t="shared" si="177"/>
        <v>9.0520999999999993E-6</v>
      </c>
      <c r="F8883" s="25">
        <f t="shared" si="178"/>
        <v>2.8283800000000001E-7</v>
      </c>
      <c r="G8883" s="25">
        <f t="shared" si="179"/>
        <v>7.7499999999999999E-7</v>
      </c>
      <c r="H8883" s="25">
        <f t="shared" si="180"/>
        <v>1.5512738000000002E-5</v>
      </c>
      <c r="I8883" s="3" t="str">
        <f t="shared" si="183"/>
        <v>SonnenblumenkerneKasachstan</v>
      </c>
      <c r="J8883" t="s">
        <v>261</v>
      </c>
      <c r="K8883">
        <v>5</v>
      </c>
    </row>
    <row r="8884" spans="1:11" x14ac:dyDescent="0.4">
      <c r="A8884" t="str">
        <f t="shared" si="182"/>
        <v>SonnenblumenölMosambik</v>
      </c>
      <c r="B8884" s="26" t="s">
        <v>96</v>
      </c>
      <c r="C8884" s="4" t="s">
        <v>413</v>
      </c>
      <c r="D8884" s="25">
        <f t="shared" si="181"/>
        <v>5.8108499999999996E-6</v>
      </c>
      <c r="E8884" s="25">
        <f t="shared" si="177"/>
        <v>5.6059E-6</v>
      </c>
      <c r="F8884" s="25">
        <f t="shared" si="178"/>
        <v>1.3304699999999998E-6</v>
      </c>
      <c r="G8884" s="25">
        <f t="shared" si="179"/>
        <v>2.9500000000000006E-6</v>
      </c>
      <c r="H8884" s="25">
        <f t="shared" si="180"/>
        <v>1.5697220000000001E-5</v>
      </c>
      <c r="I8884" s="3" t="str">
        <f t="shared" si="183"/>
        <v>SonnenblumenkerneMosambik</v>
      </c>
      <c r="J8884" t="s">
        <v>261</v>
      </c>
      <c r="K8884">
        <v>5</v>
      </c>
    </row>
    <row r="8885" spans="1:11" x14ac:dyDescent="0.4">
      <c r="A8885" t="str">
        <f t="shared" si="182"/>
        <v>SonnenblumenölIran</v>
      </c>
      <c r="B8885" s="26" t="s">
        <v>96</v>
      </c>
      <c r="C8885" s="4" t="s">
        <v>386</v>
      </c>
      <c r="D8885" s="25">
        <f t="shared" si="181"/>
        <v>4.3900000000000003E-6</v>
      </c>
      <c r="E8885" s="25">
        <f t="shared" si="177"/>
        <v>8.4612499999999997E-6</v>
      </c>
      <c r="F8885" s="25">
        <f t="shared" si="178"/>
        <v>3.3875650000000001E-7</v>
      </c>
      <c r="G8885" s="25">
        <f t="shared" si="179"/>
        <v>2.5199999999999996E-6</v>
      </c>
      <c r="H8885" s="25">
        <f t="shared" si="180"/>
        <v>1.5710006500000001E-5</v>
      </c>
      <c r="I8885" s="3" t="str">
        <f t="shared" si="183"/>
        <v>SonnenblumenkerneIran</v>
      </c>
      <c r="J8885" t="s">
        <v>261</v>
      </c>
      <c r="K8885">
        <v>5</v>
      </c>
    </row>
    <row r="8886" spans="1:11" x14ac:dyDescent="0.4">
      <c r="A8886" t="str">
        <f t="shared" si="182"/>
        <v>SonnenblumenölGeorgien</v>
      </c>
      <c r="B8886" s="26" t="s">
        <v>96</v>
      </c>
      <c r="C8886" s="4" t="s">
        <v>375</v>
      </c>
      <c r="D8886" s="25">
        <f t="shared" si="181"/>
        <v>3.9700000000000001E-6</v>
      </c>
      <c r="E8886" s="25">
        <f t="shared" si="177"/>
        <v>9.2188500000000007E-6</v>
      </c>
      <c r="F8886" s="25">
        <f t="shared" si="178"/>
        <v>5.5499999999999998E-7</v>
      </c>
      <c r="G8886" s="25">
        <f t="shared" si="179"/>
        <v>2.2450000000000001E-6</v>
      </c>
      <c r="H8886" s="25">
        <f t="shared" si="180"/>
        <v>1.5988850000000002E-5</v>
      </c>
      <c r="I8886" s="3" t="str">
        <f t="shared" si="183"/>
        <v>SonnenblumenkerneGeorgien</v>
      </c>
      <c r="J8886" t="s">
        <v>261</v>
      </c>
      <c r="K8886">
        <v>5</v>
      </c>
    </row>
    <row r="8887" spans="1:11" x14ac:dyDescent="0.4">
      <c r="A8887" t="str">
        <f t="shared" si="182"/>
        <v>SonnenblumenölLesotho</v>
      </c>
      <c r="B8887" s="26" t="s">
        <v>96</v>
      </c>
      <c r="C8887" s="4" t="s">
        <v>398</v>
      </c>
      <c r="D8887" s="25">
        <f t="shared" si="181"/>
        <v>4.9887399999999996E-6</v>
      </c>
      <c r="E8887" s="25">
        <f t="shared" si="177"/>
        <v>7.7267000000000001E-6</v>
      </c>
      <c r="F8887" s="25">
        <f t="shared" si="178"/>
        <v>1.2590750000000001E-6</v>
      </c>
      <c r="G8887" s="25">
        <f t="shared" si="179"/>
        <v>2.4149999999999997E-6</v>
      </c>
      <c r="H8887" s="25">
        <f t="shared" si="180"/>
        <v>1.6389514999999997E-5</v>
      </c>
      <c r="I8887" s="3" t="str">
        <f t="shared" si="183"/>
        <v>SonnenblumenkerneLesotho</v>
      </c>
      <c r="J8887" t="s">
        <v>261</v>
      </c>
      <c r="K8887">
        <v>5</v>
      </c>
    </row>
    <row r="8888" spans="1:11" x14ac:dyDescent="0.4">
      <c r="A8888" t="str">
        <f t="shared" si="182"/>
        <v>SonnenblumenölAlbanien</v>
      </c>
      <c r="B8888" s="26" t="s">
        <v>96</v>
      </c>
      <c r="C8888" s="4" t="s">
        <v>266</v>
      </c>
      <c r="D8888" s="25">
        <f t="shared" si="181"/>
        <v>3.7202150000000002E-6</v>
      </c>
      <c r="E8888" s="25">
        <f t="shared" si="177"/>
        <v>1.1638900000000001E-5</v>
      </c>
      <c r="F8888" s="25">
        <f t="shared" si="178"/>
        <v>9.3043999999999996E-7</v>
      </c>
      <c r="G8888" s="25">
        <f t="shared" si="179"/>
        <v>1.4750000000000003E-6</v>
      </c>
      <c r="H8888" s="25">
        <f t="shared" si="180"/>
        <v>1.7764555000000003E-5</v>
      </c>
      <c r="I8888" s="3" t="str">
        <f t="shared" si="183"/>
        <v>SonnenblumenkerneAlbanien</v>
      </c>
      <c r="J8888" t="s">
        <v>261</v>
      </c>
      <c r="K8888">
        <v>5</v>
      </c>
    </row>
    <row r="8889" spans="1:11" x14ac:dyDescent="0.4">
      <c r="A8889" t="str">
        <f t="shared" si="182"/>
        <v>SonnenblumenölSüdafrika</v>
      </c>
      <c r="B8889" s="26" t="s">
        <v>96</v>
      </c>
      <c r="C8889" s="4" t="s">
        <v>446</v>
      </c>
      <c r="D8889" s="25">
        <f t="shared" si="181"/>
        <v>4.8405250000000006E-6</v>
      </c>
      <c r="E8889" s="25">
        <f t="shared" si="177"/>
        <v>9.3346000000000004E-6</v>
      </c>
      <c r="F8889" s="25">
        <f t="shared" si="178"/>
        <v>1.3872499999999999E-6</v>
      </c>
      <c r="G8889" s="25">
        <f t="shared" si="179"/>
        <v>3.1750000000000001E-6</v>
      </c>
      <c r="H8889" s="25">
        <f t="shared" si="180"/>
        <v>1.8737374999999999E-5</v>
      </c>
      <c r="I8889" s="3" t="str">
        <f t="shared" si="183"/>
        <v>SonnenblumenkerneSüdafrika</v>
      </c>
      <c r="J8889" t="s">
        <v>261</v>
      </c>
      <c r="K8889">
        <v>5</v>
      </c>
    </row>
    <row r="8890" spans="1:11" x14ac:dyDescent="0.4">
      <c r="A8890" t="str">
        <f t="shared" si="182"/>
        <v>SonnenblumenölPortugal</v>
      </c>
      <c r="B8890" s="26" t="s">
        <v>96</v>
      </c>
      <c r="C8890" s="4" t="s">
        <v>430</v>
      </c>
      <c r="D8890" s="25">
        <f t="shared" si="181"/>
        <v>3.4813700000000003E-6</v>
      </c>
      <c r="E8890" s="25">
        <f t="shared" si="177"/>
        <v>1.3267149999999999E-5</v>
      </c>
      <c r="F8890" s="25">
        <f t="shared" si="178"/>
        <v>9.8850500000000008E-7</v>
      </c>
      <c r="G8890" s="25">
        <f t="shared" si="179"/>
        <v>1.5349999999999999E-6</v>
      </c>
      <c r="H8890" s="25">
        <f t="shared" si="180"/>
        <v>1.9272025000000003E-5</v>
      </c>
      <c r="I8890" s="3" t="str">
        <f t="shared" si="183"/>
        <v>SonnenblumenkernePortugal</v>
      </c>
      <c r="J8890" t="s">
        <v>261</v>
      </c>
      <c r="K8890">
        <v>5</v>
      </c>
    </row>
    <row r="8891" spans="1:11" x14ac:dyDescent="0.4">
      <c r="A8891" t="str">
        <f t="shared" si="182"/>
        <v>SonnenblumenölBangladesch</v>
      </c>
      <c r="B8891" s="26" t="s">
        <v>96</v>
      </c>
      <c r="C8891" s="4" t="s">
        <v>307</v>
      </c>
      <c r="D8891" s="25">
        <f t="shared" si="181"/>
        <v>1.1343699999999999E-5</v>
      </c>
      <c r="E8891" s="25">
        <f t="shared" si="177"/>
        <v>7.0991000000000004E-6</v>
      </c>
      <c r="F8891" s="25">
        <f t="shared" si="178"/>
        <v>1.0097950000000001E-6</v>
      </c>
      <c r="G8891" s="25">
        <f t="shared" si="179"/>
        <v>4.4900000000000002E-6</v>
      </c>
      <c r="H8891" s="25">
        <f t="shared" si="180"/>
        <v>2.3942594999999996E-5</v>
      </c>
      <c r="I8891" s="3" t="str">
        <f t="shared" si="183"/>
        <v>SonnenblumenkerneBangladesch</v>
      </c>
      <c r="J8891" t="s">
        <v>261</v>
      </c>
      <c r="K8891">
        <v>5</v>
      </c>
    </row>
    <row r="8892" spans="1:11" x14ac:dyDescent="0.4">
      <c r="A8892" t="str">
        <f t="shared" si="182"/>
        <v>SonnenblumenölVenezuela</v>
      </c>
      <c r="B8892" s="26" t="s">
        <v>96</v>
      </c>
      <c r="C8892" s="4" t="s">
        <v>471</v>
      </c>
      <c r="D8892" s="25">
        <f t="shared" si="181"/>
        <v>1.1100000000000002E-5</v>
      </c>
      <c r="E8892" s="25">
        <f t="shared" si="177"/>
        <v>9.2747499999999996E-6</v>
      </c>
      <c r="F8892" s="25">
        <f t="shared" si="178"/>
        <v>2.035E-6</v>
      </c>
      <c r="G8892" s="25">
        <f t="shared" si="179"/>
        <v>1.9199999999999998E-6</v>
      </c>
      <c r="H8892" s="25">
        <f t="shared" si="180"/>
        <v>2.4329749999999999E-5</v>
      </c>
      <c r="I8892" s="3" t="str">
        <f t="shared" si="183"/>
        <v>SonnenblumenkerneVenezuela</v>
      </c>
      <c r="J8892" t="s">
        <v>261</v>
      </c>
      <c r="K8892">
        <v>5</v>
      </c>
    </row>
    <row r="8893" spans="1:11" x14ac:dyDescent="0.4">
      <c r="A8893" t="str">
        <f t="shared" si="182"/>
        <v>SonnenblumenölIrak</v>
      </c>
      <c r="B8893" s="26" t="s">
        <v>96</v>
      </c>
      <c r="C8893" s="4" t="s">
        <v>387</v>
      </c>
      <c r="D8893" s="25">
        <f t="shared" si="181"/>
        <v>4.2510849999999996E-6</v>
      </c>
      <c r="E8893" s="25">
        <f t="shared" si="177"/>
        <v>1.6394099999999999E-5</v>
      </c>
      <c r="F8893" s="25">
        <f t="shared" si="178"/>
        <v>3.3641799999999999E-7</v>
      </c>
      <c r="G8893" s="25">
        <f t="shared" si="179"/>
        <v>3.72E-6</v>
      </c>
      <c r="H8893" s="25">
        <f t="shared" si="180"/>
        <v>2.4701603000000002E-5</v>
      </c>
      <c r="I8893" s="3" t="str">
        <f t="shared" si="183"/>
        <v>SonnenblumenkerneIrak</v>
      </c>
      <c r="J8893" t="s">
        <v>261</v>
      </c>
      <c r="K8893">
        <v>5</v>
      </c>
    </row>
    <row r="8894" spans="1:11" x14ac:dyDescent="0.4">
      <c r="A8894" t="str">
        <f t="shared" si="182"/>
        <v>SonnenblumenölIndien</v>
      </c>
      <c r="B8894" s="26" t="s">
        <v>96</v>
      </c>
      <c r="C8894" s="4" t="s">
        <v>91</v>
      </c>
      <c r="D8894" s="25">
        <f t="shared" si="181"/>
        <v>7.7279499999999994E-6</v>
      </c>
      <c r="E8894" s="25">
        <f t="shared" si="177"/>
        <v>1.3576199999999999E-5</v>
      </c>
      <c r="F8894" s="25">
        <f t="shared" si="178"/>
        <v>1.46194E-6</v>
      </c>
      <c r="G8894" s="25">
        <f t="shared" si="179"/>
        <v>3.2349999999999999E-6</v>
      </c>
      <c r="H8894" s="25">
        <f t="shared" si="180"/>
        <v>2.6001090000000004E-5</v>
      </c>
      <c r="I8894" s="3" t="str">
        <f t="shared" si="183"/>
        <v>SonnenblumenkerneIndien</v>
      </c>
      <c r="J8894" t="s">
        <v>261</v>
      </c>
      <c r="K8894">
        <v>5</v>
      </c>
    </row>
    <row r="8895" spans="1:11" x14ac:dyDescent="0.4">
      <c r="A8895" t="str">
        <f t="shared" si="182"/>
        <v>SonnenblumenölRwanda</v>
      </c>
      <c r="B8895" s="26" t="s">
        <v>96</v>
      </c>
      <c r="C8895" s="4" t="s">
        <v>436</v>
      </c>
      <c r="D8895" s="25">
        <f t="shared" si="181"/>
        <v>1.6019700000000002E-5</v>
      </c>
      <c r="E8895" s="25">
        <f t="shared" si="177"/>
        <v>8.2096000000000001E-6</v>
      </c>
      <c r="F8895" s="25">
        <f t="shared" si="178"/>
        <v>6.1709999999999999E-7</v>
      </c>
      <c r="G8895" s="25">
        <f t="shared" si="179"/>
        <v>2.5349999999999999E-6</v>
      </c>
      <c r="H8895" s="25">
        <f t="shared" si="180"/>
        <v>2.7381399999999998E-5</v>
      </c>
      <c r="I8895" s="3" t="str">
        <f t="shared" si="183"/>
        <v>SonnenblumenkerneRwanda</v>
      </c>
      <c r="J8895" t="s">
        <v>261</v>
      </c>
      <c r="K8895">
        <v>5</v>
      </c>
    </row>
    <row r="8896" spans="1:11" x14ac:dyDescent="0.4">
      <c r="A8896" t="str">
        <f t="shared" si="182"/>
        <v>SonnenblumenölMyanmar</v>
      </c>
      <c r="B8896" s="26" t="s">
        <v>96</v>
      </c>
      <c r="C8896" s="4" t="s">
        <v>414</v>
      </c>
      <c r="D8896" s="25">
        <f t="shared" si="181"/>
        <v>1.7093249999999998E-5</v>
      </c>
      <c r="E8896" s="25">
        <f t="shared" si="177"/>
        <v>1.1690349999999999E-5</v>
      </c>
      <c r="F8896" s="25">
        <f t="shared" si="178"/>
        <v>1.09123E-6</v>
      </c>
      <c r="G8896" s="25">
        <f t="shared" si="179"/>
        <v>4.0049999999999998E-6</v>
      </c>
      <c r="H8896" s="25">
        <f t="shared" si="180"/>
        <v>3.3879829999999996E-5</v>
      </c>
      <c r="I8896" s="3" t="str">
        <f t="shared" si="183"/>
        <v>SonnenblumenkerneMyanmar</v>
      </c>
      <c r="J8896" t="s">
        <v>261</v>
      </c>
      <c r="K8896">
        <v>5</v>
      </c>
    </row>
    <row r="8897" spans="1:11" x14ac:dyDescent="0.4">
      <c r="A8897" t="str">
        <f t="shared" si="182"/>
        <v>SonnenblumenölAserbaidschan</v>
      </c>
      <c r="B8897" s="26" t="s">
        <v>96</v>
      </c>
      <c r="C8897" s="4" t="s">
        <v>306</v>
      </c>
      <c r="D8897" s="25">
        <f t="shared" si="181"/>
        <v>9.2742500000000002E-6</v>
      </c>
      <c r="E8897" s="25">
        <f t="shared" si="177"/>
        <v>2.37341E-5</v>
      </c>
      <c r="F8897" s="25">
        <f t="shared" si="178"/>
        <v>1.1984350000000002E-6</v>
      </c>
      <c r="G8897" s="25">
        <f t="shared" si="179"/>
        <v>4.8899999999999998E-6</v>
      </c>
      <c r="H8897" s="25">
        <f t="shared" si="180"/>
        <v>3.9096784999999994E-5</v>
      </c>
      <c r="I8897" s="3" t="str">
        <f t="shared" si="183"/>
        <v>SonnenblumenkerneAserbaidschan</v>
      </c>
      <c r="J8897" s="3" t="s">
        <v>261</v>
      </c>
      <c r="K8897">
        <v>5</v>
      </c>
    </row>
    <row r="8898" spans="1:11" x14ac:dyDescent="0.4">
      <c r="A8898" t="str">
        <f t="shared" si="182"/>
        <v>SonnenblumenölTansania</v>
      </c>
      <c r="B8898" s="26" t="s">
        <v>96</v>
      </c>
      <c r="C8898" s="4" t="s">
        <v>466</v>
      </c>
      <c r="D8898" s="25">
        <f t="shared" si="181"/>
        <v>1.6137499999999999E-5</v>
      </c>
      <c r="E8898" s="25">
        <f t="shared" si="177"/>
        <v>1.6925399999999999E-5</v>
      </c>
      <c r="F8898" s="25">
        <f t="shared" si="178"/>
        <v>3.0956799999999997E-6</v>
      </c>
      <c r="G8898" s="25">
        <f t="shared" si="179"/>
        <v>5.4999999999999999E-6</v>
      </c>
      <c r="H8898" s="25">
        <f t="shared" si="180"/>
        <v>4.1658579999999993E-5</v>
      </c>
      <c r="I8898" s="3" t="str">
        <f t="shared" si="183"/>
        <v>SonnenblumenkerneTansania</v>
      </c>
      <c r="J8898" t="s">
        <v>261</v>
      </c>
      <c r="K8898">
        <v>5</v>
      </c>
    </row>
    <row r="8899" spans="1:11" x14ac:dyDescent="0.4">
      <c r="A8899" t="str">
        <f t="shared" si="182"/>
        <v>SonnenblumenölZimbabwe</v>
      </c>
      <c r="B8899" s="26" t="s">
        <v>96</v>
      </c>
      <c r="C8899" s="4" t="s">
        <v>476</v>
      </c>
      <c r="D8899" s="25">
        <f t="shared" si="181"/>
        <v>1.4800000000000001E-5</v>
      </c>
      <c r="E8899" s="25">
        <f t="shared" si="177"/>
        <v>1.8700000000000001E-5</v>
      </c>
      <c r="F8899" s="25">
        <f t="shared" si="178"/>
        <v>2.2941599999999997E-6</v>
      </c>
      <c r="G8899" s="25">
        <f t="shared" si="179"/>
        <v>6.0000000000000002E-6</v>
      </c>
      <c r="H8899" s="25">
        <f t="shared" si="180"/>
        <v>4.1794159999999998E-5</v>
      </c>
      <c r="I8899" s="3" t="str">
        <f t="shared" si="183"/>
        <v>SonnenblumenkerneZimbabwe</v>
      </c>
      <c r="J8899" t="s">
        <v>261</v>
      </c>
      <c r="K8899">
        <v>5</v>
      </c>
    </row>
    <row r="8900" spans="1:11" x14ac:dyDescent="0.4">
      <c r="A8900" t="str">
        <f t="shared" si="182"/>
        <v>SonnenblumenölMalaysia</v>
      </c>
      <c r="B8900" s="26" t="s">
        <v>96</v>
      </c>
      <c r="C8900" s="4" t="s">
        <v>406</v>
      </c>
      <c r="D8900" s="25">
        <f t="shared" si="181"/>
        <v>1.7216749999999997E-5</v>
      </c>
      <c r="E8900" s="25">
        <f t="shared" si="177"/>
        <v>8.1968000000000009E-6</v>
      </c>
      <c r="F8900" s="25">
        <f t="shared" si="178"/>
        <v>6.2682500000000005E-6</v>
      </c>
      <c r="G8900" s="25">
        <f t="shared" si="179"/>
        <v>1.2799999999999999E-5</v>
      </c>
      <c r="H8900" s="25">
        <f t="shared" si="180"/>
        <v>4.4481800000000005E-5</v>
      </c>
      <c r="I8900" s="3" t="str">
        <f t="shared" si="183"/>
        <v>SonnenblumenkerneMalaysia</v>
      </c>
      <c r="J8900" t="s">
        <v>261</v>
      </c>
      <c r="K8900">
        <v>5</v>
      </c>
    </row>
    <row r="8901" spans="1:11" x14ac:dyDescent="0.4">
      <c r="A8901" t="str">
        <f t="shared" si="182"/>
        <v>SonnenblumenölTurkmenistan</v>
      </c>
      <c r="B8901" s="26" t="s">
        <v>96</v>
      </c>
      <c r="C8901" s="4" t="s">
        <v>462</v>
      </c>
      <c r="D8901" s="25">
        <f t="shared" si="181"/>
        <v>1.4478600000000001E-5</v>
      </c>
      <c r="E8901" s="25">
        <f t="shared" si="177"/>
        <v>2.131565E-5</v>
      </c>
      <c r="F8901" s="25">
        <f t="shared" si="178"/>
        <v>5.3833999999999994E-7</v>
      </c>
      <c r="G8901" s="25">
        <f t="shared" si="179"/>
        <v>8.1999999999999994E-6</v>
      </c>
      <c r="H8901" s="25">
        <f t="shared" si="180"/>
        <v>4.4532590000000007E-5</v>
      </c>
      <c r="I8901" s="3" t="str">
        <f t="shared" si="183"/>
        <v>SonnenblumenkerneTurkmenistan</v>
      </c>
      <c r="J8901" t="s">
        <v>261</v>
      </c>
      <c r="K8901">
        <v>5</v>
      </c>
    </row>
    <row r="8902" spans="1:11" x14ac:dyDescent="0.4">
      <c r="A8902" t="str">
        <f t="shared" si="182"/>
        <v>SonnenblumenölMalawi</v>
      </c>
      <c r="B8902" s="26" t="s">
        <v>96</v>
      </c>
      <c r="C8902" s="4" t="s">
        <v>405</v>
      </c>
      <c r="D8902" s="25">
        <f t="shared" si="181"/>
        <v>1.5974800000000002E-5</v>
      </c>
      <c r="E8902" s="25">
        <f t="shared" si="177"/>
        <v>2.0707500000000001E-5</v>
      </c>
      <c r="F8902" s="25">
        <f t="shared" si="178"/>
        <v>3.7800600000000002E-6</v>
      </c>
      <c r="G8902" s="25">
        <f t="shared" si="179"/>
        <v>4.1649999999999999E-6</v>
      </c>
      <c r="H8902" s="25">
        <f t="shared" si="180"/>
        <v>4.4627359999999996E-5</v>
      </c>
      <c r="I8902" s="3" t="str">
        <f t="shared" si="183"/>
        <v>SonnenblumenkerneMalawi</v>
      </c>
      <c r="J8902" t="s">
        <v>261</v>
      </c>
      <c r="K8902">
        <v>5</v>
      </c>
    </row>
    <row r="8903" spans="1:11" x14ac:dyDescent="0.4">
      <c r="A8903" t="str">
        <f t="shared" si="182"/>
        <v>SonnenblumenölMexiko</v>
      </c>
      <c r="B8903" s="26" t="s">
        <v>96</v>
      </c>
      <c r="C8903" s="4" t="s">
        <v>409</v>
      </c>
      <c r="D8903" s="25">
        <f t="shared" si="181"/>
        <v>8.4999999999999999E-6</v>
      </c>
      <c r="E8903" s="25">
        <f t="shared" si="177"/>
        <v>2.4656999999999998E-5</v>
      </c>
      <c r="F8903" s="25">
        <f t="shared" si="178"/>
        <v>3.2650000000000001E-6</v>
      </c>
      <c r="G8903" s="25">
        <f t="shared" si="179"/>
        <v>9.4499999999999993E-6</v>
      </c>
      <c r="H8903" s="25">
        <f t="shared" si="180"/>
        <v>4.5871999999999997E-5</v>
      </c>
      <c r="I8903" s="3" t="str">
        <f t="shared" si="183"/>
        <v>SonnenblumenkerneMexiko</v>
      </c>
      <c r="J8903" t="s">
        <v>261</v>
      </c>
      <c r="K8903">
        <v>5</v>
      </c>
    </row>
    <row r="8904" spans="1:11" x14ac:dyDescent="0.4">
      <c r="A8904" t="str">
        <f t="shared" si="182"/>
        <v>SonnenblumenölBhutan</v>
      </c>
      <c r="B8904" s="26" t="s">
        <v>96</v>
      </c>
      <c r="C8904" s="4" t="s">
        <v>326</v>
      </c>
      <c r="D8904" s="25">
        <f t="shared" si="181"/>
        <v>2.7680750000000001E-5</v>
      </c>
      <c r="E8904" s="25">
        <f t="shared" si="177"/>
        <v>2.0610400000000002E-5</v>
      </c>
      <c r="F8904" s="25">
        <f t="shared" si="178"/>
        <v>1.2898400000000002E-6</v>
      </c>
      <c r="G8904" s="25">
        <f t="shared" si="179"/>
        <v>1.72E-7</v>
      </c>
      <c r="H8904" s="25">
        <f t="shared" si="180"/>
        <v>4.9752990000000009E-5</v>
      </c>
      <c r="I8904" s="3" t="str">
        <f t="shared" si="183"/>
        <v>SonnenblumenkerneBhutan</v>
      </c>
      <c r="J8904" t="s">
        <v>261</v>
      </c>
      <c r="K8904">
        <v>5</v>
      </c>
    </row>
    <row r="8905" spans="1:11" x14ac:dyDescent="0.4">
      <c r="A8905" t="str">
        <f t="shared" si="182"/>
        <v>SonnenblumenölThailand</v>
      </c>
      <c r="B8905" s="26" t="s">
        <v>96</v>
      </c>
      <c r="C8905" s="4" t="s">
        <v>455</v>
      </c>
      <c r="D8905" s="25">
        <f t="shared" si="181"/>
        <v>2.4669599999999998E-5</v>
      </c>
      <c r="E8905" s="25">
        <f t="shared" si="177"/>
        <v>1.4128749999999999E-5</v>
      </c>
      <c r="F8905" s="25">
        <f t="shared" si="178"/>
        <v>3.7018899999999998E-6</v>
      </c>
      <c r="G8905" s="25">
        <f t="shared" si="179"/>
        <v>1.0300000000000001E-5</v>
      </c>
      <c r="H8905" s="25">
        <f t="shared" si="180"/>
        <v>5.2800239999999992E-5</v>
      </c>
      <c r="I8905" s="3" t="str">
        <f t="shared" si="183"/>
        <v>SonnenblumenkerneThailand</v>
      </c>
      <c r="J8905" t="s">
        <v>261</v>
      </c>
      <c r="K8905">
        <v>5</v>
      </c>
    </row>
    <row r="8906" spans="1:11" x14ac:dyDescent="0.4">
      <c r="A8906" t="str">
        <f t="shared" si="182"/>
        <v>MargarineLettland</v>
      </c>
      <c r="B8906" s="243" t="s">
        <v>100</v>
      </c>
      <c r="C8906" s="3" t="s">
        <v>224</v>
      </c>
      <c r="D8906" s="25">
        <f t="shared" si="181"/>
        <v>7.0942260000000004E-8</v>
      </c>
      <c r="E8906" s="25">
        <f t="shared" si="177"/>
        <v>1.7615502E-7</v>
      </c>
      <c r="F8906" s="25">
        <f t="shared" si="178"/>
        <v>1.3251136000000003E-8</v>
      </c>
      <c r="G8906" s="25">
        <f t="shared" si="179"/>
        <v>5.3009999999999998E-9</v>
      </c>
      <c r="H8906" s="25">
        <f t="shared" si="180"/>
        <v>2.6564941600000005E-7</v>
      </c>
      <c r="I8906" s="3" t="str">
        <f>J8906&amp;C8906</f>
        <v>SonnenblumenkerneLettland</v>
      </c>
      <c r="J8906" t="s">
        <v>261</v>
      </c>
      <c r="K8906">
        <v>3.1</v>
      </c>
    </row>
    <row r="8907" spans="1:11" x14ac:dyDescent="0.4">
      <c r="A8907" t="str">
        <f t="shared" si="182"/>
        <v>MargarineBelgien</v>
      </c>
      <c r="B8907" s="26" t="s">
        <v>100</v>
      </c>
      <c r="C8907" s="4" t="s">
        <v>319</v>
      </c>
      <c r="D8907" s="25">
        <f t="shared" si="181"/>
        <v>7.7189999999999992E-8</v>
      </c>
      <c r="E8907" s="25">
        <f t="shared" si="177"/>
        <v>1.9615839000000001E-7</v>
      </c>
      <c r="F8907" s="25">
        <f t="shared" si="178"/>
        <v>2.0057000000000002E-8</v>
      </c>
      <c r="G8907" s="25">
        <f t="shared" si="179"/>
        <v>1.55E-8</v>
      </c>
      <c r="H8907" s="25">
        <f t="shared" si="180"/>
        <v>3.0890538999999998E-7</v>
      </c>
      <c r="I8907" s="3" t="str">
        <f t="shared" ref="I8907:I8970" si="184">J8907&amp;C8907</f>
        <v>SonnenblumenkerneBelgien</v>
      </c>
      <c r="J8907" t="s">
        <v>261</v>
      </c>
      <c r="K8907">
        <v>3.1</v>
      </c>
    </row>
    <row r="8908" spans="1:11" x14ac:dyDescent="0.4">
      <c r="A8908" t="str">
        <f t="shared" si="182"/>
        <v>MargarineBelgien-Luxemburg</v>
      </c>
      <c r="B8908" s="26" t="s">
        <v>100</v>
      </c>
      <c r="C8908" s="4" t="s">
        <v>320</v>
      </c>
      <c r="D8908" s="25">
        <f t="shared" si="181"/>
        <v>7.7214800000000009E-8</v>
      </c>
      <c r="E8908" s="25">
        <f t="shared" si="177"/>
        <v>1.9615839000000001E-7</v>
      </c>
      <c r="F8908" s="25">
        <f t="shared" si="178"/>
        <v>2.0046987000000003E-8</v>
      </c>
      <c r="G8908" s="25">
        <f t="shared" si="179"/>
        <v>1.55E-8</v>
      </c>
      <c r="H8908" s="25">
        <f t="shared" si="180"/>
        <v>3.0892017700000005E-7</v>
      </c>
      <c r="I8908" s="3" t="str">
        <f t="shared" si="184"/>
        <v>SonnenblumenkerneBelgien-Luxemburg</v>
      </c>
      <c r="J8908" t="s">
        <v>261</v>
      </c>
      <c r="K8908">
        <v>3.1</v>
      </c>
    </row>
    <row r="8909" spans="1:11" x14ac:dyDescent="0.4">
      <c r="A8909" t="str">
        <f t="shared" si="182"/>
        <v>MargarineLitauen</v>
      </c>
      <c r="B8909" s="26" t="s">
        <v>100</v>
      </c>
      <c r="C8909" s="4" t="s">
        <v>401</v>
      </c>
      <c r="D8909" s="25">
        <f t="shared" si="181"/>
        <v>8.4643329999999992E-8</v>
      </c>
      <c r="E8909" s="25">
        <f t="shared" si="177"/>
        <v>1.9820997000000005E-7</v>
      </c>
      <c r="F8909" s="25">
        <f t="shared" si="178"/>
        <v>1.6037168000000001E-8</v>
      </c>
      <c r="G8909" s="25">
        <f t="shared" si="179"/>
        <v>1.1593999999999999E-8</v>
      </c>
      <c r="H8909" s="25">
        <f t="shared" si="180"/>
        <v>3.1048446800000002E-7</v>
      </c>
      <c r="I8909" s="3" t="str">
        <f t="shared" si="184"/>
        <v>SonnenblumenkerneLitauen</v>
      </c>
      <c r="J8909" t="s">
        <v>261</v>
      </c>
      <c r="K8909">
        <v>3.1</v>
      </c>
    </row>
    <row r="8910" spans="1:11" x14ac:dyDescent="0.4">
      <c r="A8910" t="str">
        <f t="shared" si="182"/>
        <v>MargarineTschechien</v>
      </c>
      <c r="B8910" s="26" t="s">
        <v>100</v>
      </c>
      <c r="C8910" s="4" t="s">
        <v>223</v>
      </c>
      <c r="D8910" s="25">
        <f t="shared" si="181"/>
        <v>9.0935710000000008E-8</v>
      </c>
      <c r="E8910" s="25">
        <f t="shared" si="177"/>
        <v>2.2406955E-7</v>
      </c>
      <c r="F8910" s="25">
        <f t="shared" si="178"/>
        <v>2.1259675999999999E-8</v>
      </c>
      <c r="G8910" s="25">
        <f t="shared" si="179"/>
        <v>1.6151E-8</v>
      </c>
      <c r="H8910" s="25">
        <f t="shared" si="180"/>
        <v>3.52415936E-7</v>
      </c>
      <c r="I8910" s="3" t="str">
        <f t="shared" si="184"/>
        <v>SonnenblumenkerneTschechien</v>
      </c>
      <c r="J8910" t="s">
        <v>261</v>
      </c>
      <c r="K8910">
        <v>3.1</v>
      </c>
    </row>
    <row r="8911" spans="1:11" x14ac:dyDescent="0.4">
      <c r="A8911" t="str">
        <f t="shared" si="182"/>
        <v>MargarineTschechoslowakei</v>
      </c>
      <c r="B8911" s="26" t="s">
        <v>100</v>
      </c>
      <c r="C8911" s="4" t="s">
        <v>356</v>
      </c>
      <c r="D8911" s="25">
        <f t="shared" si="181"/>
        <v>9.0935710000000008E-8</v>
      </c>
      <c r="E8911" s="25">
        <f t="shared" si="177"/>
        <v>2.2406955E-7</v>
      </c>
      <c r="F8911" s="25">
        <f t="shared" si="178"/>
        <v>2.1259675999999999E-8</v>
      </c>
      <c r="G8911" s="25">
        <f t="shared" si="179"/>
        <v>1.6151E-8</v>
      </c>
      <c r="H8911" s="25">
        <f t="shared" si="180"/>
        <v>3.52415936E-7</v>
      </c>
      <c r="I8911" s="3" t="str">
        <f t="shared" si="184"/>
        <v>SonnenblumenkerneTschechoslowakei</v>
      </c>
      <c r="J8911" t="s">
        <v>261</v>
      </c>
      <c r="K8911">
        <v>3.1</v>
      </c>
    </row>
    <row r="8912" spans="1:11" x14ac:dyDescent="0.4">
      <c r="A8912" t="str">
        <f t="shared" si="182"/>
        <v>MargarineWeißrussland</v>
      </c>
      <c r="B8912" s="26" t="s">
        <v>100</v>
      </c>
      <c r="C8912" s="4" t="s">
        <v>317</v>
      </c>
      <c r="D8912" s="25">
        <f t="shared" si="181"/>
        <v>9.65309E-8</v>
      </c>
      <c r="E8912" s="25">
        <f t="shared" si="177"/>
        <v>2.3182389E-7</v>
      </c>
      <c r="F8912" s="25">
        <f t="shared" si="178"/>
        <v>1.8179825999999999E-8</v>
      </c>
      <c r="G8912" s="25">
        <f t="shared" si="179"/>
        <v>1.0664E-8</v>
      </c>
      <c r="H8912" s="25">
        <f t="shared" si="180"/>
        <v>3.57198616E-7</v>
      </c>
      <c r="I8912" s="3" t="str">
        <f t="shared" si="184"/>
        <v>SonnenblumenkerneWeißrussland</v>
      </c>
      <c r="J8912" t="s">
        <v>261</v>
      </c>
      <c r="K8912">
        <v>3.1</v>
      </c>
    </row>
    <row r="8913" spans="1:11" x14ac:dyDescent="0.4">
      <c r="A8913" t="str">
        <f t="shared" si="182"/>
        <v>MargarineDeutschland</v>
      </c>
      <c r="B8913" s="26" t="s">
        <v>100</v>
      </c>
      <c r="C8913" s="4" t="s">
        <v>61</v>
      </c>
      <c r="D8913" s="25">
        <f t="shared" si="181"/>
        <v>9.6025290000000008E-8</v>
      </c>
      <c r="E8913" s="25">
        <f t="shared" si="177"/>
        <v>2.7045392000000002E-7</v>
      </c>
      <c r="F8913" s="25">
        <f t="shared" si="178"/>
        <v>2.3975772000000003E-8</v>
      </c>
      <c r="G8913" s="25">
        <f t="shared" si="179"/>
        <v>1.5685999999999999E-8</v>
      </c>
      <c r="H8913" s="25">
        <f t="shared" si="180"/>
        <v>4.0614098200000008E-7</v>
      </c>
      <c r="I8913" s="3" t="str">
        <f t="shared" si="184"/>
        <v>SonnenblumenkerneDeutschland</v>
      </c>
      <c r="J8913" t="s">
        <v>261</v>
      </c>
      <c r="K8913">
        <v>3.1</v>
      </c>
    </row>
    <row r="8914" spans="1:11" x14ac:dyDescent="0.4">
      <c r="A8914" t="str">
        <f t="shared" si="182"/>
        <v>MargarineDeutschland Fr</v>
      </c>
      <c r="B8914" s="26" t="s">
        <v>100</v>
      </c>
      <c r="C8914" s="4" t="s">
        <v>376</v>
      </c>
      <c r="D8914" s="25">
        <f t="shared" si="181"/>
        <v>9.6025290000000008E-8</v>
      </c>
      <c r="E8914" s="25">
        <f t="shared" si="177"/>
        <v>2.7045392000000002E-7</v>
      </c>
      <c r="F8914" s="25">
        <f t="shared" si="178"/>
        <v>2.3975772000000003E-8</v>
      </c>
      <c r="G8914" s="25">
        <f t="shared" si="179"/>
        <v>1.5685999999999999E-8</v>
      </c>
      <c r="H8914" s="25">
        <f t="shared" si="180"/>
        <v>4.0614098200000008E-7</v>
      </c>
      <c r="I8914" s="3" t="str">
        <f t="shared" si="184"/>
        <v>SonnenblumenkerneDeutschland Fr</v>
      </c>
      <c r="J8914" t="s">
        <v>261</v>
      </c>
      <c r="K8914">
        <v>3.1</v>
      </c>
    </row>
    <row r="8915" spans="1:11" x14ac:dyDescent="0.4">
      <c r="A8915" t="str">
        <f t="shared" si="182"/>
        <v>MargarineDeutschland NI</v>
      </c>
      <c r="B8915" s="26" t="s">
        <v>100</v>
      </c>
      <c r="C8915" s="4" t="s">
        <v>377</v>
      </c>
      <c r="D8915" s="25">
        <f t="shared" si="181"/>
        <v>9.6025290000000008E-8</v>
      </c>
      <c r="E8915" s="25">
        <f t="shared" si="177"/>
        <v>2.7045392000000002E-7</v>
      </c>
      <c r="F8915" s="25">
        <f t="shared" si="178"/>
        <v>2.3975772000000003E-8</v>
      </c>
      <c r="G8915" s="25">
        <f t="shared" si="179"/>
        <v>1.5685999999999999E-8</v>
      </c>
      <c r="H8915" s="25">
        <f t="shared" si="180"/>
        <v>4.0614098200000008E-7</v>
      </c>
      <c r="I8915" s="3" t="str">
        <f t="shared" si="184"/>
        <v>SonnenblumenkerneDeutschland NI</v>
      </c>
      <c r="J8915" t="s">
        <v>261</v>
      </c>
      <c r="K8915">
        <v>3.1</v>
      </c>
    </row>
    <row r="8916" spans="1:11" x14ac:dyDescent="0.4">
      <c r="A8916" t="str">
        <f t="shared" si="182"/>
        <v>MargarineÖsterreich</v>
      </c>
      <c r="B8916" s="26" t="s">
        <v>100</v>
      </c>
      <c r="C8916" s="4" t="s">
        <v>226</v>
      </c>
      <c r="D8916" s="25">
        <f t="shared" si="181"/>
        <v>1.2483452E-7</v>
      </c>
      <c r="E8916" s="25">
        <f t="shared" ref="E8916:E8979" si="185">VLOOKUP($I8916,$A$3:$H$8460,5,0)*$K8916</f>
        <v>2.8681820000000006E-7</v>
      </c>
      <c r="F8916" s="25">
        <f t="shared" ref="F8916:F8979" si="186">VLOOKUP($I8916,$A$3:$H$8460,6,0)*$K8916</f>
        <v>2.6083616999999998E-8</v>
      </c>
      <c r="G8916" s="25">
        <f t="shared" ref="G8916:G8979" si="187">VLOOKUP($I8916,$A$3:$H$8460,7,0)*$K8916</f>
        <v>2.0398000000000002E-8</v>
      </c>
      <c r="H8916" s="25">
        <f t="shared" ref="H8916:H8979" si="188">VLOOKUP($I8916,$A$3:$H$8460,8,0)*$K8916</f>
        <v>4.581343370000001E-7</v>
      </c>
      <c r="I8916" s="3" t="str">
        <f t="shared" si="184"/>
        <v>SonnenblumenkerneÖsterreich</v>
      </c>
      <c r="J8916" t="s">
        <v>261</v>
      </c>
      <c r="K8916">
        <v>3.1</v>
      </c>
    </row>
    <row r="8917" spans="1:11" x14ac:dyDescent="0.4">
      <c r="A8917" t="str">
        <f t="shared" si="182"/>
        <v>MargarineSlowenien</v>
      </c>
      <c r="B8917" s="26" t="s">
        <v>100</v>
      </c>
      <c r="C8917" s="4" t="s">
        <v>444</v>
      </c>
      <c r="D8917" s="25">
        <f t="shared" si="181"/>
        <v>1.6400333E-7</v>
      </c>
      <c r="E8917" s="25">
        <f t="shared" si="185"/>
        <v>3.6162119999999999E-7</v>
      </c>
      <c r="F8917" s="25">
        <f t="shared" si="186"/>
        <v>3.222357E-8</v>
      </c>
      <c r="G8917" s="25">
        <f t="shared" si="187"/>
        <v>2.5326999999999999E-8</v>
      </c>
      <c r="H8917" s="25">
        <f t="shared" si="188"/>
        <v>5.8317509999999997E-7</v>
      </c>
      <c r="I8917" s="3" t="str">
        <f t="shared" si="184"/>
        <v>SonnenblumenkerneSlowenien</v>
      </c>
      <c r="J8917" t="s">
        <v>261</v>
      </c>
      <c r="K8917">
        <v>3.1</v>
      </c>
    </row>
    <row r="8918" spans="1:11" x14ac:dyDescent="0.4">
      <c r="A8918" t="str">
        <f t="shared" si="182"/>
        <v>MargarineFrankreich</v>
      </c>
      <c r="B8918" s="26" t="s">
        <v>100</v>
      </c>
      <c r="C8918" s="4" t="s">
        <v>137</v>
      </c>
      <c r="D8918" s="25">
        <f t="shared" ref="D8918:D8981" si="189">VLOOKUP($I8918,$A$3:$H$8460,4,0)*$K8918</f>
        <v>1.2587054E-7</v>
      </c>
      <c r="E8918" s="25">
        <f t="shared" si="185"/>
        <v>3.8475650000000002E-7</v>
      </c>
      <c r="F8918" s="25">
        <f t="shared" si="186"/>
        <v>3.7477450000000003E-8</v>
      </c>
      <c r="G8918" s="25">
        <f t="shared" si="187"/>
        <v>3.6889999999999995E-8</v>
      </c>
      <c r="H8918" s="25">
        <f t="shared" si="188"/>
        <v>5.8499448999999993E-7</v>
      </c>
      <c r="I8918" s="3" t="str">
        <f t="shared" si="184"/>
        <v>SonnenblumenkerneFrankreich</v>
      </c>
      <c r="J8918" t="s">
        <v>261</v>
      </c>
      <c r="K8918">
        <v>3.1</v>
      </c>
    </row>
    <row r="8919" spans="1:11" x14ac:dyDescent="0.4">
      <c r="A8919" t="str">
        <f t="shared" si="182"/>
        <v>MargarineSchweiz</v>
      </c>
      <c r="B8919" s="26" t="s">
        <v>100</v>
      </c>
      <c r="C8919" s="4" t="s">
        <v>452</v>
      </c>
      <c r="D8919" s="25">
        <f t="shared" si="189"/>
        <v>2.0591688000000002E-7</v>
      </c>
      <c r="E8919" s="25">
        <f t="shared" si="185"/>
        <v>3.4277009999999998E-7</v>
      </c>
      <c r="F8919" s="25">
        <f t="shared" si="186"/>
        <v>3.0655342000000002E-8</v>
      </c>
      <c r="G8919" s="25">
        <f t="shared" si="187"/>
        <v>2.3312000000000004E-8</v>
      </c>
      <c r="H8919" s="25">
        <f t="shared" si="188"/>
        <v>6.0265432199999997E-7</v>
      </c>
      <c r="I8919" s="3" t="str">
        <f t="shared" si="184"/>
        <v>SonnenblumenkerneSchweiz</v>
      </c>
      <c r="J8919" t="s">
        <v>261</v>
      </c>
      <c r="K8919">
        <v>3.1</v>
      </c>
    </row>
    <row r="8920" spans="1:11" x14ac:dyDescent="0.4">
      <c r="A8920" t="str">
        <f t="shared" si="182"/>
        <v>MargarineMoldavien</v>
      </c>
      <c r="B8920" s="26" t="s">
        <v>100</v>
      </c>
      <c r="C8920" s="4" t="s">
        <v>433</v>
      </c>
      <c r="D8920" s="25">
        <f t="shared" si="189"/>
        <v>1.9613049E-7</v>
      </c>
      <c r="E8920" s="25">
        <f t="shared" si="185"/>
        <v>4.2156589999999999E-7</v>
      </c>
      <c r="F8920" s="25">
        <f t="shared" si="186"/>
        <v>3.1925350000000002E-8</v>
      </c>
      <c r="G8920" s="25">
        <f t="shared" si="187"/>
        <v>4.2160000000000002E-8</v>
      </c>
      <c r="H8920" s="25">
        <f t="shared" si="188"/>
        <v>6.9178174000000003E-7</v>
      </c>
      <c r="I8920" s="3" t="str">
        <f t="shared" si="184"/>
        <v>SonnenblumenkerneMoldavien</v>
      </c>
      <c r="J8920" t="s">
        <v>261</v>
      </c>
      <c r="K8920">
        <v>3.1</v>
      </c>
    </row>
    <row r="8921" spans="1:11" x14ac:dyDescent="0.4">
      <c r="A8921" t="str">
        <f t="shared" si="182"/>
        <v>MargarinePolen</v>
      </c>
      <c r="B8921" s="26" t="s">
        <v>100</v>
      </c>
      <c r="C8921" s="4" t="s">
        <v>429</v>
      </c>
      <c r="D8921" s="25">
        <f t="shared" si="189"/>
        <v>1.9839999999999998E-7</v>
      </c>
      <c r="E8921" s="25">
        <f t="shared" si="185"/>
        <v>4.639956E-7</v>
      </c>
      <c r="F8921" s="25">
        <f t="shared" si="186"/>
        <v>3.5650000000000005E-8</v>
      </c>
      <c r="G8921" s="25">
        <f t="shared" si="187"/>
        <v>1.9902000000000002E-8</v>
      </c>
      <c r="H8921" s="25">
        <f t="shared" si="188"/>
        <v>7.1794760000000002E-7</v>
      </c>
      <c r="I8921" s="3" t="str">
        <f t="shared" si="184"/>
        <v>SonnenblumenkernePolen</v>
      </c>
      <c r="J8921" t="s">
        <v>261</v>
      </c>
      <c r="K8921">
        <v>3.1</v>
      </c>
    </row>
    <row r="8922" spans="1:11" x14ac:dyDescent="0.4">
      <c r="A8922" t="str">
        <f t="shared" si="182"/>
        <v>MargarineUngarn</v>
      </c>
      <c r="B8922" s="26" t="s">
        <v>100</v>
      </c>
      <c r="C8922" s="4" t="s">
        <v>385</v>
      </c>
      <c r="D8922" s="25">
        <f t="shared" si="189"/>
        <v>2.1831750000000005E-7</v>
      </c>
      <c r="E8922" s="25">
        <f t="shared" si="185"/>
        <v>5.1146589999999996E-7</v>
      </c>
      <c r="F8922" s="25">
        <f t="shared" si="186"/>
        <v>4.5965250000000002E-8</v>
      </c>
      <c r="G8922" s="25">
        <f t="shared" si="187"/>
        <v>3.627E-8</v>
      </c>
      <c r="H8922" s="25">
        <f t="shared" si="188"/>
        <v>8.1201864999999991E-7</v>
      </c>
      <c r="I8922" s="3" t="str">
        <f t="shared" si="184"/>
        <v>SonnenblumenkerneUngarn</v>
      </c>
      <c r="J8922" t="s">
        <v>261</v>
      </c>
      <c r="K8922">
        <v>3.1</v>
      </c>
    </row>
    <row r="8923" spans="1:11" x14ac:dyDescent="0.4">
      <c r="A8923" t="str">
        <f t="shared" si="182"/>
        <v>MargarineSlowakei</v>
      </c>
      <c r="B8923" s="26" t="s">
        <v>100</v>
      </c>
      <c r="C8923" s="4" t="s">
        <v>443</v>
      </c>
      <c r="D8923" s="25">
        <f t="shared" si="189"/>
        <v>2.3241320000000002E-7</v>
      </c>
      <c r="E8923" s="25">
        <f t="shared" si="185"/>
        <v>5.1302210000000002E-7</v>
      </c>
      <c r="F8923" s="25">
        <f t="shared" si="186"/>
        <v>4.5389270000000004E-8</v>
      </c>
      <c r="G8923" s="25">
        <f t="shared" si="187"/>
        <v>3.5650000000000005E-8</v>
      </c>
      <c r="H8923" s="25">
        <f t="shared" si="188"/>
        <v>8.2647457000000013E-7</v>
      </c>
      <c r="I8923" s="3" t="str">
        <f t="shared" si="184"/>
        <v>SonnenblumenkerneSlowakei</v>
      </c>
      <c r="J8923" t="s">
        <v>261</v>
      </c>
      <c r="K8923">
        <v>3.1</v>
      </c>
    </row>
    <row r="8924" spans="1:11" x14ac:dyDescent="0.4">
      <c r="A8924" t="str">
        <f t="shared" si="182"/>
        <v>MargarineMongolei</v>
      </c>
      <c r="B8924" s="26" t="s">
        <v>100</v>
      </c>
      <c r="C8924" s="4" t="s">
        <v>410</v>
      </c>
      <c r="D8924" s="25">
        <f t="shared" si="189"/>
        <v>1.6471570999999998E-7</v>
      </c>
      <c r="E8924" s="25">
        <f t="shared" si="185"/>
        <v>6.6724089999999997E-7</v>
      </c>
      <c r="F8924" s="25">
        <f t="shared" si="186"/>
        <v>1.3295434999999999E-8</v>
      </c>
      <c r="G8924" s="25">
        <f t="shared" si="187"/>
        <v>3.9990000000000003E-8</v>
      </c>
      <c r="H8924" s="25">
        <f t="shared" si="188"/>
        <v>8.8524204500000006E-7</v>
      </c>
      <c r="I8924" s="3" t="str">
        <f t="shared" si="184"/>
        <v>SonnenblumenkerneMongolei</v>
      </c>
      <c r="J8924" t="s">
        <v>261</v>
      </c>
      <c r="K8924">
        <v>3.1</v>
      </c>
    </row>
    <row r="8925" spans="1:11" x14ac:dyDescent="0.4">
      <c r="A8925" t="str">
        <f t="shared" si="182"/>
        <v>MargarineUkraine</v>
      </c>
      <c r="B8925" s="26" t="s">
        <v>100</v>
      </c>
      <c r="C8925" s="4" t="s">
        <v>463</v>
      </c>
      <c r="D8925" s="25">
        <f t="shared" si="189"/>
        <v>2.6446441000000004E-7</v>
      </c>
      <c r="E8925" s="25">
        <f t="shared" si="185"/>
        <v>5.5129160000000004E-7</v>
      </c>
      <c r="F8925" s="25">
        <f t="shared" si="186"/>
        <v>3.821215E-8</v>
      </c>
      <c r="G8925" s="25">
        <f t="shared" si="187"/>
        <v>8.8969999999999995E-8</v>
      </c>
      <c r="H8925" s="25">
        <f t="shared" si="188"/>
        <v>9.4293816000000015E-7</v>
      </c>
      <c r="I8925" s="3" t="str">
        <f t="shared" si="184"/>
        <v>SonnenblumenkerneUkraine</v>
      </c>
      <c r="J8925" t="s">
        <v>261</v>
      </c>
      <c r="K8925">
        <v>3.1</v>
      </c>
    </row>
    <row r="8926" spans="1:11" x14ac:dyDescent="0.4">
      <c r="A8926" t="str">
        <f t="shared" si="182"/>
        <v>MargarineUruguay</v>
      </c>
      <c r="B8926" s="26" t="s">
        <v>100</v>
      </c>
      <c r="C8926" s="4" t="s">
        <v>468</v>
      </c>
      <c r="D8926" s="25">
        <f t="shared" si="189"/>
        <v>4.5616809999999998E-7</v>
      </c>
      <c r="E8926" s="25">
        <f t="shared" si="185"/>
        <v>3.136487E-7</v>
      </c>
      <c r="F8926" s="25">
        <f t="shared" si="186"/>
        <v>1.8421781000000001E-7</v>
      </c>
      <c r="G8926" s="25">
        <f t="shared" si="187"/>
        <v>1.2802999999999999E-7</v>
      </c>
      <c r="H8926" s="25">
        <f t="shared" si="188"/>
        <v>1.0820646099999999E-6</v>
      </c>
      <c r="I8926" s="3" t="str">
        <f t="shared" si="184"/>
        <v>SonnenblumenkerneUruguay</v>
      </c>
      <c r="J8926" t="s">
        <v>261</v>
      </c>
      <c r="K8926">
        <v>3.1</v>
      </c>
    </row>
    <row r="8927" spans="1:11" x14ac:dyDescent="0.4">
      <c r="A8927" t="str">
        <f t="shared" si="182"/>
        <v>MargarineArgentinien</v>
      </c>
      <c r="B8927" s="26" t="s">
        <v>100</v>
      </c>
      <c r="C8927" s="4" t="s">
        <v>292</v>
      </c>
      <c r="D8927" s="25">
        <f t="shared" si="189"/>
        <v>2.3231896000000002E-7</v>
      </c>
      <c r="E8927" s="25">
        <f t="shared" si="185"/>
        <v>5.9992130000000005E-7</v>
      </c>
      <c r="F8927" s="25">
        <f t="shared" si="186"/>
        <v>9.1306159999999995E-8</v>
      </c>
      <c r="G8927" s="25">
        <f t="shared" si="187"/>
        <v>1.7484000000000002E-7</v>
      </c>
      <c r="H8927" s="25">
        <f t="shared" si="188"/>
        <v>1.09838642E-6</v>
      </c>
      <c r="I8927" s="3" t="str">
        <f t="shared" si="184"/>
        <v>SonnenblumenkerneArgentinien</v>
      </c>
      <c r="J8927" t="s">
        <v>261</v>
      </c>
      <c r="K8927">
        <v>3.1</v>
      </c>
    </row>
    <row r="8928" spans="1:11" x14ac:dyDescent="0.4">
      <c r="A8928" t="str">
        <f t="shared" si="182"/>
        <v>MargarineBosnien-Herzegowina</v>
      </c>
      <c r="B8928" s="26" t="s">
        <v>100</v>
      </c>
      <c r="C8928" s="4" t="s">
        <v>329</v>
      </c>
      <c r="D8928" s="25">
        <f t="shared" si="189"/>
        <v>2.9264000000000001E-7</v>
      </c>
      <c r="E8928" s="25">
        <f t="shared" si="185"/>
        <v>7.3938720000000001E-7</v>
      </c>
      <c r="F8928" s="25">
        <f t="shared" si="186"/>
        <v>6.5924600000000008E-8</v>
      </c>
      <c r="G8928" s="25">
        <f t="shared" si="187"/>
        <v>8.3389999999999994E-8</v>
      </c>
      <c r="H8928" s="25">
        <f t="shared" si="188"/>
        <v>1.1813418E-6</v>
      </c>
      <c r="I8928" s="3" t="str">
        <f t="shared" si="184"/>
        <v>SonnenblumenkerneBosnien-Herzegowina</v>
      </c>
      <c r="J8928" t="s">
        <v>261</v>
      </c>
      <c r="K8928">
        <v>3.1</v>
      </c>
    </row>
    <row r="8929" spans="1:11" x14ac:dyDescent="0.4">
      <c r="A8929" t="str">
        <f t="shared" si="182"/>
        <v>MargarineRumänien</v>
      </c>
      <c r="B8929" s="26" t="s">
        <v>100</v>
      </c>
      <c r="C8929" s="4" t="s">
        <v>434</v>
      </c>
      <c r="D8929" s="25">
        <f t="shared" si="189"/>
        <v>3.1516460000000003E-7</v>
      </c>
      <c r="E8929" s="25">
        <f t="shared" si="185"/>
        <v>7.6015100000000007E-7</v>
      </c>
      <c r="F8929" s="25">
        <f t="shared" si="186"/>
        <v>5.7384409999999998E-8</v>
      </c>
      <c r="G8929" s="25">
        <f t="shared" si="187"/>
        <v>9.5480000000000019E-8</v>
      </c>
      <c r="H8929" s="25">
        <f t="shared" si="188"/>
        <v>1.2281800099999999E-6</v>
      </c>
      <c r="I8929" s="3" t="str">
        <f t="shared" si="184"/>
        <v>SonnenblumenkerneRumänien</v>
      </c>
      <c r="J8929" t="s">
        <v>261</v>
      </c>
      <c r="K8929">
        <v>3.1</v>
      </c>
    </row>
    <row r="8930" spans="1:11" x14ac:dyDescent="0.4">
      <c r="A8930" t="str">
        <f t="shared" si="182"/>
        <v>MargarineRussland</v>
      </c>
      <c r="B8930" s="26" t="s">
        <v>100</v>
      </c>
      <c r="C8930" s="4" t="s">
        <v>435</v>
      </c>
      <c r="D8930" s="25">
        <f t="shared" si="189"/>
        <v>3.7243399999999996E-7</v>
      </c>
      <c r="E8930" s="25">
        <f t="shared" si="185"/>
        <v>7.7967169999999997E-7</v>
      </c>
      <c r="F8930" s="25">
        <f t="shared" si="186"/>
        <v>5.1834790000000006E-8</v>
      </c>
      <c r="G8930" s="25">
        <f t="shared" si="187"/>
        <v>1.1376999999999999E-7</v>
      </c>
      <c r="H8930" s="25">
        <f t="shared" si="188"/>
        <v>1.31771049E-6</v>
      </c>
      <c r="I8930" s="3" t="str">
        <f t="shared" si="184"/>
        <v>SonnenblumenkerneRussland</v>
      </c>
      <c r="J8930" t="s">
        <v>261</v>
      </c>
      <c r="K8930">
        <v>3.1</v>
      </c>
    </row>
    <row r="8931" spans="1:11" x14ac:dyDescent="0.4">
      <c r="A8931" t="str">
        <f t="shared" si="182"/>
        <v>MargarineUSSR</v>
      </c>
      <c r="B8931" s="26" t="s">
        <v>100</v>
      </c>
      <c r="C8931" s="4" t="s">
        <v>469</v>
      </c>
      <c r="D8931" s="25">
        <f t="shared" si="189"/>
        <v>3.7243399999999996E-7</v>
      </c>
      <c r="E8931" s="25">
        <f t="shared" si="185"/>
        <v>7.7967169999999997E-7</v>
      </c>
      <c r="F8931" s="25">
        <f t="shared" si="186"/>
        <v>5.1834790000000006E-8</v>
      </c>
      <c r="G8931" s="25">
        <f t="shared" si="187"/>
        <v>1.1376999999999999E-7</v>
      </c>
      <c r="H8931" s="25">
        <f t="shared" si="188"/>
        <v>1.31771049E-6</v>
      </c>
      <c r="I8931" s="3" t="str">
        <f t="shared" si="184"/>
        <v>SonnenblumenkerneUSSR</v>
      </c>
      <c r="J8931" t="s">
        <v>261</v>
      </c>
      <c r="K8931">
        <v>3.1</v>
      </c>
    </row>
    <row r="8932" spans="1:11" x14ac:dyDescent="0.4">
      <c r="A8932" t="str">
        <f t="shared" si="182"/>
        <v>MargarineSerbien-Montenegro</v>
      </c>
      <c r="B8932" s="26" t="s">
        <v>100</v>
      </c>
      <c r="C8932" s="4" t="s">
        <v>440</v>
      </c>
      <c r="D8932" s="25">
        <f t="shared" si="189"/>
        <v>3.5340000000000003E-7</v>
      </c>
      <c r="E8932" s="25">
        <f t="shared" si="185"/>
        <v>9.5169999999999993E-7</v>
      </c>
      <c r="F8932" s="25">
        <f t="shared" si="186"/>
        <v>7.8429999999999995E-8</v>
      </c>
      <c r="G8932" s="25">
        <f t="shared" si="187"/>
        <v>1.1439000000000001E-7</v>
      </c>
      <c r="H8932" s="25">
        <f t="shared" si="188"/>
        <v>1.49792E-6</v>
      </c>
      <c r="I8932" s="3" t="str">
        <f t="shared" si="184"/>
        <v>SonnenblumenkerneSerbien-Montenegro</v>
      </c>
      <c r="J8932" t="s">
        <v>261</v>
      </c>
      <c r="K8932">
        <v>3.1</v>
      </c>
    </row>
    <row r="8933" spans="1:11" x14ac:dyDescent="0.4">
      <c r="A8933" t="str">
        <f t="shared" si="182"/>
        <v>MargarineMontenegro</v>
      </c>
      <c r="B8933" s="26" t="s">
        <v>100</v>
      </c>
      <c r="C8933" s="4" t="s">
        <v>411</v>
      </c>
      <c r="D8933" s="25">
        <f t="shared" si="189"/>
        <v>3.52718E-7</v>
      </c>
      <c r="E8933" s="25">
        <f t="shared" si="185"/>
        <v>9.5299270000000001E-7</v>
      </c>
      <c r="F8933" s="25">
        <f t="shared" si="186"/>
        <v>7.8336689999999996E-8</v>
      </c>
      <c r="G8933" s="25">
        <f t="shared" si="187"/>
        <v>1.1439000000000001E-7</v>
      </c>
      <c r="H8933" s="25">
        <f t="shared" si="188"/>
        <v>1.49843739E-6</v>
      </c>
      <c r="I8933" s="3" t="str">
        <f t="shared" si="184"/>
        <v>SonnenblumenkerneMontenegro</v>
      </c>
      <c r="J8933" t="s">
        <v>261</v>
      </c>
      <c r="K8933">
        <v>3.1</v>
      </c>
    </row>
    <row r="8934" spans="1:11" x14ac:dyDescent="0.4">
      <c r="A8934" t="str">
        <f t="shared" si="182"/>
        <v>MargarineSerbien</v>
      </c>
      <c r="B8934" s="26" t="s">
        <v>100</v>
      </c>
      <c r="C8934" s="4" t="s">
        <v>439</v>
      </c>
      <c r="D8934" s="25">
        <f t="shared" si="189"/>
        <v>3.52718E-7</v>
      </c>
      <c r="E8934" s="25">
        <f t="shared" si="185"/>
        <v>9.5299270000000001E-7</v>
      </c>
      <c r="F8934" s="25">
        <f t="shared" si="186"/>
        <v>7.8336689999999996E-8</v>
      </c>
      <c r="G8934" s="25">
        <f t="shared" si="187"/>
        <v>1.1439000000000001E-7</v>
      </c>
      <c r="H8934" s="25">
        <f t="shared" si="188"/>
        <v>1.49843739E-6</v>
      </c>
      <c r="I8934" s="3" t="str">
        <f t="shared" si="184"/>
        <v>SonnenblumenkerneSerbien</v>
      </c>
      <c r="J8934" t="s">
        <v>261</v>
      </c>
      <c r="K8934">
        <v>3.1</v>
      </c>
    </row>
    <row r="8935" spans="1:11" x14ac:dyDescent="0.4">
      <c r="A8935" t="str">
        <f t="shared" si="182"/>
        <v>MargarineJugoslawien</v>
      </c>
      <c r="B8935" s="26" t="s">
        <v>100</v>
      </c>
      <c r="C8935" s="4" t="s">
        <v>474</v>
      </c>
      <c r="D8935" s="25">
        <f t="shared" si="189"/>
        <v>3.52718E-7</v>
      </c>
      <c r="E8935" s="25">
        <f t="shared" si="185"/>
        <v>9.5299270000000001E-7</v>
      </c>
      <c r="F8935" s="25">
        <f t="shared" si="186"/>
        <v>7.8336689999999996E-8</v>
      </c>
      <c r="G8935" s="25">
        <f t="shared" si="187"/>
        <v>1.1439000000000001E-7</v>
      </c>
      <c r="H8935" s="25">
        <f t="shared" si="188"/>
        <v>1.49843739E-6</v>
      </c>
      <c r="I8935" s="3" t="str">
        <f t="shared" si="184"/>
        <v>SonnenblumenkerneJugoslawien</v>
      </c>
      <c r="J8935" t="s">
        <v>261</v>
      </c>
      <c r="K8935">
        <v>3.1</v>
      </c>
    </row>
    <row r="8936" spans="1:11" x14ac:dyDescent="0.4">
      <c r="A8936" t="str">
        <f t="shared" ref="A8936:A8999" si="190">B8936&amp;C8936</f>
        <v>MargarineChile</v>
      </c>
      <c r="B8936" s="26" t="s">
        <v>100</v>
      </c>
      <c r="C8936" s="4" t="s">
        <v>346</v>
      </c>
      <c r="D8936" s="25">
        <f t="shared" si="189"/>
        <v>4.0354250000000004E-7</v>
      </c>
      <c r="E8936" s="25">
        <f t="shared" si="185"/>
        <v>1.1019539000000001E-6</v>
      </c>
      <c r="F8936" s="25">
        <f t="shared" si="186"/>
        <v>6.2538779999999998E-8</v>
      </c>
      <c r="G8936" s="25">
        <f t="shared" si="187"/>
        <v>2.4614000000000006E-7</v>
      </c>
      <c r="H8936" s="25">
        <f t="shared" si="188"/>
        <v>1.8141751800000001E-6</v>
      </c>
      <c r="I8936" s="3" t="str">
        <f t="shared" si="184"/>
        <v>SonnenblumenkerneChile</v>
      </c>
      <c r="J8936" t="s">
        <v>261</v>
      </c>
      <c r="K8936">
        <v>3.1</v>
      </c>
    </row>
    <row r="8937" spans="1:11" x14ac:dyDescent="0.4">
      <c r="A8937" t="str">
        <f t="shared" si="190"/>
        <v>MargarineVereinigte Staaten von Amerika</v>
      </c>
      <c r="B8937" s="26" t="s">
        <v>100</v>
      </c>
      <c r="C8937" s="4" t="s">
        <v>467</v>
      </c>
      <c r="D8937" s="25">
        <f t="shared" si="189"/>
        <v>4.330855E-7</v>
      </c>
      <c r="E8937" s="25">
        <f t="shared" si="185"/>
        <v>1.2217224E-6</v>
      </c>
      <c r="F8937" s="25">
        <f t="shared" si="186"/>
        <v>9.0823179999999997E-8</v>
      </c>
      <c r="G8937" s="25">
        <f t="shared" si="187"/>
        <v>1.1315000000000002E-7</v>
      </c>
      <c r="H8937" s="25">
        <f t="shared" si="188"/>
        <v>1.8587810799999999E-6</v>
      </c>
      <c r="I8937" s="3" t="str">
        <f t="shared" si="184"/>
        <v>SonnenblumenkerneVereinigte Staaten von Amerika</v>
      </c>
      <c r="J8937" t="s">
        <v>261</v>
      </c>
      <c r="K8937">
        <v>3.1</v>
      </c>
    </row>
    <row r="8938" spans="1:11" x14ac:dyDescent="0.4">
      <c r="A8938" t="str">
        <f t="shared" si="190"/>
        <v>MargarineSudan (ehemalig)</v>
      </c>
      <c r="B8938" s="26" t="s">
        <v>100</v>
      </c>
      <c r="C8938" s="4" t="s">
        <v>448</v>
      </c>
      <c r="D8938" s="25">
        <f t="shared" si="189"/>
        <v>1.0774794000000001E-6</v>
      </c>
      <c r="E8938" s="25">
        <f t="shared" si="185"/>
        <v>7.8540670000000009E-7</v>
      </c>
      <c r="F8938" s="25">
        <f t="shared" si="186"/>
        <v>5.1826109999999999E-8</v>
      </c>
      <c r="G8938" s="25">
        <f t="shared" si="187"/>
        <v>2.4644999999999999E-7</v>
      </c>
      <c r="H8938" s="25">
        <f t="shared" si="188"/>
        <v>2.1611622100000005E-6</v>
      </c>
      <c r="I8938" s="3" t="str">
        <f t="shared" si="184"/>
        <v>SonnenblumenkerneSudan (ehemalig)</v>
      </c>
      <c r="J8938" t="s">
        <v>261</v>
      </c>
      <c r="K8938">
        <v>3.1</v>
      </c>
    </row>
    <row r="8939" spans="1:11" x14ac:dyDescent="0.4">
      <c r="A8939" t="str">
        <f t="shared" si="190"/>
        <v>MargarineDemokratische Republik Kongo</v>
      </c>
      <c r="B8939" s="26" t="s">
        <v>100</v>
      </c>
      <c r="C8939" s="4" t="s">
        <v>358</v>
      </c>
      <c r="D8939" s="25">
        <f t="shared" si="189"/>
        <v>1.1253000000000001E-6</v>
      </c>
      <c r="E8939" s="25">
        <f t="shared" si="185"/>
        <v>7.0989999999999997E-7</v>
      </c>
      <c r="F8939" s="25">
        <f t="shared" si="186"/>
        <v>7.9049999999999996E-8</v>
      </c>
      <c r="G8939" s="25">
        <f t="shared" si="187"/>
        <v>2.4737999999999998E-7</v>
      </c>
      <c r="H8939" s="25">
        <f t="shared" si="188"/>
        <v>2.1616300000000002E-6</v>
      </c>
      <c r="I8939" s="3" t="str">
        <f t="shared" si="184"/>
        <v>SonnenblumenkerneDemokratische Republik Kongo</v>
      </c>
      <c r="J8939" t="s">
        <v>261</v>
      </c>
      <c r="K8939">
        <v>3.1</v>
      </c>
    </row>
    <row r="8940" spans="1:11" x14ac:dyDescent="0.4">
      <c r="A8940" t="str">
        <f t="shared" si="190"/>
        <v>MargarineÄthiopien PDR</v>
      </c>
      <c r="B8940" s="26" t="s">
        <v>100</v>
      </c>
      <c r="C8940" s="4" t="s">
        <v>370</v>
      </c>
      <c r="D8940" s="25">
        <f t="shared" si="189"/>
        <v>1.22357E-6</v>
      </c>
      <c r="E8940" s="25">
        <f t="shared" si="185"/>
        <v>8.425552E-7</v>
      </c>
      <c r="F8940" s="25">
        <f t="shared" si="186"/>
        <v>7.1596049999999997E-8</v>
      </c>
      <c r="G8940" s="25">
        <f t="shared" si="187"/>
        <v>2.5853999999999998E-7</v>
      </c>
      <c r="H8940" s="25">
        <f t="shared" si="188"/>
        <v>2.3962612499999997E-6</v>
      </c>
      <c r="I8940" s="3" t="str">
        <f t="shared" si="184"/>
        <v>SonnenblumenkerneÄthiopien PDR</v>
      </c>
      <c r="J8940" t="s">
        <v>261</v>
      </c>
      <c r="K8940">
        <v>3.1</v>
      </c>
    </row>
    <row r="8941" spans="1:11" x14ac:dyDescent="0.4">
      <c r="A8941" t="str">
        <f t="shared" si="190"/>
        <v>MargarineÄthiopien</v>
      </c>
      <c r="B8941" s="26" t="s">
        <v>100</v>
      </c>
      <c r="C8941" s="4" t="s">
        <v>369</v>
      </c>
      <c r="D8941" s="25">
        <f t="shared" si="189"/>
        <v>1.2245000000000001E-6</v>
      </c>
      <c r="E8941" s="25">
        <f t="shared" si="185"/>
        <v>8.425552E-7</v>
      </c>
      <c r="F8941" s="25">
        <f t="shared" si="186"/>
        <v>7.1609999999999991E-8</v>
      </c>
      <c r="G8941" s="25">
        <f t="shared" si="187"/>
        <v>2.5853999999999998E-7</v>
      </c>
      <c r="H8941" s="25">
        <f t="shared" si="188"/>
        <v>2.3972051999999999E-6</v>
      </c>
      <c r="I8941" s="3" t="str">
        <f t="shared" si="184"/>
        <v>SonnenblumenkerneÄthiopien</v>
      </c>
      <c r="J8941" t="s">
        <v>261</v>
      </c>
      <c r="K8941">
        <v>3.1</v>
      </c>
    </row>
    <row r="8942" spans="1:11" x14ac:dyDescent="0.4">
      <c r="A8942" t="str">
        <f t="shared" si="190"/>
        <v>MargarineKroatien</v>
      </c>
      <c r="B8942" s="26" t="s">
        <v>100</v>
      </c>
      <c r="C8942" s="4" t="s">
        <v>225</v>
      </c>
      <c r="D8942" s="25">
        <f t="shared" si="189"/>
        <v>5.580000000000001E-7</v>
      </c>
      <c r="E8942" s="25">
        <f t="shared" si="185"/>
        <v>1.5894878E-6</v>
      </c>
      <c r="F8942" s="25">
        <f t="shared" si="186"/>
        <v>1.3671000000000001E-7</v>
      </c>
      <c r="G8942" s="25">
        <f t="shared" si="187"/>
        <v>1.9499E-7</v>
      </c>
      <c r="H8942" s="25">
        <f t="shared" si="188"/>
        <v>2.4791878000000001E-6</v>
      </c>
      <c r="I8942" s="3" t="str">
        <f t="shared" si="184"/>
        <v>SonnenblumenkerneKroatien</v>
      </c>
      <c r="J8942" t="s">
        <v>261</v>
      </c>
      <c r="K8942">
        <v>3.1</v>
      </c>
    </row>
    <row r="8943" spans="1:11" x14ac:dyDescent="0.4">
      <c r="A8943" t="str">
        <f t="shared" si="190"/>
        <v>MargarineBulgarien</v>
      </c>
      <c r="B8943" s="26" t="s">
        <v>100</v>
      </c>
      <c r="C8943" s="4" t="s">
        <v>333</v>
      </c>
      <c r="D8943" s="25">
        <f t="shared" si="189"/>
        <v>6.0264929999999996E-7</v>
      </c>
      <c r="E8943" s="25">
        <f t="shared" si="185"/>
        <v>1.6857707E-6</v>
      </c>
      <c r="F8943" s="25">
        <f t="shared" si="186"/>
        <v>1.2416833000000001E-7</v>
      </c>
      <c r="G8943" s="25">
        <f t="shared" si="187"/>
        <v>2.2165E-7</v>
      </c>
      <c r="H8943" s="25">
        <f t="shared" si="188"/>
        <v>2.63423833E-6</v>
      </c>
      <c r="I8943" s="3" t="str">
        <f t="shared" si="184"/>
        <v>SonnenblumenkerneBulgarien</v>
      </c>
      <c r="J8943" t="s">
        <v>261</v>
      </c>
      <c r="K8943">
        <v>3.1</v>
      </c>
    </row>
    <row r="8944" spans="1:11" x14ac:dyDescent="0.4">
      <c r="A8944" t="str">
        <f t="shared" si="190"/>
        <v>MargarineKanada</v>
      </c>
      <c r="B8944" s="26" t="s">
        <v>100</v>
      </c>
      <c r="C8944" s="4" t="s">
        <v>343</v>
      </c>
      <c r="D8944" s="25">
        <f t="shared" si="189"/>
        <v>5.987681E-7</v>
      </c>
      <c r="E8944" s="25">
        <f t="shared" si="185"/>
        <v>1.9637291E-6</v>
      </c>
      <c r="F8944" s="25">
        <f t="shared" si="186"/>
        <v>1.2938284000000002E-7</v>
      </c>
      <c r="G8944" s="25">
        <f t="shared" si="187"/>
        <v>1.0757000000000002E-7</v>
      </c>
      <c r="H8944" s="25">
        <f t="shared" si="188"/>
        <v>2.7994500400000005E-6</v>
      </c>
      <c r="I8944" s="3" t="str">
        <f t="shared" si="184"/>
        <v>SonnenblumenkerneKanada</v>
      </c>
      <c r="J8944" t="s">
        <v>261</v>
      </c>
      <c r="K8944">
        <v>3.1</v>
      </c>
    </row>
    <row r="8945" spans="1:11" x14ac:dyDescent="0.4">
      <c r="A8945" t="str">
        <f t="shared" si="190"/>
        <v>MargarineAlgerien</v>
      </c>
      <c r="B8945" s="26" t="s">
        <v>100</v>
      </c>
      <c r="C8945" s="4" t="s">
        <v>277</v>
      </c>
      <c r="D8945" s="25">
        <f t="shared" si="189"/>
        <v>5.8349440000000002E-7</v>
      </c>
      <c r="E8945" s="25">
        <f t="shared" si="185"/>
        <v>1.8087135999999999E-6</v>
      </c>
      <c r="F8945" s="25">
        <f t="shared" si="186"/>
        <v>2.8087984000000001E-8</v>
      </c>
      <c r="G8945" s="25">
        <f t="shared" si="187"/>
        <v>4.2780000000000001E-7</v>
      </c>
      <c r="H8945" s="25">
        <f t="shared" si="188"/>
        <v>2.8480959839999997E-6</v>
      </c>
      <c r="I8945" s="3" t="str">
        <f t="shared" si="184"/>
        <v>SonnenblumenkerneAlgerien</v>
      </c>
      <c r="J8945" t="s">
        <v>261</v>
      </c>
      <c r="K8945">
        <v>3.1</v>
      </c>
    </row>
    <row r="8946" spans="1:11" x14ac:dyDescent="0.4">
      <c r="A8946" t="str">
        <f t="shared" si="190"/>
        <v>MargarineItalien</v>
      </c>
      <c r="B8946" s="26" t="s">
        <v>100</v>
      </c>
      <c r="C8946" s="4" t="s">
        <v>87</v>
      </c>
      <c r="D8946" s="25">
        <f t="shared" si="189"/>
        <v>7.4114800000000004E-7</v>
      </c>
      <c r="E8946" s="25">
        <f t="shared" si="185"/>
        <v>2.0523983999999997E-6</v>
      </c>
      <c r="F8946" s="25">
        <f t="shared" si="186"/>
        <v>2.1706262000000001E-7</v>
      </c>
      <c r="G8946" s="25">
        <f t="shared" si="187"/>
        <v>2.2475E-7</v>
      </c>
      <c r="H8946" s="25">
        <f t="shared" si="188"/>
        <v>3.23535902E-6</v>
      </c>
      <c r="I8946" s="3" t="str">
        <f t="shared" si="184"/>
        <v>SonnenblumenkerneItalien</v>
      </c>
      <c r="J8946" t="s">
        <v>261</v>
      </c>
      <c r="K8946">
        <v>3.1</v>
      </c>
    </row>
    <row r="8947" spans="1:11" x14ac:dyDescent="0.4">
      <c r="A8947" t="str">
        <f t="shared" si="190"/>
        <v>MargarineChina, Hong Kong</v>
      </c>
      <c r="B8947" s="26" t="s">
        <v>100</v>
      </c>
      <c r="C8947" s="4" t="s">
        <v>349</v>
      </c>
      <c r="D8947" s="25">
        <f t="shared" si="189"/>
        <v>6.7119650000000004E-7</v>
      </c>
      <c r="E8947" s="25">
        <f t="shared" si="185"/>
        <v>2.3367706999999998E-6</v>
      </c>
      <c r="F8947" s="25">
        <f t="shared" si="186"/>
        <v>8.2398930000000006E-8</v>
      </c>
      <c r="G8947" s="25">
        <f t="shared" si="187"/>
        <v>1.5345000000000001E-7</v>
      </c>
      <c r="H8947" s="25">
        <f t="shared" si="188"/>
        <v>3.2438161300000005E-6</v>
      </c>
      <c r="I8947" s="3" t="str">
        <f t="shared" si="184"/>
        <v>SonnenblumenkerneChina, Hong Kong</v>
      </c>
      <c r="J8947" t="s">
        <v>261</v>
      </c>
      <c r="K8947">
        <v>3.1</v>
      </c>
    </row>
    <row r="8948" spans="1:11" x14ac:dyDescent="0.4">
      <c r="A8948" t="str">
        <f t="shared" si="190"/>
        <v>MargarineChina, zentral</v>
      </c>
      <c r="B8948" s="26" t="s">
        <v>100</v>
      </c>
      <c r="C8948" s="4" t="s">
        <v>74</v>
      </c>
      <c r="D8948" s="25">
        <f t="shared" si="189"/>
        <v>6.7119650000000004E-7</v>
      </c>
      <c r="E8948" s="25">
        <f t="shared" si="185"/>
        <v>2.3367706999999998E-6</v>
      </c>
      <c r="F8948" s="25">
        <f t="shared" si="186"/>
        <v>8.2398930000000006E-8</v>
      </c>
      <c r="G8948" s="25">
        <f t="shared" si="187"/>
        <v>1.5345000000000001E-7</v>
      </c>
      <c r="H8948" s="25">
        <f t="shared" si="188"/>
        <v>3.2438161300000005E-6</v>
      </c>
      <c r="I8948" s="3" t="str">
        <f t="shared" si="184"/>
        <v>SonnenblumenkerneChina, zentral</v>
      </c>
      <c r="J8948" t="s">
        <v>261</v>
      </c>
      <c r="K8948">
        <v>3.1</v>
      </c>
    </row>
    <row r="8949" spans="1:11" x14ac:dyDescent="0.4">
      <c r="A8949" t="str">
        <f t="shared" si="190"/>
        <v>MargarineChina, Taiwan</v>
      </c>
      <c r="B8949" s="26" t="s">
        <v>100</v>
      </c>
      <c r="C8949" s="4" t="s">
        <v>350</v>
      </c>
      <c r="D8949" s="25">
        <f t="shared" si="189"/>
        <v>6.7270000000000003E-7</v>
      </c>
      <c r="E8949" s="25">
        <f t="shared" si="185"/>
        <v>2.3367706999999998E-6</v>
      </c>
      <c r="F8949" s="25">
        <f t="shared" si="186"/>
        <v>8.2398930000000006E-8</v>
      </c>
      <c r="G8949" s="25">
        <f t="shared" si="187"/>
        <v>1.5345000000000001E-7</v>
      </c>
      <c r="H8949" s="25">
        <f t="shared" si="188"/>
        <v>3.2453196299999999E-6</v>
      </c>
      <c r="I8949" s="3" t="str">
        <f t="shared" si="184"/>
        <v>SonnenblumenkerneChina, Taiwan</v>
      </c>
      <c r="J8949" t="s">
        <v>261</v>
      </c>
      <c r="K8949">
        <v>3.1</v>
      </c>
    </row>
    <row r="8950" spans="1:11" x14ac:dyDescent="0.4">
      <c r="A8950" t="str">
        <f t="shared" si="190"/>
        <v>MargarineNordkorea</v>
      </c>
      <c r="B8950" s="26" t="s">
        <v>100</v>
      </c>
      <c r="C8950" s="4" t="s">
        <v>357</v>
      </c>
      <c r="D8950" s="25">
        <f t="shared" si="189"/>
        <v>4.7581280000000002E-7</v>
      </c>
      <c r="E8950" s="25">
        <f t="shared" si="185"/>
        <v>2.5742462000000002E-6</v>
      </c>
      <c r="F8950" s="25">
        <f t="shared" si="186"/>
        <v>1.0270269E-7</v>
      </c>
      <c r="G8950" s="25">
        <f t="shared" si="187"/>
        <v>9.6100000000000007E-8</v>
      </c>
      <c r="H8950" s="25">
        <f t="shared" si="188"/>
        <v>3.2488616900000005E-6</v>
      </c>
      <c r="I8950" s="3" t="str">
        <f t="shared" si="184"/>
        <v>SonnenblumenkerneNordkorea</v>
      </c>
      <c r="J8950" t="s">
        <v>261</v>
      </c>
      <c r="K8950">
        <v>3.1</v>
      </c>
    </row>
    <row r="8951" spans="1:11" x14ac:dyDescent="0.4">
      <c r="A8951" t="str">
        <f t="shared" si="190"/>
        <v>MargarineParaguay</v>
      </c>
      <c r="B8951" s="26" t="s">
        <v>100</v>
      </c>
      <c r="C8951" s="4" t="s">
        <v>426</v>
      </c>
      <c r="D8951" s="25">
        <f t="shared" si="189"/>
        <v>9.2244839999999997E-7</v>
      </c>
      <c r="E8951" s="25">
        <f t="shared" si="185"/>
        <v>5.7083399999999999E-7</v>
      </c>
      <c r="F8951" s="25">
        <f t="shared" si="186"/>
        <v>1.185471E-6</v>
      </c>
      <c r="G8951" s="25">
        <f t="shared" si="187"/>
        <v>5.7970000000000004E-7</v>
      </c>
      <c r="H8951" s="25">
        <f t="shared" si="188"/>
        <v>3.2584534000000006E-6</v>
      </c>
      <c r="I8951" s="3" t="str">
        <f t="shared" si="184"/>
        <v>SonnenblumenkerneParaguay</v>
      </c>
      <c r="J8951" t="s">
        <v>261</v>
      </c>
      <c r="K8951">
        <v>3.1</v>
      </c>
    </row>
    <row r="8952" spans="1:11" x14ac:dyDescent="0.4">
      <c r="A8952" t="str">
        <f t="shared" si="190"/>
        <v>MargarineSwaziland</v>
      </c>
      <c r="B8952" s="26" t="s">
        <v>100</v>
      </c>
      <c r="C8952" s="4" t="s">
        <v>450</v>
      </c>
      <c r="D8952" s="25">
        <f t="shared" si="189"/>
        <v>1.2700173E-6</v>
      </c>
      <c r="E8952" s="25">
        <f t="shared" si="185"/>
        <v>1.2196484999999999E-6</v>
      </c>
      <c r="F8952" s="25">
        <f t="shared" si="186"/>
        <v>2.6883292999999999E-7</v>
      </c>
      <c r="G8952" s="25">
        <f t="shared" si="187"/>
        <v>6.6960000000000001E-7</v>
      </c>
      <c r="H8952" s="25">
        <f t="shared" si="188"/>
        <v>3.4280987299999997E-6</v>
      </c>
      <c r="I8952" s="3" t="str">
        <f t="shared" si="184"/>
        <v>SonnenblumenkerneSwaziland</v>
      </c>
      <c r="J8952" t="s">
        <v>261</v>
      </c>
      <c r="K8952">
        <v>3.1</v>
      </c>
    </row>
    <row r="8953" spans="1:11" x14ac:dyDescent="0.4">
      <c r="A8953" t="str">
        <f t="shared" si="190"/>
        <v>MargarineAustralien</v>
      </c>
      <c r="B8953" s="26" t="s">
        <v>100</v>
      </c>
      <c r="C8953" s="4" t="s">
        <v>298</v>
      </c>
      <c r="D8953" s="25">
        <f t="shared" si="189"/>
        <v>1.1625279000000001E-6</v>
      </c>
      <c r="E8953" s="25">
        <f t="shared" si="185"/>
        <v>1.3916644000000002E-6</v>
      </c>
      <c r="F8953" s="25">
        <f t="shared" si="186"/>
        <v>2.8370672999999999E-7</v>
      </c>
      <c r="G8953" s="25">
        <f t="shared" si="187"/>
        <v>9.7030000000000005E-7</v>
      </c>
      <c r="H8953" s="25">
        <f t="shared" si="188"/>
        <v>3.8081990299999999E-6</v>
      </c>
      <c r="I8953" s="3" t="str">
        <f t="shared" si="184"/>
        <v>SonnenblumenkerneAustralien</v>
      </c>
      <c r="J8953" t="s">
        <v>261</v>
      </c>
      <c r="K8953">
        <v>3.1</v>
      </c>
    </row>
    <row r="8954" spans="1:11" x14ac:dyDescent="0.4">
      <c r="A8954" t="str">
        <f t="shared" si="190"/>
        <v>MargarineTürkei</v>
      </c>
      <c r="B8954" s="26" t="s">
        <v>100</v>
      </c>
      <c r="C8954" s="4" t="s">
        <v>461</v>
      </c>
      <c r="D8954" s="25">
        <f t="shared" si="189"/>
        <v>8.5558450000000001E-7</v>
      </c>
      <c r="E8954" s="25">
        <f t="shared" si="185"/>
        <v>2.5040652999999998E-6</v>
      </c>
      <c r="F8954" s="25">
        <f t="shared" si="186"/>
        <v>1.2997928000000001E-7</v>
      </c>
      <c r="G8954" s="25">
        <f t="shared" si="187"/>
        <v>3.3170000000000004E-7</v>
      </c>
      <c r="H8954" s="25">
        <f t="shared" si="188"/>
        <v>3.8213290800000006E-6</v>
      </c>
      <c r="I8954" s="3" t="str">
        <f t="shared" si="184"/>
        <v>SonnenblumenkerneTürkei</v>
      </c>
      <c r="J8954" t="s">
        <v>261</v>
      </c>
      <c r="K8954">
        <v>3.1</v>
      </c>
    </row>
    <row r="8955" spans="1:11" x14ac:dyDescent="0.4">
      <c r="A8955" t="str">
        <f t="shared" si="190"/>
        <v>MargarineAngola</v>
      </c>
      <c r="B8955" s="26" t="s">
        <v>100</v>
      </c>
      <c r="C8955" s="4" t="s">
        <v>284</v>
      </c>
      <c r="D8955" s="25">
        <f t="shared" si="189"/>
        <v>1.9700345000000004E-6</v>
      </c>
      <c r="E8955" s="25">
        <f t="shared" si="185"/>
        <v>1.3793977E-6</v>
      </c>
      <c r="F8955" s="25">
        <f t="shared" si="186"/>
        <v>1.4060546000000001E-7</v>
      </c>
      <c r="G8955" s="25">
        <f t="shared" si="187"/>
        <v>5.4560000000000002E-7</v>
      </c>
      <c r="H8955" s="25">
        <f t="shared" si="188"/>
        <v>4.0356376599999998E-6</v>
      </c>
      <c r="I8955" s="3" t="str">
        <f t="shared" si="184"/>
        <v>SonnenblumenkerneAngola</v>
      </c>
      <c r="J8955" t="s">
        <v>261</v>
      </c>
      <c r="K8955">
        <v>3.1</v>
      </c>
    </row>
    <row r="8956" spans="1:11" x14ac:dyDescent="0.4">
      <c r="A8956" t="str">
        <f t="shared" si="190"/>
        <v>MargarineJordanien</v>
      </c>
      <c r="B8956" s="26" t="s">
        <v>100</v>
      </c>
      <c r="C8956" s="4" t="s">
        <v>215</v>
      </c>
      <c r="D8956" s="25">
        <f t="shared" si="189"/>
        <v>8.6619270000000006E-7</v>
      </c>
      <c r="E8956" s="25">
        <f t="shared" si="185"/>
        <v>2.5389899E-6</v>
      </c>
      <c r="F8956" s="25">
        <f t="shared" si="186"/>
        <v>7.1163910000000006E-8</v>
      </c>
      <c r="G8956" s="25">
        <f t="shared" si="187"/>
        <v>6.4790000000000008E-7</v>
      </c>
      <c r="H8956" s="25">
        <f t="shared" si="188"/>
        <v>4.1242465099999998E-6</v>
      </c>
      <c r="I8956" s="3" t="str">
        <f t="shared" si="184"/>
        <v>SonnenblumenkerneJordanien</v>
      </c>
      <c r="J8956" t="s">
        <v>261</v>
      </c>
      <c r="K8956">
        <v>3.1</v>
      </c>
    </row>
    <row r="8957" spans="1:11" x14ac:dyDescent="0.4">
      <c r="A8957" t="str">
        <f t="shared" si="190"/>
        <v>Margarinebesetztes palästinensisches Gebiet</v>
      </c>
      <c r="B8957" s="26" t="s">
        <v>100</v>
      </c>
      <c r="C8957" s="4" t="s">
        <v>421</v>
      </c>
      <c r="D8957" s="25">
        <f t="shared" si="189"/>
        <v>8.677923000000001E-7</v>
      </c>
      <c r="E8957" s="25">
        <f t="shared" si="185"/>
        <v>2.5633621E-6</v>
      </c>
      <c r="F8957" s="25">
        <f t="shared" si="186"/>
        <v>7.473945000000001E-8</v>
      </c>
      <c r="G8957" s="25">
        <f t="shared" si="187"/>
        <v>6.3239999999999997E-7</v>
      </c>
      <c r="H8957" s="25">
        <f t="shared" si="188"/>
        <v>4.1382938500000002E-6</v>
      </c>
      <c r="I8957" s="3" t="str">
        <f t="shared" si="184"/>
        <v>Sonnenblumenkernebesetztes palästinensisches Gebiet</v>
      </c>
      <c r="J8957" t="s">
        <v>261</v>
      </c>
      <c r="K8957">
        <v>3.1</v>
      </c>
    </row>
    <row r="8958" spans="1:11" x14ac:dyDescent="0.4">
      <c r="A8958" t="str">
        <f t="shared" si="190"/>
        <v>Margarineehemalige jugoslawische Republik Mazedonien</v>
      </c>
      <c r="B8958" s="26" t="s">
        <v>100</v>
      </c>
      <c r="C8958" s="4" t="s">
        <v>456</v>
      </c>
      <c r="D8958" s="25">
        <f t="shared" si="189"/>
        <v>9.3135780000000001E-7</v>
      </c>
      <c r="E8958" s="25">
        <f t="shared" si="185"/>
        <v>2.6891694E-6</v>
      </c>
      <c r="F8958" s="25">
        <f t="shared" si="186"/>
        <v>1.9214202999999998E-7</v>
      </c>
      <c r="G8958" s="25">
        <f t="shared" si="187"/>
        <v>3.6890000000000003E-7</v>
      </c>
      <c r="H8958" s="25">
        <f t="shared" si="188"/>
        <v>4.1815692300000003E-6</v>
      </c>
      <c r="I8958" s="3" t="str">
        <f t="shared" si="184"/>
        <v>Sonnenblumenkerneehemalige jugoslawische Republik Mazedonien</v>
      </c>
      <c r="J8958" t="s">
        <v>261</v>
      </c>
      <c r="K8958">
        <v>3.1</v>
      </c>
    </row>
    <row r="8959" spans="1:11" x14ac:dyDescent="0.4">
      <c r="A8959" t="str">
        <f t="shared" si="190"/>
        <v>MargarineGriechenland</v>
      </c>
      <c r="B8959" s="26" t="s">
        <v>100</v>
      </c>
      <c r="C8959" s="4" t="s">
        <v>378</v>
      </c>
      <c r="D8959" s="25">
        <f t="shared" si="189"/>
        <v>9.4440570000000004E-7</v>
      </c>
      <c r="E8959" s="25">
        <f t="shared" si="185"/>
        <v>2.7004937000000002E-6</v>
      </c>
      <c r="F8959" s="25">
        <f t="shared" si="186"/>
        <v>1.9588280000000002E-7</v>
      </c>
      <c r="G8959" s="25">
        <f t="shared" si="187"/>
        <v>4.1230000000000006E-7</v>
      </c>
      <c r="H8959" s="25">
        <f t="shared" si="188"/>
        <v>4.2530822000000006E-6</v>
      </c>
      <c r="I8959" s="3" t="str">
        <f t="shared" si="184"/>
        <v>SonnenblumenkerneGriechenland</v>
      </c>
      <c r="J8959" t="s">
        <v>261</v>
      </c>
      <c r="K8959">
        <v>3.1</v>
      </c>
    </row>
    <row r="8960" spans="1:11" x14ac:dyDescent="0.4">
      <c r="A8960" t="str">
        <f t="shared" si="190"/>
        <v>MargarineSyrien</v>
      </c>
      <c r="B8960" s="26" t="s">
        <v>100</v>
      </c>
      <c r="C8960" s="4" t="s">
        <v>453</v>
      </c>
      <c r="D8960" s="25">
        <f t="shared" si="189"/>
        <v>9.0201940000000007E-7</v>
      </c>
      <c r="E8960" s="25">
        <f t="shared" si="185"/>
        <v>2.4318073999999999E-6</v>
      </c>
      <c r="F8960" s="25">
        <f t="shared" si="186"/>
        <v>6.3950209999999994E-8</v>
      </c>
      <c r="G8960" s="25">
        <f t="shared" si="187"/>
        <v>1.0943000000000001E-6</v>
      </c>
      <c r="H8960" s="25">
        <f t="shared" si="188"/>
        <v>4.49207701E-6</v>
      </c>
      <c r="I8960" s="3" t="str">
        <f t="shared" si="184"/>
        <v>SonnenblumenkerneSyrien</v>
      </c>
      <c r="J8960" t="s">
        <v>261</v>
      </c>
      <c r="K8960">
        <v>3.1</v>
      </c>
    </row>
    <row r="8961" spans="1:11" x14ac:dyDescent="0.4">
      <c r="A8961" t="str">
        <f t="shared" si="190"/>
        <v>MargarineNamibia</v>
      </c>
      <c r="B8961" s="26" t="s">
        <v>100</v>
      </c>
      <c r="C8961" s="4" t="s">
        <v>415</v>
      </c>
      <c r="D8961" s="25">
        <f t="shared" si="189"/>
        <v>2.4776409000000003E-6</v>
      </c>
      <c r="E8961" s="25">
        <f t="shared" si="185"/>
        <v>1.4526692999999999E-6</v>
      </c>
      <c r="F8961" s="25">
        <f t="shared" si="186"/>
        <v>2.2117012000000003E-7</v>
      </c>
      <c r="G8961" s="25">
        <f t="shared" si="187"/>
        <v>6.7580000000000006E-7</v>
      </c>
      <c r="H8961" s="25">
        <f t="shared" si="188"/>
        <v>4.8272803200000001E-6</v>
      </c>
      <c r="I8961" s="3" t="str">
        <f t="shared" si="184"/>
        <v>SonnenblumenkerneNamibia</v>
      </c>
      <c r="J8961" t="s">
        <v>261</v>
      </c>
      <c r="K8961">
        <v>3.1</v>
      </c>
    </row>
    <row r="8962" spans="1:11" x14ac:dyDescent="0.4">
      <c r="A8962" t="str">
        <f t="shared" si="190"/>
        <v>MargarineTunesien</v>
      </c>
      <c r="B8962" s="26" t="s">
        <v>100</v>
      </c>
      <c r="C8962" s="4" t="s">
        <v>460</v>
      </c>
      <c r="D8962" s="25">
        <f t="shared" si="189"/>
        <v>1.2183000000000001E-6</v>
      </c>
      <c r="E8962" s="25">
        <f t="shared" si="185"/>
        <v>3.1805379999999997E-6</v>
      </c>
      <c r="F8962" s="25">
        <f t="shared" si="186"/>
        <v>4.402E-8</v>
      </c>
      <c r="G8962" s="25">
        <f t="shared" si="187"/>
        <v>5.5489999999999997E-7</v>
      </c>
      <c r="H8962" s="25">
        <f t="shared" si="188"/>
        <v>4.9977579999999991E-6</v>
      </c>
      <c r="I8962" s="3" t="str">
        <f t="shared" si="184"/>
        <v>SonnenblumenkerneTunesien</v>
      </c>
      <c r="J8962" t="s">
        <v>261</v>
      </c>
      <c r="K8962">
        <v>3.1</v>
      </c>
    </row>
    <row r="8963" spans="1:11" x14ac:dyDescent="0.4">
      <c r="A8963" t="str">
        <f t="shared" si="190"/>
        <v>MargarineAfghanistan</v>
      </c>
      <c r="B8963" s="26" t="s">
        <v>100</v>
      </c>
      <c r="C8963" s="4" t="s">
        <v>238</v>
      </c>
      <c r="D8963" s="25">
        <f t="shared" si="189"/>
        <v>1.2016437E-6</v>
      </c>
      <c r="E8963" s="25">
        <f t="shared" si="185"/>
        <v>2.7085134000000003E-6</v>
      </c>
      <c r="F8963" s="25">
        <f t="shared" si="186"/>
        <v>1.0151105E-7</v>
      </c>
      <c r="G8963" s="25">
        <f t="shared" si="187"/>
        <v>1.1253000000000001E-6</v>
      </c>
      <c r="H8963" s="25">
        <f t="shared" si="188"/>
        <v>5.1369681500000008E-6</v>
      </c>
      <c r="I8963" s="3" t="str">
        <f t="shared" si="184"/>
        <v>SonnenblumenkerneAfghanistan</v>
      </c>
      <c r="J8963" t="s">
        <v>261</v>
      </c>
      <c r="K8963">
        <v>3.1</v>
      </c>
    </row>
    <row r="8964" spans="1:11" x14ac:dyDescent="0.4">
      <c r="A8964" t="str">
        <f t="shared" si="190"/>
        <v>MargarineBurundi</v>
      </c>
      <c r="B8964" s="26" t="s">
        <v>100</v>
      </c>
      <c r="C8964" s="4" t="s">
        <v>335</v>
      </c>
      <c r="D8964" s="25">
        <f t="shared" si="189"/>
        <v>2.9015473000000001E-6</v>
      </c>
      <c r="E8964" s="25">
        <f t="shared" si="185"/>
        <v>1.5832599E-6</v>
      </c>
      <c r="F8964" s="25">
        <f t="shared" si="186"/>
        <v>2.0456280000000002E-7</v>
      </c>
      <c r="G8964" s="25">
        <f t="shared" si="187"/>
        <v>5.580000000000001E-7</v>
      </c>
      <c r="H8964" s="25">
        <f t="shared" si="188"/>
        <v>5.2473700000000004E-6</v>
      </c>
      <c r="I8964" s="3" t="str">
        <f t="shared" si="184"/>
        <v>SonnenblumenkerneBurundi</v>
      </c>
      <c r="J8964" t="s">
        <v>261</v>
      </c>
      <c r="K8964">
        <v>3.1</v>
      </c>
    </row>
    <row r="8965" spans="1:11" x14ac:dyDescent="0.4">
      <c r="A8965" t="str">
        <f t="shared" si="190"/>
        <v>MargarineBolivien</v>
      </c>
      <c r="B8965" s="26" t="s">
        <v>100</v>
      </c>
      <c r="C8965" s="4" t="s">
        <v>327</v>
      </c>
      <c r="D8965" s="25">
        <f t="shared" si="189"/>
        <v>2.4346625000000005E-6</v>
      </c>
      <c r="E8965" s="25">
        <f t="shared" si="185"/>
        <v>1.5681660000000002E-6</v>
      </c>
      <c r="F8965" s="25">
        <f t="shared" si="186"/>
        <v>6.0551060000000009E-7</v>
      </c>
      <c r="G8965" s="25">
        <f t="shared" si="187"/>
        <v>8.3389999999999997E-7</v>
      </c>
      <c r="H8965" s="25">
        <f t="shared" si="188"/>
        <v>5.4422391000000001E-6</v>
      </c>
      <c r="I8965" s="3" t="str">
        <f t="shared" si="184"/>
        <v>SonnenblumenkerneBolivien</v>
      </c>
      <c r="J8965" t="s">
        <v>261</v>
      </c>
      <c r="K8965">
        <v>3.1</v>
      </c>
    </row>
    <row r="8966" spans="1:11" x14ac:dyDescent="0.4">
      <c r="A8966" t="str">
        <f t="shared" si="190"/>
        <v>MargarineBrasilien</v>
      </c>
      <c r="B8966" s="26" t="s">
        <v>100</v>
      </c>
      <c r="C8966" s="4" t="s">
        <v>159</v>
      </c>
      <c r="D8966" s="25">
        <f t="shared" si="189"/>
        <v>2.0708681999999998E-6</v>
      </c>
      <c r="E8966" s="25">
        <f t="shared" si="185"/>
        <v>1.1799870999999999E-6</v>
      </c>
      <c r="F8966" s="25">
        <f t="shared" si="186"/>
        <v>1.3006143000000003E-6</v>
      </c>
      <c r="G8966" s="25">
        <f t="shared" si="187"/>
        <v>9.9199999999999999E-7</v>
      </c>
      <c r="H8966" s="25">
        <f t="shared" si="188"/>
        <v>5.5434696000000002E-6</v>
      </c>
      <c r="I8966" s="3" t="str">
        <f t="shared" si="184"/>
        <v>SonnenblumenkerneBrasilien</v>
      </c>
      <c r="J8966" t="s">
        <v>261</v>
      </c>
      <c r="K8966">
        <v>3.1</v>
      </c>
    </row>
    <row r="8967" spans="1:11" x14ac:dyDescent="0.4">
      <c r="A8967" t="str">
        <f t="shared" si="190"/>
        <v>MargarineUzbekistan</v>
      </c>
      <c r="B8967" s="26" t="s">
        <v>100</v>
      </c>
      <c r="C8967" s="4" t="s">
        <v>470</v>
      </c>
      <c r="D8967" s="25">
        <f t="shared" si="189"/>
        <v>1.5788858E-6</v>
      </c>
      <c r="E8967" s="25">
        <f t="shared" si="185"/>
        <v>3.3437529999999998E-6</v>
      </c>
      <c r="F8967" s="25">
        <f t="shared" si="186"/>
        <v>6.2971230000000002E-8</v>
      </c>
      <c r="G8967" s="25">
        <f t="shared" si="187"/>
        <v>8.8969999999999993E-7</v>
      </c>
      <c r="H8967" s="25">
        <f t="shared" si="188"/>
        <v>5.8753100299999996E-6</v>
      </c>
      <c r="I8967" s="3" t="str">
        <f t="shared" si="184"/>
        <v>SonnenblumenkerneUzbekistan</v>
      </c>
      <c r="J8967" t="s">
        <v>261</v>
      </c>
      <c r="K8967">
        <v>3.1</v>
      </c>
    </row>
    <row r="8968" spans="1:11" x14ac:dyDescent="0.4">
      <c r="A8968" t="str">
        <f t="shared" si="190"/>
        <v>MargarineBotswana</v>
      </c>
      <c r="B8968" s="26" t="s">
        <v>100</v>
      </c>
      <c r="C8968" s="4" t="s">
        <v>330</v>
      </c>
      <c r="D8968" s="25">
        <f t="shared" si="189"/>
        <v>2.0413562000000004E-6</v>
      </c>
      <c r="E8968" s="25">
        <f t="shared" si="185"/>
        <v>2.556353E-6</v>
      </c>
      <c r="F8968" s="25">
        <f t="shared" si="186"/>
        <v>2.3972827000000001E-7</v>
      </c>
      <c r="G8968" s="25">
        <f t="shared" si="187"/>
        <v>1.1842E-6</v>
      </c>
      <c r="H8968" s="25">
        <f t="shared" si="188"/>
        <v>6.0216374700000007E-6</v>
      </c>
      <c r="I8968" s="3" t="str">
        <f t="shared" si="184"/>
        <v>SonnenblumenkerneBotswana</v>
      </c>
      <c r="J8968" t="s">
        <v>261</v>
      </c>
      <c r="K8968">
        <v>3.1</v>
      </c>
    </row>
    <row r="8969" spans="1:11" x14ac:dyDescent="0.4">
      <c r="A8969" t="str">
        <f t="shared" si="190"/>
        <v>MargarineMarokko</v>
      </c>
      <c r="B8969" s="26" t="s">
        <v>100</v>
      </c>
      <c r="C8969" s="4" t="s">
        <v>412</v>
      </c>
      <c r="D8969" s="25">
        <f t="shared" si="189"/>
        <v>1.4229E-6</v>
      </c>
      <c r="E8969" s="25">
        <f t="shared" si="185"/>
        <v>3.9370000000000006E-6</v>
      </c>
      <c r="F8969" s="25">
        <f t="shared" si="186"/>
        <v>6.1379999999999998E-8</v>
      </c>
      <c r="G8969" s="25">
        <f t="shared" si="187"/>
        <v>7.5949999999999999E-7</v>
      </c>
      <c r="H8969" s="25">
        <f t="shared" si="188"/>
        <v>6.1807799999999996E-6</v>
      </c>
      <c r="I8969" s="3" t="str">
        <f t="shared" si="184"/>
        <v>SonnenblumenkerneMarokko</v>
      </c>
      <c r="J8969" t="s">
        <v>261</v>
      </c>
      <c r="K8969">
        <v>3.1</v>
      </c>
    </row>
    <row r="8970" spans="1:11" x14ac:dyDescent="0.4">
      <c r="A8970" t="str">
        <f t="shared" si="190"/>
        <v>MargarineLibanon</v>
      </c>
      <c r="B8970" s="26" t="s">
        <v>100</v>
      </c>
      <c r="C8970" s="4" t="s">
        <v>397</v>
      </c>
      <c r="D8970" s="25">
        <f t="shared" si="189"/>
        <v>1.4057539E-6</v>
      </c>
      <c r="E8970" s="25">
        <f t="shared" si="185"/>
        <v>3.8575779999999999E-6</v>
      </c>
      <c r="F8970" s="25">
        <f t="shared" si="186"/>
        <v>1.6325405999999999E-7</v>
      </c>
      <c r="G8970" s="25">
        <f t="shared" si="187"/>
        <v>9.5169999999999993E-7</v>
      </c>
      <c r="H8970" s="25">
        <f t="shared" si="188"/>
        <v>6.3782859600000003E-6</v>
      </c>
      <c r="I8970" s="3" t="str">
        <f t="shared" si="184"/>
        <v>SonnenblumenkerneLibanon</v>
      </c>
      <c r="J8970" t="s">
        <v>261</v>
      </c>
      <c r="K8970">
        <v>3.1</v>
      </c>
    </row>
    <row r="8971" spans="1:11" x14ac:dyDescent="0.4">
      <c r="A8971" t="str">
        <f t="shared" si="190"/>
        <v>MargarineKenia</v>
      </c>
      <c r="B8971" s="26" t="s">
        <v>100</v>
      </c>
      <c r="C8971" s="4" t="s">
        <v>393</v>
      </c>
      <c r="D8971" s="25">
        <f t="shared" si="189"/>
        <v>3.3974759999999998E-6</v>
      </c>
      <c r="E8971" s="25">
        <f t="shared" si="185"/>
        <v>2.4299784E-6</v>
      </c>
      <c r="F8971" s="25">
        <f t="shared" si="186"/>
        <v>1.9599533000000001E-7</v>
      </c>
      <c r="G8971" s="25">
        <f t="shared" si="187"/>
        <v>7.7809999999999991E-7</v>
      </c>
      <c r="H8971" s="25">
        <f t="shared" si="188"/>
        <v>6.8015497300000015E-6</v>
      </c>
      <c r="I8971" s="3" t="str">
        <f t="shared" ref="I8971:I9004" si="191">J8971&amp;C8971</f>
        <v>SonnenblumenkerneKenia</v>
      </c>
      <c r="J8971" t="s">
        <v>261</v>
      </c>
      <c r="K8971">
        <v>3.1</v>
      </c>
    </row>
    <row r="8972" spans="1:11" x14ac:dyDescent="0.4">
      <c r="A8972" t="str">
        <f t="shared" si="190"/>
        <v>MargarineIsrael</v>
      </c>
      <c r="B8972" s="26" t="s">
        <v>100</v>
      </c>
      <c r="C8972" s="4" t="s">
        <v>389</v>
      </c>
      <c r="D8972" s="25">
        <f t="shared" si="189"/>
        <v>1.30882E-6</v>
      </c>
      <c r="E8972" s="25">
        <f t="shared" si="185"/>
        <v>3.75503E-6</v>
      </c>
      <c r="F8972" s="25">
        <f t="shared" si="186"/>
        <v>9.890457E-8</v>
      </c>
      <c r="G8972" s="25">
        <f t="shared" si="187"/>
        <v>2.1575999999999999E-6</v>
      </c>
      <c r="H8972" s="25">
        <f t="shared" si="188"/>
        <v>7.3203545700000004E-6</v>
      </c>
      <c r="I8972" s="3" t="str">
        <f t="shared" si="191"/>
        <v>SonnenblumenkerneIsrael</v>
      </c>
      <c r="J8972" t="s">
        <v>261</v>
      </c>
      <c r="K8972">
        <v>3.1</v>
      </c>
    </row>
    <row r="8973" spans="1:11" x14ac:dyDescent="0.4">
      <c r="A8973" t="str">
        <f t="shared" si="190"/>
        <v>MargarineArmenien</v>
      </c>
      <c r="B8973" s="26" t="s">
        <v>100</v>
      </c>
      <c r="C8973" s="4" t="s">
        <v>296</v>
      </c>
      <c r="D8973" s="25">
        <f t="shared" si="189"/>
        <v>1.5726857999999999E-6</v>
      </c>
      <c r="E8973" s="25">
        <f t="shared" si="185"/>
        <v>4.3077600000000002E-6</v>
      </c>
      <c r="F8973" s="25">
        <f t="shared" si="186"/>
        <v>2.5807624000000001E-7</v>
      </c>
      <c r="G8973" s="25">
        <f t="shared" si="187"/>
        <v>1.209E-6</v>
      </c>
      <c r="H8973" s="25">
        <f t="shared" si="188"/>
        <v>7.3475220400000016E-6</v>
      </c>
      <c r="I8973" s="3" t="str">
        <f t="shared" si="191"/>
        <v>SonnenblumenkerneArmenien</v>
      </c>
      <c r="J8973" t="s">
        <v>261</v>
      </c>
      <c r="K8973">
        <v>3.1</v>
      </c>
    </row>
    <row r="8974" spans="1:11" x14ac:dyDescent="0.4">
      <c r="A8974" t="str">
        <f t="shared" si="190"/>
        <v>MargarineÄgypten</v>
      </c>
      <c r="B8974" s="26" t="s">
        <v>100</v>
      </c>
      <c r="C8974" s="4" t="s">
        <v>364</v>
      </c>
      <c r="D8974" s="25">
        <f t="shared" si="189"/>
        <v>1.3319677000000001E-6</v>
      </c>
      <c r="E8974" s="25">
        <f t="shared" si="185"/>
        <v>4.7948939999999999E-6</v>
      </c>
      <c r="F8974" s="25">
        <f t="shared" si="186"/>
        <v>2.3256974999999999E-7</v>
      </c>
      <c r="G8974" s="25">
        <f t="shared" si="187"/>
        <v>1.1439000000000002E-6</v>
      </c>
      <c r="H8974" s="25">
        <f t="shared" si="188"/>
        <v>7.5033314499999993E-6</v>
      </c>
      <c r="I8974" s="3" t="str">
        <f t="shared" si="191"/>
        <v>SonnenblumenkerneÄgypten</v>
      </c>
      <c r="J8974" t="s">
        <v>261</v>
      </c>
      <c r="K8974">
        <v>3.1</v>
      </c>
    </row>
    <row r="8975" spans="1:11" x14ac:dyDescent="0.4">
      <c r="A8975" t="str">
        <f t="shared" si="190"/>
        <v>MargarineTadschikistan</v>
      </c>
      <c r="B8975" s="26" t="s">
        <v>100</v>
      </c>
      <c r="C8975" s="4" t="s">
        <v>454</v>
      </c>
      <c r="D8975" s="25">
        <f t="shared" si="189"/>
        <v>2.0611590000000002E-6</v>
      </c>
      <c r="E8975" s="25">
        <f t="shared" si="185"/>
        <v>4.4640000000000008E-6</v>
      </c>
      <c r="F8975" s="25">
        <f t="shared" si="186"/>
        <v>1.1283999999999998E-7</v>
      </c>
      <c r="G8975" s="25">
        <f t="shared" si="187"/>
        <v>1.1873000000000001E-6</v>
      </c>
      <c r="H8975" s="25">
        <f t="shared" si="188"/>
        <v>7.825299E-6</v>
      </c>
      <c r="I8975" s="3" t="str">
        <f t="shared" si="191"/>
        <v>SonnenblumenkerneTadschikistan</v>
      </c>
      <c r="J8975" t="s">
        <v>261</v>
      </c>
      <c r="K8975">
        <v>3.1</v>
      </c>
    </row>
    <row r="8976" spans="1:11" x14ac:dyDescent="0.4">
      <c r="A8976" t="str">
        <f t="shared" si="190"/>
        <v>MargarineUganda</v>
      </c>
      <c r="B8976" s="26" t="s">
        <v>100</v>
      </c>
      <c r="C8976" s="4" t="s">
        <v>220</v>
      </c>
      <c r="D8976" s="25">
        <f t="shared" si="189"/>
        <v>4.1803189999999999E-6</v>
      </c>
      <c r="E8976" s="25">
        <f t="shared" si="185"/>
        <v>2.5138426999999999E-6</v>
      </c>
      <c r="F8976" s="25">
        <f t="shared" si="186"/>
        <v>4.0861720000000008E-7</v>
      </c>
      <c r="G8976" s="25">
        <f t="shared" si="187"/>
        <v>1.0943000000000001E-6</v>
      </c>
      <c r="H8976" s="25">
        <f t="shared" si="188"/>
        <v>8.1970789000000008E-6</v>
      </c>
      <c r="I8976" s="3" t="str">
        <f t="shared" si="191"/>
        <v>SonnenblumenkerneUganda</v>
      </c>
      <c r="J8976" t="s">
        <v>261</v>
      </c>
      <c r="K8976">
        <v>3.1</v>
      </c>
    </row>
    <row r="8977" spans="1:11" x14ac:dyDescent="0.4">
      <c r="A8977" t="str">
        <f t="shared" si="190"/>
        <v>MargarineLaos</v>
      </c>
      <c r="B8977" s="26" t="s">
        <v>100</v>
      </c>
      <c r="C8977" s="4" t="s">
        <v>396</v>
      </c>
      <c r="D8977" s="25">
        <f t="shared" si="189"/>
        <v>3.1231569999999999E-6</v>
      </c>
      <c r="E8977" s="25">
        <f t="shared" si="185"/>
        <v>2.2800004E-6</v>
      </c>
      <c r="F8977" s="25">
        <f t="shared" si="186"/>
        <v>1.0764595E-6</v>
      </c>
      <c r="G8977" s="25">
        <f t="shared" si="187"/>
        <v>1.7949E-6</v>
      </c>
      <c r="H8977" s="25">
        <f t="shared" si="188"/>
        <v>8.2745169E-6</v>
      </c>
      <c r="I8977" s="3" t="str">
        <f t="shared" si="191"/>
        <v>SonnenblumenkerneLaos</v>
      </c>
      <c r="J8977" t="s">
        <v>261</v>
      </c>
      <c r="K8977">
        <v>3.1</v>
      </c>
    </row>
    <row r="8978" spans="1:11" x14ac:dyDescent="0.4">
      <c r="A8978" t="str">
        <f t="shared" si="190"/>
        <v>MargarineZambia</v>
      </c>
      <c r="B8978" s="26" t="s">
        <v>100</v>
      </c>
      <c r="C8978" s="4" t="s">
        <v>475</v>
      </c>
      <c r="D8978" s="25">
        <f t="shared" si="189"/>
        <v>3.2563020000000001E-6</v>
      </c>
      <c r="E8978" s="25">
        <f t="shared" si="185"/>
        <v>3.7924780000000004E-6</v>
      </c>
      <c r="F8978" s="25">
        <f t="shared" si="186"/>
        <v>4.1561699999999998E-7</v>
      </c>
      <c r="G8978" s="25">
        <f t="shared" si="187"/>
        <v>9.9199999999999999E-7</v>
      </c>
      <c r="H8978" s="25">
        <f t="shared" si="188"/>
        <v>8.456397000000001E-6</v>
      </c>
      <c r="I8978" s="3" t="str">
        <f t="shared" si="191"/>
        <v>SonnenblumenkerneZambia</v>
      </c>
      <c r="J8978" t="s">
        <v>261</v>
      </c>
      <c r="K8978">
        <v>3.1</v>
      </c>
    </row>
    <row r="8979" spans="1:11" x14ac:dyDescent="0.4">
      <c r="A8979" t="str">
        <f t="shared" si="190"/>
        <v>MargarineKirgisien</v>
      </c>
      <c r="B8979" s="26" t="s">
        <v>100</v>
      </c>
      <c r="C8979" s="4" t="s">
        <v>395</v>
      </c>
      <c r="D8979" s="25">
        <f t="shared" si="189"/>
        <v>2.2963994000000001E-6</v>
      </c>
      <c r="E8979" s="25">
        <f t="shared" si="185"/>
        <v>5.6867639999999993E-6</v>
      </c>
      <c r="F8979" s="25">
        <f t="shared" si="186"/>
        <v>9.7680070000000001E-8</v>
      </c>
      <c r="G8979" s="25">
        <f t="shared" si="187"/>
        <v>6.0759999999999991E-7</v>
      </c>
      <c r="H8979" s="25">
        <f t="shared" si="188"/>
        <v>8.6884434700000009E-6</v>
      </c>
      <c r="I8979" s="3" t="str">
        <f t="shared" si="191"/>
        <v>SonnenblumenkerneKirgisien</v>
      </c>
      <c r="J8979" t="s">
        <v>261</v>
      </c>
      <c r="K8979">
        <v>3.1</v>
      </c>
    </row>
    <row r="8980" spans="1:11" x14ac:dyDescent="0.4">
      <c r="A8980" t="str">
        <f t="shared" si="190"/>
        <v>MargarineSpanien</v>
      </c>
      <c r="B8980" s="26" t="s">
        <v>100</v>
      </c>
      <c r="C8980" s="4" t="s">
        <v>80</v>
      </c>
      <c r="D8980" s="25">
        <f t="shared" si="189"/>
        <v>1.6574832000000001E-6</v>
      </c>
      <c r="E8980" s="25">
        <f t="shared" ref="E8980:E9043" si="192">VLOOKUP($I8980,$A$3:$H$8460,5,0)*$K8980</f>
        <v>5.9560919999999994E-6</v>
      </c>
      <c r="F8980" s="25">
        <f t="shared" ref="F8980:F9043" si="193">VLOOKUP($I8980,$A$3:$H$8460,6,0)*$K8980</f>
        <v>3.6338200000000002E-7</v>
      </c>
      <c r="G8980" s="25">
        <f t="shared" ref="G8980:G9043" si="194">VLOOKUP($I8980,$A$3:$H$8460,7,0)*$K8980</f>
        <v>7.8739999999999997E-7</v>
      </c>
      <c r="H8980" s="25">
        <f t="shared" ref="H8980:H9043" si="195">VLOOKUP($I8980,$A$3:$H$8460,8,0)*$K8980</f>
        <v>8.7643572000000009E-6</v>
      </c>
      <c r="I8980" s="3" t="str">
        <f t="shared" si="191"/>
        <v>SonnenblumenkerneSpanien</v>
      </c>
      <c r="J8980" t="s">
        <v>261</v>
      </c>
      <c r="K8980">
        <v>3.1</v>
      </c>
    </row>
    <row r="8981" spans="1:11" x14ac:dyDescent="0.4">
      <c r="A8981" t="str">
        <f t="shared" si="190"/>
        <v>MargarinePakistan</v>
      </c>
      <c r="B8981" s="26" t="s">
        <v>100</v>
      </c>
      <c r="C8981" s="4" t="s">
        <v>423</v>
      </c>
      <c r="D8981" s="25">
        <f t="shared" si="189"/>
        <v>2.2261937000000004E-6</v>
      </c>
      <c r="E8981" s="25">
        <f t="shared" si="192"/>
        <v>4.8091850000000003E-6</v>
      </c>
      <c r="F8981" s="25">
        <f t="shared" si="193"/>
        <v>1.6810494E-7</v>
      </c>
      <c r="G8981" s="25">
        <f t="shared" si="194"/>
        <v>1.7855999999999999E-6</v>
      </c>
      <c r="H8981" s="25">
        <f t="shared" si="195"/>
        <v>8.9890836400000008E-6</v>
      </c>
      <c r="I8981" s="3" t="str">
        <f t="shared" si="191"/>
        <v>SonnenblumenkernePakistan</v>
      </c>
      <c r="J8981" t="s">
        <v>261</v>
      </c>
      <c r="K8981">
        <v>3.1</v>
      </c>
    </row>
    <row r="8982" spans="1:11" x14ac:dyDescent="0.4">
      <c r="A8982" t="str">
        <f t="shared" si="190"/>
        <v>MargarineKasachstan</v>
      </c>
      <c r="B8982" s="26" t="s">
        <v>100</v>
      </c>
      <c r="C8982" s="4" t="s">
        <v>392</v>
      </c>
      <c r="D8982" s="25">
        <f t="shared" ref="D8982:D9045" si="196">VLOOKUP($I8982,$A$3:$H$8460,4,0)*$K8982</f>
        <v>3.349736E-6</v>
      </c>
      <c r="E8982" s="25">
        <f t="shared" si="192"/>
        <v>5.6123020000000001E-6</v>
      </c>
      <c r="F8982" s="25">
        <f t="shared" si="193"/>
        <v>1.7535956E-7</v>
      </c>
      <c r="G8982" s="25">
        <f t="shared" si="194"/>
        <v>4.8049999999999999E-7</v>
      </c>
      <c r="H8982" s="25">
        <f t="shared" si="195"/>
        <v>9.6178975600000003E-6</v>
      </c>
      <c r="I8982" s="3" t="str">
        <f t="shared" si="191"/>
        <v>SonnenblumenkerneKasachstan</v>
      </c>
      <c r="J8982" t="s">
        <v>261</v>
      </c>
      <c r="K8982">
        <v>3.1</v>
      </c>
    </row>
    <row r="8983" spans="1:11" x14ac:dyDescent="0.4">
      <c r="A8983" t="str">
        <f t="shared" si="190"/>
        <v>MargarineMosambik</v>
      </c>
      <c r="B8983" s="26" t="s">
        <v>100</v>
      </c>
      <c r="C8983" s="4" t="s">
        <v>413</v>
      </c>
      <c r="D8983" s="25">
        <f t="shared" si="196"/>
        <v>3.6027269999999995E-6</v>
      </c>
      <c r="E8983" s="25">
        <f t="shared" si="192"/>
        <v>3.4756580000000001E-6</v>
      </c>
      <c r="F8983" s="25">
        <f t="shared" si="193"/>
        <v>8.2489139999999997E-7</v>
      </c>
      <c r="G8983" s="25">
        <f t="shared" si="194"/>
        <v>1.8290000000000002E-6</v>
      </c>
      <c r="H8983" s="25">
        <f t="shared" si="195"/>
        <v>9.7322764000000008E-6</v>
      </c>
      <c r="I8983" s="3" t="str">
        <f t="shared" si="191"/>
        <v>SonnenblumenkerneMosambik</v>
      </c>
      <c r="J8983" t="s">
        <v>261</v>
      </c>
      <c r="K8983">
        <v>3.1</v>
      </c>
    </row>
    <row r="8984" spans="1:11" x14ac:dyDescent="0.4">
      <c r="A8984" t="str">
        <f t="shared" si="190"/>
        <v>MargarineIran</v>
      </c>
      <c r="B8984" s="26" t="s">
        <v>100</v>
      </c>
      <c r="C8984" s="4" t="s">
        <v>386</v>
      </c>
      <c r="D8984" s="25">
        <f t="shared" si="196"/>
        <v>2.7217999999999999E-6</v>
      </c>
      <c r="E8984" s="25">
        <f t="shared" si="192"/>
        <v>5.2459750000000002E-6</v>
      </c>
      <c r="F8984" s="25">
        <f t="shared" si="193"/>
        <v>2.1002903000000001E-7</v>
      </c>
      <c r="G8984" s="25">
        <f t="shared" si="194"/>
        <v>1.5623999999999999E-6</v>
      </c>
      <c r="H8984" s="25">
        <f t="shared" si="195"/>
        <v>9.7402040300000008E-6</v>
      </c>
      <c r="I8984" s="3" t="str">
        <f t="shared" si="191"/>
        <v>SonnenblumenkerneIran</v>
      </c>
      <c r="J8984" t="s">
        <v>261</v>
      </c>
      <c r="K8984">
        <v>3.1</v>
      </c>
    </row>
    <row r="8985" spans="1:11" x14ac:dyDescent="0.4">
      <c r="A8985" t="str">
        <f t="shared" si="190"/>
        <v>MargarineGeorgien</v>
      </c>
      <c r="B8985" s="26" t="s">
        <v>100</v>
      </c>
      <c r="C8985" s="4" t="s">
        <v>375</v>
      </c>
      <c r="D8985" s="25">
        <f t="shared" si="196"/>
        <v>2.4614000000000003E-6</v>
      </c>
      <c r="E8985" s="25">
        <f t="shared" si="192"/>
        <v>5.7156870000000005E-6</v>
      </c>
      <c r="F8985" s="25">
        <f t="shared" si="193"/>
        <v>3.4410000000000002E-7</v>
      </c>
      <c r="G8985" s="25">
        <f t="shared" si="194"/>
        <v>1.3919000000000002E-6</v>
      </c>
      <c r="H8985" s="25">
        <f t="shared" si="195"/>
        <v>9.9130870000000028E-6</v>
      </c>
      <c r="I8985" s="3" t="str">
        <f t="shared" si="191"/>
        <v>SonnenblumenkerneGeorgien</v>
      </c>
      <c r="J8985" t="s">
        <v>261</v>
      </c>
      <c r="K8985">
        <v>3.1</v>
      </c>
    </row>
    <row r="8986" spans="1:11" x14ac:dyDescent="0.4">
      <c r="A8986" t="str">
        <f t="shared" si="190"/>
        <v>MargarineLesotho</v>
      </c>
      <c r="B8986" s="26" t="s">
        <v>100</v>
      </c>
      <c r="C8986" s="4" t="s">
        <v>398</v>
      </c>
      <c r="D8986" s="25">
        <f t="shared" si="196"/>
        <v>3.0930187999999995E-6</v>
      </c>
      <c r="E8986" s="25">
        <f t="shared" si="192"/>
        <v>4.7905540000000003E-6</v>
      </c>
      <c r="F8986" s="25">
        <f t="shared" si="193"/>
        <v>7.8062650000000008E-7</v>
      </c>
      <c r="G8986" s="25">
        <f t="shared" si="194"/>
        <v>1.4973E-6</v>
      </c>
      <c r="H8986" s="25">
        <f t="shared" si="195"/>
        <v>1.0161499299999998E-5</v>
      </c>
      <c r="I8986" s="3" t="str">
        <f t="shared" si="191"/>
        <v>SonnenblumenkerneLesotho</v>
      </c>
      <c r="J8986" t="s">
        <v>261</v>
      </c>
      <c r="K8986">
        <v>3.1</v>
      </c>
    </row>
    <row r="8987" spans="1:11" x14ac:dyDescent="0.4">
      <c r="A8987" t="str">
        <f t="shared" si="190"/>
        <v>MargarineAlbanien</v>
      </c>
      <c r="B8987" s="26" t="s">
        <v>100</v>
      </c>
      <c r="C8987" s="4" t="s">
        <v>266</v>
      </c>
      <c r="D8987" s="25">
        <f t="shared" si="196"/>
        <v>2.3065332999999999E-6</v>
      </c>
      <c r="E8987" s="25">
        <f t="shared" si="192"/>
        <v>7.2161180000000012E-6</v>
      </c>
      <c r="F8987" s="25">
        <f t="shared" si="193"/>
        <v>5.7687279999999994E-7</v>
      </c>
      <c r="G8987" s="25">
        <f t="shared" si="194"/>
        <v>9.145000000000001E-7</v>
      </c>
      <c r="H8987" s="25">
        <f t="shared" si="195"/>
        <v>1.1014024100000002E-5</v>
      </c>
      <c r="I8987" s="3" t="str">
        <f t="shared" si="191"/>
        <v>SonnenblumenkerneAlbanien</v>
      </c>
      <c r="J8987" t="s">
        <v>261</v>
      </c>
      <c r="K8987">
        <v>3.1</v>
      </c>
    </row>
    <row r="8988" spans="1:11" x14ac:dyDescent="0.4">
      <c r="A8988" t="str">
        <f t="shared" si="190"/>
        <v>MargarineSüdafrika</v>
      </c>
      <c r="B8988" s="26" t="s">
        <v>100</v>
      </c>
      <c r="C8988" s="4" t="s">
        <v>446</v>
      </c>
      <c r="D8988" s="25">
        <f t="shared" si="196"/>
        <v>3.0011255000000001E-6</v>
      </c>
      <c r="E8988" s="25">
        <f t="shared" si="192"/>
        <v>5.7874520000000004E-6</v>
      </c>
      <c r="F8988" s="25">
        <f t="shared" si="193"/>
        <v>8.60095E-7</v>
      </c>
      <c r="G8988" s="25">
        <f t="shared" si="194"/>
        <v>1.9685000000000003E-6</v>
      </c>
      <c r="H8988" s="25">
        <f t="shared" si="195"/>
        <v>1.1617172500000001E-5</v>
      </c>
      <c r="I8988" s="3" t="str">
        <f t="shared" si="191"/>
        <v>SonnenblumenkerneSüdafrika</v>
      </c>
      <c r="J8988" t="s">
        <v>261</v>
      </c>
      <c r="K8988">
        <v>3.1</v>
      </c>
    </row>
    <row r="8989" spans="1:11" x14ac:dyDescent="0.4">
      <c r="A8989" t="str">
        <f t="shared" si="190"/>
        <v>MargarinePortugal</v>
      </c>
      <c r="B8989" s="26" t="s">
        <v>100</v>
      </c>
      <c r="C8989" s="4" t="s">
        <v>430</v>
      </c>
      <c r="D8989" s="25">
        <f t="shared" si="196"/>
        <v>2.1584494E-6</v>
      </c>
      <c r="E8989" s="25">
        <f t="shared" si="192"/>
        <v>8.2256329999999999E-6</v>
      </c>
      <c r="F8989" s="25">
        <f t="shared" si="193"/>
        <v>6.1287310000000003E-7</v>
      </c>
      <c r="G8989" s="25">
        <f t="shared" si="194"/>
        <v>9.5169999999999993E-7</v>
      </c>
      <c r="H8989" s="25">
        <f t="shared" si="195"/>
        <v>1.1948655500000001E-5</v>
      </c>
      <c r="I8989" s="3" t="str">
        <f t="shared" si="191"/>
        <v>SonnenblumenkernePortugal</v>
      </c>
      <c r="J8989" t="s">
        <v>261</v>
      </c>
      <c r="K8989">
        <v>3.1</v>
      </c>
    </row>
    <row r="8990" spans="1:11" x14ac:dyDescent="0.4">
      <c r="A8990" t="str">
        <f t="shared" si="190"/>
        <v>MargarineBangladesch</v>
      </c>
      <c r="B8990" s="26" t="s">
        <v>100</v>
      </c>
      <c r="C8990" s="4" t="s">
        <v>307</v>
      </c>
      <c r="D8990" s="25">
        <f t="shared" si="196"/>
        <v>7.0330939999999999E-6</v>
      </c>
      <c r="E8990" s="25">
        <f t="shared" si="192"/>
        <v>4.4014420000000006E-6</v>
      </c>
      <c r="F8990" s="25">
        <f t="shared" si="193"/>
        <v>6.2607290000000008E-7</v>
      </c>
      <c r="G8990" s="25">
        <f t="shared" si="194"/>
        <v>2.7838000000000004E-6</v>
      </c>
      <c r="H8990" s="25">
        <f t="shared" si="195"/>
        <v>1.4844408899999999E-5</v>
      </c>
      <c r="I8990" s="3" t="str">
        <f t="shared" si="191"/>
        <v>SonnenblumenkerneBangladesch</v>
      </c>
      <c r="J8990" t="s">
        <v>261</v>
      </c>
      <c r="K8990">
        <v>3.1</v>
      </c>
    </row>
    <row r="8991" spans="1:11" x14ac:dyDescent="0.4">
      <c r="A8991" t="str">
        <f t="shared" si="190"/>
        <v>MargarineVenezuela</v>
      </c>
      <c r="B8991" s="26" t="s">
        <v>100</v>
      </c>
      <c r="C8991" s="4" t="s">
        <v>471</v>
      </c>
      <c r="D8991" s="25">
        <f t="shared" si="196"/>
        <v>6.8820000000000012E-6</v>
      </c>
      <c r="E8991" s="25">
        <f t="shared" si="192"/>
        <v>5.7503449999999996E-6</v>
      </c>
      <c r="F8991" s="25">
        <f t="shared" si="193"/>
        <v>1.2617000000000001E-6</v>
      </c>
      <c r="G8991" s="25">
        <f t="shared" si="194"/>
        <v>1.1904000000000001E-6</v>
      </c>
      <c r="H8991" s="25">
        <f t="shared" si="195"/>
        <v>1.5084444999999999E-5</v>
      </c>
      <c r="I8991" s="3" t="str">
        <f t="shared" si="191"/>
        <v>SonnenblumenkerneVenezuela</v>
      </c>
      <c r="J8991" t="s">
        <v>261</v>
      </c>
      <c r="K8991">
        <v>3.1</v>
      </c>
    </row>
    <row r="8992" spans="1:11" x14ac:dyDescent="0.4">
      <c r="A8992" t="str">
        <f t="shared" si="190"/>
        <v>MargarineIrak</v>
      </c>
      <c r="B8992" s="26" t="s">
        <v>100</v>
      </c>
      <c r="C8992" s="4" t="s">
        <v>387</v>
      </c>
      <c r="D8992" s="25">
        <f t="shared" si="196"/>
        <v>2.6356727000000001E-6</v>
      </c>
      <c r="E8992" s="25">
        <f t="shared" si="192"/>
        <v>1.0164342E-5</v>
      </c>
      <c r="F8992" s="25">
        <f t="shared" si="193"/>
        <v>2.0857916E-7</v>
      </c>
      <c r="G8992" s="25">
        <f t="shared" si="194"/>
        <v>2.3064000000000001E-6</v>
      </c>
      <c r="H8992" s="25">
        <f t="shared" si="195"/>
        <v>1.5314993860000001E-5</v>
      </c>
      <c r="I8992" s="3" t="str">
        <f t="shared" si="191"/>
        <v>SonnenblumenkerneIrak</v>
      </c>
      <c r="J8992" t="s">
        <v>261</v>
      </c>
      <c r="K8992">
        <v>3.1</v>
      </c>
    </row>
    <row r="8993" spans="1:11" x14ac:dyDescent="0.4">
      <c r="A8993" t="str">
        <f t="shared" si="190"/>
        <v>MargarineIndien</v>
      </c>
      <c r="B8993" s="26" t="s">
        <v>100</v>
      </c>
      <c r="C8993" s="4" t="s">
        <v>91</v>
      </c>
      <c r="D8993" s="25">
        <f t="shared" si="196"/>
        <v>4.7913289999999995E-6</v>
      </c>
      <c r="E8993" s="25">
        <f t="shared" si="192"/>
        <v>8.417244E-6</v>
      </c>
      <c r="F8993" s="25">
        <f t="shared" si="193"/>
        <v>9.0640280000000001E-7</v>
      </c>
      <c r="G8993" s="25">
        <f t="shared" si="194"/>
        <v>2.0057000000000001E-6</v>
      </c>
      <c r="H8993" s="25">
        <f t="shared" si="195"/>
        <v>1.6120675800000004E-5</v>
      </c>
      <c r="I8993" s="3" t="str">
        <f t="shared" si="191"/>
        <v>SonnenblumenkerneIndien</v>
      </c>
      <c r="J8993" t="s">
        <v>261</v>
      </c>
      <c r="K8993">
        <v>3.1</v>
      </c>
    </row>
    <row r="8994" spans="1:11" x14ac:dyDescent="0.4">
      <c r="A8994" t="str">
        <f t="shared" si="190"/>
        <v>MargarineRwanda</v>
      </c>
      <c r="B8994" s="26" t="s">
        <v>100</v>
      </c>
      <c r="C8994" s="4" t="s">
        <v>436</v>
      </c>
      <c r="D8994" s="25">
        <f t="shared" si="196"/>
        <v>9.9322140000000012E-6</v>
      </c>
      <c r="E8994" s="25">
        <f t="shared" si="192"/>
        <v>5.0899519999999999E-6</v>
      </c>
      <c r="F8994" s="25">
        <f t="shared" si="193"/>
        <v>3.82602E-7</v>
      </c>
      <c r="G8994" s="25">
        <f t="shared" si="194"/>
        <v>1.5716999999999999E-6</v>
      </c>
      <c r="H8994" s="25">
        <f t="shared" si="195"/>
        <v>1.6976468000000002E-5</v>
      </c>
      <c r="I8994" s="3" t="str">
        <f t="shared" si="191"/>
        <v>SonnenblumenkerneRwanda</v>
      </c>
      <c r="J8994" t="s">
        <v>261</v>
      </c>
      <c r="K8994">
        <v>3.1</v>
      </c>
    </row>
    <row r="8995" spans="1:11" x14ac:dyDescent="0.4">
      <c r="A8995" t="str">
        <f t="shared" si="190"/>
        <v>MargarineMyanmar</v>
      </c>
      <c r="B8995" s="26" t="s">
        <v>100</v>
      </c>
      <c r="C8995" s="4" t="s">
        <v>414</v>
      </c>
      <c r="D8995" s="25">
        <f t="shared" si="196"/>
        <v>1.0597815E-5</v>
      </c>
      <c r="E8995" s="25">
        <f t="shared" si="192"/>
        <v>7.2480169999999989E-6</v>
      </c>
      <c r="F8995" s="25">
        <f t="shared" si="193"/>
        <v>6.7656260000000008E-7</v>
      </c>
      <c r="G8995" s="25">
        <f t="shared" si="194"/>
        <v>2.4831E-6</v>
      </c>
      <c r="H8995" s="25">
        <f t="shared" si="195"/>
        <v>2.1005494600000001E-5</v>
      </c>
      <c r="I8995" s="3" t="str">
        <f t="shared" si="191"/>
        <v>SonnenblumenkerneMyanmar</v>
      </c>
      <c r="J8995" t="s">
        <v>261</v>
      </c>
      <c r="K8995">
        <v>3.1</v>
      </c>
    </row>
    <row r="8996" spans="1:11" x14ac:dyDescent="0.4">
      <c r="A8996" t="str">
        <f t="shared" si="190"/>
        <v>MargarineAserbaidschan</v>
      </c>
      <c r="B8996" s="26" t="s">
        <v>100</v>
      </c>
      <c r="C8996" s="4" t="s">
        <v>306</v>
      </c>
      <c r="D8996" s="25">
        <f t="shared" si="196"/>
        <v>5.7500349999999999E-6</v>
      </c>
      <c r="E8996" s="25">
        <f t="shared" si="192"/>
        <v>1.4715141999999999E-5</v>
      </c>
      <c r="F8996" s="25">
        <f t="shared" si="193"/>
        <v>7.4302970000000008E-7</v>
      </c>
      <c r="G8996" s="25">
        <f t="shared" si="194"/>
        <v>3.0317999999999999E-6</v>
      </c>
      <c r="H8996" s="25">
        <f t="shared" si="195"/>
        <v>2.4240006699999999E-5</v>
      </c>
      <c r="I8996" s="3" t="str">
        <f t="shared" si="191"/>
        <v>SonnenblumenkerneAserbaidschan</v>
      </c>
      <c r="J8996" t="s">
        <v>261</v>
      </c>
      <c r="K8996">
        <v>3.1</v>
      </c>
    </row>
    <row r="8997" spans="1:11" x14ac:dyDescent="0.4">
      <c r="A8997" t="str">
        <f t="shared" si="190"/>
        <v>MargarineTansania</v>
      </c>
      <c r="B8997" s="26" t="s">
        <v>100</v>
      </c>
      <c r="C8997" s="4" t="s">
        <v>466</v>
      </c>
      <c r="D8997" s="25">
        <f t="shared" si="196"/>
        <v>1.000525E-5</v>
      </c>
      <c r="E8997" s="25">
        <f t="shared" si="192"/>
        <v>1.0493748E-5</v>
      </c>
      <c r="F8997" s="25">
        <f t="shared" si="193"/>
        <v>1.9193216E-6</v>
      </c>
      <c r="G8997" s="25">
        <f t="shared" si="194"/>
        <v>3.4100000000000004E-6</v>
      </c>
      <c r="H8997" s="25">
        <f t="shared" si="195"/>
        <v>2.5828319599999996E-5</v>
      </c>
      <c r="I8997" s="3" t="str">
        <f t="shared" si="191"/>
        <v>SonnenblumenkerneTansania</v>
      </c>
      <c r="J8997" t="s">
        <v>261</v>
      </c>
      <c r="K8997">
        <v>3.1</v>
      </c>
    </row>
    <row r="8998" spans="1:11" x14ac:dyDescent="0.4">
      <c r="A8998" t="str">
        <f t="shared" si="190"/>
        <v>MargarineZimbabwe</v>
      </c>
      <c r="B8998" s="26" t="s">
        <v>100</v>
      </c>
      <c r="C8998" s="4" t="s">
        <v>476</v>
      </c>
      <c r="D8998" s="25">
        <f t="shared" si="196"/>
        <v>9.1759999999999999E-6</v>
      </c>
      <c r="E8998" s="25">
        <f t="shared" si="192"/>
        <v>1.1593999999999999E-5</v>
      </c>
      <c r="F8998" s="25">
        <f t="shared" si="193"/>
        <v>1.4223792000000001E-6</v>
      </c>
      <c r="G8998" s="25">
        <f t="shared" si="194"/>
        <v>3.72E-6</v>
      </c>
      <c r="H8998" s="25">
        <f t="shared" si="195"/>
        <v>2.5912379199999999E-5</v>
      </c>
      <c r="I8998" s="3" t="str">
        <f t="shared" si="191"/>
        <v>SonnenblumenkerneZimbabwe</v>
      </c>
      <c r="J8998" t="s">
        <v>261</v>
      </c>
      <c r="K8998">
        <v>3.1</v>
      </c>
    </row>
    <row r="8999" spans="1:11" x14ac:dyDescent="0.4">
      <c r="A8999" t="str">
        <f t="shared" si="190"/>
        <v>MargarineMalaysia</v>
      </c>
      <c r="B8999" s="26" t="s">
        <v>100</v>
      </c>
      <c r="C8999" s="4" t="s">
        <v>406</v>
      </c>
      <c r="D8999" s="25">
        <f t="shared" si="196"/>
        <v>1.0674385E-5</v>
      </c>
      <c r="E8999" s="25">
        <f t="shared" si="192"/>
        <v>5.0820160000000002E-6</v>
      </c>
      <c r="F8999" s="25">
        <f t="shared" si="193"/>
        <v>3.8863150000000006E-6</v>
      </c>
      <c r="G8999" s="25">
        <f t="shared" si="194"/>
        <v>7.9359999999999999E-6</v>
      </c>
      <c r="H8999" s="25">
        <f t="shared" si="195"/>
        <v>2.7578716000000001E-5</v>
      </c>
      <c r="I8999" s="3" t="str">
        <f t="shared" si="191"/>
        <v>SonnenblumenkerneMalaysia</v>
      </c>
      <c r="J8999" t="s">
        <v>261</v>
      </c>
      <c r="K8999">
        <v>3.1</v>
      </c>
    </row>
    <row r="9000" spans="1:11" x14ac:dyDescent="0.4">
      <c r="A9000" t="str">
        <f t="shared" ref="A9000:A9063" si="197">B9000&amp;C9000</f>
        <v>MargarineTurkmenistan</v>
      </c>
      <c r="B9000" s="26" t="s">
        <v>100</v>
      </c>
      <c r="C9000" s="4" t="s">
        <v>462</v>
      </c>
      <c r="D9000" s="25">
        <f t="shared" si="196"/>
        <v>8.9767320000000008E-6</v>
      </c>
      <c r="E9000" s="25">
        <f t="shared" si="192"/>
        <v>1.3215703000000001E-5</v>
      </c>
      <c r="F9000" s="25">
        <f t="shared" si="193"/>
        <v>3.3377079999999999E-7</v>
      </c>
      <c r="G9000" s="25">
        <f t="shared" si="194"/>
        <v>5.0839999999999999E-6</v>
      </c>
      <c r="H9000" s="25">
        <f t="shared" si="195"/>
        <v>2.7610205800000005E-5</v>
      </c>
      <c r="I9000" s="3" t="str">
        <f t="shared" si="191"/>
        <v>SonnenblumenkerneTurkmenistan</v>
      </c>
      <c r="J9000" t="s">
        <v>261</v>
      </c>
      <c r="K9000">
        <v>3.1</v>
      </c>
    </row>
    <row r="9001" spans="1:11" x14ac:dyDescent="0.4">
      <c r="A9001" t="str">
        <f t="shared" si="197"/>
        <v>MargarineMalawi</v>
      </c>
      <c r="B9001" s="26" t="s">
        <v>100</v>
      </c>
      <c r="C9001" s="4" t="s">
        <v>405</v>
      </c>
      <c r="D9001" s="25">
        <f t="shared" si="196"/>
        <v>9.9043760000000006E-6</v>
      </c>
      <c r="E9001" s="25">
        <f t="shared" si="192"/>
        <v>1.2838650000000001E-5</v>
      </c>
      <c r="F9001" s="25">
        <f t="shared" si="193"/>
        <v>2.3436372000000002E-6</v>
      </c>
      <c r="G9001" s="25">
        <f t="shared" si="194"/>
        <v>2.5823000000000002E-6</v>
      </c>
      <c r="H9001" s="25">
        <f t="shared" si="195"/>
        <v>2.7668963200000001E-5</v>
      </c>
      <c r="I9001" s="3" t="str">
        <f t="shared" si="191"/>
        <v>SonnenblumenkerneMalawi</v>
      </c>
      <c r="J9001" t="s">
        <v>261</v>
      </c>
      <c r="K9001">
        <v>3.1</v>
      </c>
    </row>
    <row r="9002" spans="1:11" x14ac:dyDescent="0.4">
      <c r="A9002" t="str">
        <f t="shared" si="197"/>
        <v>MargarineMexiko</v>
      </c>
      <c r="B9002" s="26" t="s">
        <v>100</v>
      </c>
      <c r="C9002" s="4" t="s">
        <v>409</v>
      </c>
      <c r="D9002" s="25">
        <f t="shared" si="196"/>
        <v>5.2699999999999995E-6</v>
      </c>
      <c r="E9002" s="25">
        <f t="shared" si="192"/>
        <v>1.5287340000000001E-5</v>
      </c>
      <c r="F9002" s="25">
        <f t="shared" si="193"/>
        <v>2.0243000000000003E-6</v>
      </c>
      <c r="G9002" s="25">
        <f t="shared" si="194"/>
        <v>5.8590000000000001E-6</v>
      </c>
      <c r="H9002" s="25">
        <f t="shared" si="195"/>
        <v>2.8440639999999999E-5</v>
      </c>
      <c r="I9002" s="3" t="str">
        <f t="shared" si="191"/>
        <v>SonnenblumenkerneMexiko</v>
      </c>
      <c r="J9002" t="s">
        <v>261</v>
      </c>
      <c r="K9002">
        <v>3.1</v>
      </c>
    </row>
    <row r="9003" spans="1:11" x14ac:dyDescent="0.4">
      <c r="A9003" t="str">
        <f t="shared" si="197"/>
        <v>MargarineBhutan</v>
      </c>
      <c r="B9003" s="26" t="s">
        <v>100</v>
      </c>
      <c r="C9003" s="4" t="s">
        <v>326</v>
      </c>
      <c r="D9003" s="25">
        <f t="shared" si="196"/>
        <v>1.7162065E-5</v>
      </c>
      <c r="E9003" s="25">
        <f t="shared" si="192"/>
        <v>1.2778448000000001E-5</v>
      </c>
      <c r="F9003" s="25">
        <f t="shared" si="193"/>
        <v>7.9970080000000009E-7</v>
      </c>
      <c r="G9003" s="25">
        <f t="shared" si="194"/>
        <v>1.0664000000000002E-7</v>
      </c>
      <c r="H9003" s="25">
        <f t="shared" si="195"/>
        <v>3.0846853800000009E-5</v>
      </c>
      <c r="I9003" s="3" t="str">
        <f t="shared" si="191"/>
        <v>SonnenblumenkerneBhutan</v>
      </c>
      <c r="J9003" t="s">
        <v>261</v>
      </c>
      <c r="K9003">
        <v>3.1</v>
      </c>
    </row>
    <row r="9004" spans="1:11" x14ac:dyDescent="0.4">
      <c r="A9004" t="str">
        <f t="shared" si="197"/>
        <v>MargarineThailand</v>
      </c>
      <c r="B9004" s="26" t="s">
        <v>100</v>
      </c>
      <c r="C9004" s="4" t="s">
        <v>455</v>
      </c>
      <c r="D9004" s="25">
        <f t="shared" si="196"/>
        <v>1.5295152000000001E-5</v>
      </c>
      <c r="E9004" s="25">
        <f t="shared" si="192"/>
        <v>8.7598250000000004E-6</v>
      </c>
      <c r="F9004" s="25">
        <f t="shared" si="193"/>
        <v>2.2951717999999998E-6</v>
      </c>
      <c r="G9004" s="25">
        <f t="shared" si="194"/>
        <v>6.3860000000000004E-6</v>
      </c>
      <c r="H9004" s="25">
        <f t="shared" si="195"/>
        <v>3.2736148799999997E-5</v>
      </c>
      <c r="I9004" s="3" t="str">
        <f t="shared" si="191"/>
        <v>SonnenblumenkerneThailand</v>
      </c>
      <c r="J9004" t="s">
        <v>261</v>
      </c>
      <c r="K9004">
        <v>3.1</v>
      </c>
    </row>
    <row r="9005" spans="1:11" x14ac:dyDescent="0.4">
      <c r="A9005" t="str">
        <f t="shared" si="197"/>
        <v>KokosfettMali</v>
      </c>
      <c r="B9005" s="236" t="s">
        <v>104</v>
      </c>
      <c r="C9005" s="4" t="s">
        <v>407</v>
      </c>
      <c r="D9005" s="25">
        <f t="shared" si="196"/>
        <v>7.2898839999999998E-8</v>
      </c>
      <c r="E9005" s="25">
        <f t="shared" si="192"/>
        <v>4.4474919999999994E-8</v>
      </c>
      <c r="F9005" s="25">
        <f t="shared" si="193"/>
        <v>3.400264E-9</v>
      </c>
      <c r="G9005" s="25">
        <f t="shared" si="194"/>
        <v>1.6323999999999998E-8</v>
      </c>
      <c r="H9005" s="25">
        <f t="shared" si="195"/>
        <v>1.3709802399999998E-7</v>
      </c>
      <c r="I9005" s="3" t="str">
        <f>J9005&amp;C9005</f>
        <v>KokosnussMali</v>
      </c>
      <c r="J9005" t="s">
        <v>310</v>
      </c>
      <c r="K9005">
        <v>2.8</v>
      </c>
    </row>
    <row r="9006" spans="1:11" x14ac:dyDescent="0.4">
      <c r="A9006" t="str">
        <f t="shared" si="197"/>
        <v>KokosfettBurkina Faso</v>
      </c>
      <c r="B9006" s="237" t="s">
        <v>104</v>
      </c>
      <c r="C9006" s="4" t="s">
        <v>334</v>
      </c>
      <c r="D9006" s="25">
        <f t="shared" si="196"/>
        <v>7.993971999999999E-8</v>
      </c>
      <c r="E9006" s="25">
        <f t="shared" si="192"/>
        <v>4.8770400000000001E-8</v>
      </c>
      <c r="F9006" s="25">
        <f t="shared" si="193"/>
        <v>3.7286759999999991E-9</v>
      </c>
      <c r="G9006" s="25">
        <f t="shared" si="194"/>
        <v>1.7891999999999999E-8</v>
      </c>
      <c r="H9006" s="25">
        <f t="shared" si="195"/>
        <v>1.5033079599999997E-7</v>
      </c>
      <c r="I9006" s="3" t="str">
        <f t="shared" ref="I9006:I9069" si="198">J9006&amp;C9006</f>
        <v>KokosnussBurkina Faso</v>
      </c>
      <c r="J9006" t="s">
        <v>310</v>
      </c>
      <c r="K9006">
        <v>2.8</v>
      </c>
    </row>
    <row r="9007" spans="1:11" x14ac:dyDescent="0.4">
      <c r="A9007" t="str">
        <f t="shared" si="197"/>
        <v>KokosfettSomalia</v>
      </c>
      <c r="B9007" s="237" t="s">
        <v>104</v>
      </c>
      <c r="C9007" s="4" t="s">
        <v>445</v>
      </c>
      <c r="D9007" s="25">
        <f t="shared" si="196"/>
        <v>1.6222948000000001E-7</v>
      </c>
      <c r="E9007" s="25">
        <f t="shared" si="192"/>
        <v>1.0784731999999998E-7</v>
      </c>
      <c r="F9007" s="25">
        <f t="shared" si="193"/>
        <v>6.348384E-9</v>
      </c>
      <c r="G9007" s="25">
        <f t="shared" si="194"/>
        <v>5.6839999999999998E-8</v>
      </c>
      <c r="H9007" s="25">
        <f t="shared" si="195"/>
        <v>3.3326518399999997E-7</v>
      </c>
      <c r="I9007" s="3" t="str">
        <f t="shared" si="198"/>
        <v>KokosnussSomalia</v>
      </c>
      <c r="J9007" t="s">
        <v>310</v>
      </c>
      <c r="K9007">
        <v>2.8</v>
      </c>
    </row>
    <row r="9008" spans="1:11" x14ac:dyDescent="0.4">
      <c r="A9008" t="str">
        <f t="shared" si="197"/>
        <v>KokosfettSenegal</v>
      </c>
      <c r="B9008" s="237" t="s">
        <v>104</v>
      </c>
      <c r="C9008" s="4" t="s">
        <v>438</v>
      </c>
      <c r="D9008" s="25">
        <f t="shared" si="196"/>
        <v>2.3472231999999997E-7</v>
      </c>
      <c r="E9008" s="25">
        <f t="shared" si="192"/>
        <v>1.2707463999999998E-7</v>
      </c>
      <c r="F9008" s="25">
        <f t="shared" si="193"/>
        <v>1.2166559999999999E-8</v>
      </c>
      <c r="G9008" s="25">
        <f t="shared" si="194"/>
        <v>4.5079999999999991E-8</v>
      </c>
      <c r="H9008" s="25">
        <f t="shared" si="195"/>
        <v>4.1904352000000004E-7</v>
      </c>
      <c r="I9008" s="3" t="str">
        <f t="shared" si="198"/>
        <v>KokosnussSenegal</v>
      </c>
      <c r="J9008" t="s">
        <v>310</v>
      </c>
      <c r="K9008">
        <v>2.8</v>
      </c>
    </row>
    <row r="9009" spans="1:11" x14ac:dyDescent="0.4">
      <c r="A9009" t="str">
        <f t="shared" si="197"/>
        <v>KokosfettNiger</v>
      </c>
      <c r="B9009" s="237" t="s">
        <v>104</v>
      </c>
      <c r="C9009" s="4" t="s">
        <v>418</v>
      </c>
      <c r="D9009" s="25">
        <f t="shared" si="196"/>
        <v>2.8791279999999998E-7</v>
      </c>
      <c r="E9009" s="25">
        <f t="shared" si="192"/>
        <v>1.7565323999999999E-7</v>
      </c>
      <c r="F9009" s="25">
        <f t="shared" si="193"/>
        <v>1.3429387999999997E-8</v>
      </c>
      <c r="G9009" s="25">
        <f t="shared" si="194"/>
        <v>6.4399999999999994E-8</v>
      </c>
      <c r="H9009" s="25">
        <f t="shared" si="195"/>
        <v>5.4139542799999995E-7</v>
      </c>
      <c r="I9009" s="3" t="str">
        <f t="shared" si="198"/>
        <v>KokosnussNiger</v>
      </c>
      <c r="J9009" t="s">
        <v>310</v>
      </c>
      <c r="K9009">
        <v>2.8</v>
      </c>
    </row>
    <row r="9010" spans="1:11" x14ac:dyDescent="0.4">
      <c r="A9010" t="str">
        <f t="shared" si="197"/>
        <v>KokosfettBenin</v>
      </c>
      <c r="B9010" s="237" t="s">
        <v>104</v>
      </c>
      <c r="C9010" s="4" t="s">
        <v>219</v>
      </c>
      <c r="D9010" s="25">
        <f t="shared" si="196"/>
        <v>2.9248799999999999E-7</v>
      </c>
      <c r="E9010" s="25">
        <f t="shared" si="192"/>
        <v>1.7352383999999999E-7</v>
      </c>
      <c r="F9010" s="25">
        <f t="shared" si="193"/>
        <v>2.0646248000000001E-8</v>
      </c>
      <c r="G9010" s="25">
        <f t="shared" si="194"/>
        <v>7.0559999999999991E-8</v>
      </c>
      <c r="H9010" s="25">
        <f t="shared" si="195"/>
        <v>5.572180879999999E-7</v>
      </c>
      <c r="I9010" s="3" t="str">
        <f t="shared" si="198"/>
        <v>KokosnussBenin</v>
      </c>
      <c r="J9010" t="s">
        <v>310</v>
      </c>
      <c r="K9010">
        <v>2.8</v>
      </c>
    </row>
    <row r="9011" spans="1:11" x14ac:dyDescent="0.4">
      <c r="A9011" t="str">
        <f t="shared" si="197"/>
        <v>KokosfettElfenbeinküste</v>
      </c>
      <c r="B9011" s="237" t="s">
        <v>104</v>
      </c>
      <c r="C9011" s="4" t="s">
        <v>354</v>
      </c>
      <c r="D9011" s="25">
        <f t="shared" si="196"/>
        <v>2.9058399999999995E-7</v>
      </c>
      <c r="E9011" s="25">
        <f t="shared" si="192"/>
        <v>1.7350115999999998E-7</v>
      </c>
      <c r="F9011" s="25">
        <f t="shared" si="193"/>
        <v>7.5447399999999996E-8</v>
      </c>
      <c r="G9011" s="25">
        <f t="shared" si="194"/>
        <v>1.1116000000000001E-7</v>
      </c>
      <c r="H9011" s="25">
        <f t="shared" si="195"/>
        <v>6.5069255999999987E-7</v>
      </c>
      <c r="I9011" s="3" t="str">
        <f t="shared" si="198"/>
        <v>KokosnussElfenbeinküste</v>
      </c>
      <c r="J9011" t="s">
        <v>310</v>
      </c>
      <c r="K9011">
        <v>2.8</v>
      </c>
    </row>
    <row r="9012" spans="1:11" x14ac:dyDescent="0.4">
      <c r="A9012" t="str">
        <f t="shared" si="197"/>
        <v>KokosfettSüdafrika</v>
      </c>
      <c r="B9012" s="237" t="s">
        <v>104</v>
      </c>
      <c r="C9012" s="4" t="s">
        <v>446</v>
      </c>
      <c r="D9012" s="25">
        <f t="shared" si="196"/>
        <v>4.3198959999999997E-7</v>
      </c>
      <c r="E9012" s="25">
        <f t="shared" si="192"/>
        <v>2.5328099999999998E-7</v>
      </c>
      <c r="F9012" s="25">
        <f t="shared" si="193"/>
        <v>3.8562159999999996E-8</v>
      </c>
      <c r="G9012" s="25">
        <f t="shared" si="194"/>
        <v>1.1787999999999999E-7</v>
      </c>
      <c r="H9012" s="25">
        <f t="shared" si="195"/>
        <v>8.4171275999999994E-7</v>
      </c>
      <c r="I9012" s="3" t="str">
        <f t="shared" si="198"/>
        <v>KokosnussSüdafrika</v>
      </c>
      <c r="J9012" t="s">
        <v>310</v>
      </c>
      <c r="K9012">
        <v>2.8</v>
      </c>
    </row>
    <row r="9013" spans="1:11" x14ac:dyDescent="0.4">
      <c r="A9013" t="str">
        <f t="shared" si="197"/>
        <v>KokosfettZambia</v>
      </c>
      <c r="B9013" s="237" t="s">
        <v>104</v>
      </c>
      <c r="C9013" s="4" t="s">
        <v>475</v>
      </c>
      <c r="D9013" s="25">
        <f t="shared" si="196"/>
        <v>4.7833520000000004E-7</v>
      </c>
      <c r="E9013" s="25">
        <f t="shared" si="192"/>
        <v>2.6946107999999998E-7</v>
      </c>
      <c r="F9013" s="25">
        <f t="shared" si="193"/>
        <v>3.9915959999999992E-8</v>
      </c>
      <c r="G9013" s="25">
        <f t="shared" si="194"/>
        <v>1.0108000000000002E-7</v>
      </c>
      <c r="H9013" s="25">
        <f t="shared" si="195"/>
        <v>8.8879223999999987E-7</v>
      </c>
      <c r="I9013" s="3" t="str">
        <f t="shared" si="198"/>
        <v>KokosnussZambia</v>
      </c>
      <c r="J9013" t="s">
        <v>310</v>
      </c>
      <c r="K9013">
        <v>2.8</v>
      </c>
    </row>
    <row r="9014" spans="1:11" x14ac:dyDescent="0.4">
      <c r="A9014" t="str">
        <f t="shared" si="197"/>
        <v>KokosfettTogo</v>
      </c>
      <c r="B9014" s="237" t="s">
        <v>104</v>
      </c>
      <c r="C9014" s="4" t="s">
        <v>458</v>
      </c>
      <c r="D9014" s="25">
        <f t="shared" si="196"/>
        <v>4.0812799999999993E-7</v>
      </c>
      <c r="E9014" s="25">
        <f t="shared" si="192"/>
        <v>2.4232991999999995E-7</v>
      </c>
      <c r="F9014" s="25">
        <f t="shared" si="193"/>
        <v>9.5662840000000003E-8</v>
      </c>
      <c r="G9014" s="25">
        <f t="shared" si="194"/>
        <v>1.4699999999999998E-7</v>
      </c>
      <c r="H9014" s="25">
        <f t="shared" si="195"/>
        <v>8.9312075999999968E-7</v>
      </c>
      <c r="I9014" s="3" t="str">
        <f t="shared" si="198"/>
        <v>KokosnussTogo</v>
      </c>
      <c r="J9014" t="s">
        <v>310</v>
      </c>
      <c r="K9014">
        <v>2.8</v>
      </c>
    </row>
    <row r="9015" spans="1:11" x14ac:dyDescent="0.4">
      <c r="A9015" t="str">
        <f t="shared" si="197"/>
        <v>KokosfettGhana</v>
      </c>
      <c r="B9015" s="237" t="s">
        <v>104</v>
      </c>
      <c r="C9015" s="4" t="s">
        <v>216</v>
      </c>
      <c r="D9015" s="25">
        <f t="shared" si="196"/>
        <v>4.0435919999999996E-7</v>
      </c>
      <c r="E9015" s="25">
        <f t="shared" si="192"/>
        <v>2.6565839999999998E-7</v>
      </c>
      <c r="F9015" s="25">
        <f t="shared" si="193"/>
        <v>1.0114272E-7</v>
      </c>
      <c r="G9015" s="25">
        <f t="shared" si="194"/>
        <v>1.5008E-7</v>
      </c>
      <c r="H9015" s="25">
        <f t="shared" si="195"/>
        <v>9.212403199999999E-7</v>
      </c>
      <c r="I9015" s="3" t="str">
        <f t="shared" si="198"/>
        <v>KokosnussGhana</v>
      </c>
      <c r="J9015" t="s">
        <v>310</v>
      </c>
      <c r="K9015">
        <v>2.8</v>
      </c>
    </row>
    <row r="9016" spans="1:11" x14ac:dyDescent="0.4">
      <c r="A9016" t="str">
        <f t="shared" si="197"/>
        <v>KokosfettKongo</v>
      </c>
      <c r="B9016" s="237" t="s">
        <v>104</v>
      </c>
      <c r="C9016" s="4" t="s">
        <v>217</v>
      </c>
      <c r="D9016" s="25">
        <f t="shared" si="196"/>
        <v>4.9839999999999996E-7</v>
      </c>
      <c r="E9016" s="25">
        <f t="shared" si="192"/>
        <v>3.248E-7</v>
      </c>
      <c r="F9016" s="25">
        <f t="shared" si="193"/>
        <v>3.2199999999999997E-8</v>
      </c>
      <c r="G9016" s="25">
        <f t="shared" si="194"/>
        <v>1.1396E-7</v>
      </c>
      <c r="H9016" s="25">
        <f t="shared" si="195"/>
        <v>9.6935999999999994E-7</v>
      </c>
      <c r="I9016" s="3" t="str">
        <f t="shared" si="198"/>
        <v>KokosnussKongo</v>
      </c>
      <c r="J9016" t="s">
        <v>310</v>
      </c>
      <c r="K9016">
        <v>2.8</v>
      </c>
    </row>
    <row r="9017" spans="1:11" x14ac:dyDescent="0.4">
      <c r="A9017" t="str">
        <f t="shared" si="197"/>
        <v>KokosfettGabun</v>
      </c>
      <c r="B9017" s="237" t="s">
        <v>104</v>
      </c>
      <c r="C9017" s="4" t="s">
        <v>373</v>
      </c>
      <c r="D9017" s="25">
        <f t="shared" si="196"/>
        <v>4.9839999999999996E-7</v>
      </c>
      <c r="E9017" s="25">
        <f t="shared" si="192"/>
        <v>3.248E-7</v>
      </c>
      <c r="F9017" s="25">
        <f t="shared" si="193"/>
        <v>3.2199999999999997E-8</v>
      </c>
      <c r="G9017" s="25">
        <f t="shared" si="194"/>
        <v>1.1396E-7</v>
      </c>
      <c r="H9017" s="25">
        <f t="shared" si="195"/>
        <v>9.6935999999999994E-7</v>
      </c>
      <c r="I9017" s="3" t="str">
        <f t="shared" si="198"/>
        <v>KokosnussGabun</v>
      </c>
      <c r="J9017" t="s">
        <v>310</v>
      </c>
      <c r="K9017">
        <v>2.8</v>
      </c>
    </row>
    <row r="9018" spans="1:11" x14ac:dyDescent="0.4">
      <c r="A9018" t="str">
        <f t="shared" si="197"/>
        <v>KokosfettGuinea-Bissau</v>
      </c>
      <c r="B9018" s="237" t="s">
        <v>104</v>
      </c>
      <c r="C9018" s="4" t="s">
        <v>381</v>
      </c>
      <c r="D9018" s="25">
        <f t="shared" si="196"/>
        <v>4.1667639999999996E-7</v>
      </c>
      <c r="E9018" s="25">
        <f t="shared" si="192"/>
        <v>1.0020696E-6</v>
      </c>
      <c r="F9018" s="25">
        <f t="shared" si="193"/>
        <v>2.2662331999999998E-8</v>
      </c>
      <c r="G9018" s="25">
        <f t="shared" si="194"/>
        <v>7.868E-8</v>
      </c>
      <c r="H9018" s="25">
        <f t="shared" si="195"/>
        <v>1.5200883319999999E-6</v>
      </c>
      <c r="I9018" s="3" t="str">
        <f t="shared" si="198"/>
        <v>KokosnussGuinea-Bissau</v>
      </c>
      <c r="J9018" t="s">
        <v>310</v>
      </c>
      <c r="K9018">
        <v>2.8</v>
      </c>
    </row>
    <row r="9019" spans="1:11" x14ac:dyDescent="0.4">
      <c r="A9019" t="str">
        <f t="shared" si="197"/>
        <v>KokosfettMosambik</v>
      </c>
      <c r="B9019" s="237" t="s">
        <v>104</v>
      </c>
      <c r="C9019" s="4" t="s">
        <v>413</v>
      </c>
      <c r="D9019" s="25">
        <f t="shared" si="196"/>
        <v>6.4310399999999993E-7</v>
      </c>
      <c r="E9019" s="25">
        <f t="shared" si="192"/>
        <v>6.5909479999999995E-7</v>
      </c>
      <c r="F9019" s="25">
        <f t="shared" si="193"/>
        <v>1.6047891999999999E-7</v>
      </c>
      <c r="G9019" s="25">
        <f t="shared" si="194"/>
        <v>3.6399999999999998E-7</v>
      </c>
      <c r="H9019" s="25">
        <f t="shared" si="195"/>
        <v>1.8266777199999997E-6</v>
      </c>
      <c r="I9019" s="3" t="str">
        <f t="shared" si="198"/>
        <v>KokosnussMosambik</v>
      </c>
      <c r="J9019" t="s">
        <v>310</v>
      </c>
      <c r="K9019">
        <v>2.8</v>
      </c>
    </row>
    <row r="9020" spans="1:11" x14ac:dyDescent="0.4">
      <c r="A9020" t="str">
        <f t="shared" si="197"/>
        <v>KokosfettGuinea</v>
      </c>
      <c r="B9020" s="237" t="s">
        <v>104</v>
      </c>
      <c r="C9020" s="4" t="s">
        <v>380</v>
      </c>
      <c r="D9020" s="25">
        <f t="shared" si="196"/>
        <v>9.4270680000000009E-7</v>
      </c>
      <c r="E9020" s="25">
        <f t="shared" si="192"/>
        <v>6.9532399999999996E-7</v>
      </c>
      <c r="F9020" s="25">
        <f t="shared" si="193"/>
        <v>1.9403355999999999E-7</v>
      </c>
      <c r="G9020" s="25">
        <f t="shared" si="194"/>
        <v>4.256E-7</v>
      </c>
      <c r="H9020" s="25">
        <f t="shared" si="195"/>
        <v>2.2576643599999999E-6</v>
      </c>
      <c r="I9020" s="3" t="str">
        <f t="shared" si="198"/>
        <v>KokosnussGuinea</v>
      </c>
      <c r="J9020" t="s">
        <v>310</v>
      </c>
      <c r="K9020">
        <v>2.8</v>
      </c>
    </row>
    <row r="9021" spans="1:11" x14ac:dyDescent="0.4">
      <c r="A9021" t="str">
        <f t="shared" si="197"/>
        <v>KokosfettGuyana</v>
      </c>
      <c r="B9021" s="237" t="s">
        <v>104</v>
      </c>
      <c r="C9021" s="4" t="s">
        <v>382</v>
      </c>
      <c r="D9021" s="25">
        <f t="shared" si="196"/>
        <v>9.2284919999999994E-7</v>
      </c>
      <c r="E9021" s="25">
        <f t="shared" si="192"/>
        <v>6.1901559999999997E-7</v>
      </c>
      <c r="F9021" s="25">
        <f t="shared" si="193"/>
        <v>3.6584520000000002E-7</v>
      </c>
      <c r="G9021" s="25">
        <f t="shared" si="194"/>
        <v>4.3959999999999994E-7</v>
      </c>
      <c r="H9021" s="25">
        <f t="shared" si="195"/>
        <v>2.3473099999999998E-6</v>
      </c>
      <c r="I9021" s="3" t="str">
        <f t="shared" si="198"/>
        <v>KokosnussGuyana</v>
      </c>
      <c r="J9021" t="s">
        <v>310</v>
      </c>
      <c r="K9021">
        <v>2.8</v>
      </c>
    </row>
    <row r="9022" spans="1:11" x14ac:dyDescent="0.4">
      <c r="A9022" t="str">
        <f t="shared" si="197"/>
        <v>KokosfettKenia</v>
      </c>
      <c r="B9022" s="237" t="s">
        <v>104</v>
      </c>
      <c r="C9022" s="4" t="s">
        <v>393</v>
      </c>
      <c r="D9022" s="25">
        <f t="shared" si="196"/>
        <v>1.2017711999999998E-6</v>
      </c>
      <c r="E9022" s="25">
        <f t="shared" si="192"/>
        <v>8.6936639999999987E-7</v>
      </c>
      <c r="F9022" s="25">
        <f t="shared" si="193"/>
        <v>8.5974559999999993E-8</v>
      </c>
      <c r="G9022" s="25">
        <f t="shared" si="194"/>
        <v>3.3039999999999999E-7</v>
      </c>
      <c r="H9022" s="25">
        <f t="shared" si="195"/>
        <v>2.4875121599999995E-6</v>
      </c>
      <c r="I9022" s="3" t="str">
        <f t="shared" si="198"/>
        <v>KokosnussKenia</v>
      </c>
      <c r="J9022" t="s">
        <v>310</v>
      </c>
      <c r="K9022">
        <v>2.8</v>
      </c>
    </row>
    <row r="9023" spans="1:11" x14ac:dyDescent="0.4">
      <c r="A9023" t="str">
        <f t="shared" si="197"/>
        <v>KokosfettBhutan</v>
      </c>
      <c r="B9023" s="237" t="s">
        <v>104</v>
      </c>
      <c r="C9023" s="4" t="s">
        <v>326</v>
      </c>
      <c r="D9023" s="25">
        <f t="shared" si="196"/>
        <v>1.2599999999999998E-6</v>
      </c>
      <c r="E9023" s="25">
        <f t="shared" si="192"/>
        <v>1.1283999999999999E-6</v>
      </c>
      <c r="F9023" s="25">
        <f t="shared" si="193"/>
        <v>6.5519999999999994E-8</v>
      </c>
      <c r="G9023" s="25">
        <f t="shared" si="194"/>
        <v>1.148E-7</v>
      </c>
      <c r="H9023" s="25">
        <f t="shared" si="195"/>
        <v>2.5687200000000002E-6</v>
      </c>
      <c r="I9023" s="3" t="str">
        <f t="shared" si="198"/>
        <v>KokosnussBhutan</v>
      </c>
      <c r="J9023" t="s">
        <v>310</v>
      </c>
      <c r="K9023">
        <v>2.8</v>
      </c>
    </row>
    <row r="9024" spans="1:11" x14ac:dyDescent="0.4">
      <c r="A9024" t="str">
        <f t="shared" si="197"/>
        <v>KokosfettBurundi</v>
      </c>
      <c r="B9024" s="237" t="s">
        <v>104</v>
      </c>
      <c r="C9024" s="4" t="s">
        <v>335</v>
      </c>
      <c r="D9024" s="25">
        <f t="shared" si="196"/>
        <v>1.5411732000000001E-6</v>
      </c>
      <c r="E9024" s="25">
        <f t="shared" si="192"/>
        <v>8.403975999999999E-7</v>
      </c>
      <c r="F9024" s="25">
        <f t="shared" si="193"/>
        <v>1.0811583999999999E-7</v>
      </c>
      <c r="G9024" s="25">
        <f t="shared" si="194"/>
        <v>2.9679999999999996E-7</v>
      </c>
      <c r="H9024" s="25">
        <f t="shared" si="195"/>
        <v>2.7864866400000002E-6</v>
      </c>
      <c r="I9024" s="3" t="str">
        <f t="shared" si="198"/>
        <v>KokosnussBurundi</v>
      </c>
      <c r="J9024" t="s">
        <v>310</v>
      </c>
      <c r="K9024">
        <v>2.8</v>
      </c>
    </row>
    <row r="9025" spans="1:11" x14ac:dyDescent="0.4">
      <c r="A9025" t="str">
        <f t="shared" si="197"/>
        <v>KokosfettMalawi</v>
      </c>
      <c r="B9025" s="237" t="s">
        <v>104</v>
      </c>
      <c r="C9025" s="4" t="s">
        <v>405</v>
      </c>
      <c r="D9025" s="25">
        <f t="shared" si="196"/>
        <v>9.3672039999999996E-7</v>
      </c>
      <c r="E9025" s="25">
        <f t="shared" si="192"/>
        <v>1.3480572E-6</v>
      </c>
      <c r="F9025" s="25">
        <f t="shared" si="193"/>
        <v>2.2257087999999998E-7</v>
      </c>
      <c r="G9025" s="25">
        <f t="shared" si="194"/>
        <v>3.1359999999999995E-7</v>
      </c>
      <c r="H9025" s="25">
        <f t="shared" si="195"/>
        <v>2.8209484799999992E-6</v>
      </c>
      <c r="I9025" s="3" t="str">
        <f t="shared" si="198"/>
        <v>KokosnussMalawi</v>
      </c>
      <c r="J9025" t="s">
        <v>310</v>
      </c>
      <c r="K9025">
        <v>2.8</v>
      </c>
    </row>
    <row r="9026" spans="1:11" x14ac:dyDescent="0.4">
      <c r="A9026" t="str">
        <f t="shared" si="197"/>
        <v>KokosfettNicaragua</v>
      </c>
      <c r="B9026" s="237" t="s">
        <v>104</v>
      </c>
      <c r="C9026" s="4" t="s">
        <v>417</v>
      </c>
      <c r="D9026" s="25">
        <f t="shared" si="196"/>
        <v>1.3943803999999998E-6</v>
      </c>
      <c r="E9026" s="25">
        <f t="shared" si="192"/>
        <v>5.4666639999999997E-7</v>
      </c>
      <c r="F9026" s="25">
        <f t="shared" si="193"/>
        <v>2.6970187999999998E-7</v>
      </c>
      <c r="G9026" s="25">
        <f t="shared" si="194"/>
        <v>6.6639999999999999E-7</v>
      </c>
      <c r="H9026" s="25">
        <f t="shared" si="195"/>
        <v>2.8771486799999995E-6</v>
      </c>
      <c r="I9026" s="3" t="str">
        <f t="shared" si="198"/>
        <v>KokosnussNicaragua</v>
      </c>
      <c r="J9026" t="s">
        <v>310</v>
      </c>
      <c r="K9026">
        <v>2.8</v>
      </c>
    </row>
    <row r="9027" spans="1:11" x14ac:dyDescent="0.4">
      <c r="A9027" t="str">
        <f t="shared" si="197"/>
        <v>KokosfettEl Salvador</v>
      </c>
      <c r="B9027" s="237" t="s">
        <v>104</v>
      </c>
      <c r="C9027" s="4" t="s">
        <v>365</v>
      </c>
      <c r="D9027" s="25">
        <f t="shared" si="196"/>
        <v>9.9959999999999992E-7</v>
      </c>
      <c r="E9027" s="25">
        <f t="shared" si="192"/>
        <v>4.9839999999999996E-7</v>
      </c>
      <c r="F9027" s="25">
        <f t="shared" si="193"/>
        <v>6.271999999999999E-7</v>
      </c>
      <c r="G9027" s="25">
        <f t="shared" si="194"/>
        <v>1.1647999999999998E-6</v>
      </c>
      <c r="H9027" s="25">
        <f t="shared" si="195"/>
        <v>3.2899999999999998E-6</v>
      </c>
      <c r="I9027" s="3" t="str">
        <f t="shared" si="198"/>
        <v>KokosnussEl Salvador</v>
      </c>
      <c r="J9027" t="s">
        <v>310</v>
      </c>
      <c r="K9027">
        <v>2.8</v>
      </c>
    </row>
    <row r="9028" spans="1:11" x14ac:dyDescent="0.4">
      <c r="A9028" t="str">
        <f t="shared" si="197"/>
        <v>KokosfettMyanmar</v>
      </c>
      <c r="B9028" s="237" t="s">
        <v>104</v>
      </c>
      <c r="C9028" s="4" t="s">
        <v>414</v>
      </c>
      <c r="D9028" s="25">
        <f t="shared" si="196"/>
        <v>1.8776659999999997E-6</v>
      </c>
      <c r="E9028" s="25">
        <f t="shared" si="192"/>
        <v>1.2610556E-6</v>
      </c>
      <c r="F9028" s="25">
        <f t="shared" si="193"/>
        <v>9.7182679999999995E-8</v>
      </c>
      <c r="G9028" s="25">
        <f t="shared" si="194"/>
        <v>4.0599999999999996E-7</v>
      </c>
      <c r="H9028" s="25">
        <f t="shared" si="195"/>
        <v>3.6419042800000001E-6</v>
      </c>
      <c r="I9028" s="3" t="str">
        <f t="shared" si="198"/>
        <v>KokosnussMyanmar</v>
      </c>
      <c r="J9028" t="s">
        <v>310</v>
      </c>
      <c r="K9028">
        <v>2.8</v>
      </c>
    </row>
    <row r="9029" spans="1:11" x14ac:dyDescent="0.4">
      <c r="A9029" t="str">
        <f t="shared" si="197"/>
        <v>KokosfettLiberia</v>
      </c>
      <c r="B9029" s="237" t="s">
        <v>104</v>
      </c>
      <c r="C9029" s="4" t="s">
        <v>399</v>
      </c>
      <c r="D9029" s="25">
        <f t="shared" si="196"/>
        <v>1.7245507999999998E-6</v>
      </c>
      <c r="E9029" s="25">
        <f t="shared" si="192"/>
        <v>1.3100331999999999E-6</v>
      </c>
      <c r="F9029" s="25">
        <f t="shared" si="193"/>
        <v>5.8866079999999997E-7</v>
      </c>
      <c r="G9029" s="25">
        <f t="shared" si="194"/>
        <v>8.2040000000000012E-7</v>
      </c>
      <c r="H9029" s="25">
        <f t="shared" si="195"/>
        <v>4.4436447999999991E-6</v>
      </c>
      <c r="I9029" s="3" t="str">
        <f t="shared" si="198"/>
        <v>KokosnussLiberia</v>
      </c>
      <c r="J9029" t="s">
        <v>310</v>
      </c>
      <c r="K9029">
        <v>2.8</v>
      </c>
    </row>
    <row r="9030" spans="1:11" x14ac:dyDescent="0.4">
      <c r="A9030" t="str">
        <f t="shared" si="197"/>
        <v>KokosfettKambodscha</v>
      </c>
      <c r="B9030" s="237" t="s">
        <v>104</v>
      </c>
      <c r="C9030" s="4" t="s">
        <v>337</v>
      </c>
      <c r="D9030" s="25">
        <f t="shared" si="196"/>
        <v>2.2629348E-6</v>
      </c>
      <c r="E9030" s="25">
        <f t="shared" si="192"/>
        <v>1.4351231999999999E-6</v>
      </c>
      <c r="F9030" s="25">
        <f t="shared" si="193"/>
        <v>2.2701727999999998E-7</v>
      </c>
      <c r="G9030" s="25">
        <f t="shared" si="194"/>
        <v>7.5879999999999994E-7</v>
      </c>
      <c r="H9030" s="25">
        <f t="shared" si="195"/>
        <v>4.6838752799999994E-6</v>
      </c>
      <c r="I9030" s="3" t="str">
        <f t="shared" si="198"/>
        <v>KokosnussKambodscha</v>
      </c>
      <c r="J9030" t="s">
        <v>310</v>
      </c>
      <c r="K9030">
        <v>2.8</v>
      </c>
    </row>
    <row r="9031" spans="1:11" x14ac:dyDescent="0.4">
      <c r="A9031" t="str">
        <f t="shared" si="197"/>
        <v>KokosfettHonduras</v>
      </c>
      <c r="B9031" s="237" t="s">
        <v>104</v>
      </c>
      <c r="C9031" s="4" t="s">
        <v>384</v>
      </c>
      <c r="D9031" s="25">
        <f t="shared" si="196"/>
        <v>1.4928703999999999E-6</v>
      </c>
      <c r="E9031" s="25">
        <f t="shared" si="192"/>
        <v>7.3135439999999986E-7</v>
      </c>
      <c r="F9031" s="25">
        <f t="shared" si="193"/>
        <v>8.931887999999999E-7</v>
      </c>
      <c r="G9031" s="25">
        <f t="shared" si="194"/>
        <v>1.6352E-6</v>
      </c>
      <c r="H9031" s="25">
        <f t="shared" si="195"/>
        <v>4.7526136000000002E-6</v>
      </c>
      <c r="I9031" s="3" t="str">
        <f t="shared" si="198"/>
        <v>KokosnussHonduras</v>
      </c>
      <c r="J9031" t="s">
        <v>310</v>
      </c>
      <c r="K9031">
        <v>2.8</v>
      </c>
    </row>
    <row r="9032" spans="1:11" x14ac:dyDescent="0.4">
      <c r="A9032" t="str">
        <f t="shared" si="197"/>
        <v>KokosfettBangladesch</v>
      </c>
      <c r="B9032" s="237" t="s">
        <v>104</v>
      </c>
      <c r="C9032" s="4" t="s">
        <v>307</v>
      </c>
      <c r="D9032" s="25">
        <f t="shared" si="196"/>
        <v>2.6729051999999997E-6</v>
      </c>
      <c r="E9032" s="25">
        <f t="shared" si="192"/>
        <v>2.6732971999999999E-6</v>
      </c>
      <c r="F9032" s="25">
        <f t="shared" si="193"/>
        <v>1.8069043999999999E-7</v>
      </c>
      <c r="G9032" s="25">
        <f t="shared" si="194"/>
        <v>7.6440000000000004E-7</v>
      </c>
      <c r="H9032" s="25">
        <f t="shared" si="195"/>
        <v>6.2912928399999997E-6</v>
      </c>
      <c r="I9032" s="3" t="str">
        <f t="shared" si="198"/>
        <v>KokosnussBangladesch</v>
      </c>
      <c r="J9032" t="s">
        <v>310</v>
      </c>
      <c r="K9032">
        <v>2.8</v>
      </c>
    </row>
    <row r="9033" spans="1:11" x14ac:dyDescent="0.4">
      <c r="A9033" t="str">
        <f t="shared" si="197"/>
        <v>KokosfettThailand</v>
      </c>
      <c r="B9033" s="237" t="s">
        <v>104</v>
      </c>
      <c r="C9033" s="4" t="s">
        <v>455</v>
      </c>
      <c r="D9033" s="25">
        <f t="shared" si="196"/>
        <v>2.9191959999999998E-6</v>
      </c>
      <c r="E9033" s="25">
        <f t="shared" si="192"/>
        <v>1.7479083999999998E-6</v>
      </c>
      <c r="F9033" s="25">
        <f t="shared" si="193"/>
        <v>4.4671200000000001E-7</v>
      </c>
      <c r="G9033" s="25">
        <f t="shared" si="194"/>
        <v>1.232E-6</v>
      </c>
      <c r="H9033" s="25">
        <f t="shared" si="195"/>
        <v>6.3458163999999996E-6</v>
      </c>
      <c r="I9033" s="3" t="str">
        <f t="shared" si="198"/>
        <v>KokosnussThailand</v>
      </c>
      <c r="J9033" t="s">
        <v>310</v>
      </c>
      <c r="K9033">
        <v>2.8</v>
      </c>
    </row>
    <row r="9034" spans="1:11" x14ac:dyDescent="0.4">
      <c r="A9034" t="str">
        <f t="shared" si="197"/>
        <v>KokosfettVenezuela</v>
      </c>
      <c r="B9034" s="237" t="s">
        <v>104</v>
      </c>
      <c r="C9034" s="4" t="s">
        <v>471</v>
      </c>
      <c r="D9034" s="25">
        <f t="shared" si="196"/>
        <v>3.0827159999999997E-6</v>
      </c>
      <c r="E9034" s="25">
        <f t="shared" si="192"/>
        <v>2.7119903999999995E-6</v>
      </c>
      <c r="F9034" s="25">
        <f t="shared" si="193"/>
        <v>5.48296E-7</v>
      </c>
      <c r="G9034" s="25">
        <f t="shared" si="194"/>
        <v>5.4879999999999994E-7</v>
      </c>
      <c r="H9034" s="25">
        <f t="shared" si="195"/>
        <v>6.8918024000000009E-6</v>
      </c>
      <c r="I9034" s="3" t="str">
        <f t="shared" si="198"/>
        <v>KokosnussVenezuela</v>
      </c>
      <c r="J9034" t="s">
        <v>310</v>
      </c>
      <c r="K9034">
        <v>2.8</v>
      </c>
    </row>
    <row r="9035" spans="1:11" x14ac:dyDescent="0.4">
      <c r="A9035" t="str">
        <f t="shared" si="197"/>
        <v>KokosfettOsttimor</v>
      </c>
      <c r="B9035" s="237" t="s">
        <v>104</v>
      </c>
      <c r="C9035" s="4" t="s">
        <v>457</v>
      </c>
      <c r="D9035" s="25">
        <f t="shared" si="196"/>
        <v>2.2478203999999998E-6</v>
      </c>
      <c r="E9035" s="25">
        <f t="shared" si="192"/>
        <v>2.0860252E-6</v>
      </c>
      <c r="F9035" s="25">
        <f t="shared" si="193"/>
        <v>3.1780559999999999E-7</v>
      </c>
      <c r="G9035" s="25">
        <f t="shared" si="194"/>
        <v>2.8559999999999998E-6</v>
      </c>
      <c r="H9035" s="25">
        <f t="shared" si="195"/>
        <v>7.5076511999999984E-6</v>
      </c>
      <c r="I9035" s="3" t="str">
        <f t="shared" si="198"/>
        <v>KokosnussOsttimor</v>
      </c>
      <c r="J9035" t="s">
        <v>310</v>
      </c>
      <c r="K9035">
        <v>2.8</v>
      </c>
    </row>
    <row r="9036" spans="1:11" x14ac:dyDescent="0.4">
      <c r="A9036" t="str">
        <f t="shared" si="197"/>
        <v>KokosfettEcuador</v>
      </c>
      <c r="B9036" s="237" t="s">
        <v>104</v>
      </c>
      <c r="C9036" s="4" t="s">
        <v>363</v>
      </c>
      <c r="D9036" s="25">
        <f t="shared" si="196"/>
        <v>2.6539799999999998E-6</v>
      </c>
      <c r="E9036" s="25">
        <f t="shared" si="192"/>
        <v>1.5782563999999998E-6</v>
      </c>
      <c r="F9036" s="25">
        <f t="shared" si="193"/>
        <v>1.7299520000000001E-6</v>
      </c>
      <c r="G9036" s="25">
        <f t="shared" si="194"/>
        <v>1.9516000000000001E-6</v>
      </c>
      <c r="H9036" s="25">
        <f t="shared" si="195"/>
        <v>7.9137884000000006E-6</v>
      </c>
      <c r="I9036" s="3" t="str">
        <f t="shared" si="198"/>
        <v>KokosnussEcuador</v>
      </c>
      <c r="J9036" t="s">
        <v>310</v>
      </c>
      <c r="K9036">
        <v>2.8</v>
      </c>
    </row>
    <row r="9037" spans="1:11" x14ac:dyDescent="0.4">
      <c r="A9037" t="str">
        <f t="shared" si="197"/>
        <v>KokosfettIndien</v>
      </c>
      <c r="B9037" s="237" t="s">
        <v>104</v>
      </c>
      <c r="C9037" s="4" t="s">
        <v>91</v>
      </c>
      <c r="D9037" s="25">
        <f t="shared" si="196"/>
        <v>3.052392E-6</v>
      </c>
      <c r="E9037" s="25">
        <f t="shared" si="192"/>
        <v>2.1372343999999999E-6</v>
      </c>
      <c r="F9037" s="25">
        <f t="shared" si="193"/>
        <v>9.3799999999999996E-7</v>
      </c>
      <c r="G9037" s="25">
        <f t="shared" si="194"/>
        <v>1.8115999999999999E-6</v>
      </c>
      <c r="H9037" s="25">
        <f t="shared" si="195"/>
        <v>7.9392263999999994E-6</v>
      </c>
      <c r="I9037" s="3" t="str">
        <f t="shared" si="198"/>
        <v>KokosnussIndien</v>
      </c>
      <c r="J9037" t="s">
        <v>310</v>
      </c>
      <c r="K9037">
        <v>2.8</v>
      </c>
    </row>
    <row r="9038" spans="1:11" x14ac:dyDescent="0.4">
      <c r="A9038" t="str">
        <f t="shared" si="197"/>
        <v>KokosfettIndonesien</v>
      </c>
      <c r="B9038" s="237" t="s">
        <v>104</v>
      </c>
      <c r="C9038" s="4" t="s">
        <v>222</v>
      </c>
      <c r="D9038" s="25">
        <f t="shared" si="196"/>
        <v>3.0325399999999996E-6</v>
      </c>
      <c r="E9038" s="25">
        <f t="shared" si="192"/>
        <v>2.0727727999999999E-6</v>
      </c>
      <c r="F9038" s="25">
        <f t="shared" si="193"/>
        <v>8.2143040000000004E-7</v>
      </c>
      <c r="G9038" s="25">
        <f t="shared" si="194"/>
        <v>2.3491999999999999E-6</v>
      </c>
      <c r="H9038" s="25">
        <f t="shared" si="195"/>
        <v>8.275943199999999E-6</v>
      </c>
      <c r="I9038" s="3" t="str">
        <f t="shared" si="198"/>
        <v>KokosnussIndonesien</v>
      </c>
      <c r="J9038" t="s">
        <v>310</v>
      </c>
      <c r="K9038">
        <v>2.8</v>
      </c>
    </row>
    <row r="9039" spans="1:11" x14ac:dyDescent="0.4">
      <c r="A9039" t="str">
        <f t="shared" si="197"/>
        <v>KokosfettUganda</v>
      </c>
      <c r="B9039" s="237" t="s">
        <v>104</v>
      </c>
      <c r="C9039" s="4" t="s">
        <v>220</v>
      </c>
      <c r="D9039" s="25">
        <f t="shared" si="196"/>
        <v>4.9190119999999993E-6</v>
      </c>
      <c r="E9039" s="25">
        <f t="shared" si="192"/>
        <v>2.5309703999999998E-6</v>
      </c>
      <c r="F9039" s="25">
        <f t="shared" si="193"/>
        <v>1.8877851999999998E-7</v>
      </c>
      <c r="G9039" s="25">
        <f t="shared" si="194"/>
        <v>7.7839999999999993E-7</v>
      </c>
      <c r="H9039" s="25">
        <f t="shared" si="195"/>
        <v>8.4171609199999993E-6</v>
      </c>
      <c r="I9039" s="3" t="str">
        <f t="shared" si="198"/>
        <v>KokosnussUganda</v>
      </c>
      <c r="J9039" t="s">
        <v>310</v>
      </c>
      <c r="K9039">
        <v>2.8</v>
      </c>
    </row>
    <row r="9040" spans="1:11" x14ac:dyDescent="0.4">
      <c r="A9040" t="str">
        <f t="shared" si="197"/>
        <v>KokosfettBrasilien</v>
      </c>
      <c r="B9040" s="237" t="s">
        <v>104</v>
      </c>
      <c r="C9040" s="4" t="s">
        <v>159</v>
      </c>
      <c r="D9040" s="25">
        <f t="shared" si="196"/>
        <v>3.9982319999999993E-6</v>
      </c>
      <c r="E9040" s="25">
        <f t="shared" si="192"/>
        <v>1.9785751999999998E-6</v>
      </c>
      <c r="F9040" s="25">
        <f t="shared" si="193"/>
        <v>2.0380192E-6</v>
      </c>
      <c r="G9040" s="25">
        <f t="shared" si="194"/>
        <v>7.8679999999999993E-7</v>
      </c>
      <c r="H9040" s="25">
        <f t="shared" si="195"/>
        <v>8.8016263999999998E-6</v>
      </c>
      <c r="I9040" s="3" t="str">
        <f t="shared" si="198"/>
        <v>KokosnussBrasilien</v>
      </c>
      <c r="J9040" t="s">
        <v>310</v>
      </c>
      <c r="K9040">
        <v>2.8</v>
      </c>
    </row>
    <row r="9041" spans="1:11" x14ac:dyDescent="0.4">
      <c r="A9041" t="str">
        <f t="shared" si="197"/>
        <v>KokosfettVietnam</v>
      </c>
      <c r="B9041" s="237" t="s">
        <v>104</v>
      </c>
      <c r="C9041" s="4" t="s">
        <v>472</v>
      </c>
      <c r="D9041" s="25">
        <f t="shared" si="196"/>
        <v>4.1678559999999991E-6</v>
      </c>
      <c r="E9041" s="25">
        <f t="shared" si="192"/>
        <v>3.1391639999999998E-6</v>
      </c>
      <c r="F9041" s="25">
        <f t="shared" si="193"/>
        <v>4.1478079999999995E-7</v>
      </c>
      <c r="G9041" s="25">
        <f t="shared" si="194"/>
        <v>1.1871999999999998E-6</v>
      </c>
      <c r="H9041" s="25">
        <f t="shared" si="195"/>
        <v>8.9090007999999984E-6</v>
      </c>
      <c r="I9041" s="3" t="str">
        <f t="shared" si="198"/>
        <v>KokosnussVietnam</v>
      </c>
      <c r="J9041" t="s">
        <v>310</v>
      </c>
      <c r="K9041">
        <v>2.8</v>
      </c>
    </row>
    <row r="9042" spans="1:11" x14ac:dyDescent="0.4">
      <c r="A9042" t="str">
        <f t="shared" si="197"/>
        <v>KokosfettRwanda</v>
      </c>
      <c r="B9042" s="237" t="s">
        <v>104</v>
      </c>
      <c r="C9042" s="4" t="s">
        <v>436</v>
      </c>
      <c r="D9042" s="25">
        <f t="shared" si="196"/>
        <v>5.4735239999999992E-6</v>
      </c>
      <c r="E9042" s="25">
        <f t="shared" si="192"/>
        <v>2.8050119999999997E-6</v>
      </c>
      <c r="F9042" s="25">
        <f t="shared" si="193"/>
        <v>2.1084783999999999E-7</v>
      </c>
      <c r="G9042" s="25">
        <f t="shared" si="194"/>
        <v>8.6799999999999988E-7</v>
      </c>
      <c r="H9042" s="25">
        <f t="shared" si="195"/>
        <v>9.3573838399999985E-6</v>
      </c>
      <c r="I9042" s="3" t="str">
        <f t="shared" si="198"/>
        <v>KokosnussRwanda</v>
      </c>
      <c r="J9042" t="s">
        <v>310</v>
      </c>
      <c r="K9042">
        <v>2.8</v>
      </c>
    </row>
    <row r="9043" spans="1:11" x14ac:dyDescent="0.4">
      <c r="A9043" t="str">
        <f t="shared" si="197"/>
        <v>KokosfettSierra Leone</v>
      </c>
      <c r="B9043" s="237" t="s">
        <v>104</v>
      </c>
      <c r="C9043" s="4" t="s">
        <v>441</v>
      </c>
      <c r="D9043" s="25">
        <f t="shared" si="196"/>
        <v>3.8187800000000001E-6</v>
      </c>
      <c r="E9043" s="25">
        <f t="shared" si="192"/>
        <v>3.4162520000000002E-6</v>
      </c>
      <c r="F9043" s="25">
        <f t="shared" si="193"/>
        <v>9.8444079999999982E-7</v>
      </c>
      <c r="G9043" s="25">
        <f t="shared" si="194"/>
        <v>1.5876000000000001E-6</v>
      </c>
      <c r="H9043" s="25">
        <f t="shared" si="195"/>
        <v>9.8070727999999993E-6</v>
      </c>
      <c r="I9043" s="3" t="str">
        <f t="shared" si="198"/>
        <v>KokosnussSierra Leone</v>
      </c>
      <c r="J9043" t="s">
        <v>310</v>
      </c>
      <c r="K9043">
        <v>2.8</v>
      </c>
    </row>
    <row r="9044" spans="1:11" x14ac:dyDescent="0.4">
      <c r="A9044" t="str">
        <f t="shared" si="197"/>
        <v>KokosfettMadagaskar</v>
      </c>
      <c r="B9044" s="237" t="s">
        <v>104</v>
      </c>
      <c r="C9044" s="4" t="s">
        <v>403</v>
      </c>
      <c r="D9044" s="25">
        <f t="shared" si="196"/>
        <v>2.7215999999999999E-6</v>
      </c>
      <c r="E9044" s="25">
        <f t="shared" ref="E9044:E9107" si="199">VLOOKUP($I9044,$A$3:$H$8460,5,0)*$K9044</f>
        <v>2.17E-6</v>
      </c>
      <c r="F9044" s="25">
        <f t="shared" ref="F9044:F9107" si="200">VLOOKUP($I9044,$A$3:$H$8460,6,0)*$K9044</f>
        <v>1.5540000000000001E-6</v>
      </c>
      <c r="G9044" s="25">
        <f t="shared" ref="G9044:G9107" si="201">VLOOKUP($I9044,$A$3:$H$8460,7,0)*$K9044</f>
        <v>3.5279999999999999E-6</v>
      </c>
      <c r="H9044" s="25">
        <f t="shared" ref="H9044:H9107" si="202">VLOOKUP($I9044,$A$3:$H$8460,8,0)*$K9044</f>
        <v>9.9735999999999988E-6</v>
      </c>
      <c r="I9044" s="3" t="str">
        <f t="shared" si="198"/>
        <v>KokosnussMadagaskar</v>
      </c>
      <c r="J9044" t="s">
        <v>310</v>
      </c>
      <c r="K9044">
        <v>2.8</v>
      </c>
    </row>
    <row r="9045" spans="1:11" x14ac:dyDescent="0.4">
      <c r="A9045" t="str">
        <f t="shared" si="197"/>
        <v>KokosfettZimbabwe</v>
      </c>
      <c r="B9045" s="237" t="s">
        <v>104</v>
      </c>
      <c r="C9045" s="4" t="s">
        <v>476</v>
      </c>
      <c r="D9045" s="25">
        <f t="shared" si="196"/>
        <v>3.4812119999999997E-6</v>
      </c>
      <c r="E9045" s="25">
        <f t="shared" si="199"/>
        <v>5.086704E-6</v>
      </c>
      <c r="F9045" s="25">
        <f t="shared" si="200"/>
        <v>6.0615519999999992E-7</v>
      </c>
      <c r="G9045" s="25">
        <f t="shared" si="201"/>
        <v>1.5847999999999998E-6</v>
      </c>
      <c r="H9045" s="25">
        <f t="shared" si="202"/>
        <v>1.07588712E-5</v>
      </c>
      <c r="I9045" s="3" t="str">
        <f t="shared" si="198"/>
        <v>KokosnussZimbabwe</v>
      </c>
      <c r="J9045" t="s">
        <v>310</v>
      </c>
      <c r="K9045">
        <v>2.8</v>
      </c>
    </row>
    <row r="9046" spans="1:11" x14ac:dyDescent="0.4">
      <c r="A9046" t="str">
        <f t="shared" si="197"/>
        <v>KokosfettMalaysia</v>
      </c>
      <c r="B9046" s="237" t="s">
        <v>104</v>
      </c>
      <c r="C9046" s="4" t="s">
        <v>406</v>
      </c>
      <c r="D9046" s="25">
        <f t="shared" ref="D9046:D9109" si="203">VLOOKUP($I9046,$A$3:$H$8460,4,0)*$K9046</f>
        <v>4.81124E-6</v>
      </c>
      <c r="E9046" s="25">
        <f t="shared" si="199"/>
        <v>2.5725308000000003E-6</v>
      </c>
      <c r="F9046" s="25">
        <f t="shared" si="200"/>
        <v>1.2227823999999999E-6</v>
      </c>
      <c r="G9046" s="25">
        <f t="shared" si="201"/>
        <v>2.3968000000000001E-6</v>
      </c>
      <c r="H9046" s="25">
        <f t="shared" si="202"/>
        <v>1.1003353199999998E-5</v>
      </c>
      <c r="I9046" s="3" t="str">
        <f t="shared" si="198"/>
        <v>KokosnussMalaysia</v>
      </c>
      <c r="J9046" t="s">
        <v>310</v>
      </c>
      <c r="K9046">
        <v>2.8</v>
      </c>
    </row>
    <row r="9047" spans="1:11" x14ac:dyDescent="0.4">
      <c r="A9047" t="str">
        <f t="shared" si="197"/>
        <v>KokosfettChina, Hong Kong</v>
      </c>
      <c r="B9047" s="237" t="s">
        <v>104</v>
      </c>
      <c r="C9047" s="4" t="s">
        <v>349</v>
      </c>
      <c r="D9047" s="25">
        <f t="shared" si="203"/>
        <v>3.6357720000000001E-6</v>
      </c>
      <c r="E9047" s="25">
        <f t="shared" si="199"/>
        <v>4.668299999999999E-6</v>
      </c>
      <c r="F9047" s="25">
        <f t="shared" si="200"/>
        <v>8.8989879999999993E-7</v>
      </c>
      <c r="G9047" s="25">
        <f t="shared" si="201"/>
        <v>2.2792000000000001E-6</v>
      </c>
      <c r="H9047" s="25">
        <f t="shared" si="202"/>
        <v>1.1473170799999998E-5</v>
      </c>
      <c r="I9047" s="3" t="str">
        <f t="shared" si="198"/>
        <v>KokosnussChina, Hong Kong</v>
      </c>
      <c r="J9047" t="s">
        <v>310</v>
      </c>
      <c r="K9047">
        <v>2.8</v>
      </c>
    </row>
    <row r="9048" spans="1:11" x14ac:dyDescent="0.4">
      <c r="A9048" t="str">
        <f t="shared" si="197"/>
        <v>KokosfettChina, zentral</v>
      </c>
      <c r="B9048" s="237" t="s">
        <v>104</v>
      </c>
      <c r="C9048" s="4" t="s">
        <v>74</v>
      </c>
      <c r="D9048" s="25">
        <f t="shared" si="203"/>
        <v>3.6357720000000001E-6</v>
      </c>
      <c r="E9048" s="25">
        <f t="shared" si="199"/>
        <v>4.668299999999999E-6</v>
      </c>
      <c r="F9048" s="25">
        <f t="shared" si="200"/>
        <v>8.8989879999999993E-7</v>
      </c>
      <c r="G9048" s="25">
        <f t="shared" si="201"/>
        <v>2.2792000000000001E-6</v>
      </c>
      <c r="H9048" s="25">
        <f t="shared" si="202"/>
        <v>1.1473170799999998E-5</v>
      </c>
      <c r="I9048" s="3" t="str">
        <f t="shared" si="198"/>
        <v>KokosnussChina, zentral</v>
      </c>
      <c r="J9048" t="s">
        <v>310</v>
      </c>
      <c r="K9048">
        <v>2.8</v>
      </c>
    </row>
    <row r="9049" spans="1:11" x14ac:dyDescent="0.4">
      <c r="A9049" t="str">
        <f t="shared" si="197"/>
        <v>KokosfettChina, Taiwan</v>
      </c>
      <c r="B9049" s="237" t="s">
        <v>104</v>
      </c>
      <c r="C9049" s="4" t="s">
        <v>350</v>
      </c>
      <c r="D9049" s="25">
        <f t="shared" si="203"/>
        <v>3.6357720000000001E-6</v>
      </c>
      <c r="E9049" s="25">
        <f t="shared" si="199"/>
        <v>4.668299999999999E-6</v>
      </c>
      <c r="F9049" s="25">
        <f t="shared" si="200"/>
        <v>8.8989879999999993E-7</v>
      </c>
      <c r="G9049" s="25">
        <f t="shared" si="201"/>
        <v>2.2792000000000001E-6</v>
      </c>
      <c r="H9049" s="25">
        <f t="shared" si="202"/>
        <v>1.1473170799999998E-5</v>
      </c>
      <c r="I9049" s="3" t="str">
        <f t="shared" si="198"/>
        <v>KokosnussChina, Taiwan</v>
      </c>
      <c r="J9049" t="s">
        <v>310</v>
      </c>
      <c r="K9049">
        <v>2.8</v>
      </c>
    </row>
    <row r="9050" spans="1:11" x14ac:dyDescent="0.4">
      <c r="A9050" t="str">
        <f t="shared" si="197"/>
        <v>KokosfettTansania</v>
      </c>
      <c r="B9050" s="237" t="s">
        <v>104</v>
      </c>
      <c r="C9050" s="4" t="s">
        <v>466</v>
      </c>
      <c r="D9050" s="25">
        <f t="shared" si="203"/>
        <v>4.5208239999999998E-6</v>
      </c>
      <c r="E9050" s="25">
        <f t="shared" si="199"/>
        <v>4.5953319999999999E-6</v>
      </c>
      <c r="F9050" s="25">
        <f t="shared" si="200"/>
        <v>9.1367639999999987E-7</v>
      </c>
      <c r="G9050" s="25">
        <f t="shared" si="201"/>
        <v>1.6296000000000002E-6</v>
      </c>
      <c r="H9050" s="25">
        <f t="shared" si="202"/>
        <v>1.1659432399999999E-5</v>
      </c>
      <c r="I9050" s="3" t="str">
        <f t="shared" si="198"/>
        <v>KokosnussTansania</v>
      </c>
      <c r="J9050" t="s">
        <v>310</v>
      </c>
      <c r="K9050">
        <v>2.8</v>
      </c>
    </row>
    <row r="9051" spans="1:11" x14ac:dyDescent="0.4">
      <c r="A9051" t="str">
        <f t="shared" si="197"/>
        <v>KokosfettNigeria</v>
      </c>
      <c r="B9051" s="237" t="s">
        <v>104</v>
      </c>
      <c r="C9051" s="4" t="s">
        <v>419</v>
      </c>
      <c r="D9051" s="25">
        <f t="shared" si="203"/>
        <v>4.2222879999999999E-6</v>
      </c>
      <c r="E9051" s="25">
        <f t="shared" si="199"/>
        <v>4.1935319999999998E-6</v>
      </c>
      <c r="F9051" s="25">
        <f t="shared" si="200"/>
        <v>9.411836E-7</v>
      </c>
      <c r="G9051" s="25">
        <f t="shared" si="201"/>
        <v>2.4779999999999998E-6</v>
      </c>
      <c r="H9051" s="25">
        <f t="shared" si="202"/>
        <v>1.1835003600000002E-5</v>
      </c>
      <c r="I9051" s="3" t="str">
        <f t="shared" si="198"/>
        <v>KokosnussNigeria</v>
      </c>
      <c r="J9051" t="s">
        <v>310</v>
      </c>
      <c r="K9051">
        <v>2.8</v>
      </c>
    </row>
    <row r="9052" spans="1:11" x14ac:dyDescent="0.4">
      <c r="A9052" t="str">
        <f t="shared" si="197"/>
        <v>KokosfettLaos</v>
      </c>
      <c r="B9052" s="237" t="s">
        <v>104</v>
      </c>
      <c r="C9052" s="4" t="s">
        <v>396</v>
      </c>
      <c r="D9052" s="25">
        <f t="shared" si="203"/>
        <v>5.5742120000000003E-6</v>
      </c>
      <c r="E9052" s="25">
        <f t="shared" si="199"/>
        <v>4.0778080000000004E-6</v>
      </c>
      <c r="F9052" s="25">
        <f t="shared" si="200"/>
        <v>9.6741400000000001E-7</v>
      </c>
      <c r="G9052" s="25">
        <f t="shared" si="201"/>
        <v>2.3155999999999999E-6</v>
      </c>
      <c r="H9052" s="25">
        <f t="shared" si="202"/>
        <v>1.2935034E-5</v>
      </c>
      <c r="I9052" s="3" t="str">
        <f t="shared" si="198"/>
        <v>KokosnussLaos</v>
      </c>
      <c r="J9052" t="s">
        <v>310</v>
      </c>
      <c r="K9052">
        <v>2.8</v>
      </c>
    </row>
    <row r="9053" spans="1:11" x14ac:dyDescent="0.4">
      <c r="A9053" t="str">
        <f t="shared" si="197"/>
        <v>KokosfettPapua-Neuguinea</v>
      </c>
      <c r="B9053" s="237" t="s">
        <v>104</v>
      </c>
      <c r="C9053" s="4" t="s">
        <v>425</v>
      </c>
      <c r="D9053" s="25">
        <f t="shared" si="203"/>
        <v>2.894976E-6</v>
      </c>
      <c r="E9053" s="25">
        <f t="shared" si="199"/>
        <v>5.361244E-6</v>
      </c>
      <c r="F9053" s="25">
        <f t="shared" si="200"/>
        <v>1.8949699999999999E-6</v>
      </c>
      <c r="G9053" s="25">
        <f t="shared" si="201"/>
        <v>2.9119999999999998E-6</v>
      </c>
      <c r="H9053" s="25">
        <f t="shared" si="202"/>
        <v>1.306319E-5</v>
      </c>
      <c r="I9053" s="3" t="str">
        <f t="shared" si="198"/>
        <v>KokosnussPapua-Neuguinea</v>
      </c>
      <c r="J9053" t="s">
        <v>310</v>
      </c>
      <c r="K9053">
        <v>2.8</v>
      </c>
    </row>
    <row r="9054" spans="1:11" x14ac:dyDescent="0.4">
      <c r="A9054" t="str">
        <f t="shared" si="197"/>
        <v>KokosfettSurinam</v>
      </c>
      <c r="B9054" s="237" t="s">
        <v>104</v>
      </c>
      <c r="C9054" s="4" t="s">
        <v>449</v>
      </c>
      <c r="D9054" s="25">
        <f t="shared" si="203"/>
        <v>6.7732839999999996E-6</v>
      </c>
      <c r="E9054" s="25">
        <f t="shared" si="199"/>
        <v>3.8855319999999995E-6</v>
      </c>
      <c r="F9054" s="25">
        <f t="shared" si="200"/>
        <v>9.241035999999999E-7</v>
      </c>
      <c r="G9054" s="25">
        <f t="shared" si="201"/>
        <v>1.7136E-6</v>
      </c>
      <c r="H9054" s="25">
        <f t="shared" si="202"/>
        <v>1.3296519599999997E-5</v>
      </c>
      <c r="I9054" s="3" t="str">
        <f t="shared" si="198"/>
        <v>KokosnussSurinam</v>
      </c>
      <c r="J9054" t="s">
        <v>310</v>
      </c>
      <c r="K9054">
        <v>2.8</v>
      </c>
    </row>
    <row r="9055" spans="1:11" x14ac:dyDescent="0.4">
      <c r="A9055" t="str">
        <f t="shared" si="197"/>
        <v>KokosfettBelize</v>
      </c>
      <c r="B9055" s="237" t="s">
        <v>104</v>
      </c>
      <c r="C9055" s="4" t="s">
        <v>321</v>
      </c>
      <c r="D9055" s="25">
        <f t="shared" si="203"/>
        <v>4.5361679999999998E-6</v>
      </c>
      <c r="E9055" s="25">
        <f t="shared" si="199"/>
        <v>3.3900159999999997E-6</v>
      </c>
      <c r="F9055" s="25">
        <f t="shared" si="200"/>
        <v>1.6658404E-6</v>
      </c>
      <c r="G9055" s="25">
        <f t="shared" si="201"/>
        <v>4.1439999999999996E-6</v>
      </c>
      <c r="H9055" s="25">
        <f t="shared" si="202"/>
        <v>1.3736024399999999E-5</v>
      </c>
      <c r="I9055" s="3" t="str">
        <f t="shared" si="198"/>
        <v>KokosnussBelize</v>
      </c>
      <c r="J9055" t="s">
        <v>310</v>
      </c>
      <c r="K9055">
        <v>2.8</v>
      </c>
    </row>
    <row r="9056" spans="1:11" x14ac:dyDescent="0.4">
      <c r="A9056" t="str">
        <f t="shared" si="197"/>
        <v>KokosfettKolumbien</v>
      </c>
      <c r="B9056" s="237" t="s">
        <v>104</v>
      </c>
      <c r="C9056" s="4" t="s">
        <v>351</v>
      </c>
      <c r="D9056" s="25">
        <f t="shared" si="203"/>
        <v>6.4065680000000006E-6</v>
      </c>
      <c r="E9056" s="25">
        <f t="shared" si="199"/>
        <v>3.4987679999999998E-6</v>
      </c>
      <c r="F9056" s="25">
        <f t="shared" si="200"/>
        <v>1.9839932000000003E-6</v>
      </c>
      <c r="G9056" s="25">
        <f t="shared" si="201"/>
        <v>3.2760000000000001E-6</v>
      </c>
      <c r="H9056" s="25">
        <f t="shared" si="202"/>
        <v>1.5165329199999998E-5</v>
      </c>
      <c r="I9056" s="3" t="str">
        <f t="shared" si="198"/>
        <v>KokosnussKolumbien</v>
      </c>
      <c r="J9056" t="s">
        <v>310</v>
      </c>
      <c r="K9056">
        <v>2.8</v>
      </c>
    </row>
    <row r="9057" spans="1:11" x14ac:dyDescent="0.4">
      <c r="A9057" t="str">
        <f t="shared" si="197"/>
        <v>KokosfettPhilippinen</v>
      </c>
      <c r="B9057" s="237" t="s">
        <v>104</v>
      </c>
      <c r="C9057" s="4" t="s">
        <v>428</v>
      </c>
      <c r="D9057" s="25">
        <f t="shared" si="203"/>
        <v>3.93974E-6</v>
      </c>
      <c r="E9057" s="25">
        <f t="shared" si="199"/>
        <v>4.0994799999999998E-6</v>
      </c>
      <c r="F9057" s="25">
        <f t="shared" si="200"/>
        <v>2.0935767999999999E-6</v>
      </c>
      <c r="G9057" s="25">
        <f t="shared" si="201"/>
        <v>6.6080000000000001E-6</v>
      </c>
      <c r="H9057" s="25">
        <f t="shared" si="202"/>
        <v>1.6740796799999999E-5</v>
      </c>
      <c r="I9057" s="3" t="str">
        <f t="shared" si="198"/>
        <v>KokosnussPhilippinen</v>
      </c>
      <c r="J9057" t="s">
        <v>310</v>
      </c>
      <c r="K9057">
        <v>2.8</v>
      </c>
    </row>
    <row r="9058" spans="1:11" x14ac:dyDescent="0.4">
      <c r="A9058" t="str">
        <f t="shared" si="197"/>
        <v>KokosfettKamerun</v>
      </c>
      <c r="B9058" s="237" t="s">
        <v>104</v>
      </c>
      <c r="C9058" s="4" t="s">
        <v>342</v>
      </c>
      <c r="D9058" s="25">
        <f t="shared" si="203"/>
        <v>5.9154480000000006E-6</v>
      </c>
      <c r="E9058" s="25">
        <f t="shared" si="199"/>
        <v>5.6072239999999993E-6</v>
      </c>
      <c r="F9058" s="25">
        <f t="shared" si="200"/>
        <v>3.8560760000000004E-6</v>
      </c>
      <c r="G9058" s="25">
        <f t="shared" si="201"/>
        <v>1.5596000000000001E-6</v>
      </c>
      <c r="H9058" s="25">
        <f t="shared" si="202"/>
        <v>1.6938347999999998E-5</v>
      </c>
      <c r="I9058" s="3" t="str">
        <f t="shared" si="198"/>
        <v>KokosnussKamerun</v>
      </c>
      <c r="J9058" t="s">
        <v>310</v>
      </c>
      <c r="K9058">
        <v>2.8</v>
      </c>
    </row>
    <row r="9059" spans="1:11" x14ac:dyDescent="0.4">
      <c r="A9059" t="str">
        <f t="shared" si="197"/>
        <v>KokosfettSri Lanka</v>
      </c>
      <c r="B9059" s="237" t="s">
        <v>104</v>
      </c>
      <c r="C9059" s="4" t="s">
        <v>447</v>
      </c>
      <c r="D9059" s="25">
        <f t="shared" si="203"/>
        <v>7.1679999999999998E-6</v>
      </c>
      <c r="E9059" s="25">
        <f t="shared" si="199"/>
        <v>4.3119999999999995E-6</v>
      </c>
      <c r="F9059" s="25">
        <f t="shared" si="200"/>
        <v>2.0747999999999996E-6</v>
      </c>
      <c r="G9059" s="25">
        <f t="shared" si="201"/>
        <v>5.0959999999999992E-6</v>
      </c>
      <c r="H9059" s="25">
        <f t="shared" si="202"/>
        <v>1.8650800000000001E-5</v>
      </c>
      <c r="I9059" s="3" t="str">
        <f t="shared" si="198"/>
        <v>KokosnussSri Lanka</v>
      </c>
      <c r="J9059" t="s">
        <v>310</v>
      </c>
      <c r="K9059">
        <v>2.8</v>
      </c>
    </row>
    <row r="9060" spans="1:11" x14ac:dyDescent="0.4">
      <c r="A9060" t="str">
        <f t="shared" si="197"/>
        <v>KokosfettMexiko</v>
      </c>
      <c r="B9060" s="237" t="s">
        <v>104</v>
      </c>
      <c r="C9060" s="4" t="s">
        <v>409</v>
      </c>
      <c r="D9060" s="25">
        <f t="shared" si="203"/>
        <v>7.4940319999999998E-6</v>
      </c>
      <c r="E9060" s="25">
        <f t="shared" si="199"/>
        <v>4.5199279999999996E-6</v>
      </c>
      <c r="F9060" s="25">
        <f t="shared" si="200"/>
        <v>2.4603991999999994E-6</v>
      </c>
      <c r="G9060" s="25">
        <f t="shared" si="201"/>
        <v>5.8239999999999996E-6</v>
      </c>
      <c r="H9060" s="25">
        <f t="shared" si="202"/>
        <v>2.0298359199999996E-5</v>
      </c>
      <c r="I9060" s="3" t="str">
        <f t="shared" si="198"/>
        <v>KokosnussMexiko</v>
      </c>
      <c r="J9060" t="s">
        <v>310</v>
      </c>
      <c r="K9060">
        <v>2.8</v>
      </c>
    </row>
    <row r="9061" spans="1:11" x14ac:dyDescent="0.4">
      <c r="A9061" t="str">
        <f t="shared" si="197"/>
        <v>KokosfettCosta Rica</v>
      </c>
      <c r="B9061" s="237" t="s">
        <v>104</v>
      </c>
      <c r="C9061" s="4" t="s">
        <v>352</v>
      </c>
      <c r="D9061" s="25">
        <f t="shared" si="203"/>
        <v>8.8352880000000004E-6</v>
      </c>
      <c r="E9061" s="25">
        <f t="shared" si="199"/>
        <v>3.9778759999999998E-6</v>
      </c>
      <c r="F9061" s="25">
        <f t="shared" si="200"/>
        <v>2.7312263999999998E-6</v>
      </c>
      <c r="G9061" s="25">
        <f t="shared" si="201"/>
        <v>5.1799999999999995E-6</v>
      </c>
      <c r="H9061" s="25">
        <f t="shared" si="202"/>
        <v>2.07243904E-5</v>
      </c>
      <c r="I9061" s="3" t="str">
        <f t="shared" si="198"/>
        <v>KokosnussCosta Rica</v>
      </c>
      <c r="J9061" t="s">
        <v>310</v>
      </c>
      <c r="K9061">
        <v>2.8</v>
      </c>
    </row>
    <row r="9062" spans="1:11" x14ac:dyDescent="0.4">
      <c r="A9062" t="str">
        <f t="shared" si="197"/>
        <v>KokosfettKuba</v>
      </c>
      <c r="B9062" s="237" t="s">
        <v>104</v>
      </c>
      <c r="C9062" s="4" t="s">
        <v>221</v>
      </c>
      <c r="D9062" s="25">
        <f t="shared" si="203"/>
        <v>3.68844E-6</v>
      </c>
      <c r="E9062" s="25">
        <f t="shared" si="199"/>
        <v>7.0454719999999998E-6</v>
      </c>
      <c r="F9062" s="25">
        <f t="shared" si="200"/>
        <v>3.7419199999999998E-6</v>
      </c>
      <c r="G9062" s="25">
        <f t="shared" si="201"/>
        <v>1.1564E-5</v>
      </c>
      <c r="H9062" s="25">
        <f t="shared" si="202"/>
        <v>2.6039831999999998E-5</v>
      </c>
      <c r="I9062" s="3" t="str">
        <f t="shared" si="198"/>
        <v>KokosnussKuba</v>
      </c>
      <c r="J9062" t="s">
        <v>310</v>
      </c>
      <c r="K9062">
        <v>2.8</v>
      </c>
    </row>
    <row r="9063" spans="1:11" x14ac:dyDescent="0.4">
      <c r="A9063" t="str">
        <f t="shared" si="197"/>
        <v>KokosfettDominikanische Republik</v>
      </c>
      <c r="B9063" s="237" t="s">
        <v>104</v>
      </c>
      <c r="C9063" s="4" t="s">
        <v>362</v>
      </c>
      <c r="D9063" s="25">
        <f t="shared" si="203"/>
        <v>2.1066723999999999E-6</v>
      </c>
      <c r="E9063" s="25">
        <f t="shared" si="199"/>
        <v>5.8210879999999997E-6</v>
      </c>
      <c r="F9063" s="25">
        <f t="shared" si="200"/>
        <v>4.6031719999999995E-6</v>
      </c>
      <c r="G9063" s="25">
        <f t="shared" si="201"/>
        <v>1.3579999999999999E-5</v>
      </c>
      <c r="H9063" s="25">
        <f t="shared" si="202"/>
        <v>2.6110932400000002E-5</v>
      </c>
      <c r="I9063" s="3" t="str">
        <f t="shared" si="198"/>
        <v>KokosnussDominikanische Republik</v>
      </c>
      <c r="J9063" t="s">
        <v>310</v>
      </c>
      <c r="K9063">
        <v>2.8</v>
      </c>
    </row>
    <row r="9064" spans="1:11" x14ac:dyDescent="0.4">
      <c r="A9064" t="str">
        <f t="shared" ref="A9064:A9069" si="204">B9064&amp;C9064</f>
        <v>KokosfettGuatemala</v>
      </c>
      <c r="B9064" s="237" t="s">
        <v>104</v>
      </c>
      <c r="C9064" s="4" t="s">
        <v>379</v>
      </c>
      <c r="D9064" s="25">
        <f t="shared" si="203"/>
        <v>1.0277763999999998E-5</v>
      </c>
      <c r="E9064" s="25">
        <f t="shared" si="199"/>
        <v>5.9389680000000002E-6</v>
      </c>
      <c r="F9064" s="25">
        <f t="shared" si="200"/>
        <v>4.0752319999999996E-6</v>
      </c>
      <c r="G9064" s="25">
        <f t="shared" si="201"/>
        <v>1.0052E-5</v>
      </c>
      <c r="H9064" s="25">
        <f t="shared" si="202"/>
        <v>3.0343963999999998E-5</v>
      </c>
      <c r="I9064" s="3" t="str">
        <f t="shared" si="198"/>
        <v>KokosnussGuatemala</v>
      </c>
      <c r="J9064" t="s">
        <v>310</v>
      </c>
      <c r="K9064">
        <v>2.8</v>
      </c>
    </row>
    <row r="9065" spans="1:11" x14ac:dyDescent="0.4">
      <c r="A9065" t="str">
        <f t="shared" si="204"/>
        <v>KokosfettÄquatorialguinea</v>
      </c>
      <c r="B9065" s="237" t="s">
        <v>104</v>
      </c>
      <c r="C9065" s="4" t="s">
        <v>366</v>
      </c>
      <c r="D9065" s="25">
        <f t="shared" si="203"/>
        <v>1.0496360000000001E-5</v>
      </c>
      <c r="E9065" s="25">
        <f t="shared" si="199"/>
        <v>8.8464039999999998E-6</v>
      </c>
      <c r="F9065" s="25">
        <f t="shared" si="200"/>
        <v>6.9094479999999991E-6</v>
      </c>
      <c r="G9065" s="25">
        <f t="shared" si="201"/>
        <v>5.2639999999999999E-6</v>
      </c>
      <c r="H9065" s="25">
        <f t="shared" si="202"/>
        <v>3.1516211999999994E-5</v>
      </c>
      <c r="I9065" s="3" t="str">
        <f t="shared" si="198"/>
        <v>KokosnussÄquatorialguinea</v>
      </c>
      <c r="J9065" t="s">
        <v>310</v>
      </c>
      <c r="K9065">
        <v>2.8</v>
      </c>
    </row>
    <row r="9066" spans="1:11" x14ac:dyDescent="0.4">
      <c r="A9066" t="str">
        <f t="shared" si="204"/>
        <v>KokosfettPanama</v>
      </c>
      <c r="B9066" s="237" t="s">
        <v>104</v>
      </c>
      <c r="C9066" s="4" t="s">
        <v>424</v>
      </c>
      <c r="D9066" s="25">
        <f t="shared" si="203"/>
        <v>1.8190815999999999E-5</v>
      </c>
      <c r="E9066" s="25">
        <f t="shared" si="199"/>
        <v>7.40404E-6</v>
      </c>
      <c r="F9066" s="25">
        <f t="shared" si="200"/>
        <v>5.4913319999999986E-6</v>
      </c>
      <c r="G9066" s="25">
        <f t="shared" si="201"/>
        <v>8.9039999999999998E-6</v>
      </c>
      <c r="H9066" s="25">
        <f t="shared" si="202"/>
        <v>3.9990187999999996E-5</v>
      </c>
      <c r="I9066" s="3" t="str">
        <f t="shared" si="198"/>
        <v>KokosnussPanama</v>
      </c>
      <c r="J9066" t="s">
        <v>310</v>
      </c>
      <c r="K9066">
        <v>2.8</v>
      </c>
    </row>
    <row r="9067" spans="1:11" x14ac:dyDescent="0.4">
      <c r="A9067" t="str">
        <f t="shared" si="204"/>
        <v>KokosfettHaiti</v>
      </c>
      <c r="B9067" s="237" t="s">
        <v>104</v>
      </c>
      <c r="C9067" s="4" t="s">
        <v>383</v>
      </c>
      <c r="D9067" s="25">
        <f t="shared" si="203"/>
        <v>3.7448599999999997E-6</v>
      </c>
      <c r="E9067" s="25">
        <f t="shared" si="199"/>
        <v>1.2707352E-5</v>
      </c>
      <c r="F9067" s="25">
        <f t="shared" si="200"/>
        <v>6.380947999999999E-6</v>
      </c>
      <c r="G9067" s="25">
        <f t="shared" si="201"/>
        <v>1.9712E-5</v>
      </c>
      <c r="H9067" s="25">
        <f t="shared" si="202"/>
        <v>4.2545160000000004E-5</v>
      </c>
      <c r="I9067" s="3" t="str">
        <f t="shared" si="198"/>
        <v>KokosnussHaiti</v>
      </c>
      <c r="J9067" t="s">
        <v>310</v>
      </c>
      <c r="K9067">
        <v>2.8</v>
      </c>
    </row>
    <row r="9068" spans="1:11" x14ac:dyDescent="0.4">
      <c r="A9068" t="str">
        <f t="shared" si="204"/>
        <v>KokosfettPuerto Rico</v>
      </c>
      <c r="B9068" s="237" t="s">
        <v>104</v>
      </c>
      <c r="C9068" s="4" t="s">
        <v>431</v>
      </c>
      <c r="D9068" s="25">
        <f t="shared" si="203"/>
        <v>7.1400000000000002E-6</v>
      </c>
      <c r="E9068" s="25">
        <f t="shared" si="199"/>
        <v>1.7191999999999997E-5</v>
      </c>
      <c r="F9068" s="25">
        <f t="shared" si="200"/>
        <v>4.8160000000000001E-6</v>
      </c>
      <c r="G9068" s="25">
        <f t="shared" si="201"/>
        <v>1.6912E-5</v>
      </c>
      <c r="H9068" s="25">
        <f t="shared" si="202"/>
        <v>4.6059999999999996E-5</v>
      </c>
      <c r="I9068" s="3" t="str">
        <f t="shared" si="198"/>
        <v>KokosnussPuerto Rico</v>
      </c>
      <c r="J9068" t="s">
        <v>310</v>
      </c>
      <c r="K9068">
        <v>2.8</v>
      </c>
    </row>
    <row r="9069" spans="1:11" x14ac:dyDescent="0.4">
      <c r="A9069" t="str">
        <f t="shared" si="204"/>
        <v>KokosfettTrinidad und Tobago</v>
      </c>
      <c r="B9069" s="237" t="s">
        <v>104</v>
      </c>
      <c r="C9069" s="4" t="s">
        <v>459</v>
      </c>
      <c r="D9069" s="25">
        <f t="shared" si="203"/>
        <v>1.4507135999999999E-5</v>
      </c>
      <c r="E9069" s="25">
        <f t="shared" si="199"/>
        <v>2.8130759999999999E-5</v>
      </c>
      <c r="F9069" s="25">
        <f t="shared" si="200"/>
        <v>7.3601639999999991E-7</v>
      </c>
      <c r="G9069" s="25">
        <f t="shared" si="201"/>
        <v>4.1719999999999992E-6</v>
      </c>
      <c r="H9069" s="25">
        <f t="shared" si="202"/>
        <v>4.7545912399999994E-5</v>
      </c>
      <c r="I9069" s="3" t="str">
        <f t="shared" si="198"/>
        <v>KokosnussTrinidad und Tobago</v>
      </c>
      <c r="J9069" t="s">
        <v>310</v>
      </c>
      <c r="K9069">
        <v>2.8</v>
      </c>
    </row>
    <row r="9070" spans="1:11" x14ac:dyDescent="0.4">
      <c r="A9070" t="str">
        <f>B9070&amp;C9070</f>
        <v>KokosfettJamaika</v>
      </c>
      <c r="B9070" s="237" t="s">
        <v>104</v>
      </c>
      <c r="C9070" s="4" t="s">
        <v>390</v>
      </c>
      <c r="D9070" s="25">
        <f t="shared" si="203"/>
        <v>1.1797828000000001E-5</v>
      </c>
      <c r="E9070" s="25">
        <f t="shared" si="199"/>
        <v>2.1496327999999999E-5</v>
      </c>
      <c r="F9070" s="25">
        <f t="shared" si="200"/>
        <v>1.0201491999999999E-5</v>
      </c>
      <c r="G9070" s="25">
        <f t="shared" si="201"/>
        <v>1.8339999999999997E-5</v>
      </c>
      <c r="H9070" s="25">
        <f t="shared" si="202"/>
        <v>6.1835647999999993E-5</v>
      </c>
      <c r="I9070" s="3" t="str">
        <f>J9070&amp;C9070</f>
        <v>KokosnussJamaika</v>
      </c>
      <c r="J9070" t="s">
        <v>310</v>
      </c>
      <c r="K9070">
        <v>2.8</v>
      </c>
    </row>
    <row r="9071" spans="1:11" x14ac:dyDescent="0.4">
      <c r="A9071" t="str">
        <f>B9071&amp;C9071</f>
        <v>RapsölNiederlande</v>
      </c>
      <c r="B9071" s="236" t="s">
        <v>35</v>
      </c>
      <c r="C9071" s="4" t="s">
        <v>72</v>
      </c>
      <c r="D9071" s="25">
        <f t="shared" si="203"/>
        <v>6.0112799999999993E-8</v>
      </c>
      <c r="E9071" s="25">
        <f t="shared" si="199"/>
        <v>1.9005014999999997E-7</v>
      </c>
      <c r="F9071" s="25">
        <f t="shared" si="200"/>
        <v>1.8570222999999998E-8</v>
      </c>
      <c r="G9071" s="25">
        <f t="shared" si="201"/>
        <v>1.2925999999999999E-8</v>
      </c>
      <c r="H9071" s="25">
        <f t="shared" si="202"/>
        <v>2.8165917299999996E-7</v>
      </c>
      <c r="I9071" s="3" t="str">
        <f>J9071&amp;C9071</f>
        <v>RapssamenNiederlande</v>
      </c>
      <c r="J9071" t="s">
        <v>256</v>
      </c>
      <c r="K9071">
        <v>2.2999999999999998</v>
      </c>
    </row>
    <row r="9072" spans="1:11" x14ac:dyDescent="0.4">
      <c r="A9072" t="str">
        <f t="shared" ref="A9072:A9135" si="205">B9072&amp;C9072</f>
        <v>RapsölFrankreich</v>
      </c>
      <c r="B9072" s="237" t="s">
        <v>35</v>
      </c>
      <c r="C9072" s="4" t="s">
        <v>137</v>
      </c>
      <c r="D9072" s="25">
        <f t="shared" si="203"/>
        <v>6.8562309999999988E-8</v>
      </c>
      <c r="E9072" s="25">
        <f t="shared" si="199"/>
        <v>2.0180774999999997E-7</v>
      </c>
      <c r="F9072" s="25">
        <f t="shared" si="200"/>
        <v>1.9914825999999997E-8</v>
      </c>
      <c r="G9072" s="25">
        <f t="shared" si="201"/>
        <v>1.5801E-8</v>
      </c>
      <c r="H9072" s="25">
        <f t="shared" si="202"/>
        <v>3.0608588600000002E-7</v>
      </c>
      <c r="I9072" s="3" t="str">
        <f t="shared" ref="I9072:I9135" si="206">J9072&amp;C9072</f>
        <v>RapssamenFrankreich</v>
      </c>
      <c r="J9072" t="s">
        <v>256</v>
      </c>
      <c r="K9072">
        <v>2.2999999999999998</v>
      </c>
    </row>
    <row r="9073" spans="1:11" x14ac:dyDescent="0.4">
      <c r="A9073" t="str">
        <f t="shared" si="205"/>
        <v>RapsölLitauen</v>
      </c>
      <c r="B9073" s="237" t="s">
        <v>35</v>
      </c>
      <c r="C9073" s="4" t="s">
        <v>401</v>
      </c>
      <c r="D9073" s="25">
        <f t="shared" si="203"/>
        <v>9.0353889999999988E-8</v>
      </c>
      <c r="E9073" s="25">
        <f t="shared" si="199"/>
        <v>2.2091315999999999E-7</v>
      </c>
      <c r="F9073" s="25">
        <f t="shared" si="200"/>
        <v>1.6942259999999997E-8</v>
      </c>
      <c r="G9073" s="25">
        <f t="shared" si="201"/>
        <v>8.2569999999999991E-9</v>
      </c>
      <c r="H9073" s="25">
        <f t="shared" si="202"/>
        <v>3.3646631E-7</v>
      </c>
      <c r="I9073" s="3" t="str">
        <f t="shared" si="206"/>
        <v>RapssamenLitauen</v>
      </c>
      <c r="J9073" t="s">
        <v>256</v>
      </c>
      <c r="K9073">
        <v>2.2999999999999998</v>
      </c>
    </row>
    <row r="9074" spans="1:11" x14ac:dyDescent="0.4">
      <c r="A9074" t="str">
        <f t="shared" si="205"/>
        <v>RapsölTschechien</v>
      </c>
      <c r="B9074" s="237" t="s">
        <v>35</v>
      </c>
      <c r="C9074" s="4" t="s">
        <v>223</v>
      </c>
      <c r="D9074" s="25">
        <f t="shared" si="203"/>
        <v>8.7243369999999988E-8</v>
      </c>
      <c r="E9074" s="25">
        <f t="shared" si="199"/>
        <v>2.1357730999999997E-7</v>
      </c>
      <c r="F9074" s="25">
        <f t="shared" si="200"/>
        <v>2.0273326999999997E-8</v>
      </c>
      <c r="G9074" s="25">
        <f t="shared" si="201"/>
        <v>1.5478999999999999E-8</v>
      </c>
      <c r="H9074" s="25">
        <f t="shared" si="202"/>
        <v>3.36573007E-7</v>
      </c>
      <c r="I9074" s="3" t="str">
        <f t="shared" si="206"/>
        <v>RapssamenTschechien</v>
      </c>
      <c r="J9074" t="s">
        <v>256</v>
      </c>
      <c r="K9074">
        <v>2.2999999999999998</v>
      </c>
    </row>
    <row r="9075" spans="1:11" x14ac:dyDescent="0.4">
      <c r="A9075" t="str">
        <f t="shared" si="205"/>
        <v>RapsölTschechoslowakei</v>
      </c>
      <c r="B9075" s="237" t="s">
        <v>35</v>
      </c>
      <c r="C9075" s="4" t="s">
        <v>356</v>
      </c>
      <c r="D9075" s="25">
        <f t="shared" si="203"/>
        <v>8.7243369999999988E-8</v>
      </c>
      <c r="E9075" s="25">
        <f t="shared" si="199"/>
        <v>2.1357730999999997E-7</v>
      </c>
      <c r="F9075" s="25">
        <f t="shared" si="200"/>
        <v>2.0273326999999997E-8</v>
      </c>
      <c r="G9075" s="25">
        <f t="shared" si="201"/>
        <v>1.5478999999999999E-8</v>
      </c>
      <c r="H9075" s="25">
        <f t="shared" si="202"/>
        <v>3.36573007E-7</v>
      </c>
      <c r="I9075" s="3" t="str">
        <f t="shared" si="206"/>
        <v>RapssamenTschechoslowakei</v>
      </c>
      <c r="J9075" t="s">
        <v>256</v>
      </c>
      <c r="K9075">
        <v>2.2999999999999998</v>
      </c>
    </row>
    <row r="9076" spans="1:11" x14ac:dyDescent="0.4">
      <c r="A9076" t="str">
        <f t="shared" si="205"/>
        <v>RapsölLettland</v>
      </c>
      <c r="B9076" s="237" t="s">
        <v>35</v>
      </c>
      <c r="C9076" s="4" t="s">
        <v>224</v>
      </c>
      <c r="D9076" s="25">
        <f t="shared" si="203"/>
        <v>9.2976119999999997E-8</v>
      </c>
      <c r="E9076" s="25">
        <f t="shared" si="199"/>
        <v>2.3086709999999999E-7</v>
      </c>
      <c r="F9076" s="25">
        <f t="shared" si="200"/>
        <v>1.7366724999999998E-8</v>
      </c>
      <c r="G9076" s="25">
        <f t="shared" si="201"/>
        <v>6.945999999999999E-9</v>
      </c>
      <c r="H9076" s="25">
        <f t="shared" si="202"/>
        <v>3.4815594499999997E-7</v>
      </c>
      <c r="I9076" s="3" t="str">
        <f t="shared" si="206"/>
        <v>RapssamenLettland</v>
      </c>
      <c r="J9076" t="s">
        <v>256</v>
      </c>
      <c r="K9076">
        <v>2.2999999999999998</v>
      </c>
    </row>
    <row r="9077" spans="1:11" x14ac:dyDescent="0.4">
      <c r="A9077" t="str">
        <f t="shared" si="205"/>
        <v>RapsölEstland</v>
      </c>
      <c r="B9077" s="237" t="s">
        <v>35</v>
      </c>
      <c r="C9077" s="4" t="s">
        <v>368</v>
      </c>
      <c r="D9077" s="25">
        <f t="shared" si="203"/>
        <v>9.7913760000000002E-8</v>
      </c>
      <c r="E9077" s="25">
        <f t="shared" si="199"/>
        <v>2.4312839999999995E-7</v>
      </c>
      <c r="F9077" s="25">
        <f t="shared" si="200"/>
        <v>1.8289070999999999E-8</v>
      </c>
      <c r="G9077" s="25">
        <f t="shared" si="201"/>
        <v>7.3140000000000002E-9</v>
      </c>
      <c r="H9077" s="25">
        <f t="shared" si="202"/>
        <v>3.6664523100000003E-7</v>
      </c>
      <c r="I9077" s="3" t="str">
        <f t="shared" si="206"/>
        <v>RapssamenEstland</v>
      </c>
      <c r="J9077" t="s">
        <v>256</v>
      </c>
      <c r="K9077">
        <v>2.2999999999999998</v>
      </c>
    </row>
    <row r="9078" spans="1:11" x14ac:dyDescent="0.4">
      <c r="A9078" t="str">
        <f t="shared" si="205"/>
        <v>RapsölDeutschland</v>
      </c>
      <c r="B9078" s="237" t="s">
        <v>35</v>
      </c>
      <c r="C9078" s="4" t="s">
        <v>61</v>
      </c>
      <c r="D9078" s="25">
        <f t="shared" si="203"/>
        <v>8.2695119999999999E-8</v>
      </c>
      <c r="E9078" s="25">
        <f t="shared" si="199"/>
        <v>2.6099249999999997E-7</v>
      </c>
      <c r="F9078" s="25">
        <f t="shared" si="200"/>
        <v>2.2075446000000001E-8</v>
      </c>
      <c r="G9078" s="25">
        <f t="shared" si="201"/>
        <v>1.2627E-8</v>
      </c>
      <c r="H9078" s="25">
        <f t="shared" si="202"/>
        <v>3.7839006599999996E-7</v>
      </c>
      <c r="I9078" s="3" t="str">
        <f t="shared" si="206"/>
        <v>RapssamenDeutschland</v>
      </c>
      <c r="J9078" t="s">
        <v>256</v>
      </c>
      <c r="K9078">
        <v>2.2999999999999998</v>
      </c>
    </row>
    <row r="9079" spans="1:11" x14ac:dyDescent="0.4">
      <c r="A9079" t="str">
        <f t="shared" si="205"/>
        <v>RapsölDeutschland Fr</v>
      </c>
      <c r="B9079" s="237" t="s">
        <v>35</v>
      </c>
      <c r="C9079" s="4" t="s">
        <v>376</v>
      </c>
      <c r="D9079" s="25">
        <f t="shared" si="203"/>
        <v>8.2695119999999999E-8</v>
      </c>
      <c r="E9079" s="25">
        <f t="shared" si="199"/>
        <v>2.6099249999999997E-7</v>
      </c>
      <c r="F9079" s="25">
        <f t="shared" si="200"/>
        <v>2.2075446000000001E-8</v>
      </c>
      <c r="G9079" s="25">
        <f t="shared" si="201"/>
        <v>1.2627E-8</v>
      </c>
      <c r="H9079" s="25">
        <f t="shared" si="202"/>
        <v>3.7839006599999996E-7</v>
      </c>
      <c r="I9079" s="3" t="str">
        <f t="shared" si="206"/>
        <v>RapssamenDeutschland Fr</v>
      </c>
      <c r="J9079" t="s">
        <v>256</v>
      </c>
      <c r="K9079">
        <v>2.2999999999999998</v>
      </c>
    </row>
    <row r="9080" spans="1:11" x14ac:dyDescent="0.4">
      <c r="A9080" t="str">
        <f t="shared" si="205"/>
        <v>RapsölDeutschland NI</v>
      </c>
      <c r="B9080" s="237" t="s">
        <v>35</v>
      </c>
      <c r="C9080" s="4" t="s">
        <v>377</v>
      </c>
      <c r="D9080" s="25">
        <f t="shared" si="203"/>
        <v>8.2695119999999999E-8</v>
      </c>
      <c r="E9080" s="25">
        <f t="shared" si="199"/>
        <v>2.6099249999999997E-7</v>
      </c>
      <c r="F9080" s="25">
        <f t="shared" si="200"/>
        <v>2.2075446000000001E-8</v>
      </c>
      <c r="G9080" s="25">
        <f t="shared" si="201"/>
        <v>1.2627E-8</v>
      </c>
      <c r="H9080" s="25">
        <f t="shared" si="202"/>
        <v>3.7839006599999996E-7</v>
      </c>
      <c r="I9080" s="3" t="str">
        <f t="shared" si="206"/>
        <v>RapssamenDeutschland NI</v>
      </c>
      <c r="J9080" t="s">
        <v>256</v>
      </c>
      <c r="K9080">
        <v>2.2999999999999998</v>
      </c>
    </row>
    <row r="9081" spans="1:11" x14ac:dyDescent="0.4">
      <c r="A9081" t="str">
        <f t="shared" si="205"/>
        <v>RapsölBelgien</v>
      </c>
      <c r="B9081" s="237" t="s">
        <v>35</v>
      </c>
      <c r="C9081" s="4" t="s">
        <v>319</v>
      </c>
      <c r="D9081" s="25">
        <f t="shared" si="203"/>
        <v>8.9837309999999999E-8</v>
      </c>
      <c r="E9081" s="25">
        <f t="shared" si="199"/>
        <v>2.6420100000000002E-7</v>
      </c>
      <c r="F9081" s="25">
        <f t="shared" si="200"/>
        <v>2.6179289999999996E-8</v>
      </c>
      <c r="G9081" s="25">
        <f t="shared" si="201"/>
        <v>1.8859999999999995E-8</v>
      </c>
      <c r="H9081" s="25">
        <f t="shared" si="202"/>
        <v>3.9907759999999997E-7</v>
      </c>
      <c r="I9081" s="3" t="str">
        <f t="shared" si="206"/>
        <v>RapssamenBelgien</v>
      </c>
      <c r="J9081" t="s">
        <v>256</v>
      </c>
      <c r="K9081">
        <v>2.2999999999999998</v>
      </c>
    </row>
    <row r="9082" spans="1:11" x14ac:dyDescent="0.4">
      <c r="A9082" t="str">
        <f t="shared" si="205"/>
        <v>RapsölBelgien-Luxemburg</v>
      </c>
      <c r="B9082" s="237" t="s">
        <v>35</v>
      </c>
      <c r="C9082" s="4" t="s">
        <v>320</v>
      </c>
      <c r="D9082" s="25">
        <f t="shared" si="203"/>
        <v>8.9929999999999985E-8</v>
      </c>
      <c r="E9082" s="25">
        <f t="shared" si="199"/>
        <v>2.6449999999999997E-7</v>
      </c>
      <c r="F9082" s="25">
        <f t="shared" si="200"/>
        <v>2.6219999999999996E-8</v>
      </c>
      <c r="G9082" s="25">
        <f t="shared" si="201"/>
        <v>1.8859999999999995E-8</v>
      </c>
      <c r="H9082" s="25">
        <f t="shared" si="202"/>
        <v>3.9951000000000001E-7</v>
      </c>
      <c r="I9082" s="3" t="str">
        <f t="shared" si="206"/>
        <v>RapssamenBelgien-Luxemburg</v>
      </c>
      <c r="J9082" t="s">
        <v>256</v>
      </c>
      <c r="K9082">
        <v>2.2999999999999998</v>
      </c>
    </row>
    <row r="9083" spans="1:11" x14ac:dyDescent="0.4">
      <c r="A9083" t="str">
        <f t="shared" si="205"/>
        <v>RapsölLuxemburg</v>
      </c>
      <c r="B9083" s="237" t="s">
        <v>35</v>
      </c>
      <c r="C9083" s="4" t="s">
        <v>402</v>
      </c>
      <c r="D9083" s="25">
        <f t="shared" si="203"/>
        <v>1.0962236999999999E-7</v>
      </c>
      <c r="E9083" s="25">
        <f t="shared" si="199"/>
        <v>2.7848859999999995E-7</v>
      </c>
      <c r="F9083" s="25">
        <f t="shared" si="200"/>
        <v>2.8460889999999997E-8</v>
      </c>
      <c r="G9083" s="25">
        <f t="shared" si="201"/>
        <v>2.1987999999999998E-8</v>
      </c>
      <c r="H9083" s="25">
        <f t="shared" si="202"/>
        <v>4.3855985999999995E-7</v>
      </c>
      <c r="I9083" s="3" t="str">
        <f t="shared" si="206"/>
        <v>RapssamenLuxemburg</v>
      </c>
      <c r="J9083" t="s">
        <v>256</v>
      </c>
      <c r="K9083">
        <v>2.2999999999999998</v>
      </c>
    </row>
    <row r="9084" spans="1:11" x14ac:dyDescent="0.4">
      <c r="A9084" t="str">
        <f t="shared" si="205"/>
        <v>RapsölÖsterreich</v>
      </c>
      <c r="B9084" s="237" t="s">
        <v>35</v>
      </c>
      <c r="C9084" s="4" t="s">
        <v>226</v>
      </c>
      <c r="D9084" s="25">
        <f t="shared" si="203"/>
        <v>1.3597691999999998E-7</v>
      </c>
      <c r="E9084" s="25">
        <f t="shared" si="199"/>
        <v>3.0461199999999992E-7</v>
      </c>
      <c r="F9084" s="25">
        <f t="shared" si="200"/>
        <v>2.7909349999999998E-8</v>
      </c>
      <c r="G9084" s="25">
        <f t="shared" si="201"/>
        <v>2.1757999999999999E-8</v>
      </c>
      <c r="H9084" s="25">
        <f t="shared" si="202"/>
        <v>4.9025626999999997E-7</v>
      </c>
      <c r="I9084" s="3" t="str">
        <f t="shared" si="206"/>
        <v>RapssamenÖsterreich</v>
      </c>
      <c r="J9084" t="s">
        <v>256</v>
      </c>
      <c r="K9084">
        <v>2.2999999999999998</v>
      </c>
    </row>
    <row r="9085" spans="1:11" x14ac:dyDescent="0.4">
      <c r="A9085" t="str">
        <f t="shared" si="205"/>
        <v>RapsölPolen</v>
      </c>
      <c r="B9085" s="237" t="s">
        <v>35</v>
      </c>
      <c r="C9085" s="4" t="s">
        <v>429</v>
      </c>
      <c r="D9085" s="25">
        <f t="shared" si="203"/>
        <v>1.3201999999999999E-7</v>
      </c>
      <c r="E9085" s="25">
        <f t="shared" si="199"/>
        <v>4.1032459999999999E-7</v>
      </c>
      <c r="F9085" s="25">
        <f t="shared" si="200"/>
        <v>3.0820000000000001E-8</v>
      </c>
      <c r="G9085" s="25">
        <f t="shared" si="201"/>
        <v>1.4903999999999999E-8</v>
      </c>
      <c r="H9085" s="25">
        <f t="shared" si="202"/>
        <v>5.8806860000000005E-7</v>
      </c>
      <c r="I9085" s="3" t="str">
        <f t="shared" si="206"/>
        <v>RapssamenPolen</v>
      </c>
      <c r="J9085" t="s">
        <v>256</v>
      </c>
      <c r="K9085">
        <v>2.2999999999999998</v>
      </c>
    </row>
    <row r="9086" spans="1:11" x14ac:dyDescent="0.4">
      <c r="A9086" t="str">
        <f t="shared" si="205"/>
        <v>RapsölSlowenien</v>
      </c>
      <c r="B9086" s="237" t="s">
        <v>35</v>
      </c>
      <c r="C9086" s="4" t="s">
        <v>444</v>
      </c>
      <c r="D9086" s="25">
        <f t="shared" si="203"/>
        <v>1.608045E-7</v>
      </c>
      <c r="E9086" s="25">
        <f t="shared" si="199"/>
        <v>3.7672849999999997E-7</v>
      </c>
      <c r="F9086" s="25">
        <f t="shared" si="200"/>
        <v>3.3856229999999996E-8</v>
      </c>
      <c r="G9086" s="25">
        <f t="shared" si="201"/>
        <v>2.6680000000000001E-8</v>
      </c>
      <c r="H9086" s="25">
        <f t="shared" si="202"/>
        <v>5.9806922999999991E-7</v>
      </c>
      <c r="I9086" s="3" t="str">
        <f t="shared" si="206"/>
        <v>RapssamenSlowenien</v>
      </c>
      <c r="J9086" t="s">
        <v>256</v>
      </c>
      <c r="K9086">
        <v>2.2999999999999998</v>
      </c>
    </row>
    <row r="9087" spans="1:11" x14ac:dyDescent="0.4">
      <c r="A9087" t="str">
        <f t="shared" si="205"/>
        <v>RapsölSchweiz</v>
      </c>
      <c r="B9087" s="237" t="s">
        <v>35</v>
      </c>
      <c r="C9087" s="4" t="s">
        <v>452</v>
      </c>
      <c r="D9087" s="25">
        <f t="shared" si="203"/>
        <v>2.1325393E-7</v>
      </c>
      <c r="E9087" s="25">
        <f t="shared" si="199"/>
        <v>3.5128129999999996E-7</v>
      </c>
      <c r="F9087" s="25">
        <f t="shared" si="200"/>
        <v>3.1279539999999998E-8</v>
      </c>
      <c r="G9087" s="25">
        <f t="shared" si="201"/>
        <v>2.3689999999999996E-8</v>
      </c>
      <c r="H9087" s="25">
        <f t="shared" si="202"/>
        <v>6.1950476999999989E-7</v>
      </c>
      <c r="I9087" s="3" t="str">
        <f t="shared" si="206"/>
        <v>RapssamenSchweiz</v>
      </c>
      <c r="J9087" t="s">
        <v>256</v>
      </c>
      <c r="K9087">
        <v>2.2999999999999998</v>
      </c>
    </row>
    <row r="9088" spans="1:11" x14ac:dyDescent="0.4">
      <c r="A9088" t="str">
        <f t="shared" si="205"/>
        <v>RapsölSchweden</v>
      </c>
      <c r="B9088" s="237" t="s">
        <v>35</v>
      </c>
      <c r="C9088" s="4" t="s">
        <v>451</v>
      </c>
      <c r="D9088" s="25">
        <f t="shared" si="203"/>
        <v>1.3651051999999998E-7</v>
      </c>
      <c r="E9088" s="25">
        <f t="shared" si="199"/>
        <v>4.8667999999999991E-7</v>
      </c>
      <c r="F9088" s="25">
        <f t="shared" si="200"/>
        <v>3.5080289999999994E-8</v>
      </c>
      <c r="G9088" s="25">
        <f t="shared" si="201"/>
        <v>1.2167000000000001E-8</v>
      </c>
      <c r="H9088" s="25">
        <f t="shared" si="202"/>
        <v>6.7043781000000001E-7</v>
      </c>
      <c r="I9088" s="3" t="str">
        <f t="shared" si="206"/>
        <v>RapssamenSchweden</v>
      </c>
      <c r="J9088" t="s">
        <v>256</v>
      </c>
      <c r="K9088">
        <v>2.2999999999999998</v>
      </c>
    </row>
    <row r="9089" spans="1:11" x14ac:dyDescent="0.4">
      <c r="A9089" t="str">
        <f t="shared" si="205"/>
        <v>RapsölFinnland</v>
      </c>
      <c r="B9089" s="237" t="s">
        <v>35</v>
      </c>
      <c r="C9089" s="4" t="s">
        <v>371</v>
      </c>
      <c r="D9089" s="25">
        <f t="shared" si="203"/>
        <v>1.1473619E-7</v>
      </c>
      <c r="E9089" s="25">
        <f t="shared" si="199"/>
        <v>5.5490950000000002E-7</v>
      </c>
      <c r="F9089" s="25">
        <f t="shared" si="200"/>
        <v>2.1176008000000003E-8</v>
      </c>
      <c r="G9089" s="25">
        <f t="shared" si="201"/>
        <v>1.1453999999999998E-8</v>
      </c>
      <c r="H9089" s="25">
        <f t="shared" si="202"/>
        <v>7.0227569799999997E-7</v>
      </c>
      <c r="I9089" s="3" t="str">
        <f t="shared" si="206"/>
        <v>RapssamenFinnland</v>
      </c>
      <c r="J9089" t="s">
        <v>256</v>
      </c>
      <c r="K9089">
        <v>2.2999999999999998</v>
      </c>
    </row>
    <row r="9090" spans="1:11" x14ac:dyDescent="0.4">
      <c r="A9090" t="str">
        <f t="shared" si="205"/>
        <v>RapsölChile</v>
      </c>
      <c r="B9090" s="237" t="s">
        <v>35</v>
      </c>
      <c r="C9090" s="4" t="s">
        <v>346</v>
      </c>
      <c r="D9090" s="25">
        <f t="shared" si="203"/>
        <v>1.5641449000000002E-7</v>
      </c>
      <c r="E9090" s="25">
        <f t="shared" si="199"/>
        <v>4.2532749999999994E-7</v>
      </c>
      <c r="F9090" s="25">
        <f t="shared" si="200"/>
        <v>3.375664E-8</v>
      </c>
      <c r="G9090" s="25">
        <f t="shared" si="201"/>
        <v>9.1310000000000002E-8</v>
      </c>
      <c r="H9090" s="25">
        <f t="shared" si="202"/>
        <v>7.0680862999999991E-7</v>
      </c>
      <c r="I9090" s="3" t="str">
        <f t="shared" si="206"/>
        <v>RapssamenChile</v>
      </c>
      <c r="J9090" t="s">
        <v>256</v>
      </c>
      <c r="K9090">
        <v>2.2999999999999998</v>
      </c>
    </row>
    <row r="9091" spans="1:11" x14ac:dyDescent="0.4">
      <c r="A9091" t="str">
        <f t="shared" si="205"/>
        <v>RapsölWeißrussland</v>
      </c>
      <c r="B9091" s="237" t="s">
        <v>35</v>
      </c>
      <c r="C9091" s="4" t="s">
        <v>317</v>
      </c>
      <c r="D9091" s="25">
        <f t="shared" si="203"/>
        <v>1.9779999999999998E-7</v>
      </c>
      <c r="E9091" s="25">
        <f t="shared" si="199"/>
        <v>4.7379999999999997E-7</v>
      </c>
      <c r="F9091" s="25">
        <f t="shared" si="200"/>
        <v>3.7259999999999997E-8</v>
      </c>
      <c r="G9091" s="25">
        <f t="shared" si="201"/>
        <v>2.2125999999999996E-8</v>
      </c>
      <c r="H9091" s="25">
        <f t="shared" si="202"/>
        <v>7.3098600000000001E-7</v>
      </c>
      <c r="I9091" s="3" t="str">
        <f t="shared" si="206"/>
        <v>RapssamenWeißrussland</v>
      </c>
      <c r="J9091" t="s">
        <v>256</v>
      </c>
      <c r="K9091">
        <v>2.2999999999999998</v>
      </c>
    </row>
    <row r="9092" spans="1:11" x14ac:dyDescent="0.4">
      <c r="A9092" t="str">
        <f t="shared" si="205"/>
        <v>RapsölDänemark</v>
      </c>
      <c r="B9092" s="237" t="s">
        <v>35</v>
      </c>
      <c r="C9092" s="4" t="s">
        <v>359</v>
      </c>
      <c r="D9092" s="25">
        <f t="shared" si="203"/>
        <v>1.5540203000000001E-7</v>
      </c>
      <c r="E9092" s="25">
        <f t="shared" si="199"/>
        <v>5.9587019999999988E-7</v>
      </c>
      <c r="F9092" s="25">
        <f t="shared" si="200"/>
        <v>4.4489130000000004E-8</v>
      </c>
      <c r="G9092" s="25">
        <f t="shared" si="201"/>
        <v>1.7181E-8</v>
      </c>
      <c r="H9092" s="25">
        <f t="shared" si="202"/>
        <v>8.129423599999998E-7</v>
      </c>
      <c r="I9092" s="3" t="str">
        <f t="shared" si="206"/>
        <v>RapssamenDänemark</v>
      </c>
      <c r="J9092" t="s">
        <v>256</v>
      </c>
      <c r="K9092">
        <v>2.2999999999999998</v>
      </c>
    </row>
    <row r="9093" spans="1:11" x14ac:dyDescent="0.4">
      <c r="A9093" t="str">
        <f t="shared" si="205"/>
        <v>RapsölUngarn</v>
      </c>
      <c r="B9093" s="237" t="s">
        <v>35</v>
      </c>
      <c r="C9093" s="4" t="s">
        <v>385</v>
      </c>
      <c r="D9093" s="25">
        <f t="shared" si="203"/>
        <v>2.2216159999999998E-7</v>
      </c>
      <c r="E9093" s="25">
        <f t="shared" si="199"/>
        <v>5.2047159999999993E-7</v>
      </c>
      <c r="F9093" s="25">
        <f t="shared" si="200"/>
        <v>4.6774410000000004E-8</v>
      </c>
      <c r="G9093" s="25">
        <f t="shared" si="201"/>
        <v>3.7029999999999995E-8</v>
      </c>
      <c r="H9093" s="25">
        <f t="shared" si="202"/>
        <v>8.2643760999999999E-7</v>
      </c>
      <c r="I9093" s="3" t="str">
        <f t="shared" si="206"/>
        <v>RapssamenUngarn</v>
      </c>
      <c r="J9093" t="s">
        <v>256</v>
      </c>
      <c r="K9093">
        <v>2.2999999999999998</v>
      </c>
    </row>
    <row r="9094" spans="1:11" x14ac:dyDescent="0.4">
      <c r="A9094" t="str">
        <f t="shared" si="205"/>
        <v>RapsölSlowakei</v>
      </c>
      <c r="B9094" s="237" t="s">
        <v>35</v>
      </c>
      <c r="C9094" s="4" t="s">
        <v>443</v>
      </c>
      <c r="D9094" s="25">
        <f t="shared" si="203"/>
        <v>2.8517469999999995E-7</v>
      </c>
      <c r="E9094" s="25">
        <f t="shared" si="199"/>
        <v>5.4789450000000004E-7</v>
      </c>
      <c r="F9094" s="25">
        <f t="shared" si="200"/>
        <v>4.6505999999999993E-8</v>
      </c>
      <c r="G9094" s="25">
        <f t="shared" si="201"/>
        <v>3.5649999999999998E-8</v>
      </c>
      <c r="H9094" s="25">
        <f t="shared" si="202"/>
        <v>9.1522519999999987E-7</v>
      </c>
      <c r="I9094" s="3" t="str">
        <f t="shared" si="206"/>
        <v>RapssamenSlowakei</v>
      </c>
      <c r="J9094" t="s">
        <v>256</v>
      </c>
      <c r="K9094">
        <v>2.2999999999999998</v>
      </c>
    </row>
    <row r="9095" spans="1:11" x14ac:dyDescent="0.4">
      <c r="A9095" t="str">
        <f t="shared" si="205"/>
        <v>RapsölMoldavien</v>
      </c>
      <c r="B9095" s="237" t="s">
        <v>35</v>
      </c>
      <c r="C9095" s="4" t="s">
        <v>433</v>
      </c>
      <c r="D9095" s="25">
        <f t="shared" si="203"/>
        <v>2.5604519999999997E-7</v>
      </c>
      <c r="E9095" s="25">
        <f t="shared" si="199"/>
        <v>5.5462659999999999E-7</v>
      </c>
      <c r="F9095" s="25">
        <f t="shared" si="200"/>
        <v>4.0845009999999996E-8</v>
      </c>
      <c r="G9095" s="25">
        <f t="shared" si="201"/>
        <v>6.8769999999999986E-8</v>
      </c>
      <c r="H9095" s="25">
        <f t="shared" si="202"/>
        <v>9.202868099999998E-7</v>
      </c>
      <c r="I9095" s="3" t="str">
        <f t="shared" si="206"/>
        <v>RapssamenMoldavien</v>
      </c>
      <c r="J9095" t="s">
        <v>256</v>
      </c>
      <c r="K9095">
        <v>2.2999999999999998</v>
      </c>
    </row>
    <row r="9096" spans="1:11" x14ac:dyDescent="0.4">
      <c r="A9096" t="str">
        <f t="shared" si="205"/>
        <v>RapsölUkraine</v>
      </c>
      <c r="B9096" s="237" t="s">
        <v>35</v>
      </c>
      <c r="C9096" s="4" t="s">
        <v>463</v>
      </c>
      <c r="D9096" s="25">
        <f t="shared" si="203"/>
        <v>2.7139999999999996E-7</v>
      </c>
      <c r="E9096" s="25">
        <f t="shared" si="199"/>
        <v>5.4970000000000001E-7</v>
      </c>
      <c r="F9096" s="25">
        <f t="shared" si="200"/>
        <v>3.9559999999999998E-8</v>
      </c>
      <c r="G9096" s="25">
        <f t="shared" si="201"/>
        <v>6.7389999999999997E-8</v>
      </c>
      <c r="H9096" s="25">
        <f t="shared" si="202"/>
        <v>9.2804999999999984E-7</v>
      </c>
      <c r="I9096" s="3" t="str">
        <f t="shared" si="206"/>
        <v>RapssamenUkraine</v>
      </c>
      <c r="J9096" t="s">
        <v>256</v>
      </c>
      <c r="K9096">
        <v>2.2999999999999998</v>
      </c>
    </row>
    <row r="9097" spans="1:11" x14ac:dyDescent="0.4">
      <c r="A9097" t="str">
        <f t="shared" si="205"/>
        <v>RapsölArgentinien</v>
      </c>
      <c r="B9097" s="237" t="s">
        <v>35</v>
      </c>
      <c r="C9097" s="4" t="s">
        <v>292</v>
      </c>
      <c r="D9097" s="25">
        <f t="shared" si="203"/>
        <v>1.5342563999999998E-7</v>
      </c>
      <c r="E9097" s="25">
        <f t="shared" si="199"/>
        <v>5.4928600000000001E-7</v>
      </c>
      <c r="F9097" s="25">
        <f t="shared" si="200"/>
        <v>8.882576999999999E-8</v>
      </c>
      <c r="G9097" s="25">
        <f t="shared" si="201"/>
        <v>1.5225999999999999E-7</v>
      </c>
      <c r="H9097" s="25">
        <f t="shared" si="202"/>
        <v>9.4379740999999968E-7</v>
      </c>
      <c r="I9097" s="3" t="str">
        <f t="shared" si="206"/>
        <v>RapssamenArgentinien</v>
      </c>
      <c r="J9097" t="s">
        <v>256</v>
      </c>
      <c r="K9097">
        <v>2.2999999999999998</v>
      </c>
    </row>
    <row r="9098" spans="1:11" x14ac:dyDescent="0.4">
      <c r="A9098" t="str">
        <f t="shared" si="205"/>
        <v>RapsölIrland</v>
      </c>
      <c r="B9098" s="237" t="s">
        <v>35</v>
      </c>
      <c r="C9098" s="4" t="s">
        <v>388</v>
      </c>
      <c r="D9098" s="25">
        <f t="shared" si="203"/>
        <v>3.549613E-7</v>
      </c>
      <c r="E9098" s="25">
        <f t="shared" si="199"/>
        <v>5.485292999999999E-7</v>
      </c>
      <c r="F9098" s="25">
        <f t="shared" si="200"/>
        <v>4.4784679999999991E-8</v>
      </c>
      <c r="G9098" s="25">
        <f t="shared" si="201"/>
        <v>3.128E-8</v>
      </c>
      <c r="H9098" s="25">
        <f t="shared" si="202"/>
        <v>9.795552800000001E-7</v>
      </c>
      <c r="I9098" s="3" t="str">
        <f t="shared" si="206"/>
        <v>RapssamenIrland</v>
      </c>
      <c r="J9098" t="s">
        <v>256</v>
      </c>
      <c r="K9098">
        <v>2.2999999999999998</v>
      </c>
    </row>
    <row r="9099" spans="1:11" x14ac:dyDescent="0.4">
      <c r="A9099" t="str">
        <f t="shared" si="205"/>
        <v>RapsölRumänien</v>
      </c>
      <c r="B9099" s="237" t="s">
        <v>35</v>
      </c>
      <c r="C9099" s="4" t="s">
        <v>434</v>
      </c>
      <c r="D9099" s="25">
        <f t="shared" si="203"/>
        <v>2.6064059999999999E-7</v>
      </c>
      <c r="E9099" s="25">
        <f t="shared" si="199"/>
        <v>6.0961499999999994E-7</v>
      </c>
      <c r="F9099" s="25">
        <f t="shared" si="200"/>
        <v>4.5077009999999997E-8</v>
      </c>
      <c r="G9099" s="25">
        <f t="shared" si="201"/>
        <v>8.1189999999999988E-8</v>
      </c>
      <c r="H9099" s="25">
        <f t="shared" si="202"/>
        <v>9.9652260999999997E-7</v>
      </c>
      <c r="I9099" s="3" t="str">
        <f t="shared" si="206"/>
        <v>RapssamenRumänien</v>
      </c>
      <c r="J9099" t="s">
        <v>256</v>
      </c>
      <c r="K9099">
        <v>2.2999999999999998</v>
      </c>
    </row>
    <row r="9100" spans="1:11" x14ac:dyDescent="0.4">
      <c r="A9100" t="str">
        <f t="shared" si="205"/>
        <v>RapsölKanada</v>
      </c>
      <c r="B9100" s="237" t="s">
        <v>35</v>
      </c>
      <c r="C9100" s="4" t="s">
        <v>343</v>
      </c>
      <c r="D9100" s="25">
        <f t="shared" si="203"/>
        <v>2.9019329999999999E-7</v>
      </c>
      <c r="E9100" s="25">
        <f t="shared" si="199"/>
        <v>8.5906149999999985E-7</v>
      </c>
      <c r="F9100" s="25">
        <f t="shared" si="200"/>
        <v>5.0506849999999995E-8</v>
      </c>
      <c r="G9100" s="25">
        <f t="shared" si="201"/>
        <v>4.0940000000000001E-8</v>
      </c>
      <c r="H9100" s="25">
        <f t="shared" si="202"/>
        <v>1.2407016499999999E-6</v>
      </c>
      <c r="I9100" s="3" t="str">
        <f t="shared" si="206"/>
        <v>RapssamenKanada</v>
      </c>
      <c r="J9100" t="s">
        <v>256</v>
      </c>
      <c r="K9100">
        <v>2.2999999999999998</v>
      </c>
    </row>
    <row r="9101" spans="1:11" x14ac:dyDescent="0.4">
      <c r="A9101" t="str">
        <f t="shared" si="205"/>
        <v>RapsölUSSR</v>
      </c>
      <c r="B9101" s="237" t="s">
        <v>35</v>
      </c>
      <c r="C9101" s="4" t="s">
        <v>469</v>
      </c>
      <c r="D9101" s="25">
        <f t="shared" si="203"/>
        <v>3.404E-7</v>
      </c>
      <c r="E9101" s="25">
        <f t="shared" si="199"/>
        <v>8.3489999999999994E-7</v>
      </c>
      <c r="F9101" s="25">
        <f t="shared" si="200"/>
        <v>4.3929999999999997E-8</v>
      </c>
      <c r="G9101" s="25">
        <f t="shared" si="201"/>
        <v>6.4399999999999994E-8</v>
      </c>
      <c r="H9101" s="25">
        <f t="shared" si="202"/>
        <v>1.2836299999999999E-6</v>
      </c>
      <c r="I9101" s="3" t="str">
        <f t="shared" si="206"/>
        <v>RapssamenUSSR</v>
      </c>
      <c r="J9101" t="s">
        <v>256</v>
      </c>
      <c r="K9101">
        <v>2.2999999999999998</v>
      </c>
    </row>
    <row r="9102" spans="1:11" x14ac:dyDescent="0.4">
      <c r="A9102" t="str">
        <f t="shared" si="205"/>
        <v>RapsölRussland</v>
      </c>
      <c r="B9102" s="237" t="s">
        <v>35</v>
      </c>
      <c r="C9102" s="4" t="s">
        <v>435</v>
      </c>
      <c r="D9102" s="25">
        <f t="shared" si="203"/>
        <v>3.4089909999999995E-7</v>
      </c>
      <c r="E9102" s="25">
        <f t="shared" si="199"/>
        <v>8.3577169999999995E-7</v>
      </c>
      <c r="F9102" s="25">
        <f t="shared" si="200"/>
        <v>4.4023610000000006E-8</v>
      </c>
      <c r="G9102" s="25">
        <f t="shared" si="201"/>
        <v>6.4399999999999994E-8</v>
      </c>
      <c r="H9102" s="25">
        <f t="shared" si="202"/>
        <v>1.2850944099999998E-6</v>
      </c>
      <c r="I9102" s="3" t="str">
        <f t="shared" si="206"/>
        <v>RapssamenRussland</v>
      </c>
      <c r="J9102" t="s">
        <v>256</v>
      </c>
      <c r="K9102">
        <v>2.2999999999999998</v>
      </c>
    </row>
    <row r="9103" spans="1:11" x14ac:dyDescent="0.4">
      <c r="A9103" t="str">
        <f t="shared" si="205"/>
        <v>RapsölSerbien-Montenegro</v>
      </c>
      <c r="B9103" s="237" t="s">
        <v>35</v>
      </c>
      <c r="C9103" s="4" t="s">
        <v>440</v>
      </c>
      <c r="D9103" s="25">
        <f t="shared" si="203"/>
        <v>3.1969999999999993E-7</v>
      </c>
      <c r="E9103" s="25">
        <f t="shared" si="199"/>
        <v>8.3720000000000001E-7</v>
      </c>
      <c r="F9103" s="25">
        <f t="shared" si="200"/>
        <v>6.9459999999999988E-8</v>
      </c>
      <c r="G9103" s="25">
        <f t="shared" si="201"/>
        <v>9.0849999999999983E-8</v>
      </c>
      <c r="H9103" s="25">
        <f t="shared" si="202"/>
        <v>1.3172099999999999E-6</v>
      </c>
      <c r="I9103" s="3" t="str">
        <f t="shared" si="206"/>
        <v>RapssamenSerbien-Montenegro</v>
      </c>
      <c r="J9103" t="s">
        <v>256</v>
      </c>
      <c r="K9103">
        <v>2.2999999999999998</v>
      </c>
    </row>
    <row r="9104" spans="1:11" x14ac:dyDescent="0.4">
      <c r="A9104" t="str">
        <f t="shared" si="205"/>
        <v>RapsölMontenegro</v>
      </c>
      <c r="B9104" s="237" t="s">
        <v>35</v>
      </c>
      <c r="C9104" s="4" t="s">
        <v>411</v>
      </c>
      <c r="D9104" s="25">
        <f t="shared" si="203"/>
        <v>3.2049809999999998E-7</v>
      </c>
      <c r="E9104" s="25">
        <f t="shared" si="199"/>
        <v>8.3688489999999995E-7</v>
      </c>
      <c r="F9104" s="25">
        <f t="shared" si="200"/>
        <v>6.9517959999999988E-8</v>
      </c>
      <c r="G9104" s="25">
        <f t="shared" si="201"/>
        <v>9.0849999999999983E-8</v>
      </c>
      <c r="H9104" s="25">
        <f t="shared" si="202"/>
        <v>1.3177509600000001E-6</v>
      </c>
      <c r="I9104" s="3" t="str">
        <f t="shared" si="206"/>
        <v>RapssamenMontenegro</v>
      </c>
      <c r="J9104" t="s">
        <v>256</v>
      </c>
      <c r="K9104">
        <v>2.2999999999999998</v>
      </c>
    </row>
    <row r="9105" spans="1:11" x14ac:dyDescent="0.4">
      <c r="A9105" t="str">
        <f t="shared" si="205"/>
        <v>RapsölSerbien</v>
      </c>
      <c r="B9105" s="237" t="s">
        <v>35</v>
      </c>
      <c r="C9105" s="4" t="s">
        <v>439</v>
      </c>
      <c r="D9105" s="25">
        <f t="shared" si="203"/>
        <v>3.2049809999999998E-7</v>
      </c>
      <c r="E9105" s="25">
        <f t="shared" si="199"/>
        <v>8.3688489999999995E-7</v>
      </c>
      <c r="F9105" s="25">
        <f t="shared" si="200"/>
        <v>6.9517959999999988E-8</v>
      </c>
      <c r="G9105" s="25">
        <f t="shared" si="201"/>
        <v>9.0849999999999983E-8</v>
      </c>
      <c r="H9105" s="25">
        <f t="shared" si="202"/>
        <v>1.3177509600000001E-6</v>
      </c>
      <c r="I9105" s="3" t="str">
        <f t="shared" si="206"/>
        <v>RapssamenSerbien</v>
      </c>
      <c r="J9105" t="s">
        <v>256</v>
      </c>
      <c r="K9105">
        <v>2.2999999999999998</v>
      </c>
    </row>
    <row r="9106" spans="1:11" x14ac:dyDescent="0.4">
      <c r="A9106" t="str">
        <f t="shared" si="205"/>
        <v>RapsölJugoslawien</v>
      </c>
      <c r="B9106" s="237" t="s">
        <v>35</v>
      </c>
      <c r="C9106" s="4" t="s">
        <v>474</v>
      </c>
      <c r="D9106" s="25">
        <f t="shared" si="203"/>
        <v>3.2049809999999998E-7</v>
      </c>
      <c r="E9106" s="25">
        <f t="shared" si="199"/>
        <v>8.3688489999999995E-7</v>
      </c>
      <c r="F9106" s="25">
        <f t="shared" si="200"/>
        <v>6.9517959999999988E-8</v>
      </c>
      <c r="G9106" s="25">
        <f t="shared" si="201"/>
        <v>9.0849999999999983E-8</v>
      </c>
      <c r="H9106" s="25">
        <f t="shared" si="202"/>
        <v>1.3177509600000001E-6</v>
      </c>
      <c r="I9106" s="3" t="str">
        <f t="shared" si="206"/>
        <v>RapssamenJugoslawien</v>
      </c>
      <c r="J9106" t="s">
        <v>256</v>
      </c>
      <c r="K9106">
        <v>2.2999999999999998</v>
      </c>
    </row>
    <row r="9107" spans="1:11" x14ac:dyDescent="0.4">
      <c r="A9107" t="str">
        <f t="shared" si="205"/>
        <v>RapsölVereinigte Staaten von Amerika</v>
      </c>
      <c r="B9107" s="237" t="s">
        <v>35</v>
      </c>
      <c r="C9107" s="4" t="s">
        <v>467</v>
      </c>
      <c r="D9107" s="25">
        <f t="shared" si="203"/>
        <v>3.4938610000000002E-7</v>
      </c>
      <c r="E9107" s="25">
        <f t="shared" si="199"/>
        <v>9.8329829999999994E-7</v>
      </c>
      <c r="F9107" s="25">
        <f t="shared" si="200"/>
        <v>6.7962239999999994E-8</v>
      </c>
      <c r="G9107" s="25">
        <f t="shared" si="201"/>
        <v>6.3479999999999997E-8</v>
      </c>
      <c r="H9107" s="25">
        <f t="shared" si="202"/>
        <v>1.46412664E-6</v>
      </c>
      <c r="I9107" s="3" t="str">
        <f t="shared" si="206"/>
        <v>RapssamenVereinigte Staaten von Amerika</v>
      </c>
      <c r="J9107" t="s">
        <v>256</v>
      </c>
      <c r="K9107">
        <v>2.2999999999999998</v>
      </c>
    </row>
    <row r="9108" spans="1:11" x14ac:dyDescent="0.4">
      <c r="A9108" t="str">
        <f t="shared" si="205"/>
        <v>RapsölBosnien-Herzegowina</v>
      </c>
      <c r="B9108" s="237" t="s">
        <v>35</v>
      </c>
      <c r="C9108" s="4" t="s">
        <v>329</v>
      </c>
      <c r="D9108" s="25">
        <f t="shared" si="203"/>
        <v>3.763697E-7</v>
      </c>
      <c r="E9108" s="25">
        <f t="shared" ref="E9108:E9171" si="207">VLOOKUP($I9108,$A$3:$H$8460,5,0)*$K9108</f>
        <v>9.7561629999999986E-7</v>
      </c>
      <c r="F9108" s="25">
        <f t="shared" ref="F9108:F9171" si="208">VLOOKUP($I9108,$A$3:$H$8460,6,0)*$K9108</f>
        <v>8.6819939999999987E-8</v>
      </c>
      <c r="G9108" s="25">
        <f t="shared" ref="G9108:G9171" si="209">VLOOKUP($I9108,$A$3:$H$8460,7,0)*$K9108</f>
        <v>1.1316E-7</v>
      </c>
      <c r="H9108" s="25">
        <f t="shared" ref="H9108:H9171" si="210">VLOOKUP($I9108,$A$3:$H$8460,8,0)*$K9108</f>
        <v>1.5519659399999998E-6</v>
      </c>
      <c r="I9108" s="3" t="str">
        <f t="shared" si="206"/>
        <v>RapssamenBosnien-Herzegowina</v>
      </c>
      <c r="J9108" t="s">
        <v>256</v>
      </c>
      <c r="K9108">
        <v>2.2999999999999998</v>
      </c>
    </row>
    <row r="9109" spans="1:11" x14ac:dyDescent="0.4">
      <c r="A9109" t="str">
        <f t="shared" si="205"/>
        <v>RapsölMarokko</v>
      </c>
      <c r="B9109" s="237" t="s">
        <v>35</v>
      </c>
      <c r="C9109" s="4" t="s">
        <v>412</v>
      </c>
      <c r="D9109" s="25">
        <f t="shared" si="203"/>
        <v>3.1969999999999993E-7</v>
      </c>
      <c r="E9109" s="25">
        <f t="shared" si="207"/>
        <v>9.8670000000000001E-7</v>
      </c>
      <c r="F9109" s="25">
        <f t="shared" si="208"/>
        <v>1.5340999999999998E-8</v>
      </c>
      <c r="G9109" s="25">
        <f t="shared" si="209"/>
        <v>2.3459999999999997E-7</v>
      </c>
      <c r="H9109" s="25">
        <f t="shared" si="210"/>
        <v>1.5563409999999999E-6</v>
      </c>
      <c r="I9109" s="3" t="str">
        <f t="shared" si="206"/>
        <v>RapssamenMarokko</v>
      </c>
      <c r="J9109" t="s">
        <v>256</v>
      </c>
      <c r="K9109">
        <v>2.2999999999999998</v>
      </c>
    </row>
    <row r="9110" spans="1:11" x14ac:dyDescent="0.4">
      <c r="A9110" t="str">
        <f t="shared" si="205"/>
        <v>RapsölVereinigtes Königreich</v>
      </c>
      <c r="B9110" s="237" t="s">
        <v>35</v>
      </c>
      <c r="C9110" s="4" t="s">
        <v>465</v>
      </c>
      <c r="D9110" s="25">
        <f t="shared" ref="D9110:D9173" si="211">VLOOKUP($I9110,$A$3:$H$8460,4,0)*$K9110</f>
        <v>6.2053769999999989E-7</v>
      </c>
      <c r="E9110" s="25">
        <f t="shared" si="207"/>
        <v>9.5124319999999989E-7</v>
      </c>
      <c r="F9110" s="25">
        <f t="shared" si="208"/>
        <v>8.2081019999999999E-8</v>
      </c>
      <c r="G9110" s="25">
        <f t="shared" si="209"/>
        <v>6.7389999999999997E-8</v>
      </c>
      <c r="H9110" s="25">
        <f t="shared" si="210"/>
        <v>1.7212519199999998E-6</v>
      </c>
      <c r="I9110" s="3" t="str">
        <f t="shared" si="206"/>
        <v>RapssamenVereinigtes Königreich</v>
      </c>
      <c r="J9110" t="s">
        <v>256</v>
      </c>
      <c r="K9110">
        <v>2.2999999999999998</v>
      </c>
    </row>
    <row r="9111" spans="1:11" x14ac:dyDescent="0.4">
      <c r="A9111" t="str">
        <f t="shared" si="205"/>
        <v>RapsölMongolei</v>
      </c>
      <c r="B9111" s="237" t="s">
        <v>35</v>
      </c>
      <c r="C9111" s="4" t="s">
        <v>410</v>
      </c>
      <c r="D9111" s="25">
        <f t="shared" si="211"/>
        <v>3.2659999999999997E-7</v>
      </c>
      <c r="E9111" s="25">
        <f t="shared" si="207"/>
        <v>1.3201999999999997E-6</v>
      </c>
      <c r="F9111" s="25">
        <f t="shared" si="208"/>
        <v>2.6219999999999996E-8</v>
      </c>
      <c r="G9111" s="25">
        <f t="shared" si="209"/>
        <v>7.889E-8</v>
      </c>
      <c r="H9111" s="25">
        <f t="shared" si="210"/>
        <v>1.7519099999999998E-6</v>
      </c>
      <c r="I9111" s="3" t="str">
        <f t="shared" si="206"/>
        <v>RapssamenMongolei</v>
      </c>
      <c r="J9111" t="s">
        <v>256</v>
      </c>
      <c r="K9111">
        <v>2.2999999999999998</v>
      </c>
    </row>
    <row r="9112" spans="1:11" x14ac:dyDescent="0.4">
      <c r="A9112" t="str">
        <f t="shared" si="205"/>
        <v>RapsölChina, Taiwan</v>
      </c>
      <c r="B9112" s="237" t="s">
        <v>35</v>
      </c>
      <c r="C9112" s="4" t="s">
        <v>350</v>
      </c>
      <c r="D9112" s="25">
        <f t="shared" si="211"/>
        <v>3.8639999999999997E-7</v>
      </c>
      <c r="E9112" s="25">
        <f t="shared" si="207"/>
        <v>9.957228999999999E-7</v>
      </c>
      <c r="F9112" s="25">
        <f t="shared" si="208"/>
        <v>1.6744229999999997E-7</v>
      </c>
      <c r="G9112" s="25">
        <f t="shared" si="209"/>
        <v>2.5989999999999994E-7</v>
      </c>
      <c r="H9112" s="25">
        <f t="shared" si="210"/>
        <v>1.8094651999999998E-6</v>
      </c>
      <c r="I9112" s="3" t="str">
        <f t="shared" si="206"/>
        <v>RapssamenChina, Taiwan</v>
      </c>
      <c r="J9112" t="s">
        <v>256</v>
      </c>
      <c r="K9112">
        <v>2.2999999999999998</v>
      </c>
    </row>
    <row r="9113" spans="1:11" x14ac:dyDescent="0.4">
      <c r="A9113" t="str">
        <f t="shared" si="205"/>
        <v>RapsölChina, Hong Kong</v>
      </c>
      <c r="B9113" s="237" t="s">
        <v>35</v>
      </c>
      <c r="C9113" s="4" t="s">
        <v>349</v>
      </c>
      <c r="D9113" s="25">
        <f t="shared" si="211"/>
        <v>3.8705779999999999E-7</v>
      </c>
      <c r="E9113" s="25">
        <f t="shared" si="207"/>
        <v>9.957228999999999E-7</v>
      </c>
      <c r="F9113" s="25">
        <f t="shared" si="208"/>
        <v>1.6744229999999997E-7</v>
      </c>
      <c r="G9113" s="25">
        <f t="shared" si="209"/>
        <v>2.5989999999999994E-7</v>
      </c>
      <c r="H9113" s="25">
        <f t="shared" si="210"/>
        <v>1.810123E-6</v>
      </c>
      <c r="I9113" s="3" t="str">
        <f t="shared" si="206"/>
        <v>RapssamenChina, Hong Kong</v>
      </c>
      <c r="J9113" t="s">
        <v>256</v>
      </c>
      <c r="K9113">
        <v>2.2999999999999998</v>
      </c>
    </row>
    <row r="9114" spans="1:11" x14ac:dyDescent="0.4">
      <c r="A9114" t="str">
        <f t="shared" si="205"/>
        <v>RapsölChina, zentral</v>
      </c>
      <c r="B9114" s="237" t="s">
        <v>35</v>
      </c>
      <c r="C9114" s="4" t="s">
        <v>74</v>
      </c>
      <c r="D9114" s="25">
        <f t="shared" si="211"/>
        <v>3.8705779999999999E-7</v>
      </c>
      <c r="E9114" s="25">
        <f t="shared" si="207"/>
        <v>9.957228999999999E-7</v>
      </c>
      <c r="F9114" s="25">
        <f t="shared" si="208"/>
        <v>1.6744229999999997E-7</v>
      </c>
      <c r="G9114" s="25">
        <f t="shared" si="209"/>
        <v>2.5989999999999994E-7</v>
      </c>
      <c r="H9114" s="25">
        <f t="shared" si="210"/>
        <v>1.810123E-6</v>
      </c>
      <c r="I9114" s="3" t="str">
        <f t="shared" si="206"/>
        <v>RapssamenChina, zentral</v>
      </c>
      <c r="J9114" t="s">
        <v>256</v>
      </c>
      <c r="K9114">
        <v>2.2999999999999998</v>
      </c>
    </row>
    <row r="9115" spans="1:11" x14ac:dyDescent="0.4">
      <c r="A9115" t="str">
        <f t="shared" si="205"/>
        <v>RapsölAlgerien</v>
      </c>
      <c r="B9115" s="237" t="s">
        <v>35</v>
      </c>
      <c r="C9115" s="4" t="s">
        <v>277</v>
      </c>
      <c r="D9115" s="25">
        <f t="shared" si="211"/>
        <v>4.3929999999999997E-7</v>
      </c>
      <c r="E9115" s="25">
        <f t="shared" si="207"/>
        <v>1.1706999999999999E-6</v>
      </c>
      <c r="F9115" s="25">
        <f t="shared" si="208"/>
        <v>1.6701173999999998E-8</v>
      </c>
      <c r="G9115" s="25">
        <f t="shared" si="209"/>
        <v>2.1665999999999998E-7</v>
      </c>
      <c r="H9115" s="25">
        <f t="shared" si="210"/>
        <v>1.843361174E-6</v>
      </c>
      <c r="I9115" s="3" t="str">
        <f t="shared" si="206"/>
        <v>RapssamenAlgerien</v>
      </c>
      <c r="J9115" t="s">
        <v>256</v>
      </c>
      <c r="K9115">
        <v>2.2999999999999998</v>
      </c>
    </row>
    <row r="9116" spans="1:11" x14ac:dyDescent="0.4">
      <c r="A9116" t="str">
        <f t="shared" si="205"/>
        <v>RapsölPortugal</v>
      </c>
      <c r="B9116" s="237" t="s">
        <v>35</v>
      </c>
      <c r="C9116" s="4" t="s">
        <v>430</v>
      </c>
      <c r="D9116" s="25">
        <f t="shared" si="211"/>
        <v>4.8677429999999989E-7</v>
      </c>
      <c r="E9116" s="25">
        <f t="shared" si="207"/>
        <v>1.5358111999999997E-6</v>
      </c>
      <c r="F9116" s="25">
        <f t="shared" si="208"/>
        <v>1.1829061E-7</v>
      </c>
      <c r="G9116" s="25">
        <f t="shared" si="209"/>
        <v>2.0700000000000001E-7</v>
      </c>
      <c r="H9116" s="25">
        <f t="shared" si="210"/>
        <v>2.3478761099999995E-6</v>
      </c>
      <c r="I9116" s="3" t="str">
        <f t="shared" si="206"/>
        <v>RapssamenPortugal</v>
      </c>
      <c r="J9116" t="s">
        <v>256</v>
      </c>
      <c r="K9116">
        <v>2.2999999999999998</v>
      </c>
    </row>
    <row r="9117" spans="1:11" x14ac:dyDescent="0.4">
      <c r="A9117" t="str">
        <f t="shared" si="205"/>
        <v>RapsölKroatien</v>
      </c>
      <c r="B9117" s="237" t="s">
        <v>35</v>
      </c>
      <c r="C9117" s="4" t="s">
        <v>225</v>
      </c>
      <c r="D9117" s="25">
        <f t="shared" si="211"/>
        <v>5.4689399999999995E-7</v>
      </c>
      <c r="E9117" s="25">
        <f t="shared" si="207"/>
        <v>1.5508945999999999E-6</v>
      </c>
      <c r="F9117" s="25">
        <f t="shared" si="208"/>
        <v>1.3386045999999998E-7</v>
      </c>
      <c r="G9117" s="25">
        <f t="shared" si="209"/>
        <v>1.8974999999999999E-7</v>
      </c>
      <c r="H9117" s="25">
        <f t="shared" si="210"/>
        <v>2.4213990599999998E-6</v>
      </c>
      <c r="I9117" s="3" t="str">
        <f t="shared" si="206"/>
        <v>RapssamenKroatien</v>
      </c>
      <c r="J9117" t="s">
        <v>256</v>
      </c>
      <c r="K9117">
        <v>2.2999999999999998</v>
      </c>
    </row>
    <row r="9118" spans="1:11" x14ac:dyDescent="0.4">
      <c r="A9118" t="str">
        <f t="shared" si="205"/>
        <v>RapsölBulgarien</v>
      </c>
      <c r="B9118" s="237" t="s">
        <v>35</v>
      </c>
      <c r="C9118" s="4" t="s">
        <v>333</v>
      </c>
      <c r="D9118" s="25">
        <f t="shared" si="211"/>
        <v>5.6914879999999997E-7</v>
      </c>
      <c r="E9118" s="25">
        <f t="shared" si="207"/>
        <v>1.5939138E-6</v>
      </c>
      <c r="F9118" s="25">
        <f t="shared" si="208"/>
        <v>1.1707068999999998E-7</v>
      </c>
      <c r="G9118" s="25">
        <f t="shared" si="209"/>
        <v>2.0837999999999999E-7</v>
      </c>
      <c r="H9118" s="25">
        <f t="shared" si="210"/>
        <v>2.4885132899999997E-6</v>
      </c>
      <c r="I9118" s="3" t="str">
        <f t="shared" si="206"/>
        <v>RapssamenBulgarien</v>
      </c>
      <c r="J9118" t="s">
        <v>256</v>
      </c>
      <c r="K9118">
        <v>2.2999999999999998</v>
      </c>
    </row>
    <row r="9119" spans="1:11" x14ac:dyDescent="0.4">
      <c r="A9119" t="str">
        <f t="shared" si="205"/>
        <v>RapsölTürkei</v>
      </c>
      <c r="B9119" s="237" t="s">
        <v>35</v>
      </c>
      <c r="C9119" s="4" t="s">
        <v>461</v>
      </c>
      <c r="D9119" s="25">
        <f t="shared" si="211"/>
        <v>6.0224809999999992E-7</v>
      </c>
      <c r="E9119" s="25">
        <f t="shared" si="207"/>
        <v>1.6914544999999997E-6</v>
      </c>
      <c r="F9119" s="25">
        <f t="shared" si="208"/>
        <v>1.2547511999999999E-7</v>
      </c>
      <c r="G9119" s="25">
        <f t="shared" si="209"/>
        <v>2.2999999999999999E-7</v>
      </c>
      <c r="H9119" s="25">
        <f t="shared" si="210"/>
        <v>2.64917772E-6</v>
      </c>
      <c r="I9119" s="3" t="str">
        <f t="shared" si="206"/>
        <v>RapssamenTürkei</v>
      </c>
      <c r="J9119" t="s">
        <v>256</v>
      </c>
      <c r="K9119">
        <v>2.2999999999999998</v>
      </c>
    </row>
    <row r="9120" spans="1:11" x14ac:dyDescent="0.4">
      <c r="A9120" t="str">
        <f t="shared" si="205"/>
        <v>RapsölNorwegen</v>
      </c>
      <c r="B9120" s="237" t="s">
        <v>35</v>
      </c>
      <c r="C9120" s="4" t="s">
        <v>420</v>
      </c>
      <c r="D9120" s="25">
        <f t="shared" si="211"/>
        <v>6.6009999999999983E-7</v>
      </c>
      <c r="E9120" s="25">
        <f t="shared" si="207"/>
        <v>1.9986999999999996E-6</v>
      </c>
      <c r="F9120" s="25">
        <f t="shared" si="208"/>
        <v>4.1169999999999997E-8</v>
      </c>
      <c r="G9120" s="25">
        <f t="shared" si="209"/>
        <v>3.4039999999999999E-8</v>
      </c>
      <c r="H9120" s="25">
        <f t="shared" si="210"/>
        <v>2.734009999999999E-6</v>
      </c>
      <c r="I9120" s="3" t="str">
        <f t="shared" si="206"/>
        <v>RapssamenNorwegen</v>
      </c>
      <c r="J9120" t="s">
        <v>256</v>
      </c>
      <c r="K9120">
        <v>2.2999999999999998</v>
      </c>
    </row>
    <row r="9121" spans="1:11" x14ac:dyDescent="0.4">
      <c r="A9121" t="str">
        <f t="shared" si="205"/>
        <v>RapsölSüdkorea</v>
      </c>
      <c r="B9121" s="237" t="s">
        <v>35</v>
      </c>
      <c r="C9121" s="4" t="s">
        <v>432</v>
      </c>
      <c r="D9121" s="25">
        <f t="shared" si="211"/>
        <v>7.5362949999999994E-7</v>
      </c>
      <c r="E9121" s="25">
        <f t="shared" si="207"/>
        <v>1.7650659999999997E-6</v>
      </c>
      <c r="F9121" s="25">
        <f t="shared" si="208"/>
        <v>1.9932857999999998E-7</v>
      </c>
      <c r="G9121" s="25">
        <f t="shared" si="209"/>
        <v>2.2539999999999997E-7</v>
      </c>
      <c r="H9121" s="25">
        <f t="shared" si="210"/>
        <v>2.9434240799999997E-6</v>
      </c>
      <c r="I9121" s="3" t="str">
        <f t="shared" si="206"/>
        <v>RapssamenSüdkorea</v>
      </c>
      <c r="J9121" t="s">
        <v>256</v>
      </c>
      <c r="K9121">
        <v>2.2999999999999998</v>
      </c>
    </row>
    <row r="9122" spans="1:11" x14ac:dyDescent="0.4">
      <c r="A9122" t="str">
        <f t="shared" si="205"/>
        <v>Rapsölehemalige jugoslawische Republik Mazedonien</v>
      </c>
      <c r="B9122" s="237" t="s">
        <v>35</v>
      </c>
      <c r="C9122" s="4" t="s">
        <v>456</v>
      </c>
      <c r="D9122" s="25">
        <f t="shared" si="211"/>
        <v>6.5955950000000005E-7</v>
      </c>
      <c r="E9122" s="25">
        <f t="shared" si="207"/>
        <v>1.8879573000000001E-6</v>
      </c>
      <c r="F9122" s="25">
        <f t="shared" si="208"/>
        <v>1.3651972E-7</v>
      </c>
      <c r="G9122" s="25">
        <f t="shared" si="209"/>
        <v>2.6220000000000001E-7</v>
      </c>
      <c r="H9122" s="25">
        <f t="shared" si="210"/>
        <v>2.9462365199999998E-6</v>
      </c>
      <c r="I9122" s="3" t="str">
        <f t="shared" si="206"/>
        <v>Rapssamenehemalige jugoslawische Republik Mazedonien</v>
      </c>
      <c r="J9122" t="s">
        <v>256</v>
      </c>
      <c r="K9122">
        <v>2.2999999999999998</v>
      </c>
    </row>
    <row r="9123" spans="1:11" x14ac:dyDescent="0.4">
      <c r="A9123" t="str">
        <f t="shared" si="205"/>
        <v>RapsölKasachstan</v>
      </c>
      <c r="B9123" s="237" t="s">
        <v>35</v>
      </c>
      <c r="C9123" s="4" t="s">
        <v>392</v>
      </c>
      <c r="D9123" s="25">
        <f t="shared" si="211"/>
        <v>1.2331518999999999E-6</v>
      </c>
      <c r="E9123" s="25">
        <f t="shared" si="207"/>
        <v>1.6647376999999999E-6</v>
      </c>
      <c r="F9123" s="25">
        <f t="shared" si="208"/>
        <v>5.3881179999999996E-8</v>
      </c>
      <c r="G9123" s="25">
        <f t="shared" si="209"/>
        <v>1.6859E-7</v>
      </c>
      <c r="H9123" s="25">
        <f t="shared" si="210"/>
        <v>3.1203607799999998E-6</v>
      </c>
      <c r="I9123" s="3" t="str">
        <f t="shared" si="206"/>
        <v>RapssamenKasachstan</v>
      </c>
      <c r="J9123" t="s">
        <v>256</v>
      </c>
      <c r="K9123">
        <v>2.2999999999999998</v>
      </c>
    </row>
    <row r="9124" spans="1:11" x14ac:dyDescent="0.4">
      <c r="A9124" t="str">
        <f t="shared" si="205"/>
        <v>RapsölNeuseeland</v>
      </c>
      <c r="B9124" s="237" t="s">
        <v>35</v>
      </c>
      <c r="C9124" s="4" t="s">
        <v>227</v>
      </c>
      <c r="D9124" s="25">
        <f t="shared" si="211"/>
        <v>3.3009600000000001E-8</v>
      </c>
      <c r="E9124" s="25">
        <f t="shared" si="207"/>
        <v>1.0412881999999999E-6</v>
      </c>
      <c r="F9124" s="25">
        <f t="shared" si="208"/>
        <v>1.3960033999999998E-8</v>
      </c>
      <c r="G9124" s="25">
        <f t="shared" si="209"/>
        <v>2.4149999999999997E-6</v>
      </c>
      <c r="H9124" s="25">
        <f t="shared" si="210"/>
        <v>3.5032578339999993E-6</v>
      </c>
      <c r="I9124" s="3" t="str">
        <f t="shared" si="206"/>
        <v>RapssamenNeuseeland</v>
      </c>
      <c r="J9124" t="s">
        <v>256</v>
      </c>
      <c r="K9124">
        <v>2.2999999999999998</v>
      </c>
    </row>
    <row r="9125" spans="1:11" x14ac:dyDescent="0.4">
      <c r="A9125" t="str">
        <f t="shared" si="205"/>
        <v>RapsölSpanien</v>
      </c>
      <c r="B9125" s="237" t="s">
        <v>35</v>
      </c>
      <c r="C9125" s="4" t="s">
        <v>80</v>
      </c>
      <c r="D9125" s="25">
        <f t="shared" si="211"/>
        <v>7.045152999999999E-7</v>
      </c>
      <c r="E9125" s="25">
        <f t="shared" si="207"/>
        <v>2.3896999999999998E-6</v>
      </c>
      <c r="F9125" s="25">
        <f t="shared" si="208"/>
        <v>1.5369128999999999E-7</v>
      </c>
      <c r="G9125" s="25">
        <f t="shared" si="209"/>
        <v>3.1969999999999993E-7</v>
      </c>
      <c r="H9125" s="25">
        <f t="shared" si="210"/>
        <v>3.5676065899999995E-6</v>
      </c>
      <c r="I9125" s="3" t="str">
        <f t="shared" si="206"/>
        <v>RapssamenSpanien</v>
      </c>
      <c r="J9125" t="s">
        <v>256</v>
      </c>
      <c r="K9125">
        <v>2.2999999999999998</v>
      </c>
    </row>
    <row r="9126" spans="1:11" x14ac:dyDescent="0.4">
      <c r="A9126" t="str">
        <f t="shared" si="205"/>
        <v>RapsölGriechenland</v>
      </c>
      <c r="B9126" s="237" t="s">
        <v>35</v>
      </c>
      <c r="C9126" s="4" t="s">
        <v>378</v>
      </c>
      <c r="D9126" s="25">
        <f t="shared" si="211"/>
        <v>8.1331910000000005E-7</v>
      </c>
      <c r="E9126" s="25">
        <f t="shared" si="207"/>
        <v>2.3032889999999999E-6</v>
      </c>
      <c r="F9126" s="25">
        <f t="shared" si="208"/>
        <v>1.6924457999999999E-7</v>
      </c>
      <c r="G9126" s="25">
        <f t="shared" si="209"/>
        <v>3.5189999999999997E-7</v>
      </c>
      <c r="H9126" s="25">
        <f t="shared" si="210"/>
        <v>3.63775268E-6</v>
      </c>
      <c r="I9126" s="3" t="str">
        <f t="shared" si="206"/>
        <v>RapssamenGriechenland</v>
      </c>
      <c r="J9126" t="s">
        <v>256</v>
      </c>
      <c r="K9126">
        <v>2.2999999999999998</v>
      </c>
    </row>
    <row r="9127" spans="1:11" x14ac:dyDescent="0.4">
      <c r="A9127" t="str">
        <f t="shared" si="205"/>
        <v>RapsölÄthiopien PDR</v>
      </c>
      <c r="B9127" s="237" t="s">
        <v>35</v>
      </c>
      <c r="C9127" s="4" t="s">
        <v>370</v>
      </c>
      <c r="D9127" s="25">
        <f t="shared" si="211"/>
        <v>1.5732E-6</v>
      </c>
      <c r="E9127" s="25">
        <f t="shared" si="207"/>
        <v>1.9481E-6</v>
      </c>
      <c r="F9127" s="25">
        <f t="shared" si="208"/>
        <v>3.128E-7</v>
      </c>
      <c r="G9127" s="25">
        <f t="shared" si="209"/>
        <v>5.6349999999999988E-7</v>
      </c>
      <c r="H9127" s="25">
        <f t="shared" si="210"/>
        <v>4.3976E-6</v>
      </c>
      <c r="I9127" s="3" t="str">
        <f t="shared" si="206"/>
        <v>RapssamenÄthiopien PDR</v>
      </c>
      <c r="J9127" t="s">
        <v>256</v>
      </c>
      <c r="K9127">
        <v>2.2999999999999998</v>
      </c>
    </row>
    <row r="9128" spans="1:11" x14ac:dyDescent="0.4">
      <c r="A9128" t="str">
        <f t="shared" si="205"/>
        <v>RapsölÄthiopien</v>
      </c>
      <c r="B9128" s="237" t="s">
        <v>35</v>
      </c>
      <c r="C9128" s="4" t="s">
        <v>369</v>
      </c>
      <c r="D9128" s="25">
        <f t="shared" si="211"/>
        <v>1.5732E-6</v>
      </c>
      <c r="E9128" s="25">
        <f t="shared" si="207"/>
        <v>1.9483345999999998E-6</v>
      </c>
      <c r="F9128" s="25">
        <f t="shared" si="208"/>
        <v>3.128E-7</v>
      </c>
      <c r="G9128" s="25">
        <f t="shared" si="209"/>
        <v>5.6349999999999988E-7</v>
      </c>
      <c r="H9128" s="25">
        <f t="shared" si="210"/>
        <v>4.3978345999999998E-6</v>
      </c>
      <c r="I9128" s="3" t="str">
        <f t="shared" si="206"/>
        <v>RapssamenÄthiopien</v>
      </c>
      <c r="J9128" t="s">
        <v>256</v>
      </c>
      <c r="K9128">
        <v>2.2999999999999998</v>
      </c>
    </row>
    <row r="9129" spans="1:11" x14ac:dyDescent="0.4">
      <c r="A9129" t="str">
        <f t="shared" si="205"/>
        <v>RapsölIran</v>
      </c>
      <c r="B9129" s="237" t="s">
        <v>35</v>
      </c>
      <c r="C9129" s="4" t="s">
        <v>386</v>
      </c>
      <c r="D9129" s="25">
        <f t="shared" si="211"/>
        <v>8.809804999999999E-7</v>
      </c>
      <c r="E9129" s="25">
        <f t="shared" si="207"/>
        <v>2.4295359999999995E-6</v>
      </c>
      <c r="F9129" s="25">
        <f t="shared" si="208"/>
        <v>9.5463109999999988E-8</v>
      </c>
      <c r="G9129" s="25">
        <f t="shared" si="209"/>
        <v>1.0764E-6</v>
      </c>
      <c r="H9129" s="25">
        <f t="shared" si="210"/>
        <v>4.4823796099999992E-6</v>
      </c>
      <c r="I9129" s="3" t="str">
        <f t="shared" si="206"/>
        <v>RapssamenIran</v>
      </c>
      <c r="J9129" t="s">
        <v>256</v>
      </c>
      <c r="K9129">
        <v>2.2999999999999998</v>
      </c>
    </row>
    <row r="9130" spans="1:11" x14ac:dyDescent="0.4">
      <c r="A9130" t="str">
        <f t="shared" si="205"/>
        <v>RapsölTunesien</v>
      </c>
      <c r="B9130" s="237" t="s">
        <v>35</v>
      </c>
      <c r="C9130" s="4" t="s">
        <v>460</v>
      </c>
      <c r="D9130" s="25">
        <f t="shared" si="211"/>
        <v>1.2236E-6</v>
      </c>
      <c r="E9130" s="25">
        <f t="shared" si="207"/>
        <v>3.1935729999999997E-6</v>
      </c>
      <c r="F9130" s="25">
        <f t="shared" si="208"/>
        <v>4.4159999999999993E-8</v>
      </c>
      <c r="G9130" s="25">
        <f t="shared" si="209"/>
        <v>5.5659999999999999E-7</v>
      </c>
      <c r="H9130" s="25">
        <f t="shared" si="210"/>
        <v>5.0179330000000001E-6</v>
      </c>
      <c r="I9130" s="3" t="str">
        <f t="shared" si="206"/>
        <v>RapssamenTunesien</v>
      </c>
      <c r="J9130" t="s">
        <v>256</v>
      </c>
      <c r="K9130">
        <v>2.2999999999999998</v>
      </c>
    </row>
    <row r="9131" spans="1:11" x14ac:dyDescent="0.4">
      <c r="A9131" t="str">
        <f t="shared" si="205"/>
        <v>RapsölItalien</v>
      </c>
      <c r="B9131" s="237" t="s">
        <v>35</v>
      </c>
      <c r="C9131" s="4" t="s">
        <v>87</v>
      </c>
      <c r="D9131" s="25">
        <f t="shared" si="211"/>
        <v>1.4742999999999998E-6</v>
      </c>
      <c r="E9131" s="25">
        <f t="shared" si="207"/>
        <v>2.5751259999999996E-6</v>
      </c>
      <c r="F9131" s="25">
        <f t="shared" si="208"/>
        <v>4.1629999999999999E-7</v>
      </c>
      <c r="G9131" s="25">
        <f t="shared" si="209"/>
        <v>5.7269999999999983E-7</v>
      </c>
      <c r="H9131" s="25">
        <f t="shared" si="210"/>
        <v>5.0384259999999994E-6</v>
      </c>
      <c r="I9131" s="3" t="str">
        <f t="shared" si="206"/>
        <v>RapssamenItalien</v>
      </c>
      <c r="J9131" t="s">
        <v>256</v>
      </c>
      <c r="K9131">
        <v>2.2999999999999998</v>
      </c>
    </row>
    <row r="9132" spans="1:11" x14ac:dyDescent="0.4">
      <c r="A9132" t="str">
        <f t="shared" si="205"/>
        <v>RapsölAustralien</v>
      </c>
      <c r="B9132" s="237" t="s">
        <v>35</v>
      </c>
      <c r="C9132" s="4" t="s">
        <v>298</v>
      </c>
      <c r="D9132" s="25">
        <f t="shared" si="211"/>
        <v>6.3922979999999995E-7</v>
      </c>
      <c r="E9132" s="25">
        <f t="shared" si="207"/>
        <v>3.3438089999999997E-6</v>
      </c>
      <c r="F9132" s="25">
        <f t="shared" si="208"/>
        <v>2.9107189999999998E-7</v>
      </c>
      <c r="G9132" s="25">
        <f t="shared" si="209"/>
        <v>1.3431999999999999E-6</v>
      </c>
      <c r="H9132" s="25">
        <f t="shared" si="210"/>
        <v>5.6173106999999981E-6</v>
      </c>
      <c r="I9132" s="3" t="str">
        <f t="shared" si="206"/>
        <v>RapssamenAustralien</v>
      </c>
      <c r="J9132" t="s">
        <v>256</v>
      </c>
      <c r="K9132">
        <v>2.2999999999999998</v>
      </c>
    </row>
    <row r="9133" spans="1:11" x14ac:dyDescent="0.4">
      <c r="A9133" t="str">
        <f t="shared" si="205"/>
        <v>RapsölMyanmar</v>
      </c>
      <c r="B9133" s="237" t="s">
        <v>35</v>
      </c>
      <c r="C9133" s="4" t="s">
        <v>414</v>
      </c>
      <c r="D9133" s="25">
        <f t="shared" si="211"/>
        <v>2.1411964999999999E-6</v>
      </c>
      <c r="E9133" s="25">
        <f t="shared" si="207"/>
        <v>1.9452318999999997E-6</v>
      </c>
      <c r="F9133" s="25">
        <f t="shared" si="208"/>
        <v>6.2710649999999996E-7</v>
      </c>
      <c r="G9133" s="25">
        <f t="shared" si="209"/>
        <v>1.0488E-6</v>
      </c>
      <c r="H9133" s="25">
        <f t="shared" si="210"/>
        <v>5.7623348999999998E-6</v>
      </c>
      <c r="I9133" s="3" t="str">
        <f t="shared" si="206"/>
        <v>RapssamenMyanmar</v>
      </c>
      <c r="J9133" t="s">
        <v>256</v>
      </c>
      <c r="K9133">
        <v>2.2999999999999998</v>
      </c>
    </row>
    <row r="9134" spans="1:11" x14ac:dyDescent="0.4">
      <c r="A9134" t="str">
        <f t="shared" si="205"/>
        <v>RapsölIndien</v>
      </c>
      <c r="B9134" s="237" t="s">
        <v>35</v>
      </c>
      <c r="C9134" s="4" t="s">
        <v>91</v>
      </c>
      <c r="D9134" s="25">
        <f t="shared" si="211"/>
        <v>2.8519999999999995E-6</v>
      </c>
      <c r="E9134" s="25">
        <f t="shared" si="207"/>
        <v>2.3232989999999996E-6</v>
      </c>
      <c r="F9134" s="25">
        <f t="shared" si="208"/>
        <v>2.2953999999999998E-7</v>
      </c>
      <c r="G9134" s="25">
        <f t="shared" si="209"/>
        <v>8.8779999999999989E-7</v>
      </c>
      <c r="H9134" s="25">
        <f t="shared" si="210"/>
        <v>6.2926390000000006E-6</v>
      </c>
      <c r="I9134" s="3" t="str">
        <f t="shared" si="206"/>
        <v>RapssamenIndien</v>
      </c>
      <c r="J9134" t="s">
        <v>256</v>
      </c>
      <c r="K9134">
        <v>2.2999999999999998</v>
      </c>
    </row>
    <row r="9135" spans="1:11" x14ac:dyDescent="0.4">
      <c r="A9135" t="str">
        <f t="shared" si="205"/>
        <v>RapsölAfghanistan</v>
      </c>
      <c r="B9135" s="237" t="s">
        <v>35</v>
      </c>
      <c r="C9135" s="4" t="s">
        <v>238</v>
      </c>
      <c r="D9135" s="25">
        <f t="shared" si="211"/>
        <v>1.9411999999999997E-6</v>
      </c>
      <c r="E9135" s="25">
        <f t="shared" si="207"/>
        <v>3.1477799999999996E-6</v>
      </c>
      <c r="F9135" s="25">
        <f t="shared" si="208"/>
        <v>1.2373999999999999E-7</v>
      </c>
      <c r="G9135" s="25">
        <f t="shared" si="209"/>
        <v>1.1936999999999999E-6</v>
      </c>
      <c r="H9135" s="25">
        <f t="shared" si="210"/>
        <v>6.4064199999999999E-6</v>
      </c>
      <c r="I9135" s="3" t="str">
        <f t="shared" si="206"/>
        <v>RapssamenAfghanistan</v>
      </c>
      <c r="J9135" t="s">
        <v>256</v>
      </c>
      <c r="K9135">
        <v>2.2999999999999998</v>
      </c>
    </row>
    <row r="9136" spans="1:11" x14ac:dyDescent="0.4">
      <c r="A9136" t="str">
        <f t="shared" ref="A9136:A9199" si="212">B9136&amp;C9136</f>
        <v>RapsölVietnam</v>
      </c>
      <c r="B9136" s="237" t="s">
        <v>35</v>
      </c>
      <c r="C9136" s="4" t="s">
        <v>472</v>
      </c>
      <c r="D9136" s="25">
        <f t="shared" si="211"/>
        <v>1.9251E-6</v>
      </c>
      <c r="E9136" s="25">
        <f t="shared" si="207"/>
        <v>1.8285506000000001E-6</v>
      </c>
      <c r="F9136" s="25">
        <f t="shared" si="208"/>
        <v>1.0970999999999998E-6</v>
      </c>
      <c r="G9136" s="25">
        <f t="shared" si="209"/>
        <v>1.8031999999999997E-6</v>
      </c>
      <c r="H9136" s="25">
        <f t="shared" si="210"/>
        <v>6.6539505999999988E-6</v>
      </c>
      <c r="I9136" s="3" t="str">
        <f t="shared" ref="I9136:I9199" si="213">J9136&amp;C9136</f>
        <v>RapssamenVietnam</v>
      </c>
      <c r="J9136" t="s">
        <v>256</v>
      </c>
      <c r="K9136">
        <v>2.2999999999999998</v>
      </c>
    </row>
    <row r="9137" spans="1:11" x14ac:dyDescent="0.4">
      <c r="A9137" t="str">
        <f t="shared" si="212"/>
        <v>RapsölPakistan</v>
      </c>
      <c r="B9137" s="237" t="s">
        <v>35</v>
      </c>
      <c r="C9137" s="4" t="s">
        <v>423</v>
      </c>
      <c r="D9137" s="25">
        <f t="shared" si="211"/>
        <v>2.2058587E-6</v>
      </c>
      <c r="E9137" s="25">
        <f t="shared" si="207"/>
        <v>4.708329999999999E-6</v>
      </c>
      <c r="F9137" s="25">
        <f t="shared" si="208"/>
        <v>1.6744321999999998E-7</v>
      </c>
      <c r="G9137" s="25">
        <f t="shared" si="209"/>
        <v>1.7365E-6</v>
      </c>
      <c r="H9137" s="25">
        <f t="shared" si="210"/>
        <v>8.8181319200000001E-6</v>
      </c>
      <c r="I9137" s="3" t="str">
        <f t="shared" si="213"/>
        <v>RapssamenPakistan</v>
      </c>
      <c r="J9137" t="s">
        <v>256</v>
      </c>
      <c r="K9137">
        <v>2.2999999999999998</v>
      </c>
    </row>
    <row r="9138" spans="1:11" x14ac:dyDescent="0.4">
      <c r="A9138" t="str">
        <f t="shared" si="212"/>
        <v>RapsölBangladesch</v>
      </c>
      <c r="B9138" s="237" t="s">
        <v>35</v>
      </c>
      <c r="C9138" s="4" t="s">
        <v>307</v>
      </c>
      <c r="D9138" s="25">
        <f t="shared" si="211"/>
        <v>4.8581749999999994E-6</v>
      </c>
      <c r="E9138" s="25">
        <f t="shared" si="207"/>
        <v>4.8464219999999992E-6</v>
      </c>
      <c r="F9138" s="25">
        <f t="shared" si="208"/>
        <v>3.2693349999999991E-7</v>
      </c>
      <c r="G9138" s="25">
        <f t="shared" si="209"/>
        <v>1.3937999999999999E-6</v>
      </c>
      <c r="H9138" s="25">
        <f t="shared" si="210"/>
        <v>1.1425330499999997E-5</v>
      </c>
      <c r="I9138" s="3" t="str">
        <f t="shared" si="213"/>
        <v>RapssamenBangladesch</v>
      </c>
      <c r="J9138" t="s">
        <v>256</v>
      </c>
      <c r="K9138">
        <v>2.2999999999999998</v>
      </c>
    </row>
    <row r="9139" spans="1:11" x14ac:dyDescent="0.4">
      <c r="A9139" t="str">
        <f t="shared" si="212"/>
        <v>RapsölBhutan</v>
      </c>
      <c r="B9139" s="237" t="s">
        <v>35</v>
      </c>
      <c r="C9139" s="4" t="s">
        <v>326</v>
      </c>
      <c r="D9139" s="25">
        <f t="shared" si="211"/>
        <v>7.9287209999999999E-6</v>
      </c>
      <c r="E9139" s="25">
        <f t="shared" si="207"/>
        <v>5.1672489999999993E-6</v>
      </c>
      <c r="F9139" s="25">
        <f t="shared" si="208"/>
        <v>3.7514839999999999E-7</v>
      </c>
      <c r="G9139" s="25">
        <f t="shared" si="209"/>
        <v>4.186E-7</v>
      </c>
      <c r="H9139" s="25">
        <f t="shared" si="210"/>
        <v>1.3889718399999999E-5</v>
      </c>
      <c r="I9139" s="3" t="str">
        <f t="shared" si="213"/>
        <v>RapssamenBhutan</v>
      </c>
      <c r="J9139" t="s">
        <v>256</v>
      </c>
      <c r="K9139">
        <v>2.2999999999999998</v>
      </c>
    </row>
    <row r="9140" spans="1:11" x14ac:dyDescent="0.4">
      <c r="A9140" t="str">
        <f t="shared" si="212"/>
        <v>RapsölNepal</v>
      </c>
      <c r="B9140" s="237" t="s">
        <v>35</v>
      </c>
      <c r="C9140" s="4" t="s">
        <v>416</v>
      </c>
      <c r="D9140" s="25">
        <f t="shared" si="211"/>
        <v>1.9963999999999997E-5</v>
      </c>
      <c r="E9140" s="25">
        <f t="shared" si="207"/>
        <v>1.0626E-5</v>
      </c>
      <c r="F9140" s="25">
        <f t="shared" si="208"/>
        <v>4.8529999999999993E-7</v>
      </c>
      <c r="G9140" s="25">
        <f t="shared" si="209"/>
        <v>6.4629999999999996E-7</v>
      </c>
      <c r="H9140" s="25">
        <f t="shared" si="210"/>
        <v>3.1721599999999998E-5</v>
      </c>
      <c r="I9140" s="3" t="str">
        <f t="shared" si="213"/>
        <v>RapssamenNepal</v>
      </c>
      <c r="J9140" t="s">
        <v>256</v>
      </c>
      <c r="K9140">
        <v>2.2999999999999998</v>
      </c>
    </row>
    <row r="9141" spans="1:11" x14ac:dyDescent="0.4">
      <c r="A9141" t="str">
        <f t="shared" si="212"/>
        <v>SesamölZentralafrikanische Republik</v>
      </c>
      <c r="B9141" s="236" t="s">
        <v>109</v>
      </c>
      <c r="C9141" s="4" t="s">
        <v>344</v>
      </c>
      <c r="D9141" s="25">
        <f t="shared" si="211"/>
        <v>5.1182100000000007E-7</v>
      </c>
      <c r="E9141" s="25">
        <f t="shared" si="207"/>
        <v>3.1540800000000004E-7</v>
      </c>
      <c r="F9141" s="25">
        <f t="shared" si="208"/>
        <v>4.9613399999999991E-8</v>
      </c>
      <c r="G9141" s="25">
        <f t="shared" si="209"/>
        <v>1.1759999999999999E-7</v>
      </c>
      <c r="H9141" s="25">
        <f t="shared" si="210"/>
        <v>9.9444240000000003E-7</v>
      </c>
      <c r="I9141" s="3" t="str">
        <f t="shared" si="213"/>
        <v>SesamZentralafrikanische Republik</v>
      </c>
      <c r="J9141" t="s">
        <v>258</v>
      </c>
      <c r="K9141">
        <v>3</v>
      </c>
    </row>
    <row r="9142" spans="1:11" x14ac:dyDescent="0.4">
      <c r="A9142" t="str">
        <f t="shared" si="212"/>
        <v>SesamölBurkina Faso</v>
      </c>
      <c r="B9142" s="237" t="s">
        <v>109</v>
      </c>
      <c r="C9142" s="4" t="s">
        <v>334</v>
      </c>
      <c r="D9142" s="25">
        <f t="shared" si="211"/>
        <v>6.7707300000000004E-7</v>
      </c>
      <c r="E9142" s="25">
        <f t="shared" si="207"/>
        <v>4.1331299999999996E-7</v>
      </c>
      <c r="F9142" s="25">
        <f t="shared" si="208"/>
        <v>3.1563599999999996E-8</v>
      </c>
      <c r="G9142" s="25">
        <f t="shared" si="209"/>
        <v>1.515E-7</v>
      </c>
      <c r="H9142" s="25">
        <f t="shared" si="210"/>
        <v>1.2734495999999999E-6</v>
      </c>
      <c r="I9142" s="3" t="str">
        <f t="shared" si="213"/>
        <v>SesamBurkina Faso</v>
      </c>
      <c r="J9142" t="s">
        <v>258</v>
      </c>
      <c r="K9142">
        <v>3</v>
      </c>
    </row>
    <row r="9143" spans="1:11" x14ac:dyDescent="0.4">
      <c r="A9143" t="str">
        <f t="shared" si="212"/>
        <v>SesamölSenegal</v>
      </c>
      <c r="B9143" s="237" t="s">
        <v>109</v>
      </c>
      <c r="C9143" s="4" t="s">
        <v>438</v>
      </c>
      <c r="D9143" s="25">
        <f t="shared" si="211"/>
        <v>7.5956700000000004E-7</v>
      </c>
      <c r="E9143" s="25">
        <f t="shared" si="207"/>
        <v>4.6340399999999999E-7</v>
      </c>
      <c r="F9143" s="25">
        <f t="shared" si="208"/>
        <v>3.5429099999999998E-8</v>
      </c>
      <c r="G9143" s="25">
        <f t="shared" si="209"/>
        <v>1.7010000000000002E-7</v>
      </c>
      <c r="H9143" s="25">
        <f t="shared" si="210"/>
        <v>1.4285001000000001E-6</v>
      </c>
      <c r="I9143" s="3" t="str">
        <f t="shared" si="213"/>
        <v>SesamSenegal</v>
      </c>
      <c r="J9143" t="s">
        <v>258</v>
      </c>
      <c r="K9143">
        <v>3</v>
      </c>
    </row>
    <row r="9144" spans="1:11" x14ac:dyDescent="0.4">
      <c r="A9144" t="str">
        <f t="shared" si="212"/>
        <v>SesamölChina, Hong Kong</v>
      </c>
      <c r="B9144" s="237" t="s">
        <v>109</v>
      </c>
      <c r="C9144" s="4" t="s">
        <v>349</v>
      </c>
      <c r="D9144" s="25">
        <f t="shared" si="211"/>
        <v>3.9868799999999998E-7</v>
      </c>
      <c r="E9144" s="25">
        <f t="shared" si="207"/>
        <v>1.199565E-6</v>
      </c>
      <c r="F9144" s="25">
        <f t="shared" si="208"/>
        <v>1.479906E-7</v>
      </c>
      <c r="G9144" s="25">
        <f t="shared" si="209"/>
        <v>2.6970000000000004E-7</v>
      </c>
      <c r="H9144" s="25">
        <f t="shared" si="210"/>
        <v>2.0159435999999998E-6</v>
      </c>
      <c r="I9144" s="3" t="str">
        <f t="shared" si="213"/>
        <v>SesamChina, Hong Kong</v>
      </c>
      <c r="J9144" t="s">
        <v>258</v>
      </c>
      <c r="K9144">
        <v>3</v>
      </c>
    </row>
    <row r="9145" spans="1:11" x14ac:dyDescent="0.4">
      <c r="A9145" t="str">
        <f t="shared" si="212"/>
        <v>SesamölChina, zentral</v>
      </c>
      <c r="B9145" s="237" t="s">
        <v>109</v>
      </c>
      <c r="C9145" s="4" t="s">
        <v>74</v>
      </c>
      <c r="D9145" s="25">
        <f t="shared" si="211"/>
        <v>3.9868799999999998E-7</v>
      </c>
      <c r="E9145" s="25">
        <f t="shared" si="207"/>
        <v>1.199565E-6</v>
      </c>
      <c r="F9145" s="25">
        <f t="shared" si="208"/>
        <v>1.479906E-7</v>
      </c>
      <c r="G9145" s="25">
        <f t="shared" si="209"/>
        <v>2.6970000000000004E-7</v>
      </c>
      <c r="H9145" s="25">
        <f t="shared" si="210"/>
        <v>2.0159435999999998E-6</v>
      </c>
      <c r="I9145" s="3" t="str">
        <f t="shared" si="213"/>
        <v>SesamChina, zentral</v>
      </c>
      <c r="J9145" t="s">
        <v>258</v>
      </c>
      <c r="K9145">
        <v>3</v>
      </c>
    </row>
    <row r="9146" spans="1:11" x14ac:dyDescent="0.4">
      <c r="A9146" t="str">
        <f t="shared" si="212"/>
        <v>SesamölChina, Taiwan</v>
      </c>
      <c r="B9146" s="237" t="s">
        <v>109</v>
      </c>
      <c r="C9146" s="4" t="s">
        <v>350</v>
      </c>
      <c r="D9146" s="25">
        <f t="shared" si="211"/>
        <v>3.9900000000000001E-7</v>
      </c>
      <c r="E9146" s="25">
        <f t="shared" si="207"/>
        <v>1.199565E-6</v>
      </c>
      <c r="F9146" s="25">
        <f t="shared" si="208"/>
        <v>1.4789999999999999E-7</v>
      </c>
      <c r="G9146" s="25">
        <f t="shared" si="209"/>
        <v>2.6970000000000004E-7</v>
      </c>
      <c r="H9146" s="25">
        <f t="shared" si="210"/>
        <v>2.0161649999999995E-6</v>
      </c>
      <c r="I9146" s="3" t="str">
        <f t="shared" si="213"/>
        <v>SesamChina, Taiwan</v>
      </c>
      <c r="J9146" t="s">
        <v>258</v>
      </c>
      <c r="K9146">
        <v>3</v>
      </c>
    </row>
    <row r="9147" spans="1:11" x14ac:dyDescent="0.4">
      <c r="A9147" t="str">
        <f t="shared" si="212"/>
        <v>SesamölElfenbeinküste</v>
      </c>
      <c r="B9147" s="237" t="s">
        <v>109</v>
      </c>
      <c r="C9147" s="4" t="s">
        <v>354</v>
      </c>
      <c r="D9147" s="25">
        <f t="shared" si="211"/>
        <v>1.0606950000000001E-6</v>
      </c>
      <c r="E9147" s="25">
        <f t="shared" si="207"/>
        <v>6.2811599999999998E-7</v>
      </c>
      <c r="F9147" s="25">
        <f t="shared" si="208"/>
        <v>1.5537869999999998E-7</v>
      </c>
      <c r="G9147" s="25">
        <f t="shared" si="209"/>
        <v>3.0899999999999997E-7</v>
      </c>
      <c r="H9147" s="25">
        <f t="shared" si="210"/>
        <v>2.1531897000000003E-6</v>
      </c>
      <c r="I9147" s="3" t="str">
        <f t="shared" si="213"/>
        <v>SesamElfenbeinküste</v>
      </c>
      <c r="J9147" t="s">
        <v>258</v>
      </c>
      <c r="K9147">
        <v>3</v>
      </c>
    </row>
    <row r="9148" spans="1:11" x14ac:dyDescent="0.4">
      <c r="A9148" t="str">
        <f t="shared" si="212"/>
        <v>SesamölNiger</v>
      </c>
      <c r="B9148" s="237" t="s">
        <v>109</v>
      </c>
      <c r="C9148" s="4" t="s">
        <v>418</v>
      </c>
      <c r="D9148" s="25">
        <f t="shared" si="211"/>
        <v>1.0925280000000001E-6</v>
      </c>
      <c r="E9148" s="25">
        <f t="shared" si="207"/>
        <v>8.1826799999999982E-7</v>
      </c>
      <c r="F9148" s="25">
        <f t="shared" si="208"/>
        <v>4.7367000000000003E-8</v>
      </c>
      <c r="G9148" s="25">
        <f t="shared" si="209"/>
        <v>2.4689999999999997E-7</v>
      </c>
      <c r="H9148" s="25">
        <f t="shared" si="210"/>
        <v>2.2050629999999999E-6</v>
      </c>
      <c r="I9148" s="3" t="str">
        <f t="shared" si="213"/>
        <v>SesamNiger</v>
      </c>
      <c r="J9148" t="s">
        <v>258</v>
      </c>
      <c r="K9148">
        <v>3</v>
      </c>
    </row>
    <row r="9149" spans="1:11" x14ac:dyDescent="0.4">
      <c r="A9149" t="str">
        <f t="shared" si="212"/>
        <v>SesamölMali</v>
      </c>
      <c r="B9149" s="237" t="s">
        <v>109</v>
      </c>
      <c r="C9149" s="4" t="s">
        <v>407</v>
      </c>
      <c r="D9149" s="25">
        <f t="shared" si="211"/>
        <v>1.122E-6</v>
      </c>
      <c r="E9149" s="25">
        <f t="shared" si="207"/>
        <v>7.7700000000000014E-7</v>
      </c>
      <c r="F9149" s="25">
        <f t="shared" si="208"/>
        <v>4.5300000000000002E-8</v>
      </c>
      <c r="G9149" s="25">
        <f t="shared" si="209"/>
        <v>2.643E-7</v>
      </c>
      <c r="H9149" s="25">
        <f t="shared" si="210"/>
        <v>2.2086000000000003E-6</v>
      </c>
      <c r="I9149" s="3" t="str">
        <f t="shared" si="213"/>
        <v>SesamMali</v>
      </c>
      <c r="J9149" t="s">
        <v>258</v>
      </c>
      <c r="K9149">
        <v>3</v>
      </c>
    </row>
    <row r="9150" spans="1:11" x14ac:dyDescent="0.4">
      <c r="A9150" t="str">
        <f t="shared" si="212"/>
        <v>SesamölTschad</v>
      </c>
      <c r="B9150" s="237" t="s">
        <v>109</v>
      </c>
      <c r="C9150" s="4" t="s">
        <v>345</v>
      </c>
      <c r="D9150" s="25">
        <f t="shared" si="211"/>
        <v>1.1489999999999999E-6</v>
      </c>
      <c r="E9150" s="25">
        <f t="shared" si="207"/>
        <v>1.0380000000000001E-6</v>
      </c>
      <c r="F9150" s="25">
        <f t="shared" si="208"/>
        <v>6.0899999999999996E-8</v>
      </c>
      <c r="G9150" s="25">
        <f t="shared" si="209"/>
        <v>2.4120000000000002E-7</v>
      </c>
      <c r="H9150" s="25">
        <f t="shared" si="210"/>
        <v>2.4891000000000004E-6</v>
      </c>
      <c r="I9150" s="3" t="str">
        <f t="shared" si="213"/>
        <v>SesamTschad</v>
      </c>
      <c r="J9150" t="s">
        <v>258</v>
      </c>
      <c r="K9150">
        <v>3</v>
      </c>
    </row>
    <row r="9151" spans="1:11" x14ac:dyDescent="0.4">
      <c r="A9151" t="str">
        <f t="shared" si="212"/>
        <v>SesamölNordkorea</v>
      </c>
      <c r="B9151" s="237" t="s">
        <v>109</v>
      </c>
      <c r="C9151" s="4" t="s">
        <v>357</v>
      </c>
      <c r="D9151" s="25">
        <f t="shared" si="211"/>
        <v>8.2199999999999992E-7</v>
      </c>
      <c r="E9151" s="25">
        <f t="shared" si="207"/>
        <v>1.353E-6</v>
      </c>
      <c r="F9151" s="25">
        <f t="shared" si="208"/>
        <v>2.3069999999999997E-7</v>
      </c>
      <c r="G9151" s="25">
        <f t="shared" si="209"/>
        <v>2.3069999999999997E-7</v>
      </c>
      <c r="H9151" s="25">
        <f t="shared" si="210"/>
        <v>2.6363999999999994E-6</v>
      </c>
      <c r="I9151" s="3" t="str">
        <f t="shared" si="213"/>
        <v>SesamNordkorea</v>
      </c>
      <c r="J9151" t="s">
        <v>258</v>
      </c>
      <c r="K9151">
        <v>3</v>
      </c>
    </row>
    <row r="9152" spans="1:11" x14ac:dyDescent="0.4">
      <c r="A9152" t="str">
        <f t="shared" si="212"/>
        <v>SesamölBenin</v>
      </c>
      <c r="B9152" s="237" t="s">
        <v>109</v>
      </c>
      <c r="C9152" s="4" t="s">
        <v>219</v>
      </c>
      <c r="D9152" s="25">
        <f t="shared" si="211"/>
        <v>1.390551E-6</v>
      </c>
      <c r="E9152" s="25">
        <f t="shared" si="207"/>
        <v>8.8108199999999995E-7</v>
      </c>
      <c r="F9152" s="25">
        <f t="shared" si="208"/>
        <v>2.339121E-7</v>
      </c>
      <c r="G9152" s="25">
        <f t="shared" si="209"/>
        <v>5.1600000000000001E-7</v>
      </c>
      <c r="H9152" s="25">
        <f t="shared" si="210"/>
        <v>3.0215450999999999E-6</v>
      </c>
      <c r="I9152" s="3" t="str">
        <f t="shared" si="213"/>
        <v>SesamBenin</v>
      </c>
      <c r="J9152" t="s">
        <v>258</v>
      </c>
      <c r="K9152">
        <v>3</v>
      </c>
    </row>
    <row r="9153" spans="1:11" x14ac:dyDescent="0.4">
      <c r="A9153" t="str">
        <f t="shared" si="212"/>
        <v>SesamölBurundi</v>
      </c>
      <c r="B9153" s="237" t="s">
        <v>109</v>
      </c>
      <c r="C9153" s="4" t="s">
        <v>335</v>
      </c>
      <c r="D9153" s="25">
        <f t="shared" si="211"/>
        <v>1.9200000000000003E-6</v>
      </c>
      <c r="E9153" s="25">
        <f t="shared" si="207"/>
        <v>1.0529999999999999E-6</v>
      </c>
      <c r="F9153" s="25">
        <f t="shared" si="208"/>
        <v>1.4189999999999999E-7</v>
      </c>
      <c r="G9153" s="25">
        <f t="shared" si="209"/>
        <v>3.7500000000000001E-7</v>
      </c>
      <c r="H9153" s="25">
        <f t="shared" si="210"/>
        <v>3.4898999999999998E-6</v>
      </c>
      <c r="I9153" s="3" t="str">
        <f t="shared" si="213"/>
        <v>SesamBurundi</v>
      </c>
      <c r="J9153" t="s">
        <v>258</v>
      </c>
      <c r="K9153">
        <v>3</v>
      </c>
    </row>
    <row r="9154" spans="1:11" x14ac:dyDescent="0.4">
      <c r="A9154" t="str">
        <f t="shared" si="212"/>
        <v>SesamölKongo</v>
      </c>
      <c r="B9154" s="237" t="s">
        <v>109</v>
      </c>
      <c r="C9154" s="4" t="s">
        <v>217</v>
      </c>
      <c r="D9154" s="25">
        <f t="shared" si="211"/>
        <v>1.7090249999999999E-6</v>
      </c>
      <c r="E9154" s="25">
        <f t="shared" si="207"/>
        <v>1.115025E-6</v>
      </c>
      <c r="F9154" s="25">
        <f t="shared" si="208"/>
        <v>1.667592E-7</v>
      </c>
      <c r="G9154" s="25">
        <f t="shared" si="209"/>
        <v>5.9399999999999995E-7</v>
      </c>
      <c r="H9154" s="25">
        <f t="shared" si="210"/>
        <v>3.5848092000000003E-6</v>
      </c>
      <c r="I9154" s="3" t="str">
        <f t="shared" si="213"/>
        <v>SesamKongo</v>
      </c>
      <c r="J9154" t="s">
        <v>258</v>
      </c>
      <c r="K9154">
        <v>3</v>
      </c>
    </row>
    <row r="9155" spans="1:11" x14ac:dyDescent="0.4">
      <c r="A9155" t="str">
        <f t="shared" si="212"/>
        <v>SesamölNigeria</v>
      </c>
      <c r="B9155" s="237" t="s">
        <v>109</v>
      </c>
      <c r="C9155" s="4" t="s">
        <v>419</v>
      </c>
      <c r="D9155" s="25">
        <f t="shared" si="211"/>
        <v>1.9740000000000001E-6</v>
      </c>
      <c r="E9155" s="25">
        <f t="shared" si="207"/>
        <v>1.482E-6</v>
      </c>
      <c r="F9155" s="25">
        <f t="shared" si="208"/>
        <v>3.5100000000000001E-7</v>
      </c>
      <c r="G9155" s="25">
        <f t="shared" si="209"/>
        <v>6.4200000000000006E-7</v>
      </c>
      <c r="H9155" s="25">
        <f t="shared" si="210"/>
        <v>4.4489999999999992E-6</v>
      </c>
      <c r="I9155" s="3" t="str">
        <f t="shared" si="213"/>
        <v>SesamNigeria</v>
      </c>
      <c r="J9155" t="s">
        <v>258</v>
      </c>
      <c r="K9155">
        <v>3</v>
      </c>
    </row>
    <row r="9156" spans="1:11" x14ac:dyDescent="0.4">
      <c r="A9156" t="str">
        <f t="shared" si="212"/>
        <v>SesamölBulgarien</v>
      </c>
      <c r="B9156" s="237" t="s">
        <v>109</v>
      </c>
      <c r="C9156" s="4" t="s">
        <v>333</v>
      </c>
      <c r="D9156" s="25">
        <f t="shared" si="211"/>
        <v>1.0597799999999999E-6</v>
      </c>
      <c r="E9156" s="25">
        <f t="shared" si="207"/>
        <v>2.976462E-6</v>
      </c>
      <c r="F9156" s="25">
        <f t="shared" si="208"/>
        <v>2.2079910000000004E-7</v>
      </c>
      <c r="G9156" s="25">
        <f t="shared" si="209"/>
        <v>4.0500000000000004E-7</v>
      </c>
      <c r="H9156" s="25">
        <f t="shared" si="210"/>
        <v>4.6620411E-6</v>
      </c>
      <c r="I9156" s="3" t="str">
        <f t="shared" si="213"/>
        <v>SesamBulgarien</v>
      </c>
      <c r="J9156" t="s">
        <v>258</v>
      </c>
      <c r="K9156">
        <v>3</v>
      </c>
    </row>
    <row r="9157" spans="1:11" x14ac:dyDescent="0.4">
      <c r="A9157" t="str">
        <f t="shared" si="212"/>
        <v>SesamölSüdkorea</v>
      </c>
      <c r="B9157" s="237" t="s">
        <v>109</v>
      </c>
      <c r="C9157" s="4" t="s">
        <v>432</v>
      </c>
      <c r="D9157" s="25">
        <f t="shared" si="211"/>
        <v>1.269813E-6</v>
      </c>
      <c r="E9157" s="25">
        <f t="shared" si="207"/>
        <v>2.8327739999999999E-6</v>
      </c>
      <c r="F9157" s="25">
        <f t="shared" si="208"/>
        <v>3.3899699999999997E-7</v>
      </c>
      <c r="G9157" s="25">
        <f t="shared" si="209"/>
        <v>3.7500000000000001E-7</v>
      </c>
      <c r="H9157" s="25">
        <f t="shared" si="210"/>
        <v>4.816584000000001E-6</v>
      </c>
      <c r="I9157" s="3" t="str">
        <f t="shared" si="213"/>
        <v>SesamSüdkorea</v>
      </c>
      <c r="J9157" t="s">
        <v>258</v>
      </c>
      <c r="K9157">
        <v>3</v>
      </c>
    </row>
    <row r="9158" spans="1:11" x14ac:dyDescent="0.4">
      <c r="A9158" t="str">
        <f t="shared" si="212"/>
        <v>SesamölDemokratische Republik Kongo</v>
      </c>
      <c r="B9158" s="237" t="s">
        <v>109</v>
      </c>
      <c r="C9158" s="4" t="s">
        <v>358</v>
      </c>
      <c r="D9158" s="25">
        <f t="shared" si="211"/>
        <v>1.9920000000000002E-6</v>
      </c>
      <c r="E9158" s="25">
        <f t="shared" si="207"/>
        <v>1.404E-6</v>
      </c>
      <c r="F9158" s="25">
        <f t="shared" si="208"/>
        <v>5.369999999999999E-7</v>
      </c>
      <c r="G9158" s="25">
        <f t="shared" si="209"/>
        <v>1.023E-6</v>
      </c>
      <c r="H9158" s="25">
        <f t="shared" si="210"/>
        <v>4.9559999999999996E-6</v>
      </c>
      <c r="I9158" s="3" t="str">
        <f t="shared" si="213"/>
        <v>SesamDemokratische Republik Kongo</v>
      </c>
      <c r="J9158" t="s">
        <v>258</v>
      </c>
      <c r="K9158">
        <v>3</v>
      </c>
    </row>
    <row r="9159" spans="1:11" x14ac:dyDescent="0.4">
      <c r="A9159" t="str">
        <f t="shared" si="212"/>
        <v>SesamölUganda</v>
      </c>
      <c r="B9159" s="237" t="s">
        <v>109</v>
      </c>
      <c r="C9159" s="4" t="s">
        <v>220</v>
      </c>
      <c r="D9159" s="25">
        <f t="shared" si="211"/>
        <v>2.894622E-6</v>
      </c>
      <c r="E9159" s="25">
        <f t="shared" si="207"/>
        <v>1.7377679999999999E-6</v>
      </c>
      <c r="F9159" s="25">
        <f t="shared" si="208"/>
        <v>1.6255950000000001E-7</v>
      </c>
      <c r="G9159" s="25">
        <f t="shared" si="209"/>
        <v>6.1799999999999995E-7</v>
      </c>
      <c r="H9159" s="25">
        <f t="shared" si="210"/>
        <v>5.4129494999999999E-6</v>
      </c>
      <c r="I9159" s="3" t="str">
        <f t="shared" si="213"/>
        <v>SesamUganda</v>
      </c>
      <c r="J9159" t="s">
        <v>258</v>
      </c>
      <c r="K9159">
        <v>3</v>
      </c>
    </row>
    <row r="9160" spans="1:11" x14ac:dyDescent="0.4">
      <c r="A9160" t="str">
        <f t="shared" si="212"/>
        <v>SesamölParaguay</v>
      </c>
      <c r="B9160" s="237" t="s">
        <v>109</v>
      </c>
      <c r="C9160" s="4" t="s">
        <v>426</v>
      </c>
      <c r="D9160" s="25">
        <f t="shared" si="211"/>
        <v>1.5150689999999999E-6</v>
      </c>
      <c r="E9160" s="25">
        <f t="shared" si="207"/>
        <v>9.3028199999999994E-7</v>
      </c>
      <c r="F9160" s="25">
        <f t="shared" si="208"/>
        <v>2.027811E-6</v>
      </c>
      <c r="G9160" s="25">
        <f t="shared" si="209"/>
        <v>9.7800000000000021E-7</v>
      </c>
      <c r="H9160" s="25">
        <f t="shared" si="210"/>
        <v>5.451161999999999E-6</v>
      </c>
      <c r="I9160" s="3" t="str">
        <f t="shared" si="213"/>
        <v>SesamParaguay</v>
      </c>
      <c r="J9160" t="s">
        <v>258</v>
      </c>
      <c r="K9160">
        <v>3</v>
      </c>
    </row>
    <row r="9161" spans="1:11" x14ac:dyDescent="0.4">
      <c r="A9161" t="str">
        <f t="shared" si="212"/>
        <v>SesamölSudan (ehemalig)</v>
      </c>
      <c r="B9161" s="237" t="s">
        <v>109</v>
      </c>
      <c r="C9161" s="4" t="s">
        <v>448</v>
      </c>
      <c r="D9161" s="25">
        <f t="shared" si="211"/>
        <v>2.382468E-6</v>
      </c>
      <c r="E9161" s="25">
        <f t="shared" si="207"/>
        <v>2.524059E-6</v>
      </c>
      <c r="F9161" s="25">
        <f t="shared" si="208"/>
        <v>1.2964950000000001E-7</v>
      </c>
      <c r="G9161" s="25">
        <f t="shared" si="209"/>
        <v>5.13E-7</v>
      </c>
      <c r="H9161" s="25">
        <f t="shared" si="210"/>
        <v>5.5491764999999992E-6</v>
      </c>
      <c r="I9161" s="3" t="str">
        <f t="shared" si="213"/>
        <v>SesamSudan (ehemalig)</v>
      </c>
      <c r="J9161" t="s">
        <v>258</v>
      </c>
      <c r="K9161">
        <v>3</v>
      </c>
    </row>
    <row r="9162" spans="1:11" x14ac:dyDescent="0.4">
      <c r="A9162" t="str">
        <f t="shared" si="212"/>
        <v>SesamölGeorgien</v>
      </c>
      <c r="B9162" s="237" t="s">
        <v>109</v>
      </c>
      <c r="C9162" s="4" t="s">
        <v>375</v>
      </c>
      <c r="D9162" s="25">
        <f t="shared" si="211"/>
        <v>1.6200000000000002E-6</v>
      </c>
      <c r="E9162" s="25">
        <f t="shared" si="207"/>
        <v>2.9673540000000002E-6</v>
      </c>
      <c r="F9162" s="25">
        <f t="shared" si="208"/>
        <v>2.2350000000000001E-7</v>
      </c>
      <c r="G9162" s="25">
        <f t="shared" si="209"/>
        <v>9.8400000000000002E-7</v>
      </c>
      <c r="H9162" s="25">
        <f t="shared" si="210"/>
        <v>5.7948540000000002E-6</v>
      </c>
      <c r="I9162" s="3" t="str">
        <f t="shared" si="213"/>
        <v>SesamGeorgien</v>
      </c>
      <c r="J9162" t="s">
        <v>258</v>
      </c>
      <c r="K9162">
        <v>3</v>
      </c>
    </row>
    <row r="9163" spans="1:11" x14ac:dyDescent="0.4">
      <c r="A9163" t="str">
        <f t="shared" si="212"/>
        <v>SesamölJordanien</v>
      </c>
      <c r="B9163" s="237" t="s">
        <v>109</v>
      </c>
      <c r="C9163" s="4" t="s">
        <v>215</v>
      </c>
      <c r="D9163" s="25">
        <f t="shared" si="211"/>
        <v>1.390581E-6</v>
      </c>
      <c r="E9163" s="25">
        <f t="shared" si="207"/>
        <v>3.7454399999999996E-6</v>
      </c>
      <c r="F9163" s="25">
        <f t="shared" si="208"/>
        <v>8.3835900000000005E-8</v>
      </c>
      <c r="G9163" s="25">
        <f t="shared" si="209"/>
        <v>8.16E-7</v>
      </c>
      <c r="H9163" s="25">
        <f t="shared" si="210"/>
        <v>6.0358569E-6</v>
      </c>
      <c r="I9163" s="3" t="str">
        <f t="shared" si="213"/>
        <v>SesamJordanien</v>
      </c>
      <c r="J9163" t="s">
        <v>258</v>
      </c>
      <c r="K9163">
        <v>3</v>
      </c>
    </row>
    <row r="9164" spans="1:11" x14ac:dyDescent="0.4">
      <c r="A9164" t="str">
        <f t="shared" si="212"/>
        <v>SesamölSaudi-Arabien</v>
      </c>
      <c r="B9164" s="237" t="s">
        <v>109</v>
      </c>
      <c r="C9164" s="4" t="s">
        <v>437</v>
      </c>
      <c r="D9164" s="25">
        <f t="shared" si="211"/>
        <v>1.4983889999999998E-6</v>
      </c>
      <c r="E9164" s="25">
        <f t="shared" si="207"/>
        <v>3.0983400000000007E-6</v>
      </c>
      <c r="F9164" s="25">
        <f t="shared" si="208"/>
        <v>5.4511799999999995E-8</v>
      </c>
      <c r="G9164" s="25">
        <f t="shared" si="209"/>
        <v>1.392E-6</v>
      </c>
      <c r="H9164" s="25">
        <f t="shared" si="210"/>
        <v>6.0432407999999998E-6</v>
      </c>
      <c r="I9164" s="3" t="str">
        <f t="shared" si="213"/>
        <v>SesamSaudi-Arabien</v>
      </c>
      <c r="J9164" t="s">
        <v>258</v>
      </c>
      <c r="K9164">
        <v>3</v>
      </c>
    </row>
    <row r="9165" spans="1:11" x14ac:dyDescent="0.4">
      <c r="A9165" t="str">
        <f t="shared" si="212"/>
        <v>SesamölArgentinien</v>
      </c>
      <c r="B9165" s="237" t="s">
        <v>109</v>
      </c>
      <c r="C9165" s="4" t="s">
        <v>292</v>
      </c>
      <c r="D9165" s="25">
        <f t="shared" si="211"/>
        <v>1.6021829999999998E-6</v>
      </c>
      <c r="E9165" s="25">
        <f t="shared" si="207"/>
        <v>9.8174100000000014E-7</v>
      </c>
      <c r="F9165" s="25">
        <f t="shared" si="208"/>
        <v>2.3571239999999997E-6</v>
      </c>
      <c r="G9165" s="25">
        <f t="shared" si="209"/>
        <v>1.1039999999999999E-6</v>
      </c>
      <c r="H9165" s="25">
        <f t="shared" si="210"/>
        <v>6.0450479999999994E-6</v>
      </c>
      <c r="I9165" s="3" t="str">
        <f t="shared" si="213"/>
        <v>SesamArgentinien</v>
      </c>
      <c r="J9165" t="s">
        <v>258</v>
      </c>
      <c r="K9165">
        <v>3</v>
      </c>
    </row>
    <row r="9166" spans="1:11" x14ac:dyDescent="0.4">
      <c r="A9166" t="str">
        <f t="shared" si="212"/>
        <v>SesamölBrasilien</v>
      </c>
      <c r="B9166" s="237" t="s">
        <v>109</v>
      </c>
      <c r="C9166" s="4" t="s">
        <v>159</v>
      </c>
      <c r="D9166" s="25">
        <f t="shared" si="211"/>
        <v>1.6021829999999998E-6</v>
      </c>
      <c r="E9166" s="25">
        <f t="shared" si="207"/>
        <v>9.8174100000000014E-7</v>
      </c>
      <c r="F9166" s="25">
        <f t="shared" si="208"/>
        <v>2.3571239999999997E-6</v>
      </c>
      <c r="G9166" s="25">
        <f t="shared" si="209"/>
        <v>1.1039999999999999E-6</v>
      </c>
      <c r="H9166" s="25">
        <f t="shared" si="210"/>
        <v>6.0450479999999994E-6</v>
      </c>
      <c r="I9166" s="3" t="str">
        <f t="shared" si="213"/>
        <v>SesamBrasilien</v>
      </c>
      <c r="J9166" t="s">
        <v>258</v>
      </c>
      <c r="K9166">
        <v>3</v>
      </c>
    </row>
    <row r="9167" spans="1:11" x14ac:dyDescent="0.4">
      <c r="A9167" t="str">
        <f t="shared" si="212"/>
        <v>SesamölMalawi</v>
      </c>
      <c r="B9167" s="237" t="s">
        <v>109</v>
      </c>
      <c r="C9167" s="4" t="s">
        <v>405</v>
      </c>
      <c r="D9167" s="25">
        <f t="shared" si="211"/>
        <v>3.1289100000000001E-6</v>
      </c>
      <c r="E9167" s="25">
        <f t="shared" si="207"/>
        <v>1.834518E-6</v>
      </c>
      <c r="F9167" s="25">
        <f t="shared" si="208"/>
        <v>2.7930750000000001E-7</v>
      </c>
      <c r="G9167" s="25">
        <f t="shared" si="209"/>
        <v>8.5499999999999986E-7</v>
      </c>
      <c r="H9167" s="25">
        <f t="shared" si="210"/>
        <v>6.0977355000000005E-6</v>
      </c>
      <c r="I9167" s="3" t="str">
        <f t="shared" si="213"/>
        <v>SesamMalawi</v>
      </c>
      <c r="J9167" t="s">
        <v>258</v>
      </c>
      <c r="K9167">
        <v>3</v>
      </c>
    </row>
    <row r="9168" spans="1:11" x14ac:dyDescent="0.4">
      <c r="A9168" t="str">
        <f t="shared" si="212"/>
        <v>SesamölTogo</v>
      </c>
      <c r="B9168" s="237" t="s">
        <v>109</v>
      </c>
      <c r="C9168" s="4" t="s">
        <v>458</v>
      </c>
      <c r="D9168" s="25">
        <f t="shared" si="211"/>
        <v>2.8742489999999998E-6</v>
      </c>
      <c r="E9168" s="25">
        <f t="shared" si="207"/>
        <v>1.7060789999999999E-6</v>
      </c>
      <c r="F9168" s="25">
        <f t="shared" si="208"/>
        <v>6.2698799999999998E-7</v>
      </c>
      <c r="G9168" s="25">
        <f t="shared" si="209"/>
        <v>9.9900000000000009E-7</v>
      </c>
      <c r="H9168" s="25">
        <f t="shared" si="210"/>
        <v>6.2063160000000006E-6</v>
      </c>
      <c r="I9168" s="3" t="str">
        <f t="shared" si="213"/>
        <v>SesamTogo</v>
      </c>
      <c r="J9168" t="s">
        <v>258</v>
      </c>
      <c r="K9168">
        <v>3</v>
      </c>
    </row>
    <row r="9169" spans="1:11" x14ac:dyDescent="0.4">
      <c r="A9169" t="str">
        <f t="shared" si="212"/>
        <v>SesamölMosambik</v>
      </c>
      <c r="B9169" s="237" t="s">
        <v>109</v>
      </c>
      <c r="C9169" s="4" t="s">
        <v>413</v>
      </c>
      <c r="D9169" s="25">
        <f t="shared" si="211"/>
        <v>2.9950469999999995E-6</v>
      </c>
      <c r="E9169" s="25">
        <f t="shared" si="207"/>
        <v>2.541924E-6</v>
      </c>
      <c r="F9169" s="25">
        <f t="shared" si="208"/>
        <v>4.9704899999999994E-7</v>
      </c>
      <c r="G9169" s="25">
        <f t="shared" si="209"/>
        <v>7.5900000000000006E-7</v>
      </c>
      <c r="H9169" s="25">
        <f t="shared" si="210"/>
        <v>6.7930199999999997E-6</v>
      </c>
      <c r="I9169" s="3" t="str">
        <f t="shared" si="213"/>
        <v>SesamMosambik</v>
      </c>
      <c r="J9169" t="s">
        <v>258</v>
      </c>
      <c r="K9169">
        <v>3</v>
      </c>
    </row>
    <row r="9170" spans="1:11" x14ac:dyDescent="0.4">
      <c r="A9170" t="str">
        <f t="shared" si="212"/>
        <v>SesamölZimbabwe</v>
      </c>
      <c r="B9170" s="237" t="s">
        <v>109</v>
      </c>
      <c r="C9170" s="4" t="s">
        <v>476</v>
      </c>
      <c r="D9170" s="25">
        <f t="shared" si="211"/>
        <v>3.8999999999999999E-6</v>
      </c>
      <c r="E9170" s="25">
        <f t="shared" si="207"/>
        <v>2.2920000000000002E-6</v>
      </c>
      <c r="F9170" s="25">
        <f t="shared" si="208"/>
        <v>3.4799999999999999E-7</v>
      </c>
      <c r="G9170" s="25">
        <f t="shared" si="209"/>
        <v>1.0679999999999998E-6</v>
      </c>
      <c r="H9170" s="25">
        <f t="shared" si="210"/>
        <v>7.607999999999999E-6</v>
      </c>
      <c r="I9170" s="3" t="str">
        <f t="shared" si="213"/>
        <v>SesamZimbabwe</v>
      </c>
      <c r="J9170" t="s">
        <v>258</v>
      </c>
      <c r="K9170">
        <v>3</v>
      </c>
    </row>
    <row r="9171" spans="1:11" x14ac:dyDescent="0.4">
      <c r="A9171" t="str">
        <f t="shared" si="212"/>
        <v>SesamölKirgisien</v>
      </c>
      <c r="B9171" s="237" t="s">
        <v>109</v>
      </c>
      <c r="C9171" s="4" t="s">
        <v>395</v>
      </c>
      <c r="D9171" s="25">
        <f t="shared" si="211"/>
        <v>1.816932E-6</v>
      </c>
      <c r="E9171" s="25">
        <f t="shared" si="207"/>
        <v>4.6289100000000005E-6</v>
      </c>
      <c r="F9171" s="25">
        <f t="shared" si="208"/>
        <v>1.0071570000000001E-7</v>
      </c>
      <c r="G9171" s="25">
        <f t="shared" si="209"/>
        <v>1.062E-6</v>
      </c>
      <c r="H9171" s="25">
        <f t="shared" si="210"/>
        <v>7.6085577000000006E-6</v>
      </c>
      <c r="I9171" s="3" t="str">
        <f t="shared" si="213"/>
        <v>SesamKirgisien</v>
      </c>
      <c r="J9171" t="s">
        <v>258</v>
      </c>
      <c r="K9171">
        <v>3</v>
      </c>
    </row>
    <row r="9172" spans="1:11" x14ac:dyDescent="0.4">
      <c r="A9172" t="str">
        <f t="shared" si="212"/>
        <v>SesamölSierra Leone</v>
      </c>
      <c r="B9172" s="237" t="s">
        <v>109</v>
      </c>
      <c r="C9172" s="4" t="s">
        <v>441</v>
      </c>
      <c r="D9172" s="25">
        <f t="shared" si="211"/>
        <v>3.0589799999999997E-6</v>
      </c>
      <c r="E9172" s="25">
        <f t="shared" ref="E9172:E9235" si="214">VLOOKUP($I9172,$A$3:$H$8460,5,0)*$K9172</f>
        <v>2.5935510000000002E-6</v>
      </c>
      <c r="F9172" s="25">
        <f t="shared" ref="F9172:F9235" si="215">VLOOKUP($I9172,$A$3:$H$8460,6,0)*$K9172</f>
        <v>8.1864599999999998E-7</v>
      </c>
      <c r="G9172" s="25">
        <f t="shared" ref="G9172:G9235" si="216">VLOOKUP($I9172,$A$3:$H$8460,7,0)*$K9172</f>
        <v>1.2899999999999999E-6</v>
      </c>
      <c r="H9172" s="25">
        <f t="shared" ref="H9172:H9235" si="217">VLOOKUP($I9172,$A$3:$H$8460,8,0)*$K9172</f>
        <v>7.7611769999999999E-6</v>
      </c>
      <c r="I9172" s="3" t="str">
        <f t="shared" si="213"/>
        <v>SesamSierra Leone</v>
      </c>
      <c r="J9172" t="s">
        <v>258</v>
      </c>
      <c r="K9172">
        <v>3</v>
      </c>
    </row>
    <row r="9173" spans="1:11" x14ac:dyDescent="0.4">
      <c r="A9173" t="str">
        <f t="shared" si="212"/>
        <v>SesamölTadschikistan</v>
      </c>
      <c r="B9173" s="237" t="s">
        <v>109</v>
      </c>
      <c r="C9173" s="4" t="s">
        <v>454</v>
      </c>
      <c r="D9173" s="25">
        <f t="shared" si="211"/>
        <v>1.869E-6</v>
      </c>
      <c r="E9173" s="25">
        <f t="shared" si="214"/>
        <v>5.04E-6</v>
      </c>
      <c r="F9173" s="25">
        <f t="shared" si="215"/>
        <v>8.8800000000000001E-8</v>
      </c>
      <c r="G9173" s="25">
        <f t="shared" si="216"/>
        <v>1.128E-6</v>
      </c>
      <c r="H9173" s="25">
        <f t="shared" si="217"/>
        <v>8.1257999999999993E-6</v>
      </c>
      <c r="I9173" s="3" t="str">
        <f t="shared" si="213"/>
        <v>SesamTadschikistan</v>
      </c>
      <c r="J9173" t="s">
        <v>258</v>
      </c>
      <c r="K9173">
        <v>3</v>
      </c>
    </row>
    <row r="9174" spans="1:11" x14ac:dyDescent="0.4">
      <c r="A9174" t="str">
        <f t="shared" si="212"/>
        <v>SesamölKasachstan</v>
      </c>
      <c r="B9174" s="237" t="s">
        <v>109</v>
      </c>
      <c r="C9174" s="4" t="s">
        <v>392</v>
      </c>
      <c r="D9174" s="25">
        <f t="shared" ref="D9174:D9237" si="218">VLOOKUP($I9174,$A$3:$H$8460,4,0)*$K9174</f>
        <v>1.8964109999999998E-6</v>
      </c>
      <c r="E9174" s="25">
        <f t="shared" si="214"/>
        <v>5.0326800000000004E-6</v>
      </c>
      <c r="F9174" s="25">
        <f t="shared" si="215"/>
        <v>9.4511400000000013E-8</v>
      </c>
      <c r="G9174" s="25">
        <f t="shared" si="216"/>
        <v>1.1340000000000001E-6</v>
      </c>
      <c r="H9174" s="25">
        <f t="shared" si="217"/>
        <v>8.1576023999999999E-6</v>
      </c>
      <c r="I9174" s="3" t="str">
        <f t="shared" si="213"/>
        <v>SesamKasachstan</v>
      </c>
      <c r="J9174" t="s">
        <v>258</v>
      </c>
      <c r="K9174">
        <v>3</v>
      </c>
    </row>
    <row r="9175" spans="1:11" x14ac:dyDescent="0.4">
      <c r="A9175" t="str">
        <f t="shared" si="212"/>
        <v>SesamölRwanda</v>
      </c>
      <c r="B9175" s="237" t="s">
        <v>109</v>
      </c>
      <c r="C9175" s="4" t="s">
        <v>436</v>
      </c>
      <c r="D9175" s="25">
        <f t="shared" si="218"/>
        <v>5.1520500000000009E-6</v>
      </c>
      <c r="E9175" s="25">
        <f t="shared" si="214"/>
        <v>2.6402640000000002E-6</v>
      </c>
      <c r="F9175" s="25">
        <f t="shared" si="215"/>
        <v>1.9846440000000002E-7</v>
      </c>
      <c r="G9175" s="25">
        <f t="shared" si="216"/>
        <v>8.16E-7</v>
      </c>
      <c r="H9175" s="25">
        <f t="shared" si="217"/>
        <v>8.8067783999999997E-6</v>
      </c>
      <c r="I9175" s="3" t="str">
        <f t="shared" si="213"/>
        <v>SesamRwanda</v>
      </c>
      <c r="J9175" t="s">
        <v>258</v>
      </c>
      <c r="K9175">
        <v>3</v>
      </c>
    </row>
    <row r="9176" spans="1:11" x14ac:dyDescent="0.4">
      <c r="A9176" t="str">
        <f t="shared" si="212"/>
        <v>SesamölÄthiopien</v>
      </c>
      <c r="B9176" s="237" t="s">
        <v>109</v>
      </c>
      <c r="C9176" s="4" t="s">
        <v>369</v>
      </c>
      <c r="D9176" s="25">
        <f t="shared" si="218"/>
        <v>3.18E-6</v>
      </c>
      <c r="E9176" s="25">
        <f t="shared" si="214"/>
        <v>3.9840000000000003E-6</v>
      </c>
      <c r="F9176" s="25">
        <f t="shared" si="215"/>
        <v>6.1500000000000004E-7</v>
      </c>
      <c r="G9176" s="25">
        <f t="shared" si="216"/>
        <v>1.0800000000000002E-6</v>
      </c>
      <c r="H9176" s="25">
        <f t="shared" si="217"/>
        <v>8.8589999999999994E-6</v>
      </c>
      <c r="I9176" s="3" t="str">
        <f t="shared" si="213"/>
        <v>SesamÄthiopien</v>
      </c>
      <c r="J9176" t="s">
        <v>258</v>
      </c>
      <c r="K9176">
        <v>3</v>
      </c>
    </row>
    <row r="9177" spans="1:11" x14ac:dyDescent="0.4">
      <c r="A9177" t="str">
        <f t="shared" si="212"/>
        <v>SesamölÄthiopien PDR</v>
      </c>
      <c r="B9177" s="237" t="s">
        <v>109</v>
      </c>
      <c r="C9177" s="4" t="s">
        <v>370</v>
      </c>
      <c r="D9177" s="25">
        <f t="shared" si="218"/>
        <v>3.1904699999999998E-6</v>
      </c>
      <c r="E9177" s="25">
        <f t="shared" si="214"/>
        <v>3.9840000000000003E-6</v>
      </c>
      <c r="F9177" s="25">
        <f t="shared" si="215"/>
        <v>6.1518900000000007E-7</v>
      </c>
      <c r="G9177" s="25">
        <f t="shared" si="216"/>
        <v>1.0800000000000002E-6</v>
      </c>
      <c r="H9177" s="25">
        <f t="shared" si="217"/>
        <v>8.869659000000002E-6</v>
      </c>
      <c r="I9177" s="3" t="str">
        <f t="shared" si="213"/>
        <v>SesamÄthiopien PDR</v>
      </c>
      <c r="J9177" t="s">
        <v>258</v>
      </c>
      <c r="K9177">
        <v>3</v>
      </c>
    </row>
    <row r="9178" spans="1:11" x14ac:dyDescent="0.4">
      <c r="A9178" t="str">
        <f t="shared" si="212"/>
        <v>SesamölIran</v>
      </c>
      <c r="B9178" s="237" t="s">
        <v>109</v>
      </c>
      <c r="C9178" s="4" t="s">
        <v>386</v>
      </c>
      <c r="D9178" s="25">
        <f t="shared" si="218"/>
        <v>2.7690000000000001E-6</v>
      </c>
      <c r="E9178" s="25">
        <f t="shared" si="214"/>
        <v>5.3451299999999994E-6</v>
      </c>
      <c r="F9178" s="25">
        <f t="shared" si="215"/>
        <v>2.1360000000000001E-7</v>
      </c>
      <c r="G9178" s="25">
        <f t="shared" si="216"/>
        <v>1.5929999999999998E-6</v>
      </c>
      <c r="H9178" s="25">
        <f t="shared" si="217"/>
        <v>9.9207300000000001E-6</v>
      </c>
      <c r="I9178" s="3" t="str">
        <f t="shared" si="213"/>
        <v>SesamIran</v>
      </c>
      <c r="J9178" t="s">
        <v>258</v>
      </c>
      <c r="K9178">
        <v>3</v>
      </c>
    </row>
    <row r="9179" spans="1:11" x14ac:dyDescent="0.4">
      <c r="A9179" t="str">
        <f t="shared" si="212"/>
        <v>SesamölArmenien</v>
      </c>
      <c r="B9179" s="237" t="s">
        <v>109</v>
      </c>
      <c r="C9179" s="4" t="s">
        <v>296</v>
      </c>
      <c r="D9179" s="25">
        <f t="shared" si="218"/>
        <v>2.1662070000000001E-6</v>
      </c>
      <c r="E9179" s="25">
        <f t="shared" si="214"/>
        <v>6.2187000000000003E-6</v>
      </c>
      <c r="F9179" s="25">
        <f t="shared" si="215"/>
        <v>3.6372599999999998E-7</v>
      </c>
      <c r="G9179" s="25">
        <f t="shared" si="216"/>
        <v>1.716E-6</v>
      </c>
      <c r="H9179" s="25">
        <f t="shared" si="217"/>
        <v>1.0464633E-5</v>
      </c>
      <c r="I9179" s="3" t="str">
        <f t="shared" si="213"/>
        <v>SesamArmenien</v>
      </c>
      <c r="J9179" t="s">
        <v>258</v>
      </c>
      <c r="K9179">
        <v>3</v>
      </c>
    </row>
    <row r="9180" spans="1:11" x14ac:dyDescent="0.4">
      <c r="A9180" t="str">
        <f t="shared" si="212"/>
        <v>SesamölAfghanistan</v>
      </c>
      <c r="B9180" s="237" t="s">
        <v>109</v>
      </c>
      <c r="C9180" s="4" t="s">
        <v>238</v>
      </c>
      <c r="D9180" s="25">
        <f t="shared" si="218"/>
        <v>2.8709999999999997E-6</v>
      </c>
      <c r="E9180" s="25">
        <f t="shared" si="214"/>
        <v>5.9099999999999993E-6</v>
      </c>
      <c r="F9180" s="25">
        <f t="shared" si="215"/>
        <v>2.2110000000000001E-7</v>
      </c>
      <c r="G9180" s="25">
        <f t="shared" si="216"/>
        <v>2.4870000000000001E-6</v>
      </c>
      <c r="H9180" s="25">
        <f t="shared" si="217"/>
        <v>1.14891E-5</v>
      </c>
      <c r="I9180" s="3" t="str">
        <f t="shared" si="213"/>
        <v>SesamAfghanistan</v>
      </c>
      <c r="J9180" t="s">
        <v>258</v>
      </c>
      <c r="K9180">
        <v>3</v>
      </c>
    </row>
    <row r="9181" spans="1:11" x14ac:dyDescent="0.4">
      <c r="A9181" t="str">
        <f t="shared" si="212"/>
        <v>SesamölUzbekistan</v>
      </c>
      <c r="B9181" s="237" t="s">
        <v>109</v>
      </c>
      <c r="C9181" s="4" t="s">
        <v>470</v>
      </c>
      <c r="D9181" s="25">
        <f t="shared" si="218"/>
        <v>3.2522700000000002E-6</v>
      </c>
      <c r="E9181" s="25">
        <f t="shared" si="214"/>
        <v>6.9238200000000011E-6</v>
      </c>
      <c r="F9181" s="25">
        <f t="shared" si="215"/>
        <v>1.2675989999999999E-7</v>
      </c>
      <c r="G9181" s="25">
        <f t="shared" si="216"/>
        <v>1.8390000000000001E-6</v>
      </c>
      <c r="H9181" s="25">
        <f t="shared" si="217"/>
        <v>1.2141849900000001E-5</v>
      </c>
      <c r="I9181" s="3" t="str">
        <f t="shared" si="213"/>
        <v>SesamUzbekistan</v>
      </c>
      <c r="J9181" t="s">
        <v>258</v>
      </c>
      <c r="K9181">
        <v>3</v>
      </c>
    </row>
    <row r="9182" spans="1:11" x14ac:dyDescent="0.4">
      <c r="A9182" t="str">
        <f t="shared" si="212"/>
        <v>SesamölEritrea</v>
      </c>
      <c r="B9182" s="237" t="s">
        <v>109</v>
      </c>
      <c r="C9182" s="4" t="s">
        <v>367</v>
      </c>
      <c r="D9182" s="25">
        <f t="shared" si="218"/>
        <v>4.6057499999999999E-6</v>
      </c>
      <c r="E9182" s="25">
        <f t="shared" si="214"/>
        <v>5.1251100000000001E-6</v>
      </c>
      <c r="F9182" s="25">
        <f t="shared" si="215"/>
        <v>8.2697099999999992E-7</v>
      </c>
      <c r="G9182" s="25">
        <f t="shared" si="216"/>
        <v>1.9860000000000001E-6</v>
      </c>
      <c r="H9182" s="25">
        <f t="shared" si="217"/>
        <v>1.2543830999999998E-5</v>
      </c>
      <c r="I9182" s="3" t="str">
        <f t="shared" si="213"/>
        <v>SesamEritrea</v>
      </c>
      <c r="J9182" t="s">
        <v>258</v>
      </c>
      <c r="K9182">
        <v>3</v>
      </c>
    </row>
    <row r="9183" spans="1:11" x14ac:dyDescent="0.4">
      <c r="A9183" t="str">
        <f t="shared" si="212"/>
        <v>SesamölSyrien</v>
      </c>
      <c r="B9183" s="237" t="s">
        <v>109</v>
      </c>
      <c r="C9183" s="4" t="s">
        <v>453</v>
      </c>
      <c r="D9183" s="25">
        <f t="shared" si="218"/>
        <v>2.6578889999999999E-6</v>
      </c>
      <c r="E9183" s="25">
        <f t="shared" si="214"/>
        <v>7.1420700000000002E-6</v>
      </c>
      <c r="F9183" s="25">
        <f t="shared" si="215"/>
        <v>1.840893E-7</v>
      </c>
      <c r="G9183" s="25">
        <f t="shared" si="216"/>
        <v>3.4199999999999994E-6</v>
      </c>
      <c r="H9183" s="25">
        <f t="shared" si="217"/>
        <v>1.3404048299999999E-5</v>
      </c>
      <c r="I9183" s="3" t="str">
        <f t="shared" si="213"/>
        <v>SesamSyrien</v>
      </c>
      <c r="J9183" t="s">
        <v>258</v>
      </c>
      <c r="K9183">
        <v>3</v>
      </c>
    </row>
    <row r="9184" spans="1:11" x14ac:dyDescent="0.4">
      <c r="A9184" t="str">
        <f t="shared" si="212"/>
        <v>SesamölBangladesch</v>
      </c>
      <c r="B9184" s="237" t="s">
        <v>109</v>
      </c>
      <c r="C9184" s="4" t="s">
        <v>307</v>
      </c>
      <c r="D9184" s="25">
        <f t="shared" si="218"/>
        <v>5.6937300000000006E-6</v>
      </c>
      <c r="E9184" s="25">
        <f t="shared" si="214"/>
        <v>5.7402000000000005E-6</v>
      </c>
      <c r="F9184" s="25">
        <f t="shared" si="215"/>
        <v>3.8202900000000001E-7</v>
      </c>
      <c r="G9184" s="25">
        <f t="shared" si="216"/>
        <v>1.6439999999999998E-6</v>
      </c>
      <c r="H9184" s="25">
        <f t="shared" si="217"/>
        <v>1.3459959000000001E-5</v>
      </c>
      <c r="I9184" s="3" t="str">
        <f t="shared" si="213"/>
        <v>SesamBangladesch</v>
      </c>
      <c r="J9184" t="s">
        <v>258</v>
      </c>
      <c r="K9184">
        <v>3</v>
      </c>
    </row>
    <row r="9185" spans="1:11" x14ac:dyDescent="0.4">
      <c r="A9185" t="str">
        <f t="shared" si="212"/>
        <v>SesamölLibanon</v>
      </c>
      <c r="B9185" s="237" t="s">
        <v>109</v>
      </c>
      <c r="C9185" s="4" t="s">
        <v>397</v>
      </c>
      <c r="D9185" s="25">
        <f t="shared" si="218"/>
        <v>2.9807940000000002E-6</v>
      </c>
      <c r="E9185" s="25">
        <f t="shared" si="214"/>
        <v>8.42154E-6</v>
      </c>
      <c r="F9185" s="25">
        <f t="shared" si="215"/>
        <v>3.11571E-7</v>
      </c>
      <c r="G9185" s="25">
        <f t="shared" si="216"/>
        <v>2.0760000000000001E-6</v>
      </c>
      <c r="H9185" s="25">
        <f t="shared" si="217"/>
        <v>1.3789905E-5</v>
      </c>
      <c r="I9185" s="3" t="str">
        <f t="shared" si="213"/>
        <v>SesamLibanon</v>
      </c>
      <c r="J9185" t="s">
        <v>258</v>
      </c>
      <c r="K9185">
        <v>3</v>
      </c>
    </row>
    <row r="9186" spans="1:11" x14ac:dyDescent="0.4">
      <c r="A9186" t="str">
        <f t="shared" si="212"/>
        <v>SesamölKenia</v>
      </c>
      <c r="B9186" s="237" t="s">
        <v>109</v>
      </c>
      <c r="C9186" s="4" t="s">
        <v>393</v>
      </c>
      <c r="D9186" s="25">
        <f t="shared" si="218"/>
        <v>6.3299999999999987E-6</v>
      </c>
      <c r="E9186" s="25">
        <f t="shared" si="214"/>
        <v>5.1899999999999994E-6</v>
      </c>
      <c r="F9186" s="25">
        <f t="shared" si="215"/>
        <v>5.849999999999999E-7</v>
      </c>
      <c r="G9186" s="25">
        <f t="shared" si="216"/>
        <v>2.1749999999999999E-6</v>
      </c>
      <c r="H9186" s="25">
        <f t="shared" si="217"/>
        <v>1.4279999999999999E-5</v>
      </c>
      <c r="I9186" s="3" t="str">
        <f t="shared" si="213"/>
        <v>SesamKenia</v>
      </c>
      <c r="J9186" t="s">
        <v>258</v>
      </c>
      <c r="K9186">
        <v>3</v>
      </c>
    </row>
    <row r="9187" spans="1:11" x14ac:dyDescent="0.4">
      <c r="A9187" t="str">
        <f t="shared" si="212"/>
        <v>SesamölGhana</v>
      </c>
      <c r="B9187" s="237" t="s">
        <v>109</v>
      </c>
      <c r="C9187" s="4" t="s">
        <v>216</v>
      </c>
      <c r="D9187" s="25">
        <f t="shared" si="218"/>
        <v>6.23802E-6</v>
      </c>
      <c r="E9187" s="25">
        <f t="shared" si="214"/>
        <v>3.81321E-6</v>
      </c>
      <c r="F9187" s="25">
        <f t="shared" si="215"/>
        <v>1.981392E-6</v>
      </c>
      <c r="G9187" s="25">
        <f t="shared" si="216"/>
        <v>2.706E-6</v>
      </c>
      <c r="H9187" s="25">
        <f t="shared" si="217"/>
        <v>1.4738622000000002E-5</v>
      </c>
      <c r="I9187" s="3" t="str">
        <f t="shared" si="213"/>
        <v>SesamGhana</v>
      </c>
      <c r="J9187" t="s">
        <v>258</v>
      </c>
      <c r="K9187">
        <v>3</v>
      </c>
    </row>
    <row r="9188" spans="1:11" x14ac:dyDescent="0.4">
      <c r="A9188" t="str">
        <f t="shared" si="212"/>
        <v>SesamölLaos</v>
      </c>
      <c r="B9188" s="237" t="s">
        <v>109</v>
      </c>
      <c r="C9188" s="4" t="s">
        <v>396</v>
      </c>
      <c r="D9188" s="25">
        <f t="shared" si="218"/>
        <v>6.1252800000000008E-6</v>
      </c>
      <c r="E9188" s="25">
        <f t="shared" si="214"/>
        <v>4.2026399999999996E-6</v>
      </c>
      <c r="F9188" s="25">
        <f t="shared" si="215"/>
        <v>1.5044939999999998E-6</v>
      </c>
      <c r="G9188" s="25">
        <f t="shared" si="216"/>
        <v>2.9850000000000002E-6</v>
      </c>
      <c r="H9188" s="25">
        <f t="shared" si="217"/>
        <v>1.4817414E-5</v>
      </c>
      <c r="I9188" s="3" t="str">
        <f t="shared" si="213"/>
        <v>SesamLaos</v>
      </c>
      <c r="J9188" t="s">
        <v>258</v>
      </c>
      <c r="K9188">
        <v>3</v>
      </c>
    </row>
    <row r="9189" spans="1:11" x14ac:dyDescent="0.4">
      <c r="A9189" t="str">
        <f t="shared" si="212"/>
        <v>SesamölÄgypten</v>
      </c>
      <c r="B9189" s="237" t="s">
        <v>109</v>
      </c>
      <c r="C9189" s="4" t="s">
        <v>364</v>
      </c>
      <c r="D9189" s="25">
        <f t="shared" si="218"/>
        <v>2.6867310000000003E-6</v>
      </c>
      <c r="E9189" s="25">
        <f t="shared" si="214"/>
        <v>9.670049999999999E-6</v>
      </c>
      <c r="F9189" s="25">
        <f t="shared" si="215"/>
        <v>4.68951E-7</v>
      </c>
      <c r="G9189" s="25">
        <f t="shared" si="216"/>
        <v>2.3099999999999999E-6</v>
      </c>
      <c r="H9189" s="25">
        <f t="shared" si="217"/>
        <v>1.5135731999999997E-5</v>
      </c>
      <c r="I9189" s="3" t="str">
        <f t="shared" si="213"/>
        <v>SesamÄgypten</v>
      </c>
      <c r="J9189" t="s">
        <v>258</v>
      </c>
      <c r="K9189">
        <v>3</v>
      </c>
    </row>
    <row r="9190" spans="1:11" x14ac:dyDescent="0.4">
      <c r="A9190" t="str">
        <f t="shared" si="212"/>
        <v>SesamölTürkei</v>
      </c>
      <c r="B9190" s="237" t="s">
        <v>109</v>
      </c>
      <c r="C9190" s="4" t="s">
        <v>461</v>
      </c>
      <c r="D9190" s="25">
        <f t="shared" si="218"/>
        <v>3.6199500000000004E-6</v>
      </c>
      <c r="E9190" s="25">
        <f t="shared" si="214"/>
        <v>1.033113E-5</v>
      </c>
      <c r="F9190" s="25">
        <f t="shared" si="215"/>
        <v>4.1916899999999993E-7</v>
      </c>
      <c r="G9190" s="25">
        <f t="shared" si="216"/>
        <v>1.53E-6</v>
      </c>
      <c r="H9190" s="25">
        <f t="shared" si="217"/>
        <v>1.5900248999999998E-5</v>
      </c>
      <c r="I9190" s="3" t="str">
        <f t="shared" si="213"/>
        <v>SesamTürkei</v>
      </c>
      <c r="J9190" t="s">
        <v>258</v>
      </c>
      <c r="K9190">
        <v>3</v>
      </c>
    </row>
    <row r="9191" spans="1:11" x14ac:dyDescent="0.4">
      <c r="A9191" t="str">
        <f t="shared" si="212"/>
        <v>SesamölMalaysia</v>
      </c>
      <c r="B9191" s="237" t="s">
        <v>109</v>
      </c>
      <c r="C9191" s="4" t="s">
        <v>406</v>
      </c>
      <c r="D9191" s="25">
        <f t="shared" si="218"/>
        <v>6.4199999999999995E-6</v>
      </c>
      <c r="E9191" s="25">
        <f t="shared" si="214"/>
        <v>3.0599999999999999E-6</v>
      </c>
      <c r="F9191" s="25">
        <f t="shared" si="215"/>
        <v>2.334E-6</v>
      </c>
      <c r="G9191" s="25">
        <f t="shared" si="216"/>
        <v>4.7700000000000001E-6</v>
      </c>
      <c r="H9191" s="25">
        <f t="shared" si="217"/>
        <v>1.6584000000000002E-5</v>
      </c>
      <c r="I9191" s="3" t="str">
        <f t="shared" si="213"/>
        <v>SesamMalaysia</v>
      </c>
      <c r="J9191" t="s">
        <v>258</v>
      </c>
      <c r="K9191">
        <v>3</v>
      </c>
    </row>
    <row r="9192" spans="1:11" x14ac:dyDescent="0.4">
      <c r="A9192" t="str">
        <f t="shared" si="212"/>
        <v>SesamölSomalia</v>
      </c>
      <c r="B9192" s="237" t="s">
        <v>109</v>
      </c>
      <c r="C9192" s="4" t="s">
        <v>445</v>
      </c>
      <c r="D9192" s="25">
        <f t="shared" si="218"/>
        <v>5.8638599999999988E-6</v>
      </c>
      <c r="E9192" s="25">
        <f t="shared" si="214"/>
        <v>5.9770799999999994E-6</v>
      </c>
      <c r="F9192" s="25">
        <f t="shared" si="215"/>
        <v>1.386852E-6</v>
      </c>
      <c r="G9192" s="25">
        <f t="shared" si="216"/>
        <v>4.4100000000000001E-6</v>
      </c>
      <c r="H9192" s="25">
        <f t="shared" si="217"/>
        <v>1.7637792000000001E-5</v>
      </c>
      <c r="I9192" s="3" t="str">
        <f t="shared" si="213"/>
        <v>SesamSomalia</v>
      </c>
      <c r="J9192" t="s">
        <v>258</v>
      </c>
      <c r="K9192">
        <v>3</v>
      </c>
    </row>
    <row r="9193" spans="1:11" x14ac:dyDescent="0.4">
      <c r="A9193" t="str">
        <f t="shared" si="212"/>
        <v>SesamölGambia</v>
      </c>
      <c r="B9193" s="237" t="s">
        <v>109</v>
      </c>
      <c r="C9193" s="4" t="s">
        <v>374</v>
      </c>
      <c r="D9193" s="25">
        <f t="shared" si="218"/>
        <v>4.5900000000000001E-6</v>
      </c>
      <c r="E9193" s="25">
        <f t="shared" si="214"/>
        <v>1.3169999999999998E-5</v>
      </c>
      <c r="F9193" s="25">
        <f t="shared" si="215"/>
        <v>2.4750000000000001E-7</v>
      </c>
      <c r="G9193" s="25">
        <f t="shared" si="216"/>
        <v>8.9999999999999996E-7</v>
      </c>
      <c r="H9193" s="25">
        <f t="shared" si="217"/>
        <v>1.8907500000000002E-5</v>
      </c>
      <c r="I9193" s="3" t="str">
        <f t="shared" si="213"/>
        <v>SesamGambia</v>
      </c>
      <c r="J9193" t="s">
        <v>258</v>
      </c>
      <c r="K9193">
        <v>3</v>
      </c>
    </row>
    <row r="9194" spans="1:11" x14ac:dyDescent="0.4">
      <c r="A9194" t="str">
        <f t="shared" si="212"/>
        <v>SesamölIndien</v>
      </c>
      <c r="B9194" s="237" t="s">
        <v>109</v>
      </c>
      <c r="C9194" s="4" t="s">
        <v>91</v>
      </c>
      <c r="D9194" s="25">
        <f t="shared" si="218"/>
        <v>7.3199999999999994E-6</v>
      </c>
      <c r="E9194" s="25">
        <f t="shared" si="214"/>
        <v>8.2780199999999991E-6</v>
      </c>
      <c r="F9194" s="25">
        <f t="shared" si="215"/>
        <v>8.399999999999999E-7</v>
      </c>
      <c r="G9194" s="25">
        <f t="shared" si="216"/>
        <v>3.0900000000000001E-6</v>
      </c>
      <c r="H9194" s="25">
        <f t="shared" si="217"/>
        <v>1.9528020000000001E-5</v>
      </c>
      <c r="I9194" s="3" t="str">
        <f t="shared" si="213"/>
        <v>SesamIndien</v>
      </c>
      <c r="J9194" t="s">
        <v>258</v>
      </c>
      <c r="K9194">
        <v>3</v>
      </c>
    </row>
    <row r="9195" spans="1:11" x14ac:dyDescent="0.4">
      <c r="A9195" t="str">
        <f t="shared" si="212"/>
        <v>SesamölTansania</v>
      </c>
      <c r="B9195" s="237" t="s">
        <v>109</v>
      </c>
      <c r="C9195" s="4" t="s">
        <v>466</v>
      </c>
      <c r="D9195" s="25">
        <f t="shared" si="218"/>
        <v>7.8344999999999993E-6</v>
      </c>
      <c r="E9195" s="25">
        <f t="shared" si="214"/>
        <v>8.4080100000000005E-6</v>
      </c>
      <c r="F9195" s="25">
        <f t="shared" si="215"/>
        <v>1.502892E-6</v>
      </c>
      <c r="G9195" s="25">
        <f t="shared" si="216"/>
        <v>2.6579999999999998E-6</v>
      </c>
      <c r="H9195" s="25">
        <f t="shared" si="217"/>
        <v>2.0403402000000001E-5</v>
      </c>
      <c r="I9195" s="3" t="str">
        <f t="shared" si="213"/>
        <v>SesamTansania</v>
      </c>
      <c r="J9195" t="s">
        <v>258</v>
      </c>
      <c r="K9195">
        <v>3</v>
      </c>
    </row>
    <row r="9196" spans="1:11" x14ac:dyDescent="0.4">
      <c r="A9196" t="str">
        <f t="shared" si="212"/>
        <v>SesamölThailand</v>
      </c>
      <c r="B9196" s="237" t="s">
        <v>109</v>
      </c>
      <c r="C9196" s="4" t="s">
        <v>455</v>
      </c>
      <c r="D9196" s="25">
        <f t="shared" si="218"/>
        <v>9.6947699999999987E-6</v>
      </c>
      <c r="E9196" s="25">
        <f t="shared" si="214"/>
        <v>5.7264900000000011E-6</v>
      </c>
      <c r="F9196" s="25">
        <f t="shared" si="215"/>
        <v>1.4721600000000002E-6</v>
      </c>
      <c r="G9196" s="25">
        <f t="shared" si="216"/>
        <v>4.0500000000000002E-6</v>
      </c>
      <c r="H9196" s="25">
        <f t="shared" si="217"/>
        <v>2.0943420000000001E-5</v>
      </c>
      <c r="I9196" s="3" t="str">
        <f t="shared" si="213"/>
        <v>SesamThailand</v>
      </c>
      <c r="J9196" t="s">
        <v>258</v>
      </c>
      <c r="K9196">
        <v>3</v>
      </c>
    </row>
    <row r="9197" spans="1:11" x14ac:dyDescent="0.4">
      <c r="A9197" t="str">
        <f t="shared" si="212"/>
        <v>SesamölJemen</v>
      </c>
      <c r="B9197" s="237" t="s">
        <v>109</v>
      </c>
      <c r="C9197" s="4" t="s">
        <v>473</v>
      </c>
      <c r="D9197" s="25">
        <f t="shared" si="218"/>
        <v>3.1400700000000002E-6</v>
      </c>
      <c r="E9197" s="25">
        <f t="shared" si="214"/>
        <v>1.3377480000000001E-5</v>
      </c>
      <c r="F9197" s="25">
        <f t="shared" si="215"/>
        <v>3.4245900000000004E-7</v>
      </c>
      <c r="G9197" s="25">
        <f t="shared" si="216"/>
        <v>5.0700000000000006E-6</v>
      </c>
      <c r="H9197" s="25">
        <f t="shared" si="217"/>
        <v>2.1930009000000003E-5</v>
      </c>
      <c r="I9197" s="3" t="str">
        <f t="shared" si="213"/>
        <v>SesamJemen</v>
      </c>
      <c r="J9197" t="s">
        <v>258</v>
      </c>
      <c r="K9197">
        <v>3</v>
      </c>
    </row>
    <row r="9198" spans="1:11" x14ac:dyDescent="0.4">
      <c r="A9198" t="str">
        <f t="shared" si="212"/>
        <v>SesamölBhutan</v>
      </c>
      <c r="B9198" s="237" t="s">
        <v>109</v>
      </c>
      <c r="C9198" s="4" t="s">
        <v>326</v>
      </c>
      <c r="D9198" s="25">
        <f t="shared" si="218"/>
        <v>1.3515180000000001E-5</v>
      </c>
      <c r="E9198" s="25">
        <f t="shared" si="214"/>
        <v>7.5670799999999994E-6</v>
      </c>
      <c r="F9198" s="25">
        <f t="shared" si="215"/>
        <v>5.4538200000000003E-7</v>
      </c>
      <c r="G9198" s="25">
        <f t="shared" si="216"/>
        <v>7.6499999999999998E-7</v>
      </c>
      <c r="H9198" s="25">
        <f t="shared" si="217"/>
        <v>2.2392641999999998E-5</v>
      </c>
      <c r="I9198" s="3" t="str">
        <f t="shared" si="213"/>
        <v>SesamBhutan</v>
      </c>
      <c r="J9198" t="s">
        <v>258</v>
      </c>
      <c r="K9198">
        <v>3</v>
      </c>
    </row>
    <row r="9199" spans="1:11" x14ac:dyDescent="0.4">
      <c r="A9199" t="str">
        <f t="shared" si="212"/>
        <v>SesamölTurkmenistan</v>
      </c>
      <c r="B9199" s="237" t="s">
        <v>109</v>
      </c>
      <c r="C9199" s="4" t="s">
        <v>462</v>
      </c>
      <c r="D9199" s="25">
        <f t="shared" si="218"/>
        <v>7.0729199999999994E-6</v>
      </c>
      <c r="E9199" s="25">
        <f t="shared" si="214"/>
        <v>1.2223199999999998E-5</v>
      </c>
      <c r="F9199" s="25">
        <f t="shared" si="215"/>
        <v>2.5840499999999996E-7</v>
      </c>
      <c r="G9199" s="25">
        <f t="shared" si="216"/>
        <v>3.4799999999999997E-6</v>
      </c>
      <c r="H9199" s="25">
        <f t="shared" si="217"/>
        <v>2.3034524999999999E-5</v>
      </c>
      <c r="I9199" s="3" t="str">
        <f t="shared" si="213"/>
        <v>SesamTurkmenistan</v>
      </c>
      <c r="J9199" t="s">
        <v>258</v>
      </c>
      <c r="K9199">
        <v>3</v>
      </c>
    </row>
    <row r="9200" spans="1:11" x14ac:dyDescent="0.4">
      <c r="A9200" t="str">
        <f t="shared" ref="A9200:A9263" si="219">B9200&amp;C9200</f>
        <v>SesamölPakistan</v>
      </c>
      <c r="B9200" s="237" t="s">
        <v>109</v>
      </c>
      <c r="C9200" s="4" t="s">
        <v>423</v>
      </c>
      <c r="D9200" s="25">
        <f t="shared" si="218"/>
        <v>6.0354600000000007E-6</v>
      </c>
      <c r="E9200" s="25">
        <f t="shared" si="214"/>
        <v>1.323E-5</v>
      </c>
      <c r="F9200" s="25">
        <f t="shared" si="215"/>
        <v>4.4099999999999999E-7</v>
      </c>
      <c r="G9200" s="25">
        <f t="shared" si="216"/>
        <v>4.9200000000000003E-6</v>
      </c>
      <c r="H9200" s="25">
        <f t="shared" si="217"/>
        <v>2.4626459999999996E-5</v>
      </c>
      <c r="I9200" s="3" t="str">
        <f t="shared" ref="I9200:I9219" si="220">J9200&amp;C9200</f>
        <v>SesamPakistan</v>
      </c>
      <c r="J9200" t="s">
        <v>258</v>
      </c>
      <c r="K9200">
        <v>3</v>
      </c>
    </row>
    <row r="9201" spans="1:11" x14ac:dyDescent="0.4">
      <c r="A9201" t="str">
        <f t="shared" si="219"/>
        <v>SesamölGuinea</v>
      </c>
      <c r="B9201" s="237" t="s">
        <v>109</v>
      </c>
      <c r="C9201" s="4" t="s">
        <v>380</v>
      </c>
      <c r="D9201" s="25">
        <f t="shared" si="218"/>
        <v>1.105686E-5</v>
      </c>
      <c r="E9201" s="25">
        <f t="shared" si="214"/>
        <v>7.2304199999999991E-6</v>
      </c>
      <c r="F9201" s="25">
        <f t="shared" si="215"/>
        <v>3.00219E-6</v>
      </c>
      <c r="G9201" s="25">
        <f t="shared" si="216"/>
        <v>5.0700000000000006E-6</v>
      </c>
      <c r="H9201" s="25">
        <f t="shared" si="217"/>
        <v>2.6359470000000002E-5</v>
      </c>
      <c r="I9201" s="3" t="str">
        <f t="shared" si="220"/>
        <v>SesamGuinea</v>
      </c>
      <c r="J9201" t="s">
        <v>258</v>
      </c>
      <c r="K9201">
        <v>3</v>
      </c>
    </row>
    <row r="9202" spans="1:11" x14ac:dyDescent="0.4">
      <c r="A9202" t="str">
        <f t="shared" si="219"/>
        <v>SesamölHonduras</v>
      </c>
      <c r="B9202" s="237" t="s">
        <v>109</v>
      </c>
      <c r="C9202" s="4" t="s">
        <v>384</v>
      </c>
      <c r="D9202" s="25">
        <f t="shared" si="218"/>
        <v>7.1386800000000002E-6</v>
      </c>
      <c r="E9202" s="25">
        <f t="shared" si="214"/>
        <v>4.2743099999999997E-6</v>
      </c>
      <c r="F9202" s="25">
        <f t="shared" si="215"/>
        <v>5.5513799999999994E-6</v>
      </c>
      <c r="G9202" s="25">
        <f t="shared" si="216"/>
        <v>1.077E-5</v>
      </c>
      <c r="H9202" s="25">
        <f t="shared" si="217"/>
        <v>2.7734369999999998E-5</v>
      </c>
      <c r="I9202" s="3" t="str">
        <f t="shared" si="220"/>
        <v>SesamHonduras</v>
      </c>
      <c r="J9202" t="s">
        <v>258</v>
      </c>
      <c r="K9202">
        <v>3</v>
      </c>
    </row>
    <row r="9203" spans="1:11" x14ac:dyDescent="0.4">
      <c r="A9203" t="str">
        <f t="shared" si="219"/>
        <v>SesamölAserbaidschan</v>
      </c>
      <c r="B9203" s="237" t="s">
        <v>109</v>
      </c>
      <c r="C9203" s="4" t="s">
        <v>306</v>
      </c>
      <c r="D9203" s="25">
        <f t="shared" si="218"/>
        <v>6.5841000000000002E-6</v>
      </c>
      <c r="E9203" s="25">
        <f t="shared" si="214"/>
        <v>1.712331E-5</v>
      </c>
      <c r="F9203" s="25">
        <f t="shared" si="215"/>
        <v>8.1449400000000004E-7</v>
      </c>
      <c r="G9203" s="25">
        <f t="shared" si="216"/>
        <v>3.45E-6</v>
      </c>
      <c r="H9203" s="25">
        <f t="shared" si="217"/>
        <v>2.7971904E-5</v>
      </c>
      <c r="I9203" s="3" t="str">
        <f t="shared" si="220"/>
        <v>SesamAserbaidschan</v>
      </c>
      <c r="J9203" t="s">
        <v>258</v>
      </c>
      <c r="K9203">
        <v>3</v>
      </c>
    </row>
    <row r="9204" spans="1:11" x14ac:dyDescent="0.4">
      <c r="A9204" t="str">
        <f t="shared" si="219"/>
        <v>SesamölEl Salvador</v>
      </c>
      <c r="B9204" s="237" t="s">
        <v>109</v>
      </c>
      <c r="C9204" s="4" t="s">
        <v>365</v>
      </c>
      <c r="D9204" s="25">
        <f t="shared" si="218"/>
        <v>8.8362900000000014E-6</v>
      </c>
      <c r="E9204" s="25">
        <f t="shared" si="214"/>
        <v>4.3950600000000002E-6</v>
      </c>
      <c r="F9204" s="25">
        <f t="shared" si="215"/>
        <v>5.5190699999999998E-6</v>
      </c>
      <c r="G9204" s="25">
        <f t="shared" si="216"/>
        <v>1.023E-5</v>
      </c>
      <c r="H9204" s="25">
        <f t="shared" si="217"/>
        <v>2.8980419999999996E-5</v>
      </c>
      <c r="I9204" s="3" t="str">
        <f t="shared" si="220"/>
        <v>SesamEl Salvador</v>
      </c>
      <c r="J9204" t="s">
        <v>258</v>
      </c>
      <c r="K9204">
        <v>3</v>
      </c>
    </row>
    <row r="9205" spans="1:11" x14ac:dyDescent="0.4">
      <c r="A9205" t="str">
        <f t="shared" si="219"/>
        <v>SesamölIrak</v>
      </c>
      <c r="B9205" s="237" t="s">
        <v>109</v>
      </c>
      <c r="C9205" s="4" t="s">
        <v>387</v>
      </c>
      <c r="D9205" s="25">
        <f t="shared" si="218"/>
        <v>5.0169900000000006E-6</v>
      </c>
      <c r="E9205" s="25">
        <f t="shared" si="214"/>
        <v>1.944111E-5</v>
      </c>
      <c r="F9205" s="25">
        <f t="shared" si="215"/>
        <v>3.9639300000000005E-7</v>
      </c>
      <c r="G9205" s="25">
        <f t="shared" si="216"/>
        <v>4.3499999999999999E-6</v>
      </c>
      <c r="H9205" s="25">
        <f t="shared" si="217"/>
        <v>2.9204493000000006E-5</v>
      </c>
      <c r="I9205" s="3" t="str">
        <f t="shared" si="220"/>
        <v>SesamIrak</v>
      </c>
      <c r="J9205" t="s">
        <v>258</v>
      </c>
      <c r="K9205">
        <v>3</v>
      </c>
    </row>
    <row r="9206" spans="1:11" x14ac:dyDescent="0.4">
      <c r="A9206" t="str">
        <f t="shared" si="219"/>
        <v>SesamölVenezuela</v>
      </c>
      <c r="B9206" s="237" t="s">
        <v>109</v>
      </c>
      <c r="C9206" s="4" t="s">
        <v>471</v>
      </c>
      <c r="D9206" s="25">
        <f t="shared" si="218"/>
        <v>1.4550000000000001E-5</v>
      </c>
      <c r="E9206" s="25">
        <f t="shared" si="214"/>
        <v>1.2852389999999998E-5</v>
      </c>
      <c r="F9206" s="25">
        <f t="shared" si="215"/>
        <v>2.4059999999999999E-6</v>
      </c>
      <c r="G9206" s="25">
        <f t="shared" si="216"/>
        <v>2.565E-6</v>
      </c>
      <c r="H9206" s="25">
        <f t="shared" si="217"/>
        <v>3.2373390000000003E-5</v>
      </c>
      <c r="I9206" s="3" t="str">
        <f t="shared" si="220"/>
        <v>SesamVenezuela</v>
      </c>
      <c r="J9206" t="s">
        <v>258</v>
      </c>
      <c r="K9206">
        <v>3</v>
      </c>
    </row>
    <row r="9207" spans="1:11" x14ac:dyDescent="0.4">
      <c r="A9207" t="str">
        <f t="shared" si="219"/>
        <v>SesamölKambodscha</v>
      </c>
      <c r="B9207" s="237" t="s">
        <v>109</v>
      </c>
      <c r="C9207" s="4" t="s">
        <v>337</v>
      </c>
      <c r="D9207" s="25">
        <f t="shared" si="218"/>
        <v>1.6153139999999999E-5</v>
      </c>
      <c r="E9207" s="25">
        <f t="shared" si="214"/>
        <v>1.039362E-5</v>
      </c>
      <c r="F9207" s="25">
        <f t="shared" si="215"/>
        <v>1.4930430000000001E-6</v>
      </c>
      <c r="G9207" s="25">
        <f t="shared" si="216"/>
        <v>5.04E-6</v>
      </c>
      <c r="H9207" s="25">
        <f t="shared" si="217"/>
        <v>3.3079803000000003E-5</v>
      </c>
      <c r="I9207" s="3" t="str">
        <f t="shared" si="220"/>
        <v>SesamKambodscha</v>
      </c>
      <c r="J9207" t="s">
        <v>258</v>
      </c>
      <c r="K9207">
        <v>3</v>
      </c>
    </row>
    <row r="9208" spans="1:11" x14ac:dyDescent="0.4">
      <c r="A9208" t="str">
        <f t="shared" si="219"/>
        <v>SesamölMyanmar</v>
      </c>
      <c r="B9208" s="237" t="s">
        <v>109</v>
      </c>
      <c r="C9208" s="4" t="s">
        <v>414</v>
      </c>
      <c r="D9208" s="25">
        <f t="shared" si="218"/>
        <v>1.6945019999999999E-5</v>
      </c>
      <c r="E9208" s="25">
        <f t="shared" si="214"/>
        <v>1.1588039999999999E-5</v>
      </c>
      <c r="F9208" s="25">
        <f t="shared" si="215"/>
        <v>1.0832850000000001E-6</v>
      </c>
      <c r="G9208" s="25">
        <f t="shared" si="216"/>
        <v>3.9600000000000002E-6</v>
      </c>
      <c r="H9208" s="25">
        <f t="shared" si="217"/>
        <v>3.3576345000000002E-5</v>
      </c>
      <c r="I9208" s="3" t="str">
        <f t="shared" si="220"/>
        <v>SesamMyanmar</v>
      </c>
      <c r="J9208" t="s">
        <v>258</v>
      </c>
      <c r="K9208">
        <v>3</v>
      </c>
    </row>
    <row r="9209" spans="1:11" x14ac:dyDescent="0.4">
      <c r="A9209" t="str">
        <f t="shared" si="219"/>
        <v>SesamölNepal</v>
      </c>
      <c r="B9209" s="237" t="s">
        <v>109</v>
      </c>
      <c r="C9209" s="4" t="s">
        <v>416</v>
      </c>
      <c r="D9209" s="25">
        <f t="shared" si="218"/>
        <v>2.0730000000000003E-5</v>
      </c>
      <c r="E9209" s="25">
        <f t="shared" si="214"/>
        <v>1.1399999999999999E-5</v>
      </c>
      <c r="F9209" s="25">
        <f t="shared" si="215"/>
        <v>7.6199999999999986E-7</v>
      </c>
      <c r="G9209" s="25">
        <f t="shared" si="216"/>
        <v>1.125E-6</v>
      </c>
      <c r="H9209" s="25">
        <f t="shared" si="217"/>
        <v>3.4017000000000003E-5</v>
      </c>
      <c r="I9209" s="3" t="str">
        <f t="shared" si="220"/>
        <v>SesamNepal</v>
      </c>
      <c r="J9209" t="s">
        <v>258</v>
      </c>
      <c r="K9209">
        <v>3</v>
      </c>
    </row>
    <row r="9210" spans="1:11" x14ac:dyDescent="0.4">
      <c r="A9210" t="str">
        <f t="shared" si="219"/>
        <v>SesamölKamerun</v>
      </c>
      <c r="B9210" s="237" t="s">
        <v>109</v>
      </c>
      <c r="C9210" s="4" t="s">
        <v>342</v>
      </c>
      <c r="D9210" s="25">
        <f t="shared" si="218"/>
        <v>1.4550000000000001E-5</v>
      </c>
      <c r="E9210" s="25">
        <f t="shared" si="214"/>
        <v>1.216791E-5</v>
      </c>
      <c r="F9210" s="25">
        <f t="shared" si="215"/>
        <v>6.0000000000000002E-6</v>
      </c>
      <c r="G9210" s="25">
        <f t="shared" si="216"/>
        <v>3.3000000000000002E-6</v>
      </c>
      <c r="H9210" s="25">
        <f t="shared" si="217"/>
        <v>3.601791E-5</v>
      </c>
      <c r="I9210" s="3" t="str">
        <f t="shared" si="220"/>
        <v>SesamKamerun</v>
      </c>
      <c r="J9210" t="s">
        <v>258</v>
      </c>
      <c r="K9210">
        <v>3</v>
      </c>
    </row>
    <row r="9211" spans="1:11" x14ac:dyDescent="0.4">
      <c r="A9211" t="str">
        <f t="shared" si="219"/>
        <v>SesamölKolumbien</v>
      </c>
      <c r="B9211" s="237" t="s">
        <v>109</v>
      </c>
      <c r="C9211" s="4" t="s">
        <v>351</v>
      </c>
      <c r="D9211" s="25">
        <f t="shared" si="218"/>
        <v>1.8694200000000001E-5</v>
      </c>
      <c r="E9211" s="25">
        <f t="shared" si="214"/>
        <v>1.043625E-5</v>
      </c>
      <c r="F9211" s="25">
        <f t="shared" si="215"/>
        <v>4.7187600000000002E-6</v>
      </c>
      <c r="G9211" s="25">
        <f t="shared" si="216"/>
        <v>9.0000000000000002E-6</v>
      </c>
      <c r="H9211" s="25">
        <f t="shared" si="217"/>
        <v>4.2849210000000004E-5</v>
      </c>
      <c r="I9211" s="3" t="str">
        <f t="shared" si="220"/>
        <v>SesamKolumbien</v>
      </c>
      <c r="J9211" t="s">
        <v>258</v>
      </c>
      <c r="K9211">
        <v>3</v>
      </c>
    </row>
    <row r="9212" spans="1:11" x14ac:dyDescent="0.4">
      <c r="A9212" t="str">
        <f t="shared" si="219"/>
        <v>SesamölNicaragua</v>
      </c>
      <c r="B9212" s="237" t="s">
        <v>109</v>
      </c>
      <c r="C9212" s="4" t="s">
        <v>417</v>
      </c>
      <c r="D9212" s="25">
        <f t="shared" si="218"/>
        <v>1.8549180000000001E-5</v>
      </c>
      <c r="E9212" s="25">
        <f t="shared" si="214"/>
        <v>9.2924400000000004E-6</v>
      </c>
      <c r="F9212" s="25">
        <f t="shared" si="215"/>
        <v>6.7685399999999999E-6</v>
      </c>
      <c r="G9212" s="25">
        <f t="shared" si="216"/>
        <v>1.4160000000000002E-5</v>
      </c>
      <c r="H9212" s="25">
        <f t="shared" si="217"/>
        <v>4.8770160000000007E-5</v>
      </c>
      <c r="I9212" s="3" t="str">
        <f t="shared" si="220"/>
        <v>SesamNicaragua</v>
      </c>
      <c r="J9212" t="s">
        <v>258</v>
      </c>
      <c r="K9212">
        <v>3</v>
      </c>
    </row>
    <row r="9213" spans="1:11" x14ac:dyDescent="0.4">
      <c r="A9213" t="str">
        <f t="shared" si="219"/>
        <v>SesamölVietnam</v>
      </c>
      <c r="B9213" s="237" t="s">
        <v>109</v>
      </c>
      <c r="C9213" s="4" t="s">
        <v>472</v>
      </c>
      <c r="D9213" s="25">
        <f t="shared" si="218"/>
        <v>2.3129999999999997E-5</v>
      </c>
      <c r="E9213" s="25">
        <f t="shared" si="214"/>
        <v>1.779759E-5</v>
      </c>
      <c r="F9213" s="25">
        <f t="shared" si="215"/>
        <v>2.193E-6</v>
      </c>
      <c r="G9213" s="25">
        <f t="shared" si="216"/>
        <v>6.4800000000000006E-6</v>
      </c>
      <c r="H9213" s="25">
        <f t="shared" si="217"/>
        <v>4.9600590000000007E-5</v>
      </c>
      <c r="I9213" s="3" t="str">
        <f t="shared" si="220"/>
        <v>SesamVietnam</v>
      </c>
      <c r="J9213" t="s">
        <v>258</v>
      </c>
      <c r="K9213">
        <v>3</v>
      </c>
    </row>
    <row r="9214" spans="1:11" x14ac:dyDescent="0.4">
      <c r="A9214" t="str">
        <f t="shared" si="219"/>
        <v>SesamölCosta Rica</v>
      </c>
      <c r="B9214" s="237" t="s">
        <v>109</v>
      </c>
      <c r="C9214" s="4" t="s">
        <v>352</v>
      </c>
      <c r="D9214" s="25">
        <f t="shared" si="218"/>
        <v>2.2529340000000001E-5</v>
      </c>
      <c r="E9214" s="25">
        <f t="shared" si="214"/>
        <v>1.2480779999999999E-5</v>
      </c>
      <c r="F9214" s="25">
        <f t="shared" si="215"/>
        <v>1.3280220000000002E-5</v>
      </c>
      <c r="G9214" s="25">
        <f t="shared" si="216"/>
        <v>1.7220000000000001E-5</v>
      </c>
      <c r="H9214" s="25">
        <f t="shared" si="217"/>
        <v>6.5510339999999998E-5</v>
      </c>
      <c r="I9214" s="3" t="str">
        <f t="shared" si="220"/>
        <v>SesamCosta Rica</v>
      </c>
      <c r="J9214" t="s">
        <v>258</v>
      </c>
      <c r="K9214">
        <v>3</v>
      </c>
    </row>
    <row r="9215" spans="1:11" x14ac:dyDescent="0.4">
      <c r="A9215" t="str">
        <f t="shared" si="219"/>
        <v>SesamölGuatemala</v>
      </c>
      <c r="B9215" s="237" t="s">
        <v>109</v>
      </c>
      <c r="C9215" s="4" t="s">
        <v>379</v>
      </c>
      <c r="D9215" s="25">
        <f t="shared" si="218"/>
        <v>2.3618429999999999E-5</v>
      </c>
      <c r="E9215" s="25">
        <f t="shared" si="214"/>
        <v>1.3411049999999998E-5</v>
      </c>
      <c r="F9215" s="25">
        <f t="shared" si="215"/>
        <v>9.3142199999999994E-6</v>
      </c>
      <c r="G9215" s="25">
        <f t="shared" si="216"/>
        <v>2.2740000000000003E-5</v>
      </c>
      <c r="H9215" s="25">
        <f t="shared" si="217"/>
        <v>6.9083699999999997E-5</v>
      </c>
      <c r="I9215" s="3" t="str">
        <f t="shared" si="220"/>
        <v>SesamGuatemala</v>
      </c>
      <c r="J9215" t="s">
        <v>258</v>
      </c>
      <c r="K9215">
        <v>3</v>
      </c>
    </row>
    <row r="9216" spans="1:11" x14ac:dyDescent="0.4">
      <c r="A9216" t="str">
        <f t="shared" si="219"/>
        <v>SesamölMexiko</v>
      </c>
      <c r="B9216" s="237" t="s">
        <v>109</v>
      </c>
      <c r="C9216" s="4" t="s">
        <v>409</v>
      </c>
      <c r="D9216" s="25">
        <f t="shared" si="218"/>
        <v>2.9580000000000001E-5</v>
      </c>
      <c r="E9216" s="25">
        <f t="shared" si="214"/>
        <v>1.2948389999999999E-5</v>
      </c>
      <c r="F9216" s="25">
        <f t="shared" si="215"/>
        <v>8.0100000000000012E-6</v>
      </c>
      <c r="G9216" s="25">
        <f t="shared" si="216"/>
        <v>2.1840000000000001E-5</v>
      </c>
      <c r="H9216" s="25">
        <f t="shared" si="217"/>
        <v>7.2378390000000004E-5</v>
      </c>
      <c r="I9216" s="3" t="str">
        <f t="shared" si="220"/>
        <v>SesamMexiko</v>
      </c>
      <c r="J9216" t="s">
        <v>258</v>
      </c>
      <c r="K9216">
        <v>3</v>
      </c>
    </row>
    <row r="9217" spans="1:11" x14ac:dyDescent="0.4">
      <c r="A9217" t="str">
        <f t="shared" si="219"/>
        <v>SesamölSri Lanka</v>
      </c>
      <c r="B9217" s="237" t="s">
        <v>109</v>
      </c>
      <c r="C9217" s="4" t="s">
        <v>447</v>
      </c>
      <c r="D9217" s="25">
        <f t="shared" si="218"/>
        <v>4.2600000000000005E-5</v>
      </c>
      <c r="E9217" s="25">
        <f t="shared" si="214"/>
        <v>2.3069999999999998E-5</v>
      </c>
      <c r="F9217" s="25">
        <f t="shared" si="215"/>
        <v>1.4939999999999999E-5</v>
      </c>
      <c r="G9217" s="25">
        <f t="shared" si="216"/>
        <v>3.0899999999999999E-5</v>
      </c>
      <c r="H9217" s="25">
        <f t="shared" si="217"/>
        <v>1.1150999999999997E-4</v>
      </c>
      <c r="I9217" s="3" t="str">
        <f t="shared" si="220"/>
        <v>SesamSri Lanka</v>
      </c>
      <c r="J9217" t="s">
        <v>258</v>
      </c>
      <c r="K9217">
        <v>3</v>
      </c>
    </row>
    <row r="9218" spans="1:11" x14ac:dyDescent="0.4">
      <c r="A9218" t="str">
        <f t="shared" si="219"/>
        <v>SesamölHaiti</v>
      </c>
      <c r="B9218" s="237" t="s">
        <v>109</v>
      </c>
      <c r="C9218" s="4" t="s">
        <v>383</v>
      </c>
      <c r="D9218" s="25">
        <f t="shared" si="218"/>
        <v>1.5937950000000002E-5</v>
      </c>
      <c r="E9218" s="25">
        <f t="shared" si="214"/>
        <v>5.3668199999999995E-5</v>
      </c>
      <c r="F9218" s="25">
        <f t="shared" si="215"/>
        <v>2.6878859999999998E-5</v>
      </c>
      <c r="G9218" s="25">
        <f t="shared" si="216"/>
        <v>8.3700000000000002E-5</v>
      </c>
      <c r="H9218" s="25">
        <f t="shared" si="217"/>
        <v>1.8018501000000001E-4</v>
      </c>
      <c r="I9218" s="3" t="str">
        <f t="shared" si="220"/>
        <v>SesamHaiti</v>
      </c>
      <c r="J9218" t="s">
        <v>258</v>
      </c>
      <c r="K9218">
        <v>3</v>
      </c>
    </row>
    <row r="9219" spans="1:11" x14ac:dyDescent="0.4">
      <c r="A9219" t="str">
        <f t="shared" si="219"/>
        <v>SesamölDominikanische Republik</v>
      </c>
      <c r="B9219" s="237" t="s">
        <v>109</v>
      </c>
      <c r="C9219" s="4" t="s">
        <v>362</v>
      </c>
      <c r="D9219" s="25">
        <f t="shared" si="218"/>
        <v>1.3232880000000002E-5</v>
      </c>
      <c r="E9219" s="25">
        <f t="shared" si="214"/>
        <v>3.6432000000000006E-5</v>
      </c>
      <c r="F9219" s="25">
        <f t="shared" si="215"/>
        <v>4.0639800000000003E-5</v>
      </c>
      <c r="G9219" s="25">
        <f t="shared" si="216"/>
        <v>1.0350000000000002E-4</v>
      </c>
      <c r="H9219" s="25">
        <f t="shared" si="217"/>
        <v>1.9380468E-4</v>
      </c>
      <c r="I9219" s="3" t="str">
        <f t="shared" si="220"/>
        <v>SesamDominikanische Republik</v>
      </c>
      <c r="J9219" t="s">
        <v>258</v>
      </c>
      <c r="K9219">
        <v>3</v>
      </c>
    </row>
    <row r="9220" spans="1:11" x14ac:dyDescent="0.4">
      <c r="A9220" t="str">
        <f t="shared" si="219"/>
        <v>Sojadrink (Sojamilch)Deutschland</v>
      </c>
      <c r="B9220" s="236" t="s">
        <v>112</v>
      </c>
      <c r="C9220" s="4" t="s">
        <v>61</v>
      </c>
      <c r="D9220" s="25">
        <f t="shared" si="218"/>
        <v>2.2608720000000001E-9</v>
      </c>
      <c r="E9220" s="25">
        <f t="shared" si="214"/>
        <v>5.7435840000000006E-9</v>
      </c>
      <c r="F9220" s="25">
        <f t="shared" si="215"/>
        <v>5.8698159999999997E-10</v>
      </c>
      <c r="G9220" s="25">
        <f t="shared" si="216"/>
        <v>4.5359999999999996E-10</v>
      </c>
      <c r="H9220" s="25">
        <f t="shared" si="217"/>
        <v>9.0450375999999997E-9</v>
      </c>
      <c r="I9220" s="3" t="str">
        <f>J9220&amp;C9220</f>
        <v>SojabohnenDeutschland</v>
      </c>
      <c r="J9220" t="s">
        <v>259</v>
      </c>
      <c r="K9220">
        <v>0.08</v>
      </c>
    </row>
    <row r="9221" spans="1:11" x14ac:dyDescent="0.4">
      <c r="A9221" t="str">
        <f t="shared" si="219"/>
        <v>Sojadrink (Sojamilch)Deutschland Fr</v>
      </c>
      <c r="B9221" s="237" t="s">
        <v>112</v>
      </c>
      <c r="C9221" s="4" t="s">
        <v>376</v>
      </c>
      <c r="D9221" s="25">
        <f t="shared" si="218"/>
        <v>2.2608720000000001E-9</v>
      </c>
      <c r="E9221" s="25">
        <f t="shared" si="214"/>
        <v>5.7435840000000006E-9</v>
      </c>
      <c r="F9221" s="25">
        <f t="shared" si="215"/>
        <v>5.8698159999999997E-10</v>
      </c>
      <c r="G9221" s="25">
        <f t="shared" si="216"/>
        <v>4.5359999999999996E-10</v>
      </c>
      <c r="H9221" s="25">
        <f t="shared" si="217"/>
        <v>9.0450375999999997E-9</v>
      </c>
      <c r="I9221" s="3" t="str">
        <f t="shared" ref="I9221:I9284" si="221">J9221&amp;C9221</f>
        <v>SojabohnenDeutschland Fr</v>
      </c>
      <c r="J9221" t="s">
        <v>259</v>
      </c>
      <c r="K9221">
        <v>0.08</v>
      </c>
    </row>
    <row r="9222" spans="1:11" x14ac:dyDescent="0.4">
      <c r="A9222" t="str">
        <f t="shared" si="219"/>
        <v>Sojadrink (Sojamilch)Deutschland NI</v>
      </c>
      <c r="B9222" s="237" t="s">
        <v>112</v>
      </c>
      <c r="C9222" s="4" t="s">
        <v>377</v>
      </c>
      <c r="D9222" s="25">
        <f t="shared" si="218"/>
        <v>2.2608720000000001E-9</v>
      </c>
      <c r="E9222" s="25">
        <f t="shared" si="214"/>
        <v>5.7435840000000006E-9</v>
      </c>
      <c r="F9222" s="25">
        <f t="shared" si="215"/>
        <v>5.8698159999999997E-10</v>
      </c>
      <c r="G9222" s="25">
        <f t="shared" si="216"/>
        <v>4.5359999999999996E-10</v>
      </c>
      <c r="H9222" s="25">
        <f t="shared" si="217"/>
        <v>9.0450375999999997E-9</v>
      </c>
      <c r="I9222" s="3" t="str">
        <f t="shared" si="221"/>
        <v>SojabohnenDeutschland NI</v>
      </c>
      <c r="J9222" t="s">
        <v>259</v>
      </c>
      <c r="K9222">
        <v>0.08</v>
      </c>
    </row>
    <row r="9223" spans="1:11" x14ac:dyDescent="0.4">
      <c r="A9223" t="str">
        <f t="shared" si="219"/>
        <v>Sojadrink (Sojamilch)Frankreich</v>
      </c>
      <c r="B9223" s="237" t="s">
        <v>112</v>
      </c>
      <c r="C9223" s="4" t="s">
        <v>137</v>
      </c>
      <c r="D9223" s="25">
        <f t="shared" si="218"/>
        <v>3.1895920000000002E-9</v>
      </c>
      <c r="E9223" s="25">
        <f t="shared" si="214"/>
        <v>9.3496000000000009E-9</v>
      </c>
      <c r="F9223" s="25">
        <f t="shared" si="215"/>
        <v>9.2054399999999994E-10</v>
      </c>
      <c r="G9223" s="25">
        <f t="shared" si="216"/>
        <v>9.6799999999999997E-10</v>
      </c>
      <c r="H9223" s="25">
        <f t="shared" si="217"/>
        <v>1.4427736000000002E-8</v>
      </c>
      <c r="I9223" s="3" t="str">
        <f t="shared" si="221"/>
        <v>SojabohnenFrankreich</v>
      </c>
      <c r="J9223" t="s">
        <v>259</v>
      </c>
      <c r="K9223">
        <v>0.08</v>
      </c>
    </row>
    <row r="9224" spans="1:11" x14ac:dyDescent="0.4">
      <c r="A9224" t="str">
        <f t="shared" si="219"/>
        <v>Sojadrink (Sojamilch)Estland</v>
      </c>
      <c r="B9224" s="237" t="s">
        <v>112</v>
      </c>
      <c r="C9224" s="4" t="s">
        <v>368</v>
      </c>
      <c r="D9224" s="25">
        <f t="shared" si="218"/>
        <v>4.1349600000000008E-9</v>
      </c>
      <c r="E9224" s="25">
        <f t="shared" si="214"/>
        <v>1.026744E-8</v>
      </c>
      <c r="F9224" s="25">
        <f t="shared" si="215"/>
        <v>7.7235840000000012E-10</v>
      </c>
      <c r="G9224" s="25">
        <f t="shared" si="216"/>
        <v>3.0880000000000001E-10</v>
      </c>
      <c r="H9224" s="25">
        <f t="shared" si="217"/>
        <v>1.54835584E-8</v>
      </c>
      <c r="I9224" s="3" t="str">
        <f t="shared" si="221"/>
        <v>SojabohnenEstland</v>
      </c>
      <c r="J9224" t="s">
        <v>259</v>
      </c>
      <c r="K9224">
        <v>0.08</v>
      </c>
    </row>
    <row r="9225" spans="1:11" x14ac:dyDescent="0.4">
      <c r="A9225" t="str">
        <f t="shared" si="219"/>
        <v>Sojadrink (Sojamilch)Tschechien</v>
      </c>
      <c r="B9225" s="237" t="s">
        <v>112</v>
      </c>
      <c r="C9225" s="4" t="s">
        <v>223</v>
      </c>
      <c r="D9225" s="25">
        <f t="shared" si="218"/>
        <v>4.0584400000000003E-9</v>
      </c>
      <c r="E9225" s="25">
        <f t="shared" si="214"/>
        <v>1.0010399999999998E-8</v>
      </c>
      <c r="F9225" s="25">
        <f t="shared" si="215"/>
        <v>9.515039999999999E-10</v>
      </c>
      <c r="G9225" s="25">
        <f t="shared" si="216"/>
        <v>7.2320000000000005E-10</v>
      </c>
      <c r="H9225" s="25">
        <f t="shared" si="217"/>
        <v>1.5743543999999999E-8</v>
      </c>
      <c r="I9225" s="3" t="str">
        <f t="shared" si="221"/>
        <v>SojabohnenTschechien</v>
      </c>
      <c r="J9225" t="s">
        <v>259</v>
      </c>
      <c r="K9225">
        <v>0.08</v>
      </c>
    </row>
    <row r="9226" spans="1:11" x14ac:dyDescent="0.4">
      <c r="A9226" t="str">
        <f t="shared" si="219"/>
        <v>Sojadrink (Sojamilch)Tschechoslowakei</v>
      </c>
      <c r="B9226" s="237" t="s">
        <v>112</v>
      </c>
      <c r="C9226" s="4" t="s">
        <v>356</v>
      </c>
      <c r="D9226" s="25">
        <f t="shared" si="218"/>
        <v>4.0584400000000003E-9</v>
      </c>
      <c r="E9226" s="25">
        <f t="shared" si="214"/>
        <v>1.0010399999999998E-8</v>
      </c>
      <c r="F9226" s="25">
        <f t="shared" si="215"/>
        <v>9.515039999999999E-10</v>
      </c>
      <c r="G9226" s="25">
        <f t="shared" si="216"/>
        <v>7.2320000000000005E-10</v>
      </c>
      <c r="H9226" s="25">
        <f t="shared" si="217"/>
        <v>1.5743543999999999E-8</v>
      </c>
      <c r="I9226" s="3" t="str">
        <f t="shared" si="221"/>
        <v>SojabohnenTschechoslowakei</v>
      </c>
      <c r="J9226" t="s">
        <v>259</v>
      </c>
      <c r="K9226">
        <v>0.08</v>
      </c>
    </row>
    <row r="9227" spans="1:11" x14ac:dyDescent="0.4">
      <c r="A9227" t="str">
        <f t="shared" si="219"/>
        <v>Sojadrink (Sojamilch)Weißrussland</v>
      </c>
      <c r="B9227" s="237" t="s">
        <v>112</v>
      </c>
      <c r="C9227" s="4" t="s">
        <v>317</v>
      </c>
      <c r="D9227" s="25">
        <f t="shared" si="218"/>
        <v>4.2384800000000004E-9</v>
      </c>
      <c r="E9227" s="25">
        <f t="shared" si="214"/>
        <v>1.0400800000000001E-8</v>
      </c>
      <c r="F9227" s="25">
        <f t="shared" si="215"/>
        <v>7.9403840000000009E-10</v>
      </c>
      <c r="G9227" s="25">
        <f t="shared" si="216"/>
        <v>3.7119999999999997E-10</v>
      </c>
      <c r="H9227" s="25">
        <f t="shared" si="217"/>
        <v>1.58045184E-8</v>
      </c>
      <c r="I9227" s="3" t="str">
        <f t="shared" si="221"/>
        <v>SojabohnenWeißrussland</v>
      </c>
      <c r="J9227" t="s">
        <v>259</v>
      </c>
      <c r="K9227">
        <v>0.08</v>
      </c>
    </row>
    <row r="9228" spans="1:11" x14ac:dyDescent="0.4">
      <c r="A9228" t="str">
        <f t="shared" si="219"/>
        <v>Sojadrink (Sojamilch)Uruguay</v>
      </c>
      <c r="B9228" s="237" t="s">
        <v>112</v>
      </c>
      <c r="C9228" s="4" t="s">
        <v>468</v>
      </c>
      <c r="D9228" s="25">
        <f t="shared" si="218"/>
        <v>6.5900320000000001E-9</v>
      </c>
      <c r="E9228" s="25">
        <f t="shared" si="214"/>
        <v>4.6690240000000005E-9</v>
      </c>
      <c r="F9228" s="25">
        <f t="shared" si="215"/>
        <v>2.664152E-9</v>
      </c>
      <c r="G9228" s="25">
        <f t="shared" si="216"/>
        <v>1.8880000000000001E-9</v>
      </c>
      <c r="H9228" s="25">
        <f t="shared" si="217"/>
        <v>1.5811207999999999E-8</v>
      </c>
      <c r="I9228" s="3" t="str">
        <f t="shared" si="221"/>
        <v>SojabohnenUruguay</v>
      </c>
      <c r="J9228" t="s">
        <v>259</v>
      </c>
      <c r="K9228">
        <v>0.08</v>
      </c>
    </row>
    <row r="9229" spans="1:11" x14ac:dyDescent="0.4">
      <c r="A9229" t="str">
        <f t="shared" si="219"/>
        <v>Sojadrink (Sojamilch)Burkina Faso</v>
      </c>
      <c r="B9229" s="237" t="s">
        <v>112</v>
      </c>
      <c r="C9229" s="4" t="s">
        <v>334</v>
      </c>
      <c r="D9229" s="25">
        <f t="shared" si="218"/>
        <v>9.1051999999999987E-9</v>
      </c>
      <c r="E9229" s="25">
        <f t="shared" si="214"/>
        <v>5.5549840000000006E-9</v>
      </c>
      <c r="F9229" s="25">
        <f t="shared" si="215"/>
        <v>4.2469999999999999E-10</v>
      </c>
      <c r="G9229" s="25">
        <f t="shared" si="216"/>
        <v>2.04E-9</v>
      </c>
      <c r="H9229" s="25">
        <f t="shared" si="217"/>
        <v>1.7124883999999999E-8</v>
      </c>
      <c r="I9229" s="3" t="str">
        <f t="shared" si="221"/>
        <v>SojabohnenBurkina Faso</v>
      </c>
      <c r="J9229" t="s">
        <v>259</v>
      </c>
      <c r="K9229">
        <v>0.08</v>
      </c>
    </row>
    <row r="9230" spans="1:11" x14ac:dyDescent="0.4">
      <c r="A9230" t="str">
        <f t="shared" si="219"/>
        <v>Sojadrink (Sojamilch)Schweiz</v>
      </c>
      <c r="B9230" s="237" t="s">
        <v>112</v>
      </c>
      <c r="C9230" s="4" t="s">
        <v>452</v>
      </c>
      <c r="D9230" s="25">
        <f t="shared" si="218"/>
        <v>6.1055520000000005E-9</v>
      </c>
      <c r="E9230" s="25">
        <f t="shared" si="214"/>
        <v>1.0104000000000001E-8</v>
      </c>
      <c r="F9230" s="25">
        <f t="shared" si="215"/>
        <v>9.014479999999999E-10</v>
      </c>
      <c r="G9230" s="25">
        <f t="shared" si="216"/>
        <v>6.8479999999999985E-10</v>
      </c>
      <c r="H9230" s="25">
        <f t="shared" si="217"/>
        <v>1.7795799999999998E-8</v>
      </c>
      <c r="I9230" s="3" t="str">
        <f t="shared" si="221"/>
        <v>SojabohnenSchweiz</v>
      </c>
      <c r="J9230" t="s">
        <v>259</v>
      </c>
      <c r="K9230">
        <v>0.08</v>
      </c>
    </row>
    <row r="9231" spans="1:11" x14ac:dyDescent="0.4">
      <c r="A9231" t="str">
        <f t="shared" si="219"/>
        <v>Sojadrink (Sojamilch)Polen</v>
      </c>
      <c r="B9231" s="237" t="s">
        <v>112</v>
      </c>
      <c r="C9231" s="4" t="s">
        <v>429</v>
      </c>
      <c r="D9231" s="25">
        <f t="shared" si="218"/>
        <v>5.2879999999999991E-9</v>
      </c>
      <c r="E9231" s="25">
        <f t="shared" si="214"/>
        <v>1.108672E-8</v>
      </c>
      <c r="F9231" s="25">
        <f t="shared" si="215"/>
        <v>8.7999999999999996E-10</v>
      </c>
      <c r="G9231" s="25">
        <f t="shared" si="216"/>
        <v>6.3040000000000002E-10</v>
      </c>
      <c r="H9231" s="25">
        <f t="shared" si="217"/>
        <v>1.7885120000000003E-8</v>
      </c>
      <c r="I9231" s="3" t="str">
        <f t="shared" si="221"/>
        <v>SojabohnenPolen</v>
      </c>
      <c r="J9231" t="s">
        <v>259</v>
      </c>
      <c r="K9231">
        <v>0.08</v>
      </c>
    </row>
    <row r="9232" spans="1:11" x14ac:dyDescent="0.4">
      <c r="A9232" t="str">
        <f t="shared" si="219"/>
        <v>Sojadrink (Sojamilch)Argentinien</v>
      </c>
      <c r="B9232" s="237" t="s">
        <v>112</v>
      </c>
      <c r="C9232" s="4" t="s">
        <v>292</v>
      </c>
      <c r="D9232" s="25">
        <f t="shared" si="218"/>
        <v>4.6004640000000005E-9</v>
      </c>
      <c r="E9232" s="25">
        <f t="shared" si="214"/>
        <v>9.41256E-9</v>
      </c>
      <c r="F9232" s="25">
        <f t="shared" si="215"/>
        <v>1.6011919999999999E-9</v>
      </c>
      <c r="G9232" s="25">
        <f t="shared" si="216"/>
        <v>2.9280000000000002E-9</v>
      </c>
      <c r="H9232" s="25">
        <f t="shared" si="217"/>
        <v>1.8542216000000001E-8</v>
      </c>
      <c r="I9232" s="3" t="str">
        <f t="shared" si="221"/>
        <v>SojabohnenArgentinien</v>
      </c>
      <c r="J9232" t="s">
        <v>259</v>
      </c>
      <c r="K9232">
        <v>0.08</v>
      </c>
    </row>
    <row r="9233" spans="1:11" x14ac:dyDescent="0.4">
      <c r="A9233" t="str">
        <f t="shared" si="219"/>
        <v>Sojadrink (Sojamilch)Ungarn</v>
      </c>
      <c r="B9233" s="237" t="s">
        <v>112</v>
      </c>
      <c r="C9233" s="4" t="s">
        <v>385</v>
      </c>
      <c r="D9233" s="25">
        <f t="shared" si="218"/>
        <v>4.9962400000000009E-9</v>
      </c>
      <c r="E9233" s="25">
        <f t="shared" si="214"/>
        <v>1.1705039999999999E-8</v>
      </c>
      <c r="F9233" s="25">
        <f t="shared" si="215"/>
        <v>1.05192E-9</v>
      </c>
      <c r="G9233" s="25">
        <f t="shared" si="216"/>
        <v>8.3200000000000002E-10</v>
      </c>
      <c r="H9233" s="25">
        <f t="shared" si="217"/>
        <v>1.8585200000000002E-8</v>
      </c>
      <c r="I9233" s="3" t="str">
        <f t="shared" si="221"/>
        <v>SojabohnenUngarn</v>
      </c>
      <c r="J9233" t="s">
        <v>259</v>
      </c>
      <c r="K9233">
        <v>0.08</v>
      </c>
    </row>
    <row r="9234" spans="1:11" x14ac:dyDescent="0.4">
      <c r="A9234" t="str">
        <f t="shared" si="219"/>
        <v>Sojadrink (Sojamilch)Benin</v>
      </c>
      <c r="B9234" s="237" t="s">
        <v>112</v>
      </c>
      <c r="C9234" s="4" t="s">
        <v>219</v>
      </c>
      <c r="D9234" s="25">
        <f t="shared" si="218"/>
        <v>1.1099199999999998E-8</v>
      </c>
      <c r="E9234" s="25">
        <f t="shared" si="214"/>
        <v>6.0175680000000001E-9</v>
      </c>
      <c r="F9234" s="25">
        <f t="shared" si="215"/>
        <v>5.7466000000000006E-10</v>
      </c>
      <c r="G9234" s="25">
        <f t="shared" si="216"/>
        <v>2.1280000000000001E-9</v>
      </c>
      <c r="H9234" s="25">
        <f t="shared" si="217"/>
        <v>1.9819427999999998E-8</v>
      </c>
      <c r="I9234" s="3" t="str">
        <f t="shared" si="221"/>
        <v>SojabohnenBenin</v>
      </c>
      <c r="J9234" t="s">
        <v>259</v>
      </c>
      <c r="K9234">
        <v>0.08</v>
      </c>
    </row>
    <row r="9235" spans="1:11" x14ac:dyDescent="0.4">
      <c r="A9235" t="str">
        <f t="shared" si="219"/>
        <v>Sojadrink (Sojamilch)Äthiopien</v>
      </c>
      <c r="B9235" s="237" t="s">
        <v>112</v>
      </c>
      <c r="C9235" s="4" t="s">
        <v>369</v>
      </c>
      <c r="D9235" s="25">
        <f t="shared" si="218"/>
        <v>6.9853760000000009E-9</v>
      </c>
      <c r="E9235" s="25">
        <f t="shared" si="214"/>
        <v>9.4372800000000003E-9</v>
      </c>
      <c r="F9235" s="25">
        <f t="shared" si="215"/>
        <v>1.3396879999999999E-9</v>
      </c>
      <c r="G9235" s="25">
        <f t="shared" si="216"/>
        <v>2.4320000000000003E-9</v>
      </c>
      <c r="H9235" s="25">
        <f t="shared" si="217"/>
        <v>2.0194344000000002E-8</v>
      </c>
      <c r="I9235" s="3" t="str">
        <f t="shared" si="221"/>
        <v>SojabohnenÄthiopien</v>
      </c>
      <c r="J9235" t="s">
        <v>259</v>
      </c>
      <c r="K9235">
        <v>0.08</v>
      </c>
    </row>
    <row r="9236" spans="1:11" x14ac:dyDescent="0.4">
      <c r="A9236" t="str">
        <f t="shared" si="219"/>
        <v>Sojadrink (Sojamilch)Äthiopien PDR</v>
      </c>
      <c r="B9236" s="237" t="s">
        <v>112</v>
      </c>
      <c r="C9236" s="4" t="s">
        <v>370</v>
      </c>
      <c r="D9236" s="25">
        <f t="shared" si="218"/>
        <v>6.9853760000000009E-9</v>
      </c>
      <c r="E9236" s="25">
        <f t="shared" ref="E9236:E9299" si="222">VLOOKUP($I9236,$A$3:$H$8460,5,0)*$K9236</f>
        <v>9.4372800000000003E-9</v>
      </c>
      <c r="F9236" s="25">
        <f t="shared" ref="F9236:F9299" si="223">VLOOKUP($I9236,$A$3:$H$8460,6,0)*$K9236</f>
        <v>1.3396879999999999E-9</v>
      </c>
      <c r="G9236" s="25">
        <f t="shared" ref="G9236:G9299" si="224">VLOOKUP($I9236,$A$3:$H$8460,7,0)*$K9236</f>
        <v>2.4320000000000003E-9</v>
      </c>
      <c r="H9236" s="25">
        <f t="shared" ref="H9236:H9299" si="225">VLOOKUP($I9236,$A$3:$H$8460,8,0)*$K9236</f>
        <v>2.0194344000000002E-8</v>
      </c>
      <c r="I9236" s="3" t="str">
        <f t="shared" si="221"/>
        <v>SojabohnenÄthiopien PDR</v>
      </c>
      <c r="J9236" t="s">
        <v>259</v>
      </c>
      <c r="K9236">
        <v>0.08</v>
      </c>
    </row>
    <row r="9237" spans="1:11" x14ac:dyDescent="0.4">
      <c r="A9237" t="str">
        <f t="shared" si="219"/>
        <v>Sojadrink (Sojamilch)Rumänien</v>
      </c>
      <c r="B9237" s="237" t="s">
        <v>112</v>
      </c>
      <c r="C9237" s="4" t="s">
        <v>434</v>
      </c>
      <c r="D9237" s="25">
        <f t="shared" si="218"/>
        <v>5.5834560000000009E-9</v>
      </c>
      <c r="E9237" s="25">
        <f t="shared" si="222"/>
        <v>1.2848800000000001E-8</v>
      </c>
      <c r="F9237" s="25">
        <f t="shared" si="223"/>
        <v>9.9043999999999994E-10</v>
      </c>
      <c r="G9237" s="25">
        <f t="shared" si="224"/>
        <v>1.544E-9</v>
      </c>
      <c r="H9237" s="25">
        <f t="shared" si="225"/>
        <v>2.0966696000000001E-8</v>
      </c>
      <c r="I9237" s="3" t="str">
        <f t="shared" si="221"/>
        <v>SojabohnenRumänien</v>
      </c>
      <c r="J9237" t="s">
        <v>259</v>
      </c>
      <c r="K9237">
        <v>0.08</v>
      </c>
    </row>
    <row r="9238" spans="1:11" x14ac:dyDescent="0.4">
      <c r="A9238" t="str">
        <f t="shared" si="219"/>
        <v>Sojadrink (Sojamilch)Österreich</v>
      </c>
      <c r="B9238" s="237" t="s">
        <v>112</v>
      </c>
      <c r="C9238" s="4" t="s">
        <v>226</v>
      </c>
      <c r="D9238" s="25">
        <f t="shared" ref="D9238:D9301" si="226">VLOOKUP($I9238,$A$3:$H$8460,4,0)*$K9238</f>
        <v>6.9853359999999998E-9</v>
      </c>
      <c r="E9238" s="25">
        <f t="shared" si="222"/>
        <v>1.2453519999999999E-8</v>
      </c>
      <c r="F9238" s="25">
        <f t="shared" si="223"/>
        <v>1.0959200000000001E-9</v>
      </c>
      <c r="G9238" s="25">
        <f t="shared" si="224"/>
        <v>8.3999999999999999E-10</v>
      </c>
      <c r="H9238" s="25">
        <f t="shared" si="225"/>
        <v>2.1374775999999999E-8</v>
      </c>
      <c r="I9238" s="3" t="str">
        <f t="shared" si="221"/>
        <v>SojabohnenÖsterreich</v>
      </c>
      <c r="J9238" t="s">
        <v>259</v>
      </c>
      <c r="K9238">
        <v>0.08</v>
      </c>
    </row>
    <row r="9239" spans="1:11" x14ac:dyDescent="0.4">
      <c r="A9239" t="str">
        <f t="shared" si="219"/>
        <v>Sojadrink (Sojamilch)Moldavien</v>
      </c>
      <c r="B9239" s="237" t="s">
        <v>112</v>
      </c>
      <c r="C9239" s="4" t="s">
        <v>433</v>
      </c>
      <c r="D9239" s="25">
        <f t="shared" si="226"/>
        <v>6.2608000000000005E-9</v>
      </c>
      <c r="E9239" s="25">
        <f t="shared" si="222"/>
        <v>1.3474480000000001E-8</v>
      </c>
      <c r="F9239" s="25">
        <f t="shared" si="223"/>
        <v>1.0225199999999999E-9</v>
      </c>
      <c r="G9239" s="25">
        <f t="shared" si="224"/>
        <v>1.328E-9</v>
      </c>
      <c r="H9239" s="25">
        <f t="shared" si="225"/>
        <v>2.2085800000000002E-8</v>
      </c>
      <c r="I9239" s="3" t="str">
        <f t="shared" si="221"/>
        <v>SojabohnenMoldavien</v>
      </c>
      <c r="J9239" t="s">
        <v>259</v>
      </c>
      <c r="K9239">
        <v>0.08</v>
      </c>
    </row>
    <row r="9240" spans="1:11" x14ac:dyDescent="0.4">
      <c r="A9240" t="str">
        <f t="shared" si="219"/>
        <v>Sojadrink (Sojamilch)Vereinigte Staaten von Amerika</v>
      </c>
      <c r="B9240" s="237" t="s">
        <v>112</v>
      </c>
      <c r="C9240" s="4" t="s">
        <v>467</v>
      </c>
      <c r="D9240" s="25">
        <f t="shared" si="226"/>
        <v>4.7683280000000004E-9</v>
      </c>
      <c r="E9240" s="25">
        <f t="shared" si="222"/>
        <v>1.4308480000000001E-8</v>
      </c>
      <c r="F9240" s="25">
        <f t="shared" si="223"/>
        <v>2.0137599999999999E-9</v>
      </c>
      <c r="G9240" s="25">
        <f t="shared" si="224"/>
        <v>2.4000000000000004E-9</v>
      </c>
      <c r="H9240" s="25">
        <f t="shared" si="225"/>
        <v>2.3490568000000003E-8</v>
      </c>
      <c r="I9240" s="3" t="str">
        <f t="shared" si="221"/>
        <v>SojabohnenVereinigte Staaten von Amerika</v>
      </c>
      <c r="J9240" t="s">
        <v>259</v>
      </c>
      <c r="K9240">
        <v>0.08</v>
      </c>
    </row>
    <row r="9241" spans="1:11" x14ac:dyDescent="0.4">
      <c r="A9241" t="str">
        <f t="shared" si="219"/>
        <v>Sojadrink (Sojamilch)Brasilien</v>
      </c>
      <c r="B9241" s="237" t="s">
        <v>112</v>
      </c>
      <c r="C9241" s="4" t="s">
        <v>159</v>
      </c>
      <c r="D9241" s="25">
        <f t="shared" si="226"/>
        <v>7.0235199999999998E-9</v>
      </c>
      <c r="E9241" s="25">
        <f t="shared" si="222"/>
        <v>4.5390160000000003E-9</v>
      </c>
      <c r="F9241" s="25">
        <f t="shared" si="223"/>
        <v>7.5669279999999994E-9</v>
      </c>
      <c r="G9241" s="25">
        <f t="shared" si="224"/>
        <v>4.5679999999999999E-9</v>
      </c>
      <c r="H9241" s="25">
        <f t="shared" si="225"/>
        <v>2.3697463999999996E-8</v>
      </c>
      <c r="I9241" s="3" t="str">
        <f t="shared" si="221"/>
        <v>SojabohnenBrasilien</v>
      </c>
      <c r="J9241" t="s">
        <v>259</v>
      </c>
      <c r="K9241">
        <v>0.08</v>
      </c>
    </row>
    <row r="9242" spans="1:11" x14ac:dyDescent="0.4">
      <c r="A9242" t="str">
        <f t="shared" si="219"/>
        <v>Sojadrink (Sojamilch)Ukraine</v>
      </c>
      <c r="B9242" s="237" t="s">
        <v>112</v>
      </c>
      <c r="C9242" s="4" t="s">
        <v>463</v>
      </c>
      <c r="D9242" s="25">
        <f t="shared" si="226"/>
        <v>7.0480000000000005E-9</v>
      </c>
      <c r="E9242" s="25">
        <f t="shared" si="222"/>
        <v>1.4400000000000002E-8</v>
      </c>
      <c r="F9242" s="25">
        <f t="shared" si="223"/>
        <v>1.032E-9</v>
      </c>
      <c r="G9242" s="25">
        <f t="shared" si="224"/>
        <v>1.8640000000000002E-9</v>
      </c>
      <c r="H9242" s="25">
        <f t="shared" si="225"/>
        <v>2.4344000000000003E-8</v>
      </c>
      <c r="I9242" s="3" t="str">
        <f t="shared" si="221"/>
        <v>SojabohnenUkraine</v>
      </c>
      <c r="J9242" t="s">
        <v>259</v>
      </c>
      <c r="K9242">
        <v>0.08</v>
      </c>
    </row>
    <row r="9243" spans="1:11" x14ac:dyDescent="0.4">
      <c r="A9243" t="str">
        <f t="shared" si="219"/>
        <v>Sojadrink (Sojamilch)Togo</v>
      </c>
      <c r="B9243" s="237" t="s">
        <v>112</v>
      </c>
      <c r="C9243" s="4" t="s">
        <v>458</v>
      </c>
      <c r="D9243" s="25">
        <f t="shared" si="226"/>
        <v>1.4544720000000001E-8</v>
      </c>
      <c r="E9243" s="25">
        <f t="shared" si="222"/>
        <v>7.627552E-9</v>
      </c>
      <c r="F9243" s="25">
        <f t="shared" si="223"/>
        <v>7.7254319999999999E-10</v>
      </c>
      <c r="G9243" s="25">
        <f t="shared" si="224"/>
        <v>2.6720000000000003E-9</v>
      </c>
      <c r="H9243" s="25">
        <f t="shared" si="225"/>
        <v>2.5616815200000004E-8</v>
      </c>
      <c r="I9243" s="3" t="str">
        <f t="shared" si="221"/>
        <v>SojabohnenTogo</v>
      </c>
      <c r="J9243" t="s">
        <v>259</v>
      </c>
      <c r="K9243">
        <v>0.08</v>
      </c>
    </row>
    <row r="9244" spans="1:11" x14ac:dyDescent="0.4">
      <c r="A9244" t="str">
        <f t="shared" si="219"/>
        <v>Sojadrink (Sojamilch)Portugal</v>
      </c>
      <c r="B9244" s="237" t="s">
        <v>112</v>
      </c>
      <c r="C9244" s="4" t="s">
        <v>430</v>
      </c>
      <c r="D9244" s="25">
        <f t="shared" si="226"/>
        <v>6.4788799999999994E-9</v>
      </c>
      <c r="E9244" s="25">
        <f t="shared" si="222"/>
        <v>1.849128E-8</v>
      </c>
      <c r="F9244" s="25">
        <f t="shared" si="223"/>
        <v>1.3698399999999999E-9</v>
      </c>
      <c r="G9244" s="25">
        <f t="shared" si="224"/>
        <v>2.5680000000000002E-9</v>
      </c>
      <c r="H9244" s="25">
        <f t="shared" si="225"/>
        <v>2.8908000000000003E-8</v>
      </c>
      <c r="I9244" s="3" t="str">
        <f t="shared" si="221"/>
        <v>SojabohnenPortugal</v>
      </c>
      <c r="J9244" t="s">
        <v>259</v>
      </c>
      <c r="K9244">
        <v>0.08</v>
      </c>
    </row>
    <row r="9245" spans="1:11" x14ac:dyDescent="0.4">
      <c r="A9245" t="str">
        <f t="shared" si="219"/>
        <v>Sojadrink (Sojamilch)Slowakei</v>
      </c>
      <c r="B9245" s="237" t="s">
        <v>112</v>
      </c>
      <c r="C9245" s="4" t="s">
        <v>443</v>
      </c>
      <c r="D9245" s="25">
        <f t="shared" si="226"/>
        <v>8.5600000000000002E-9</v>
      </c>
      <c r="E9245" s="25">
        <f t="shared" si="222"/>
        <v>1.8211599999999999E-8</v>
      </c>
      <c r="F9245" s="25">
        <f t="shared" si="223"/>
        <v>1.5930720000000002E-9</v>
      </c>
      <c r="G9245" s="25">
        <f t="shared" si="224"/>
        <v>1.2400000000000001E-9</v>
      </c>
      <c r="H9245" s="25">
        <f t="shared" si="225"/>
        <v>2.9604672000000004E-8</v>
      </c>
      <c r="I9245" s="3" t="str">
        <f t="shared" si="221"/>
        <v>SojabohnenSlowakei</v>
      </c>
      <c r="J9245" t="s">
        <v>259</v>
      </c>
      <c r="K9245">
        <v>0.08</v>
      </c>
    </row>
    <row r="9246" spans="1:11" x14ac:dyDescent="0.4">
      <c r="A9246" t="str">
        <f t="shared" si="219"/>
        <v>Sojadrink (Sojamilch)Kanada</v>
      </c>
      <c r="B9246" s="237" t="s">
        <v>112</v>
      </c>
      <c r="C9246" s="4" t="s">
        <v>343</v>
      </c>
      <c r="D9246" s="25">
        <f t="shared" si="226"/>
        <v>5.6947600000000003E-9</v>
      </c>
      <c r="E9246" s="25">
        <f t="shared" si="222"/>
        <v>1.9954800000000001E-8</v>
      </c>
      <c r="F9246" s="25">
        <f t="shared" si="223"/>
        <v>2.4909440000000005E-9</v>
      </c>
      <c r="G9246" s="25">
        <f t="shared" si="224"/>
        <v>1.8159999999999999E-9</v>
      </c>
      <c r="H9246" s="25">
        <f t="shared" si="225"/>
        <v>2.9956504000000002E-8</v>
      </c>
      <c r="I9246" s="3" t="str">
        <f t="shared" si="221"/>
        <v>SojabohnenKanada</v>
      </c>
      <c r="J9246" t="s">
        <v>259</v>
      </c>
      <c r="K9246">
        <v>0.08</v>
      </c>
    </row>
    <row r="9247" spans="1:11" x14ac:dyDescent="0.4">
      <c r="A9247" t="str">
        <f t="shared" si="219"/>
        <v>Sojadrink (Sojamilch)Finnland</v>
      </c>
      <c r="B9247" s="237" t="s">
        <v>112</v>
      </c>
      <c r="C9247" s="4" t="s">
        <v>371</v>
      </c>
      <c r="D9247" s="25">
        <f t="shared" si="226"/>
        <v>4.9558480000000002E-9</v>
      </c>
      <c r="E9247" s="25">
        <f t="shared" si="222"/>
        <v>2.4303360000000002E-8</v>
      </c>
      <c r="F9247" s="25">
        <f t="shared" si="223"/>
        <v>9.1435199999999997E-10</v>
      </c>
      <c r="G9247" s="25">
        <f t="shared" si="224"/>
        <v>4.9839999999999995E-10</v>
      </c>
      <c r="H9247" s="25">
        <f t="shared" si="225"/>
        <v>3.0671960000000005E-8</v>
      </c>
      <c r="I9247" s="3" t="str">
        <f t="shared" si="221"/>
        <v>SojabohnenFinnland</v>
      </c>
      <c r="J9247" t="s">
        <v>259</v>
      </c>
      <c r="K9247">
        <v>0.08</v>
      </c>
    </row>
    <row r="9248" spans="1:11" x14ac:dyDescent="0.4">
      <c r="A9248" t="str">
        <f t="shared" si="219"/>
        <v>Sojadrink (Sojamilch)Slowenien</v>
      </c>
      <c r="B9248" s="237" t="s">
        <v>112</v>
      </c>
      <c r="C9248" s="4" t="s">
        <v>444</v>
      </c>
      <c r="D9248" s="25">
        <f t="shared" si="226"/>
        <v>1.0308800000000001E-8</v>
      </c>
      <c r="E9248" s="25">
        <f t="shared" si="222"/>
        <v>1.8203999999999999E-8</v>
      </c>
      <c r="F9248" s="25">
        <f t="shared" si="223"/>
        <v>1.5267519999999999E-9</v>
      </c>
      <c r="G9248" s="25">
        <f t="shared" si="224"/>
        <v>1.4160000000000001E-9</v>
      </c>
      <c r="H9248" s="25">
        <f t="shared" si="225"/>
        <v>3.1455552000000003E-8</v>
      </c>
      <c r="I9248" s="3" t="str">
        <f t="shared" si="221"/>
        <v>SojabohnenSlowenien</v>
      </c>
      <c r="J9248" t="s">
        <v>259</v>
      </c>
      <c r="K9248">
        <v>0.08</v>
      </c>
    </row>
    <row r="9249" spans="1:11" x14ac:dyDescent="0.4">
      <c r="A9249" t="str">
        <f t="shared" si="219"/>
        <v>Sojadrink (Sojamilch)Spanien</v>
      </c>
      <c r="B9249" s="237" t="s">
        <v>112</v>
      </c>
      <c r="C9249" s="4" t="s">
        <v>80</v>
      </c>
      <c r="D9249" s="25">
        <f t="shared" si="226"/>
        <v>7.4495439999999991E-9</v>
      </c>
      <c r="E9249" s="25">
        <f t="shared" si="222"/>
        <v>2.0935440000000003E-8</v>
      </c>
      <c r="F9249" s="25">
        <f t="shared" si="223"/>
        <v>1.637112E-9</v>
      </c>
      <c r="G9249" s="25">
        <f t="shared" si="224"/>
        <v>2.9680000000000001E-9</v>
      </c>
      <c r="H9249" s="25">
        <f t="shared" si="225"/>
        <v>3.2990096000000004E-8</v>
      </c>
      <c r="I9249" s="3" t="str">
        <f t="shared" si="221"/>
        <v>SojabohnenSpanien</v>
      </c>
      <c r="J9249" t="s">
        <v>259</v>
      </c>
      <c r="K9249">
        <v>0.08</v>
      </c>
    </row>
    <row r="9250" spans="1:11" x14ac:dyDescent="0.4">
      <c r="A9250" t="str">
        <f t="shared" si="219"/>
        <v>Sojadrink (Sojamilch)Montenegro</v>
      </c>
      <c r="B9250" s="237" t="s">
        <v>112</v>
      </c>
      <c r="C9250" s="4" t="s">
        <v>411</v>
      </c>
      <c r="D9250" s="25">
        <f t="shared" si="226"/>
        <v>8.8900800000000012E-9</v>
      </c>
      <c r="E9250" s="25">
        <f t="shared" si="222"/>
        <v>2.4024480000000001E-8</v>
      </c>
      <c r="F9250" s="25">
        <f t="shared" si="223"/>
        <v>1.9745920000000001E-9</v>
      </c>
      <c r="G9250" s="25">
        <f t="shared" si="224"/>
        <v>2.8959999999999999E-9</v>
      </c>
      <c r="H9250" s="25">
        <f t="shared" si="225"/>
        <v>3.7785152000000006E-8</v>
      </c>
      <c r="I9250" s="3" t="str">
        <f t="shared" si="221"/>
        <v>SojabohnenMontenegro</v>
      </c>
      <c r="J9250" t="s">
        <v>259</v>
      </c>
      <c r="K9250">
        <v>0.08</v>
      </c>
    </row>
    <row r="9251" spans="1:11" x14ac:dyDescent="0.4">
      <c r="A9251" t="str">
        <f t="shared" si="219"/>
        <v>Sojadrink (Sojamilch)Serbien</v>
      </c>
      <c r="B9251" s="237" t="s">
        <v>112</v>
      </c>
      <c r="C9251" s="4" t="s">
        <v>439</v>
      </c>
      <c r="D9251" s="25">
        <f t="shared" si="226"/>
        <v>8.8900800000000012E-9</v>
      </c>
      <c r="E9251" s="25">
        <f t="shared" si="222"/>
        <v>2.4024480000000001E-8</v>
      </c>
      <c r="F9251" s="25">
        <f t="shared" si="223"/>
        <v>1.9745920000000001E-9</v>
      </c>
      <c r="G9251" s="25">
        <f t="shared" si="224"/>
        <v>2.8959999999999999E-9</v>
      </c>
      <c r="H9251" s="25">
        <f t="shared" si="225"/>
        <v>3.7785152000000006E-8</v>
      </c>
      <c r="I9251" s="3" t="str">
        <f t="shared" si="221"/>
        <v>SojabohnenSerbien</v>
      </c>
      <c r="J9251" t="s">
        <v>259</v>
      </c>
      <c r="K9251">
        <v>0.08</v>
      </c>
    </row>
    <row r="9252" spans="1:11" x14ac:dyDescent="0.4">
      <c r="A9252" t="str">
        <f t="shared" si="219"/>
        <v>Sojadrink (Sojamilch)Serbien-Montenegro</v>
      </c>
      <c r="B9252" s="237" t="s">
        <v>112</v>
      </c>
      <c r="C9252" s="4" t="s">
        <v>440</v>
      </c>
      <c r="D9252" s="25">
        <f t="shared" si="226"/>
        <v>8.8900800000000012E-9</v>
      </c>
      <c r="E9252" s="25">
        <f t="shared" si="222"/>
        <v>2.4024480000000001E-8</v>
      </c>
      <c r="F9252" s="25">
        <f t="shared" si="223"/>
        <v>1.9745920000000001E-9</v>
      </c>
      <c r="G9252" s="25">
        <f t="shared" si="224"/>
        <v>2.8959999999999999E-9</v>
      </c>
      <c r="H9252" s="25">
        <f t="shared" si="225"/>
        <v>3.7785152000000006E-8</v>
      </c>
      <c r="I9252" s="3" t="str">
        <f t="shared" si="221"/>
        <v>SojabohnenSerbien-Montenegro</v>
      </c>
      <c r="J9252" t="s">
        <v>259</v>
      </c>
      <c r="K9252">
        <v>0.08</v>
      </c>
    </row>
    <row r="9253" spans="1:11" x14ac:dyDescent="0.4">
      <c r="A9253" t="str">
        <f t="shared" si="219"/>
        <v>Sojadrink (Sojamilch)Jugoslawien</v>
      </c>
      <c r="B9253" s="237" t="s">
        <v>112</v>
      </c>
      <c r="C9253" s="4" t="s">
        <v>474</v>
      </c>
      <c r="D9253" s="25">
        <f t="shared" si="226"/>
        <v>8.8900800000000012E-9</v>
      </c>
      <c r="E9253" s="25">
        <f t="shared" si="222"/>
        <v>2.4024480000000001E-8</v>
      </c>
      <c r="F9253" s="25">
        <f t="shared" si="223"/>
        <v>1.9745920000000001E-9</v>
      </c>
      <c r="G9253" s="25">
        <f t="shared" si="224"/>
        <v>2.8959999999999999E-9</v>
      </c>
      <c r="H9253" s="25">
        <f t="shared" si="225"/>
        <v>3.7785152000000006E-8</v>
      </c>
      <c r="I9253" s="3" t="str">
        <f t="shared" si="221"/>
        <v>SojabohnenJugoslawien</v>
      </c>
      <c r="J9253" t="s">
        <v>259</v>
      </c>
      <c r="K9253">
        <v>0.08</v>
      </c>
    </row>
    <row r="9254" spans="1:11" x14ac:dyDescent="0.4">
      <c r="A9254" t="str">
        <f t="shared" si="219"/>
        <v>Sojadrink (Sojamilch)ehemalige jugoslawische Republik Mazedonien</v>
      </c>
      <c r="B9254" s="237" t="s">
        <v>112</v>
      </c>
      <c r="C9254" s="4" t="s">
        <v>456</v>
      </c>
      <c r="D9254" s="25">
        <f t="shared" si="226"/>
        <v>8.6286400000000001E-9</v>
      </c>
      <c r="E9254" s="25">
        <f t="shared" si="222"/>
        <v>2.4234160000000002E-8</v>
      </c>
      <c r="F9254" s="25">
        <f t="shared" si="223"/>
        <v>1.7977279999999999E-9</v>
      </c>
      <c r="G9254" s="25">
        <f t="shared" si="224"/>
        <v>3.2959999999999998E-9</v>
      </c>
      <c r="H9254" s="25">
        <f t="shared" si="225"/>
        <v>3.7956528000000002E-8</v>
      </c>
      <c r="I9254" s="3" t="str">
        <f t="shared" si="221"/>
        <v>Sojabohnenehemalige jugoslawische Republik Mazedonien</v>
      </c>
      <c r="J9254" t="s">
        <v>259</v>
      </c>
      <c r="K9254">
        <v>0.08</v>
      </c>
    </row>
    <row r="9255" spans="1:11" x14ac:dyDescent="0.4">
      <c r="A9255" t="str">
        <f t="shared" si="219"/>
        <v>Sojadrink (Sojamilch)Malawi</v>
      </c>
      <c r="B9255" s="237" t="s">
        <v>112</v>
      </c>
      <c r="C9255" s="4" t="s">
        <v>405</v>
      </c>
      <c r="D9255" s="25">
        <f t="shared" si="226"/>
        <v>2.0656160000000001E-8</v>
      </c>
      <c r="E9255" s="25">
        <f t="shared" si="222"/>
        <v>1.173952E-8</v>
      </c>
      <c r="F9255" s="25">
        <f t="shared" si="223"/>
        <v>1.8365200000000002E-9</v>
      </c>
      <c r="G9255" s="25">
        <f t="shared" si="224"/>
        <v>4.4720000000000003E-9</v>
      </c>
      <c r="H9255" s="25">
        <f t="shared" si="225"/>
        <v>3.8704199999999998E-8</v>
      </c>
      <c r="I9255" s="3" t="str">
        <f t="shared" si="221"/>
        <v>SojabohnenMalawi</v>
      </c>
      <c r="J9255" t="s">
        <v>259</v>
      </c>
      <c r="K9255">
        <v>0.08</v>
      </c>
    </row>
    <row r="9256" spans="1:11" x14ac:dyDescent="0.4">
      <c r="A9256" t="str">
        <f t="shared" si="219"/>
        <v>Sojadrink (Sojamilch)Zambia</v>
      </c>
      <c r="B9256" s="237" t="s">
        <v>112</v>
      </c>
      <c r="C9256" s="4" t="s">
        <v>475</v>
      </c>
      <c r="D9256" s="25">
        <f t="shared" si="226"/>
        <v>1.6639999999999999E-8</v>
      </c>
      <c r="E9256" s="25">
        <f t="shared" si="222"/>
        <v>1.6925680000000003E-8</v>
      </c>
      <c r="F9256" s="25">
        <f t="shared" si="223"/>
        <v>1.952784E-9</v>
      </c>
      <c r="G9256" s="25">
        <f t="shared" si="224"/>
        <v>4.6400000000000005E-9</v>
      </c>
      <c r="H9256" s="25">
        <f t="shared" si="225"/>
        <v>4.0158464000000004E-8</v>
      </c>
      <c r="I9256" s="3" t="str">
        <f t="shared" si="221"/>
        <v>SojabohnenZambia</v>
      </c>
      <c r="J9256" t="s">
        <v>259</v>
      </c>
      <c r="K9256">
        <v>0.08</v>
      </c>
    </row>
    <row r="9257" spans="1:11" x14ac:dyDescent="0.4">
      <c r="A9257" t="str">
        <f t="shared" si="219"/>
        <v>Sojadrink (Sojamilch)Kongo</v>
      </c>
      <c r="B9257" s="237" t="s">
        <v>112</v>
      </c>
      <c r="C9257" s="4" t="s">
        <v>217</v>
      </c>
      <c r="D9257" s="25">
        <f t="shared" si="226"/>
        <v>1.7070720000000001E-8</v>
      </c>
      <c r="E9257" s="25">
        <f t="shared" si="222"/>
        <v>1.1513840000000002E-8</v>
      </c>
      <c r="F9257" s="25">
        <f t="shared" si="223"/>
        <v>4.3967280000000006E-9</v>
      </c>
      <c r="G9257" s="25">
        <f t="shared" si="224"/>
        <v>7.6799999999999999E-9</v>
      </c>
      <c r="H9257" s="25">
        <f t="shared" si="225"/>
        <v>4.0661288000000008E-8</v>
      </c>
      <c r="I9257" s="3" t="str">
        <f t="shared" si="221"/>
        <v>SojabohnenKongo</v>
      </c>
      <c r="J9257" t="s">
        <v>259</v>
      </c>
      <c r="K9257">
        <v>0.08</v>
      </c>
    </row>
    <row r="9258" spans="1:11" x14ac:dyDescent="0.4">
      <c r="A9258" t="str">
        <f t="shared" si="219"/>
        <v>Sojadrink (Sojamilch)Niger</v>
      </c>
      <c r="B9258" s="237" t="s">
        <v>112</v>
      </c>
      <c r="C9258" s="4" t="s">
        <v>418</v>
      </c>
      <c r="D9258" s="25">
        <f t="shared" si="226"/>
        <v>2.292896E-8</v>
      </c>
      <c r="E9258" s="25">
        <f t="shared" si="222"/>
        <v>1.3988719999999999E-8</v>
      </c>
      <c r="F9258" s="25">
        <f t="shared" si="223"/>
        <v>1.069496E-9</v>
      </c>
      <c r="G9258" s="25">
        <f t="shared" si="224"/>
        <v>5.1360000000000005E-9</v>
      </c>
      <c r="H9258" s="25">
        <f t="shared" si="225"/>
        <v>4.3123175999999998E-8</v>
      </c>
      <c r="I9258" s="3" t="str">
        <f t="shared" si="221"/>
        <v>SojabohnenNiger</v>
      </c>
      <c r="J9258" t="s">
        <v>259</v>
      </c>
      <c r="K9258">
        <v>0.08</v>
      </c>
    </row>
    <row r="9259" spans="1:11" x14ac:dyDescent="0.4">
      <c r="A9259" t="str">
        <f t="shared" si="219"/>
        <v>Sojadrink (Sojamilch)Bolivien</v>
      </c>
      <c r="B9259" s="237" t="s">
        <v>112</v>
      </c>
      <c r="C9259" s="4" t="s">
        <v>327</v>
      </c>
      <c r="D9259" s="25">
        <f t="shared" si="226"/>
        <v>1.9144400000000001E-8</v>
      </c>
      <c r="E9259" s="25">
        <f t="shared" si="222"/>
        <v>1.325368E-8</v>
      </c>
      <c r="F9259" s="25">
        <f t="shared" si="223"/>
        <v>4.8719199999999999E-9</v>
      </c>
      <c r="G9259" s="25">
        <f t="shared" si="224"/>
        <v>6.767999999999999E-9</v>
      </c>
      <c r="H9259" s="25">
        <f t="shared" si="225"/>
        <v>4.4037999999999994E-8</v>
      </c>
      <c r="I9259" s="3" t="str">
        <f t="shared" si="221"/>
        <v>SojabohnenBolivien</v>
      </c>
      <c r="J9259" t="s">
        <v>259</v>
      </c>
      <c r="K9259">
        <v>0.08</v>
      </c>
    </row>
    <row r="9260" spans="1:11" x14ac:dyDescent="0.4">
      <c r="A9260" t="str">
        <f t="shared" si="219"/>
        <v>Sojadrink (Sojamilch)Paraguay</v>
      </c>
      <c r="B9260" s="237" t="s">
        <v>112</v>
      </c>
      <c r="C9260" s="4" t="s">
        <v>426</v>
      </c>
      <c r="D9260" s="25">
        <f t="shared" si="226"/>
        <v>1.1802239999999999E-8</v>
      </c>
      <c r="E9260" s="25">
        <f t="shared" si="222"/>
        <v>7.2406640000000005E-9</v>
      </c>
      <c r="F9260" s="25">
        <f t="shared" si="223"/>
        <v>1.705632E-8</v>
      </c>
      <c r="G9260" s="25">
        <f t="shared" si="224"/>
        <v>8.0000000000000005E-9</v>
      </c>
      <c r="H9260" s="25">
        <f t="shared" si="225"/>
        <v>4.4099224000000009E-8</v>
      </c>
      <c r="I9260" s="3" t="str">
        <f t="shared" si="221"/>
        <v>SojabohnenParaguay</v>
      </c>
      <c r="J9260" t="s">
        <v>259</v>
      </c>
      <c r="K9260">
        <v>0.08</v>
      </c>
    </row>
    <row r="9261" spans="1:11" x14ac:dyDescent="0.4">
      <c r="A9261" t="str">
        <f t="shared" si="219"/>
        <v>Sojadrink (Sojamilch)Kasachstan</v>
      </c>
      <c r="B9261" s="237" t="s">
        <v>112</v>
      </c>
      <c r="C9261" s="4" t="s">
        <v>392</v>
      </c>
      <c r="D9261" s="25">
        <f t="shared" si="226"/>
        <v>1.373544E-8</v>
      </c>
      <c r="E9261" s="25">
        <f t="shared" si="222"/>
        <v>2.7050720000000002E-8</v>
      </c>
      <c r="F9261" s="25">
        <f t="shared" si="223"/>
        <v>1.1905679999999999E-9</v>
      </c>
      <c r="G9261" s="25">
        <f t="shared" si="224"/>
        <v>2.6160000000000001E-9</v>
      </c>
      <c r="H9261" s="25">
        <f t="shared" si="225"/>
        <v>4.4592727999999994E-8</v>
      </c>
      <c r="I9261" s="3" t="str">
        <f t="shared" si="221"/>
        <v>SojabohnenKasachstan</v>
      </c>
      <c r="J9261" t="s">
        <v>259</v>
      </c>
      <c r="K9261">
        <v>0.08</v>
      </c>
    </row>
    <row r="9262" spans="1:11" x14ac:dyDescent="0.4">
      <c r="A9262" t="str">
        <f t="shared" si="219"/>
        <v>Sojadrink (Sojamilch)Australien</v>
      </c>
      <c r="B9262" s="237" t="s">
        <v>112</v>
      </c>
      <c r="C9262" s="4" t="s">
        <v>298</v>
      </c>
      <c r="D9262" s="25">
        <f t="shared" si="226"/>
        <v>8.885040000000001E-9</v>
      </c>
      <c r="E9262" s="25">
        <f t="shared" si="222"/>
        <v>2.1623359999999997E-8</v>
      </c>
      <c r="F9262" s="25">
        <f t="shared" si="223"/>
        <v>3.8262320000000002E-9</v>
      </c>
      <c r="G9262" s="25">
        <f t="shared" si="224"/>
        <v>1.2160000000000001E-8</v>
      </c>
      <c r="H9262" s="25">
        <f t="shared" si="225"/>
        <v>4.6494632000000009E-8</v>
      </c>
      <c r="I9262" s="3" t="str">
        <f t="shared" si="221"/>
        <v>SojabohnenAustralien</v>
      </c>
      <c r="J9262" t="s">
        <v>259</v>
      </c>
      <c r="K9262">
        <v>0.08</v>
      </c>
    </row>
    <row r="9263" spans="1:11" x14ac:dyDescent="0.4">
      <c r="A9263" t="str">
        <f t="shared" si="219"/>
        <v>Sojadrink (Sojamilch)Russland</v>
      </c>
      <c r="B9263" s="237" t="s">
        <v>112</v>
      </c>
      <c r="C9263" s="4" t="s">
        <v>435</v>
      </c>
      <c r="D9263" s="25">
        <f t="shared" si="226"/>
        <v>1.2204E-8</v>
      </c>
      <c r="E9263" s="25">
        <f t="shared" si="222"/>
        <v>3.1410399999999997E-8</v>
      </c>
      <c r="F9263" s="25">
        <f t="shared" si="223"/>
        <v>1.556672E-9</v>
      </c>
      <c r="G9263" s="25">
        <f t="shared" si="224"/>
        <v>2.288E-9</v>
      </c>
      <c r="H9263" s="25">
        <f t="shared" si="225"/>
        <v>4.7459071999999998E-8</v>
      </c>
      <c r="I9263" s="3" t="str">
        <f t="shared" si="221"/>
        <v>SojabohnenRussland</v>
      </c>
      <c r="J9263" t="s">
        <v>259</v>
      </c>
      <c r="K9263">
        <v>0.08</v>
      </c>
    </row>
    <row r="9264" spans="1:11" x14ac:dyDescent="0.4">
      <c r="A9264" t="str">
        <f t="shared" ref="A9264:A9327" si="227">B9264&amp;C9264</f>
        <v>Sojadrink (Sojamilch)USSR</v>
      </c>
      <c r="B9264" s="237" t="s">
        <v>112</v>
      </c>
      <c r="C9264" s="4" t="s">
        <v>469</v>
      </c>
      <c r="D9264" s="25">
        <f t="shared" si="226"/>
        <v>1.2204E-8</v>
      </c>
      <c r="E9264" s="25">
        <f t="shared" si="222"/>
        <v>3.1410399999999997E-8</v>
      </c>
      <c r="F9264" s="25">
        <f t="shared" si="223"/>
        <v>1.556672E-9</v>
      </c>
      <c r="G9264" s="25">
        <f t="shared" si="224"/>
        <v>2.288E-9</v>
      </c>
      <c r="H9264" s="25">
        <f t="shared" si="225"/>
        <v>4.7459071999999998E-8</v>
      </c>
      <c r="I9264" s="3" t="str">
        <f t="shared" si="221"/>
        <v>SojabohnenUSSR</v>
      </c>
      <c r="J9264" t="s">
        <v>259</v>
      </c>
      <c r="K9264">
        <v>0.08</v>
      </c>
    </row>
    <row r="9265" spans="1:11" x14ac:dyDescent="0.4">
      <c r="A9265" t="str">
        <f t="shared" si="227"/>
        <v>Sojadrink (Sojamilch)Mosambik</v>
      </c>
      <c r="B9265" s="237" t="s">
        <v>112</v>
      </c>
      <c r="C9265" s="4" t="s">
        <v>413</v>
      </c>
      <c r="D9265" s="25">
        <f t="shared" si="226"/>
        <v>2.5778480000000002E-8</v>
      </c>
      <c r="E9265" s="25">
        <f t="shared" si="222"/>
        <v>1.4838320000000001E-8</v>
      </c>
      <c r="F9265" s="25">
        <f t="shared" si="223"/>
        <v>2.2312960000000003E-9</v>
      </c>
      <c r="G9265" s="25">
        <f t="shared" si="224"/>
        <v>6.3040000000000006E-9</v>
      </c>
      <c r="H9265" s="25">
        <f t="shared" si="225"/>
        <v>4.9152095999999993E-8</v>
      </c>
      <c r="I9265" s="3" t="str">
        <f t="shared" si="221"/>
        <v>SojabohnenMosambik</v>
      </c>
      <c r="J9265" t="s">
        <v>259</v>
      </c>
      <c r="K9265">
        <v>0.08</v>
      </c>
    </row>
    <row r="9266" spans="1:11" x14ac:dyDescent="0.4">
      <c r="A9266" t="str">
        <f t="shared" si="227"/>
        <v>Sojadrink (Sojamilch)Italien</v>
      </c>
      <c r="B9266" s="237" t="s">
        <v>112</v>
      </c>
      <c r="C9266" s="4" t="s">
        <v>87</v>
      </c>
      <c r="D9266" s="25">
        <f t="shared" si="226"/>
        <v>1.384E-8</v>
      </c>
      <c r="E9266" s="25">
        <f t="shared" si="222"/>
        <v>3.391248E-8</v>
      </c>
      <c r="F9266" s="25">
        <f t="shared" si="223"/>
        <v>2.8160000000000002E-9</v>
      </c>
      <c r="G9266" s="25">
        <f t="shared" si="224"/>
        <v>2.9200000000000003E-9</v>
      </c>
      <c r="H9266" s="25">
        <f t="shared" si="225"/>
        <v>5.3488480000000003E-8</v>
      </c>
      <c r="I9266" s="3" t="str">
        <f t="shared" si="221"/>
        <v>SojabohnenItalien</v>
      </c>
      <c r="J9266" t="s">
        <v>259</v>
      </c>
      <c r="K9266">
        <v>0.08</v>
      </c>
    </row>
    <row r="9267" spans="1:11" x14ac:dyDescent="0.4">
      <c r="A9267" t="str">
        <f t="shared" si="227"/>
        <v>Sojadrink (Sojamilch)Angola</v>
      </c>
      <c r="B9267" s="237" t="s">
        <v>112</v>
      </c>
      <c r="C9267" s="4" t="s">
        <v>284</v>
      </c>
      <c r="D9267" s="25">
        <f t="shared" si="226"/>
        <v>2.868104E-8</v>
      </c>
      <c r="E9267" s="25">
        <f t="shared" si="222"/>
        <v>1.793208E-8</v>
      </c>
      <c r="F9267" s="25">
        <f t="shared" si="223"/>
        <v>3.5786320000000003E-9</v>
      </c>
      <c r="G9267" s="25">
        <f t="shared" si="224"/>
        <v>7.3360000000000011E-9</v>
      </c>
      <c r="H9267" s="25">
        <f t="shared" si="225"/>
        <v>5.7527752000000004E-8</v>
      </c>
      <c r="I9267" s="3" t="str">
        <f t="shared" si="221"/>
        <v>SojabohnenAngola</v>
      </c>
      <c r="J9267" t="s">
        <v>259</v>
      </c>
      <c r="K9267">
        <v>0.08</v>
      </c>
    </row>
    <row r="9268" spans="1:11" x14ac:dyDescent="0.4">
      <c r="A9268" t="str">
        <f t="shared" si="227"/>
        <v>Sojadrink (Sojamilch)Uganda</v>
      </c>
      <c r="B9268" s="237" t="s">
        <v>112</v>
      </c>
      <c r="C9268" s="4" t="s">
        <v>220</v>
      </c>
      <c r="D9268" s="25">
        <f t="shared" si="226"/>
        <v>3.359256E-8</v>
      </c>
      <c r="E9268" s="25">
        <f t="shared" si="222"/>
        <v>1.8585520000000001E-8</v>
      </c>
      <c r="F9268" s="25">
        <f t="shared" si="223"/>
        <v>2.214E-9</v>
      </c>
      <c r="G9268" s="25">
        <f t="shared" si="224"/>
        <v>6.8400000000000004E-9</v>
      </c>
      <c r="H9268" s="25">
        <f t="shared" si="225"/>
        <v>6.1232080000000001E-8</v>
      </c>
      <c r="I9268" s="3" t="str">
        <f t="shared" si="221"/>
        <v>SojabohnenUganda</v>
      </c>
      <c r="J9268" t="s">
        <v>259</v>
      </c>
      <c r="K9268">
        <v>0.08</v>
      </c>
    </row>
    <row r="9269" spans="1:11" x14ac:dyDescent="0.4">
      <c r="A9269" t="str">
        <f t="shared" si="227"/>
        <v>Sojadrink (Sojamilch)Nordkorea</v>
      </c>
      <c r="B9269" s="237" t="s">
        <v>112</v>
      </c>
      <c r="C9269" s="4" t="s">
        <v>357</v>
      </c>
      <c r="D9269" s="25">
        <f t="shared" si="226"/>
        <v>1.336E-8</v>
      </c>
      <c r="E9269" s="25">
        <f t="shared" si="222"/>
        <v>4.1840000000000003E-8</v>
      </c>
      <c r="F9269" s="25">
        <f t="shared" si="223"/>
        <v>3.2800000000000003E-9</v>
      </c>
      <c r="G9269" s="25">
        <f t="shared" si="224"/>
        <v>3.2880000000000002E-9</v>
      </c>
      <c r="H9269" s="25">
        <f t="shared" si="225"/>
        <v>6.1768000000000014E-8</v>
      </c>
      <c r="I9269" s="3" t="str">
        <f t="shared" si="221"/>
        <v>SojabohnenNordkorea</v>
      </c>
      <c r="J9269" t="s">
        <v>259</v>
      </c>
      <c r="K9269">
        <v>0.08</v>
      </c>
    </row>
    <row r="9270" spans="1:11" x14ac:dyDescent="0.4">
      <c r="A9270" t="str">
        <f t="shared" si="227"/>
        <v>Sojadrink (Sojamilch)Swaziland</v>
      </c>
      <c r="B9270" s="237" t="s">
        <v>112</v>
      </c>
      <c r="C9270" s="4" t="s">
        <v>450</v>
      </c>
      <c r="D9270" s="25">
        <f t="shared" si="226"/>
        <v>2.1809920000000002E-8</v>
      </c>
      <c r="E9270" s="25">
        <f t="shared" si="222"/>
        <v>2.3662399999999999E-8</v>
      </c>
      <c r="F9270" s="25">
        <f t="shared" si="223"/>
        <v>5.5060079999999999E-9</v>
      </c>
      <c r="G9270" s="25">
        <f t="shared" si="224"/>
        <v>1.336E-8</v>
      </c>
      <c r="H9270" s="25">
        <f t="shared" si="225"/>
        <v>6.4338328000000002E-8</v>
      </c>
      <c r="I9270" s="3" t="str">
        <f t="shared" si="221"/>
        <v>SojabohnenSwaziland</v>
      </c>
      <c r="J9270" t="s">
        <v>259</v>
      </c>
      <c r="K9270">
        <v>0.08</v>
      </c>
    </row>
    <row r="9271" spans="1:11" x14ac:dyDescent="0.4">
      <c r="A9271" t="str">
        <f t="shared" si="227"/>
        <v>Sojadrink (Sojamilch)Botswana</v>
      </c>
      <c r="B9271" s="237" t="s">
        <v>112</v>
      </c>
      <c r="C9271" s="4" t="s">
        <v>330</v>
      </c>
      <c r="D9271" s="25">
        <f t="shared" si="226"/>
        <v>3.9492080000000006E-8</v>
      </c>
      <c r="E9271" s="25">
        <f t="shared" si="222"/>
        <v>1.4608399999999999E-8</v>
      </c>
      <c r="F9271" s="25">
        <f t="shared" si="223"/>
        <v>3.6161679999999997E-9</v>
      </c>
      <c r="G9271" s="25">
        <f t="shared" si="224"/>
        <v>1.0800000000000001E-8</v>
      </c>
      <c r="H9271" s="25">
        <f t="shared" si="225"/>
        <v>6.8516647999999998E-8</v>
      </c>
      <c r="I9271" s="3" t="str">
        <f t="shared" si="221"/>
        <v>SojabohnenBotswana</v>
      </c>
      <c r="J9271" t="s">
        <v>259</v>
      </c>
      <c r="K9271">
        <v>0.08</v>
      </c>
    </row>
    <row r="9272" spans="1:11" x14ac:dyDescent="0.4">
      <c r="A9272" t="str">
        <f t="shared" si="227"/>
        <v>Sojadrink (Sojamilch)Südkorea</v>
      </c>
      <c r="B9272" s="237" t="s">
        <v>112</v>
      </c>
      <c r="C9272" s="4" t="s">
        <v>432</v>
      </c>
      <c r="D9272" s="25">
        <f t="shared" si="226"/>
        <v>1.811696E-8</v>
      </c>
      <c r="E9272" s="25">
        <f t="shared" si="222"/>
        <v>4.0368479999999995E-8</v>
      </c>
      <c r="F9272" s="25">
        <f t="shared" si="223"/>
        <v>4.8376559999999996E-9</v>
      </c>
      <c r="G9272" s="25">
        <f t="shared" si="224"/>
        <v>5.3600000000000005E-9</v>
      </c>
      <c r="H9272" s="25">
        <f t="shared" si="225"/>
        <v>6.8683095999999998E-8</v>
      </c>
      <c r="I9272" s="3" t="str">
        <f t="shared" si="221"/>
        <v>SojabohnenSüdkorea</v>
      </c>
      <c r="J9272" t="s">
        <v>259</v>
      </c>
      <c r="K9272">
        <v>0.08</v>
      </c>
    </row>
    <row r="9273" spans="1:11" x14ac:dyDescent="0.4">
      <c r="A9273" t="str">
        <f t="shared" si="227"/>
        <v>Sojadrink (Sojamilch)Kroatien</v>
      </c>
      <c r="B9273" s="237" t="s">
        <v>112</v>
      </c>
      <c r="C9273" s="4" t="s">
        <v>225</v>
      </c>
      <c r="D9273" s="25">
        <f t="shared" si="226"/>
        <v>1.613136E-8</v>
      </c>
      <c r="E9273" s="25">
        <f t="shared" si="222"/>
        <v>4.5924640000000007E-8</v>
      </c>
      <c r="F9273" s="25">
        <f t="shared" si="223"/>
        <v>3.9614320000000003E-9</v>
      </c>
      <c r="G9273" s="25">
        <f t="shared" si="224"/>
        <v>5.6640000000000003E-9</v>
      </c>
      <c r="H9273" s="25">
        <f t="shared" si="225"/>
        <v>7.1681431999999997E-8</v>
      </c>
      <c r="I9273" s="3" t="str">
        <f t="shared" si="221"/>
        <v>SojabohnenKroatien</v>
      </c>
      <c r="J9273" t="s">
        <v>259</v>
      </c>
      <c r="K9273">
        <v>0.08</v>
      </c>
    </row>
    <row r="9274" spans="1:11" x14ac:dyDescent="0.4">
      <c r="A9274" t="str">
        <f t="shared" si="227"/>
        <v>Sojadrink (Sojamilch)Kenia</v>
      </c>
      <c r="B9274" s="237" t="s">
        <v>112</v>
      </c>
      <c r="C9274" s="4" t="s">
        <v>393</v>
      </c>
      <c r="D9274" s="25">
        <f t="shared" si="226"/>
        <v>4.2013119999999992E-8</v>
      </c>
      <c r="E9274" s="25">
        <f t="shared" si="222"/>
        <v>2.1530400000000003E-8</v>
      </c>
      <c r="F9274" s="25">
        <f t="shared" si="223"/>
        <v>1.6184000000000001E-9</v>
      </c>
      <c r="G9274" s="25">
        <f t="shared" si="224"/>
        <v>6.6560000000000002E-9</v>
      </c>
      <c r="H9274" s="25">
        <f t="shared" si="225"/>
        <v>7.1817919999999989E-8</v>
      </c>
      <c r="I9274" s="3" t="str">
        <f t="shared" si="221"/>
        <v>SojabohnenKenia</v>
      </c>
      <c r="J9274" t="s">
        <v>259</v>
      </c>
      <c r="K9274">
        <v>0.08</v>
      </c>
    </row>
    <row r="9275" spans="1:11" x14ac:dyDescent="0.4">
      <c r="A9275" t="str">
        <f t="shared" si="227"/>
        <v>Sojadrink (Sojamilch)Venezuela</v>
      </c>
      <c r="B9275" s="237" t="s">
        <v>112</v>
      </c>
      <c r="C9275" s="4" t="s">
        <v>471</v>
      </c>
      <c r="D9275" s="25">
        <f t="shared" si="226"/>
        <v>3.016E-8</v>
      </c>
      <c r="E9275" s="25">
        <f t="shared" si="222"/>
        <v>1.841224E-8</v>
      </c>
      <c r="F9275" s="25">
        <f t="shared" si="223"/>
        <v>1.278496E-8</v>
      </c>
      <c r="G9275" s="25">
        <f t="shared" si="224"/>
        <v>1.096E-8</v>
      </c>
      <c r="H9275" s="25">
        <f t="shared" si="225"/>
        <v>7.2317200000000009E-8</v>
      </c>
      <c r="I9275" s="3" t="str">
        <f t="shared" si="221"/>
        <v>SojabohnenVenezuela</v>
      </c>
      <c r="J9275" t="s">
        <v>259</v>
      </c>
      <c r="K9275">
        <v>0.08</v>
      </c>
    </row>
    <row r="9276" spans="1:11" x14ac:dyDescent="0.4">
      <c r="A9276" t="str">
        <f t="shared" si="227"/>
        <v>Sojadrink (Sojamilch)Zimbabwe</v>
      </c>
      <c r="B9276" s="237" t="s">
        <v>112</v>
      </c>
      <c r="C9276" s="4" t="s">
        <v>476</v>
      </c>
      <c r="D9276" s="25">
        <f t="shared" si="226"/>
        <v>3.4800000000000001E-8</v>
      </c>
      <c r="E9276" s="25">
        <f t="shared" si="222"/>
        <v>2.6080000000000003E-8</v>
      </c>
      <c r="F9276" s="25">
        <f t="shared" si="223"/>
        <v>3.607384E-9</v>
      </c>
      <c r="G9276" s="25">
        <f t="shared" si="224"/>
        <v>1E-8</v>
      </c>
      <c r="H9276" s="25">
        <f t="shared" si="225"/>
        <v>7.4487384000000001E-8</v>
      </c>
      <c r="I9276" s="3" t="str">
        <f t="shared" si="221"/>
        <v>SojabohnenZimbabwe</v>
      </c>
      <c r="J9276" t="s">
        <v>259</v>
      </c>
      <c r="K9276">
        <v>0.08</v>
      </c>
    </row>
    <row r="9277" spans="1:11" x14ac:dyDescent="0.4">
      <c r="A9277" t="str">
        <f t="shared" si="227"/>
        <v>Sojadrink (Sojamilch)China, Taiwan</v>
      </c>
      <c r="B9277" s="237" t="s">
        <v>112</v>
      </c>
      <c r="C9277" s="4" t="s">
        <v>350</v>
      </c>
      <c r="D9277" s="25">
        <f t="shared" si="226"/>
        <v>1.5519999999999999E-8</v>
      </c>
      <c r="E9277" s="25">
        <f t="shared" si="222"/>
        <v>4.8581519999999997E-8</v>
      </c>
      <c r="F9277" s="25">
        <f t="shared" si="223"/>
        <v>4.3566159999999998E-9</v>
      </c>
      <c r="G9277" s="25">
        <f t="shared" si="224"/>
        <v>6.3840000000000003E-9</v>
      </c>
      <c r="H9277" s="25">
        <f t="shared" si="225"/>
        <v>7.4842136000000006E-8</v>
      </c>
      <c r="I9277" s="3" t="str">
        <f t="shared" si="221"/>
        <v>SojabohnenChina, Taiwan</v>
      </c>
      <c r="J9277" t="s">
        <v>259</v>
      </c>
      <c r="K9277">
        <v>0.08</v>
      </c>
    </row>
    <row r="9278" spans="1:11" x14ac:dyDescent="0.4">
      <c r="A9278" t="str">
        <f t="shared" si="227"/>
        <v>Sojadrink (Sojamilch)China, Hong Kong</v>
      </c>
      <c r="B9278" s="237" t="s">
        <v>112</v>
      </c>
      <c r="C9278" s="4" t="s">
        <v>349</v>
      </c>
      <c r="D9278" s="25">
        <f t="shared" si="226"/>
        <v>1.55208E-8</v>
      </c>
      <c r="E9278" s="25">
        <f t="shared" si="222"/>
        <v>4.8581519999999997E-8</v>
      </c>
      <c r="F9278" s="25">
        <f t="shared" si="223"/>
        <v>4.3566159999999998E-9</v>
      </c>
      <c r="G9278" s="25">
        <f t="shared" si="224"/>
        <v>6.3840000000000003E-9</v>
      </c>
      <c r="H9278" s="25">
        <f t="shared" si="225"/>
        <v>7.4842935999999997E-8</v>
      </c>
      <c r="I9278" s="3" t="str">
        <f t="shared" si="221"/>
        <v>SojabohnenChina, Hong Kong</v>
      </c>
      <c r="J9278" t="s">
        <v>259</v>
      </c>
      <c r="K9278">
        <v>0.08</v>
      </c>
    </row>
    <row r="9279" spans="1:11" x14ac:dyDescent="0.4">
      <c r="A9279" t="str">
        <f t="shared" si="227"/>
        <v>Sojadrink (Sojamilch)China, zentral</v>
      </c>
      <c r="B9279" s="237" t="s">
        <v>112</v>
      </c>
      <c r="C9279" s="4" t="s">
        <v>74</v>
      </c>
      <c r="D9279" s="25">
        <f t="shared" si="226"/>
        <v>1.55208E-8</v>
      </c>
      <c r="E9279" s="25">
        <f t="shared" si="222"/>
        <v>4.8581519999999997E-8</v>
      </c>
      <c r="F9279" s="25">
        <f t="shared" si="223"/>
        <v>4.3566159999999998E-9</v>
      </c>
      <c r="G9279" s="25">
        <f t="shared" si="224"/>
        <v>6.3840000000000003E-9</v>
      </c>
      <c r="H9279" s="25">
        <f t="shared" si="225"/>
        <v>7.4842935999999997E-8</v>
      </c>
      <c r="I9279" s="3" t="str">
        <f t="shared" si="221"/>
        <v>SojabohnenChina, zentral</v>
      </c>
      <c r="J9279" t="s">
        <v>259</v>
      </c>
      <c r="K9279">
        <v>0.08</v>
      </c>
    </row>
    <row r="9280" spans="1:11" x14ac:dyDescent="0.4">
      <c r="A9280" t="str">
        <f t="shared" si="227"/>
        <v>Sojadrink (Sojamilch)Bosnien-Herzegowina</v>
      </c>
      <c r="B9280" s="237" t="s">
        <v>112</v>
      </c>
      <c r="C9280" s="4" t="s">
        <v>329</v>
      </c>
      <c r="D9280" s="25">
        <f t="shared" si="226"/>
        <v>1.861784E-8</v>
      </c>
      <c r="E9280" s="25">
        <f t="shared" si="222"/>
        <v>5.0036159999999997E-8</v>
      </c>
      <c r="F9280" s="25">
        <f t="shared" si="223"/>
        <v>4.3975999999999998E-9</v>
      </c>
      <c r="G9280" s="25">
        <f t="shared" si="224"/>
        <v>6.1600000000000002E-9</v>
      </c>
      <c r="H9280" s="25">
        <f t="shared" si="225"/>
        <v>7.92116E-8</v>
      </c>
      <c r="I9280" s="3" t="str">
        <f t="shared" si="221"/>
        <v>SojabohnenBosnien-Herzegowina</v>
      </c>
      <c r="J9280" t="s">
        <v>259</v>
      </c>
      <c r="K9280">
        <v>0.08</v>
      </c>
    </row>
    <row r="9281" spans="1:11" x14ac:dyDescent="0.4">
      <c r="A9281" t="str">
        <f t="shared" si="227"/>
        <v>Sojadrink (Sojamilch)Bulgarien</v>
      </c>
      <c r="B9281" s="237" t="s">
        <v>112</v>
      </c>
      <c r="C9281" s="4" t="s">
        <v>333</v>
      </c>
      <c r="D9281" s="25">
        <f t="shared" si="226"/>
        <v>1.8485200000000001E-8</v>
      </c>
      <c r="E9281" s="25">
        <f t="shared" si="222"/>
        <v>5.1484720000000004E-8</v>
      </c>
      <c r="F9281" s="25">
        <f t="shared" si="223"/>
        <v>3.8054000000000001E-9</v>
      </c>
      <c r="G9281" s="25">
        <f t="shared" si="224"/>
        <v>6.8959999999999993E-9</v>
      </c>
      <c r="H9281" s="25">
        <f t="shared" si="225"/>
        <v>8.0671320000000018E-8</v>
      </c>
      <c r="I9281" s="3" t="str">
        <f t="shared" si="221"/>
        <v>SojabohnenBulgarien</v>
      </c>
      <c r="J9281" t="s">
        <v>259</v>
      </c>
      <c r="K9281">
        <v>0.08</v>
      </c>
    </row>
    <row r="9282" spans="1:11" x14ac:dyDescent="0.4">
      <c r="A9282" t="str">
        <f t="shared" si="227"/>
        <v>Sojadrink (Sojamilch)Indien</v>
      </c>
      <c r="B9282" s="237" t="s">
        <v>112</v>
      </c>
      <c r="C9282" s="4" t="s">
        <v>91</v>
      </c>
      <c r="D9282" s="25">
        <f t="shared" si="226"/>
        <v>3.9516320000000004E-8</v>
      </c>
      <c r="E9282" s="25">
        <f t="shared" si="222"/>
        <v>2.7688399999999998E-8</v>
      </c>
      <c r="F9282" s="25">
        <f t="shared" si="223"/>
        <v>3.2410959999999999E-9</v>
      </c>
      <c r="G9282" s="25">
        <f t="shared" si="224"/>
        <v>1.296E-8</v>
      </c>
      <c r="H9282" s="25">
        <f t="shared" si="225"/>
        <v>8.3405815999999994E-8</v>
      </c>
      <c r="I9282" s="3" t="str">
        <f t="shared" si="221"/>
        <v>SojabohnenIndien</v>
      </c>
      <c r="J9282" t="s">
        <v>259</v>
      </c>
      <c r="K9282">
        <v>0.08</v>
      </c>
    </row>
    <row r="9283" spans="1:11" x14ac:dyDescent="0.4">
      <c r="A9283" t="str">
        <f t="shared" si="227"/>
        <v>Sojadrink (Sojamilch)Mongolei</v>
      </c>
      <c r="B9283" s="237" t="s">
        <v>112</v>
      </c>
      <c r="C9283" s="4" t="s">
        <v>410</v>
      </c>
      <c r="D9283" s="25">
        <f t="shared" si="226"/>
        <v>2.587784E-8</v>
      </c>
      <c r="E9283" s="25">
        <f t="shared" si="222"/>
        <v>5.9665680000000004E-8</v>
      </c>
      <c r="F9283" s="25">
        <f t="shared" si="223"/>
        <v>1.1770640000000001E-9</v>
      </c>
      <c r="G9283" s="25">
        <f t="shared" si="224"/>
        <v>1.4719999999999999E-9</v>
      </c>
      <c r="H9283" s="25">
        <f t="shared" si="225"/>
        <v>8.8192584000000027E-8</v>
      </c>
      <c r="I9283" s="3" t="str">
        <f t="shared" si="221"/>
        <v>SojabohnenMongolei</v>
      </c>
      <c r="J9283" t="s">
        <v>259</v>
      </c>
      <c r="K9283">
        <v>0.08</v>
      </c>
    </row>
    <row r="9284" spans="1:11" x14ac:dyDescent="0.4">
      <c r="A9284" t="str">
        <f t="shared" si="227"/>
        <v>Sojadrink (Sojamilch)Türkei</v>
      </c>
      <c r="B9284" s="237" t="s">
        <v>112</v>
      </c>
      <c r="C9284" s="4" t="s">
        <v>461</v>
      </c>
      <c r="D9284" s="25">
        <f t="shared" si="226"/>
        <v>1.9434560000000004E-8</v>
      </c>
      <c r="E9284" s="25">
        <f t="shared" si="222"/>
        <v>5.3481680000000006E-8</v>
      </c>
      <c r="F9284" s="25">
        <f t="shared" si="223"/>
        <v>2.2377120000000003E-9</v>
      </c>
      <c r="G9284" s="25">
        <f t="shared" si="224"/>
        <v>1.3120000000000001E-8</v>
      </c>
      <c r="H9284" s="25">
        <f t="shared" si="225"/>
        <v>8.8273952000000011E-8</v>
      </c>
      <c r="I9284" s="3" t="str">
        <f t="shared" si="221"/>
        <v>SojabohnenTürkei</v>
      </c>
      <c r="J9284" t="s">
        <v>259</v>
      </c>
      <c r="K9284">
        <v>0.08</v>
      </c>
    </row>
    <row r="9285" spans="1:11" x14ac:dyDescent="0.4">
      <c r="A9285" t="str">
        <f t="shared" si="227"/>
        <v>Sojadrink (Sojamilch)Demokratische Republik Kongo</v>
      </c>
      <c r="B9285" s="237" t="s">
        <v>112</v>
      </c>
      <c r="C9285" s="4" t="s">
        <v>358</v>
      </c>
      <c r="D9285" s="25">
        <f t="shared" si="226"/>
        <v>4.0639999999999999E-8</v>
      </c>
      <c r="E9285" s="25">
        <f t="shared" si="222"/>
        <v>2.9520000000000002E-8</v>
      </c>
      <c r="F9285" s="25">
        <f t="shared" si="223"/>
        <v>6.9999999999999998E-9</v>
      </c>
      <c r="G9285" s="25">
        <f t="shared" si="224"/>
        <v>1.52E-8</v>
      </c>
      <c r="H9285" s="25">
        <f t="shared" si="225"/>
        <v>9.2360000000000001E-8</v>
      </c>
      <c r="I9285" s="3" t="str">
        <f t="shared" ref="I9285:I9348" si="228">J9285&amp;C9285</f>
        <v>SojabohnenDemokratische Republik Kongo</v>
      </c>
      <c r="J9285" t="s">
        <v>259</v>
      </c>
      <c r="K9285">
        <v>0.08</v>
      </c>
    </row>
    <row r="9286" spans="1:11" x14ac:dyDescent="0.4">
      <c r="A9286" t="str">
        <f t="shared" si="227"/>
        <v>Sojadrink (Sojamilch)Afghanistan</v>
      </c>
      <c r="B9286" s="237" t="s">
        <v>112</v>
      </c>
      <c r="C9286" s="4" t="s">
        <v>238</v>
      </c>
      <c r="D9286" s="25">
        <f t="shared" si="226"/>
        <v>1.8159999999999999E-8</v>
      </c>
      <c r="E9286" s="25">
        <f t="shared" si="222"/>
        <v>5.0175280000000007E-8</v>
      </c>
      <c r="F9286" s="25">
        <f t="shared" si="223"/>
        <v>1.9680000000000002E-9</v>
      </c>
      <c r="G9286" s="25">
        <f t="shared" si="224"/>
        <v>2.2239999999999999E-8</v>
      </c>
      <c r="H9286" s="25">
        <f t="shared" si="225"/>
        <v>9.2543280000000007E-8</v>
      </c>
      <c r="I9286" s="3" t="str">
        <f t="shared" si="228"/>
        <v>SojabohnenAfghanistan</v>
      </c>
      <c r="J9286" t="s">
        <v>259</v>
      </c>
      <c r="K9286">
        <v>0.08</v>
      </c>
    </row>
    <row r="9287" spans="1:11" x14ac:dyDescent="0.4">
      <c r="A9287" t="str">
        <f t="shared" si="227"/>
        <v>Sojadrink (Sojamilch)Armenien</v>
      </c>
      <c r="B9287" s="237" t="s">
        <v>112</v>
      </c>
      <c r="C9287" s="4" t="s">
        <v>296</v>
      </c>
      <c r="D9287" s="25">
        <f t="shared" si="226"/>
        <v>1.9689599999999998E-8</v>
      </c>
      <c r="E9287" s="25">
        <f t="shared" si="222"/>
        <v>5.6524640000000003E-8</v>
      </c>
      <c r="F9287" s="25">
        <f t="shared" si="223"/>
        <v>3.3060719999999997E-9</v>
      </c>
      <c r="G9287" s="25">
        <f t="shared" si="224"/>
        <v>1.5600000000000001E-8</v>
      </c>
      <c r="H9287" s="25">
        <f t="shared" si="225"/>
        <v>9.5120312000000001E-8</v>
      </c>
      <c r="I9287" s="3" t="str">
        <f t="shared" si="228"/>
        <v>SojabohnenArmenien</v>
      </c>
      <c r="J9287" t="s">
        <v>259</v>
      </c>
      <c r="K9287">
        <v>0.08</v>
      </c>
    </row>
    <row r="9288" spans="1:11" x14ac:dyDescent="0.4">
      <c r="A9288" t="str">
        <f t="shared" si="227"/>
        <v>Sojadrink (Sojamilch)Gabun</v>
      </c>
      <c r="B9288" s="237" t="s">
        <v>112</v>
      </c>
      <c r="C9288" s="4" t="s">
        <v>373</v>
      </c>
      <c r="D9288" s="25">
        <f t="shared" si="226"/>
        <v>2.9979920000000002E-8</v>
      </c>
      <c r="E9288" s="25">
        <f t="shared" si="222"/>
        <v>4.8820479999999997E-8</v>
      </c>
      <c r="F9288" s="25">
        <f t="shared" si="223"/>
        <v>9.7175999999999996E-9</v>
      </c>
      <c r="G9288" s="25">
        <f t="shared" si="224"/>
        <v>1.3600000000000001E-8</v>
      </c>
      <c r="H9288" s="25">
        <f t="shared" si="225"/>
        <v>1.02118E-7</v>
      </c>
      <c r="I9288" s="3" t="str">
        <f t="shared" si="228"/>
        <v>SojabohnenGabun</v>
      </c>
      <c r="J9288" t="s">
        <v>259</v>
      </c>
      <c r="K9288">
        <v>0.08</v>
      </c>
    </row>
    <row r="9289" spans="1:11" x14ac:dyDescent="0.4">
      <c r="A9289" t="str">
        <f t="shared" si="227"/>
        <v>Sojadrink (Sojamilch)Kolumbien</v>
      </c>
      <c r="B9289" s="237" t="s">
        <v>112</v>
      </c>
      <c r="C9289" s="4" t="s">
        <v>351</v>
      </c>
      <c r="D9289" s="25">
        <f t="shared" si="226"/>
        <v>4.6228239999999999E-8</v>
      </c>
      <c r="E9289" s="25">
        <f t="shared" si="222"/>
        <v>2.5687040000000003E-8</v>
      </c>
      <c r="F9289" s="25">
        <f t="shared" si="223"/>
        <v>1.500184E-8</v>
      </c>
      <c r="G9289" s="25">
        <f t="shared" si="224"/>
        <v>2.2239999999999999E-8</v>
      </c>
      <c r="H9289" s="25">
        <f t="shared" si="225"/>
        <v>1.0915712000000001E-7</v>
      </c>
      <c r="I9289" s="3" t="str">
        <f t="shared" si="228"/>
        <v>SojabohnenKolumbien</v>
      </c>
      <c r="J9289" t="s">
        <v>259</v>
      </c>
      <c r="K9289">
        <v>0.08</v>
      </c>
    </row>
    <row r="9290" spans="1:11" x14ac:dyDescent="0.4">
      <c r="A9290" t="str">
        <f t="shared" si="227"/>
        <v>Sojadrink (Sojamilch)Iran</v>
      </c>
      <c r="B9290" s="237" t="s">
        <v>112</v>
      </c>
      <c r="C9290" s="4" t="s">
        <v>386</v>
      </c>
      <c r="D9290" s="25">
        <f t="shared" si="226"/>
        <v>3.1952880000000003E-8</v>
      </c>
      <c r="E9290" s="25">
        <f t="shared" si="222"/>
        <v>6.1659200000000007E-8</v>
      </c>
      <c r="F9290" s="25">
        <f t="shared" si="223"/>
        <v>2.4781680000000001E-9</v>
      </c>
      <c r="G9290" s="25">
        <f t="shared" si="224"/>
        <v>1.824E-8</v>
      </c>
      <c r="H9290" s="25">
        <f t="shared" si="225"/>
        <v>1.14330248E-7</v>
      </c>
      <c r="I9290" s="3" t="str">
        <f t="shared" si="228"/>
        <v>SojabohnenIran</v>
      </c>
      <c r="J9290" t="s">
        <v>259</v>
      </c>
      <c r="K9290">
        <v>0.08</v>
      </c>
    </row>
    <row r="9291" spans="1:11" x14ac:dyDescent="0.4">
      <c r="A9291" t="str">
        <f t="shared" si="227"/>
        <v>Sojadrink (Sojamilch)Georgien</v>
      </c>
      <c r="B9291" s="237" t="s">
        <v>112</v>
      </c>
      <c r="C9291" s="4" t="s">
        <v>375</v>
      </c>
      <c r="D9291" s="25">
        <f t="shared" si="226"/>
        <v>2.8800000000000003E-8</v>
      </c>
      <c r="E9291" s="25">
        <f t="shared" si="222"/>
        <v>6.7469200000000004E-8</v>
      </c>
      <c r="F9291" s="25">
        <f t="shared" si="223"/>
        <v>4.0480000000000001E-9</v>
      </c>
      <c r="G9291" s="25">
        <f t="shared" si="224"/>
        <v>1.6400000000000001E-8</v>
      </c>
      <c r="H9291" s="25">
        <f t="shared" si="225"/>
        <v>1.1671720000000001E-7</v>
      </c>
      <c r="I9291" s="3" t="str">
        <f t="shared" si="228"/>
        <v>SojabohnenGeorgien</v>
      </c>
      <c r="J9291" t="s">
        <v>259</v>
      </c>
      <c r="K9291">
        <v>0.08</v>
      </c>
    </row>
    <row r="9292" spans="1:11" x14ac:dyDescent="0.4">
      <c r="A9292" t="str">
        <f t="shared" si="227"/>
        <v>Sojadrink (Sojamilch)Syrien</v>
      </c>
      <c r="B9292" s="237" t="s">
        <v>112</v>
      </c>
      <c r="C9292" s="4" t="s">
        <v>453</v>
      </c>
      <c r="D9292" s="25">
        <f t="shared" si="226"/>
        <v>2.71348E-8</v>
      </c>
      <c r="E9292" s="25">
        <f t="shared" si="222"/>
        <v>7.3357360000000009E-8</v>
      </c>
      <c r="F9292" s="25">
        <f t="shared" si="223"/>
        <v>1.8968000000000003E-9</v>
      </c>
      <c r="G9292" s="25">
        <f t="shared" si="224"/>
        <v>3.3040000000000003E-8</v>
      </c>
      <c r="H9292" s="25">
        <f t="shared" si="225"/>
        <v>1.3542896E-7</v>
      </c>
      <c r="I9292" s="3" t="str">
        <f t="shared" si="228"/>
        <v>SojabohnenSyrien</v>
      </c>
      <c r="J9292" t="s">
        <v>259</v>
      </c>
      <c r="K9292">
        <v>0.08</v>
      </c>
    </row>
    <row r="9293" spans="1:11" x14ac:dyDescent="0.4">
      <c r="A9293" t="str">
        <f t="shared" si="227"/>
        <v>Sojadrink (Sojamilch)Laos</v>
      </c>
      <c r="B9293" s="237" t="s">
        <v>112</v>
      </c>
      <c r="C9293" s="4" t="s">
        <v>396</v>
      </c>
      <c r="D9293" s="25">
        <f t="shared" si="226"/>
        <v>5.7631840000000005E-8</v>
      </c>
      <c r="E9293" s="25">
        <f t="shared" si="222"/>
        <v>3.9908799999999999E-8</v>
      </c>
      <c r="F9293" s="25">
        <f t="shared" si="223"/>
        <v>1.6978719999999999E-8</v>
      </c>
      <c r="G9293" s="25">
        <f t="shared" si="224"/>
        <v>3.1600000000000005E-8</v>
      </c>
      <c r="H9293" s="25">
        <f t="shared" si="225"/>
        <v>1.4611936E-7</v>
      </c>
      <c r="I9293" s="3" t="str">
        <f t="shared" si="228"/>
        <v>SojabohnenLaos</v>
      </c>
      <c r="J9293" t="s">
        <v>259</v>
      </c>
      <c r="K9293">
        <v>0.08</v>
      </c>
    </row>
    <row r="9294" spans="1:11" x14ac:dyDescent="0.4">
      <c r="A9294" t="str">
        <f t="shared" si="227"/>
        <v>Sojadrink (Sojamilch)Thailand</v>
      </c>
      <c r="B9294" s="237" t="s">
        <v>112</v>
      </c>
      <c r="C9294" s="4" t="s">
        <v>455</v>
      </c>
      <c r="D9294" s="25">
        <f t="shared" si="226"/>
        <v>7.7327279999999998E-8</v>
      </c>
      <c r="E9294" s="25">
        <f t="shared" si="222"/>
        <v>4.3162160000000011E-8</v>
      </c>
      <c r="F9294" s="25">
        <f t="shared" si="223"/>
        <v>1.1412639999999999E-8</v>
      </c>
      <c r="G9294" s="25">
        <f t="shared" si="224"/>
        <v>3.0640000000000002E-8</v>
      </c>
      <c r="H9294" s="25">
        <f t="shared" si="225"/>
        <v>1.6254208E-7</v>
      </c>
      <c r="I9294" s="3" t="str">
        <f t="shared" si="228"/>
        <v>SojabohnenThailand</v>
      </c>
      <c r="J9294" t="s">
        <v>259</v>
      </c>
      <c r="K9294">
        <v>0.08</v>
      </c>
    </row>
    <row r="9295" spans="1:11" x14ac:dyDescent="0.4">
      <c r="A9295" t="str">
        <f t="shared" si="227"/>
        <v>Sojadrink (Sojamilch)Ägypten</v>
      </c>
      <c r="B9295" s="237" t="s">
        <v>112</v>
      </c>
      <c r="C9295" s="4" t="s">
        <v>364</v>
      </c>
      <c r="D9295" s="25">
        <f t="shared" si="226"/>
        <v>3.046952E-8</v>
      </c>
      <c r="E9295" s="25">
        <f t="shared" si="222"/>
        <v>1.0967839999999999E-7</v>
      </c>
      <c r="F9295" s="25">
        <f t="shared" si="223"/>
        <v>5.3194159999999998E-9</v>
      </c>
      <c r="G9295" s="25">
        <f t="shared" si="224"/>
        <v>2.6160000000000001E-8</v>
      </c>
      <c r="H9295" s="25">
        <f t="shared" si="225"/>
        <v>1.7162733600000001E-7</v>
      </c>
      <c r="I9295" s="3" t="str">
        <f t="shared" si="228"/>
        <v>SojabohnenÄgypten</v>
      </c>
      <c r="J9295" t="s">
        <v>259</v>
      </c>
      <c r="K9295">
        <v>0.08</v>
      </c>
    </row>
    <row r="9296" spans="1:11" x14ac:dyDescent="0.4">
      <c r="A9296" t="str">
        <f t="shared" si="227"/>
        <v>Sojadrink (Sojamilch)El Salvador</v>
      </c>
      <c r="B9296" s="237" t="s">
        <v>112</v>
      </c>
      <c r="C9296" s="4" t="s">
        <v>365</v>
      </c>
      <c r="D9296" s="25">
        <f t="shared" si="226"/>
        <v>5.4934880000000003E-8</v>
      </c>
      <c r="E9296" s="25">
        <f t="shared" si="222"/>
        <v>2.7753520000000001E-8</v>
      </c>
      <c r="F9296" s="25">
        <f t="shared" si="223"/>
        <v>3.5256959999999997E-8</v>
      </c>
      <c r="G9296" s="25">
        <f t="shared" si="224"/>
        <v>6.5519999999999994E-8</v>
      </c>
      <c r="H9296" s="25">
        <f t="shared" si="225"/>
        <v>1.8346535999999999E-7</v>
      </c>
      <c r="I9296" s="3" t="str">
        <f t="shared" si="228"/>
        <v>SojabohnenEl Salvador</v>
      </c>
      <c r="J9296" t="s">
        <v>259</v>
      </c>
      <c r="K9296">
        <v>0.08</v>
      </c>
    </row>
    <row r="9297" spans="1:11" x14ac:dyDescent="0.4">
      <c r="A9297" t="str">
        <f t="shared" si="227"/>
        <v>Sojadrink (Sojamilch)Burundi</v>
      </c>
      <c r="B9297" s="237" t="s">
        <v>112</v>
      </c>
      <c r="C9297" s="4" t="s">
        <v>335</v>
      </c>
      <c r="D9297" s="25">
        <f t="shared" si="226"/>
        <v>1.0925839999999999E-7</v>
      </c>
      <c r="E9297" s="25">
        <f t="shared" si="222"/>
        <v>5.5991360000000004E-8</v>
      </c>
      <c r="F9297" s="25">
        <f t="shared" si="223"/>
        <v>4.2087759999999996E-9</v>
      </c>
      <c r="G9297" s="25">
        <f t="shared" si="224"/>
        <v>1.728E-8</v>
      </c>
      <c r="H9297" s="25">
        <f t="shared" si="225"/>
        <v>1.8673853600000003E-7</v>
      </c>
      <c r="I9297" s="3" t="str">
        <f t="shared" si="228"/>
        <v>SojabohnenBurundi</v>
      </c>
      <c r="J9297" t="s">
        <v>259</v>
      </c>
      <c r="K9297">
        <v>0.08</v>
      </c>
    </row>
    <row r="9298" spans="1:11" x14ac:dyDescent="0.4">
      <c r="A9298" t="str">
        <f t="shared" si="227"/>
        <v>Sojadrink (Sojamilch)Elfenbeinküste</v>
      </c>
      <c r="B9298" s="237" t="s">
        <v>112</v>
      </c>
      <c r="C9298" s="4" t="s">
        <v>354</v>
      </c>
      <c r="D9298" s="25">
        <f t="shared" si="226"/>
        <v>7.660744E-8</v>
      </c>
      <c r="E9298" s="25">
        <f t="shared" si="222"/>
        <v>4.911504E-8</v>
      </c>
      <c r="F9298" s="25">
        <f t="shared" si="223"/>
        <v>2.6788960000000003E-8</v>
      </c>
      <c r="G9298" s="25">
        <f t="shared" si="224"/>
        <v>3.7120000000000004E-8</v>
      </c>
      <c r="H9298" s="25">
        <f t="shared" si="225"/>
        <v>1.8963144000000002E-7</v>
      </c>
      <c r="I9298" s="3" t="str">
        <f t="shared" si="228"/>
        <v>SojabohnenElfenbeinküste</v>
      </c>
      <c r="J9298" t="s">
        <v>259</v>
      </c>
      <c r="K9298">
        <v>0.08</v>
      </c>
    </row>
    <row r="9299" spans="1:11" x14ac:dyDescent="0.4">
      <c r="A9299" t="str">
        <f t="shared" si="227"/>
        <v>Sojadrink (Sojamilch)Nigeria</v>
      </c>
      <c r="B9299" s="237" t="s">
        <v>112</v>
      </c>
      <c r="C9299" s="4" t="s">
        <v>419</v>
      </c>
      <c r="D9299" s="25">
        <f t="shared" si="226"/>
        <v>7.472000000000001E-8</v>
      </c>
      <c r="E9299" s="25">
        <f t="shared" si="222"/>
        <v>5.7279999999999994E-8</v>
      </c>
      <c r="F9299" s="25">
        <f t="shared" si="223"/>
        <v>1.864E-8</v>
      </c>
      <c r="G9299" s="25">
        <f t="shared" si="224"/>
        <v>3.9519999999999999E-8</v>
      </c>
      <c r="H9299" s="25">
        <f t="shared" si="225"/>
        <v>1.9016E-7</v>
      </c>
      <c r="I9299" s="3" t="str">
        <f t="shared" si="228"/>
        <v>SojabohnenNigeria</v>
      </c>
      <c r="J9299" t="s">
        <v>259</v>
      </c>
      <c r="K9299">
        <v>0.08</v>
      </c>
    </row>
    <row r="9300" spans="1:11" x14ac:dyDescent="0.4">
      <c r="A9300" t="str">
        <f t="shared" si="227"/>
        <v>Sojadrink (Sojamilch)Honduras</v>
      </c>
      <c r="B9300" s="237" t="s">
        <v>112</v>
      </c>
      <c r="C9300" s="4" t="s">
        <v>384</v>
      </c>
      <c r="D9300" s="25">
        <f t="shared" si="226"/>
        <v>5.8773599999999999E-8</v>
      </c>
      <c r="E9300" s="25">
        <f t="shared" ref="E9300:E9363" si="229">VLOOKUP($I9300,$A$3:$H$8460,5,0)*$K9300</f>
        <v>3.0301279999999998E-8</v>
      </c>
      <c r="F9300" s="25">
        <f t="shared" ref="F9300:F9363" si="230">VLOOKUP($I9300,$A$3:$H$8460,6,0)*$K9300</f>
        <v>3.6552640000000001E-8</v>
      </c>
      <c r="G9300" s="25">
        <f t="shared" ref="G9300:G9363" si="231">VLOOKUP($I9300,$A$3:$H$8460,7,0)*$K9300</f>
        <v>6.9360000000000007E-8</v>
      </c>
      <c r="H9300" s="25">
        <f t="shared" ref="H9300:H9363" si="232">VLOOKUP($I9300,$A$3:$H$8460,8,0)*$K9300</f>
        <v>1.9498752000000003E-7</v>
      </c>
      <c r="I9300" s="3" t="str">
        <f t="shared" si="228"/>
        <v>SojabohnenHonduras</v>
      </c>
      <c r="J9300" t="s">
        <v>259</v>
      </c>
      <c r="K9300">
        <v>0.08</v>
      </c>
    </row>
    <row r="9301" spans="1:11" x14ac:dyDescent="0.4">
      <c r="A9301" t="str">
        <f t="shared" si="227"/>
        <v>Sojadrink (Sojamilch)Nicaragua</v>
      </c>
      <c r="B9301" s="237" t="s">
        <v>112</v>
      </c>
      <c r="C9301" s="4" t="s">
        <v>417</v>
      </c>
      <c r="D9301" s="25">
        <f t="shared" si="226"/>
        <v>7.8678800000000002E-8</v>
      </c>
      <c r="E9301" s="25">
        <f t="shared" si="229"/>
        <v>3.9055199999999999E-8</v>
      </c>
      <c r="F9301" s="25">
        <f t="shared" si="230"/>
        <v>2.9716720000000001E-8</v>
      </c>
      <c r="G9301" s="25">
        <f t="shared" si="231"/>
        <v>6.1120000000000007E-8</v>
      </c>
      <c r="H9301" s="25">
        <f t="shared" si="232"/>
        <v>2.0857072000000001E-7</v>
      </c>
      <c r="I9301" s="3" t="str">
        <f t="shared" si="228"/>
        <v>SojabohnenNicaragua</v>
      </c>
      <c r="J9301" t="s">
        <v>259</v>
      </c>
      <c r="K9301">
        <v>0.08</v>
      </c>
    </row>
    <row r="9302" spans="1:11" x14ac:dyDescent="0.4">
      <c r="A9302" t="str">
        <f t="shared" si="227"/>
        <v>Sojadrink (Sojamilch)Myanmar</v>
      </c>
      <c r="B9302" s="237" t="s">
        <v>112</v>
      </c>
      <c r="C9302" s="4" t="s">
        <v>414</v>
      </c>
      <c r="D9302" s="25">
        <f t="shared" ref="D9302:D9365" si="233">VLOOKUP($I9302,$A$3:$H$8460,4,0)*$K9302</f>
        <v>9.6690399999999996E-8</v>
      </c>
      <c r="E9302" s="25">
        <f t="shared" si="229"/>
        <v>6.8414959999999995E-8</v>
      </c>
      <c r="F9302" s="25">
        <f t="shared" si="230"/>
        <v>1.3717359999999999E-8</v>
      </c>
      <c r="G9302" s="25">
        <f t="shared" si="231"/>
        <v>3.016E-8</v>
      </c>
      <c r="H9302" s="25">
        <f t="shared" si="232"/>
        <v>2.0898272E-7</v>
      </c>
      <c r="I9302" s="3" t="str">
        <f t="shared" si="228"/>
        <v>SojabohnenMyanmar</v>
      </c>
      <c r="J9302" t="s">
        <v>259</v>
      </c>
      <c r="K9302">
        <v>0.08</v>
      </c>
    </row>
    <row r="9303" spans="1:11" x14ac:dyDescent="0.4">
      <c r="A9303" t="str">
        <f t="shared" si="227"/>
        <v>Sojadrink (Sojamilch)Jordanien</v>
      </c>
      <c r="B9303" s="237" t="s">
        <v>112</v>
      </c>
      <c r="C9303" s="4" t="s">
        <v>215</v>
      </c>
      <c r="D9303" s="25">
        <f t="shared" si="233"/>
        <v>4.5374480000000007E-8</v>
      </c>
      <c r="E9303" s="25">
        <f t="shared" si="229"/>
        <v>1.3403119999999998E-7</v>
      </c>
      <c r="F9303" s="25">
        <f t="shared" si="230"/>
        <v>3.9079120000000002E-9</v>
      </c>
      <c r="G9303" s="25">
        <f t="shared" si="231"/>
        <v>3.3040000000000003E-8</v>
      </c>
      <c r="H9303" s="25">
        <f t="shared" si="232"/>
        <v>2.1635359200000003E-7</v>
      </c>
      <c r="I9303" s="3" t="str">
        <f t="shared" si="228"/>
        <v>SojabohnenJordanien</v>
      </c>
      <c r="J9303" t="s">
        <v>259</v>
      </c>
      <c r="K9303">
        <v>0.08</v>
      </c>
    </row>
    <row r="9304" spans="1:11" x14ac:dyDescent="0.4">
      <c r="A9304" t="str">
        <f t="shared" si="227"/>
        <v>Sojadrink (Sojamilch)Libanon</v>
      </c>
      <c r="B9304" s="237" t="s">
        <v>112</v>
      </c>
      <c r="C9304" s="4" t="s">
        <v>397</v>
      </c>
      <c r="D9304" s="25">
        <f t="shared" si="233"/>
        <v>4.5374480000000007E-8</v>
      </c>
      <c r="E9304" s="25">
        <f t="shared" si="229"/>
        <v>1.3403119999999998E-7</v>
      </c>
      <c r="F9304" s="25">
        <f t="shared" si="230"/>
        <v>3.9079120000000002E-9</v>
      </c>
      <c r="G9304" s="25">
        <f t="shared" si="231"/>
        <v>3.3040000000000003E-8</v>
      </c>
      <c r="H9304" s="25">
        <f t="shared" si="232"/>
        <v>2.1635359200000003E-7</v>
      </c>
      <c r="I9304" s="3" t="str">
        <f t="shared" si="228"/>
        <v>SojabohnenLibanon</v>
      </c>
      <c r="J9304" t="s">
        <v>259</v>
      </c>
      <c r="K9304">
        <v>0.08</v>
      </c>
    </row>
    <row r="9305" spans="1:11" x14ac:dyDescent="0.4">
      <c r="A9305" t="str">
        <f t="shared" si="227"/>
        <v>Sojadrink (Sojamilch)Griechenland</v>
      </c>
      <c r="B9305" s="237" t="s">
        <v>112</v>
      </c>
      <c r="C9305" s="4" t="s">
        <v>378</v>
      </c>
      <c r="D9305" s="25">
        <f t="shared" si="233"/>
        <v>5.8055279999999996E-8</v>
      </c>
      <c r="E9305" s="25">
        <f t="shared" si="229"/>
        <v>1.291336E-7</v>
      </c>
      <c r="F9305" s="25">
        <f t="shared" si="230"/>
        <v>1.2883920000000001E-8</v>
      </c>
      <c r="G9305" s="25">
        <f t="shared" si="231"/>
        <v>2.9440000000000001E-8</v>
      </c>
      <c r="H9305" s="25">
        <f t="shared" si="232"/>
        <v>2.2951279999999996E-7</v>
      </c>
      <c r="I9305" s="3" t="str">
        <f t="shared" si="228"/>
        <v>SojabohnenGriechenland</v>
      </c>
      <c r="J9305" t="s">
        <v>259</v>
      </c>
      <c r="K9305">
        <v>0.08</v>
      </c>
    </row>
    <row r="9306" spans="1:11" x14ac:dyDescent="0.4">
      <c r="A9306" t="str">
        <f t="shared" si="227"/>
        <v>Sojadrink (Sojamilch)Bangladesch</v>
      </c>
      <c r="B9306" s="237" t="s">
        <v>112</v>
      </c>
      <c r="C9306" s="4" t="s">
        <v>307</v>
      </c>
      <c r="D9306" s="25">
        <f t="shared" si="233"/>
        <v>1.306544E-7</v>
      </c>
      <c r="E9306" s="25">
        <f t="shared" si="229"/>
        <v>7.9553279999999994E-8</v>
      </c>
      <c r="F9306" s="25">
        <f t="shared" si="230"/>
        <v>8.7251200000000006E-9</v>
      </c>
      <c r="G9306" s="25">
        <f t="shared" si="231"/>
        <v>2.288E-8</v>
      </c>
      <c r="H9306" s="25">
        <f t="shared" si="232"/>
        <v>2.4181280000000001E-7</v>
      </c>
      <c r="I9306" s="3" t="str">
        <f t="shared" si="228"/>
        <v>SojabohnenBangladesch</v>
      </c>
      <c r="J9306" t="s">
        <v>259</v>
      </c>
      <c r="K9306">
        <v>0.08</v>
      </c>
    </row>
    <row r="9307" spans="1:11" x14ac:dyDescent="0.4">
      <c r="A9307" t="str">
        <f t="shared" si="227"/>
        <v>Sojadrink (Sojamilch)Südafrika</v>
      </c>
      <c r="B9307" s="237" t="s">
        <v>112</v>
      </c>
      <c r="C9307" s="4" t="s">
        <v>446</v>
      </c>
      <c r="D9307" s="25">
        <f t="shared" si="233"/>
        <v>6.2559999999999999E-8</v>
      </c>
      <c r="E9307" s="25">
        <f t="shared" si="229"/>
        <v>1.216E-7</v>
      </c>
      <c r="F9307" s="25">
        <f t="shared" si="230"/>
        <v>1.784E-8</v>
      </c>
      <c r="G9307" s="25">
        <f t="shared" si="231"/>
        <v>4.0800000000000001E-8</v>
      </c>
      <c r="H9307" s="25">
        <f t="shared" si="232"/>
        <v>2.4280000000000003E-7</v>
      </c>
      <c r="I9307" s="3" t="str">
        <f t="shared" si="228"/>
        <v>SojabohnenSüdafrika</v>
      </c>
      <c r="J9307" t="s">
        <v>259</v>
      </c>
      <c r="K9307">
        <v>0.08</v>
      </c>
    </row>
    <row r="9308" spans="1:11" x14ac:dyDescent="0.4">
      <c r="A9308" t="str">
        <f t="shared" si="227"/>
        <v>Sojadrink (Sojamilch)Kamerun</v>
      </c>
      <c r="B9308" s="237" t="s">
        <v>112</v>
      </c>
      <c r="C9308" s="4" t="s">
        <v>342</v>
      </c>
      <c r="D9308" s="25">
        <f t="shared" si="233"/>
        <v>9.5985600000000002E-8</v>
      </c>
      <c r="E9308" s="25">
        <f t="shared" si="229"/>
        <v>8.2360000000000004E-8</v>
      </c>
      <c r="F9308" s="25">
        <f t="shared" si="230"/>
        <v>4.6172479999999999E-8</v>
      </c>
      <c r="G9308" s="25">
        <f t="shared" si="231"/>
        <v>2.3280000000000004E-8</v>
      </c>
      <c r="H9308" s="25">
        <f t="shared" si="232"/>
        <v>2.4779808000000001E-7</v>
      </c>
      <c r="I9308" s="3" t="str">
        <f t="shared" si="228"/>
        <v>SojabohnenKamerun</v>
      </c>
      <c r="J9308" t="s">
        <v>259</v>
      </c>
      <c r="K9308">
        <v>0.08</v>
      </c>
    </row>
    <row r="9309" spans="1:11" x14ac:dyDescent="0.4">
      <c r="A9309" t="str">
        <f t="shared" si="227"/>
        <v>Sojadrink (Sojamilch)Liberia</v>
      </c>
      <c r="B9309" s="237" t="s">
        <v>112</v>
      </c>
      <c r="C9309" s="4" t="s">
        <v>399</v>
      </c>
      <c r="D9309" s="25">
        <f t="shared" si="233"/>
        <v>9.6472800000000009E-8</v>
      </c>
      <c r="E9309" s="25">
        <f t="shared" si="229"/>
        <v>7.5647359999999998E-8</v>
      </c>
      <c r="F9309" s="25">
        <f t="shared" si="230"/>
        <v>3.2653439999999996E-8</v>
      </c>
      <c r="G9309" s="25">
        <f t="shared" si="231"/>
        <v>4.5680000000000003E-8</v>
      </c>
      <c r="H9309" s="25">
        <f t="shared" si="232"/>
        <v>2.5045360000000001E-7</v>
      </c>
      <c r="I9309" s="3" t="str">
        <f t="shared" si="228"/>
        <v>SojabohnenLiberia</v>
      </c>
      <c r="J9309" t="s">
        <v>259</v>
      </c>
      <c r="K9309">
        <v>0.08</v>
      </c>
    </row>
    <row r="9310" spans="1:11" x14ac:dyDescent="0.4">
      <c r="A9310" t="str">
        <f t="shared" si="227"/>
        <v>Sojadrink (Sojamilch)Guinea</v>
      </c>
      <c r="B9310" s="237" t="s">
        <v>112</v>
      </c>
      <c r="C9310" s="4" t="s">
        <v>380</v>
      </c>
      <c r="D9310" s="25">
        <f t="shared" si="233"/>
        <v>1.0372E-7</v>
      </c>
      <c r="E9310" s="25">
        <f t="shared" si="229"/>
        <v>6.6497680000000008E-8</v>
      </c>
      <c r="F9310" s="25">
        <f t="shared" si="230"/>
        <v>3.627E-8</v>
      </c>
      <c r="G9310" s="25">
        <f t="shared" si="231"/>
        <v>5.0239999999999999E-8</v>
      </c>
      <c r="H9310" s="25">
        <f t="shared" si="232"/>
        <v>2.5672768E-7</v>
      </c>
      <c r="I9310" s="3" t="str">
        <f t="shared" si="228"/>
        <v>SojabohnenGuinea</v>
      </c>
      <c r="J9310" t="s">
        <v>259</v>
      </c>
      <c r="K9310">
        <v>0.08</v>
      </c>
    </row>
    <row r="9311" spans="1:11" x14ac:dyDescent="0.4">
      <c r="A9311" t="str">
        <f t="shared" si="227"/>
        <v>Sojadrink (Sojamilch)Lesotho</v>
      </c>
      <c r="B9311" s="237" t="s">
        <v>112</v>
      </c>
      <c r="C9311" s="4" t="s">
        <v>398</v>
      </c>
      <c r="D9311" s="25">
        <f t="shared" si="233"/>
        <v>7.9741280000000009E-8</v>
      </c>
      <c r="E9311" s="25">
        <f t="shared" si="229"/>
        <v>1.24096E-7</v>
      </c>
      <c r="F9311" s="25">
        <f t="shared" si="230"/>
        <v>2.0368240000000001E-8</v>
      </c>
      <c r="G9311" s="25">
        <f t="shared" si="231"/>
        <v>3.8720000000000005E-8</v>
      </c>
      <c r="H9311" s="25">
        <f t="shared" si="232"/>
        <v>2.6292552000000004E-7</v>
      </c>
      <c r="I9311" s="3" t="str">
        <f t="shared" si="228"/>
        <v>SojabohnenLesotho</v>
      </c>
      <c r="J9311" t="s">
        <v>259</v>
      </c>
      <c r="K9311">
        <v>0.08</v>
      </c>
    </row>
    <row r="9312" spans="1:11" x14ac:dyDescent="0.4">
      <c r="A9312" t="str">
        <f t="shared" si="227"/>
        <v>Sojadrink (Sojamilch)Äquatorialguinea</v>
      </c>
      <c r="B9312" s="237" t="s">
        <v>112</v>
      </c>
      <c r="C9312" s="4" t="s">
        <v>366</v>
      </c>
      <c r="D9312" s="25">
        <f t="shared" si="233"/>
        <v>4.0009280000000001E-8</v>
      </c>
      <c r="E9312" s="25">
        <f t="shared" si="229"/>
        <v>2.1272479999999998E-7</v>
      </c>
      <c r="F9312" s="25">
        <f t="shared" si="230"/>
        <v>2.0636879999999997E-9</v>
      </c>
      <c r="G9312" s="25">
        <f t="shared" si="231"/>
        <v>8.2399999999999997E-9</v>
      </c>
      <c r="H9312" s="25">
        <f t="shared" si="232"/>
        <v>2.6303776800000001E-7</v>
      </c>
      <c r="I9312" s="3" t="str">
        <f t="shared" si="228"/>
        <v>SojabohnenÄquatorialguinea</v>
      </c>
      <c r="J9312" t="s">
        <v>259</v>
      </c>
      <c r="K9312">
        <v>0.08</v>
      </c>
    </row>
    <row r="9313" spans="1:11" x14ac:dyDescent="0.4">
      <c r="A9313" t="str">
        <f t="shared" si="227"/>
        <v>Sojadrink (Sojamilch)Sierra Leone</v>
      </c>
      <c r="B9313" s="237" t="s">
        <v>112</v>
      </c>
      <c r="C9313" s="4" t="s">
        <v>441</v>
      </c>
      <c r="D9313" s="25">
        <f t="shared" si="233"/>
        <v>1.104168E-7</v>
      </c>
      <c r="E9313" s="25">
        <f t="shared" si="229"/>
        <v>7.0790960000000002E-8</v>
      </c>
      <c r="F9313" s="25">
        <f t="shared" si="230"/>
        <v>3.8611759999999998E-8</v>
      </c>
      <c r="G9313" s="25">
        <f t="shared" si="231"/>
        <v>5.3519999999999999E-8</v>
      </c>
      <c r="H9313" s="25">
        <f t="shared" si="232"/>
        <v>2.7333951999999999E-7</v>
      </c>
      <c r="I9313" s="3" t="str">
        <f t="shared" si="228"/>
        <v>SojabohnenSierra Leone</v>
      </c>
      <c r="J9313" t="s">
        <v>259</v>
      </c>
      <c r="K9313">
        <v>0.08</v>
      </c>
    </row>
    <row r="9314" spans="1:11" x14ac:dyDescent="0.4">
      <c r="A9314" t="str">
        <f t="shared" si="227"/>
        <v>Sojadrink (Sojamilch)Japan</v>
      </c>
      <c r="B9314" s="237" t="s">
        <v>112</v>
      </c>
      <c r="C9314" s="4" t="s">
        <v>391</v>
      </c>
      <c r="D9314" s="25">
        <f t="shared" si="233"/>
        <v>8.0951999999999996E-8</v>
      </c>
      <c r="E9314" s="25">
        <f t="shared" si="229"/>
        <v>1.500192E-7</v>
      </c>
      <c r="F9314" s="25">
        <f t="shared" si="230"/>
        <v>2.8312480000000003E-8</v>
      </c>
      <c r="G9314" s="25">
        <f t="shared" si="231"/>
        <v>1.4560000000000001E-8</v>
      </c>
      <c r="H9314" s="25">
        <f t="shared" si="232"/>
        <v>2.7384368000000003E-7</v>
      </c>
      <c r="I9314" s="3" t="str">
        <f t="shared" si="228"/>
        <v>SojabohnenJapan</v>
      </c>
      <c r="J9314" t="s">
        <v>259</v>
      </c>
      <c r="K9314">
        <v>0.08</v>
      </c>
    </row>
    <row r="9315" spans="1:11" x14ac:dyDescent="0.4">
      <c r="A9315" t="str">
        <f t="shared" si="227"/>
        <v>Sojadrink (Sojamilch)Albanien</v>
      </c>
      <c r="B9315" s="237" t="s">
        <v>112</v>
      </c>
      <c r="C9315" s="4" t="s">
        <v>266</v>
      </c>
      <c r="D9315" s="25">
        <f t="shared" si="233"/>
        <v>5.896E-8</v>
      </c>
      <c r="E9315" s="25">
        <f t="shared" si="229"/>
        <v>1.840552E-7</v>
      </c>
      <c r="F9315" s="25">
        <f t="shared" si="230"/>
        <v>1.4480000000000001E-8</v>
      </c>
      <c r="G9315" s="25">
        <f t="shared" si="231"/>
        <v>2.3360000000000002E-8</v>
      </c>
      <c r="H9315" s="25">
        <f t="shared" si="232"/>
        <v>2.8085520000000005E-7</v>
      </c>
      <c r="I9315" s="3" t="str">
        <f t="shared" si="228"/>
        <v>SojabohnenAlbanien</v>
      </c>
      <c r="J9315" t="s">
        <v>259</v>
      </c>
      <c r="K9315">
        <v>0.08</v>
      </c>
    </row>
    <row r="9316" spans="1:11" x14ac:dyDescent="0.4">
      <c r="A9316" t="str">
        <f t="shared" si="227"/>
        <v>Sojadrink (Sojamilch)Turkmenistan</v>
      </c>
      <c r="B9316" s="237" t="s">
        <v>112</v>
      </c>
      <c r="C9316" s="4" t="s">
        <v>462</v>
      </c>
      <c r="D9316" s="25">
        <f t="shared" si="233"/>
        <v>1.019248E-7</v>
      </c>
      <c r="E9316" s="25">
        <f t="shared" si="229"/>
        <v>1.0639279999999998E-7</v>
      </c>
      <c r="F9316" s="25">
        <f t="shared" si="230"/>
        <v>3.818504E-9</v>
      </c>
      <c r="G9316" s="25">
        <f t="shared" si="231"/>
        <v>7.0000000000000005E-8</v>
      </c>
      <c r="H9316" s="25">
        <f t="shared" si="232"/>
        <v>2.8213610399999996E-7</v>
      </c>
      <c r="I9316" s="3" t="str">
        <f t="shared" si="228"/>
        <v>SojabohnenTurkmenistan</v>
      </c>
      <c r="J9316" t="s">
        <v>259</v>
      </c>
      <c r="K9316">
        <v>0.08</v>
      </c>
    </row>
    <row r="9317" spans="1:11" x14ac:dyDescent="0.4">
      <c r="A9317" t="str">
        <f t="shared" si="227"/>
        <v>Sojadrink (Sojamilch)Costa Rica</v>
      </c>
      <c r="B9317" s="237" t="s">
        <v>112</v>
      </c>
      <c r="C9317" s="4" t="s">
        <v>352</v>
      </c>
      <c r="D9317" s="25">
        <f t="shared" si="233"/>
        <v>9.7609600000000017E-8</v>
      </c>
      <c r="E9317" s="25">
        <f t="shared" si="229"/>
        <v>5.4073599999999997E-8</v>
      </c>
      <c r="F9317" s="25">
        <f t="shared" si="230"/>
        <v>5.7537279999999998E-8</v>
      </c>
      <c r="G9317" s="25">
        <f t="shared" si="231"/>
        <v>7.4639999999999999E-8</v>
      </c>
      <c r="H9317" s="25">
        <f t="shared" si="232"/>
        <v>2.8386048E-7</v>
      </c>
      <c r="I9317" s="3" t="str">
        <f t="shared" si="228"/>
        <v>SojabohnenCosta Rica</v>
      </c>
      <c r="J9317" t="s">
        <v>259</v>
      </c>
      <c r="K9317">
        <v>0.08</v>
      </c>
    </row>
    <row r="9318" spans="1:11" x14ac:dyDescent="0.4">
      <c r="A9318" t="str">
        <f t="shared" si="227"/>
        <v>Sojadrink (Sojamilch)Guatemala</v>
      </c>
      <c r="B9318" s="237" t="s">
        <v>112</v>
      </c>
      <c r="C9318" s="4" t="s">
        <v>379</v>
      </c>
      <c r="D9318" s="25">
        <f t="shared" si="233"/>
        <v>9.7660800000000006E-8</v>
      </c>
      <c r="E9318" s="25">
        <f t="shared" si="229"/>
        <v>5.5345040000000003E-8</v>
      </c>
      <c r="F9318" s="25">
        <f t="shared" si="230"/>
        <v>3.8682319999999998E-8</v>
      </c>
      <c r="G9318" s="25">
        <f t="shared" si="231"/>
        <v>9.4400000000000012E-8</v>
      </c>
      <c r="H9318" s="25">
        <f t="shared" si="232"/>
        <v>2.8608815999999999E-7</v>
      </c>
      <c r="I9318" s="3" t="str">
        <f t="shared" si="228"/>
        <v>SojabohnenGuatemala</v>
      </c>
      <c r="J9318" t="s">
        <v>259</v>
      </c>
      <c r="K9318">
        <v>0.08</v>
      </c>
    </row>
    <row r="9319" spans="1:11" x14ac:dyDescent="0.4">
      <c r="A9319" t="str">
        <f t="shared" si="227"/>
        <v>Sojadrink (Sojamilch)Belize</v>
      </c>
      <c r="B9319" s="237" t="s">
        <v>112</v>
      </c>
      <c r="C9319" s="4" t="s">
        <v>321</v>
      </c>
      <c r="D9319" s="25">
        <f t="shared" si="233"/>
        <v>1.0009199999999999E-7</v>
      </c>
      <c r="E9319" s="25">
        <f t="shared" si="229"/>
        <v>7.7045280000000009E-8</v>
      </c>
      <c r="F9319" s="25">
        <f t="shared" si="230"/>
        <v>3.5236320000000001E-8</v>
      </c>
      <c r="G9319" s="25">
        <f t="shared" si="231"/>
        <v>8.8000000000000007E-8</v>
      </c>
      <c r="H9319" s="25">
        <f t="shared" si="232"/>
        <v>3.0037360000000002E-7</v>
      </c>
      <c r="I9319" s="3" t="str">
        <f t="shared" si="228"/>
        <v>SojabohnenBelize</v>
      </c>
      <c r="J9319" t="s">
        <v>259</v>
      </c>
      <c r="K9319">
        <v>0.08</v>
      </c>
    </row>
    <row r="9320" spans="1:11" x14ac:dyDescent="0.4">
      <c r="A9320" t="str">
        <f t="shared" si="227"/>
        <v>Sojadrink (Sojamilch)Kambodscha</v>
      </c>
      <c r="B9320" s="237" t="s">
        <v>112</v>
      </c>
      <c r="C9320" s="4" t="s">
        <v>337</v>
      </c>
      <c r="D9320" s="25">
        <f t="shared" si="233"/>
        <v>1.4720320000000001E-7</v>
      </c>
      <c r="E9320" s="25">
        <f t="shared" si="229"/>
        <v>9.5069599999999995E-8</v>
      </c>
      <c r="F9320" s="25">
        <f t="shared" si="230"/>
        <v>1.3829840000000001E-8</v>
      </c>
      <c r="G9320" s="25">
        <f t="shared" si="231"/>
        <v>4.7120000000000001E-8</v>
      </c>
      <c r="H9320" s="25">
        <f t="shared" si="232"/>
        <v>3.0322264000000003E-7</v>
      </c>
      <c r="I9320" s="3" t="str">
        <f t="shared" si="228"/>
        <v>SojabohnenKambodscha</v>
      </c>
      <c r="J9320" t="s">
        <v>259</v>
      </c>
      <c r="K9320">
        <v>0.08</v>
      </c>
    </row>
    <row r="9321" spans="1:11" x14ac:dyDescent="0.4">
      <c r="A9321" t="str">
        <f t="shared" si="227"/>
        <v>Sojadrink (Sojamilch)Vietnam</v>
      </c>
      <c r="B9321" s="237" t="s">
        <v>112</v>
      </c>
      <c r="C9321" s="4" t="s">
        <v>472</v>
      </c>
      <c r="D9321" s="25">
        <f t="shared" si="233"/>
        <v>1.512504E-7</v>
      </c>
      <c r="E9321" s="25">
        <f t="shared" si="229"/>
        <v>9.7708000000000004E-8</v>
      </c>
      <c r="F9321" s="25">
        <f t="shared" si="230"/>
        <v>2.496E-8</v>
      </c>
      <c r="G9321" s="25">
        <f t="shared" si="231"/>
        <v>4.6720000000000004E-8</v>
      </c>
      <c r="H9321" s="25">
        <f t="shared" si="232"/>
        <v>3.2063840000000006E-7</v>
      </c>
      <c r="I9321" s="3" t="str">
        <f t="shared" si="228"/>
        <v>SojabohnenVietnam</v>
      </c>
      <c r="J9321" t="s">
        <v>259</v>
      </c>
      <c r="K9321">
        <v>0.08</v>
      </c>
    </row>
    <row r="9322" spans="1:11" x14ac:dyDescent="0.4">
      <c r="A9322" t="str">
        <f t="shared" si="227"/>
        <v>Sojadrink (Sojamilch)Irak</v>
      </c>
      <c r="B9322" s="237" t="s">
        <v>112</v>
      </c>
      <c r="C9322" s="4" t="s">
        <v>387</v>
      </c>
      <c r="D9322" s="25">
        <f t="shared" si="233"/>
        <v>5.3588479999999997E-8</v>
      </c>
      <c r="E9322" s="25">
        <f t="shared" si="229"/>
        <v>2.0543840000000001E-7</v>
      </c>
      <c r="F9322" s="25">
        <f t="shared" si="230"/>
        <v>4.0750960000000001E-9</v>
      </c>
      <c r="G9322" s="25">
        <f t="shared" si="231"/>
        <v>6.0560000000000008E-8</v>
      </c>
      <c r="H9322" s="25">
        <f t="shared" si="232"/>
        <v>3.2366197600000005E-7</v>
      </c>
      <c r="I9322" s="3" t="str">
        <f t="shared" si="228"/>
        <v>SojabohnenIrak</v>
      </c>
      <c r="J9322" t="s">
        <v>259</v>
      </c>
      <c r="K9322">
        <v>0.08</v>
      </c>
    </row>
    <row r="9323" spans="1:11" x14ac:dyDescent="0.4">
      <c r="A9323" t="str">
        <f t="shared" si="227"/>
        <v>Sojadrink (Sojamilch)Rwanda</v>
      </c>
      <c r="B9323" s="237" t="s">
        <v>112</v>
      </c>
      <c r="C9323" s="4" t="s">
        <v>436</v>
      </c>
      <c r="D9323" s="25">
        <f t="shared" si="233"/>
        <v>1.6277119999999998E-7</v>
      </c>
      <c r="E9323" s="25">
        <f t="shared" si="229"/>
        <v>1.1895840000000001E-7</v>
      </c>
      <c r="F9323" s="25">
        <f t="shared" si="230"/>
        <v>3.3866800000000004E-8</v>
      </c>
      <c r="G9323" s="25">
        <f t="shared" si="231"/>
        <v>7.0080000000000003E-8</v>
      </c>
      <c r="H9323" s="25">
        <f t="shared" si="232"/>
        <v>3.8567640000000001E-7</v>
      </c>
      <c r="I9323" s="3" t="str">
        <f t="shared" si="228"/>
        <v>SojabohnenRwanda</v>
      </c>
      <c r="J9323" t="s">
        <v>259</v>
      </c>
      <c r="K9323">
        <v>0.08</v>
      </c>
    </row>
    <row r="9324" spans="1:11" x14ac:dyDescent="0.4">
      <c r="A9324" t="str">
        <f t="shared" si="227"/>
        <v>Sojadrink (Sojamilch)Aserbaidschan</v>
      </c>
      <c r="B9324" s="237" t="s">
        <v>112</v>
      </c>
      <c r="C9324" s="4" t="s">
        <v>306</v>
      </c>
      <c r="D9324" s="25">
        <f t="shared" si="233"/>
        <v>9.3346400000000003E-8</v>
      </c>
      <c r="E9324" s="25">
        <f t="shared" si="229"/>
        <v>2.4216879999999999E-7</v>
      </c>
      <c r="F9324" s="25">
        <f t="shared" si="230"/>
        <v>1.1758479999999999E-8</v>
      </c>
      <c r="G9324" s="25">
        <f t="shared" si="231"/>
        <v>4.9040000000000001E-8</v>
      </c>
      <c r="H9324" s="25">
        <f t="shared" si="232"/>
        <v>3.9631367999999999E-7</v>
      </c>
      <c r="I9324" s="3" t="str">
        <f t="shared" si="228"/>
        <v>SojabohnenAserbaidschan</v>
      </c>
      <c r="J9324" t="s">
        <v>259</v>
      </c>
      <c r="K9324">
        <v>0.08</v>
      </c>
    </row>
    <row r="9325" spans="1:11" x14ac:dyDescent="0.4">
      <c r="A9325" t="str">
        <f t="shared" si="227"/>
        <v>Sojadrink (Sojamilch)Indonesien</v>
      </c>
      <c r="B9325" s="237" t="s">
        <v>112</v>
      </c>
      <c r="C9325" s="4" t="s">
        <v>222</v>
      </c>
      <c r="D9325" s="25">
        <f t="shared" si="233"/>
        <v>1.9679999999999999E-7</v>
      </c>
      <c r="E9325" s="25">
        <f t="shared" si="229"/>
        <v>1.128E-7</v>
      </c>
      <c r="F9325" s="25">
        <f t="shared" si="230"/>
        <v>4.1920000000000007E-8</v>
      </c>
      <c r="G9325" s="25">
        <f t="shared" si="231"/>
        <v>1.392E-7</v>
      </c>
      <c r="H9325" s="25">
        <f t="shared" si="232"/>
        <v>4.9072000000000004E-7</v>
      </c>
      <c r="I9325" s="3" t="str">
        <f t="shared" si="228"/>
        <v>SojabohnenIndonesien</v>
      </c>
      <c r="J9325" t="s">
        <v>259</v>
      </c>
      <c r="K9325">
        <v>0.08</v>
      </c>
    </row>
    <row r="9326" spans="1:11" x14ac:dyDescent="0.4">
      <c r="A9326" t="str">
        <f t="shared" si="227"/>
        <v>Sojadrink (Sojamilch)Tansania</v>
      </c>
      <c r="B9326" s="237" t="s">
        <v>112</v>
      </c>
      <c r="C9326" s="4" t="s">
        <v>466</v>
      </c>
      <c r="D9326" s="25">
        <f t="shared" si="233"/>
        <v>1.8902080000000002E-7</v>
      </c>
      <c r="E9326" s="25">
        <f t="shared" si="229"/>
        <v>2.096568E-7</v>
      </c>
      <c r="F9326" s="25">
        <f t="shared" si="230"/>
        <v>4.4804560000000002E-8</v>
      </c>
      <c r="G9326" s="25">
        <f t="shared" si="231"/>
        <v>5.0559999999999997E-8</v>
      </c>
      <c r="H9326" s="25">
        <f t="shared" si="232"/>
        <v>4.9404216E-7</v>
      </c>
      <c r="I9326" s="3" t="str">
        <f t="shared" si="228"/>
        <v>SojabohnenTansania</v>
      </c>
      <c r="J9326" t="s">
        <v>259</v>
      </c>
      <c r="K9326">
        <v>0.08</v>
      </c>
    </row>
    <row r="9327" spans="1:11" x14ac:dyDescent="0.4">
      <c r="A9327" t="str">
        <f t="shared" si="227"/>
        <v>Sojadrink (Sojamilch)Osttimor</v>
      </c>
      <c r="B9327" s="237" t="s">
        <v>112</v>
      </c>
      <c r="C9327" s="4" t="s">
        <v>457</v>
      </c>
      <c r="D9327" s="25">
        <f t="shared" si="233"/>
        <v>1.56032E-7</v>
      </c>
      <c r="E9327" s="25">
        <f t="shared" si="229"/>
        <v>1.4480079999999999E-7</v>
      </c>
      <c r="F9327" s="25">
        <f t="shared" si="230"/>
        <v>2.2060479999999998E-8</v>
      </c>
      <c r="G9327" s="25">
        <f t="shared" si="231"/>
        <v>1.984E-7</v>
      </c>
      <c r="H9327" s="25">
        <f t="shared" si="232"/>
        <v>5.2129328000000007E-7</v>
      </c>
      <c r="I9327" s="3" t="str">
        <f t="shared" si="228"/>
        <v>SojabohnenOsttimor</v>
      </c>
      <c r="J9327" t="s">
        <v>259</v>
      </c>
      <c r="K9327">
        <v>0.08</v>
      </c>
    </row>
    <row r="9328" spans="1:11" x14ac:dyDescent="0.4">
      <c r="A9328" t="str">
        <f t="shared" ref="A9328:A9391" si="234">B9328&amp;C9328</f>
        <v>Sojadrink (Sojamilch)Bhutan</v>
      </c>
      <c r="B9328" s="237" t="s">
        <v>112</v>
      </c>
      <c r="C9328" s="4" t="s">
        <v>326</v>
      </c>
      <c r="D9328" s="25">
        <f t="shared" si="233"/>
        <v>2.8096720000000001E-7</v>
      </c>
      <c r="E9328" s="25">
        <f t="shared" si="229"/>
        <v>2.4318640000000001E-7</v>
      </c>
      <c r="F9328" s="25">
        <f t="shared" si="230"/>
        <v>1.4084639999999998E-8</v>
      </c>
      <c r="G9328" s="25">
        <f t="shared" si="231"/>
        <v>2.4480000000000001E-8</v>
      </c>
      <c r="H9328" s="25">
        <f t="shared" si="232"/>
        <v>5.6271823999999991E-7</v>
      </c>
      <c r="I9328" s="3" t="str">
        <f t="shared" si="228"/>
        <v>SojabohnenBhutan</v>
      </c>
      <c r="J9328" t="s">
        <v>259</v>
      </c>
      <c r="K9328">
        <v>0.08</v>
      </c>
    </row>
    <row r="9329" spans="1:11" x14ac:dyDescent="0.4">
      <c r="A9329" t="str">
        <f t="shared" si="234"/>
        <v>Sojadrink (Sojamilch)Mexiko</v>
      </c>
      <c r="B9329" s="237" t="s">
        <v>112</v>
      </c>
      <c r="C9329" s="4" t="s">
        <v>409</v>
      </c>
      <c r="D9329" s="25">
        <f t="shared" si="233"/>
        <v>2.3519999999999999E-7</v>
      </c>
      <c r="E9329" s="25">
        <f t="shared" si="229"/>
        <v>1.0948799999999999E-7</v>
      </c>
      <c r="F9329" s="25">
        <f t="shared" si="230"/>
        <v>7.296E-8</v>
      </c>
      <c r="G9329" s="25">
        <f t="shared" si="231"/>
        <v>1.7919999999999999E-7</v>
      </c>
      <c r="H9329" s="25">
        <f t="shared" si="232"/>
        <v>5.96848E-7</v>
      </c>
      <c r="I9329" s="3" t="str">
        <f t="shared" si="228"/>
        <v>SojabohnenMexiko</v>
      </c>
      <c r="J9329" t="s">
        <v>259</v>
      </c>
      <c r="K9329">
        <v>0.08</v>
      </c>
    </row>
    <row r="9330" spans="1:11" x14ac:dyDescent="0.4">
      <c r="A9330" t="str">
        <f t="shared" si="234"/>
        <v>Sojadrink (Sojamilch)Nepal</v>
      </c>
      <c r="B9330" s="237" t="s">
        <v>112</v>
      </c>
      <c r="C9330" s="4" t="s">
        <v>416</v>
      </c>
      <c r="D9330" s="25">
        <f t="shared" si="233"/>
        <v>3.248E-7</v>
      </c>
      <c r="E9330" s="25">
        <f t="shared" si="229"/>
        <v>2.0865999999999999E-7</v>
      </c>
      <c r="F9330" s="25">
        <f t="shared" si="230"/>
        <v>2.0560000000000003E-8</v>
      </c>
      <c r="G9330" s="25">
        <f t="shared" si="231"/>
        <v>4.3359999999999999E-8</v>
      </c>
      <c r="H9330" s="25">
        <f t="shared" si="232"/>
        <v>5.9738000000000007E-7</v>
      </c>
      <c r="I9330" s="3" t="str">
        <f t="shared" si="228"/>
        <v>SojabohnenNepal</v>
      </c>
      <c r="J9330" t="s">
        <v>259</v>
      </c>
      <c r="K9330">
        <v>0.08</v>
      </c>
    </row>
    <row r="9331" spans="1:11" x14ac:dyDescent="0.4">
      <c r="A9331" t="str">
        <f t="shared" si="234"/>
        <v>Sojadrink (Sojamilch)Philippinen</v>
      </c>
      <c r="B9331" s="237" t="s">
        <v>112</v>
      </c>
      <c r="C9331" s="4" t="s">
        <v>428</v>
      </c>
      <c r="D9331" s="25">
        <f t="shared" si="233"/>
        <v>1.313824E-7</v>
      </c>
      <c r="E9331" s="25">
        <f t="shared" si="229"/>
        <v>1.4760960000000001E-7</v>
      </c>
      <c r="F9331" s="25">
        <f t="shared" si="230"/>
        <v>7.3423280000000005E-8</v>
      </c>
      <c r="G9331" s="25">
        <f t="shared" si="231"/>
        <v>2.5040000000000002E-7</v>
      </c>
      <c r="H9331" s="25">
        <f t="shared" si="232"/>
        <v>6.0281528000000002E-7</v>
      </c>
      <c r="I9331" s="3" t="str">
        <f t="shared" si="228"/>
        <v>SojabohnenPhilippinen</v>
      </c>
      <c r="J9331" t="s">
        <v>259</v>
      </c>
      <c r="K9331">
        <v>0.08</v>
      </c>
    </row>
    <row r="9332" spans="1:11" x14ac:dyDescent="0.4">
      <c r="A9332" t="str">
        <f t="shared" si="234"/>
        <v>Sojadrink (Sojamilch)Ecuador</v>
      </c>
      <c r="B9332" s="237" t="s">
        <v>112</v>
      </c>
      <c r="C9332" s="4" t="s">
        <v>363</v>
      </c>
      <c r="D9332" s="25">
        <f t="shared" si="233"/>
        <v>3.0268559999999999E-7</v>
      </c>
      <c r="E9332" s="25">
        <f t="shared" si="229"/>
        <v>1.6166239999999998E-7</v>
      </c>
      <c r="F9332" s="25">
        <f t="shared" si="230"/>
        <v>7.0929199999999997E-8</v>
      </c>
      <c r="G9332" s="25">
        <f t="shared" si="231"/>
        <v>9.76E-8</v>
      </c>
      <c r="H9332" s="25">
        <f t="shared" si="232"/>
        <v>6.3287719999999999E-7</v>
      </c>
      <c r="I9332" s="3" t="str">
        <f t="shared" si="228"/>
        <v>SojabohnenEcuador</v>
      </c>
      <c r="J9332" t="s">
        <v>259</v>
      </c>
      <c r="K9332">
        <v>0.08</v>
      </c>
    </row>
    <row r="9333" spans="1:11" x14ac:dyDescent="0.4">
      <c r="A9333" t="str">
        <f t="shared" si="234"/>
        <v>Sojadrink (Sojamilch)Surinam</v>
      </c>
      <c r="B9333" s="237" t="s">
        <v>112</v>
      </c>
      <c r="C9333" s="4" t="s">
        <v>449</v>
      </c>
      <c r="D9333" s="25">
        <f t="shared" si="233"/>
        <v>1.3374240000000001E-6</v>
      </c>
      <c r="E9333" s="25">
        <f t="shared" si="229"/>
        <v>8.0515199999999998E-7</v>
      </c>
      <c r="F9333" s="25">
        <f t="shared" si="230"/>
        <v>1.8522480000000001E-7</v>
      </c>
      <c r="G9333" s="25">
        <f t="shared" si="231"/>
        <v>3.4799999999999999E-7</v>
      </c>
      <c r="H9333" s="25">
        <f t="shared" si="232"/>
        <v>2.6758008000000002E-6</v>
      </c>
      <c r="I9333" s="3" t="str">
        <f t="shared" si="228"/>
        <v>SojabohnenSurinam</v>
      </c>
      <c r="J9333" t="s">
        <v>259</v>
      </c>
      <c r="K9333">
        <v>0.08</v>
      </c>
    </row>
    <row r="9334" spans="1:11" x14ac:dyDescent="0.4">
      <c r="A9334" t="str">
        <f t="shared" si="234"/>
        <v>Sojadrink (Sojamilch)Sri Lanka</v>
      </c>
      <c r="B9334" s="237" t="s">
        <v>112</v>
      </c>
      <c r="C9334" s="4" t="s">
        <v>447</v>
      </c>
      <c r="D9334" s="25">
        <f t="shared" si="233"/>
        <v>1.8591440000000001E-6</v>
      </c>
      <c r="E9334" s="25">
        <f t="shared" si="229"/>
        <v>8.1372799999999997E-7</v>
      </c>
      <c r="F9334" s="25">
        <f t="shared" si="230"/>
        <v>8.4724799999999996E-7</v>
      </c>
      <c r="G9334" s="25">
        <f t="shared" si="231"/>
        <v>1.4480000000000004E-6</v>
      </c>
      <c r="H9334" s="25">
        <f t="shared" si="232"/>
        <v>4.9681200000000005E-6</v>
      </c>
      <c r="I9334" s="3" t="str">
        <f t="shared" si="228"/>
        <v>SojabohnenSri Lanka</v>
      </c>
      <c r="J9334" t="s">
        <v>259</v>
      </c>
      <c r="K9334">
        <v>0.08</v>
      </c>
    </row>
    <row r="9335" spans="1:11" x14ac:dyDescent="0.4">
      <c r="A9335" t="str">
        <f t="shared" si="234"/>
        <v>Sojadrink (Sojamilch)Tadschikistan</v>
      </c>
      <c r="B9335" s="237" t="s">
        <v>112</v>
      </c>
      <c r="C9335" s="4" t="s">
        <v>454</v>
      </c>
      <c r="D9335" s="25">
        <f t="shared" si="233"/>
        <v>1.4080000000000001E-6</v>
      </c>
      <c r="E9335" s="25">
        <f t="shared" si="229"/>
        <v>3.3920000000000003E-6</v>
      </c>
      <c r="F9335" s="25">
        <f t="shared" si="230"/>
        <v>8.8800000000000014E-8</v>
      </c>
      <c r="G9335" s="25">
        <f t="shared" si="231"/>
        <v>7.9920000000000012E-7</v>
      </c>
      <c r="H9335" s="25">
        <f t="shared" si="232"/>
        <v>5.6879999999999996E-6</v>
      </c>
      <c r="I9335" s="3" t="str">
        <f t="shared" si="228"/>
        <v>SojabohnenTadschikistan</v>
      </c>
      <c r="J9335" t="s">
        <v>259</v>
      </c>
      <c r="K9335">
        <v>0.08</v>
      </c>
    </row>
    <row r="9336" spans="1:11" x14ac:dyDescent="0.4">
      <c r="A9336" t="str">
        <f t="shared" si="234"/>
        <v>Sojadrink (Sojamilch)Uzbekistan</v>
      </c>
      <c r="B9336" s="237" t="s">
        <v>112</v>
      </c>
      <c r="C9336" s="4" t="s">
        <v>470</v>
      </c>
      <c r="D9336" s="25">
        <f t="shared" si="233"/>
        <v>8.3490800000000014E-6</v>
      </c>
      <c r="E9336" s="25">
        <f t="shared" si="229"/>
        <v>2.5094119999999999E-5</v>
      </c>
      <c r="F9336" s="25">
        <f t="shared" si="230"/>
        <v>2.6124999999999999E-7</v>
      </c>
      <c r="G9336" s="25">
        <f t="shared" si="231"/>
        <v>5.3600000000000004E-6</v>
      </c>
      <c r="H9336" s="25">
        <f t="shared" si="232"/>
        <v>3.9064449999999995E-5</v>
      </c>
      <c r="I9336" s="3" t="str">
        <f t="shared" si="228"/>
        <v>SojabohnenUzbekistan</v>
      </c>
      <c r="J9336" t="s">
        <v>259</v>
      </c>
      <c r="K9336">
        <v>0.4</v>
      </c>
    </row>
    <row r="9337" spans="1:11" x14ac:dyDescent="0.4">
      <c r="A9337" t="str">
        <f t="shared" si="234"/>
        <v>TofuDeutschland</v>
      </c>
      <c r="B9337" s="237" t="s">
        <v>116</v>
      </c>
      <c r="C9337" s="4" t="s">
        <v>61</v>
      </c>
      <c r="D9337" s="25">
        <f t="shared" si="233"/>
        <v>1.130436E-8</v>
      </c>
      <c r="E9337" s="25">
        <f t="shared" si="229"/>
        <v>2.8717920000000004E-8</v>
      </c>
      <c r="F9337" s="25">
        <f t="shared" si="230"/>
        <v>2.9349079999999999E-9</v>
      </c>
      <c r="G9337" s="25">
        <f t="shared" si="231"/>
        <v>2.268E-9</v>
      </c>
      <c r="H9337" s="25">
        <f t="shared" si="232"/>
        <v>4.5225188000000003E-8</v>
      </c>
      <c r="I9337" s="3" t="str">
        <f t="shared" si="228"/>
        <v>SojabohnenDeutschland</v>
      </c>
      <c r="J9337" t="s">
        <v>259</v>
      </c>
      <c r="K9337">
        <v>0.4</v>
      </c>
    </row>
    <row r="9338" spans="1:11" x14ac:dyDescent="0.4">
      <c r="A9338" t="str">
        <f t="shared" si="234"/>
        <v>TofuDeutschland Fr</v>
      </c>
      <c r="B9338" s="237" t="s">
        <v>116</v>
      </c>
      <c r="C9338" s="4" t="s">
        <v>376</v>
      </c>
      <c r="D9338" s="25">
        <f t="shared" si="233"/>
        <v>1.130436E-8</v>
      </c>
      <c r="E9338" s="25">
        <f t="shared" si="229"/>
        <v>2.8717920000000004E-8</v>
      </c>
      <c r="F9338" s="25">
        <f t="shared" si="230"/>
        <v>2.9349079999999999E-9</v>
      </c>
      <c r="G9338" s="25">
        <f t="shared" si="231"/>
        <v>2.268E-9</v>
      </c>
      <c r="H9338" s="25">
        <f t="shared" si="232"/>
        <v>4.5225188000000003E-8</v>
      </c>
      <c r="I9338" s="3" t="str">
        <f t="shared" si="228"/>
        <v>SojabohnenDeutschland Fr</v>
      </c>
      <c r="J9338" t="s">
        <v>259</v>
      </c>
      <c r="K9338">
        <v>0.4</v>
      </c>
    </row>
    <row r="9339" spans="1:11" x14ac:dyDescent="0.4">
      <c r="A9339" t="str">
        <f t="shared" si="234"/>
        <v>TofuDeutschland NI</v>
      </c>
      <c r="B9339" s="237" t="s">
        <v>116</v>
      </c>
      <c r="C9339" s="4" t="s">
        <v>377</v>
      </c>
      <c r="D9339" s="25">
        <f t="shared" si="233"/>
        <v>1.130436E-8</v>
      </c>
      <c r="E9339" s="25">
        <f t="shared" si="229"/>
        <v>2.8717920000000004E-8</v>
      </c>
      <c r="F9339" s="25">
        <f t="shared" si="230"/>
        <v>2.9349079999999999E-9</v>
      </c>
      <c r="G9339" s="25">
        <f t="shared" si="231"/>
        <v>2.268E-9</v>
      </c>
      <c r="H9339" s="25">
        <f t="shared" si="232"/>
        <v>4.5225188000000003E-8</v>
      </c>
      <c r="I9339" s="3" t="str">
        <f t="shared" si="228"/>
        <v>SojabohnenDeutschland NI</v>
      </c>
      <c r="J9339" t="s">
        <v>259</v>
      </c>
      <c r="K9339">
        <v>0.4</v>
      </c>
    </row>
    <row r="9340" spans="1:11" x14ac:dyDescent="0.4">
      <c r="A9340" t="str">
        <f t="shared" si="234"/>
        <v>TofuFrankreich</v>
      </c>
      <c r="B9340" s="237" t="s">
        <v>116</v>
      </c>
      <c r="C9340" s="4" t="s">
        <v>137</v>
      </c>
      <c r="D9340" s="25">
        <f t="shared" si="233"/>
        <v>1.5947960000000002E-8</v>
      </c>
      <c r="E9340" s="25">
        <f t="shared" si="229"/>
        <v>4.6748000000000003E-8</v>
      </c>
      <c r="F9340" s="25">
        <f t="shared" si="230"/>
        <v>4.60272E-9</v>
      </c>
      <c r="G9340" s="25">
        <f t="shared" si="231"/>
        <v>4.8399999999999998E-9</v>
      </c>
      <c r="H9340" s="25">
        <f t="shared" si="232"/>
        <v>7.2138680000000012E-8</v>
      </c>
      <c r="I9340" s="3" t="str">
        <f t="shared" si="228"/>
        <v>SojabohnenFrankreich</v>
      </c>
      <c r="J9340" t="s">
        <v>259</v>
      </c>
      <c r="K9340">
        <v>0.4</v>
      </c>
    </row>
    <row r="9341" spans="1:11" x14ac:dyDescent="0.4">
      <c r="A9341" t="str">
        <f t="shared" si="234"/>
        <v>TofuEstland</v>
      </c>
      <c r="B9341" s="237" t="s">
        <v>116</v>
      </c>
      <c r="C9341" s="4" t="s">
        <v>368</v>
      </c>
      <c r="D9341" s="25">
        <f t="shared" si="233"/>
        <v>2.0674800000000004E-8</v>
      </c>
      <c r="E9341" s="25">
        <f t="shared" si="229"/>
        <v>5.1337200000000003E-8</v>
      </c>
      <c r="F9341" s="25">
        <f t="shared" si="230"/>
        <v>3.8617920000000008E-9</v>
      </c>
      <c r="G9341" s="25">
        <f t="shared" si="231"/>
        <v>1.5440000000000003E-9</v>
      </c>
      <c r="H9341" s="25">
        <f t="shared" si="232"/>
        <v>7.7417791999999999E-8</v>
      </c>
      <c r="I9341" s="3" t="str">
        <f t="shared" si="228"/>
        <v>SojabohnenEstland</v>
      </c>
      <c r="J9341" t="s">
        <v>259</v>
      </c>
      <c r="K9341">
        <v>0.4</v>
      </c>
    </row>
    <row r="9342" spans="1:11" x14ac:dyDescent="0.4">
      <c r="A9342" t="str">
        <f t="shared" si="234"/>
        <v>TofuTschechien</v>
      </c>
      <c r="B9342" s="237" t="s">
        <v>116</v>
      </c>
      <c r="C9342" s="4" t="s">
        <v>223</v>
      </c>
      <c r="D9342" s="25">
        <f t="shared" si="233"/>
        <v>2.0292200000000002E-8</v>
      </c>
      <c r="E9342" s="25">
        <f t="shared" si="229"/>
        <v>5.0051999999999997E-8</v>
      </c>
      <c r="F9342" s="25">
        <f t="shared" si="230"/>
        <v>4.7575200000000003E-9</v>
      </c>
      <c r="G9342" s="25">
        <f t="shared" si="231"/>
        <v>3.6160000000000003E-9</v>
      </c>
      <c r="H9342" s="25">
        <f t="shared" si="232"/>
        <v>7.8717719999999994E-8</v>
      </c>
      <c r="I9342" s="3" t="str">
        <f t="shared" si="228"/>
        <v>SojabohnenTschechien</v>
      </c>
      <c r="J9342" t="s">
        <v>259</v>
      </c>
      <c r="K9342">
        <v>0.4</v>
      </c>
    </row>
    <row r="9343" spans="1:11" x14ac:dyDescent="0.4">
      <c r="A9343" t="str">
        <f t="shared" si="234"/>
        <v>TofuTschechoslowakei</v>
      </c>
      <c r="B9343" s="237" t="s">
        <v>116</v>
      </c>
      <c r="C9343" s="4" t="s">
        <v>356</v>
      </c>
      <c r="D9343" s="25">
        <f t="shared" si="233"/>
        <v>2.0292200000000002E-8</v>
      </c>
      <c r="E9343" s="25">
        <f t="shared" si="229"/>
        <v>5.0051999999999997E-8</v>
      </c>
      <c r="F9343" s="25">
        <f t="shared" si="230"/>
        <v>4.7575200000000003E-9</v>
      </c>
      <c r="G9343" s="25">
        <f t="shared" si="231"/>
        <v>3.6160000000000003E-9</v>
      </c>
      <c r="H9343" s="25">
        <f t="shared" si="232"/>
        <v>7.8717719999999994E-8</v>
      </c>
      <c r="I9343" s="3" t="str">
        <f t="shared" si="228"/>
        <v>SojabohnenTschechoslowakei</v>
      </c>
      <c r="J9343" t="s">
        <v>259</v>
      </c>
      <c r="K9343">
        <v>0.4</v>
      </c>
    </row>
    <row r="9344" spans="1:11" x14ac:dyDescent="0.4">
      <c r="A9344" t="str">
        <f t="shared" si="234"/>
        <v>TofuWeißrussland</v>
      </c>
      <c r="B9344" s="237" t="s">
        <v>116</v>
      </c>
      <c r="C9344" s="4" t="s">
        <v>317</v>
      </c>
      <c r="D9344" s="25">
        <f t="shared" si="233"/>
        <v>2.1192400000000004E-8</v>
      </c>
      <c r="E9344" s="25">
        <f t="shared" si="229"/>
        <v>5.2004000000000007E-8</v>
      </c>
      <c r="F9344" s="25">
        <f t="shared" si="230"/>
        <v>3.9701920000000001E-9</v>
      </c>
      <c r="G9344" s="25">
        <f t="shared" si="231"/>
        <v>1.856E-9</v>
      </c>
      <c r="H9344" s="25">
        <f t="shared" si="232"/>
        <v>7.9022592000000008E-8</v>
      </c>
      <c r="I9344" s="3" t="str">
        <f t="shared" si="228"/>
        <v>SojabohnenWeißrussland</v>
      </c>
      <c r="J9344" t="s">
        <v>259</v>
      </c>
      <c r="K9344">
        <v>0.4</v>
      </c>
    </row>
    <row r="9345" spans="1:11" x14ac:dyDescent="0.4">
      <c r="A9345" t="str">
        <f t="shared" si="234"/>
        <v>TofuUruguay</v>
      </c>
      <c r="B9345" s="237" t="s">
        <v>116</v>
      </c>
      <c r="C9345" s="4" t="s">
        <v>468</v>
      </c>
      <c r="D9345" s="25">
        <f t="shared" si="233"/>
        <v>3.2950160000000005E-8</v>
      </c>
      <c r="E9345" s="25">
        <f t="shared" si="229"/>
        <v>2.334512E-8</v>
      </c>
      <c r="F9345" s="25">
        <f t="shared" si="230"/>
        <v>1.332076E-8</v>
      </c>
      <c r="G9345" s="25">
        <f t="shared" si="231"/>
        <v>9.4400000000000005E-9</v>
      </c>
      <c r="H9345" s="25">
        <f t="shared" si="232"/>
        <v>7.9056040000000003E-8</v>
      </c>
      <c r="I9345" s="3" t="str">
        <f t="shared" si="228"/>
        <v>SojabohnenUruguay</v>
      </c>
      <c r="J9345" t="s">
        <v>259</v>
      </c>
      <c r="K9345">
        <v>0.4</v>
      </c>
    </row>
    <row r="9346" spans="1:11" x14ac:dyDescent="0.4">
      <c r="A9346" t="str">
        <f t="shared" si="234"/>
        <v>TofuBurkina Faso</v>
      </c>
      <c r="B9346" s="237" t="s">
        <v>116</v>
      </c>
      <c r="C9346" s="4" t="s">
        <v>334</v>
      </c>
      <c r="D9346" s="25">
        <f t="shared" si="233"/>
        <v>4.5526E-8</v>
      </c>
      <c r="E9346" s="25">
        <f t="shared" si="229"/>
        <v>2.7774920000000003E-8</v>
      </c>
      <c r="F9346" s="25">
        <f t="shared" si="230"/>
        <v>2.1235E-9</v>
      </c>
      <c r="G9346" s="25">
        <f t="shared" si="231"/>
        <v>1.02E-8</v>
      </c>
      <c r="H9346" s="25">
        <f t="shared" si="232"/>
        <v>8.5624420000000001E-8</v>
      </c>
      <c r="I9346" s="3" t="str">
        <f t="shared" si="228"/>
        <v>SojabohnenBurkina Faso</v>
      </c>
      <c r="J9346" t="s">
        <v>259</v>
      </c>
      <c r="K9346">
        <v>0.4</v>
      </c>
    </row>
    <row r="9347" spans="1:11" x14ac:dyDescent="0.4">
      <c r="A9347" t="str">
        <f t="shared" si="234"/>
        <v>TofuSchweiz</v>
      </c>
      <c r="B9347" s="237" t="s">
        <v>116</v>
      </c>
      <c r="C9347" s="4" t="s">
        <v>452</v>
      </c>
      <c r="D9347" s="25">
        <f t="shared" si="233"/>
        <v>3.0527760000000003E-8</v>
      </c>
      <c r="E9347" s="25">
        <f t="shared" si="229"/>
        <v>5.0520000000000005E-8</v>
      </c>
      <c r="F9347" s="25">
        <f t="shared" si="230"/>
        <v>4.5072399999999998E-9</v>
      </c>
      <c r="G9347" s="25">
        <f t="shared" si="231"/>
        <v>3.4239999999999998E-9</v>
      </c>
      <c r="H9347" s="25">
        <f t="shared" si="232"/>
        <v>8.8978999999999992E-8</v>
      </c>
      <c r="I9347" s="3" t="str">
        <f t="shared" si="228"/>
        <v>SojabohnenSchweiz</v>
      </c>
      <c r="J9347" t="s">
        <v>259</v>
      </c>
      <c r="K9347">
        <v>0.4</v>
      </c>
    </row>
    <row r="9348" spans="1:11" x14ac:dyDescent="0.4">
      <c r="A9348" t="str">
        <f t="shared" si="234"/>
        <v>TofuPolen</v>
      </c>
      <c r="B9348" s="237" t="s">
        <v>116</v>
      </c>
      <c r="C9348" s="4" t="s">
        <v>429</v>
      </c>
      <c r="D9348" s="25">
        <f t="shared" si="233"/>
        <v>2.6439999999999997E-8</v>
      </c>
      <c r="E9348" s="25">
        <f t="shared" si="229"/>
        <v>5.5433599999999997E-8</v>
      </c>
      <c r="F9348" s="25">
        <f t="shared" si="230"/>
        <v>4.3999999999999997E-9</v>
      </c>
      <c r="G9348" s="25">
        <f t="shared" si="231"/>
        <v>3.1520000000000003E-9</v>
      </c>
      <c r="H9348" s="25">
        <f t="shared" si="232"/>
        <v>8.9425600000000014E-8</v>
      </c>
      <c r="I9348" s="3" t="str">
        <f t="shared" si="228"/>
        <v>SojabohnenPolen</v>
      </c>
      <c r="J9348" t="s">
        <v>259</v>
      </c>
      <c r="K9348">
        <v>0.4</v>
      </c>
    </row>
    <row r="9349" spans="1:11" x14ac:dyDescent="0.4">
      <c r="A9349" t="str">
        <f t="shared" si="234"/>
        <v>TofuArgentinien</v>
      </c>
      <c r="B9349" s="237" t="s">
        <v>116</v>
      </c>
      <c r="C9349" s="4" t="s">
        <v>292</v>
      </c>
      <c r="D9349" s="25">
        <f t="shared" si="233"/>
        <v>2.3002320000000003E-8</v>
      </c>
      <c r="E9349" s="25">
        <f t="shared" si="229"/>
        <v>4.7062800000000005E-8</v>
      </c>
      <c r="F9349" s="25">
        <f t="shared" si="230"/>
        <v>8.0059599999999995E-9</v>
      </c>
      <c r="G9349" s="25">
        <f t="shared" si="231"/>
        <v>1.4640000000000002E-8</v>
      </c>
      <c r="H9349" s="25">
        <f t="shared" si="232"/>
        <v>9.2711080000000001E-8</v>
      </c>
      <c r="I9349" s="3" t="str">
        <f t="shared" ref="I9349:I9412" si="235">J9349&amp;C9349</f>
        <v>SojabohnenArgentinien</v>
      </c>
      <c r="J9349" t="s">
        <v>259</v>
      </c>
      <c r="K9349">
        <v>0.4</v>
      </c>
    </row>
    <row r="9350" spans="1:11" x14ac:dyDescent="0.4">
      <c r="A9350" t="str">
        <f t="shared" si="234"/>
        <v>TofuUngarn</v>
      </c>
      <c r="B9350" s="237" t="s">
        <v>116</v>
      </c>
      <c r="C9350" s="4" t="s">
        <v>385</v>
      </c>
      <c r="D9350" s="25">
        <f t="shared" si="233"/>
        <v>2.4981200000000005E-8</v>
      </c>
      <c r="E9350" s="25">
        <f t="shared" si="229"/>
        <v>5.8525200000000001E-8</v>
      </c>
      <c r="F9350" s="25">
        <f t="shared" si="230"/>
        <v>5.2596000000000003E-9</v>
      </c>
      <c r="G9350" s="25">
        <f t="shared" si="231"/>
        <v>4.1600000000000005E-9</v>
      </c>
      <c r="H9350" s="25">
        <f t="shared" si="232"/>
        <v>9.2926000000000008E-8</v>
      </c>
      <c r="I9350" s="3" t="str">
        <f t="shared" si="235"/>
        <v>SojabohnenUngarn</v>
      </c>
      <c r="J9350" t="s">
        <v>259</v>
      </c>
      <c r="K9350">
        <v>0.4</v>
      </c>
    </row>
    <row r="9351" spans="1:11" x14ac:dyDescent="0.4">
      <c r="A9351" t="str">
        <f t="shared" si="234"/>
        <v>TofuBenin</v>
      </c>
      <c r="B9351" s="237" t="s">
        <v>116</v>
      </c>
      <c r="C9351" s="4" t="s">
        <v>219</v>
      </c>
      <c r="D9351" s="25">
        <f t="shared" si="233"/>
        <v>5.5495999999999996E-8</v>
      </c>
      <c r="E9351" s="25">
        <f t="shared" si="229"/>
        <v>3.008784E-8</v>
      </c>
      <c r="F9351" s="25">
        <f t="shared" si="230"/>
        <v>2.8733E-9</v>
      </c>
      <c r="G9351" s="25">
        <f t="shared" si="231"/>
        <v>1.0640000000000001E-8</v>
      </c>
      <c r="H9351" s="25">
        <f t="shared" si="232"/>
        <v>9.9097139999999996E-8</v>
      </c>
      <c r="I9351" s="3" t="str">
        <f t="shared" si="235"/>
        <v>SojabohnenBenin</v>
      </c>
      <c r="J9351" t="s">
        <v>259</v>
      </c>
      <c r="K9351">
        <v>0.4</v>
      </c>
    </row>
    <row r="9352" spans="1:11" x14ac:dyDescent="0.4">
      <c r="A9352" t="str">
        <f t="shared" si="234"/>
        <v>TofuÄthiopien</v>
      </c>
      <c r="B9352" s="237" t="s">
        <v>116</v>
      </c>
      <c r="C9352" s="4" t="s">
        <v>369</v>
      </c>
      <c r="D9352" s="25">
        <f t="shared" si="233"/>
        <v>3.4926880000000007E-8</v>
      </c>
      <c r="E9352" s="25">
        <f t="shared" si="229"/>
        <v>4.7186400000000005E-8</v>
      </c>
      <c r="F9352" s="25">
        <f t="shared" si="230"/>
        <v>6.6984399999999995E-9</v>
      </c>
      <c r="G9352" s="25">
        <f t="shared" si="231"/>
        <v>1.2160000000000001E-8</v>
      </c>
      <c r="H9352" s="25">
        <f t="shared" si="232"/>
        <v>1.0097172000000003E-7</v>
      </c>
      <c r="I9352" s="3" t="str">
        <f t="shared" si="235"/>
        <v>SojabohnenÄthiopien</v>
      </c>
      <c r="J9352" t="s">
        <v>259</v>
      </c>
      <c r="K9352">
        <v>0.4</v>
      </c>
    </row>
    <row r="9353" spans="1:11" x14ac:dyDescent="0.4">
      <c r="A9353" t="str">
        <f t="shared" si="234"/>
        <v>TofuÄthiopien PDR</v>
      </c>
      <c r="B9353" s="237" t="s">
        <v>116</v>
      </c>
      <c r="C9353" s="4" t="s">
        <v>370</v>
      </c>
      <c r="D9353" s="25">
        <f t="shared" si="233"/>
        <v>3.4926880000000007E-8</v>
      </c>
      <c r="E9353" s="25">
        <f t="shared" si="229"/>
        <v>4.7186400000000005E-8</v>
      </c>
      <c r="F9353" s="25">
        <f t="shared" si="230"/>
        <v>6.6984399999999995E-9</v>
      </c>
      <c r="G9353" s="25">
        <f t="shared" si="231"/>
        <v>1.2160000000000001E-8</v>
      </c>
      <c r="H9353" s="25">
        <f t="shared" si="232"/>
        <v>1.0097172000000003E-7</v>
      </c>
      <c r="I9353" s="3" t="str">
        <f t="shared" si="235"/>
        <v>SojabohnenÄthiopien PDR</v>
      </c>
      <c r="J9353" t="s">
        <v>259</v>
      </c>
      <c r="K9353">
        <v>0.4</v>
      </c>
    </row>
    <row r="9354" spans="1:11" x14ac:dyDescent="0.4">
      <c r="A9354" t="str">
        <f t="shared" si="234"/>
        <v>TofuRumänien</v>
      </c>
      <c r="B9354" s="237" t="s">
        <v>116</v>
      </c>
      <c r="C9354" s="4" t="s">
        <v>434</v>
      </c>
      <c r="D9354" s="25">
        <f t="shared" si="233"/>
        <v>2.7917280000000004E-8</v>
      </c>
      <c r="E9354" s="25">
        <f t="shared" si="229"/>
        <v>6.4244000000000003E-8</v>
      </c>
      <c r="F9354" s="25">
        <f t="shared" si="230"/>
        <v>4.9522000000000003E-9</v>
      </c>
      <c r="G9354" s="25">
        <f t="shared" si="231"/>
        <v>7.7200000000000006E-9</v>
      </c>
      <c r="H9354" s="25">
        <f t="shared" si="232"/>
        <v>1.0483348E-7</v>
      </c>
      <c r="I9354" s="3" t="str">
        <f t="shared" si="235"/>
        <v>SojabohnenRumänien</v>
      </c>
      <c r="J9354" t="s">
        <v>259</v>
      </c>
      <c r="K9354">
        <v>0.4</v>
      </c>
    </row>
    <row r="9355" spans="1:11" x14ac:dyDescent="0.4">
      <c r="A9355" t="str">
        <f t="shared" si="234"/>
        <v>TofuÖsterreich</v>
      </c>
      <c r="B9355" s="237" t="s">
        <v>116</v>
      </c>
      <c r="C9355" s="4" t="s">
        <v>226</v>
      </c>
      <c r="D9355" s="25">
        <f t="shared" si="233"/>
        <v>3.4926680000000003E-8</v>
      </c>
      <c r="E9355" s="25">
        <f t="shared" si="229"/>
        <v>6.2267600000000004E-8</v>
      </c>
      <c r="F9355" s="25">
        <f t="shared" si="230"/>
        <v>5.4796000000000008E-9</v>
      </c>
      <c r="G9355" s="25">
        <f t="shared" si="231"/>
        <v>4.2000000000000004E-9</v>
      </c>
      <c r="H9355" s="25">
        <f t="shared" si="232"/>
        <v>1.0687388E-7</v>
      </c>
      <c r="I9355" s="3" t="str">
        <f t="shared" si="235"/>
        <v>SojabohnenÖsterreich</v>
      </c>
      <c r="J9355" t="s">
        <v>259</v>
      </c>
      <c r="K9355">
        <v>0.4</v>
      </c>
    </row>
    <row r="9356" spans="1:11" x14ac:dyDescent="0.4">
      <c r="A9356" t="str">
        <f t="shared" si="234"/>
        <v>TofuMoldavien</v>
      </c>
      <c r="B9356" s="237" t="s">
        <v>116</v>
      </c>
      <c r="C9356" s="4" t="s">
        <v>433</v>
      </c>
      <c r="D9356" s="25">
        <f t="shared" si="233"/>
        <v>3.1304E-8</v>
      </c>
      <c r="E9356" s="25">
        <f t="shared" si="229"/>
        <v>6.7372400000000011E-8</v>
      </c>
      <c r="F9356" s="25">
        <f t="shared" si="230"/>
        <v>5.1125999999999999E-9</v>
      </c>
      <c r="G9356" s="25">
        <f t="shared" si="231"/>
        <v>6.6400000000000002E-9</v>
      </c>
      <c r="H9356" s="25">
        <f t="shared" si="232"/>
        <v>1.1042900000000002E-7</v>
      </c>
      <c r="I9356" s="3" t="str">
        <f t="shared" si="235"/>
        <v>SojabohnenMoldavien</v>
      </c>
      <c r="J9356" t="s">
        <v>259</v>
      </c>
      <c r="K9356">
        <v>0.4</v>
      </c>
    </row>
    <row r="9357" spans="1:11" x14ac:dyDescent="0.4">
      <c r="A9357" t="str">
        <f t="shared" si="234"/>
        <v>TofuVereinigte Staaten von Amerika</v>
      </c>
      <c r="B9357" s="237" t="s">
        <v>116</v>
      </c>
      <c r="C9357" s="4" t="s">
        <v>467</v>
      </c>
      <c r="D9357" s="25">
        <f t="shared" si="233"/>
        <v>2.384164E-8</v>
      </c>
      <c r="E9357" s="25">
        <f t="shared" si="229"/>
        <v>7.1542400000000001E-8</v>
      </c>
      <c r="F9357" s="25">
        <f t="shared" si="230"/>
        <v>1.00688E-8</v>
      </c>
      <c r="G9357" s="25">
        <f t="shared" si="231"/>
        <v>1.2000000000000002E-8</v>
      </c>
      <c r="H9357" s="25">
        <f t="shared" si="232"/>
        <v>1.1745284000000001E-7</v>
      </c>
      <c r="I9357" s="3" t="str">
        <f t="shared" si="235"/>
        <v>SojabohnenVereinigte Staaten von Amerika</v>
      </c>
      <c r="J9357" t="s">
        <v>259</v>
      </c>
      <c r="K9357">
        <v>0.4</v>
      </c>
    </row>
    <row r="9358" spans="1:11" x14ac:dyDescent="0.4">
      <c r="A9358" t="str">
        <f t="shared" si="234"/>
        <v>TofuBrasilien</v>
      </c>
      <c r="B9358" s="237" t="s">
        <v>116</v>
      </c>
      <c r="C9358" s="4" t="s">
        <v>159</v>
      </c>
      <c r="D9358" s="25">
        <f t="shared" si="233"/>
        <v>3.5117600000000002E-8</v>
      </c>
      <c r="E9358" s="25">
        <f t="shared" si="229"/>
        <v>2.2695080000000001E-8</v>
      </c>
      <c r="F9358" s="25">
        <f t="shared" si="230"/>
        <v>3.7834639999999999E-8</v>
      </c>
      <c r="G9358" s="25">
        <f t="shared" si="231"/>
        <v>2.2840000000000001E-8</v>
      </c>
      <c r="H9358" s="25">
        <f t="shared" si="232"/>
        <v>1.1848731999999999E-7</v>
      </c>
      <c r="I9358" s="3" t="str">
        <f t="shared" si="235"/>
        <v>SojabohnenBrasilien</v>
      </c>
      <c r="J9358" t="s">
        <v>259</v>
      </c>
      <c r="K9358">
        <v>0.4</v>
      </c>
    </row>
    <row r="9359" spans="1:11" x14ac:dyDescent="0.4">
      <c r="A9359" t="str">
        <f t="shared" si="234"/>
        <v>TofuUkraine</v>
      </c>
      <c r="B9359" s="237" t="s">
        <v>116</v>
      </c>
      <c r="C9359" s="4" t="s">
        <v>463</v>
      </c>
      <c r="D9359" s="25">
        <f t="shared" si="233"/>
        <v>3.5240000000000003E-8</v>
      </c>
      <c r="E9359" s="25">
        <f t="shared" si="229"/>
        <v>7.2000000000000009E-8</v>
      </c>
      <c r="F9359" s="25">
        <f t="shared" si="230"/>
        <v>5.1600000000000004E-9</v>
      </c>
      <c r="G9359" s="25">
        <f t="shared" si="231"/>
        <v>9.3200000000000001E-9</v>
      </c>
      <c r="H9359" s="25">
        <f t="shared" si="232"/>
        <v>1.2172000000000003E-7</v>
      </c>
      <c r="I9359" s="3" t="str">
        <f t="shared" si="235"/>
        <v>SojabohnenUkraine</v>
      </c>
      <c r="J9359" t="s">
        <v>259</v>
      </c>
      <c r="K9359">
        <v>0.4</v>
      </c>
    </row>
    <row r="9360" spans="1:11" x14ac:dyDescent="0.4">
      <c r="A9360" t="str">
        <f t="shared" si="234"/>
        <v>TofuTogo</v>
      </c>
      <c r="B9360" s="237" t="s">
        <v>116</v>
      </c>
      <c r="C9360" s="4" t="s">
        <v>458</v>
      </c>
      <c r="D9360" s="25">
        <f t="shared" si="233"/>
        <v>7.2723600000000015E-8</v>
      </c>
      <c r="E9360" s="25">
        <f t="shared" si="229"/>
        <v>3.8137760000000003E-8</v>
      </c>
      <c r="F9360" s="25">
        <f t="shared" si="230"/>
        <v>3.862716E-9</v>
      </c>
      <c r="G9360" s="25">
        <f t="shared" si="231"/>
        <v>1.3360000000000002E-8</v>
      </c>
      <c r="H9360" s="25">
        <f t="shared" si="232"/>
        <v>1.2808407600000001E-7</v>
      </c>
      <c r="I9360" s="3" t="str">
        <f t="shared" si="235"/>
        <v>SojabohnenTogo</v>
      </c>
      <c r="J9360" t="s">
        <v>259</v>
      </c>
      <c r="K9360">
        <v>0.4</v>
      </c>
    </row>
    <row r="9361" spans="1:11" x14ac:dyDescent="0.4">
      <c r="A9361" t="str">
        <f t="shared" si="234"/>
        <v>TofuPortugal</v>
      </c>
      <c r="B9361" s="237" t="s">
        <v>116</v>
      </c>
      <c r="C9361" s="4" t="s">
        <v>430</v>
      </c>
      <c r="D9361" s="25">
        <f t="shared" si="233"/>
        <v>3.2394400000000001E-8</v>
      </c>
      <c r="E9361" s="25">
        <f t="shared" si="229"/>
        <v>9.2456399999999999E-8</v>
      </c>
      <c r="F9361" s="25">
        <f t="shared" si="230"/>
        <v>6.8491999999999991E-9</v>
      </c>
      <c r="G9361" s="25">
        <f t="shared" si="231"/>
        <v>1.2840000000000001E-8</v>
      </c>
      <c r="H9361" s="25">
        <f t="shared" si="232"/>
        <v>1.4454000000000002E-7</v>
      </c>
      <c r="I9361" s="3" t="str">
        <f t="shared" si="235"/>
        <v>SojabohnenPortugal</v>
      </c>
      <c r="J9361" t="s">
        <v>259</v>
      </c>
      <c r="K9361">
        <v>0.4</v>
      </c>
    </row>
    <row r="9362" spans="1:11" x14ac:dyDescent="0.4">
      <c r="A9362" t="str">
        <f t="shared" si="234"/>
        <v>TofuSlowakei</v>
      </c>
      <c r="B9362" s="237" t="s">
        <v>116</v>
      </c>
      <c r="C9362" s="4" t="s">
        <v>443</v>
      </c>
      <c r="D9362" s="25">
        <f t="shared" si="233"/>
        <v>4.2800000000000006E-8</v>
      </c>
      <c r="E9362" s="25">
        <f t="shared" si="229"/>
        <v>9.1058000000000007E-8</v>
      </c>
      <c r="F9362" s="25">
        <f t="shared" si="230"/>
        <v>7.9653600000000011E-9</v>
      </c>
      <c r="G9362" s="25">
        <f t="shared" si="231"/>
        <v>6.2000000000000001E-9</v>
      </c>
      <c r="H9362" s="25">
        <f t="shared" si="232"/>
        <v>1.4802336000000004E-7</v>
      </c>
      <c r="I9362" s="3" t="str">
        <f t="shared" si="235"/>
        <v>SojabohnenSlowakei</v>
      </c>
      <c r="J9362" t="s">
        <v>259</v>
      </c>
      <c r="K9362">
        <v>0.4</v>
      </c>
    </row>
    <row r="9363" spans="1:11" x14ac:dyDescent="0.4">
      <c r="A9363" t="str">
        <f t="shared" si="234"/>
        <v>TofuKanada</v>
      </c>
      <c r="B9363" s="237" t="s">
        <v>116</v>
      </c>
      <c r="C9363" s="4" t="s">
        <v>343</v>
      </c>
      <c r="D9363" s="25">
        <f t="shared" si="233"/>
        <v>2.84738E-8</v>
      </c>
      <c r="E9363" s="25">
        <f t="shared" si="229"/>
        <v>9.9774000000000004E-8</v>
      </c>
      <c r="F9363" s="25">
        <f t="shared" si="230"/>
        <v>1.2454720000000003E-8</v>
      </c>
      <c r="G9363" s="25">
        <f t="shared" si="231"/>
        <v>9.0799999999999993E-9</v>
      </c>
      <c r="H9363" s="25">
        <f t="shared" si="232"/>
        <v>1.4978252000000004E-7</v>
      </c>
      <c r="I9363" s="3" t="str">
        <f t="shared" si="235"/>
        <v>SojabohnenKanada</v>
      </c>
      <c r="J9363" t="s">
        <v>259</v>
      </c>
      <c r="K9363">
        <v>0.4</v>
      </c>
    </row>
    <row r="9364" spans="1:11" x14ac:dyDescent="0.4">
      <c r="A9364" t="str">
        <f t="shared" si="234"/>
        <v>TofuFinnland</v>
      </c>
      <c r="B9364" s="237" t="s">
        <v>116</v>
      </c>
      <c r="C9364" s="4" t="s">
        <v>371</v>
      </c>
      <c r="D9364" s="25">
        <f t="shared" si="233"/>
        <v>2.477924E-8</v>
      </c>
      <c r="E9364" s="25">
        <f t="shared" ref="E9364:E9427" si="236">VLOOKUP($I9364,$A$3:$H$8460,5,0)*$K9364</f>
        <v>1.215168E-7</v>
      </c>
      <c r="F9364" s="25">
        <f t="shared" ref="F9364:F9427" si="237">VLOOKUP($I9364,$A$3:$H$8460,6,0)*$K9364</f>
        <v>4.5717599999999999E-9</v>
      </c>
      <c r="G9364" s="25">
        <f t="shared" ref="G9364:G9427" si="238">VLOOKUP($I9364,$A$3:$H$8460,7,0)*$K9364</f>
        <v>2.4920000000000001E-9</v>
      </c>
      <c r="H9364" s="25">
        <f t="shared" ref="H9364:H9427" si="239">VLOOKUP($I9364,$A$3:$H$8460,8,0)*$K9364</f>
        <v>1.5335980000000003E-7</v>
      </c>
      <c r="I9364" s="3" t="str">
        <f t="shared" si="235"/>
        <v>SojabohnenFinnland</v>
      </c>
      <c r="J9364" t="s">
        <v>259</v>
      </c>
      <c r="K9364">
        <v>0.4</v>
      </c>
    </row>
    <row r="9365" spans="1:11" x14ac:dyDescent="0.4">
      <c r="A9365" t="str">
        <f t="shared" si="234"/>
        <v>TofuSlowenien</v>
      </c>
      <c r="B9365" s="237" t="s">
        <v>116</v>
      </c>
      <c r="C9365" s="4" t="s">
        <v>444</v>
      </c>
      <c r="D9365" s="25">
        <f t="shared" si="233"/>
        <v>5.1544000000000002E-8</v>
      </c>
      <c r="E9365" s="25">
        <f t="shared" si="236"/>
        <v>9.1020000000000004E-8</v>
      </c>
      <c r="F9365" s="25">
        <f t="shared" si="237"/>
        <v>7.6337600000000003E-9</v>
      </c>
      <c r="G9365" s="25">
        <f t="shared" si="238"/>
        <v>7.0800000000000004E-9</v>
      </c>
      <c r="H9365" s="25">
        <f t="shared" si="239"/>
        <v>1.5727776000000004E-7</v>
      </c>
      <c r="I9365" s="3" t="str">
        <f t="shared" si="235"/>
        <v>SojabohnenSlowenien</v>
      </c>
      <c r="J9365" t="s">
        <v>259</v>
      </c>
      <c r="K9365">
        <v>0.4</v>
      </c>
    </row>
    <row r="9366" spans="1:11" x14ac:dyDescent="0.4">
      <c r="A9366" t="str">
        <f t="shared" si="234"/>
        <v>TofuSpanien</v>
      </c>
      <c r="B9366" s="237" t="s">
        <v>116</v>
      </c>
      <c r="C9366" s="4" t="s">
        <v>80</v>
      </c>
      <c r="D9366" s="25">
        <f t="shared" ref="D9366:D9429" si="240">VLOOKUP($I9366,$A$3:$H$8460,4,0)*$K9366</f>
        <v>3.724772E-8</v>
      </c>
      <c r="E9366" s="25">
        <f t="shared" si="236"/>
        <v>1.0467720000000002E-7</v>
      </c>
      <c r="F9366" s="25">
        <f t="shared" si="237"/>
        <v>8.18556E-9</v>
      </c>
      <c r="G9366" s="25">
        <f t="shared" si="238"/>
        <v>1.4840000000000001E-8</v>
      </c>
      <c r="H9366" s="25">
        <f t="shared" si="239"/>
        <v>1.6495048000000003E-7</v>
      </c>
      <c r="I9366" s="3" t="str">
        <f t="shared" si="235"/>
        <v>SojabohnenSpanien</v>
      </c>
      <c r="J9366" t="s">
        <v>259</v>
      </c>
      <c r="K9366">
        <v>0.4</v>
      </c>
    </row>
    <row r="9367" spans="1:11" x14ac:dyDescent="0.4">
      <c r="A9367" t="str">
        <f t="shared" si="234"/>
        <v>TofuMontenegro</v>
      </c>
      <c r="B9367" s="237" t="s">
        <v>116</v>
      </c>
      <c r="C9367" s="4" t="s">
        <v>411</v>
      </c>
      <c r="D9367" s="25">
        <f t="shared" si="240"/>
        <v>4.4450400000000006E-8</v>
      </c>
      <c r="E9367" s="25">
        <f t="shared" si="236"/>
        <v>1.2012240000000002E-7</v>
      </c>
      <c r="F9367" s="25">
        <f t="shared" si="237"/>
        <v>9.8729600000000006E-9</v>
      </c>
      <c r="G9367" s="25">
        <f t="shared" si="238"/>
        <v>1.4480000000000001E-8</v>
      </c>
      <c r="H9367" s="25">
        <f t="shared" si="239"/>
        <v>1.8892576000000004E-7</v>
      </c>
      <c r="I9367" s="3" t="str">
        <f t="shared" si="235"/>
        <v>SojabohnenMontenegro</v>
      </c>
      <c r="J9367" t="s">
        <v>259</v>
      </c>
      <c r="K9367">
        <v>0.4</v>
      </c>
    </row>
    <row r="9368" spans="1:11" x14ac:dyDescent="0.4">
      <c r="A9368" t="str">
        <f t="shared" si="234"/>
        <v>TofuSerbien</v>
      </c>
      <c r="B9368" s="237" t="s">
        <v>116</v>
      </c>
      <c r="C9368" s="4" t="s">
        <v>439</v>
      </c>
      <c r="D9368" s="25">
        <f t="shared" si="240"/>
        <v>4.4450400000000006E-8</v>
      </c>
      <c r="E9368" s="25">
        <f t="shared" si="236"/>
        <v>1.2012240000000002E-7</v>
      </c>
      <c r="F9368" s="25">
        <f t="shared" si="237"/>
        <v>9.8729600000000006E-9</v>
      </c>
      <c r="G9368" s="25">
        <f t="shared" si="238"/>
        <v>1.4480000000000001E-8</v>
      </c>
      <c r="H9368" s="25">
        <f t="shared" si="239"/>
        <v>1.8892576000000004E-7</v>
      </c>
      <c r="I9368" s="3" t="str">
        <f t="shared" si="235"/>
        <v>SojabohnenSerbien</v>
      </c>
      <c r="J9368" t="s">
        <v>259</v>
      </c>
      <c r="K9368">
        <v>0.4</v>
      </c>
    </row>
    <row r="9369" spans="1:11" x14ac:dyDescent="0.4">
      <c r="A9369" t="str">
        <f t="shared" si="234"/>
        <v>TofuSerbien-Montenegro</v>
      </c>
      <c r="B9369" s="237" t="s">
        <v>116</v>
      </c>
      <c r="C9369" s="4" t="s">
        <v>440</v>
      </c>
      <c r="D9369" s="25">
        <f t="shared" si="240"/>
        <v>4.4450400000000006E-8</v>
      </c>
      <c r="E9369" s="25">
        <f t="shared" si="236"/>
        <v>1.2012240000000002E-7</v>
      </c>
      <c r="F9369" s="25">
        <f t="shared" si="237"/>
        <v>9.8729600000000006E-9</v>
      </c>
      <c r="G9369" s="25">
        <f t="shared" si="238"/>
        <v>1.4480000000000001E-8</v>
      </c>
      <c r="H9369" s="25">
        <f t="shared" si="239"/>
        <v>1.8892576000000004E-7</v>
      </c>
      <c r="I9369" s="3" t="str">
        <f t="shared" si="235"/>
        <v>SojabohnenSerbien-Montenegro</v>
      </c>
      <c r="J9369" t="s">
        <v>259</v>
      </c>
      <c r="K9369">
        <v>0.4</v>
      </c>
    </row>
    <row r="9370" spans="1:11" x14ac:dyDescent="0.4">
      <c r="A9370" t="str">
        <f t="shared" si="234"/>
        <v>TofuJugoslawien</v>
      </c>
      <c r="B9370" s="237" t="s">
        <v>116</v>
      </c>
      <c r="C9370" s="4" t="s">
        <v>474</v>
      </c>
      <c r="D9370" s="25">
        <f t="shared" si="240"/>
        <v>4.4450400000000006E-8</v>
      </c>
      <c r="E9370" s="25">
        <f t="shared" si="236"/>
        <v>1.2012240000000002E-7</v>
      </c>
      <c r="F9370" s="25">
        <f t="shared" si="237"/>
        <v>9.8729600000000006E-9</v>
      </c>
      <c r="G9370" s="25">
        <f t="shared" si="238"/>
        <v>1.4480000000000001E-8</v>
      </c>
      <c r="H9370" s="25">
        <f t="shared" si="239"/>
        <v>1.8892576000000004E-7</v>
      </c>
      <c r="I9370" s="3" t="str">
        <f t="shared" si="235"/>
        <v>SojabohnenJugoslawien</v>
      </c>
      <c r="J9370" t="s">
        <v>259</v>
      </c>
      <c r="K9370">
        <v>0.4</v>
      </c>
    </row>
    <row r="9371" spans="1:11" x14ac:dyDescent="0.4">
      <c r="A9371" t="str">
        <f t="shared" si="234"/>
        <v>Tofuehemalige jugoslawische Republik Mazedonien</v>
      </c>
      <c r="B9371" s="237" t="s">
        <v>116</v>
      </c>
      <c r="C9371" s="4" t="s">
        <v>456</v>
      </c>
      <c r="D9371" s="25">
        <f t="shared" si="240"/>
        <v>4.3143200000000002E-8</v>
      </c>
      <c r="E9371" s="25">
        <f t="shared" si="236"/>
        <v>1.2117080000000001E-7</v>
      </c>
      <c r="F9371" s="25">
        <f t="shared" si="237"/>
        <v>8.9886399999999997E-9</v>
      </c>
      <c r="G9371" s="25">
        <f t="shared" si="238"/>
        <v>1.6479999999999999E-8</v>
      </c>
      <c r="H9371" s="25">
        <f t="shared" si="239"/>
        <v>1.8978264000000002E-7</v>
      </c>
      <c r="I9371" s="3" t="str">
        <f t="shared" si="235"/>
        <v>Sojabohnenehemalige jugoslawische Republik Mazedonien</v>
      </c>
      <c r="J9371" t="s">
        <v>259</v>
      </c>
      <c r="K9371">
        <v>0.4</v>
      </c>
    </row>
    <row r="9372" spans="1:11" x14ac:dyDescent="0.4">
      <c r="A9372" t="str">
        <f t="shared" si="234"/>
        <v>TofuMalawi</v>
      </c>
      <c r="B9372" s="237" t="s">
        <v>116</v>
      </c>
      <c r="C9372" s="4" t="s">
        <v>405</v>
      </c>
      <c r="D9372" s="25">
        <f t="shared" si="240"/>
        <v>1.0328080000000001E-7</v>
      </c>
      <c r="E9372" s="25">
        <f t="shared" si="236"/>
        <v>5.8697600000000005E-8</v>
      </c>
      <c r="F9372" s="25">
        <f t="shared" si="237"/>
        <v>9.1826000000000018E-9</v>
      </c>
      <c r="G9372" s="25">
        <f t="shared" si="238"/>
        <v>2.236E-8</v>
      </c>
      <c r="H9372" s="25">
        <f t="shared" si="239"/>
        <v>1.93521E-7</v>
      </c>
      <c r="I9372" s="3" t="str">
        <f t="shared" si="235"/>
        <v>SojabohnenMalawi</v>
      </c>
      <c r="J9372" t="s">
        <v>259</v>
      </c>
      <c r="K9372">
        <v>0.4</v>
      </c>
    </row>
    <row r="9373" spans="1:11" x14ac:dyDescent="0.4">
      <c r="A9373" t="str">
        <f t="shared" si="234"/>
        <v>TofuZambia</v>
      </c>
      <c r="B9373" s="237" t="s">
        <v>116</v>
      </c>
      <c r="C9373" s="4" t="s">
        <v>475</v>
      </c>
      <c r="D9373" s="25">
        <f t="shared" si="240"/>
        <v>8.3200000000000004E-8</v>
      </c>
      <c r="E9373" s="25">
        <f t="shared" si="236"/>
        <v>8.4628400000000004E-8</v>
      </c>
      <c r="F9373" s="25">
        <f t="shared" si="237"/>
        <v>9.7639200000000016E-9</v>
      </c>
      <c r="G9373" s="25">
        <f t="shared" si="238"/>
        <v>2.3200000000000003E-8</v>
      </c>
      <c r="H9373" s="25">
        <f t="shared" si="239"/>
        <v>2.0079232000000004E-7</v>
      </c>
      <c r="I9373" s="3" t="str">
        <f t="shared" si="235"/>
        <v>SojabohnenZambia</v>
      </c>
      <c r="J9373" t="s">
        <v>259</v>
      </c>
      <c r="K9373">
        <v>0.4</v>
      </c>
    </row>
    <row r="9374" spans="1:11" x14ac:dyDescent="0.4">
      <c r="A9374" t="str">
        <f t="shared" si="234"/>
        <v>TofuKongo</v>
      </c>
      <c r="B9374" s="237" t="s">
        <v>116</v>
      </c>
      <c r="C9374" s="4" t="s">
        <v>217</v>
      </c>
      <c r="D9374" s="25">
        <f t="shared" si="240"/>
        <v>8.5353600000000003E-8</v>
      </c>
      <c r="E9374" s="25">
        <f t="shared" si="236"/>
        <v>5.7569200000000008E-8</v>
      </c>
      <c r="F9374" s="25">
        <f t="shared" si="237"/>
        <v>2.1983640000000001E-8</v>
      </c>
      <c r="G9374" s="25">
        <f t="shared" si="238"/>
        <v>3.84E-8</v>
      </c>
      <c r="H9374" s="25">
        <f t="shared" si="239"/>
        <v>2.0330644000000007E-7</v>
      </c>
      <c r="I9374" s="3" t="str">
        <f t="shared" si="235"/>
        <v>SojabohnenKongo</v>
      </c>
      <c r="J9374" t="s">
        <v>259</v>
      </c>
      <c r="K9374">
        <v>0.4</v>
      </c>
    </row>
    <row r="9375" spans="1:11" x14ac:dyDescent="0.4">
      <c r="A9375" t="str">
        <f t="shared" si="234"/>
        <v>TofuNiger</v>
      </c>
      <c r="B9375" s="237" t="s">
        <v>116</v>
      </c>
      <c r="C9375" s="4" t="s">
        <v>418</v>
      </c>
      <c r="D9375" s="25">
        <f t="shared" si="240"/>
        <v>1.1464480000000001E-7</v>
      </c>
      <c r="E9375" s="25">
        <f t="shared" si="236"/>
        <v>6.9943599999999999E-8</v>
      </c>
      <c r="F9375" s="25">
        <f t="shared" si="237"/>
        <v>5.3474799999999998E-9</v>
      </c>
      <c r="G9375" s="25">
        <f t="shared" si="238"/>
        <v>2.5680000000000002E-8</v>
      </c>
      <c r="H9375" s="25">
        <f t="shared" si="239"/>
        <v>2.1561588E-7</v>
      </c>
      <c r="I9375" s="3" t="str">
        <f t="shared" si="235"/>
        <v>SojabohnenNiger</v>
      </c>
      <c r="J9375" t="s">
        <v>259</v>
      </c>
      <c r="K9375">
        <v>0.4</v>
      </c>
    </row>
    <row r="9376" spans="1:11" x14ac:dyDescent="0.4">
      <c r="A9376" t="str">
        <f t="shared" si="234"/>
        <v>TofuBolivien</v>
      </c>
      <c r="B9376" s="237" t="s">
        <v>116</v>
      </c>
      <c r="C9376" s="4" t="s">
        <v>327</v>
      </c>
      <c r="D9376" s="25">
        <f t="shared" si="240"/>
        <v>9.5722000000000015E-8</v>
      </c>
      <c r="E9376" s="25">
        <f t="shared" si="236"/>
        <v>6.6268400000000003E-8</v>
      </c>
      <c r="F9376" s="25">
        <f t="shared" si="237"/>
        <v>2.4359599999999999E-8</v>
      </c>
      <c r="G9376" s="25">
        <f t="shared" si="238"/>
        <v>3.3839999999999997E-8</v>
      </c>
      <c r="H9376" s="25">
        <f t="shared" si="239"/>
        <v>2.2018999999999996E-7</v>
      </c>
      <c r="I9376" s="3" t="str">
        <f t="shared" si="235"/>
        <v>SojabohnenBolivien</v>
      </c>
      <c r="J9376" t="s">
        <v>259</v>
      </c>
      <c r="K9376">
        <v>0.4</v>
      </c>
    </row>
    <row r="9377" spans="1:11" x14ac:dyDescent="0.4">
      <c r="A9377" t="str">
        <f t="shared" si="234"/>
        <v>TofuParaguay</v>
      </c>
      <c r="B9377" s="237" t="s">
        <v>116</v>
      </c>
      <c r="C9377" s="4" t="s">
        <v>426</v>
      </c>
      <c r="D9377" s="25">
        <f t="shared" si="240"/>
        <v>5.9011200000000002E-8</v>
      </c>
      <c r="E9377" s="25">
        <f t="shared" si="236"/>
        <v>3.6203320000000006E-8</v>
      </c>
      <c r="F9377" s="25">
        <f t="shared" si="237"/>
        <v>8.52816E-8</v>
      </c>
      <c r="G9377" s="25">
        <f t="shared" si="238"/>
        <v>4.0000000000000007E-8</v>
      </c>
      <c r="H9377" s="25">
        <f t="shared" si="239"/>
        <v>2.2049612000000006E-7</v>
      </c>
      <c r="I9377" s="3" t="str">
        <f t="shared" si="235"/>
        <v>SojabohnenParaguay</v>
      </c>
      <c r="J9377" t="s">
        <v>259</v>
      </c>
      <c r="K9377">
        <v>0.4</v>
      </c>
    </row>
    <row r="9378" spans="1:11" x14ac:dyDescent="0.4">
      <c r="A9378" t="str">
        <f t="shared" si="234"/>
        <v>TofuKasachstan</v>
      </c>
      <c r="B9378" s="237" t="s">
        <v>116</v>
      </c>
      <c r="C9378" s="4" t="s">
        <v>392</v>
      </c>
      <c r="D9378" s="25">
        <f t="shared" si="240"/>
        <v>6.8677199999999998E-8</v>
      </c>
      <c r="E9378" s="25">
        <f t="shared" si="236"/>
        <v>1.3525360000000001E-7</v>
      </c>
      <c r="F9378" s="25">
        <f t="shared" si="237"/>
        <v>5.9528399999999999E-9</v>
      </c>
      <c r="G9378" s="25">
        <f t="shared" si="238"/>
        <v>1.3080000000000002E-8</v>
      </c>
      <c r="H9378" s="25">
        <f t="shared" si="239"/>
        <v>2.2296363999999998E-7</v>
      </c>
      <c r="I9378" s="3" t="str">
        <f t="shared" si="235"/>
        <v>SojabohnenKasachstan</v>
      </c>
      <c r="J9378" t="s">
        <v>259</v>
      </c>
      <c r="K9378">
        <v>0.4</v>
      </c>
    </row>
    <row r="9379" spans="1:11" x14ac:dyDescent="0.4">
      <c r="A9379" t="str">
        <f t="shared" si="234"/>
        <v>TofuAustralien</v>
      </c>
      <c r="B9379" s="237" t="s">
        <v>116</v>
      </c>
      <c r="C9379" s="4" t="s">
        <v>298</v>
      </c>
      <c r="D9379" s="25">
        <f t="shared" si="240"/>
        <v>4.4425200000000007E-8</v>
      </c>
      <c r="E9379" s="25">
        <f t="shared" si="236"/>
        <v>1.0811679999999999E-7</v>
      </c>
      <c r="F9379" s="25">
        <f t="shared" si="237"/>
        <v>1.9131160000000002E-8</v>
      </c>
      <c r="G9379" s="25">
        <f t="shared" si="238"/>
        <v>6.0800000000000002E-8</v>
      </c>
      <c r="H9379" s="25">
        <f t="shared" si="239"/>
        <v>2.3247316000000004E-7</v>
      </c>
      <c r="I9379" s="3" t="str">
        <f t="shared" si="235"/>
        <v>SojabohnenAustralien</v>
      </c>
      <c r="J9379" t="s">
        <v>259</v>
      </c>
      <c r="K9379">
        <v>0.4</v>
      </c>
    </row>
    <row r="9380" spans="1:11" x14ac:dyDescent="0.4">
      <c r="A9380" t="str">
        <f t="shared" si="234"/>
        <v>TofuRussland</v>
      </c>
      <c r="B9380" s="237" t="s">
        <v>116</v>
      </c>
      <c r="C9380" s="4" t="s">
        <v>435</v>
      </c>
      <c r="D9380" s="25">
        <f t="shared" si="240"/>
        <v>6.102E-8</v>
      </c>
      <c r="E9380" s="25">
        <f t="shared" si="236"/>
        <v>1.57052E-7</v>
      </c>
      <c r="F9380" s="25">
        <f t="shared" si="237"/>
        <v>7.7833599999999999E-9</v>
      </c>
      <c r="G9380" s="25">
        <f t="shared" si="238"/>
        <v>1.1440000000000002E-8</v>
      </c>
      <c r="H9380" s="25">
        <f t="shared" si="239"/>
        <v>2.3729535999999999E-7</v>
      </c>
      <c r="I9380" s="3" t="str">
        <f t="shared" si="235"/>
        <v>SojabohnenRussland</v>
      </c>
      <c r="J9380" t="s">
        <v>259</v>
      </c>
      <c r="K9380">
        <v>0.4</v>
      </c>
    </row>
    <row r="9381" spans="1:11" x14ac:dyDescent="0.4">
      <c r="A9381" t="str">
        <f t="shared" si="234"/>
        <v>TofuUSSR</v>
      </c>
      <c r="B9381" s="237" t="s">
        <v>116</v>
      </c>
      <c r="C9381" s="4" t="s">
        <v>469</v>
      </c>
      <c r="D9381" s="25">
        <f t="shared" si="240"/>
        <v>6.102E-8</v>
      </c>
      <c r="E9381" s="25">
        <f t="shared" si="236"/>
        <v>1.57052E-7</v>
      </c>
      <c r="F9381" s="25">
        <f t="shared" si="237"/>
        <v>7.7833599999999999E-9</v>
      </c>
      <c r="G9381" s="25">
        <f t="shared" si="238"/>
        <v>1.1440000000000002E-8</v>
      </c>
      <c r="H9381" s="25">
        <f t="shared" si="239"/>
        <v>2.3729535999999999E-7</v>
      </c>
      <c r="I9381" s="3" t="str">
        <f t="shared" si="235"/>
        <v>SojabohnenUSSR</v>
      </c>
      <c r="J9381" t="s">
        <v>259</v>
      </c>
      <c r="K9381">
        <v>0.4</v>
      </c>
    </row>
    <row r="9382" spans="1:11" x14ac:dyDescent="0.4">
      <c r="A9382" t="str">
        <f t="shared" si="234"/>
        <v>TofuMosambik</v>
      </c>
      <c r="B9382" s="237" t="s">
        <v>116</v>
      </c>
      <c r="C9382" s="4" t="s">
        <v>413</v>
      </c>
      <c r="D9382" s="25">
        <f t="shared" si="240"/>
        <v>1.2889240000000001E-7</v>
      </c>
      <c r="E9382" s="25">
        <f t="shared" si="236"/>
        <v>7.4191600000000012E-8</v>
      </c>
      <c r="F9382" s="25">
        <f t="shared" si="237"/>
        <v>1.1156480000000002E-8</v>
      </c>
      <c r="G9382" s="25">
        <f t="shared" si="238"/>
        <v>3.152E-8</v>
      </c>
      <c r="H9382" s="25">
        <f t="shared" si="239"/>
        <v>2.4576047999999999E-7</v>
      </c>
      <c r="I9382" s="3" t="str">
        <f t="shared" si="235"/>
        <v>SojabohnenMosambik</v>
      </c>
      <c r="J9382" t="s">
        <v>259</v>
      </c>
      <c r="K9382">
        <v>0.4</v>
      </c>
    </row>
    <row r="9383" spans="1:11" x14ac:dyDescent="0.4">
      <c r="A9383" t="str">
        <f t="shared" si="234"/>
        <v>TofuItalien</v>
      </c>
      <c r="B9383" s="237" t="s">
        <v>116</v>
      </c>
      <c r="C9383" s="4" t="s">
        <v>87</v>
      </c>
      <c r="D9383" s="25">
        <f t="shared" si="240"/>
        <v>6.9199999999999998E-8</v>
      </c>
      <c r="E9383" s="25">
        <f t="shared" si="236"/>
        <v>1.6956240000000001E-7</v>
      </c>
      <c r="F9383" s="25">
        <f t="shared" si="237"/>
        <v>1.4080000000000003E-8</v>
      </c>
      <c r="G9383" s="25">
        <f t="shared" si="238"/>
        <v>1.4600000000000002E-8</v>
      </c>
      <c r="H9383" s="25">
        <f t="shared" si="239"/>
        <v>2.6744239999999999E-7</v>
      </c>
      <c r="I9383" s="3" t="str">
        <f t="shared" si="235"/>
        <v>SojabohnenItalien</v>
      </c>
      <c r="J9383" t="s">
        <v>259</v>
      </c>
      <c r="K9383">
        <v>0.4</v>
      </c>
    </row>
    <row r="9384" spans="1:11" x14ac:dyDescent="0.4">
      <c r="A9384" t="str">
        <f t="shared" si="234"/>
        <v>TofuAngola</v>
      </c>
      <c r="B9384" s="237" t="s">
        <v>116</v>
      </c>
      <c r="C9384" s="4" t="s">
        <v>284</v>
      </c>
      <c r="D9384" s="25">
        <f t="shared" si="240"/>
        <v>1.4340519999999999E-7</v>
      </c>
      <c r="E9384" s="25">
        <f t="shared" si="236"/>
        <v>8.9660399999999992E-8</v>
      </c>
      <c r="F9384" s="25">
        <f t="shared" si="237"/>
        <v>1.7893160000000002E-8</v>
      </c>
      <c r="G9384" s="25">
        <f t="shared" si="238"/>
        <v>3.6680000000000008E-8</v>
      </c>
      <c r="H9384" s="25">
        <f t="shared" si="239"/>
        <v>2.8763876E-7</v>
      </c>
      <c r="I9384" s="3" t="str">
        <f t="shared" si="235"/>
        <v>SojabohnenAngola</v>
      </c>
      <c r="J9384" t="s">
        <v>259</v>
      </c>
      <c r="K9384">
        <v>0.4</v>
      </c>
    </row>
    <row r="9385" spans="1:11" x14ac:dyDescent="0.4">
      <c r="A9385" t="str">
        <f t="shared" si="234"/>
        <v>TofuUganda</v>
      </c>
      <c r="B9385" s="237" t="s">
        <v>116</v>
      </c>
      <c r="C9385" s="4" t="s">
        <v>220</v>
      </c>
      <c r="D9385" s="25">
        <f t="shared" si="240"/>
        <v>1.6796280000000002E-7</v>
      </c>
      <c r="E9385" s="25">
        <f t="shared" si="236"/>
        <v>9.2927600000000002E-8</v>
      </c>
      <c r="F9385" s="25">
        <f t="shared" si="237"/>
        <v>1.1069999999999999E-8</v>
      </c>
      <c r="G9385" s="25">
        <f t="shared" si="238"/>
        <v>3.4200000000000002E-8</v>
      </c>
      <c r="H9385" s="25">
        <f t="shared" si="239"/>
        <v>3.061604E-7</v>
      </c>
      <c r="I9385" s="3" t="str">
        <f t="shared" si="235"/>
        <v>SojabohnenUganda</v>
      </c>
      <c r="J9385" t="s">
        <v>259</v>
      </c>
      <c r="K9385">
        <v>0.4</v>
      </c>
    </row>
    <row r="9386" spans="1:11" x14ac:dyDescent="0.4">
      <c r="A9386" t="str">
        <f t="shared" si="234"/>
        <v>TofuNordkorea</v>
      </c>
      <c r="B9386" s="237" t="s">
        <v>116</v>
      </c>
      <c r="C9386" s="4" t="s">
        <v>357</v>
      </c>
      <c r="D9386" s="25">
        <f t="shared" si="240"/>
        <v>6.6800000000000003E-8</v>
      </c>
      <c r="E9386" s="25">
        <f t="shared" si="236"/>
        <v>2.0920000000000002E-7</v>
      </c>
      <c r="F9386" s="25">
        <f t="shared" si="237"/>
        <v>1.6400000000000001E-8</v>
      </c>
      <c r="G9386" s="25">
        <f t="shared" si="238"/>
        <v>1.6440000000000004E-8</v>
      </c>
      <c r="H9386" s="25">
        <f t="shared" si="239"/>
        <v>3.0884000000000006E-7</v>
      </c>
      <c r="I9386" s="3" t="str">
        <f t="shared" si="235"/>
        <v>SojabohnenNordkorea</v>
      </c>
      <c r="J9386" t="s">
        <v>259</v>
      </c>
      <c r="K9386">
        <v>0.4</v>
      </c>
    </row>
    <row r="9387" spans="1:11" x14ac:dyDescent="0.4">
      <c r="A9387" t="str">
        <f t="shared" si="234"/>
        <v>TofuSwaziland</v>
      </c>
      <c r="B9387" s="237" t="s">
        <v>116</v>
      </c>
      <c r="C9387" s="4" t="s">
        <v>450</v>
      </c>
      <c r="D9387" s="25">
        <f t="shared" si="240"/>
        <v>1.0904960000000002E-7</v>
      </c>
      <c r="E9387" s="25">
        <f t="shared" si="236"/>
        <v>1.1831199999999999E-7</v>
      </c>
      <c r="F9387" s="25">
        <f t="shared" si="237"/>
        <v>2.7530040000000002E-8</v>
      </c>
      <c r="G9387" s="25">
        <f t="shared" si="238"/>
        <v>6.6800000000000003E-8</v>
      </c>
      <c r="H9387" s="25">
        <f t="shared" si="239"/>
        <v>3.2169164000000004E-7</v>
      </c>
      <c r="I9387" s="3" t="str">
        <f t="shared" si="235"/>
        <v>SojabohnenSwaziland</v>
      </c>
      <c r="J9387" t="s">
        <v>259</v>
      </c>
      <c r="K9387">
        <v>0.4</v>
      </c>
    </row>
    <row r="9388" spans="1:11" x14ac:dyDescent="0.4">
      <c r="A9388" t="str">
        <f t="shared" si="234"/>
        <v>TofuBotswana</v>
      </c>
      <c r="B9388" s="237" t="s">
        <v>116</v>
      </c>
      <c r="C9388" s="4" t="s">
        <v>330</v>
      </c>
      <c r="D9388" s="25">
        <f t="shared" si="240"/>
        <v>1.9746040000000004E-7</v>
      </c>
      <c r="E9388" s="25">
        <f t="shared" si="236"/>
        <v>7.3042E-8</v>
      </c>
      <c r="F9388" s="25">
        <f t="shared" si="237"/>
        <v>1.808084E-8</v>
      </c>
      <c r="G9388" s="25">
        <f t="shared" si="238"/>
        <v>5.4000000000000007E-8</v>
      </c>
      <c r="H9388" s="25">
        <f t="shared" si="239"/>
        <v>3.4258324000000004E-7</v>
      </c>
      <c r="I9388" s="3" t="str">
        <f t="shared" si="235"/>
        <v>SojabohnenBotswana</v>
      </c>
      <c r="J9388" t="s">
        <v>259</v>
      </c>
      <c r="K9388">
        <v>0.4</v>
      </c>
    </row>
    <row r="9389" spans="1:11" x14ac:dyDescent="0.4">
      <c r="A9389" t="str">
        <f t="shared" si="234"/>
        <v>TofuSüdkorea</v>
      </c>
      <c r="B9389" s="237" t="s">
        <v>116</v>
      </c>
      <c r="C9389" s="4" t="s">
        <v>432</v>
      </c>
      <c r="D9389" s="25">
        <f t="shared" si="240"/>
        <v>9.0584800000000003E-8</v>
      </c>
      <c r="E9389" s="25">
        <f t="shared" si="236"/>
        <v>2.0184239999999998E-7</v>
      </c>
      <c r="F9389" s="25">
        <f t="shared" si="237"/>
        <v>2.4188280000000001E-8</v>
      </c>
      <c r="G9389" s="25">
        <f t="shared" si="238"/>
        <v>2.6800000000000002E-8</v>
      </c>
      <c r="H9389" s="25">
        <f t="shared" si="239"/>
        <v>3.4341548E-7</v>
      </c>
      <c r="I9389" s="3" t="str">
        <f t="shared" si="235"/>
        <v>SojabohnenSüdkorea</v>
      </c>
      <c r="J9389" t="s">
        <v>259</v>
      </c>
      <c r="K9389">
        <v>0.4</v>
      </c>
    </row>
    <row r="9390" spans="1:11" x14ac:dyDescent="0.4">
      <c r="A9390" t="str">
        <f t="shared" si="234"/>
        <v>TofuKroatien</v>
      </c>
      <c r="B9390" s="237" t="s">
        <v>116</v>
      </c>
      <c r="C9390" s="4" t="s">
        <v>225</v>
      </c>
      <c r="D9390" s="25">
        <f t="shared" si="240"/>
        <v>8.0656800000000008E-8</v>
      </c>
      <c r="E9390" s="25">
        <f t="shared" si="236"/>
        <v>2.2962320000000003E-7</v>
      </c>
      <c r="F9390" s="25">
        <f t="shared" si="237"/>
        <v>1.9807160000000001E-8</v>
      </c>
      <c r="G9390" s="25">
        <f t="shared" si="238"/>
        <v>2.8320000000000001E-8</v>
      </c>
      <c r="H9390" s="25">
        <f t="shared" si="239"/>
        <v>3.5840716000000001E-7</v>
      </c>
      <c r="I9390" s="3" t="str">
        <f t="shared" si="235"/>
        <v>SojabohnenKroatien</v>
      </c>
      <c r="J9390" t="s">
        <v>259</v>
      </c>
      <c r="K9390">
        <v>0.4</v>
      </c>
    </row>
    <row r="9391" spans="1:11" x14ac:dyDescent="0.4">
      <c r="A9391" t="str">
        <f t="shared" si="234"/>
        <v>TofuKenia</v>
      </c>
      <c r="B9391" s="237" t="s">
        <v>116</v>
      </c>
      <c r="C9391" s="4" t="s">
        <v>393</v>
      </c>
      <c r="D9391" s="25">
        <f t="shared" si="240"/>
        <v>2.1006559999999997E-7</v>
      </c>
      <c r="E9391" s="25">
        <f t="shared" si="236"/>
        <v>1.0765200000000002E-7</v>
      </c>
      <c r="F9391" s="25">
        <f t="shared" si="237"/>
        <v>8.0920000000000006E-9</v>
      </c>
      <c r="G9391" s="25">
        <f t="shared" si="238"/>
        <v>3.3280000000000004E-8</v>
      </c>
      <c r="H9391" s="25">
        <f t="shared" si="239"/>
        <v>3.590896E-7</v>
      </c>
      <c r="I9391" s="3" t="str">
        <f t="shared" si="235"/>
        <v>SojabohnenKenia</v>
      </c>
      <c r="J9391" t="s">
        <v>259</v>
      </c>
      <c r="K9391">
        <v>0.4</v>
      </c>
    </row>
    <row r="9392" spans="1:11" x14ac:dyDescent="0.4">
      <c r="A9392" t="str">
        <f t="shared" ref="A9392:A9453" si="241">B9392&amp;C9392</f>
        <v>TofuVenezuela</v>
      </c>
      <c r="B9392" s="237" t="s">
        <v>116</v>
      </c>
      <c r="C9392" s="4" t="s">
        <v>471</v>
      </c>
      <c r="D9392" s="25">
        <f t="shared" si="240"/>
        <v>1.508E-7</v>
      </c>
      <c r="E9392" s="25">
        <f t="shared" si="236"/>
        <v>9.2061200000000004E-8</v>
      </c>
      <c r="F9392" s="25">
        <f t="shared" si="237"/>
        <v>6.3924800000000001E-8</v>
      </c>
      <c r="G9392" s="25">
        <f t="shared" si="238"/>
        <v>5.4800000000000001E-8</v>
      </c>
      <c r="H9392" s="25">
        <f t="shared" si="239"/>
        <v>3.6158600000000005E-7</v>
      </c>
      <c r="I9392" s="3" t="str">
        <f t="shared" si="235"/>
        <v>SojabohnenVenezuela</v>
      </c>
      <c r="J9392" t="s">
        <v>259</v>
      </c>
      <c r="K9392">
        <v>0.4</v>
      </c>
    </row>
    <row r="9393" spans="1:11" x14ac:dyDescent="0.4">
      <c r="A9393" t="str">
        <f t="shared" si="241"/>
        <v>TofuZimbabwe</v>
      </c>
      <c r="B9393" s="237" t="s">
        <v>116</v>
      </c>
      <c r="C9393" s="4" t="s">
        <v>476</v>
      </c>
      <c r="D9393" s="25">
        <f t="shared" si="240"/>
        <v>1.7400000000000002E-7</v>
      </c>
      <c r="E9393" s="25">
        <f t="shared" si="236"/>
        <v>1.3040000000000003E-7</v>
      </c>
      <c r="F9393" s="25">
        <f t="shared" si="237"/>
        <v>1.8036920000000002E-8</v>
      </c>
      <c r="G9393" s="25">
        <f t="shared" si="238"/>
        <v>4.9999999999999998E-8</v>
      </c>
      <c r="H9393" s="25">
        <f t="shared" si="239"/>
        <v>3.7243692000000002E-7</v>
      </c>
      <c r="I9393" s="3" t="str">
        <f t="shared" si="235"/>
        <v>SojabohnenZimbabwe</v>
      </c>
      <c r="J9393" t="s">
        <v>259</v>
      </c>
      <c r="K9393">
        <v>0.4</v>
      </c>
    </row>
    <row r="9394" spans="1:11" x14ac:dyDescent="0.4">
      <c r="A9394" t="str">
        <f t="shared" si="241"/>
        <v>TofuChina, Taiwan</v>
      </c>
      <c r="B9394" s="237" t="s">
        <v>116</v>
      </c>
      <c r="C9394" s="4" t="s">
        <v>350</v>
      </c>
      <c r="D9394" s="25">
        <f t="shared" si="240"/>
        <v>7.7600000000000007E-8</v>
      </c>
      <c r="E9394" s="25">
        <f t="shared" si="236"/>
        <v>2.4290760000000003E-7</v>
      </c>
      <c r="F9394" s="25">
        <f t="shared" si="237"/>
        <v>2.1783080000000003E-8</v>
      </c>
      <c r="G9394" s="25">
        <f t="shared" si="238"/>
        <v>3.1920000000000004E-8</v>
      </c>
      <c r="H9394" s="25">
        <f t="shared" si="239"/>
        <v>3.7421068000000005E-7</v>
      </c>
      <c r="I9394" s="3" t="str">
        <f t="shared" si="235"/>
        <v>SojabohnenChina, Taiwan</v>
      </c>
      <c r="J9394" t="s">
        <v>259</v>
      </c>
      <c r="K9394">
        <v>0.4</v>
      </c>
    </row>
    <row r="9395" spans="1:11" x14ac:dyDescent="0.4">
      <c r="A9395" t="str">
        <f t="shared" si="241"/>
        <v>TofuChina, Hong Kong</v>
      </c>
      <c r="B9395" s="237" t="s">
        <v>116</v>
      </c>
      <c r="C9395" s="4" t="s">
        <v>349</v>
      </c>
      <c r="D9395" s="25">
        <f t="shared" si="240"/>
        <v>7.7604000000000011E-8</v>
      </c>
      <c r="E9395" s="25">
        <f t="shared" si="236"/>
        <v>2.4290760000000003E-7</v>
      </c>
      <c r="F9395" s="25">
        <f t="shared" si="237"/>
        <v>2.1783080000000003E-8</v>
      </c>
      <c r="G9395" s="25">
        <f t="shared" si="238"/>
        <v>3.1920000000000004E-8</v>
      </c>
      <c r="H9395" s="25">
        <f t="shared" si="239"/>
        <v>3.7421468E-7</v>
      </c>
      <c r="I9395" s="3" t="str">
        <f t="shared" si="235"/>
        <v>SojabohnenChina, Hong Kong</v>
      </c>
      <c r="J9395" t="s">
        <v>259</v>
      </c>
      <c r="K9395">
        <v>0.4</v>
      </c>
    </row>
    <row r="9396" spans="1:11" x14ac:dyDescent="0.4">
      <c r="A9396" t="str">
        <f t="shared" si="241"/>
        <v>TofuChina, zentral</v>
      </c>
      <c r="B9396" s="237" t="s">
        <v>116</v>
      </c>
      <c r="C9396" s="4" t="s">
        <v>74</v>
      </c>
      <c r="D9396" s="25">
        <f t="shared" si="240"/>
        <v>7.7604000000000011E-8</v>
      </c>
      <c r="E9396" s="25">
        <f t="shared" si="236"/>
        <v>2.4290760000000003E-7</v>
      </c>
      <c r="F9396" s="25">
        <f t="shared" si="237"/>
        <v>2.1783080000000003E-8</v>
      </c>
      <c r="G9396" s="25">
        <f t="shared" si="238"/>
        <v>3.1920000000000004E-8</v>
      </c>
      <c r="H9396" s="25">
        <f t="shared" si="239"/>
        <v>3.7421468E-7</v>
      </c>
      <c r="I9396" s="3" t="str">
        <f t="shared" si="235"/>
        <v>SojabohnenChina, zentral</v>
      </c>
      <c r="J9396" t="s">
        <v>259</v>
      </c>
      <c r="K9396">
        <v>0.4</v>
      </c>
    </row>
    <row r="9397" spans="1:11" x14ac:dyDescent="0.4">
      <c r="A9397" t="str">
        <f t="shared" si="241"/>
        <v>TofuBosnien-Herzegowina</v>
      </c>
      <c r="B9397" s="237" t="s">
        <v>116</v>
      </c>
      <c r="C9397" s="4" t="s">
        <v>329</v>
      </c>
      <c r="D9397" s="25">
        <f t="shared" si="240"/>
        <v>9.3089200000000005E-8</v>
      </c>
      <c r="E9397" s="25">
        <f t="shared" si="236"/>
        <v>2.5018079999999997E-7</v>
      </c>
      <c r="F9397" s="25">
        <f t="shared" si="237"/>
        <v>2.1987999999999998E-8</v>
      </c>
      <c r="G9397" s="25">
        <f t="shared" si="238"/>
        <v>3.0800000000000004E-8</v>
      </c>
      <c r="H9397" s="25">
        <f t="shared" si="239"/>
        <v>3.9605800000000001E-7</v>
      </c>
      <c r="I9397" s="3" t="str">
        <f t="shared" si="235"/>
        <v>SojabohnenBosnien-Herzegowina</v>
      </c>
      <c r="J9397" t="s">
        <v>259</v>
      </c>
      <c r="K9397">
        <v>0.4</v>
      </c>
    </row>
    <row r="9398" spans="1:11" x14ac:dyDescent="0.4">
      <c r="A9398" t="str">
        <f t="shared" si="241"/>
        <v>TofuBulgarien</v>
      </c>
      <c r="B9398" s="237" t="s">
        <v>116</v>
      </c>
      <c r="C9398" s="4" t="s">
        <v>333</v>
      </c>
      <c r="D9398" s="25">
        <f t="shared" si="240"/>
        <v>9.2425999999999997E-8</v>
      </c>
      <c r="E9398" s="25">
        <f t="shared" si="236"/>
        <v>2.5742360000000002E-7</v>
      </c>
      <c r="F9398" s="25">
        <f t="shared" si="237"/>
        <v>1.9027000000000002E-8</v>
      </c>
      <c r="G9398" s="25">
        <f t="shared" si="238"/>
        <v>3.4479999999999995E-8</v>
      </c>
      <c r="H9398" s="25">
        <f t="shared" si="239"/>
        <v>4.0335660000000014E-7</v>
      </c>
      <c r="I9398" s="3" t="str">
        <f t="shared" si="235"/>
        <v>SojabohnenBulgarien</v>
      </c>
      <c r="J9398" t="s">
        <v>259</v>
      </c>
      <c r="K9398">
        <v>0.4</v>
      </c>
    </row>
    <row r="9399" spans="1:11" x14ac:dyDescent="0.4">
      <c r="A9399" t="str">
        <f t="shared" si="241"/>
        <v>TofuIndien</v>
      </c>
      <c r="B9399" s="237" t="s">
        <v>116</v>
      </c>
      <c r="C9399" s="4" t="s">
        <v>91</v>
      </c>
      <c r="D9399" s="25">
        <f t="shared" si="240"/>
        <v>1.9758160000000003E-7</v>
      </c>
      <c r="E9399" s="25">
        <f t="shared" si="236"/>
        <v>1.3844199999999999E-7</v>
      </c>
      <c r="F9399" s="25">
        <f t="shared" si="237"/>
        <v>1.6205479999999999E-8</v>
      </c>
      <c r="G9399" s="25">
        <f t="shared" si="238"/>
        <v>6.4799999999999998E-8</v>
      </c>
      <c r="H9399" s="25">
        <f t="shared" si="239"/>
        <v>4.1702907999999997E-7</v>
      </c>
      <c r="I9399" s="3" t="str">
        <f t="shared" si="235"/>
        <v>SojabohnenIndien</v>
      </c>
      <c r="J9399" t="s">
        <v>259</v>
      </c>
      <c r="K9399">
        <v>0.4</v>
      </c>
    </row>
    <row r="9400" spans="1:11" x14ac:dyDescent="0.4">
      <c r="A9400" t="str">
        <f t="shared" si="241"/>
        <v>TofuMongolei</v>
      </c>
      <c r="B9400" s="237" t="s">
        <v>116</v>
      </c>
      <c r="C9400" s="4" t="s">
        <v>410</v>
      </c>
      <c r="D9400" s="25">
        <f t="shared" si="240"/>
        <v>1.2938920000000001E-7</v>
      </c>
      <c r="E9400" s="25">
        <f t="shared" si="236"/>
        <v>2.9832840000000007E-7</v>
      </c>
      <c r="F9400" s="25">
        <f t="shared" si="237"/>
        <v>5.8853200000000005E-9</v>
      </c>
      <c r="G9400" s="25">
        <f t="shared" si="238"/>
        <v>7.3600000000000002E-9</v>
      </c>
      <c r="H9400" s="25">
        <f t="shared" si="239"/>
        <v>4.4096292000000011E-7</v>
      </c>
      <c r="I9400" s="3" t="str">
        <f t="shared" si="235"/>
        <v>SojabohnenMongolei</v>
      </c>
      <c r="J9400" t="s">
        <v>259</v>
      </c>
      <c r="K9400">
        <v>0.4</v>
      </c>
    </row>
    <row r="9401" spans="1:11" x14ac:dyDescent="0.4">
      <c r="A9401" t="str">
        <f t="shared" si="241"/>
        <v>TofuTürkei</v>
      </c>
      <c r="B9401" s="237" t="s">
        <v>116</v>
      </c>
      <c r="C9401" s="4" t="s">
        <v>461</v>
      </c>
      <c r="D9401" s="25">
        <f t="shared" si="240"/>
        <v>9.7172800000000008E-8</v>
      </c>
      <c r="E9401" s="25">
        <f t="shared" si="236"/>
        <v>2.6740840000000006E-7</v>
      </c>
      <c r="F9401" s="25">
        <f t="shared" si="237"/>
        <v>1.118856E-8</v>
      </c>
      <c r="G9401" s="25">
        <f t="shared" si="238"/>
        <v>6.5600000000000005E-8</v>
      </c>
      <c r="H9401" s="25">
        <f t="shared" si="239"/>
        <v>4.4136976000000007E-7</v>
      </c>
      <c r="I9401" s="3" t="str">
        <f t="shared" si="235"/>
        <v>SojabohnenTürkei</v>
      </c>
      <c r="J9401" t="s">
        <v>259</v>
      </c>
      <c r="K9401">
        <v>0.4</v>
      </c>
    </row>
    <row r="9402" spans="1:11" x14ac:dyDescent="0.4">
      <c r="A9402" t="str">
        <f t="shared" si="241"/>
        <v>TofuDemokratische Republik Kongo</v>
      </c>
      <c r="B9402" s="237" t="s">
        <v>116</v>
      </c>
      <c r="C9402" s="4" t="s">
        <v>358</v>
      </c>
      <c r="D9402" s="25">
        <f t="shared" si="240"/>
        <v>2.0319999999999999E-7</v>
      </c>
      <c r="E9402" s="25">
        <f t="shared" si="236"/>
        <v>1.4760000000000002E-7</v>
      </c>
      <c r="F9402" s="25">
        <f t="shared" si="237"/>
        <v>3.5000000000000002E-8</v>
      </c>
      <c r="G9402" s="25">
        <f t="shared" si="238"/>
        <v>7.6000000000000006E-8</v>
      </c>
      <c r="H9402" s="25">
        <f t="shared" si="239"/>
        <v>4.6179999999999997E-7</v>
      </c>
      <c r="I9402" s="3" t="str">
        <f t="shared" si="235"/>
        <v>SojabohnenDemokratische Republik Kongo</v>
      </c>
      <c r="J9402" t="s">
        <v>259</v>
      </c>
      <c r="K9402">
        <v>0.4</v>
      </c>
    </row>
    <row r="9403" spans="1:11" x14ac:dyDescent="0.4">
      <c r="A9403" t="str">
        <f t="shared" si="241"/>
        <v>TofuAfghanistan</v>
      </c>
      <c r="B9403" s="237" t="s">
        <v>116</v>
      </c>
      <c r="C9403" s="4" t="s">
        <v>238</v>
      </c>
      <c r="D9403" s="25">
        <f t="shared" si="240"/>
        <v>9.0799999999999993E-8</v>
      </c>
      <c r="E9403" s="25">
        <f t="shared" si="236"/>
        <v>2.5087640000000005E-7</v>
      </c>
      <c r="F9403" s="25">
        <f t="shared" si="237"/>
        <v>9.8400000000000008E-9</v>
      </c>
      <c r="G9403" s="25">
        <f t="shared" si="238"/>
        <v>1.1119999999999999E-7</v>
      </c>
      <c r="H9403" s="25">
        <f t="shared" si="239"/>
        <v>4.6271640000000002E-7</v>
      </c>
      <c r="I9403" s="3" t="str">
        <f t="shared" si="235"/>
        <v>SojabohnenAfghanistan</v>
      </c>
      <c r="J9403" t="s">
        <v>259</v>
      </c>
      <c r="K9403">
        <v>0.4</v>
      </c>
    </row>
    <row r="9404" spans="1:11" x14ac:dyDescent="0.4">
      <c r="A9404" t="str">
        <f t="shared" si="241"/>
        <v>TofuArmenien</v>
      </c>
      <c r="B9404" s="237" t="s">
        <v>116</v>
      </c>
      <c r="C9404" s="4" t="s">
        <v>296</v>
      </c>
      <c r="D9404" s="25">
        <f t="shared" si="240"/>
        <v>9.8447999999999996E-8</v>
      </c>
      <c r="E9404" s="25">
        <f t="shared" si="236"/>
        <v>2.8262320000000004E-7</v>
      </c>
      <c r="F9404" s="25">
        <f t="shared" si="237"/>
        <v>1.6530359999999999E-8</v>
      </c>
      <c r="G9404" s="25">
        <f t="shared" si="238"/>
        <v>7.7999999999999997E-8</v>
      </c>
      <c r="H9404" s="25">
        <f t="shared" si="239"/>
        <v>4.7560155999999999E-7</v>
      </c>
      <c r="I9404" s="3" t="str">
        <f t="shared" si="235"/>
        <v>SojabohnenArmenien</v>
      </c>
      <c r="J9404" t="s">
        <v>259</v>
      </c>
      <c r="K9404">
        <v>0.4</v>
      </c>
    </row>
    <row r="9405" spans="1:11" x14ac:dyDescent="0.4">
      <c r="A9405" t="str">
        <f t="shared" si="241"/>
        <v>TofuGabun</v>
      </c>
      <c r="B9405" s="237" t="s">
        <v>116</v>
      </c>
      <c r="C9405" s="4" t="s">
        <v>373</v>
      </c>
      <c r="D9405" s="25">
        <f t="shared" si="240"/>
        <v>1.4989960000000002E-7</v>
      </c>
      <c r="E9405" s="25">
        <f t="shared" si="236"/>
        <v>2.4410239999999999E-7</v>
      </c>
      <c r="F9405" s="25">
        <f t="shared" si="237"/>
        <v>4.8587999999999998E-8</v>
      </c>
      <c r="G9405" s="25">
        <f t="shared" si="238"/>
        <v>6.8000000000000013E-8</v>
      </c>
      <c r="H9405" s="25">
        <f t="shared" si="239"/>
        <v>5.1058999999999997E-7</v>
      </c>
      <c r="I9405" s="3" t="str">
        <f t="shared" si="235"/>
        <v>SojabohnenGabun</v>
      </c>
      <c r="J9405" t="s">
        <v>259</v>
      </c>
      <c r="K9405">
        <v>0.4</v>
      </c>
    </row>
    <row r="9406" spans="1:11" x14ac:dyDescent="0.4">
      <c r="A9406" t="str">
        <f t="shared" si="241"/>
        <v>TofuKolumbien</v>
      </c>
      <c r="B9406" s="237" t="s">
        <v>116</v>
      </c>
      <c r="C9406" s="4" t="s">
        <v>351</v>
      </c>
      <c r="D9406" s="25">
        <f t="shared" si="240"/>
        <v>2.311412E-7</v>
      </c>
      <c r="E9406" s="25">
        <f t="shared" si="236"/>
        <v>1.2843520000000001E-7</v>
      </c>
      <c r="F9406" s="25">
        <f t="shared" si="237"/>
        <v>7.5009199999999991E-8</v>
      </c>
      <c r="G9406" s="25">
        <f t="shared" si="238"/>
        <v>1.1119999999999999E-7</v>
      </c>
      <c r="H9406" s="25">
        <f t="shared" si="239"/>
        <v>5.457856000000001E-7</v>
      </c>
      <c r="I9406" s="3" t="str">
        <f t="shared" si="235"/>
        <v>SojabohnenKolumbien</v>
      </c>
      <c r="J9406" t="s">
        <v>259</v>
      </c>
      <c r="K9406">
        <v>0.4</v>
      </c>
    </row>
    <row r="9407" spans="1:11" x14ac:dyDescent="0.4">
      <c r="A9407" t="str">
        <f t="shared" si="241"/>
        <v>TofuIran</v>
      </c>
      <c r="B9407" s="237" t="s">
        <v>116</v>
      </c>
      <c r="C9407" s="4" t="s">
        <v>386</v>
      </c>
      <c r="D9407" s="25">
        <f t="shared" si="240"/>
        <v>1.5976440000000002E-7</v>
      </c>
      <c r="E9407" s="25">
        <f t="shared" si="236"/>
        <v>3.0829600000000002E-7</v>
      </c>
      <c r="F9407" s="25">
        <f t="shared" si="237"/>
        <v>1.239084E-8</v>
      </c>
      <c r="G9407" s="25">
        <f t="shared" si="238"/>
        <v>9.1200000000000009E-8</v>
      </c>
      <c r="H9407" s="25">
        <f t="shared" si="239"/>
        <v>5.7165124000000001E-7</v>
      </c>
      <c r="I9407" s="3" t="str">
        <f t="shared" si="235"/>
        <v>SojabohnenIran</v>
      </c>
      <c r="J9407" t="s">
        <v>259</v>
      </c>
      <c r="K9407">
        <v>0.4</v>
      </c>
    </row>
    <row r="9408" spans="1:11" x14ac:dyDescent="0.4">
      <c r="A9408" t="str">
        <f t="shared" si="241"/>
        <v>TofuGeorgien</v>
      </c>
      <c r="B9408" s="237" t="s">
        <v>116</v>
      </c>
      <c r="C9408" s="4" t="s">
        <v>375</v>
      </c>
      <c r="D9408" s="25">
        <f t="shared" si="240"/>
        <v>1.4400000000000002E-7</v>
      </c>
      <c r="E9408" s="25">
        <f t="shared" si="236"/>
        <v>3.3734600000000004E-7</v>
      </c>
      <c r="F9408" s="25">
        <f t="shared" si="237"/>
        <v>2.0240000000000001E-8</v>
      </c>
      <c r="G9408" s="25">
        <f t="shared" si="238"/>
        <v>8.2000000000000006E-8</v>
      </c>
      <c r="H9408" s="25">
        <f t="shared" si="239"/>
        <v>5.8358600000000005E-7</v>
      </c>
      <c r="I9408" s="3" t="str">
        <f t="shared" si="235"/>
        <v>SojabohnenGeorgien</v>
      </c>
      <c r="J9408" t="s">
        <v>259</v>
      </c>
      <c r="K9408">
        <v>0.4</v>
      </c>
    </row>
    <row r="9409" spans="1:11" x14ac:dyDescent="0.4">
      <c r="A9409" t="str">
        <f t="shared" si="241"/>
        <v>TofuSyrien</v>
      </c>
      <c r="B9409" s="237" t="s">
        <v>116</v>
      </c>
      <c r="C9409" s="4" t="s">
        <v>453</v>
      </c>
      <c r="D9409" s="25">
        <f t="shared" si="240"/>
        <v>1.35674E-7</v>
      </c>
      <c r="E9409" s="25">
        <f t="shared" si="236"/>
        <v>3.667868E-7</v>
      </c>
      <c r="F9409" s="25">
        <f t="shared" si="237"/>
        <v>9.4840000000000008E-9</v>
      </c>
      <c r="G9409" s="25">
        <f t="shared" si="238"/>
        <v>1.6520000000000002E-7</v>
      </c>
      <c r="H9409" s="25">
        <f t="shared" si="239"/>
        <v>6.7714480000000004E-7</v>
      </c>
      <c r="I9409" s="3" t="str">
        <f t="shared" si="235"/>
        <v>SojabohnenSyrien</v>
      </c>
      <c r="J9409" t="s">
        <v>259</v>
      </c>
      <c r="K9409">
        <v>0.4</v>
      </c>
    </row>
    <row r="9410" spans="1:11" x14ac:dyDescent="0.4">
      <c r="A9410" t="str">
        <f t="shared" si="241"/>
        <v>TofuLaos</v>
      </c>
      <c r="B9410" s="237" t="s">
        <v>116</v>
      </c>
      <c r="C9410" s="4" t="s">
        <v>396</v>
      </c>
      <c r="D9410" s="25">
        <f t="shared" si="240"/>
        <v>2.8815920000000007E-7</v>
      </c>
      <c r="E9410" s="25">
        <f t="shared" si="236"/>
        <v>1.99544E-7</v>
      </c>
      <c r="F9410" s="25">
        <f t="shared" si="237"/>
        <v>8.4893599999999997E-8</v>
      </c>
      <c r="G9410" s="25">
        <f t="shared" si="238"/>
        <v>1.5800000000000001E-7</v>
      </c>
      <c r="H9410" s="25">
        <f t="shared" si="239"/>
        <v>7.3059679999999998E-7</v>
      </c>
      <c r="I9410" s="3" t="str">
        <f t="shared" si="235"/>
        <v>SojabohnenLaos</v>
      </c>
      <c r="J9410" t="s">
        <v>259</v>
      </c>
      <c r="K9410">
        <v>0.4</v>
      </c>
    </row>
    <row r="9411" spans="1:11" x14ac:dyDescent="0.4">
      <c r="A9411" t="str">
        <f t="shared" si="241"/>
        <v>TofuThailand</v>
      </c>
      <c r="B9411" s="237" t="s">
        <v>116</v>
      </c>
      <c r="C9411" s="4" t="s">
        <v>455</v>
      </c>
      <c r="D9411" s="25">
        <f t="shared" si="240"/>
        <v>3.8663639999999999E-7</v>
      </c>
      <c r="E9411" s="25">
        <f t="shared" si="236"/>
        <v>2.1581080000000004E-7</v>
      </c>
      <c r="F9411" s="25">
        <f t="shared" si="237"/>
        <v>5.7063199999999997E-8</v>
      </c>
      <c r="G9411" s="25">
        <f t="shared" si="238"/>
        <v>1.532E-7</v>
      </c>
      <c r="H9411" s="25">
        <f t="shared" si="239"/>
        <v>8.127104E-7</v>
      </c>
      <c r="I9411" s="3" t="str">
        <f t="shared" si="235"/>
        <v>SojabohnenThailand</v>
      </c>
      <c r="J9411" t="s">
        <v>259</v>
      </c>
      <c r="K9411">
        <v>0.4</v>
      </c>
    </row>
    <row r="9412" spans="1:11" x14ac:dyDescent="0.4">
      <c r="A9412" t="str">
        <f t="shared" si="241"/>
        <v>TofuÄgypten</v>
      </c>
      <c r="B9412" s="237" t="s">
        <v>116</v>
      </c>
      <c r="C9412" s="4" t="s">
        <v>364</v>
      </c>
      <c r="D9412" s="25">
        <f t="shared" si="240"/>
        <v>1.5234759999999999E-7</v>
      </c>
      <c r="E9412" s="25">
        <f t="shared" si="236"/>
        <v>5.48392E-7</v>
      </c>
      <c r="F9412" s="25">
        <f t="shared" si="237"/>
        <v>2.6597079999999999E-8</v>
      </c>
      <c r="G9412" s="25">
        <f t="shared" si="238"/>
        <v>1.3080000000000001E-7</v>
      </c>
      <c r="H9412" s="25">
        <f t="shared" si="239"/>
        <v>8.5813668000000006E-7</v>
      </c>
      <c r="I9412" s="3" t="str">
        <f t="shared" si="235"/>
        <v>SojabohnenÄgypten</v>
      </c>
      <c r="J9412" t="s">
        <v>259</v>
      </c>
      <c r="K9412">
        <v>0.4</v>
      </c>
    </row>
    <row r="9413" spans="1:11" x14ac:dyDescent="0.4">
      <c r="A9413" t="str">
        <f t="shared" si="241"/>
        <v>TofuEl Salvador</v>
      </c>
      <c r="B9413" s="237" t="s">
        <v>116</v>
      </c>
      <c r="C9413" s="4" t="s">
        <v>365</v>
      </c>
      <c r="D9413" s="25">
        <f t="shared" si="240"/>
        <v>2.7467440000000004E-7</v>
      </c>
      <c r="E9413" s="25">
        <f t="shared" si="236"/>
        <v>1.3876760000000002E-7</v>
      </c>
      <c r="F9413" s="25">
        <f t="shared" si="237"/>
        <v>1.7628480000000001E-7</v>
      </c>
      <c r="G9413" s="25">
        <f t="shared" si="238"/>
        <v>3.276E-7</v>
      </c>
      <c r="H9413" s="25">
        <f t="shared" si="239"/>
        <v>9.1732680000000001E-7</v>
      </c>
      <c r="I9413" s="3" t="str">
        <f t="shared" ref="I9413:I9453" si="242">J9413&amp;C9413</f>
        <v>SojabohnenEl Salvador</v>
      </c>
      <c r="J9413" t="s">
        <v>259</v>
      </c>
      <c r="K9413">
        <v>0.4</v>
      </c>
    </row>
    <row r="9414" spans="1:11" x14ac:dyDescent="0.4">
      <c r="A9414" t="str">
        <f t="shared" si="241"/>
        <v>TofuBurundi</v>
      </c>
      <c r="B9414" s="237" t="s">
        <v>116</v>
      </c>
      <c r="C9414" s="4" t="s">
        <v>335</v>
      </c>
      <c r="D9414" s="25">
        <f t="shared" si="240"/>
        <v>5.4629199999999995E-7</v>
      </c>
      <c r="E9414" s="25">
        <f t="shared" si="236"/>
        <v>2.7995680000000001E-7</v>
      </c>
      <c r="F9414" s="25">
        <f t="shared" si="237"/>
        <v>2.1043880000000001E-8</v>
      </c>
      <c r="G9414" s="25">
        <f t="shared" si="238"/>
        <v>8.6400000000000006E-8</v>
      </c>
      <c r="H9414" s="25">
        <f t="shared" si="239"/>
        <v>9.3369268000000018E-7</v>
      </c>
      <c r="I9414" s="3" t="str">
        <f t="shared" si="242"/>
        <v>SojabohnenBurundi</v>
      </c>
      <c r="J9414" t="s">
        <v>259</v>
      </c>
      <c r="K9414">
        <v>0.4</v>
      </c>
    </row>
    <row r="9415" spans="1:11" x14ac:dyDescent="0.4">
      <c r="A9415" t="str">
        <f t="shared" si="241"/>
        <v>TofuElfenbeinküste</v>
      </c>
      <c r="B9415" s="237" t="s">
        <v>116</v>
      </c>
      <c r="C9415" s="4" t="s">
        <v>354</v>
      </c>
      <c r="D9415" s="25">
        <f t="shared" si="240"/>
        <v>3.8303720000000003E-7</v>
      </c>
      <c r="E9415" s="25">
        <f t="shared" si="236"/>
        <v>2.4557520000000001E-7</v>
      </c>
      <c r="F9415" s="25">
        <f t="shared" si="237"/>
        <v>1.3394480000000001E-7</v>
      </c>
      <c r="G9415" s="25">
        <f t="shared" si="238"/>
        <v>1.8560000000000002E-7</v>
      </c>
      <c r="H9415" s="25">
        <f t="shared" si="239"/>
        <v>9.4815720000000015E-7</v>
      </c>
      <c r="I9415" s="3" t="str">
        <f t="shared" si="242"/>
        <v>SojabohnenElfenbeinküste</v>
      </c>
      <c r="J9415" t="s">
        <v>259</v>
      </c>
      <c r="K9415">
        <v>0.4</v>
      </c>
    </row>
    <row r="9416" spans="1:11" x14ac:dyDescent="0.4">
      <c r="A9416" t="str">
        <f t="shared" si="241"/>
        <v>TofuNigeria</v>
      </c>
      <c r="B9416" s="237" t="s">
        <v>116</v>
      </c>
      <c r="C9416" s="4" t="s">
        <v>419</v>
      </c>
      <c r="D9416" s="25">
        <f t="shared" si="240"/>
        <v>3.7360000000000006E-7</v>
      </c>
      <c r="E9416" s="25">
        <f t="shared" si="236"/>
        <v>2.8639999999999997E-7</v>
      </c>
      <c r="F9416" s="25">
        <f t="shared" si="237"/>
        <v>9.3200000000000014E-8</v>
      </c>
      <c r="G9416" s="25">
        <f t="shared" si="238"/>
        <v>1.976E-7</v>
      </c>
      <c r="H9416" s="25">
        <f t="shared" si="239"/>
        <v>9.5079999999999996E-7</v>
      </c>
      <c r="I9416" s="3" t="str">
        <f t="shared" si="242"/>
        <v>SojabohnenNigeria</v>
      </c>
      <c r="J9416" t="s">
        <v>259</v>
      </c>
      <c r="K9416">
        <v>0.4</v>
      </c>
    </row>
    <row r="9417" spans="1:11" x14ac:dyDescent="0.4">
      <c r="A9417" t="str">
        <f t="shared" si="241"/>
        <v>TofuHonduras</v>
      </c>
      <c r="B9417" s="237" t="s">
        <v>116</v>
      </c>
      <c r="C9417" s="4" t="s">
        <v>384</v>
      </c>
      <c r="D9417" s="25">
        <f t="shared" si="240"/>
        <v>2.9386800000000002E-7</v>
      </c>
      <c r="E9417" s="25">
        <f t="shared" si="236"/>
        <v>1.515064E-7</v>
      </c>
      <c r="F9417" s="25">
        <f t="shared" si="237"/>
        <v>1.8276320000000002E-7</v>
      </c>
      <c r="G9417" s="25">
        <f t="shared" si="238"/>
        <v>3.4680000000000001E-7</v>
      </c>
      <c r="H9417" s="25">
        <f t="shared" si="239"/>
        <v>9.7493760000000021E-7</v>
      </c>
      <c r="I9417" s="3" t="str">
        <f t="shared" si="242"/>
        <v>SojabohnenHonduras</v>
      </c>
      <c r="J9417" t="s">
        <v>259</v>
      </c>
      <c r="K9417">
        <v>0.4</v>
      </c>
    </row>
    <row r="9418" spans="1:11" x14ac:dyDescent="0.4">
      <c r="A9418" t="str">
        <f t="shared" si="241"/>
        <v>TofuNicaragua</v>
      </c>
      <c r="B9418" s="237" t="s">
        <v>116</v>
      </c>
      <c r="C9418" s="4" t="s">
        <v>417</v>
      </c>
      <c r="D9418" s="25">
        <f t="shared" si="240"/>
        <v>3.9339400000000001E-7</v>
      </c>
      <c r="E9418" s="25">
        <f t="shared" si="236"/>
        <v>1.9527600000000001E-7</v>
      </c>
      <c r="F9418" s="25">
        <f t="shared" si="237"/>
        <v>1.4858360000000001E-7</v>
      </c>
      <c r="G9418" s="25">
        <f t="shared" si="238"/>
        <v>3.0560000000000004E-7</v>
      </c>
      <c r="H9418" s="25">
        <f t="shared" si="239"/>
        <v>1.0428536E-6</v>
      </c>
      <c r="I9418" s="3" t="str">
        <f t="shared" si="242"/>
        <v>SojabohnenNicaragua</v>
      </c>
      <c r="J9418" t="s">
        <v>259</v>
      </c>
      <c r="K9418">
        <v>0.4</v>
      </c>
    </row>
    <row r="9419" spans="1:11" x14ac:dyDescent="0.4">
      <c r="A9419" t="str">
        <f t="shared" si="241"/>
        <v>TofuMyanmar</v>
      </c>
      <c r="B9419" s="237" t="s">
        <v>116</v>
      </c>
      <c r="C9419" s="4" t="s">
        <v>414</v>
      </c>
      <c r="D9419" s="25">
        <f t="shared" si="240"/>
        <v>4.8345199999999995E-7</v>
      </c>
      <c r="E9419" s="25">
        <f t="shared" si="236"/>
        <v>3.4207479999999999E-7</v>
      </c>
      <c r="F9419" s="25">
        <f t="shared" si="237"/>
        <v>6.8586799999999993E-8</v>
      </c>
      <c r="G9419" s="25">
        <f t="shared" si="238"/>
        <v>1.508E-7</v>
      </c>
      <c r="H9419" s="25">
        <f t="shared" si="239"/>
        <v>1.0449135999999999E-6</v>
      </c>
      <c r="I9419" s="3" t="str">
        <f t="shared" si="242"/>
        <v>SojabohnenMyanmar</v>
      </c>
      <c r="J9419" t="s">
        <v>259</v>
      </c>
      <c r="K9419">
        <v>0.4</v>
      </c>
    </row>
    <row r="9420" spans="1:11" x14ac:dyDescent="0.4">
      <c r="A9420" t="str">
        <f t="shared" si="241"/>
        <v>TofuJordanien</v>
      </c>
      <c r="B9420" s="237" t="s">
        <v>116</v>
      </c>
      <c r="C9420" s="4" t="s">
        <v>215</v>
      </c>
      <c r="D9420" s="25">
        <f t="shared" si="240"/>
        <v>2.2687240000000004E-7</v>
      </c>
      <c r="E9420" s="25">
        <f t="shared" si="236"/>
        <v>6.7015600000000001E-7</v>
      </c>
      <c r="F9420" s="25">
        <f t="shared" si="237"/>
        <v>1.953956E-8</v>
      </c>
      <c r="G9420" s="25">
        <f t="shared" si="238"/>
        <v>1.6520000000000002E-7</v>
      </c>
      <c r="H9420" s="25">
        <f t="shared" si="239"/>
        <v>1.0817679600000002E-6</v>
      </c>
      <c r="I9420" s="3" t="str">
        <f t="shared" si="242"/>
        <v>SojabohnenJordanien</v>
      </c>
      <c r="J9420" t="s">
        <v>259</v>
      </c>
      <c r="K9420">
        <v>0.4</v>
      </c>
    </row>
    <row r="9421" spans="1:11" x14ac:dyDescent="0.4">
      <c r="A9421" t="str">
        <f t="shared" si="241"/>
        <v>TofuLibanon</v>
      </c>
      <c r="B9421" s="237" t="s">
        <v>116</v>
      </c>
      <c r="C9421" s="4" t="s">
        <v>397</v>
      </c>
      <c r="D9421" s="25">
        <f t="shared" si="240"/>
        <v>2.2687240000000004E-7</v>
      </c>
      <c r="E9421" s="25">
        <f t="shared" si="236"/>
        <v>6.7015600000000001E-7</v>
      </c>
      <c r="F9421" s="25">
        <f t="shared" si="237"/>
        <v>1.953956E-8</v>
      </c>
      <c r="G9421" s="25">
        <f t="shared" si="238"/>
        <v>1.6520000000000002E-7</v>
      </c>
      <c r="H9421" s="25">
        <f t="shared" si="239"/>
        <v>1.0817679600000002E-6</v>
      </c>
      <c r="I9421" s="3" t="str">
        <f t="shared" si="242"/>
        <v>SojabohnenLibanon</v>
      </c>
      <c r="J9421" t="s">
        <v>259</v>
      </c>
      <c r="K9421">
        <v>0.4</v>
      </c>
    </row>
    <row r="9422" spans="1:11" x14ac:dyDescent="0.4">
      <c r="A9422" t="str">
        <f t="shared" si="241"/>
        <v>TofuGriechenland</v>
      </c>
      <c r="B9422" s="237" t="s">
        <v>116</v>
      </c>
      <c r="C9422" s="4" t="s">
        <v>378</v>
      </c>
      <c r="D9422" s="25">
        <f t="shared" si="240"/>
        <v>2.9027639999999999E-7</v>
      </c>
      <c r="E9422" s="25">
        <f t="shared" si="236"/>
        <v>6.4566799999999998E-7</v>
      </c>
      <c r="F9422" s="25">
        <f t="shared" si="237"/>
        <v>6.4419600000000009E-8</v>
      </c>
      <c r="G9422" s="25">
        <f t="shared" si="238"/>
        <v>1.4720000000000002E-7</v>
      </c>
      <c r="H9422" s="25">
        <f t="shared" si="239"/>
        <v>1.1475639999999999E-6</v>
      </c>
      <c r="I9422" s="3" t="str">
        <f t="shared" si="242"/>
        <v>SojabohnenGriechenland</v>
      </c>
      <c r="J9422" t="s">
        <v>259</v>
      </c>
      <c r="K9422">
        <v>0.4</v>
      </c>
    </row>
    <row r="9423" spans="1:11" x14ac:dyDescent="0.4">
      <c r="A9423" t="str">
        <f t="shared" si="241"/>
        <v>TofuBangladesch</v>
      </c>
      <c r="B9423" s="237" t="s">
        <v>116</v>
      </c>
      <c r="C9423" s="4" t="s">
        <v>307</v>
      </c>
      <c r="D9423" s="25">
        <f t="shared" si="240"/>
        <v>6.5327200000000003E-7</v>
      </c>
      <c r="E9423" s="25">
        <f t="shared" si="236"/>
        <v>3.9776640000000001E-7</v>
      </c>
      <c r="F9423" s="25">
        <f t="shared" si="237"/>
        <v>4.3625600000000001E-8</v>
      </c>
      <c r="G9423" s="25">
        <f t="shared" si="238"/>
        <v>1.1440000000000001E-7</v>
      </c>
      <c r="H9423" s="25">
        <f t="shared" si="239"/>
        <v>1.2090640000000001E-6</v>
      </c>
      <c r="I9423" s="3" t="str">
        <f t="shared" si="242"/>
        <v>SojabohnenBangladesch</v>
      </c>
      <c r="J9423" t="s">
        <v>259</v>
      </c>
      <c r="K9423">
        <v>0.4</v>
      </c>
    </row>
    <row r="9424" spans="1:11" x14ac:dyDescent="0.4">
      <c r="A9424" t="str">
        <f t="shared" si="241"/>
        <v>TofuSüdafrika</v>
      </c>
      <c r="B9424" s="237" t="s">
        <v>116</v>
      </c>
      <c r="C9424" s="4" t="s">
        <v>446</v>
      </c>
      <c r="D9424" s="25">
        <f t="shared" si="240"/>
        <v>3.128E-7</v>
      </c>
      <c r="E9424" s="25">
        <f t="shared" si="236"/>
        <v>6.0800000000000004E-7</v>
      </c>
      <c r="F9424" s="25">
        <f t="shared" si="237"/>
        <v>8.9200000000000005E-8</v>
      </c>
      <c r="G9424" s="25">
        <f t="shared" si="238"/>
        <v>2.04E-7</v>
      </c>
      <c r="H9424" s="25">
        <f t="shared" si="239"/>
        <v>1.2140000000000002E-6</v>
      </c>
      <c r="I9424" s="3" t="str">
        <f t="shared" si="242"/>
        <v>SojabohnenSüdafrika</v>
      </c>
      <c r="J9424" t="s">
        <v>259</v>
      </c>
      <c r="K9424">
        <v>0.4</v>
      </c>
    </row>
    <row r="9425" spans="1:11" x14ac:dyDescent="0.4">
      <c r="A9425" t="str">
        <f t="shared" si="241"/>
        <v>TofuKamerun</v>
      </c>
      <c r="B9425" s="237" t="s">
        <v>116</v>
      </c>
      <c r="C9425" s="4" t="s">
        <v>342</v>
      </c>
      <c r="D9425" s="25">
        <f t="shared" si="240"/>
        <v>4.7992800000000009E-7</v>
      </c>
      <c r="E9425" s="25">
        <f t="shared" si="236"/>
        <v>4.1180000000000002E-7</v>
      </c>
      <c r="F9425" s="25">
        <f t="shared" si="237"/>
        <v>2.3086240000000001E-7</v>
      </c>
      <c r="G9425" s="25">
        <f t="shared" si="238"/>
        <v>1.1640000000000002E-7</v>
      </c>
      <c r="H9425" s="25">
        <f t="shared" si="239"/>
        <v>1.2389904000000002E-6</v>
      </c>
      <c r="I9425" s="3" t="str">
        <f t="shared" si="242"/>
        <v>SojabohnenKamerun</v>
      </c>
      <c r="J9425" t="s">
        <v>259</v>
      </c>
      <c r="K9425">
        <v>0.4</v>
      </c>
    </row>
    <row r="9426" spans="1:11" x14ac:dyDescent="0.4">
      <c r="A9426" t="str">
        <f t="shared" si="241"/>
        <v>TofuLiberia</v>
      </c>
      <c r="B9426" s="237" t="s">
        <v>116</v>
      </c>
      <c r="C9426" s="4" t="s">
        <v>399</v>
      </c>
      <c r="D9426" s="25">
        <f t="shared" si="240"/>
        <v>4.8236399999999999E-7</v>
      </c>
      <c r="E9426" s="25">
        <f t="shared" si="236"/>
        <v>3.7823680000000002E-7</v>
      </c>
      <c r="F9426" s="25">
        <f t="shared" si="237"/>
        <v>1.6326720000000001E-7</v>
      </c>
      <c r="G9426" s="25">
        <f t="shared" si="238"/>
        <v>2.2840000000000001E-7</v>
      </c>
      <c r="H9426" s="25">
        <f t="shared" si="239"/>
        <v>1.252268E-6</v>
      </c>
      <c r="I9426" s="3" t="str">
        <f t="shared" si="242"/>
        <v>SojabohnenLiberia</v>
      </c>
      <c r="J9426" t="s">
        <v>259</v>
      </c>
      <c r="K9426">
        <v>0.4</v>
      </c>
    </row>
    <row r="9427" spans="1:11" x14ac:dyDescent="0.4">
      <c r="A9427" t="str">
        <f t="shared" si="241"/>
        <v>TofuGuinea</v>
      </c>
      <c r="B9427" s="237" t="s">
        <v>116</v>
      </c>
      <c r="C9427" s="4" t="s">
        <v>380</v>
      </c>
      <c r="D9427" s="25">
        <f t="shared" si="240"/>
        <v>5.186E-7</v>
      </c>
      <c r="E9427" s="25">
        <f t="shared" si="236"/>
        <v>3.3248840000000005E-7</v>
      </c>
      <c r="F9427" s="25">
        <f t="shared" si="237"/>
        <v>1.8135000000000002E-7</v>
      </c>
      <c r="G9427" s="25">
        <f t="shared" si="238"/>
        <v>2.5119999999999997E-7</v>
      </c>
      <c r="H9427" s="25">
        <f t="shared" si="239"/>
        <v>1.2836384E-6</v>
      </c>
      <c r="I9427" s="3" t="str">
        <f t="shared" si="242"/>
        <v>SojabohnenGuinea</v>
      </c>
      <c r="J9427" t="s">
        <v>259</v>
      </c>
      <c r="K9427">
        <v>0.4</v>
      </c>
    </row>
    <row r="9428" spans="1:11" x14ac:dyDescent="0.4">
      <c r="A9428" t="str">
        <f t="shared" si="241"/>
        <v>TofuLesotho</v>
      </c>
      <c r="B9428" s="237" t="s">
        <v>116</v>
      </c>
      <c r="C9428" s="4" t="s">
        <v>398</v>
      </c>
      <c r="D9428" s="25">
        <f t="shared" si="240"/>
        <v>3.9870640000000002E-7</v>
      </c>
      <c r="E9428" s="25">
        <f t="shared" ref="E9428:E9453" si="243">VLOOKUP($I9428,$A$3:$H$8460,5,0)*$K9428</f>
        <v>6.2048000000000011E-7</v>
      </c>
      <c r="F9428" s="25">
        <f t="shared" ref="F9428:F9453" si="244">VLOOKUP($I9428,$A$3:$H$8460,6,0)*$K9428</f>
        <v>1.018412E-7</v>
      </c>
      <c r="G9428" s="25">
        <f t="shared" ref="G9428:G9453" si="245">VLOOKUP($I9428,$A$3:$H$8460,7,0)*$K9428</f>
        <v>1.9360000000000004E-7</v>
      </c>
      <c r="H9428" s="25">
        <f t="shared" ref="H9428:H9453" si="246">VLOOKUP($I9428,$A$3:$H$8460,8,0)*$K9428</f>
        <v>1.3146276000000003E-6</v>
      </c>
      <c r="I9428" s="3" t="str">
        <f t="shared" si="242"/>
        <v>SojabohnenLesotho</v>
      </c>
      <c r="J9428" t="s">
        <v>259</v>
      </c>
      <c r="K9428">
        <v>0.4</v>
      </c>
    </row>
    <row r="9429" spans="1:11" x14ac:dyDescent="0.4">
      <c r="A9429" t="str">
        <f t="shared" si="241"/>
        <v>TofuÄquatorialguinea</v>
      </c>
      <c r="B9429" s="237" t="s">
        <v>116</v>
      </c>
      <c r="C9429" s="4" t="s">
        <v>366</v>
      </c>
      <c r="D9429" s="25">
        <f t="shared" si="240"/>
        <v>2.0004640000000001E-7</v>
      </c>
      <c r="E9429" s="25">
        <f t="shared" si="243"/>
        <v>1.0636239999999999E-6</v>
      </c>
      <c r="F9429" s="25">
        <f t="shared" si="244"/>
        <v>1.031844E-8</v>
      </c>
      <c r="G9429" s="25">
        <f t="shared" si="245"/>
        <v>4.1199999999999998E-8</v>
      </c>
      <c r="H9429" s="25">
        <f t="shared" si="246"/>
        <v>1.3151888399999999E-6</v>
      </c>
      <c r="I9429" s="3" t="str">
        <f t="shared" si="242"/>
        <v>SojabohnenÄquatorialguinea</v>
      </c>
      <c r="J9429" t="s">
        <v>259</v>
      </c>
      <c r="K9429">
        <v>0.4</v>
      </c>
    </row>
    <row r="9430" spans="1:11" x14ac:dyDescent="0.4">
      <c r="A9430" t="str">
        <f t="shared" si="241"/>
        <v>TofuSierra Leone</v>
      </c>
      <c r="B9430" s="237" t="s">
        <v>116</v>
      </c>
      <c r="C9430" s="4" t="s">
        <v>441</v>
      </c>
      <c r="D9430" s="25">
        <f t="shared" ref="D9430:D9453" si="247">VLOOKUP($I9430,$A$3:$H$8460,4,0)*$K9430</f>
        <v>5.5208400000000006E-7</v>
      </c>
      <c r="E9430" s="25">
        <f t="shared" si="243"/>
        <v>3.5395480000000001E-7</v>
      </c>
      <c r="F9430" s="25">
        <f t="shared" si="244"/>
        <v>1.930588E-7</v>
      </c>
      <c r="G9430" s="25">
        <f t="shared" si="245"/>
        <v>2.6759999999999999E-7</v>
      </c>
      <c r="H9430" s="25">
        <f t="shared" si="246"/>
        <v>1.3666976E-6</v>
      </c>
      <c r="I9430" s="3" t="str">
        <f t="shared" si="242"/>
        <v>SojabohnenSierra Leone</v>
      </c>
      <c r="J9430" t="s">
        <v>259</v>
      </c>
      <c r="K9430">
        <v>0.4</v>
      </c>
    </row>
    <row r="9431" spans="1:11" x14ac:dyDescent="0.4">
      <c r="A9431" t="str">
        <f t="shared" si="241"/>
        <v>TofuJapan</v>
      </c>
      <c r="B9431" s="237" t="s">
        <v>116</v>
      </c>
      <c r="C9431" s="4" t="s">
        <v>391</v>
      </c>
      <c r="D9431" s="25">
        <f t="shared" si="247"/>
        <v>4.0476000000000003E-7</v>
      </c>
      <c r="E9431" s="25">
        <f t="shared" si="243"/>
        <v>7.5009600000000013E-7</v>
      </c>
      <c r="F9431" s="25">
        <f t="shared" si="244"/>
        <v>1.415624E-7</v>
      </c>
      <c r="G9431" s="25">
        <f t="shared" si="245"/>
        <v>7.2800000000000017E-8</v>
      </c>
      <c r="H9431" s="25">
        <f t="shared" si="246"/>
        <v>1.3692184000000002E-6</v>
      </c>
      <c r="I9431" s="3" t="str">
        <f t="shared" si="242"/>
        <v>SojabohnenJapan</v>
      </c>
      <c r="J9431" t="s">
        <v>259</v>
      </c>
      <c r="K9431">
        <v>0.4</v>
      </c>
    </row>
    <row r="9432" spans="1:11" x14ac:dyDescent="0.4">
      <c r="A9432" t="str">
        <f t="shared" si="241"/>
        <v>TofuAlbanien</v>
      </c>
      <c r="B9432" s="237" t="s">
        <v>116</v>
      </c>
      <c r="C9432" s="4" t="s">
        <v>266</v>
      </c>
      <c r="D9432" s="25">
        <f t="shared" si="247"/>
        <v>2.9480000000000002E-7</v>
      </c>
      <c r="E9432" s="25">
        <f t="shared" si="243"/>
        <v>9.2027600000000008E-7</v>
      </c>
      <c r="F9432" s="25">
        <f t="shared" si="244"/>
        <v>7.2400000000000013E-8</v>
      </c>
      <c r="G9432" s="25">
        <f t="shared" si="245"/>
        <v>1.1680000000000001E-7</v>
      </c>
      <c r="H9432" s="25">
        <f t="shared" si="246"/>
        <v>1.4042760000000002E-6</v>
      </c>
      <c r="I9432" s="3" t="str">
        <f t="shared" si="242"/>
        <v>SojabohnenAlbanien</v>
      </c>
      <c r="J9432" t="s">
        <v>259</v>
      </c>
      <c r="K9432">
        <v>0.4</v>
      </c>
    </row>
    <row r="9433" spans="1:11" x14ac:dyDescent="0.4">
      <c r="A9433" t="str">
        <f t="shared" si="241"/>
        <v>TofuTurkmenistan</v>
      </c>
      <c r="B9433" s="237" t="s">
        <v>116</v>
      </c>
      <c r="C9433" s="4" t="s">
        <v>462</v>
      </c>
      <c r="D9433" s="25">
        <f t="shared" si="247"/>
        <v>5.0962399999999998E-7</v>
      </c>
      <c r="E9433" s="25">
        <f t="shared" si="243"/>
        <v>5.3196399999999991E-7</v>
      </c>
      <c r="F9433" s="25">
        <f t="shared" si="244"/>
        <v>1.9092520000000003E-8</v>
      </c>
      <c r="G9433" s="25">
        <f t="shared" si="245"/>
        <v>3.5000000000000004E-7</v>
      </c>
      <c r="H9433" s="25">
        <f t="shared" si="246"/>
        <v>1.41068052E-6</v>
      </c>
      <c r="I9433" s="3" t="str">
        <f t="shared" si="242"/>
        <v>SojabohnenTurkmenistan</v>
      </c>
      <c r="J9433" t="s">
        <v>259</v>
      </c>
      <c r="K9433">
        <v>0.4</v>
      </c>
    </row>
    <row r="9434" spans="1:11" x14ac:dyDescent="0.4">
      <c r="A9434" t="str">
        <f t="shared" si="241"/>
        <v>TofuCosta Rica</v>
      </c>
      <c r="B9434" s="237" t="s">
        <v>116</v>
      </c>
      <c r="C9434" s="4" t="s">
        <v>352</v>
      </c>
      <c r="D9434" s="25">
        <f t="shared" si="247"/>
        <v>4.8804800000000008E-7</v>
      </c>
      <c r="E9434" s="25">
        <f t="shared" si="243"/>
        <v>2.70368E-7</v>
      </c>
      <c r="F9434" s="25">
        <f t="shared" si="244"/>
        <v>2.8768640000000002E-7</v>
      </c>
      <c r="G9434" s="25">
        <f t="shared" si="245"/>
        <v>3.7320000000000003E-7</v>
      </c>
      <c r="H9434" s="25">
        <f t="shared" si="246"/>
        <v>1.4193023999999999E-6</v>
      </c>
      <c r="I9434" s="3" t="str">
        <f t="shared" si="242"/>
        <v>SojabohnenCosta Rica</v>
      </c>
      <c r="J9434" t="s">
        <v>259</v>
      </c>
      <c r="K9434">
        <v>0.4</v>
      </c>
    </row>
    <row r="9435" spans="1:11" x14ac:dyDescent="0.4">
      <c r="A9435" t="str">
        <f t="shared" si="241"/>
        <v>TofuGuatemala</v>
      </c>
      <c r="B9435" s="237" t="s">
        <v>116</v>
      </c>
      <c r="C9435" s="4" t="s">
        <v>379</v>
      </c>
      <c r="D9435" s="25">
        <f t="shared" si="247"/>
        <v>4.8830400000000006E-7</v>
      </c>
      <c r="E9435" s="25">
        <f t="shared" si="243"/>
        <v>2.7672520000000002E-7</v>
      </c>
      <c r="F9435" s="25">
        <f t="shared" si="244"/>
        <v>1.9341159999999999E-7</v>
      </c>
      <c r="G9435" s="25">
        <f t="shared" si="245"/>
        <v>4.720000000000001E-7</v>
      </c>
      <c r="H9435" s="25">
        <f t="shared" si="246"/>
        <v>1.4304408000000001E-6</v>
      </c>
      <c r="I9435" s="3" t="str">
        <f t="shared" si="242"/>
        <v>SojabohnenGuatemala</v>
      </c>
      <c r="J9435" t="s">
        <v>259</v>
      </c>
      <c r="K9435">
        <v>0.4</v>
      </c>
    </row>
    <row r="9436" spans="1:11" x14ac:dyDescent="0.4">
      <c r="A9436" t="str">
        <f t="shared" si="241"/>
        <v>TofuBelize</v>
      </c>
      <c r="B9436" s="237" t="s">
        <v>116</v>
      </c>
      <c r="C9436" s="4" t="s">
        <v>321</v>
      </c>
      <c r="D9436" s="25">
        <f t="shared" si="247"/>
        <v>5.0045999999999997E-7</v>
      </c>
      <c r="E9436" s="25">
        <f t="shared" si="243"/>
        <v>3.8522640000000003E-7</v>
      </c>
      <c r="F9436" s="25">
        <f t="shared" si="244"/>
        <v>1.7618160000000001E-7</v>
      </c>
      <c r="G9436" s="25">
        <f t="shared" si="245"/>
        <v>4.4000000000000002E-7</v>
      </c>
      <c r="H9436" s="25">
        <f t="shared" si="246"/>
        <v>1.5018679999999999E-6</v>
      </c>
      <c r="I9436" s="3" t="str">
        <f t="shared" si="242"/>
        <v>SojabohnenBelize</v>
      </c>
      <c r="J9436" t="s">
        <v>259</v>
      </c>
      <c r="K9436">
        <v>0.4</v>
      </c>
    </row>
    <row r="9437" spans="1:11" x14ac:dyDescent="0.4">
      <c r="A9437" t="str">
        <f t="shared" si="241"/>
        <v>TofuKambodscha</v>
      </c>
      <c r="B9437" s="237" t="s">
        <v>116</v>
      </c>
      <c r="C9437" s="4" t="s">
        <v>337</v>
      </c>
      <c r="D9437" s="25">
        <f t="shared" si="247"/>
        <v>7.3601600000000004E-7</v>
      </c>
      <c r="E9437" s="25">
        <f t="shared" si="243"/>
        <v>4.7534799999999998E-7</v>
      </c>
      <c r="F9437" s="25">
        <f t="shared" si="244"/>
        <v>6.9149200000000004E-8</v>
      </c>
      <c r="G9437" s="25">
        <f t="shared" si="245"/>
        <v>2.3560000000000002E-7</v>
      </c>
      <c r="H9437" s="25">
        <f t="shared" si="246"/>
        <v>1.5161132000000002E-6</v>
      </c>
      <c r="I9437" s="3" t="str">
        <f t="shared" si="242"/>
        <v>SojabohnenKambodscha</v>
      </c>
      <c r="J9437" t="s">
        <v>259</v>
      </c>
      <c r="K9437">
        <v>0.4</v>
      </c>
    </row>
    <row r="9438" spans="1:11" x14ac:dyDescent="0.4">
      <c r="A9438" t="str">
        <f t="shared" si="241"/>
        <v>TofuVietnam</v>
      </c>
      <c r="B9438" s="237" t="s">
        <v>116</v>
      </c>
      <c r="C9438" s="4" t="s">
        <v>472</v>
      </c>
      <c r="D9438" s="25">
        <f t="shared" si="247"/>
        <v>7.5625200000000001E-7</v>
      </c>
      <c r="E9438" s="25">
        <f t="shared" si="243"/>
        <v>4.8854000000000001E-7</v>
      </c>
      <c r="F9438" s="25">
        <f t="shared" si="244"/>
        <v>1.2480000000000001E-7</v>
      </c>
      <c r="G9438" s="25">
        <f t="shared" si="245"/>
        <v>2.3360000000000003E-7</v>
      </c>
      <c r="H9438" s="25">
        <f t="shared" si="246"/>
        <v>1.6031920000000004E-6</v>
      </c>
      <c r="I9438" s="3" t="str">
        <f t="shared" si="242"/>
        <v>SojabohnenVietnam</v>
      </c>
      <c r="J9438" t="s">
        <v>259</v>
      </c>
      <c r="K9438">
        <v>0.4</v>
      </c>
    </row>
    <row r="9439" spans="1:11" x14ac:dyDescent="0.4">
      <c r="A9439" t="str">
        <f t="shared" si="241"/>
        <v>TofuIrak</v>
      </c>
      <c r="B9439" s="237" t="s">
        <v>116</v>
      </c>
      <c r="C9439" s="4" t="s">
        <v>387</v>
      </c>
      <c r="D9439" s="25">
        <f t="shared" si="247"/>
        <v>2.6794240000000003E-7</v>
      </c>
      <c r="E9439" s="25">
        <f t="shared" si="243"/>
        <v>1.0271920000000001E-6</v>
      </c>
      <c r="F9439" s="25">
        <f t="shared" si="244"/>
        <v>2.0375480000000003E-8</v>
      </c>
      <c r="G9439" s="25">
        <f t="shared" si="245"/>
        <v>3.0280000000000004E-7</v>
      </c>
      <c r="H9439" s="25">
        <f t="shared" si="246"/>
        <v>1.6183098800000003E-6</v>
      </c>
      <c r="I9439" s="3" t="str">
        <f t="shared" si="242"/>
        <v>SojabohnenIrak</v>
      </c>
      <c r="J9439" t="s">
        <v>259</v>
      </c>
      <c r="K9439">
        <v>0.4</v>
      </c>
    </row>
    <row r="9440" spans="1:11" x14ac:dyDescent="0.4">
      <c r="A9440" t="str">
        <f t="shared" si="241"/>
        <v>TofuRwanda</v>
      </c>
      <c r="B9440" s="237" t="s">
        <v>116</v>
      </c>
      <c r="C9440" s="4" t="s">
        <v>436</v>
      </c>
      <c r="D9440" s="25">
        <f t="shared" si="247"/>
        <v>8.1385600000000001E-7</v>
      </c>
      <c r="E9440" s="25">
        <f t="shared" si="243"/>
        <v>5.94792E-7</v>
      </c>
      <c r="F9440" s="25">
        <f t="shared" si="244"/>
        <v>1.69334E-7</v>
      </c>
      <c r="G9440" s="25">
        <f t="shared" si="245"/>
        <v>3.5040000000000007E-7</v>
      </c>
      <c r="H9440" s="25">
        <f t="shared" si="246"/>
        <v>1.9283820000000004E-6</v>
      </c>
      <c r="I9440" s="3" t="str">
        <f t="shared" si="242"/>
        <v>SojabohnenRwanda</v>
      </c>
      <c r="J9440" t="s">
        <v>259</v>
      </c>
      <c r="K9440">
        <v>0.4</v>
      </c>
    </row>
    <row r="9441" spans="1:11" x14ac:dyDescent="0.4">
      <c r="A9441" t="str">
        <f t="shared" si="241"/>
        <v>TofuAserbaidschan</v>
      </c>
      <c r="B9441" s="237" t="s">
        <v>116</v>
      </c>
      <c r="C9441" s="4" t="s">
        <v>306</v>
      </c>
      <c r="D9441" s="25">
        <f t="shared" si="247"/>
        <v>4.66732E-7</v>
      </c>
      <c r="E9441" s="25">
        <f t="shared" si="243"/>
        <v>1.2108440000000001E-6</v>
      </c>
      <c r="F9441" s="25">
        <f t="shared" si="244"/>
        <v>5.8792399999999996E-8</v>
      </c>
      <c r="G9441" s="25">
        <f t="shared" si="245"/>
        <v>2.452E-7</v>
      </c>
      <c r="H9441" s="25">
        <f t="shared" si="246"/>
        <v>1.9815683999999999E-6</v>
      </c>
      <c r="I9441" s="3" t="str">
        <f t="shared" si="242"/>
        <v>SojabohnenAserbaidschan</v>
      </c>
      <c r="J9441" t="s">
        <v>259</v>
      </c>
      <c r="K9441">
        <v>0.4</v>
      </c>
    </row>
    <row r="9442" spans="1:11" x14ac:dyDescent="0.4">
      <c r="A9442" t="str">
        <f t="shared" si="241"/>
        <v>TofuIndonesien</v>
      </c>
      <c r="B9442" s="237" t="s">
        <v>116</v>
      </c>
      <c r="C9442" s="4" t="s">
        <v>222</v>
      </c>
      <c r="D9442" s="25">
        <f t="shared" si="247"/>
        <v>9.8400000000000002E-7</v>
      </c>
      <c r="E9442" s="25">
        <f t="shared" si="243"/>
        <v>5.6400000000000002E-7</v>
      </c>
      <c r="F9442" s="25">
        <f t="shared" si="244"/>
        <v>2.0960000000000005E-7</v>
      </c>
      <c r="G9442" s="25">
        <f t="shared" si="245"/>
        <v>6.9600000000000009E-7</v>
      </c>
      <c r="H9442" s="25">
        <f t="shared" si="246"/>
        <v>2.4536000000000005E-6</v>
      </c>
      <c r="I9442" s="3" t="str">
        <f t="shared" si="242"/>
        <v>SojabohnenIndonesien</v>
      </c>
      <c r="J9442" t="s">
        <v>259</v>
      </c>
      <c r="K9442">
        <v>0.4</v>
      </c>
    </row>
    <row r="9443" spans="1:11" x14ac:dyDescent="0.4">
      <c r="A9443" t="str">
        <f t="shared" si="241"/>
        <v>TofuTansania</v>
      </c>
      <c r="B9443" s="237" t="s">
        <v>116</v>
      </c>
      <c r="C9443" s="4" t="s">
        <v>466</v>
      </c>
      <c r="D9443" s="25">
        <f t="shared" si="247"/>
        <v>9.4510400000000018E-7</v>
      </c>
      <c r="E9443" s="25">
        <f t="shared" si="243"/>
        <v>1.048284E-6</v>
      </c>
      <c r="F9443" s="25">
        <f t="shared" si="244"/>
        <v>2.2402280000000001E-7</v>
      </c>
      <c r="G9443" s="25">
        <f t="shared" si="245"/>
        <v>2.5279999999999999E-7</v>
      </c>
      <c r="H9443" s="25">
        <f t="shared" si="246"/>
        <v>2.4702108000000003E-6</v>
      </c>
      <c r="I9443" s="3" t="str">
        <f t="shared" si="242"/>
        <v>SojabohnenTansania</v>
      </c>
      <c r="J9443" t="s">
        <v>259</v>
      </c>
      <c r="K9443">
        <v>0.4</v>
      </c>
    </row>
    <row r="9444" spans="1:11" x14ac:dyDescent="0.4">
      <c r="A9444" t="str">
        <f t="shared" si="241"/>
        <v>TofuOsttimor</v>
      </c>
      <c r="B9444" s="237" t="s">
        <v>116</v>
      </c>
      <c r="C9444" s="4" t="s">
        <v>457</v>
      </c>
      <c r="D9444" s="25">
        <f t="shared" si="247"/>
        <v>7.8016000000000002E-7</v>
      </c>
      <c r="E9444" s="25">
        <f t="shared" si="243"/>
        <v>7.2400399999999998E-7</v>
      </c>
      <c r="F9444" s="25">
        <f t="shared" si="244"/>
        <v>1.103024E-7</v>
      </c>
      <c r="G9444" s="25">
        <f t="shared" si="245"/>
        <v>9.9199999999999999E-7</v>
      </c>
      <c r="H9444" s="25">
        <f t="shared" si="246"/>
        <v>2.6064664000000005E-6</v>
      </c>
      <c r="I9444" s="3" t="str">
        <f t="shared" si="242"/>
        <v>SojabohnenOsttimor</v>
      </c>
      <c r="J9444" t="s">
        <v>259</v>
      </c>
      <c r="K9444">
        <v>0.4</v>
      </c>
    </row>
    <row r="9445" spans="1:11" x14ac:dyDescent="0.4">
      <c r="A9445" t="str">
        <f t="shared" si="241"/>
        <v>TofuBhutan</v>
      </c>
      <c r="B9445" s="237" t="s">
        <v>116</v>
      </c>
      <c r="C9445" s="4" t="s">
        <v>326</v>
      </c>
      <c r="D9445" s="25">
        <f t="shared" si="247"/>
        <v>1.404836E-6</v>
      </c>
      <c r="E9445" s="25">
        <f t="shared" si="243"/>
        <v>1.2159320000000001E-6</v>
      </c>
      <c r="F9445" s="25">
        <f t="shared" si="244"/>
        <v>7.0423199999999992E-8</v>
      </c>
      <c r="G9445" s="25">
        <f t="shared" si="245"/>
        <v>1.2240000000000001E-7</v>
      </c>
      <c r="H9445" s="25">
        <f t="shared" si="246"/>
        <v>2.8135911999999999E-6</v>
      </c>
      <c r="I9445" s="3" t="str">
        <f t="shared" si="242"/>
        <v>SojabohnenBhutan</v>
      </c>
      <c r="J9445" t="s">
        <v>259</v>
      </c>
      <c r="K9445">
        <v>0.4</v>
      </c>
    </row>
    <row r="9446" spans="1:11" x14ac:dyDescent="0.4">
      <c r="A9446" t="str">
        <f t="shared" si="241"/>
        <v>TofuMexiko</v>
      </c>
      <c r="B9446" s="237" t="s">
        <v>116</v>
      </c>
      <c r="C9446" s="4" t="s">
        <v>409</v>
      </c>
      <c r="D9446" s="25">
        <f t="shared" si="247"/>
        <v>1.176E-6</v>
      </c>
      <c r="E9446" s="25">
        <f t="shared" si="243"/>
        <v>5.4743999999999998E-7</v>
      </c>
      <c r="F9446" s="25">
        <f t="shared" si="244"/>
        <v>3.6480000000000004E-7</v>
      </c>
      <c r="G9446" s="25">
        <f t="shared" si="245"/>
        <v>8.9599999999999998E-7</v>
      </c>
      <c r="H9446" s="25">
        <f t="shared" si="246"/>
        <v>2.9842400000000004E-6</v>
      </c>
      <c r="I9446" s="3" t="str">
        <f t="shared" si="242"/>
        <v>SojabohnenMexiko</v>
      </c>
      <c r="J9446" t="s">
        <v>259</v>
      </c>
      <c r="K9446">
        <v>0.4</v>
      </c>
    </row>
    <row r="9447" spans="1:11" x14ac:dyDescent="0.4">
      <c r="A9447" t="str">
        <f t="shared" si="241"/>
        <v>TofuNepal</v>
      </c>
      <c r="B9447" s="237" t="s">
        <v>116</v>
      </c>
      <c r="C9447" s="4" t="s">
        <v>416</v>
      </c>
      <c r="D9447" s="25">
        <f t="shared" si="247"/>
        <v>1.624E-6</v>
      </c>
      <c r="E9447" s="25">
        <f t="shared" si="243"/>
        <v>1.0433E-6</v>
      </c>
      <c r="F9447" s="25">
        <f t="shared" si="244"/>
        <v>1.0280000000000002E-7</v>
      </c>
      <c r="G9447" s="25">
        <f t="shared" si="245"/>
        <v>2.1679999999999998E-7</v>
      </c>
      <c r="H9447" s="25">
        <f t="shared" si="246"/>
        <v>2.9869000000000002E-6</v>
      </c>
      <c r="I9447" s="3" t="str">
        <f t="shared" si="242"/>
        <v>SojabohnenNepal</v>
      </c>
      <c r="J9447" t="s">
        <v>259</v>
      </c>
      <c r="K9447">
        <v>0.4</v>
      </c>
    </row>
    <row r="9448" spans="1:11" x14ac:dyDescent="0.4">
      <c r="A9448" t="str">
        <f t="shared" si="241"/>
        <v>TofuPhilippinen</v>
      </c>
      <c r="B9448" s="237" t="s">
        <v>116</v>
      </c>
      <c r="C9448" s="4" t="s">
        <v>428</v>
      </c>
      <c r="D9448" s="25">
        <f t="shared" si="247"/>
        <v>6.5691200000000003E-7</v>
      </c>
      <c r="E9448" s="25">
        <f t="shared" si="243"/>
        <v>7.3804800000000002E-7</v>
      </c>
      <c r="F9448" s="25">
        <f t="shared" si="244"/>
        <v>3.6711640000000004E-7</v>
      </c>
      <c r="G9448" s="25">
        <f t="shared" si="245"/>
        <v>1.252E-6</v>
      </c>
      <c r="H9448" s="25">
        <f t="shared" si="246"/>
        <v>3.0140764E-6</v>
      </c>
      <c r="I9448" s="3" t="str">
        <f t="shared" si="242"/>
        <v>SojabohnenPhilippinen</v>
      </c>
      <c r="J9448" t="s">
        <v>259</v>
      </c>
      <c r="K9448">
        <v>0.4</v>
      </c>
    </row>
    <row r="9449" spans="1:11" x14ac:dyDescent="0.4">
      <c r="A9449" t="str">
        <f t="shared" si="241"/>
        <v>TofuEcuador</v>
      </c>
      <c r="B9449" s="237" t="s">
        <v>116</v>
      </c>
      <c r="C9449" s="4" t="s">
        <v>363</v>
      </c>
      <c r="D9449" s="25">
        <f t="shared" si="247"/>
        <v>1.5134280000000001E-6</v>
      </c>
      <c r="E9449" s="25">
        <f t="shared" si="243"/>
        <v>8.0831199999999986E-7</v>
      </c>
      <c r="F9449" s="25">
        <f t="shared" si="244"/>
        <v>3.5464600000000001E-7</v>
      </c>
      <c r="G9449" s="25">
        <f t="shared" si="245"/>
        <v>4.8800000000000003E-7</v>
      </c>
      <c r="H9449" s="25">
        <f t="shared" si="246"/>
        <v>3.1643860000000002E-6</v>
      </c>
      <c r="I9449" s="3" t="str">
        <f t="shared" si="242"/>
        <v>SojabohnenEcuador</v>
      </c>
      <c r="J9449" t="s">
        <v>259</v>
      </c>
      <c r="K9449">
        <v>0.4</v>
      </c>
    </row>
    <row r="9450" spans="1:11" x14ac:dyDescent="0.4">
      <c r="A9450" t="str">
        <f t="shared" si="241"/>
        <v>TofuSurinam</v>
      </c>
      <c r="B9450" s="237" t="s">
        <v>116</v>
      </c>
      <c r="C9450" s="4" t="s">
        <v>449</v>
      </c>
      <c r="D9450" s="25">
        <f t="shared" si="247"/>
        <v>6.6871200000000004E-6</v>
      </c>
      <c r="E9450" s="25">
        <f t="shared" si="243"/>
        <v>4.0257600000000002E-6</v>
      </c>
      <c r="F9450" s="25">
        <f t="shared" si="244"/>
        <v>9.2612400000000004E-7</v>
      </c>
      <c r="G9450" s="25">
        <f t="shared" si="245"/>
        <v>1.7400000000000001E-6</v>
      </c>
      <c r="H9450" s="25">
        <f t="shared" si="246"/>
        <v>1.3379004000000001E-5</v>
      </c>
      <c r="I9450" s="3" t="str">
        <f t="shared" si="242"/>
        <v>SojabohnenSurinam</v>
      </c>
      <c r="J9450" t="s">
        <v>259</v>
      </c>
      <c r="K9450">
        <v>0.4</v>
      </c>
    </row>
    <row r="9451" spans="1:11" x14ac:dyDescent="0.4">
      <c r="A9451" t="str">
        <f t="shared" si="241"/>
        <v>TofuSri Lanka</v>
      </c>
      <c r="B9451" s="237" t="s">
        <v>116</v>
      </c>
      <c r="C9451" s="4" t="s">
        <v>447</v>
      </c>
      <c r="D9451" s="25">
        <f t="shared" si="247"/>
        <v>9.2957200000000012E-6</v>
      </c>
      <c r="E9451" s="25">
        <f t="shared" si="243"/>
        <v>4.0686399999999997E-6</v>
      </c>
      <c r="F9451" s="25">
        <f t="shared" si="244"/>
        <v>4.2362400000000005E-6</v>
      </c>
      <c r="G9451" s="25">
        <f t="shared" si="245"/>
        <v>7.2400000000000018E-6</v>
      </c>
      <c r="H9451" s="25">
        <f t="shared" si="246"/>
        <v>2.4840600000000001E-5</v>
      </c>
      <c r="I9451" s="3" t="str">
        <f t="shared" si="242"/>
        <v>SojabohnenSri Lanka</v>
      </c>
      <c r="J9451" t="s">
        <v>259</v>
      </c>
      <c r="K9451">
        <v>0.4</v>
      </c>
    </row>
    <row r="9452" spans="1:11" x14ac:dyDescent="0.4">
      <c r="A9452" t="str">
        <f t="shared" si="241"/>
        <v>TofuTadschikistan</v>
      </c>
      <c r="B9452" s="237" t="s">
        <v>116</v>
      </c>
      <c r="C9452" s="4" t="s">
        <v>454</v>
      </c>
      <c r="D9452" s="25">
        <f t="shared" si="247"/>
        <v>7.0400000000000004E-6</v>
      </c>
      <c r="E9452" s="25">
        <f t="shared" si="243"/>
        <v>1.696E-5</v>
      </c>
      <c r="F9452" s="25">
        <f t="shared" si="244"/>
        <v>4.4400000000000011E-7</v>
      </c>
      <c r="G9452" s="25">
        <f t="shared" si="245"/>
        <v>3.9960000000000004E-6</v>
      </c>
      <c r="H9452" s="25">
        <f t="shared" si="246"/>
        <v>2.8439999999999999E-5</v>
      </c>
      <c r="I9452" s="3" t="str">
        <f t="shared" si="242"/>
        <v>SojabohnenTadschikistan</v>
      </c>
      <c r="J9452" t="s">
        <v>259</v>
      </c>
      <c r="K9452">
        <v>0.4</v>
      </c>
    </row>
    <row r="9453" spans="1:11" x14ac:dyDescent="0.4">
      <c r="A9453" t="str">
        <f t="shared" si="241"/>
        <v>TofuUzbekistan</v>
      </c>
      <c r="B9453" s="237" t="s">
        <v>116</v>
      </c>
      <c r="C9453" s="4" t="s">
        <v>470</v>
      </c>
      <c r="D9453" s="25">
        <f t="shared" si="247"/>
        <v>8.3490800000000014E-6</v>
      </c>
      <c r="E9453" s="25">
        <f t="shared" si="243"/>
        <v>2.5094119999999999E-5</v>
      </c>
      <c r="F9453" s="25">
        <f t="shared" si="244"/>
        <v>2.6124999999999999E-7</v>
      </c>
      <c r="G9453" s="25">
        <f t="shared" si="245"/>
        <v>5.3600000000000004E-6</v>
      </c>
      <c r="H9453" s="25">
        <f t="shared" si="246"/>
        <v>3.9064449999999995E-5</v>
      </c>
      <c r="I9453" s="3" t="str">
        <f t="shared" si="242"/>
        <v>SojabohnenUzbekistan</v>
      </c>
      <c r="J9453" t="s">
        <v>259</v>
      </c>
      <c r="K9453">
        <v>0.4</v>
      </c>
    </row>
    <row r="9454" spans="1:11" x14ac:dyDescent="0.4">
      <c r="A9454" t="str">
        <f t="shared" ref="A9454:A9473" si="248">B9454&amp;C9454</f>
        <v>ReisdrinkMauretanien</v>
      </c>
      <c r="B9454" s="243" t="s">
        <v>125</v>
      </c>
      <c r="C9454" s="50" t="s">
        <v>408</v>
      </c>
      <c r="D9454" s="51"/>
      <c r="E9454" s="51"/>
      <c r="F9454" s="51"/>
      <c r="G9454" s="52"/>
      <c r="H9454" s="25">
        <f t="shared" ref="H9454:H9517" si="249">VLOOKUP($I9454,$A$3:$H$9942,8,0)*$K9454</f>
        <v>4.4795033400000009E-9</v>
      </c>
      <c r="I9454" s="3" t="str">
        <f>J9454&amp;C9454</f>
        <v>ReisMauretanien</v>
      </c>
      <c r="J9454" t="s">
        <v>160</v>
      </c>
      <c r="K9454">
        <v>0.13</v>
      </c>
    </row>
    <row r="9455" spans="1:11" x14ac:dyDescent="0.4">
      <c r="A9455" t="str">
        <f t="shared" si="248"/>
        <v>ReisdrinkUruguay</v>
      </c>
      <c r="B9455" s="26" t="s">
        <v>125</v>
      </c>
      <c r="C9455" s="50" t="s">
        <v>468</v>
      </c>
      <c r="D9455" s="51"/>
      <c r="E9455" s="51"/>
      <c r="F9455" s="51"/>
      <c r="G9455" s="52"/>
      <c r="H9455" s="25">
        <f t="shared" si="249"/>
        <v>1.0568479999999998E-8</v>
      </c>
      <c r="I9455" s="3" t="str">
        <f t="shared" ref="I9455:I9518" si="250">J9455&amp;C9455</f>
        <v>ReisUruguay</v>
      </c>
      <c r="J9455" t="s">
        <v>160</v>
      </c>
      <c r="K9455">
        <v>0.13</v>
      </c>
    </row>
    <row r="9456" spans="1:11" x14ac:dyDescent="0.4">
      <c r="A9456" t="str">
        <f t="shared" si="248"/>
        <v>ReisdrinkNiger</v>
      </c>
      <c r="B9456" s="26" t="s">
        <v>125</v>
      </c>
      <c r="C9456" s="50" t="s">
        <v>418</v>
      </c>
      <c r="D9456" s="51"/>
      <c r="E9456" s="51"/>
      <c r="F9456" s="51"/>
      <c r="G9456" s="52"/>
      <c r="H9456" s="25">
        <f t="shared" si="249"/>
        <v>1.0861136000000001E-8</v>
      </c>
      <c r="I9456" s="3" t="str">
        <f t="shared" si="250"/>
        <v>ReisNiger</v>
      </c>
      <c r="J9456" t="s">
        <v>160</v>
      </c>
      <c r="K9456">
        <v>0.13</v>
      </c>
    </row>
    <row r="9457" spans="1:11" x14ac:dyDescent="0.4">
      <c r="A9457" t="str">
        <f t="shared" si="248"/>
        <v>ReisdrinkUkraine</v>
      </c>
      <c r="B9457" s="26" t="s">
        <v>125</v>
      </c>
      <c r="C9457" s="50" t="s">
        <v>463</v>
      </c>
      <c r="D9457" s="51"/>
      <c r="E9457" s="51"/>
      <c r="F9457" s="51"/>
      <c r="G9457" s="52"/>
      <c r="H9457" s="25">
        <f t="shared" si="249"/>
        <v>1.2383510100000001E-8</v>
      </c>
      <c r="I9457" s="3" t="str">
        <f t="shared" si="250"/>
        <v>ReisUkraine</v>
      </c>
      <c r="J9457" t="s">
        <v>160</v>
      </c>
      <c r="K9457">
        <v>0.13</v>
      </c>
    </row>
    <row r="9458" spans="1:11" x14ac:dyDescent="0.4">
      <c r="A9458" t="str">
        <f t="shared" si="248"/>
        <v>ReisdrinkUngarn</v>
      </c>
      <c r="B9458" s="26" t="s">
        <v>125</v>
      </c>
      <c r="C9458" s="50" t="s">
        <v>385</v>
      </c>
      <c r="D9458" s="51"/>
      <c r="E9458" s="51"/>
      <c r="F9458" s="51"/>
      <c r="G9458" s="52"/>
      <c r="H9458" s="25">
        <f t="shared" si="249"/>
        <v>1.86402476E-8</v>
      </c>
      <c r="I9458" s="3" t="str">
        <f t="shared" si="250"/>
        <v>ReisUngarn</v>
      </c>
      <c r="J9458" t="s">
        <v>160</v>
      </c>
      <c r="K9458">
        <v>0.13</v>
      </c>
    </row>
    <row r="9459" spans="1:11" x14ac:dyDescent="0.4">
      <c r="A9459" t="str">
        <f t="shared" si="248"/>
        <v>ReisdrinkBurkina Faso</v>
      </c>
      <c r="B9459" s="26" t="s">
        <v>125</v>
      </c>
      <c r="C9459" s="50" t="s">
        <v>334</v>
      </c>
      <c r="D9459" s="51"/>
      <c r="E9459" s="51"/>
      <c r="F9459" s="51"/>
      <c r="G9459" s="52"/>
      <c r="H9459" s="25">
        <f t="shared" si="249"/>
        <v>1.9280722499999998E-8</v>
      </c>
      <c r="I9459" s="3" t="str">
        <f t="shared" si="250"/>
        <v>ReisBurkina Faso</v>
      </c>
      <c r="J9459" t="s">
        <v>160</v>
      </c>
      <c r="K9459">
        <v>0.13</v>
      </c>
    </row>
    <row r="9460" spans="1:11" x14ac:dyDescent="0.4">
      <c r="A9460" t="str">
        <f t="shared" si="248"/>
        <v>ReisdrinkRumänien</v>
      </c>
      <c r="B9460" s="26" t="s">
        <v>125</v>
      </c>
      <c r="C9460" s="50" t="s">
        <v>434</v>
      </c>
      <c r="D9460" s="51"/>
      <c r="E9460" s="51"/>
      <c r="F9460" s="51"/>
      <c r="G9460" s="52"/>
      <c r="H9460" s="25">
        <f t="shared" si="249"/>
        <v>2.0643734800000001E-8</v>
      </c>
      <c r="I9460" s="3" t="str">
        <f t="shared" si="250"/>
        <v>ReisRumänien</v>
      </c>
      <c r="J9460" t="s">
        <v>160</v>
      </c>
      <c r="K9460">
        <v>0.13</v>
      </c>
    </row>
    <row r="9461" spans="1:11" x14ac:dyDescent="0.4">
      <c r="A9461" t="str">
        <f t="shared" si="248"/>
        <v>ReisdrinkAustralien</v>
      </c>
      <c r="B9461" s="26" t="s">
        <v>125</v>
      </c>
      <c r="C9461" s="50" t="s">
        <v>298</v>
      </c>
      <c r="D9461" s="51"/>
      <c r="E9461" s="51"/>
      <c r="F9461" s="51"/>
      <c r="G9461" s="52"/>
      <c r="H9461" s="25">
        <f t="shared" si="249"/>
        <v>2.2077809000000003E-8</v>
      </c>
      <c r="I9461" s="3" t="str">
        <f t="shared" si="250"/>
        <v>ReisAustralien</v>
      </c>
      <c r="J9461" t="s">
        <v>160</v>
      </c>
      <c r="K9461">
        <v>0.13</v>
      </c>
    </row>
    <row r="9462" spans="1:11" x14ac:dyDescent="0.4">
      <c r="A9462" t="str">
        <f t="shared" si="248"/>
        <v>ReisdrinkBenin</v>
      </c>
      <c r="B9462" s="26" t="s">
        <v>125</v>
      </c>
      <c r="C9462" s="50" t="s">
        <v>219</v>
      </c>
      <c r="D9462" s="51"/>
      <c r="E9462" s="51"/>
      <c r="F9462" s="51"/>
      <c r="G9462" s="52"/>
      <c r="H9462" s="25">
        <f t="shared" si="249"/>
        <v>2.3090021500000002E-8</v>
      </c>
      <c r="I9462" s="3" t="str">
        <f t="shared" si="250"/>
        <v>ReisBenin</v>
      </c>
      <c r="J9462" t="s">
        <v>160</v>
      </c>
      <c r="K9462">
        <v>0.13</v>
      </c>
    </row>
    <row r="9463" spans="1:11" x14ac:dyDescent="0.4">
      <c r="A9463" t="str">
        <f t="shared" si="248"/>
        <v>ReisdrinkSüdkorea</v>
      </c>
      <c r="B9463" s="26" t="s">
        <v>125</v>
      </c>
      <c r="C9463" s="50" t="s">
        <v>432</v>
      </c>
      <c r="D9463" s="51"/>
      <c r="E9463" s="51"/>
      <c r="F9463" s="51"/>
      <c r="G9463" s="52"/>
      <c r="H9463" s="25">
        <f t="shared" si="249"/>
        <v>2.5658165000000003E-8</v>
      </c>
      <c r="I9463" s="3" t="str">
        <f t="shared" si="250"/>
        <v>ReisSüdkorea</v>
      </c>
      <c r="J9463" t="s">
        <v>160</v>
      </c>
      <c r="K9463">
        <v>0.13</v>
      </c>
    </row>
    <row r="9464" spans="1:11" x14ac:dyDescent="0.4">
      <c r="A9464" t="str">
        <f t="shared" si="248"/>
        <v>ReisdrinkMontenegro</v>
      </c>
      <c r="B9464" s="26" t="s">
        <v>125</v>
      </c>
      <c r="C9464" s="50" t="s">
        <v>411</v>
      </c>
      <c r="D9464" s="51"/>
      <c r="E9464" s="51"/>
      <c r="F9464" s="51"/>
      <c r="G9464" s="52"/>
      <c r="H9464" s="25">
        <f t="shared" si="249"/>
        <v>3.0341752999999999E-8</v>
      </c>
      <c r="I9464" s="3" t="str">
        <f t="shared" si="250"/>
        <v>ReisMontenegro</v>
      </c>
      <c r="J9464" t="s">
        <v>160</v>
      </c>
      <c r="K9464">
        <v>0.13</v>
      </c>
    </row>
    <row r="9465" spans="1:11" x14ac:dyDescent="0.4">
      <c r="A9465" t="str">
        <f t="shared" si="248"/>
        <v>ReisdrinkSerbien</v>
      </c>
      <c r="B9465" s="26" t="s">
        <v>125</v>
      </c>
      <c r="C9465" s="50" t="s">
        <v>439</v>
      </c>
      <c r="D9465" s="51"/>
      <c r="E9465" s="51"/>
      <c r="F9465" s="51"/>
      <c r="G9465" s="52"/>
      <c r="H9465" s="25">
        <f t="shared" si="249"/>
        <v>3.0341752999999999E-8</v>
      </c>
      <c r="I9465" s="3" t="str">
        <f t="shared" si="250"/>
        <v>ReisSerbien</v>
      </c>
      <c r="J9465" t="s">
        <v>160</v>
      </c>
      <c r="K9465">
        <v>0.13</v>
      </c>
    </row>
    <row r="9466" spans="1:11" x14ac:dyDescent="0.4">
      <c r="A9466" t="str">
        <f t="shared" si="248"/>
        <v>ReisdrinkJugoslawien</v>
      </c>
      <c r="B9466" s="26" t="s">
        <v>125</v>
      </c>
      <c r="C9466" s="50" t="s">
        <v>474</v>
      </c>
      <c r="D9466" s="51"/>
      <c r="E9466" s="51"/>
      <c r="F9466" s="51"/>
      <c r="G9466" s="52"/>
      <c r="H9466" s="25">
        <f t="shared" si="249"/>
        <v>3.0341752999999999E-8</v>
      </c>
      <c r="I9466" s="3" t="str">
        <f t="shared" si="250"/>
        <v>ReisJugoslawien</v>
      </c>
      <c r="J9466" t="s">
        <v>160</v>
      </c>
      <c r="K9466">
        <v>0.13</v>
      </c>
    </row>
    <row r="9467" spans="1:11" x14ac:dyDescent="0.4">
      <c r="A9467" t="str">
        <f t="shared" si="248"/>
        <v>ReisdrinkSerbien-Montenegro</v>
      </c>
      <c r="B9467" s="26" t="s">
        <v>125</v>
      </c>
      <c r="C9467" s="50" t="s">
        <v>440</v>
      </c>
      <c r="D9467" s="51"/>
      <c r="E9467" s="51"/>
      <c r="F9467" s="51"/>
      <c r="G9467" s="52"/>
      <c r="H9467" s="25">
        <f t="shared" si="249"/>
        <v>3.0355000000000003E-8</v>
      </c>
      <c r="I9467" s="3" t="str">
        <f t="shared" si="250"/>
        <v>ReisSerbien-Montenegro</v>
      </c>
      <c r="J9467" t="s">
        <v>160</v>
      </c>
      <c r="K9467">
        <v>0.13</v>
      </c>
    </row>
    <row r="9468" spans="1:11" x14ac:dyDescent="0.4">
      <c r="A9468" t="str">
        <f t="shared" si="248"/>
        <v>ReisdrinkVereinigte Staaten von Amerika</v>
      </c>
      <c r="B9468" s="26" t="s">
        <v>125</v>
      </c>
      <c r="C9468" s="50" t="s">
        <v>467</v>
      </c>
      <c r="D9468" s="51"/>
      <c r="E9468" s="51"/>
      <c r="F9468" s="51"/>
      <c r="G9468" s="52"/>
      <c r="H9468" s="25">
        <f t="shared" si="249"/>
        <v>3.0411329000000002E-8</v>
      </c>
      <c r="I9468" s="3" t="str">
        <f t="shared" si="250"/>
        <v>ReisVereinigte Staaten von Amerika</v>
      </c>
      <c r="J9468" t="s">
        <v>160</v>
      </c>
      <c r="K9468">
        <v>0.13</v>
      </c>
    </row>
    <row r="9469" spans="1:11" x14ac:dyDescent="0.4">
      <c r="A9469" t="str">
        <f t="shared" si="248"/>
        <v>ReisdrinkSenegal</v>
      </c>
      <c r="B9469" s="26" t="s">
        <v>125</v>
      </c>
      <c r="C9469" s="50" t="s">
        <v>438</v>
      </c>
      <c r="D9469" s="51"/>
      <c r="E9469" s="51"/>
      <c r="F9469" s="51"/>
      <c r="G9469" s="52"/>
      <c r="H9469" s="25">
        <f t="shared" si="249"/>
        <v>3.1133547899999999E-8</v>
      </c>
      <c r="I9469" s="3" t="str">
        <f t="shared" si="250"/>
        <v>ReisSenegal</v>
      </c>
      <c r="J9469" t="s">
        <v>160</v>
      </c>
      <c r="K9469">
        <v>0.13</v>
      </c>
    </row>
    <row r="9470" spans="1:11" x14ac:dyDescent="0.4">
      <c r="A9470" t="str">
        <f t="shared" si="248"/>
        <v>ReisdrinkNordkorea</v>
      </c>
      <c r="B9470" s="26" t="s">
        <v>125</v>
      </c>
      <c r="C9470" s="50" t="s">
        <v>357</v>
      </c>
      <c r="D9470" s="51"/>
      <c r="E9470" s="51"/>
      <c r="F9470" s="51"/>
      <c r="G9470" s="52"/>
      <c r="H9470" s="25">
        <f t="shared" si="249"/>
        <v>3.1920642000000003E-8</v>
      </c>
      <c r="I9470" s="3" t="str">
        <f t="shared" si="250"/>
        <v>ReisNordkorea</v>
      </c>
      <c r="J9470" t="s">
        <v>160</v>
      </c>
      <c r="K9470">
        <v>0.13</v>
      </c>
    </row>
    <row r="9471" spans="1:11" x14ac:dyDescent="0.4">
      <c r="A9471" t="str">
        <f t="shared" si="248"/>
        <v>ReisdrinkChile</v>
      </c>
      <c r="B9471" s="26" t="s">
        <v>125</v>
      </c>
      <c r="C9471" s="50" t="s">
        <v>346</v>
      </c>
      <c r="D9471" s="51"/>
      <c r="E9471" s="51"/>
      <c r="F9471" s="51"/>
      <c r="G9471" s="52"/>
      <c r="H9471" s="25">
        <f t="shared" si="249"/>
        <v>3.2367374000000001E-8</v>
      </c>
      <c r="I9471" s="3" t="str">
        <f t="shared" si="250"/>
        <v>ReisChile</v>
      </c>
      <c r="J9471" t="s">
        <v>160</v>
      </c>
      <c r="K9471">
        <v>0.13</v>
      </c>
    </row>
    <row r="9472" spans="1:11" x14ac:dyDescent="0.4">
      <c r="A9472" t="str">
        <f t="shared" si="248"/>
        <v>ReisdrinkArgentinien</v>
      </c>
      <c r="B9472" s="26" t="s">
        <v>125</v>
      </c>
      <c r="C9472" s="50" t="s">
        <v>292</v>
      </c>
      <c r="D9472" s="51"/>
      <c r="E9472" s="51"/>
      <c r="F9472" s="51"/>
      <c r="G9472" s="52"/>
      <c r="H9472" s="25">
        <f t="shared" si="249"/>
        <v>3.3528507999999997E-8</v>
      </c>
      <c r="I9472" s="3" t="str">
        <f t="shared" si="250"/>
        <v>ReisArgentinien</v>
      </c>
      <c r="J9472" t="s">
        <v>160</v>
      </c>
      <c r="K9472">
        <v>0.13</v>
      </c>
    </row>
    <row r="9473" spans="1:11" x14ac:dyDescent="0.4">
      <c r="A9473" t="str">
        <f t="shared" si="248"/>
        <v>ReisdrinkChina, Hong Kong</v>
      </c>
      <c r="B9473" s="26" t="s">
        <v>125</v>
      </c>
      <c r="C9473" s="50" t="s">
        <v>349</v>
      </c>
      <c r="D9473" s="51"/>
      <c r="E9473" s="51"/>
      <c r="F9473" s="51"/>
      <c r="G9473" s="52"/>
      <c r="H9473" s="25">
        <f t="shared" si="249"/>
        <v>3.4873643999999997E-8</v>
      </c>
      <c r="I9473" s="3" t="str">
        <f t="shared" si="250"/>
        <v>ReisChina, Hong Kong</v>
      </c>
      <c r="J9473" t="s">
        <v>160</v>
      </c>
      <c r="K9473">
        <v>0.13</v>
      </c>
    </row>
    <row r="9474" spans="1:11" x14ac:dyDescent="0.4">
      <c r="A9474" t="str">
        <f t="shared" ref="A9474:A9537" si="251">B9474&amp;C9474</f>
        <v>ReisdrinkChina, zentral</v>
      </c>
      <c r="B9474" s="26" t="s">
        <v>125</v>
      </c>
      <c r="C9474" s="50" t="s">
        <v>74</v>
      </c>
      <c r="D9474" s="51"/>
      <c r="E9474" s="51"/>
      <c r="F9474" s="51"/>
      <c r="G9474" s="52"/>
      <c r="H9474" s="25">
        <f t="shared" si="249"/>
        <v>3.4873643999999997E-8</v>
      </c>
      <c r="I9474" s="3" t="str">
        <f t="shared" si="250"/>
        <v>ReisChina, zentral</v>
      </c>
      <c r="J9474" t="s">
        <v>160</v>
      </c>
      <c r="K9474">
        <v>0.13</v>
      </c>
    </row>
    <row r="9475" spans="1:11" x14ac:dyDescent="0.4">
      <c r="A9475" t="str">
        <f t="shared" si="251"/>
        <v>ReisdrinkChina, Taiwan</v>
      </c>
      <c r="B9475" s="26" t="s">
        <v>125</v>
      </c>
      <c r="C9475" s="50" t="s">
        <v>350</v>
      </c>
      <c r="D9475" s="51"/>
      <c r="E9475" s="51"/>
      <c r="F9475" s="51"/>
      <c r="G9475" s="52"/>
      <c r="H9475" s="25">
        <f t="shared" si="249"/>
        <v>3.4873643999999997E-8</v>
      </c>
      <c r="I9475" s="3" t="str">
        <f t="shared" si="250"/>
        <v>ReisChina, Taiwan</v>
      </c>
      <c r="J9475" t="s">
        <v>160</v>
      </c>
      <c r="K9475">
        <v>0.13</v>
      </c>
    </row>
    <row r="9476" spans="1:11" x14ac:dyDescent="0.4">
      <c r="A9476" t="str">
        <f t="shared" si="251"/>
        <v>ReisdrinkSchweiz</v>
      </c>
      <c r="B9476" s="26" t="s">
        <v>125</v>
      </c>
      <c r="C9476" s="50" t="s">
        <v>452</v>
      </c>
      <c r="D9476" s="51"/>
      <c r="E9476" s="51"/>
      <c r="F9476" s="51"/>
      <c r="G9476" s="52"/>
      <c r="H9476" s="25">
        <f t="shared" si="249"/>
        <v>3.6946702000000004E-8</v>
      </c>
      <c r="I9476" s="3" t="str">
        <f t="shared" si="250"/>
        <v>ReisSchweiz</v>
      </c>
      <c r="J9476" t="s">
        <v>160</v>
      </c>
      <c r="K9476">
        <v>0.13</v>
      </c>
    </row>
    <row r="9477" spans="1:11" x14ac:dyDescent="0.4">
      <c r="A9477" t="str">
        <f t="shared" si="251"/>
        <v>ReisdrinkMarokko</v>
      </c>
      <c r="B9477" s="26" t="s">
        <v>125</v>
      </c>
      <c r="C9477" s="50" t="s">
        <v>412</v>
      </c>
      <c r="D9477" s="51"/>
      <c r="E9477" s="51"/>
      <c r="F9477" s="51"/>
      <c r="G9477" s="52"/>
      <c r="H9477" s="25">
        <f t="shared" si="249"/>
        <v>4.3849200200000005E-8</v>
      </c>
      <c r="I9477" s="3" t="str">
        <f t="shared" si="250"/>
        <v>ReisMarokko</v>
      </c>
      <c r="J9477" t="s">
        <v>160</v>
      </c>
      <c r="K9477">
        <v>0.13</v>
      </c>
    </row>
    <row r="9478" spans="1:11" x14ac:dyDescent="0.4">
      <c r="A9478" t="str">
        <f t="shared" si="251"/>
        <v>ReisdrinkBulgarien</v>
      </c>
      <c r="B9478" s="26" t="s">
        <v>125</v>
      </c>
      <c r="C9478" s="50" t="s">
        <v>333</v>
      </c>
      <c r="D9478" s="51"/>
      <c r="E9478" s="51"/>
      <c r="F9478" s="51"/>
      <c r="G9478" s="52"/>
      <c r="H9478" s="25">
        <f t="shared" si="249"/>
        <v>4.5648772000000007E-8</v>
      </c>
      <c r="I9478" s="3" t="str">
        <f t="shared" si="250"/>
        <v>ReisBulgarien</v>
      </c>
      <c r="J9478" t="s">
        <v>160</v>
      </c>
      <c r="K9478">
        <v>0.13</v>
      </c>
    </row>
    <row r="9479" spans="1:11" x14ac:dyDescent="0.4">
      <c r="A9479" t="str">
        <f t="shared" si="251"/>
        <v>ReisdrinkTschad</v>
      </c>
      <c r="B9479" s="26" t="s">
        <v>125</v>
      </c>
      <c r="C9479" s="50" t="s">
        <v>345</v>
      </c>
      <c r="D9479" s="51"/>
      <c r="E9479" s="51"/>
      <c r="F9479" s="51"/>
      <c r="G9479" s="52"/>
      <c r="H9479" s="25">
        <f t="shared" si="249"/>
        <v>4.7517846999999997E-8</v>
      </c>
      <c r="I9479" s="3" t="str">
        <f t="shared" si="250"/>
        <v>ReisTschad</v>
      </c>
      <c r="J9479" t="s">
        <v>160</v>
      </c>
      <c r="K9479">
        <v>0.13</v>
      </c>
    </row>
    <row r="9480" spans="1:11" x14ac:dyDescent="0.4">
      <c r="A9480" t="str">
        <f t="shared" si="251"/>
        <v>ReisdrinkZentralafrikanische Republik</v>
      </c>
      <c r="B9480" s="26" t="s">
        <v>125</v>
      </c>
      <c r="C9480" s="50" t="s">
        <v>344</v>
      </c>
      <c r="D9480" s="51"/>
      <c r="E9480" s="51"/>
      <c r="F9480" s="51"/>
      <c r="G9480" s="52"/>
      <c r="H9480" s="25">
        <f t="shared" si="249"/>
        <v>5.0140258999999998E-8</v>
      </c>
      <c r="I9480" s="3" t="str">
        <f t="shared" si="250"/>
        <v>ReisZentralafrikanische Republik</v>
      </c>
      <c r="J9480" t="s">
        <v>160</v>
      </c>
      <c r="K9480">
        <v>0.13</v>
      </c>
    </row>
    <row r="9481" spans="1:11" x14ac:dyDescent="0.4">
      <c r="A9481" t="str">
        <f t="shared" si="251"/>
        <v>Reisdrinkehemalige jugoslawische Republik Mazedonien</v>
      </c>
      <c r="B9481" s="26" t="s">
        <v>125</v>
      </c>
      <c r="C9481" s="50" t="s">
        <v>456</v>
      </c>
      <c r="D9481" s="51"/>
      <c r="E9481" s="51"/>
      <c r="F9481" s="51"/>
      <c r="G9481" s="52"/>
      <c r="H9481" s="25">
        <f t="shared" si="249"/>
        <v>5.1038299000000009E-8</v>
      </c>
      <c r="I9481" s="3" t="str">
        <f t="shared" si="250"/>
        <v>Reisehemalige jugoslawische Republik Mazedonien</v>
      </c>
      <c r="J9481" t="s">
        <v>160</v>
      </c>
      <c r="K9481">
        <v>0.13</v>
      </c>
    </row>
    <row r="9482" spans="1:11" x14ac:dyDescent="0.4">
      <c r="A9482" t="str">
        <f t="shared" si="251"/>
        <v>ReisdrinkItalien</v>
      </c>
      <c r="B9482" s="26" t="s">
        <v>125</v>
      </c>
      <c r="C9482" s="50" t="s">
        <v>87</v>
      </c>
      <c r="D9482" s="51"/>
      <c r="E9482" s="51"/>
      <c r="F9482" s="51"/>
      <c r="G9482" s="52"/>
      <c r="H9482" s="25">
        <f t="shared" si="249"/>
        <v>5.2266981000000005E-8</v>
      </c>
      <c r="I9482" s="3" t="str">
        <f t="shared" si="250"/>
        <v>ReisItalien</v>
      </c>
      <c r="J9482" t="s">
        <v>160</v>
      </c>
      <c r="K9482">
        <v>0.13</v>
      </c>
    </row>
    <row r="9483" spans="1:11" x14ac:dyDescent="0.4">
      <c r="A9483" t="str">
        <f t="shared" si="251"/>
        <v>ReisdrinkParaguay</v>
      </c>
      <c r="B9483" s="26" t="s">
        <v>125</v>
      </c>
      <c r="C9483" s="50" t="s">
        <v>426</v>
      </c>
      <c r="D9483" s="51"/>
      <c r="E9483" s="51"/>
      <c r="F9483" s="51"/>
      <c r="G9483" s="52"/>
      <c r="H9483" s="25">
        <f t="shared" si="249"/>
        <v>5.3003210000000002E-8</v>
      </c>
      <c r="I9483" s="3" t="str">
        <f t="shared" si="250"/>
        <v>ReisParaguay</v>
      </c>
      <c r="J9483" t="s">
        <v>160</v>
      </c>
      <c r="K9483">
        <v>0.13</v>
      </c>
    </row>
    <row r="9484" spans="1:11" x14ac:dyDescent="0.4">
      <c r="A9484" t="str">
        <f t="shared" si="251"/>
        <v>ReisdrinkGuyana</v>
      </c>
      <c r="B9484" s="26" t="s">
        <v>125</v>
      </c>
      <c r="C9484" s="50" t="s">
        <v>382</v>
      </c>
      <c r="D9484" s="51"/>
      <c r="E9484" s="51"/>
      <c r="F9484" s="51"/>
      <c r="G9484" s="52"/>
      <c r="H9484" s="25">
        <f t="shared" si="249"/>
        <v>5.3312519000000005E-8</v>
      </c>
      <c r="I9484" s="3" t="str">
        <f t="shared" si="250"/>
        <v>ReisGuyana</v>
      </c>
      <c r="J9484" t="s">
        <v>160</v>
      </c>
      <c r="K9484">
        <v>0.13</v>
      </c>
    </row>
    <row r="9485" spans="1:11" x14ac:dyDescent="0.4">
      <c r="A9485" t="str">
        <f t="shared" si="251"/>
        <v>ReisdrinkTürkei</v>
      </c>
      <c r="B9485" s="26" t="s">
        <v>125</v>
      </c>
      <c r="C9485" s="50" t="s">
        <v>461</v>
      </c>
      <c r="D9485" s="51"/>
      <c r="E9485" s="51"/>
      <c r="F9485" s="51"/>
      <c r="G9485" s="52"/>
      <c r="H9485" s="25">
        <f t="shared" si="249"/>
        <v>5.4160417999999998E-8</v>
      </c>
      <c r="I9485" s="3" t="str">
        <f t="shared" si="250"/>
        <v>ReisTürkei</v>
      </c>
      <c r="J9485" t="s">
        <v>160</v>
      </c>
      <c r="K9485">
        <v>0.13</v>
      </c>
    </row>
    <row r="9486" spans="1:11" x14ac:dyDescent="0.4">
      <c r="A9486" t="str">
        <f t="shared" si="251"/>
        <v>ReisdrinkGriechenland</v>
      </c>
      <c r="B9486" s="26" t="s">
        <v>125</v>
      </c>
      <c r="C9486" s="50" t="s">
        <v>378</v>
      </c>
      <c r="D9486" s="51"/>
      <c r="E9486" s="51"/>
      <c r="F9486" s="51"/>
      <c r="G9486" s="52"/>
      <c r="H9486" s="25">
        <f t="shared" si="249"/>
        <v>5.4304626999999999E-8</v>
      </c>
      <c r="I9486" s="3" t="str">
        <f t="shared" si="250"/>
        <v>ReisGriechenland</v>
      </c>
      <c r="J9486" t="s">
        <v>160</v>
      </c>
      <c r="K9486">
        <v>0.13</v>
      </c>
    </row>
    <row r="9487" spans="1:11" x14ac:dyDescent="0.4">
      <c r="A9487" t="str">
        <f t="shared" si="251"/>
        <v>ReisdrinkArmenien</v>
      </c>
      <c r="B9487" s="26" t="s">
        <v>125</v>
      </c>
      <c r="C9487" s="50" t="s">
        <v>296</v>
      </c>
      <c r="D9487" s="51"/>
      <c r="E9487" s="51"/>
      <c r="F9487" s="51"/>
      <c r="G9487" s="52"/>
      <c r="H9487" s="25">
        <f t="shared" si="249"/>
        <v>5.6154241000000002E-8</v>
      </c>
      <c r="I9487" s="3" t="str">
        <f t="shared" si="250"/>
        <v>ReisArmenien</v>
      </c>
      <c r="J9487" t="s">
        <v>160</v>
      </c>
      <c r="K9487">
        <v>0.13</v>
      </c>
    </row>
    <row r="9488" spans="1:11" x14ac:dyDescent="0.4">
      <c r="A9488" t="str">
        <f t="shared" si="251"/>
        <v>ReisdrinkSpanien</v>
      </c>
      <c r="B9488" s="26" t="s">
        <v>125</v>
      </c>
      <c r="C9488" s="50" t="s">
        <v>80</v>
      </c>
      <c r="D9488" s="51"/>
      <c r="E9488" s="51"/>
      <c r="F9488" s="51"/>
      <c r="G9488" s="52"/>
      <c r="H9488" s="25">
        <f t="shared" si="249"/>
        <v>5.8481344999999994E-8</v>
      </c>
      <c r="I9488" s="3" t="str">
        <f t="shared" si="250"/>
        <v>ReisSpanien</v>
      </c>
      <c r="J9488" t="s">
        <v>160</v>
      </c>
      <c r="K9488">
        <v>0.13</v>
      </c>
    </row>
    <row r="9489" spans="1:11" x14ac:dyDescent="0.4">
      <c r="A9489" t="str">
        <f t="shared" si="251"/>
        <v>ReisdrinkTogo</v>
      </c>
      <c r="B9489" s="26" t="s">
        <v>125</v>
      </c>
      <c r="C9489" s="50" t="s">
        <v>458</v>
      </c>
      <c r="D9489" s="51"/>
      <c r="E9489" s="51"/>
      <c r="F9489" s="51"/>
      <c r="G9489" s="52"/>
      <c r="H9489" s="25">
        <f t="shared" si="249"/>
        <v>6.572263100000001E-8</v>
      </c>
      <c r="I9489" s="3" t="str">
        <f t="shared" si="250"/>
        <v>ReisTogo</v>
      </c>
      <c r="J9489" t="s">
        <v>160</v>
      </c>
      <c r="K9489">
        <v>0.13</v>
      </c>
    </row>
    <row r="9490" spans="1:11" x14ac:dyDescent="0.4">
      <c r="A9490" t="str">
        <f t="shared" si="251"/>
        <v>ReisdrinkTadschikistan</v>
      </c>
      <c r="B9490" s="26" t="s">
        <v>125</v>
      </c>
      <c r="C9490" s="50" t="s">
        <v>454</v>
      </c>
      <c r="D9490" s="51"/>
      <c r="E9490" s="51"/>
      <c r="F9490" s="51"/>
      <c r="G9490" s="52"/>
      <c r="H9490" s="25">
        <f t="shared" si="249"/>
        <v>6.6704081600000012E-8</v>
      </c>
      <c r="I9490" s="3" t="str">
        <f t="shared" si="250"/>
        <v>ReisTadschikistan</v>
      </c>
      <c r="J9490" t="s">
        <v>160</v>
      </c>
      <c r="K9490">
        <v>0.13</v>
      </c>
    </row>
    <row r="9491" spans="1:11" x14ac:dyDescent="0.4">
      <c r="A9491" t="str">
        <f t="shared" si="251"/>
        <v>ReisdrinkElfenbeinküste</v>
      </c>
      <c r="B9491" s="26" t="s">
        <v>125</v>
      </c>
      <c r="C9491" s="50" t="s">
        <v>354</v>
      </c>
      <c r="D9491" s="51"/>
      <c r="E9491" s="51"/>
      <c r="F9491" s="51"/>
      <c r="G9491" s="52"/>
      <c r="H9491" s="25">
        <f t="shared" si="249"/>
        <v>6.9000230000000023E-8</v>
      </c>
      <c r="I9491" s="3" t="str">
        <f t="shared" si="250"/>
        <v>ReisElfenbeinküste</v>
      </c>
      <c r="J9491" t="s">
        <v>160</v>
      </c>
      <c r="K9491">
        <v>0.13</v>
      </c>
    </row>
    <row r="9492" spans="1:11" x14ac:dyDescent="0.4">
      <c r="A9492" t="str">
        <f t="shared" si="251"/>
        <v>ReisdrinkGeorgien</v>
      </c>
      <c r="B9492" s="26" t="s">
        <v>125</v>
      </c>
      <c r="C9492" s="50" t="s">
        <v>375</v>
      </c>
      <c r="D9492" s="51"/>
      <c r="E9492" s="51"/>
      <c r="F9492" s="51"/>
      <c r="G9492" s="52"/>
      <c r="H9492" s="25">
        <f t="shared" si="249"/>
        <v>6.9359238000000009E-8</v>
      </c>
      <c r="I9492" s="3" t="str">
        <f t="shared" si="250"/>
        <v>ReisGeorgien</v>
      </c>
      <c r="J9492" t="s">
        <v>160</v>
      </c>
      <c r="K9492">
        <v>0.13</v>
      </c>
    </row>
    <row r="9493" spans="1:11" x14ac:dyDescent="0.4">
      <c r="A9493" t="str">
        <f t="shared" si="251"/>
        <v>ReisdrinkPortugal</v>
      </c>
      <c r="B9493" s="26" t="s">
        <v>125</v>
      </c>
      <c r="C9493" s="50" t="s">
        <v>430</v>
      </c>
      <c r="D9493" s="51"/>
      <c r="E9493" s="51"/>
      <c r="F9493" s="51"/>
      <c r="G9493" s="52"/>
      <c r="H9493" s="25">
        <f t="shared" si="249"/>
        <v>6.9772105000000021E-8</v>
      </c>
      <c r="I9493" s="3" t="str">
        <f t="shared" si="250"/>
        <v>ReisPortugal</v>
      </c>
      <c r="J9493" t="s">
        <v>160</v>
      </c>
      <c r="K9493">
        <v>0.13</v>
      </c>
    </row>
    <row r="9494" spans="1:11" x14ac:dyDescent="0.4">
      <c r="A9494" t="str">
        <f t="shared" si="251"/>
        <v>ReisdrinkRussland</v>
      </c>
      <c r="B9494" s="26" t="s">
        <v>125</v>
      </c>
      <c r="C9494" s="50" t="s">
        <v>435</v>
      </c>
      <c r="D9494" s="51"/>
      <c r="E9494" s="51"/>
      <c r="F9494" s="51"/>
      <c r="G9494" s="52"/>
      <c r="H9494" s="25">
        <f t="shared" si="249"/>
        <v>7.4272132999999998E-8</v>
      </c>
      <c r="I9494" s="3" t="str">
        <f t="shared" si="250"/>
        <v>ReisRussland</v>
      </c>
      <c r="J9494" t="s">
        <v>160</v>
      </c>
      <c r="K9494">
        <v>0.13</v>
      </c>
    </row>
    <row r="9495" spans="1:11" x14ac:dyDescent="0.4">
      <c r="A9495" t="str">
        <f t="shared" si="251"/>
        <v>ReisdrinkUSSR</v>
      </c>
      <c r="B9495" s="26" t="s">
        <v>125</v>
      </c>
      <c r="C9495" s="50" t="s">
        <v>469</v>
      </c>
      <c r="D9495" s="51"/>
      <c r="E9495" s="51"/>
      <c r="F9495" s="51"/>
      <c r="G9495" s="52"/>
      <c r="H9495" s="25">
        <f t="shared" si="249"/>
        <v>7.4272132999999998E-8</v>
      </c>
      <c r="I9495" s="3" t="str">
        <f t="shared" si="250"/>
        <v>ReisUSSR</v>
      </c>
      <c r="J9495" t="s">
        <v>160</v>
      </c>
      <c r="K9495">
        <v>0.13</v>
      </c>
    </row>
    <row r="9496" spans="1:11" x14ac:dyDescent="0.4">
      <c r="A9496" t="str">
        <f t="shared" si="251"/>
        <v>ReisdrinkGhana</v>
      </c>
      <c r="B9496" s="26" t="s">
        <v>125</v>
      </c>
      <c r="C9496" s="50" t="s">
        <v>216</v>
      </c>
      <c r="D9496" s="51"/>
      <c r="E9496" s="51"/>
      <c r="F9496" s="51"/>
      <c r="G9496" s="52"/>
      <c r="H9496" s="25">
        <f t="shared" si="249"/>
        <v>7.4857627000000005E-8</v>
      </c>
      <c r="I9496" s="3" t="str">
        <f t="shared" si="250"/>
        <v>ReisGhana</v>
      </c>
      <c r="J9496" t="s">
        <v>160</v>
      </c>
      <c r="K9496">
        <v>0.13</v>
      </c>
    </row>
    <row r="9497" spans="1:11" x14ac:dyDescent="0.4">
      <c r="A9497" t="str">
        <f t="shared" si="251"/>
        <v>ReisdrinkFrankreich</v>
      </c>
      <c r="B9497" s="26" t="s">
        <v>125</v>
      </c>
      <c r="C9497" s="50" t="s">
        <v>137</v>
      </c>
      <c r="D9497" s="51"/>
      <c r="E9497" s="51"/>
      <c r="F9497" s="51"/>
      <c r="G9497" s="52"/>
      <c r="H9497" s="25">
        <f t="shared" si="249"/>
        <v>7.4918700999999985E-8</v>
      </c>
      <c r="I9497" s="3" t="str">
        <f t="shared" si="250"/>
        <v>ReisFrankreich</v>
      </c>
      <c r="J9497" t="s">
        <v>160</v>
      </c>
      <c r="K9497">
        <v>0.13</v>
      </c>
    </row>
    <row r="9498" spans="1:11" x14ac:dyDescent="0.4">
      <c r="A9498" t="str">
        <f t="shared" si="251"/>
        <v>ReisdrinkIrak</v>
      </c>
      <c r="B9498" s="26" t="s">
        <v>125</v>
      </c>
      <c r="C9498" s="50" t="s">
        <v>387</v>
      </c>
      <c r="D9498" s="51"/>
      <c r="E9498" s="51"/>
      <c r="F9498" s="51"/>
      <c r="G9498" s="52"/>
      <c r="H9498" s="25">
        <f t="shared" si="249"/>
        <v>9.2387167600000012E-8</v>
      </c>
      <c r="I9498" s="3" t="str">
        <f t="shared" si="250"/>
        <v>ReisIrak</v>
      </c>
      <c r="J9498" t="s">
        <v>160</v>
      </c>
      <c r="K9498">
        <v>0.13</v>
      </c>
    </row>
    <row r="9499" spans="1:11" x14ac:dyDescent="0.4">
      <c r="A9499" t="str">
        <f t="shared" si="251"/>
        <v>ReisdrinkÄgypten</v>
      </c>
      <c r="B9499" s="26" t="s">
        <v>125</v>
      </c>
      <c r="C9499" s="50" t="s">
        <v>364</v>
      </c>
      <c r="D9499" s="51"/>
      <c r="E9499" s="51"/>
      <c r="F9499" s="51"/>
      <c r="G9499" s="52"/>
      <c r="H9499" s="25">
        <f t="shared" si="249"/>
        <v>9.2416194000000001E-8</v>
      </c>
      <c r="I9499" s="3" t="str">
        <f t="shared" si="250"/>
        <v>ReisÄgypten</v>
      </c>
      <c r="J9499" t="s">
        <v>160</v>
      </c>
      <c r="K9499">
        <v>0.13</v>
      </c>
    </row>
    <row r="9500" spans="1:11" x14ac:dyDescent="0.4">
      <c r="A9500" t="str">
        <f t="shared" si="251"/>
        <v>ReisdrinkKirgisien</v>
      </c>
      <c r="B9500" s="26" t="s">
        <v>125</v>
      </c>
      <c r="C9500" s="50" t="s">
        <v>395</v>
      </c>
      <c r="D9500" s="51"/>
      <c r="E9500" s="51"/>
      <c r="F9500" s="51"/>
      <c r="G9500" s="52"/>
      <c r="H9500" s="25">
        <f t="shared" si="249"/>
        <v>1.0790877499999999E-7</v>
      </c>
      <c r="I9500" s="3" t="str">
        <f t="shared" si="250"/>
        <v>ReisKirgisien</v>
      </c>
      <c r="J9500" t="s">
        <v>160</v>
      </c>
      <c r="K9500">
        <v>0.13</v>
      </c>
    </row>
    <row r="9501" spans="1:11" x14ac:dyDescent="0.4">
      <c r="A9501" t="str">
        <f t="shared" si="251"/>
        <v>ReisdrinkJapan</v>
      </c>
      <c r="B9501" s="26" t="s">
        <v>125</v>
      </c>
      <c r="C9501" s="50" t="s">
        <v>391</v>
      </c>
      <c r="D9501" s="51"/>
      <c r="E9501" s="51"/>
      <c r="F9501" s="51"/>
      <c r="G9501" s="52"/>
      <c r="H9501" s="25">
        <f t="shared" si="249"/>
        <v>1.1773242000000001E-7</v>
      </c>
      <c r="I9501" s="3" t="str">
        <f t="shared" si="250"/>
        <v>ReisJapan</v>
      </c>
      <c r="J9501" t="s">
        <v>160</v>
      </c>
      <c r="K9501">
        <v>0.13</v>
      </c>
    </row>
    <row r="9502" spans="1:11" x14ac:dyDescent="0.4">
      <c r="A9502" t="str">
        <f t="shared" si="251"/>
        <v>ReisdrinkBrasilien</v>
      </c>
      <c r="B9502" s="26" t="s">
        <v>125</v>
      </c>
      <c r="C9502" s="50" t="s">
        <v>159</v>
      </c>
      <c r="D9502" s="51"/>
      <c r="E9502" s="51"/>
      <c r="F9502" s="51"/>
      <c r="G9502" s="52"/>
      <c r="H9502" s="25">
        <f t="shared" si="249"/>
        <v>1.2247118E-7</v>
      </c>
      <c r="I9502" s="3" t="str">
        <f t="shared" si="250"/>
        <v>ReisBrasilien</v>
      </c>
      <c r="J9502" t="s">
        <v>160</v>
      </c>
      <c r="K9502">
        <v>0.13</v>
      </c>
    </row>
    <row r="9503" spans="1:11" x14ac:dyDescent="0.4">
      <c r="A9503" t="str">
        <f t="shared" si="251"/>
        <v>ReisdrinkBurundi</v>
      </c>
      <c r="B9503" s="26" t="s">
        <v>125</v>
      </c>
      <c r="C9503" s="50" t="s">
        <v>335</v>
      </c>
      <c r="D9503" s="51"/>
      <c r="E9503" s="51"/>
      <c r="F9503" s="51"/>
      <c r="G9503" s="52"/>
      <c r="H9503" s="25">
        <f t="shared" si="249"/>
        <v>1.3311999999999999E-7</v>
      </c>
      <c r="I9503" s="3" t="str">
        <f t="shared" si="250"/>
        <v>ReisBurundi</v>
      </c>
      <c r="J9503" t="s">
        <v>160</v>
      </c>
      <c r="K9503">
        <v>0.13</v>
      </c>
    </row>
    <row r="9504" spans="1:11" x14ac:dyDescent="0.4">
      <c r="A9504" t="str">
        <f t="shared" si="251"/>
        <v>ReisdrinkKenia</v>
      </c>
      <c r="B9504" s="26" t="s">
        <v>125</v>
      </c>
      <c r="C9504" s="50" t="s">
        <v>393</v>
      </c>
      <c r="D9504" s="51"/>
      <c r="E9504" s="51"/>
      <c r="F9504" s="51"/>
      <c r="G9504" s="52"/>
      <c r="H9504" s="25">
        <f t="shared" si="249"/>
        <v>1.34719E-7</v>
      </c>
      <c r="I9504" s="3" t="str">
        <f t="shared" si="250"/>
        <v>ReisKenia</v>
      </c>
      <c r="J9504" t="s">
        <v>160</v>
      </c>
      <c r="K9504">
        <v>0.13</v>
      </c>
    </row>
    <row r="9505" spans="1:11" x14ac:dyDescent="0.4">
      <c r="A9505" t="str">
        <f t="shared" si="251"/>
        <v>ReisdrinkAlbanien</v>
      </c>
      <c r="B9505" s="26" t="s">
        <v>125</v>
      </c>
      <c r="C9505" s="50" t="s">
        <v>266</v>
      </c>
      <c r="D9505" s="51"/>
      <c r="E9505" s="51"/>
      <c r="F9505" s="51"/>
      <c r="G9505" s="52"/>
      <c r="H9505" s="25">
        <f t="shared" si="249"/>
        <v>1.35683106E-7</v>
      </c>
      <c r="I9505" s="3" t="str">
        <f t="shared" si="250"/>
        <v>ReisAlbanien</v>
      </c>
      <c r="J9505" t="s">
        <v>160</v>
      </c>
      <c r="K9505">
        <v>0.13</v>
      </c>
    </row>
    <row r="9506" spans="1:11" x14ac:dyDescent="0.4">
      <c r="A9506" t="str">
        <f t="shared" si="251"/>
        <v>ReisdrinkIran</v>
      </c>
      <c r="B9506" s="26" t="s">
        <v>125</v>
      </c>
      <c r="C9506" s="50" t="s">
        <v>386</v>
      </c>
      <c r="D9506" s="51"/>
      <c r="E9506" s="51"/>
      <c r="F9506" s="51"/>
      <c r="G9506" s="52"/>
      <c r="H9506" s="25">
        <f t="shared" si="249"/>
        <v>1.3900571099999998E-7</v>
      </c>
      <c r="I9506" s="3" t="str">
        <f t="shared" si="250"/>
        <v>ReisIran</v>
      </c>
      <c r="J9506" t="s">
        <v>160</v>
      </c>
      <c r="K9506">
        <v>0.13</v>
      </c>
    </row>
    <row r="9507" spans="1:11" x14ac:dyDescent="0.4">
      <c r="A9507" t="str">
        <f t="shared" si="251"/>
        <v>ReisdrinkBolivien</v>
      </c>
      <c r="B9507" s="26" t="s">
        <v>125</v>
      </c>
      <c r="C9507" s="50" t="s">
        <v>327</v>
      </c>
      <c r="D9507" s="51"/>
      <c r="E9507" s="51"/>
      <c r="F9507" s="51"/>
      <c r="G9507" s="52"/>
      <c r="H9507" s="25">
        <f t="shared" si="249"/>
        <v>1.4093794000000001E-7</v>
      </c>
      <c r="I9507" s="3" t="str">
        <f t="shared" si="250"/>
        <v>ReisBolivien</v>
      </c>
      <c r="J9507" t="s">
        <v>160</v>
      </c>
      <c r="K9507">
        <v>0.13</v>
      </c>
    </row>
    <row r="9508" spans="1:11" x14ac:dyDescent="0.4">
      <c r="A9508" t="str">
        <f t="shared" si="251"/>
        <v>ReisdrinkFranzösisch-Guayana</v>
      </c>
      <c r="B9508" s="26" t="s">
        <v>125</v>
      </c>
      <c r="C9508" s="50" t="s">
        <v>372</v>
      </c>
      <c r="D9508" s="51"/>
      <c r="E9508" s="51"/>
      <c r="F9508" s="51"/>
      <c r="G9508" s="52"/>
      <c r="H9508" s="25">
        <f t="shared" si="249"/>
        <v>1.41890814E-7</v>
      </c>
      <c r="I9508" s="3" t="str">
        <f t="shared" si="250"/>
        <v>ReisFranzösisch-Guayana</v>
      </c>
      <c r="J9508" t="s">
        <v>160</v>
      </c>
      <c r="K9508">
        <v>0.13</v>
      </c>
    </row>
    <row r="9509" spans="1:11" x14ac:dyDescent="0.4">
      <c r="A9509" t="str">
        <f t="shared" si="251"/>
        <v>ReisdrinkAngola</v>
      </c>
      <c r="B9509" s="26" t="s">
        <v>125</v>
      </c>
      <c r="C9509" s="50" t="s">
        <v>284</v>
      </c>
      <c r="D9509" s="51"/>
      <c r="E9509" s="51"/>
      <c r="F9509" s="51"/>
      <c r="G9509" s="52"/>
      <c r="H9509" s="25">
        <f t="shared" si="249"/>
        <v>1.4612078000000001E-7</v>
      </c>
      <c r="I9509" s="3" t="str">
        <f t="shared" si="250"/>
        <v>ReisAngola</v>
      </c>
      <c r="J9509" t="s">
        <v>160</v>
      </c>
      <c r="K9509">
        <v>0.13</v>
      </c>
    </row>
    <row r="9510" spans="1:11" x14ac:dyDescent="0.4">
      <c r="A9510" t="str">
        <f t="shared" si="251"/>
        <v>ReisdrinkKasachstan</v>
      </c>
      <c r="B9510" s="26" t="s">
        <v>125</v>
      </c>
      <c r="C9510" s="50" t="s">
        <v>392</v>
      </c>
      <c r="D9510" s="51"/>
      <c r="E9510" s="51"/>
      <c r="F9510" s="51"/>
      <c r="G9510" s="52"/>
      <c r="H9510" s="25">
        <f t="shared" si="249"/>
        <v>1.4867223800000001E-7</v>
      </c>
      <c r="I9510" s="3" t="str">
        <f t="shared" si="250"/>
        <v>ReisKasachstan</v>
      </c>
      <c r="J9510" t="s">
        <v>160</v>
      </c>
      <c r="K9510">
        <v>0.13</v>
      </c>
    </row>
    <row r="9511" spans="1:11" x14ac:dyDescent="0.4">
      <c r="A9511" t="str">
        <f t="shared" si="251"/>
        <v>ReisdrinkUzbekistan</v>
      </c>
      <c r="B9511" s="26" t="s">
        <v>125</v>
      </c>
      <c r="C9511" s="50" t="s">
        <v>470</v>
      </c>
      <c r="D9511" s="51"/>
      <c r="E9511" s="51"/>
      <c r="F9511" s="51"/>
      <c r="G9511" s="52"/>
      <c r="H9511" s="25">
        <f t="shared" si="249"/>
        <v>1.4983326800000001E-7</v>
      </c>
      <c r="I9511" s="3" t="str">
        <f t="shared" si="250"/>
        <v>ReisUzbekistan</v>
      </c>
      <c r="J9511" t="s">
        <v>160</v>
      </c>
      <c r="K9511">
        <v>0.13</v>
      </c>
    </row>
    <row r="9512" spans="1:11" x14ac:dyDescent="0.4">
      <c r="A9512" t="str">
        <f t="shared" si="251"/>
        <v>ReisdrinkKongo</v>
      </c>
      <c r="B9512" s="26" t="s">
        <v>125</v>
      </c>
      <c r="C9512" s="50" t="s">
        <v>217</v>
      </c>
      <c r="D9512" s="51"/>
      <c r="E9512" s="51"/>
      <c r="F9512" s="51"/>
      <c r="G9512" s="52"/>
      <c r="H9512" s="25">
        <f t="shared" si="249"/>
        <v>1.5371056999999999E-7</v>
      </c>
      <c r="I9512" s="3" t="str">
        <f t="shared" si="250"/>
        <v>ReisKongo</v>
      </c>
      <c r="J9512" t="s">
        <v>160</v>
      </c>
      <c r="K9512">
        <v>0.13</v>
      </c>
    </row>
    <row r="9513" spans="1:11" x14ac:dyDescent="0.4">
      <c r="A9513" t="str">
        <f t="shared" si="251"/>
        <v>ReisdrinkPeru</v>
      </c>
      <c r="B9513" s="26" t="s">
        <v>125</v>
      </c>
      <c r="C9513" s="50" t="s">
        <v>427</v>
      </c>
      <c r="D9513" s="51"/>
      <c r="E9513" s="51"/>
      <c r="F9513" s="51"/>
      <c r="G9513" s="52"/>
      <c r="H9513" s="25">
        <f t="shared" si="249"/>
        <v>1.5593708E-7</v>
      </c>
      <c r="I9513" s="3" t="str">
        <f t="shared" si="250"/>
        <v>ReisPeru</v>
      </c>
      <c r="J9513" t="s">
        <v>160</v>
      </c>
      <c r="K9513">
        <v>0.13</v>
      </c>
    </row>
    <row r="9514" spans="1:11" x14ac:dyDescent="0.4">
      <c r="A9514" t="str">
        <f t="shared" si="251"/>
        <v>ReisdrinkPakistan</v>
      </c>
      <c r="B9514" s="26" t="s">
        <v>125</v>
      </c>
      <c r="C9514" s="50" t="s">
        <v>423</v>
      </c>
      <c r="D9514" s="51"/>
      <c r="E9514" s="51"/>
      <c r="F9514" s="51"/>
      <c r="G9514" s="52"/>
      <c r="H9514" s="25">
        <f t="shared" si="249"/>
        <v>1.5641653300000002E-7</v>
      </c>
      <c r="I9514" s="3" t="str">
        <f t="shared" si="250"/>
        <v>ReisPakistan</v>
      </c>
      <c r="J9514" t="s">
        <v>160</v>
      </c>
      <c r="K9514">
        <v>0.13</v>
      </c>
    </row>
    <row r="9515" spans="1:11" x14ac:dyDescent="0.4">
      <c r="A9515" t="str">
        <f t="shared" si="251"/>
        <v>ReisdrinkUganda</v>
      </c>
      <c r="B9515" s="26" t="s">
        <v>125</v>
      </c>
      <c r="C9515" s="50" t="s">
        <v>220</v>
      </c>
      <c r="D9515" s="51"/>
      <c r="E9515" s="51"/>
      <c r="F9515" s="51"/>
      <c r="G9515" s="52"/>
      <c r="H9515" s="25">
        <f t="shared" si="249"/>
        <v>1.6542124300000002E-7</v>
      </c>
      <c r="I9515" s="3" t="str">
        <f t="shared" si="250"/>
        <v>ReisUganda</v>
      </c>
      <c r="J9515" t="s">
        <v>160</v>
      </c>
      <c r="K9515">
        <v>0.13</v>
      </c>
    </row>
    <row r="9516" spans="1:11" x14ac:dyDescent="0.4">
      <c r="A9516" t="str">
        <f t="shared" si="251"/>
        <v>ReisdrinkKamerun</v>
      </c>
      <c r="B9516" s="26" t="s">
        <v>125</v>
      </c>
      <c r="C9516" s="50" t="s">
        <v>342</v>
      </c>
      <c r="D9516" s="51"/>
      <c r="E9516" s="51"/>
      <c r="F9516" s="51"/>
      <c r="G9516" s="52"/>
      <c r="H9516" s="25">
        <f t="shared" si="249"/>
        <v>1.7242134E-7</v>
      </c>
      <c r="I9516" s="3" t="str">
        <f t="shared" si="250"/>
        <v>ReisKamerun</v>
      </c>
      <c r="J9516" t="s">
        <v>160</v>
      </c>
      <c r="K9516">
        <v>0.13</v>
      </c>
    </row>
    <row r="9517" spans="1:11" x14ac:dyDescent="0.4">
      <c r="A9517" t="str">
        <f t="shared" si="251"/>
        <v>ReisdrinkIndien</v>
      </c>
      <c r="B9517" s="26" t="s">
        <v>125</v>
      </c>
      <c r="C9517" s="50" t="s">
        <v>91</v>
      </c>
      <c r="D9517" s="51"/>
      <c r="E9517" s="51"/>
      <c r="F9517" s="51"/>
      <c r="G9517" s="52"/>
      <c r="H9517" s="25">
        <f t="shared" si="249"/>
        <v>1.7907999199999998E-7</v>
      </c>
      <c r="I9517" s="3" t="str">
        <f t="shared" si="250"/>
        <v>ReisIndien</v>
      </c>
      <c r="J9517" t="s">
        <v>160</v>
      </c>
      <c r="K9517">
        <v>0.13</v>
      </c>
    </row>
    <row r="9518" spans="1:11" x14ac:dyDescent="0.4">
      <c r="A9518" t="str">
        <f t="shared" si="251"/>
        <v>ReisdrinkGambia</v>
      </c>
      <c r="B9518" s="26" t="s">
        <v>125</v>
      </c>
      <c r="C9518" s="50" t="s">
        <v>374</v>
      </c>
      <c r="D9518" s="51"/>
      <c r="E9518" s="51"/>
      <c r="F9518" s="51"/>
      <c r="G9518" s="52"/>
      <c r="H9518" s="25">
        <f t="shared" ref="H9518:H9581" si="252">VLOOKUP($I9518,$A$3:$H$9942,8,0)*$K9518</f>
        <v>1.81318748E-7</v>
      </c>
      <c r="I9518" s="3" t="str">
        <f t="shared" si="250"/>
        <v>ReisGambia</v>
      </c>
      <c r="J9518" t="s">
        <v>160</v>
      </c>
      <c r="K9518">
        <v>0.13</v>
      </c>
    </row>
    <row r="9519" spans="1:11" x14ac:dyDescent="0.4">
      <c r="A9519" t="str">
        <f t="shared" si="251"/>
        <v>ReisdrinkBangladesch</v>
      </c>
      <c r="B9519" s="26" t="s">
        <v>125</v>
      </c>
      <c r="C9519" s="50" t="s">
        <v>307</v>
      </c>
      <c r="D9519" s="51"/>
      <c r="E9519" s="51"/>
      <c r="F9519" s="51"/>
      <c r="G9519" s="52"/>
      <c r="H9519" s="25">
        <f t="shared" si="252"/>
        <v>1.8640784500000003E-7</v>
      </c>
      <c r="I9519" s="3" t="str">
        <f t="shared" ref="I9519:I9566" si="253">J9519&amp;C9519</f>
        <v>ReisBangladesch</v>
      </c>
      <c r="J9519" t="s">
        <v>160</v>
      </c>
      <c r="K9519">
        <v>0.13</v>
      </c>
    </row>
    <row r="9520" spans="1:11" x14ac:dyDescent="0.4">
      <c r="A9520" t="str">
        <f t="shared" si="251"/>
        <v>ReisdrinkSyrien</v>
      </c>
      <c r="B9520" s="26" t="s">
        <v>125</v>
      </c>
      <c r="C9520" s="50" t="s">
        <v>453</v>
      </c>
      <c r="D9520" s="51"/>
      <c r="E9520" s="51"/>
      <c r="F9520" s="51"/>
      <c r="G9520" s="52"/>
      <c r="H9520" s="25">
        <f t="shared" si="252"/>
        <v>1.9215877199999999E-7</v>
      </c>
      <c r="I9520" s="3" t="str">
        <f t="shared" si="253"/>
        <v>ReisSyrien</v>
      </c>
      <c r="J9520" t="s">
        <v>160</v>
      </c>
      <c r="K9520">
        <v>0.13</v>
      </c>
    </row>
    <row r="9521" spans="1:11" x14ac:dyDescent="0.4">
      <c r="A9521" t="str">
        <f t="shared" si="251"/>
        <v>ReisdrinkVenezuela</v>
      </c>
      <c r="B9521" s="26" t="s">
        <v>125</v>
      </c>
      <c r="C9521" s="50" t="s">
        <v>471</v>
      </c>
      <c r="D9521" s="51"/>
      <c r="E9521" s="51"/>
      <c r="F9521" s="51"/>
      <c r="G9521" s="52"/>
      <c r="H9521" s="25">
        <f t="shared" si="252"/>
        <v>2.1863270000000005E-7</v>
      </c>
      <c r="I9521" s="3" t="str">
        <f t="shared" si="253"/>
        <v>ReisVenezuela</v>
      </c>
      <c r="J9521" t="s">
        <v>160</v>
      </c>
      <c r="K9521">
        <v>0.13</v>
      </c>
    </row>
    <row r="9522" spans="1:11" x14ac:dyDescent="0.4">
      <c r="A9522" t="str">
        <f t="shared" si="251"/>
        <v>ReisdrinkRwanda</v>
      </c>
      <c r="B9522" s="26" t="s">
        <v>125</v>
      </c>
      <c r="C9522" s="50" t="s">
        <v>436</v>
      </c>
      <c r="D9522" s="51"/>
      <c r="E9522" s="51"/>
      <c r="F9522" s="51"/>
      <c r="G9522" s="52"/>
      <c r="H9522" s="25">
        <f t="shared" si="252"/>
        <v>2.2012172000000001E-7</v>
      </c>
      <c r="I9522" s="3" t="str">
        <f t="shared" si="253"/>
        <v>ReisRwanda</v>
      </c>
      <c r="J9522" t="s">
        <v>160</v>
      </c>
      <c r="K9522">
        <v>0.13</v>
      </c>
    </row>
    <row r="9523" spans="1:11" x14ac:dyDescent="0.4">
      <c r="A9523" t="str">
        <f t="shared" si="251"/>
        <v>ReisdrinkAserbaidschan</v>
      </c>
      <c r="B9523" s="26" t="s">
        <v>125</v>
      </c>
      <c r="C9523" s="50" t="s">
        <v>306</v>
      </c>
      <c r="D9523" s="51"/>
      <c r="E9523" s="51"/>
      <c r="F9523" s="51"/>
      <c r="G9523" s="52"/>
      <c r="H9523" s="25">
        <f t="shared" si="252"/>
        <v>2.2432849399999999E-7</v>
      </c>
      <c r="I9523" s="3" t="str">
        <f t="shared" si="253"/>
        <v>ReisAserbaidschan</v>
      </c>
      <c r="J9523" t="s">
        <v>160</v>
      </c>
      <c r="K9523">
        <v>0.13</v>
      </c>
    </row>
    <row r="9524" spans="1:11" x14ac:dyDescent="0.4">
      <c r="A9524" t="str">
        <f t="shared" si="251"/>
        <v>ReisdrinkMali</v>
      </c>
      <c r="B9524" s="26" t="s">
        <v>125</v>
      </c>
      <c r="C9524" s="50" t="s">
        <v>407</v>
      </c>
      <c r="D9524" s="51"/>
      <c r="E9524" s="51"/>
      <c r="F9524" s="51"/>
      <c r="G9524" s="52"/>
      <c r="H9524" s="25">
        <f t="shared" si="252"/>
        <v>2.3033661300000001E-7</v>
      </c>
      <c r="I9524" s="3" t="str">
        <f t="shared" si="253"/>
        <v>ReisMali</v>
      </c>
      <c r="J9524" t="s">
        <v>160</v>
      </c>
      <c r="K9524">
        <v>0.13</v>
      </c>
    </row>
    <row r="9525" spans="1:11" x14ac:dyDescent="0.4">
      <c r="A9525" t="str">
        <f t="shared" si="251"/>
        <v>ReisdrinkGabun</v>
      </c>
      <c r="B9525" s="26" t="s">
        <v>125</v>
      </c>
      <c r="C9525" s="50" t="s">
        <v>373</v>
      </c>
      <c r="D9525" s="51"/>
      <c r="E9525" s="51"/>
      <c r="F9525" s="51"/>
      <c r="G9525" s="52"/>
      <c r="H9525" s="25">
        <f t="shared" si="252"/>
        <v>2.3778014000000001E-7</v>
      </c>
      <c r="I9525" s="3" t="str">
        <f t="shared" si="253"/>
        <v>ReisGabun</v>
      </c>
      <c r="J9525" t="s">
        <v>160</v>
      </c>
      <c r="K9525">
        <v>0.13</v>
      </c>
    </row>
    <row r="9526" spans="1:11" x14ac:dyDescent="0.4">
      <c r="A9526" t="str">
        <f t="shared" si="251"/>
        <v>ReisdrinkGuinea</v>
      </c>
      <c r="B9526" s="26" t="s">
        <v>125</v>
      </c>
      <c r="C9526" s="50" t="s">
        <v>380</v>
      </c>
      <c r="D9526" s="51"/>
      <c r="E9526" s="51"/>
      <c r="F9526" s="51"/>
      <c r="G9526" s="52"/>
      <c r="H9526" s="25">
        <f t="shared" si="252"/>
        <v>2.4601719999999998E-7</v>
      </c>
      <c r="I9526" s="3" t="str">
        <f t="shared" si="253"/>
        <v>ReisGuinea</v>
      </c>
      <c r="J9526" t="s">
        <v>160</v>
      </c>
      <c r="K9526">
        <v>0.13</v>
      </c>
    </row>
    <row r="9527" spans="1:11" x14ac:dyDescent="0.4">
      <c r="A9527" t="str">
        <f t="shared" si="251"/>
        <v>ReisdrinkEl Salvador</v>
      </c>
      <c r="B9527" s="26" t="s">
        <v>125</v>
      </c>
      <c r="C9527" s="50" t="s">
        <v>365</v>
      </c>
      <c r="D9527" s="51"/>
      <c r="E9527" s="51"/>
      <c r="F9527" s="51"/>
      <c r="G9527" s="52"/>
      <c r="H9527" s="25">
        <f t="shared" si="252"/>
        <v>2.5818247000000001E-7</v>
      </c>
      <c r="I9527" s="3" t="str">
        <f t="shared" si="253"/>
        <v>ReisEl Salvador</v>
      </c>
      <c r="J9527" t="s">
        <v>160</v>
      </c>
      <c r="K9527">
        <v>0.13</v>
      </c>
    </row>
    <row r="9528" spans="1:11" x14ac:dyDescent="0.4">
      <c r="A9528" t="str">
        <f t="shared" si="251"/>
        <v>ReisdrinkBhutan</v>
      </c>
      <c r="B9528" s="26" t="s">
        <v>125</v>
      </c>
      <c r="C9528" s="50" t="s">
        <v>326</v>
      </c>
      <c r="D9528" s="51"/>
      <c r="E9528" s="51"/>
      <c r="F9528" s="51"/>
      <c r="G9528" s="52"/>
      <c r="H9528" s="25">
        <f t="shared" si="252"/>
        <v>2.8577900000000003E-7</v>
      </c>
      <c r="I9528" s="3" t="str">
        <f t="shared" si="253"/>
        <v>ReisBhutan</v>
      </c>
      <c r="J9528" t="s">
        <v>160</v>
      </c>
      <c r="K9528">
        <v>0.13</v>
      </c>
    </row>
    <row r="9529" spans="1:11" x14ac:dyDescent="0.4">
      <c r="A9529" t="str">
        <f t="shared" si="251"/>
        <v>ReisdrinkTansania</v>
      </c>
      <c r="B9529" s="26" t="s">
        <v>125</v>
      </c>
      <c r="C9529" s="50" t="s">
        <v>466</v>
      </c>
      <c r="D9529" s="51"/>
      <c r="E9529" s="51"/>
      <c r="F9529" s="51"/>
      <c r="G9529" s="52"/>
      <c r="H9529" s="25">
        <f t="shared" si="252"/>
        <v>3.0096170000000004E-7</v>
      </c>
      <c r="I9529" s="3" t="str">
        <f t="shared" si="253"/>
        <v>ReisTansania</v>
      </c>
      <c r="J9529" t="s">
        <v>160</v>
      </c>
      <c r="K9529">
        <v>0.13</v>
      </c>
    </row>
    <row r="9530" spans="1:11" x14ac:dyDescent="0.4">
      <c r="A9530" t="str">
        <f t="shared" si="251"/>
        <v>ReisdrinkMalaysia</v>
      </c>
      <c r="B9530" s="26" t="s">
        <v>125</v>
      </c>
      <c r="C9530" s="50" t="s">
        <v>406</v>
      </c>
      <c r="D9530" s="51"/>
      <c r="E9530" s="51"/>
      <c r="F9530" s="51"/>
      <c r="G9530" s="52"/>
      <c r="H9530" s="25">
        <f t="shared" si="252"/>
        <v>3.0704921000000003E-7</v>
      </c>
      <c r="I9530" s="3" t="str">
        <f t="shared" si="253"/>
        <v>ReisMalaysia</v>
      </c>
      <c r="J9530" t="s">
        <v>160</v>
      </c>
      <c r="K9530">
        <v>0.13</v>
      </c>
    </row>
    <row r="9531" spans="1:11" x14ac:dyDescent="0.4">
      <c r="A9531" t="str">
        <f t="shared" si="251"/>
        <v>ReisdrinkLiberia</v>
      </c>
      <c r="B9531" s="26" t="s">
        <v>125</v>
      </c>
      <c r="C9531" s="50" t="s">
        <v>399</v>
      </c>
      <c r="D9531" s="51"/>
      <c r="E9531" s="51"/>
      <c r="F9531" s="51"/>
      <c r="G9531" s="52"/>
      <c r="H9531" s="25">
        <f t="shared" si="252"/>
        <v>3.0706E-7</v>
      </c>
      <c r="I9531" s="3" t="str">
        <f t="shared" si="253"/>
        <v>ReisLiberia</v>
      </c>
      <c r="J9531" t="s">
        <v>160</v>
      </c>
      <c r="K9531">
        <v>0.13</v>
      </c>
    </row>
    <row r="9532" spans="1:11" x14ac:dyDescent="0.4">
      <c r="A9532" t="str">
        <f t="shared" si="251"/>
        <v>ReisdrinkAfghanistan</v>
      </c>
      <c r="B9532" s="26" t="s">
        <v>125</v>
      </c>
      <c r="C9532" s="50" t="s">
        <v>238</v>
      </c>
      <c r="D9532" s="51"/>
      <c r="E9532" s="51"/>
      <c r="F9532" s="51"/>
      <c r="G9532" s="52"/>
      <c r="H9532" s="25">
        <f t="shared" si="252"/>
        <v>3.1837685100000003E-7</v>
      </c>
      <c r="I9532" s="3" t="str">
        <f t="shared" si="253"/>
        <v>ReisAfghanistan</v>
      </c>
      <c r="J9532" t="s">
        <v>160</v>
      </c>
      <c r="K9532">
        <v>0.13</v>
      </c>
    </row>
    <row r="9533" spans="1:11" x14ac:dyDescent="0.4">
      <c r="A9533" t="str">
        <f t="shared" si="251"/>
        <v>ReisdrinkNepal</v>
      </c>
      <c r="B9533" s="26" t="s">
        <v>125</v>
      </c>
      <c r="C9533" s="50" t="s">
        <v>416</v>
      </c>
      <c r="D9533" s="51"/>
      <c r="E9533" s="51"/>
      <c r="F9533" s="51"/>
      <c r="G9533" s="52"/>
      <c r="H9533" s="25">
        <f t="shared" si="252"/>
        <v>3.2382113399999998E-7</v>
      </c>
      <c r="I9533" s="3" t="str">
        <f t="shared" si="253"/>
        <v>ReisNepal</v>
      </c>
      <c r="J9533" t="s">
        <v>160</v>
      </c>
      <c r="K9533">
        <v>0.13</v>
      </c>
    </row>
    <row r="9534" spans="1:11" x14ac:dyDescent="0.4">
      <c r="A9534" t="str">
        <f t="shared" si="251"/>
        <v>ReisdrinkThailand</v>
      </c>
      <c r="B9534" s="26" t="s">
        <v>125</v>
      </c>
      <c r="C9534" s="50" t="s">
        <v>455</v>
      </c>
      <c r="D9534" s="51"/>
      <c r="E9534" s="51"/>
      <c r="F9534" s="51"/>
      <c r="G9534" s="52"/>
      <c r="H9534" s="25">
        <f t="shared" si="252"/>
        <v>3.2875063000000004E-7</v>
      </c>
      <c r="I9534" s="3" t="str">
        <f t="shared" si="253"/>
        <v>ReisThailand</v>
      </c>
      <c r="J9534" t="s">
        <v>160</v>
      </c>
      <c r="K9534">
        <v>0.13</v>
      </c>
    </row>
    <row r="9535" spans="1:11" x14ac:dyDescent="0.4">
      <c r="A9535" t="str">
        <f t="shared" si="251"/>
        <v>ReisdrinkNigeria</v>
      </c>
      <c r="B9535" s="26" t="s">
        <v>125</v>
      </c>
      <c r="C9535" s="50" t="s">
        <v>419</v>
      </c>
      <c r="D9535" s="51"/>
      <c r="E9535" s="51"/>
      <c r="F9535" s="51"/>
      <c r="G9535" s="52"/>
      <c r="H9535" s="25">
        <f t="shared" si="252"/>
        <v>3.3061690999999994E-7</v>
      </c>
      <c r="I9535" s="3" t="str">
        <f t="shared" si="253"/>
        <v>ReisNigeria</v>
      </c>
      <c r="J9535" t="s">
        <v>160</v>
      </c>
      <c r="K9535">
        <v>0.13</v>
      </c>
    </row>
    <row r="9536" spans="1:11" x14ac:dyDescent="0.4">
      <c r="A9536" t="str">
        <f t="shared" si="251"/>
        <v>ReisdrinkKolumbien</v>
      </c>
      <c r="B9536" s="26" t="s">
        <v>125</v>
      </c>
      <c r="C9536" s="50" t="s">
        <v>351</v>
      </c>
      <c r="D9536" s="51"/>
      <c r="E9536" s="51"/>
      <c r="F9536" s="51"/>
      <c r="G9536" s="52"/>
      <c r="H9536" s="25">
        <f t="shared" si="252"/>
        <v>3.3826117000000002E-7</v>
      </c>
      <c r="I9536" s="3" t="str">
        <f t="shared" si="253"/>
        <v>ReisKolumbien</v>
      </c>
      <c r="J9536" t="s">
        <v>160</v>
      </c>
      <c r="K9536">
        <v>0.13</v>
      </c>
    </row>
    <row r="9537" spans="1:11" x14ac:dyDescent="0.4">
      <c r="A9537" t="str">
        <f t="shared" si="251"/>
        <v>ReisdrinkLaos</v>
      </c>
      <c r="B9537" s="26" t="s">
        <v>125</v>
      </c>
      <c r="C9537" s="50" t="s">
        <v>396</v>
      </c>
      <c r="D9537" s="51"/>
      <c r="E9537" s="51"/>
      <c r="F9537" s="51"/>
      <c r="G9537" s="52"/>
      <c r="H9537" s="25">
        <f t="shared" si="252"/>
        <v>3.4969142000000002E-7</v>
      </c>
      <c r="I9537" s="3" t="str">
        <f t="shared" si="253"/>
        <v>ReisLaos</v>
      </c>
      <c r="J9537" t="s">
        <v>160</v>
      </c>
      <c r="K9537">
        <v>0.13</v>
      </c>
    </row>
    <row r="9538" spans="1:11" x14ac:dyDescent="0.4">
      <c r="A9538" t="str">
        <f t="shared" ref="A9538:A9601" si="254">B9538&amp;C9538</f>
        <v>ReisdrinkMadagaskar</v>
      </c>
      <c r="B9538" s="26" t="s">
        <v>125</v>
      </c>
      <c r="C9538" s="50" t="s">
        <v>403</v>
      </c>
      <c r="D9538" s="51"/>
      <c r="E9538" s="51"/>
      <c r="F9538" s="51"/>
      <c r="G9538" s="52"/>
      <c r="H9538" s="25">
        <f t="shared" si="252"/>
        <v>3.6868000000000004E-7</v>
      </c>
      <c r="I9538" s="3" t="str">
        <f t="shared" si="253"/>
        <v>ReisMadagaskar</v>
      </c>
      <c r="J9538" t="s">
        <v>160</v>
      </c>
      <c r="K9538">
        <v>0.13</v>
      </c>
    </row>
    <row r="9539" spans="1:11" x14ac:dyDescent="0.4">
      <c r="A9539" t="str">
        <f t="shared" si="254"/>
        <v>ReisdrinkTurkmenistan</v>
      </c>
      <c r="B9539" s="26" t="s">
        <v>125</v>
      </c>
      <c r="C9539" s="50" t="s">
        <v>462</v>
      </c>
      <c r="D9539" s="51"/>
      <c r="E9539" s="51"/>
      <c r="F9539" s="51"/>
      <c r="G9539" s="52"/>
      <c r="H9539" s="25">
        <f t="shared" si="252"/>
        <v>3.7343324200000004E-7</v>
      </c>
      <c r="I9539" s="3" t="str">
        <f t="shared" si="253"/>
        <v>ReisTurkmenistan</v>
      </c>
      <c r="J9539" t="s">
        <v>160</v>
      </c>
      <c r="K9539">
        <v>0.13</v>
      </c>
    </row>
    <row r="9540" spans="1:11" x14ac:dyDescent="0.4">
      <c r="A9540" t="str">
        <f t="shared" si="254"/>
        <v>ReisdrinkDemokratische Republik Kongo</v>
      </c>
      <c r="B9540" s="26" t="s">
        <v>125</v>
      </c>
      <c r="C9540" s="50" t="s">
        <v>358</v>
      </c>
      <c r="D9540" s="51"/>
      <c r="E9540" s="51"/>
      <c r="F9540" s="51"/>
      <c r="G9540" s="52"/>
      <c r="H9540" s="25">
        <f t="shared" si="252"/>
        <v>3.8350000000000001E-7</v>
      </c>
      <c r="I9540" s="3" t="str">
        <f t="shared" si="253"/>
        <v>ReisDemokratische Republik Kongo</v>
      </c>
      <c r="J9540" t="s">
        <v>160</v>
      </c>
      <c r="K9540">
        <v>0.13</v>
      </c>
    </row>
    <row r="9541" spans="1:11" x14ac:dyDescent="0.4">
      <c r="A9541" t="str">
        <f t="shared" si="254"/>
        <v>ReisdrinkSierra Leone</v>
      </c>
      <c r="B9541" s="26" t="s">
        <v>125</v>
      </c>
      <c r="C9541" s="50" t="s">
        <v>441</v>
      </c>
      <c r="D9541" s="51"/>
      <c r="E9541" s="51"/>
      <c r="F9541" s="51"/>
      <c r="G9541" s="52"/>
      <c r="H9541" s="25">
        <f t="shared" si="252"/>
        <v>3.8491323000000004E-7</v>
      </c>
      <c r="I9541" s="3" t="str">
        <f t="shared" si="253"/>
        <v>ReisSierra Leone</v>
      </c>
      <c r="J9541" t="s">
        <v>160</v>
      </c>
      <c r="K9541">
        <v>0.13</v>
      </c>
    </row>
    <row r="9542" spans="1:11" x14ac:dyDescent="0.4">
      <c r="A9542" t="str">
        <f t="shared" si="254"/>
        <v>ReisdrinkMyanmar</v>
      </c>
      <c r="B9542" s="26" t="s">
        <v>125</v>
      </c>
      <c r="C9542" s="50" t="s">
        <v>414</v>
      </c>
      <c r="D9542" s="51"/>
      <c r="E9542" s="51"/>
      <c r="F9542" s="51"/>
      <c r="G9542" s="52"/>
      <c r="H9542" s="25">
        <f t="shared" si="252"/>
        <v>3.9284079900000006E-7</v>
      </c>
      <c r="I9542" s="3" t="str">
        <f t="shared" si="253"/>
        <v>ReisMyanmar</v>
      </c>
      <c r="J9542" t="s">
        <v>160</v>
      </c>
      <c r="K9542">
        <v>0.13</v>
      </c>
    </row>
    <row r="9543" spans="1:11" x14ac:dyDescent="0.4">
      <c r="A9543" t="str">
        <f t="shared" si="254"/>
        <v>ReisdrinkIndonesien</v>
      </c>
      <c r="B9543" s="26" t="s">
        <v>125</v>
      </c>
      <c r="C9543" s="50" t="s">
        <v>222</v>
      </c>
      <c r="D9543" s="51"/>
      <c r="E9543" s="51"/>
      <c r="F9543" s="51"/>
      <c r="G9543" s="52"/>
      <c r="H9543" s="25">
        <f t="shared" si="252"/>
        <v>4.1743194999999998E-7</v>
      </c>
      <c r="I9543" s="3" t="str">
        <f t="shared" si="253"/>
        <v>ReisIndonesien</v>
      </c>
      <c r="J9543" t="s">
        <v>160</v>
      </c>
      <c r="K9543">
        <v>0.13</v>
      </c>
    </row>
    <row r="9544" spans="1:11" x14ac:dyDescent="0.4">
      <c r="A9544" t="str">
        <f t="shared" si="254"/>
        <v>ReisdrinkVietnam</v>
      </c>
      <c r="B9544" s="26" t="s">
        <v>125</v>
      </c>
      <c r="C9544" s="50" t="s">
        <v>472</v>
      </c>
      <c r="D9544" s="51"/>
      <c r="E9544" s="51"/>
      <c r="F9544" s="51"/>
      <c r="G9544" s="52"/>
      <c r="H9544" s="25">
        <f t="shared" si="252"/>
        <v>4.2885011000000001E-7</v>
      </c>
      <c r="I9544" s="3" t="str">
        <f t="shared" si="253"/>
        <v>ReisVietnam</v>
      </c>
      <c r="J9544" t="s">
        <v>160</v>
      </c>
      <c r="K9544">
        <v>0.13</v>
      </c>
    </row>
    <row r="9545" spans="1:11" x14ac:dyDescent="0.4">
      <c r="A9545" t="str">
        <f t="shared" si="254"/>
        <v>ReisdrinkGuinea-Bissau</v>
      </c>
      <c r="B9545" s="26" t="s">
        <v>125</v>
      </c>
      <c r="C9545" s="50" t="s">
        <v>381</v>
      </c>
      <c r="D9545" s="51"/>
      <c r="E9545" s="51"/>
      <c r="F9545" s="51"/>
      <c r="G9545" s="52"/>
      <c r="H9545" s="25">
        <f t="shared" si="252"/>
        <v>4.3376873799999997E-7</v>
      </c>
      <c r="I9545" s="3" t="str">
        <f t="shared" si="253"/>
        <v>ReisGuinea-Bissau</v>
      </c>
      <c r="J9545" t="s">
        <v>160</v>
      </c>
      <c r="K9545">
        <v>0.13</v>
      </c>
    </row>
    <row r="9546" spans="1:11" x14ac:dyDescent="0.4">
      <c r="A9546" t="str">
        <f t="shared" si="254"/>
        <v>ReisdrinkMexiko</v>
      </c>
      <c r="B9546" s="26" t="s">
        <v>125</v>
      </c>
      <c r="C9546" s="50" t="s">
        <v>409</v>
      </c>
      <c r="D9546" s="51"/>
      <c r="E9546" s="51"/>
      <c r="F9546" s="51"/>
      <c r="G9546" s="52"/>
      <c r="H9546" s="25">
        <f t="shared" si="252"/>
        <v>4.5254378000000005E-7</v>
      </c>
      <c r="I9546" s="3" t="str">
        <f t="shared" si="253"/>
        <v>ReisMexiko</v>
      </c>
      <c r="J9546" t="s">
        <v>160</v>
      </c>
      <c r="K9546">
        <v>0.13</v>
      </c>
    </row>
    <row r="9547" spans="1:11" x14ac:dyDescent="0.4">
      <c r="A9547" t="str">
        <f t="shared" si="254"/>
        <v>ReisdrinkKambodscha</v>
      </c>
      <c r="B9547" s="26" t="s">
        <v>125</v>
      </c>
      <c r="C9547" s="50" t="s">
        <v>337</v>
      </c>
      <c r="D9547" s="51"/>
      <c r="E9547" s="51"/>
      <c r="F9547" s="51"/>
      <c r="G9547" s="52"/>
      <c r="H9547" s="25">
        <f t="shared" si="252"/>
        <v>4.7310432000000007E-7</v>
      </c>
      <c r="I9547" s="3" t="str">
        <f t="shared" si="253"/>
        <v>ReisKambodscha</v>
      </c>
      <c r="J9547" t="s">
        <v>160</v>
      </c>
      <c r="K9547">
        <v>0.13</v>
      </c>
    </row>
    <row r="9548" spans="1:11" x14ac:dyDescent="0.4">
      <c r="A9548" t="str">
        <f t="shared" si="254"/>
        <v>ReisdrinkOsttimor</v>
      </c>
      <c r="B9548" s="26" t="s">
        <v>125</v>
      </c>
      <c r="C9548" s="50" t="s">
        <v>457</v>
      </c>
      <c r="D9548" s="51"/>
      <c r="E9548" s="51"/>
      <c r="F9548" s="51"/>
      <c r="G9548" s="52"/>
      <c r="H9548" s="25">
        <f t="shared" si="252"/>
        <v>5.0456757E-7</v>
      </c>
      <c r="I9548" s="3" t="str">
        <f t="shared" si="253"/>
        <v>ReisOsttimor</v>
      </c>
      <c r="J9548" t="s">
        <v>160</v>
      </c>
      <c r="K9548">
        <v>0.13</v>
      </c>
    </row>
    <row r="9549" spans="1:11" x14ac:dyDescent="0.4">
      <c r="A9549" t="str">
        <f t="shared" si="254"/>
        <v>ReisdrinkHonduras</v>
      </c>
      <c r="B9549" s="26" t="s">
        <v>125</v>
      </c>
      <c r="C9549" s="50" t="s">
        <v>384</v>
      </c>
      <c r="D9549" s="51"/>
      <c r="E9549" s="51"/>
      <c r="F9549" s="51"/>
      <c r="G9549" s="52"/>
      <c r="H9549" s="25">
        <f t="shared" si="252"/>
        <v>5.0911743999999997E-7</v>
      </c>
      <c r="I9549" s="3" t="str">
        <f t="shared" si="253"/>
        <v>ReisHonduras</v>
      </c>
      <c r="J9549" t="s">
        <v>160</v>
      </c>
      <c r="K9549">
        <v>0.13</v>
      </c>
    </row>
    <row r="9550" spans="1:11" x14ac:dyDescent="0.4">
      <c r="A9550" t="str">
        <f t="shared" si="254"/>
        <v>ReisdrinkMosambik</v>
      </c>
      <c r="B9550" s="26" t="s">
        <v>125</v>
      </c>
      <c r="C9550" s="50" t="s">
        <v>413</v>
      </c>
      <c r="D9550" s="51"/>
      <c r="E9550" s="51"/>
      <c r="F9550" s="51"/>
      <c r="G9550" s="52"/>
      <c r="H9550" s="25">
        <f t="shared" si="252"/>
        <v>5.4260530999999989E-7</v>
      </c>
      <c r="I9550" s="3" t="str">
        <f t="shared" si="253"/>
        <v>ReisMosambik</v>
      </c>
      <c r="J9550" t="s">
        <v>160</v>
      </c>
      <c r="K9550">
        <v>0.13</v>
      </c>
    </row>
    <row r="9551" spans="1:11" x14ac:dyDescent="0.4">
      <c r="A9551" t="str">
        <f t="shared" si="254"/>
        <v>ReisdrinkPhilippinen</v>
      </c>
      <c r="B9551" s="26" t="s">
        <v>125</v>
      </c>
      <c r="C9551" s="50" t="s">
        <v>428</v>
      </c>
      <c r="D9551" s="51"/>
      <c r="E9551" s="51"/>
      <c r="F9551" s="51"/>
      <c r="G9551" s="52"/>
      <c r="H9551" s="25">
        <f t="shared" si="252"/>
        <v>5.5118570000000002E-7</v>
      </c>
      <c r="I9551" s="3" t="str">
        <f t="shared" si="253"/>
        <v>ReisPhilippinen</v>
      </c>
      <c r="J9551" t="s">
        <v>160</v>
      </c>
      <c r="K9551">
        <v>0.13</v>
      </c>
    </row>
    <row r="9552" spans="1:11" x14ac:dyDescent="0.4">
      <c r="A9552" t="str">
        <f t="shared" si="254"/>
        <v>ReisdrinkNicaragua</v>
      </c>
      <c r="B9552" s="26" t="s">
        <v>125</v>
      </c>
      <c r="C9552" s="50" t="s">
        <v>417</v>
      </c>
      <c r="D9552" s="51"/>
      <c r="E9552" s="51"/>
      <c r="F9552" s="51"/>
      <c r="G9552" s="52"/>
      <c r="H9552" s="25">
        <f t="shared" si="252"/>
        <v>5.5656718000000016E-7</v>
      </c>
      <c r="I9552" s="3" t="str">
        <f t="shared" si="253"/>
        <v>ReisNicaragua</v>
      </c>
      <c r="J9552" t="s">
        <v>160</v>
      </c>
      <c r="K9552">
        <v>0.13</v>
      </c>
    </row>
    <row r="9553" spans="1:11" x14ac:dyDescent="0.4">
      <c r="A9553" t="str">
        <f t="shared" si="254"/>
        <v>ReisdrinkDominikanische Republik</v>
      </c>
      <c r="B9553" s="26" t="s">
        <v>125</v>
      </c>
      <c r="C9553" s="50" t="s">
        <v>362</v>
      </c>
      <c r="D9553" s="51"/>
      <c r="E9553" s="51"/>
      <c r="F9553" s="51"/>
      <c r="G9553" s="52"/>
      <c r="H9553" s="25">
        <f t="shared" si="252"/>
        <v>6.544315700000001E-7</v>
      </c>
      <c r="I9553" s="3" t="str">
        <f t="shared" si="253"/>
        <v>ReisDominikanische Republik</v>
      </c>
      <c r="J9553" t="s">
        <v>160</v>
      </c>
      <c r="K9553">
        <v>0.13</v>
      </c>
    </row>
    <row r="9554" spans="1:11" x14ac:dyDescent="0.4">
      <c r="A9554" t="str">
        <f t="shared" si="254"/>
        <v>ReisdrinkZambia</v>
      </c>
      <c r="B9554" s="26" t="s">
        <v>125</v>
      </c>
      <c r="C9554" s="50" t="s">
        <v>475</v>
      </c>
      <c r="D9554" s="51"/>
      <c r="E9554" s="51"/>
      <c r="F9554" s="51"/>
      <c r="G9554" s="52"/>
      <c r="H9554" s="25">
        <f t="shared" si="252"/>
        <v>6.7689023999999999E-7</v>
      </c>
      <c r="I9554" s="3" t="str">
        <f t="shared" si="253"/>
        <v>ReisZambia</v>
      </c>
      <c r="J9554" t="s">
        <v>160</v>
      </c>
      <c r="K9554">
        <v>0.13</v>
      </c>
    </row>
    <row r="9555" spans="1:11" x14ac:dyDescent="0.4">
      <c r="A9555" t="str">
        <f t="shared" si="254"/>
        <v>ReisdrinkMalawi</v>
      </c>
      <c r="B9555" s="26" t="s">
        <v>125</v>
      </c>
      <c r="C9555" s="50" t="s">
        <v>405</v>
      </c>
      <c r="D9555" s="51"/>
      <c r="E9555" s="51"/>
      <c r="F9555" s="51"/>
      <c r="G9555" s="52"/>
      <c r="H9555" s="25">
        <f t="shared" si="252"/>
        <v>7.1213999999999986E-7</v>
      </c>
      <c r="I9555" s="3" t="str">
        <f t="shared" si="253"/>
        <v>ReisMalawi</v>
      </c>
      <c r="J9555" t="s">
        <v>160</v>
      </c>
      <c r="K9555">
        <v>0.13</v>
      </c>
    </row>
    <row r="9556" spans="1:11" x14ac:dyDescent="0.4">
      <c r="A9556" t="str">
        <f t="shared" si="254"/>
        <v>ReisdrinkCosta Rica</v>
      </c>
      <c r="B9556" s="26" t="s">
        <v>125</v>
      </c>
      <c r="C9556" s="50" t="s">
        <v>352</v>
      </c>
      <c r="D9556" s="51"/>
      <c r="E9556" s="51"/>
      <c r="F9556" s="51"/>
      <c r="G9556" s="52"/>
      <c r="H9556" s="25">
        <f t="shared" si="252"/>
        <v>7.3944000000000012E-7</v>
      </c>
      <c r="I9556" s="3" t="str">
        <f t="shared" si="253"/>
        <v>ReisCosta Rica</v>
      </c>
      <c r="J9556" t="s">
        <v>160</v>
      </c>
      <c r="K9556">
        <v>0.13</v>
      </c>
    </row>
    <row r="9557" spans="1:11" x14ac:dyDescent="0.4">
      <c r="A9557" t="str">
        <f t="shared" si="254"/>
        <v>ReisdrinkKuba</v>
      </c>
      <c r="B9557" s="26" t="s">
        <v>125</v>
      </c>
      <c r="C9557" s="50" t="s">
        <v>221</v>
      </c>
      <c r="D9557" s="51"/>
      <c r="E9557" s="51"/>
      <c r="F9557" s="51"/>
      <c r="G9557" s="52"/>
      <c r="H9557" s="25">
        <f t="shared" si="252"/>
        <v>7.6043461000000014E-7</v>
      </c>
      <c r="I9557" s="3" t="str">
        <f t="shared" si="253"/>
        <v>ReisKuba</v>
      </c>
      <c r="J9557" t="s">
        <v>160</v>
      </c>
      <c r="K9557">
        <v>0.13</v>
      </c>
    </row>
    <row r="9558" spans="1:11" x14ac:dyDescent="0.4">
      <c r="A9558" t="str">
        <f t="shared" si="254"/>
        <v>ReisdrinkSri Lanka</v>
      </c>
      <c r="B9558" s="26" t="s">
        <v>125</v>
      </c>
      <c r="C9558" s="50" t="s">
        <v>447</v>
      </c>
      <c r="D9558" s="51"/>
      <c r="E9558" s="51"/>
      <c r="F9558" s="51"/>
      <c r="G9558" s="52"/>
      <c r="H9558" s="25">
        <f t="shared" si="252"/>
        <v>7.6790999999999995E-7</v>
      </c>
      <c r="I9558" s="3" t="str">
        <f t="shared" si="253"/>
        <v>ReisSri Lanka</v>
      </c>
      <c r="J9558" t="s">
        <v>160</v>
      </c>
      <c r="K9558">
        <v>0.13</v>
      </c>
    </row>
    <row r="9559" spans="1:11" x14ac:dyDescent="0.4">
      <c r="A9559" t="str">
        <f t="shared" si="254"/>
        <v>ReisdrinkEcuador</v>
      </c>
      <c r="B9559" s="26" t="s">
        <v>125</v>
      </c>
      <c r="C9559" s="50" t="s">
        <v>363</v>
      </c>
      <c r="D9559" s="51"/>
      <c r="E9559" s="51"/>
      <c r="F9559" s="51"/>
      <c r="G9559" s="52"/>
      <c r="H9559" s="25">
        <f t="shared" si="252"/>
        <v>8.3282056000000014E-7</v>
      </c>
      <c r="I9559" s="3" t="str">
        <f t="shared" si="253"/>
        <v>ReisEcuador</v>
      </c>
      <c r="J9559" t="s">
        <v>160</v>
      </c>
      <c r="K9559">
        <v>0.13</v>
      </c>
    </row>
    <row r="9560" spans="1:11" x14ac:dyDescent="0.4">
      <c r="A9560" t="str">
        <f t="shared" si="254"/>
        <v>ReisdrinkSurinam</v>
      </c>
      <c r="B9560" s="26" t="s">
        <v>125</v>
      </c>
      <c r="C9560" s="50" t="s">
        <v>449</v>
      </c>
      <c r="D9560" s="51"/>
      <c r="E9560" s="51"/>
      <c r="F9560" s="51"/>
      <c r="G9560" s="52"/>
      <c r="H9560" s="25">
        <f t="shared" si="252"/>
        <v>1.0419848399999998E-6</v>
      </c>
      <c r="I9560" s="3" t="str">
        <f t="shared" si="253"/>
        <v>ReisSurinam</v>
      </c>
      <c r="J9560" t="s">
        <v>160</v>
      </c>
      <c r="K9560">
        <v>0.13</v>
      </c>
    </row>
    <row r="9561" spans="1:11" x14ac:dyDescent="0.4">
      <c r="A9561" t="str">
        <f t="shared" si="254"/>
        <v>ReisdrinkGuatemala</v>
      </c>
      <c r="B9561" s="26" t="s">
        <v>125</v>
      </c>
      <c r="C9561" s="50" t="s">
        <v>379</v>
      </c>
      <c r="D9561" s="51"/>
      <c r="E9561" s="51"/>
      <c r="F9561" s="51"/>
      <c r="G9561" s="52"/>
      <c r="H9561" s="25">
        <f t="shared" si="252"/>
        <v>1.0930711999999999E-6</v>
      </c>
      <c r="I9561" s="3" t="str">
        <f t="shared" si="253"/>
        <v>ReisGuatemala</v>
      </c>
      <c r="J9561" t="s">
        <v>160</v>
      </c>
      <c r="K9561">
        <v>0.13</v>
      </c>
    </row>
    <row r="9562" spans="1:11" x14ac:dyDescent="0.4">
      <c r="A9562" t="str">
        <f t="shared" si="254"/>
        <v>ReisdrinkBelize</v>
      </c>
      <c r="B9562" s="26" t="s">
        <v>125</v>
      </c>
      <c r="C9562" s="50" t="s">
        <v>321</v>
      </c>
      <c r="D9562" s="51"/>
      <c r="E9562" s="51"/>
      <c r="F9562" s="51"/>
      <c r="G9562" s="52"/>
      <c r="H9562" s="25">
        <f t="shared" si="252"/>
        <v>1.2094592900000002E-6</v>
      </c>
      <c r="I9562" s="3" t="str">
        <f t="shared" si="253"/>
        <v>ReisBelize</v>
      </c>
      <c r="J9562" t="s">
        <v>160</v>
      </c>
      <c r="K9562">
        <v>0.13</v>
      </c>
    </row>
    <row r="9563" spans="1:11" x14ac:dyDescent="0.4">
      <c r="A9563" t="str">
        <f t="shared" si="254"/>
        <v>ReisdrinkHaiti</v>
      </c>
      <c r="B9563" s="26" t="s">
        <v>125</v>
      </c>
      <c r="C9563" s="50" t="s">
        <v>383</v>
      </c>
      <c r="D9563" s="51"/>
      <c r="E9563" s="51"/>
      <c r="F9563" s="51"/>
      <c r="G9563" s="52"/>
      <c r="H9563" s="25">
        <f t="shared" si="252"/>
        <v>1.6134248000000003E-6</v>
      </c>
      <c r="I9563" s="3" t="str">
        <f t="shared" si="253"/>
        <v>ReisHaiti</v>
      </c>
      <c r="J9563" t="s">
        <v>160</v>
      </c>
      <c r="K9563">
        <v>0.13</v>
      </c>
    </row>
    <row r="9564" spans="1:11" x14ac:dyDescent="0.4">
      <c r="A9564" t="str">
        <f t="shared" si="254"/>
        <v>ReisdrinkPanama</v>
      </c>
      <c r="B9564" s="26" t="s">
        <v>125</v>
      </c>
      <c r="C9564" s="50" t="s">
        <v>424</v>
      </c>
      <c r="D9564" s="51"/>
      <c r="E9564" s="51"/>
      <c r="F9564" s="51"/>
      <c r="G9564" s="52"/>
      <c r="H9564" s="25">
        <f t="shared" si="252"/>
        <v>1.9992323000000001E-6</v>
      </c>
      <c r="I9564" s="3" t="str">
        <f t="shared" si="253"/>
        <v>ReisPanama</v>
      </c>
      <c r="J9564" t="s">
        <v>160</v>
      </c>
      <c r="K9564">
        <v>0.13</v>
      </c>
    </row>
    <row r="9565" spans="1:11" x14ac:dyDescent="0.4">
      <c r="A9565" t="str">
        <f t="shared" si="254"/>
        <v>ReisdrinkTrinidad und Tobago</v>
      </c>
      <c r="B9565" s="26" t="s">
        <v>125</v>
      </c>
      <c r="C9565" s="50" t="s">
        <v>459</v>
      </c>
      <c r="D9565" s="51"/>
      <c r="E9565" s="51"/>
      <c r="F9565" s="51"/>
      <c r="G9565" s="52"/>
      <c r="H9565" s="25">
        <f t="shared" si="252"/>
        <v>2.7619764900000005E-6</v>
      </c>
      <c r="I9565" s="3" t="str">
        <f t="shared" si="253"/>
        <v>ReisTrinidad und Tobago</v>
      </c>
      <c r="J9565" t="s">
        <v>160</v>
      </c>
      <c r="K9565">
        <v>0.13</v>
      </c>
    </row>
    <row r="9566" spans="1:11" x14ac:dyDescent="0.4">
      <c r="A9566" t="str">
        <f t="shared" si="254"/>
        <v>PalmölNiger</v>
      </c>
      <c r="B9566" s="236" t="s">
        <v>127</v>
      </c>
      <c r="C9566" s="50" t="s">
        <v>418</v>
      </c>
      <c r="H9566" s="25">
        <f t="shared" si="252"/>
        <v>2.8231688000000007E-7</v>
      </c>
      <c r="I9566" s="3" t="str">
        <f t="shared" si="253"/>
        <v>Palmfrucht (Ölpalme)Niger</v>
      </c>
      <c r="J9566" t="s">
        <v>289</v>
      </c>
      <c r="K9566">
        <v>10</v>
      </c>
    </row>
    <row r="9567" spans="1:11" x14ac:dyDescent="0.4">
      <c r="A9567" t="str">
        <f t="shared" si="254"/>
        <v>PalmölBenin</v>
      </c>
      <c r="B9567" s="237" t="s">
        <v>127</v>
      </c>
      <c r="C9567" s="50" t="s">
        <v>219</v>
      </c>
      <c r="H9567" s="25">
        <f t="shared" si="252"/>
        <v>4.3865630000000001E-7</v>
      </c>
      <c r="I9567" s="3" t="str">
        <f t="shared" ref="I9567:I9617" si="255">J9567&amp;C9567</f>
        <v>Palmfrucht (Ölpalme)Benin</v>
      </c>
      <c r="J9567" t="s">
        <v>289</v>
      </c>
      <c r="K9567">
        <v>10</v>
      </c>
    </row>
    <row r="9568" spans="1:11" x14ac:dyDescent="0.4">
      <c r="A9568" t="str">
        <f t="shared" si="254"/>
        <v>PalmölAngola</v>
      </c>
      <c r="B9568" s="237" t="s">
        <v>127</v>
      </c>
      <c r="C9568" s="50" t="s">
        <v>284</v>
      </c>
      <c r="H9568" s="25">
        <f t="shared" si="252"/>
        <v>1.0779663E-6</v>
      </c>
      <c r="I9568" s="3" t="str">
        <f t="shared" si="255"/>
        <v>Palmfrucht (Ölpalme)Angola</v>
      </c>
      <c r="J9568" t="s">
        <v>289</v>
      </c>
      <c r="K9568">
        <v>10</v>
      </c>
    </row>
    <row r="9569" spans="1:11" x14ac:dyDescent="0.4">
      <c r="A9569" t="str">
        <f t="shared" si="254"/>
        <v>PalmölSenegal</v>
      </c>
      <c r="B9569" s="237" t="s">
        <v>127</v>
      </c>
      <c r="C9569" s="50" t="s">
        <v>438</v>
      </c>
      <c r="H9569" s="25">
        <f t="shared" si="252"/>
        <v>1.0905634E-6</v>
      </c>
      <c r="I9569" s="3" t="str">
        <f t="shared" si="255"/>
        <v>Palmfrucht (Ölpalme)Senegal</v>
      </c>
      <c r="J9569" t="s">
        <v>289</v>
      </c>
      <c r="K9569">
        <v>10</v>
      </c>
    </row>
    <row r="9570" spans="1:11" x14ac:dyDescent="0.4">
      <c r="A9570" t="str">
        <f t="shared" si="254"/>
        <v>PalmölMali</v>
      </c>
      <c r="B9570" s="237" t="s">
        <v>127</v>
      </c>
      <c r="C9570" s="50" t="s">
        <v>407</v>
      </c>
      <c r="H9570" s="25">
        <f t="shared" si="252"/>
        <v>1.2078999999999999E-6</v>
      </c>
      <c r="I9570" s="3" t="str">
        <f t="shared" si="255"/>
        <v>Palmfrucht (Ölpalme)Mali</v>
      </c>
      <c r="J9570" t="s">
        <v>289</v>
      </c>
      <c r="K9570">
        <v>10</v>
      </c>
    </row>
    <row r="9571" spans="1:11" x14ac:dyDescent="0.4">
      <c r="A9571" t="str">
        <f t="shared" si="254"/>
        <v>PalmölBurkina Faso</v>
      </c>
      <c r="B9571" s="237" t="s">
        <v>127</v>
      </c>
      <c r="C9571" s="50" t="s">
        <v>334</v>
      </c>
      <c r="H9571" s="25">
        <f t="shared" si="252"/>
        <v>1.2317367000000001E-6</v>
      </c>
      <c r="I9571" s="3" t="str">
        <f t="shared" si="255"/>
        <v>Palmfrucht (Ölpalme)Burkina Faso</v>
      </c>
      <c r="J9571" t="s">
        <v>289</v>
      </c>
      <c r="K9571">
        <v>10</v>
      </c>
    </row>
    <row r="9572" spans="1:11" x14ac:dyDescent="0.4">
      <c r="A9572" t="str">
        <f t="shared" si="254"/>
        <v>PalmölTogo</v>
      </c>
      <c r="B9572" s="237" t="s">
        <v>127</v>
      </c>
      <c r="C9572" s="50" t="s">
        <v>458</v>
      </c>
      <c r="H9572" s="25">
        <f t="shared" si="252"/>
        <v>1.2642716E-6</v>
      </c>
      <c r="I9572" s="3" t="str">
        <f t="shared" si="255"/>
        <v>Palmfrucht (Ölpalme)Togo</v>
      </c>
      <c r="J9572" t="s">
        <v>289</v>
      </c>
      <c r="K9572">
        <v>10</v>
      </c>
    </row>
    <row r="9573" spans="1:11" x14ac:dyDescent="0.4">
      <c r="A9573" t="str">
        <f t="shared" si="254"/>
        <v>PalmölZambia</v>
      </c>
      <c r="B9573" s="237" t="s">
        <v>127</v>
      </c>
      <c r="C9573" s="50" t="s">
        <v>475</v>
      </c>
      <c r="H9573" s="25">
        <f t="shared" si="252"/>
        <v>1.3400542E-6</v>
      </c>
      <c r="I9573" s="3" t="str">
        <f t="shared" si="255"/>
        <v>Palmfrucht (Ölpalme)Zambia</v>
      </c>
      <c r="J9573" t="s">
        <v>289</v>
      </c>
      <c r="K9573">
        <v>10</v>
      </c>
    </row>
    <row r="9574" spans="1:11" x14ac:dyDescent="0.4">
      <c r="A9574" t="str">
        <f t="shared" si="254"/>
        <v>PalmölKongo</v>
      </c>
      <c r="B9574" s="237" t="s">
        <v>127</v>
      </c>
      <c r="C9574" s="50" t="s">
        <v>217</v>
      </c>
      <c r="H9574" s="25">
        <f t="shared" si="252"/>
        <v>1.3860000000000002E-6</v>
      </c>
      <c r="I9574" s="3" t="str">
        <f t="shared" si="255"/>
        <v>Palmfrucht (Ölpalme)Kongo</v>
      </c>
      <c r="J9574" t="s">
        <v>289</v>
      </c>
      <c r="K9574">
        <v>10</v>
      </c>
    </row>
    <row r="9575" spans="1:11" x14ac:dyDescent="0.4">
      <c r="A9575" t="str">
        <f t="shared" si="254"/>
        <v>PalmölTansania</v>
      </c>
      <c r="B9575" s="237" t="s">
        <v>127</v>
      </c>
      <c r="C9575" s="50" t="s">
        <v>466</v>
      </c>
      <c r="H9575" s="25">
        <f t="shared" si="252"/>
        <v>1.5647000000000002E-6</v>
      </c>
      <c r="I9575" s="3" t="str">
        <f t="shared" si="255"/>
        <v>Palmfrucht (Ölpalme)Tansania</v>
      </c>
      <c r="J9575" t="s">
        <v>289</v>
      </c>
      <c r="K9575">
        <v>10</v>
      </c>
    </row>
    <row r="9576" spans="1:11" x14ac:dyDescent="0.4">
      <c r="A9576" t="str">
        <f t="shared" si="254"/>
        <v>PalmölZentralafrikanische Republik</v>
      </c>
      <c r="B9576" s="237" t="s">
        <v>127</v>
      </c>
      <c r="C9576" s="50" t="s">
        <v>344</v>
      </c>
      <c r="H9576" s="25">
        <f t="shared" si="252"/>
        <v>1.8266E-6</v>
      </c>
      <c r="I9576" s="3" t="str">
        <f t="shared" si="255"/>
        <v>Palmfrucht (Ölpalme)Zentralafrikanische Republik</v>
      </c>
      <c r="J9576" t="s">
        <v>289</v>
      </c>
      <c r="K9576">
        <v>10</v>
      </c>
    </row>
    <row r="9577" spans="1:11" x14ac:dyDescent="0.4">
      <c r="A9577" t="str">
        <f t="shared" si="254"/>
        <v>PalmölGambia</v>
      </c>
      <c r="B9577" s="237" t="s">
        <v>127</v>
      </c>
      <c r="C9577" s="50" t="s">
        <v>374</v>
      </c>
      <c r="H9577" s="25">
        <f t="shared" si="252"/>
        <v>2.1767461999999997E-6</v>
      </c>
      <c r="I9577" s="3" t="str">
        <f t="shared" si="255"/>
        <v>Palmfrucht (Ölpalme)Gambia</v>
      </c>
      <c r="J9577" t="s">
        <v>289</v>
      </c>
      <c r="K9577">
        <v>10</v>
      </c>
    </row>
    <row r="9578" spans="1:11" x14ac:dyDescent="0.4">
      <c r="A9578" t="str">
        <f t="shared" si="254"/>
        <v>PalmölNamibia</v>
      </c>
      <c r="B9578" s="237" t="s">
        <v>127</v>
      </c>
      <c r="C9578" s="50" t="s">
        <v>415</v>
      </c>
      <c r="H9578" s="25">
        <f t="shared" si="252"/>
        <v>2.5687985999999999E-6</v>
      </c>
      <c r="I9578" s="3" t="str">
        <f t="shared" si="255"/>
        <v>Palmfrucht (Ölpalme)Namibia</v>
      </c>
      <c r="J9578" t="s">
        <v>289</v>
      </c>
      <c r="K9578">
        <v>10</v>
      </c>
    </row>
    <row r="9579" spans="1:11" x14ac:dyDescent="0.4">
      <c r="A9579" t="str">
        <f t="shared" si="254"/>
        <v>PalmölKambodscha</v>
      </c>
      <c r="B9579" s="237" t="s">
        <v>127</v>
      </c>
      <c r="C9579" s="50" t="s">
        <v>337</v>
      </c>
      <c r="H9579" s="25">
        <f t="shared" si="252"/>
        <v>2.7956419999999999E-6</v>
      </c>
      <c r="I9579" s="3" t="str">
        <f t="shared" si="255"/>
        <v>Palmfrucht (Ölpalme)Kambodscha</v>
      </c>
      <c r="J9579" t="s">
        <v>289</v>
      </c>
      <c r="K9579">
        <v>10</v>
      </c>
    </row>
    <row r="9580" spans="1:11" x14ac:dyDescent="0.4">
      <c r="A9580" t="str">
        <f t="shared" si="254"/>
        <v>PalmölUganda</v>
      </c>
      <c r="B9580" s="237" t="s">
        <v>127</v>
      </c>
      <c r="C9580" s="50" t="s">
        <v>220</v>
      </c>
      <c r="H9580" s="25">
        <f t="shared" si="252"/>
        <v>2.843571E-6</v>
      </c>
      <c r="I9580" s="3" t="str">
        <f t="shared" si="255"/>
        <v>Palmfrucht (Ölpalme)Uganda</v>
      </c>
      <c r="J9580" t="s">
        <v>289</v>
      </c>
      <c r="K9580">
        <v>10</v>
      </c>
    </row>
    <row r="9581" spans="1:11" x14ac:dyDescent="0.4">
      <c r="A9581" t="str">
        <f t="shared" si="254"/>
        <v>PalmölDemokratische Republik Kongo</v>
      </c>
      <c r="B9581" s="237" t="s">
        <v>127</v>
      </c>
      <c r="C9581" s="50" t="s">
        <v>358</v>
      </c>
      <c r="H9581" s="25">
        <f t="shared" si="252"/>
        <v>3.6180000000000003E-6</v>
      </c>
      <c r="I9581" s="3" t="str">
        <f t="shared" si="255"/>
        <v>Palmfrucht (Ölpalme)Demokratische Republik Kongo</v>
      </c>
      <c r="J9581" t="s">
        <v>289</v>
      </c>
      <c r="K9581">
        <v>10</v>
      </c>
    </row>
    <row r="9582" spans="1:11" x14ac:dyDescent="0.4">
      <c r="A9582" t="str">
        <f t="shared" si="254"/>
        <v>PalmölParaguay</v>
      </c>
      <c r="B9582" s="237" t="s">
        <v>127</v>
      </c>
      <c r="C9582" s="50" t="s">
        <v>426</v>
      </c>
      <c r="H9582" s="25">
        <f t="shared" ref="H9582:H9645" si="256">VLOOKUP($I9582,$A$3:$H$9942,8,0)*$K9582</f>
        <v>3.9816469999999995E-6</v>
      </c>
      <c r="I9582" s="3" t="str">
        <f t="shared" si="255"/>
        <v>Palmfrucht (Ölpalme)Paraguay</v>
      </c>
      <c r="J9582" t="s">
        <v>289</v>
      </c>
      <c r="K9582">
        <v>10</v>
      </c>
    </row>
    <row r="9583" spans="1:11" x14ac:dyDescent="0.4">
      <c r="A9583" t="str">
        <f t="shared" si="254"/>
        <v>PalmölElfenbeinküste</v>
      </c>
      <c r="B9583" s="237" t="s">
        <v>127</v>
      </c>
      <c r="C9583" s="50" t="s">
        <v>354</v>
      </c>
      <c r="H9583" s="25">
        <f t="shared" si="256"/>
        <v>4.335106E-6</v>
      </c>
      <c r="I9583" s="3" t="str">
        <f t="shared" si="255"/>
        <v>Palmfrucht (Ölpalme)Elfenbeinküste</v>
      </c>
      <c r="J9583" t="s">
        <v>289</v>
      </c>
      <c r="K9583">
        <v>10</v>
      </c>
    </row>
    <row r="9584" spans="1:11" x14ac:dyDescent="0.4">
      <c r="A9584" t="str">
        <f t="shared" si="254"/>
        <v>PalmölPeru</v>
      </c>
      <c r="B9584" s="237" t="s">
        <v>127</v>
      </c>
      <c r="C9584" s="50" t="s">
        <v>427</v>
      </c>
      <c r="H9584" s="25">
        <f t="shared" si="256"/>
        <v>4.3597000000000008E-6</v>
      </c>
      <c r="I9584" s="3" t="str">
        <f t="shared" si="255"/>
        <v>Palmfrucht (Ölpalme)Peru</v>
      </c>
      <c r="J9584" t="s">
        <v>289</v>
      </c>
      <c r="K9584">
        <v>10</v>
      </c>
    </row>
    <row r="9585" spans="1:11" x14ac:dyDescent="0.4">
      <c r="A9585" t="str">
        <f t="shared" si="254"/>
        <v>PalmölArgentinien</v>
      </c>
      <c r="B9585" s="237" t="s">
        <v>127</v>
      </c>
      <c r="C9585" s="50" t="s">
        <v>292</v>
      </c>
      <c r="H9585" s="25">
        <f t="shared" si="256"/>
        <v>4.4621949999999999E-6</v>
      </c>
      <c r="I9585" s="3" t="str">
        <f t="shared" si="255"/>
        <v>Palmfrucht (Ölpalme)Argentinien</v>
      </c>
      <c r="J9585" t="s">
        <v>289</v>
      </c>
      <c r="K9585">
        <v>10</v>
      </c>
    </row>
    <row r="9586" spans="1:11" x14ac:dyDescent="0.4">
      <c r="A9586" t="str">
        <f t="shared" si="254"/>
        <v>PalmölLiberia</v>
      </c>
      <c r="B9586" s="237" t="s">
        <v>127</v>
      </c>
      <c r="C9586" s="50" t="s">
        <v>399</v>
      </c>
      <c r="H9586" s="25">
        <f t="shared" si="256"/>
        <v>4.720419E-6</v>
      </c>
      <c r="I9586" s="3" t="str">
        <f t="shared" si="255"/>
        <v>Palmfrucht (Ölpalme)Liberia</v>
      </c>
      <c r="J9586" t="s">
        <v>289</v>
      </c>
      <c r="K9586">
        <v>10</v>
      </c>
    </row>
    <row r="9587" spans="1:11" x14ac:dyDescent="0.4">
      <c r="A9587" t="str">
        <f t="shared" si="254"/>
        <v>PalmölBurundi</v>
      </c>
      <c r="B9587" s="237" t="s">
        <v>127</v>
      </c>
      <c r="C9587" s="50" t="s">
        <v>335</v>
      </c>
      <c r="H9587" s="25">
        <f t="shared" si="256"/>
        <v>4.8049999999999997E-6</v>
      </c>
      <c r="I9587" s="3" t="str">
        <f t="shared" si="255"/>
        <v>Palmfrucht (Ölpalme)Burundi</v>
      </c>
      <c r="J9587" t="s">
        <v>289</v>
      </c>
      <c r="K9587">
        <v>10</v>
      </c>
    </row>
    <row r="9588" spans="1:11" x14ac:dyDescent="0.4">
      <c r="A9588" t="str">
        <f t="shared" si="254"/>
        <v>PalmölGhana</v>
      </c>
      <c r="B9588" s="237" t="s">
        <v>127</v>
      </c>
      <c r="C9588" s="50" t="s">
        <v>216</v>
      </c>
      <c r="H9588" s="25">
        <f t="shared" si="256"/>
        <v>4.9018510000000006E-6</v>
      </c>
      <c r="I9588" s="3" t="str">
        <f t="shared" si="255"/>
        <v>Palmfrucht (Ölpalme)Ghana</v>
      </c>
      <c r="J9588" t="s">
        <v>289</v>
      </c>
      <c r="K9588">
        <v>10</v>
      </c>
    </row>
    <row r="9589" spans="1:11" x14ac:dyDescent="0.4">
      <c r="A9589" t="str">
        <f t="shared" si="254"/>
        <v>PalmölGabun</v>
      </c>
      <c r="B9589" s="237" t="s">
        <v>127</v>
      </c>
      <c r="C9589" s="50" t="s">
        <v>373</v>
      </c>
      <c r="H9589" s="25">
        <f t="shared" si="256"/>
        <v>4.9320880000000003E-6</v>
      </c>
      <c r="I9589" s="3" t="str">
        <f t="shared" si="255"/>
        <v>Palmfrucht (Ölpalme)Gabun</v>
      </c>
      <c r="J9589" t="s">
        <v>289</v>
      </c>
      <c r="K9589">
        <v>10</v>
      </c>
    </row>
    <row r="9590" spans="1:11" x14ac:dyDescent="0.4">
      <c r="A9590" t="str">
        <f t="shared" si="254"/>
        <v>PalmölNicaragua</v>
      </c>
      <c r="B9590" s="237" t="s">
        <v>127</v>
      </c>
      <c r="C9590" s="50" t="s">
        <v>417</v>
      </c>
      <c r="H9590" s="25">
        <f t="shared" si="256"/>
        <v>5.5075530000000002E-6</v>
      </c>
      <c r="I9590" s="3" t="str">
        <f t="shared" si="255"/>
        <v>Palmfrucht (Ölpalme)Nicaragua</v>
      </c>
      <c r="J9590" t="s">
        <v>289</v>
      </c>
      <c r="K9590">
        <v>10</v>
      </c>
    </row>
    <row r="9591" spans="1:11" x14ac:dyDescent="0.4">
      <c r="A9591" t="str">
        <f t="shared" si="254"/>
        <v>PalmölThailand</v>
      </c>
      <c r="B9591" s="237" t="s">
        <v>127</v>
      </c>
      <c r="C9591" s="50" t="s">
        <v>455</v>
      </c>
      <c r="H9591" s="25">
        <f t="shared" si="256"/>
        <v>6.0279700000000002E-6</v>
      </c>
      <c r="I9591" s="3" t="str">
        <f t="shared" si="255"/>
        <v>Palmfrucht (Ölpalme)Thailand</v>
      </c>
      <c r="J9591" t="s">
        <v>289</v>
      </c>
      <c r="K9591">
        <v>10</v>
      </c>
    </row>
    <row r="9592" spans="1:11" x14ac:dyDescent="0.4">
      <c r="A9592" t="str">
        <f t="shared" si="254"/>
        <v>PalmölSierra Leone</v>
      </c>
      <c r="B9592" s="237" t="s">
        <v>127</v>
      </c>
      <c r="C9592" s="50" t="s">
        <v>441</v>
      </c>
      <c r="H9592" s="25">
        <f t="shared" si="256"/>
        <v>6.3694450000000001E-6</v>
      </c>
      <c r="I9592" s="3" t="str">
        <f t="shared" si="255"/>
        <v>Palmfrucht (Ölpalme)Sierra Leone</v>
      </c>
      <c r="J9592" t="s">
        <v>289</v>
      </c>
      <c r="K9592">
        <v>10</v>
      </c>
    </row>
    <row r="9593" spans="1:11" x14ac:dyDescent="0.4">
      <c r="A9593" t="str">
        <f t="shared" si="254"/>
        <v>PalmölMyanmar</v>
      </c>
      <c r="B9593" s="237" t="s">
        <v>127</v>
      </c>
      <c r="C9593" s="50" t="s">
        <v>414</v>
      </c>
      <c r="H9593" s="25">
        <f t="shared" si="256"/>
        <v>6.5508930000000003E-6</v>
      </c>
      <c r="I9593" s="3" t="str">
        <f t="shared" si="255"/>
        <v>Palmfrucht (Ölpalme)Myanmar</v>
      </c>
      <c r="J9593" t="s">
        <v>289</v>
      </c>
      <c r="K9593">
        <v>10</v>
      </c>
    </row>
    <row r="9594" spans="1:11" x14ac:dyDescent="0.4">
      <c r="A9594" t="str">
        <f t="shared" si="254"/>
        <v>PalmölEl Salvador</v>
      </c>
      <c r="B9594" s="237" t="s">
        <v>127</v>
      </c>
      <c r="C9594" s="50" t="s">
        <v>365</v>
      </c>
      <c r="H9594" s="25">
        <f t="shared" si="256"/>
        <v>7.4550000000000006E-6</v>
      </c>
      <c r="I9594" s="3" t="str">
        <f t="shared" si="255"/>
        <v>Palmfrucht (Ölpalme)El Salvador</v>
      </c>
      <c r="J9594" t="s">
        <v>289</v>
      </c>
      <c r="K9594">
        <v>10</v>
      </c>
    </row>
    <row r="9595" spans="1:11" x14ac:dyDescent="0.4">
      <c r="A9595" t="str">
        <f t="shared" si="254"/>
        <v>PalmölMalaysia</v>
      </c>
      <c r="B9595" s="237" t="s">
        <v>127</v>
      </c>
      <c r="C9595" s="50" t="s">
        <v>406</v>
      </c>
      <c r="H9595" s="25">
        <f t="shared" si="256"/>
        <v>8.3929999999999991E-6</v>
      </c>
      <c r="I9595" s="3" t="str">
        <f t="shared" si="255"/>
        <v>Palmfrucht (Ölpalme)Malaysia</v>
      </c>
      <c r="J9595" t="s">
        <v>289</v>
      </c>
      <c r="K9595">
        <v>10</v>
      </c>
    </row>
    <row r="9596" spans="1:11" x14ac:dyDescent="0.4">
      <c r="A9596" t="str">
        <f t="shared" si="254"/>
        <v>PalmölGuinea-Bissau</v>
      </c>
      <c r="B9596" s="237" t="s">
        <v>127</v>
      </c>
      <c r="C9596" s="50" t="s">
        <v>381</v>
      </c>
      <c r="H9596" s="25">
        <f t="shared" si="256"/>
        <v>8.5792861999999992E-6</v>
      </c>
      <c r="I9596" s="3" t="str">
        <f t="shared" si="255"/>
        <v>Palmfrucht (Ölpalme)Guinea-Bissau</v>
      </c>
      <c r="J9596" t="s">
        <v>289</v>
      </c>
      <c r="K9596">
        <v>10</v>
      </c>
    </row>
    <row r="9597" spans="1:11" x14ac:dyDescent="0.4">
      <c r="A9597" t="str">
        <f t="shared" si="254"/>
        <v>PalmölHonduras</v>
      </c>
      <c r="B9597" s="237" t="s">
        <v>127</v>
      </c>
      <c r="C9597" s="50" t="s">
        <v>384</v>
      </c>
      <c r="H9597" s="25">
        <f t="shared" si="256"/>
        <v>8.6234299999999982E-6</v>
      </c>
      <c r="I9597" s="3" t="str">
        <f t="shared" si="255"/>
        <v>Palmfrucht (Ölpalme)Honduras</v>
      </c>
      <c r="J9597" t="s">
        <v>289</v>
      </c>
      <c r="K9597">
        <v>10</v>
      </c>
    </row>
    <row r="9598" spans="1:11" x14ac:dyDescent="0.4">
      <c r="A9598" t="str">
        <f t="shared" si="254"/>
        <v>PalmölIndonesien</v>
      </c>
      <c r="B9598" s="237" t="s">
        <v>127</v>
      </c>
      <c r="C9598" s="50" t="s">
        <v>222</v>
      </c>
      <c r="H9598" s="25">
        <f t="shared" si="256"/>
        <v>8.7049999999999988E-6</v>
      </c>
      <c r="I9598" s="3" t="str">
        <f t="shared" si="255"/>
        <v>Palmfrucht (Ölpalme)Indonesien</v>
      </c>
      <c r="J9598" t="s">
        <v>289</v>
      </c>
      <c r="K9598">
        <v>10</v>
      </c>
    </row>
    <row r="9599" spans="1:11" x14ac:dyDescent="0.4">
      <c r="A9599" t="str">
        <f t="shared" si="254"/>
        <v>PalmölPapua-Neuguinea</v>
      </c>
      <c r="B9599" s="237" t="s">
        <v>127</v>
      </c>
      <c r="C9599" s="50" t="s">
        <v>425</v>
      </c>
      <c r="H9599" s="25">
        <f t="shared" si="256"/>
        <v>1.042373E-5</v>
      </c>
      <c r="I9599" s="3" t="str">
        <f t="shared" si="255"/>
        <v>Palmfrucht (Ölpalme)Papua-Neuguinea</v>
      </c>
      <c r="J9599" t="s">
        <v>289</v>
      </c>
      <c r="K9599">
        <v>10</v>
      </c>
    </row>
    <row r="9600" spans="1:11" x14ac:dyDescent="0.4">
      <c r="A9600" t="str">
        <f t="shared" si="254"/>
        <v>PalmölVenezuela</v>
      </c>
      <c r="B9600" s="237" t="s">
        <v>127</v>
      </c>
      <c r="C9600" s="50" t="s">
        <v>471</v>
      </c>
      <c r="H9600" s="25">
        <f t="shared" si="256"/>
        <v>1.1970135E-5</v>
      </c>
      <c r="I9600" s="3" t="str">
        <f t="shared" si="255"/>
        <v>Palmfrucht (Ölpalme)Venezuela</v>
      </c>
      <c r="J9600" t="s">
        <v>289</v>
      </c>
      <c r="K9600">
        <v>10</v>
      </c>
    </row>
    <row r="9601" spans="1:11" x14ac:dyDescent="0.4">
      <c r="A9601" t="str">
        <f t="shared" si="254"/>
        <v>PalmölKolumbien</v>
      </c>
      <c r="B9601" s="237" t="s">
        <v>127</v>
      </c>
      <c r="C9601" s="50" t="s">
        <v>351</v>
      </c>
      <c r="H9601" s="25">
        <f t="shared" si="256"/>
        <v>1.258632E-5</v>
      </c>
      <c r="I9601" s="3" t="str">
        <f t="shared" si="255"/>
        <v>Palmfrucht (Ölpalme)Kolumbien</v>
      </c>
      <c r="J9601" t="s">
        <v>289</v>
      </c>
      <c r="K9601">
        <v>10</v>
      </c>
    </row>
    <row r="9602" spans="1:11" x14ac:dyDescent="0.4">
      <c r="A9602" t="str">
        <f t="shared" ref="A9602:A9617" si="257">B9602&amp;C9602</f>
        <v>PalmölBrasilien</v>
      </c>
      <c r="B9602" s="237" t="s">
        <v>127</v>
      </c>
      <c r="C9602" s="50" t="s">
        <v>159</v>
      </c>
      <c r="H9602" s="25">
        <f t="shared" si="256"/>
        <v>1.4327300000000001E-5</v>
      </c>
      <c r="I9602" s="3" t="str">
        <f t="shared" si="255"/>
        <v>Palmfrucht (Ölpalme)Brasilien</v>
      </c>
      <c r="J9602" t="s">
        <v>289</v>
      </c>
      <c r="K9602">
        <v>10</v>
      </c>
    </row>
    <row r="9603" spans="1:11" x14ac:dyDescent="0.4">
      <c r="A9603" t="str">
        <f t="shared" si="257"/>
        <v>PalmölGuinea</v>
      </c>
      <c r="B9603" s="237" t="s">
        <v>127</v>
      </c>
      <c r="C9603" s="50" t="s">
        <v>380</v>
      </c>
      <c r="H9603" s="25">
        <f t="shared" si="256"/>
        <v>1.438243E-5</v>
      </c>
      <c r="I9603" s="3" t="str">
        <f t="shared" si="255"/>
        <v>Palmfrucht (Ölpalme)Guinea</v>
      </c>
      <c r="J9603" t="s">
        <v>289</v>
      </c>
      <c r="K9603">
        <v>10</v>
      </c>
    </row>
    <row r="9604" spans="1:11" x14ac:dyDescent="0.4">
      <c r="A9604" t="str">
        <f t="shared" si="257"/>
        <v>PalmölLaos</v>
      </c>
      <c r="B9604" s="237" t="s">
        <v>127</v>
      </c>
      <c r="C9604" s="50" t="s">
        <v>396</v>
      </c>
      <c r="H9604" s="25">
        <f t="shared" si="256"/>
        <v>1.677605E-5</v>
      </c>
      <c r="I9604" s="3" t="str">
        <f t="shared" si="255"/>
        <v>Palmfrucht (Ölpalme)Laos</v>
      </c>
      <c r="J9604" t="s">
        <v>289</v>
      </c>
      <c r="K9604">
        <v>10</v>
      </c>
    </row>
    <row r="9605" spans="1:11" x14ac:dyDescent="0.4">
      <c r="A9605" t="str">
        <f t="shared" si="257"/>
        <v>PalmölPhilippinen</v>
      </c>
      <c r="B9605" s="237" t="s">
        <v>127</v>
      </c>
      <c r="C9605" s="50" t="s">
        <v>428</v>
      </c>
      <c r="H9605" s="25">
        <f t="shared" si="256"/>
        <v>1.7357010000000001E-5</v>
      </c>
      <c r="I9605" s="3" t="str">
        <f t="shared" si="255"/>
        <v>Palmfrucht (Ölpalme)Philippinen</v>
      </c>
      <c r="J9605" t="s">
        <v>289</v>
      </c>
      <c r="K9605">
        <v>10</v>
      </c>
    </row>
    <row r="9606" spans="1:11" x14ac:dyDescent="0.4">
      <c r="A9606" t="str">
        <f t="shared" si="257"/>
        <v>PalmölGuatemala</v>
      </c>
      <c r="B9606" s="237" t="s">
        <v>127</v>
      </c>
      <c r="C9606" s="50" t="s">
        <v>379</v>
      </c>
      <c r="H9606" s="25">
        <f t="shared" si="256"/>
        <v>1.9149180000000002E-5</v>
      </c>
      <c r="I9606" s="3" t="str">
        <f t="shared" si="255"/>
        <v>Palmfrucht (Ölpalme)Guatemala</v>
      </c>
      <c r="J9606" t="s">
        <v>289</v>
      </c>
      <c r="K9606">
        <v>10</v>
      </c>
    </row>
    <row r="9607" spans="1:11" x14ac:dyDescent="0.4">
      <c r="A9607" t="str">
        <f t="shared" si="257"/>
        <v>PalmölEcuador</v>
      </c>
      <c r="B9607" s="237" t="s">
        <v>127</v>
      </c>
      <c r="C9607" s="50" t="s">
        <v>363</v>
      </c>
      <c r="H9607" s="25">
        <f t="shared" si="256"/>
        <v>1.9661129999999999E-5</v>
      </c>
      <c r="I9607" s="3" t="str">
        <f t="shared" si="255"/>
        <v>Palmfrucht (Ölpalme)Ecuador</v>
      </c>
      <c r="J9607" t="s">
        <v>289</v>
      </c>
      <c r="K9607">
        <v>10</v>
      </c>
    </row>
    <row r="9608" spans="1:11" x14ac:dyDescent="0.4">
      <c r="A9608" t="str">
        <f t="shared" si="257"/>
        <v>PalmölCosta Rica</v>
      </c>
      <c r="B9608" s="237" t="s">
        <v>127</v>
      </c>
      <c r="C9608" s="50" t="s">
        <v>352</v>
      </c>
      <c r="H9608" s="25">
        <f t="shared" si="256"/>
        <v>2.0900000000000003E-5</v>
      </c>
      <c r="I9608" s="3" t="str">
        <f t="shared" si="255"/>
        <v>Palmfrucht (Ölpalme)Costa Rica</v>
      </c>
      <c r="J9608" t="s">
        <v>289</v>
      </c>
      <c r="K9608">
        <v>10</v>
      </c>
    </row>
    <row r="9609" spans="1:11" x14ac:dyDescent="0.4">
      <c r="A9609" t="str">
        <f t="shared" si="257"/>
        <v>PalmölHaiti</v>
      </c>
      <c r="B9609" s="237" t="s">
        <v>127</v>
      </c>
      <c r="C9609" s="50" t="s">
        <v>383</v>
      </c>
      <c r="H9609" s="25">
        <f t="shared" si="256"/>
        <v>2.2886739999999998E-5</v>
      </c>
      <c r="I9609" s="3" t="str">
        <f t="shared" si="255"/>
        <v>Palmfrucht (Ölpalme)Haiti</v>
      </c>
      <c r="J9609" t="s">
        <v>289</v>
      </c>
      <c r="K9609">
        <v>10</v>
      </c>
    </row>
    <row r="9610" spans="1:11" x14ac:dyDescent="0.4">
      <c r="A9610" t="str">
        <f t="shared" si="257"/>
        <v>PalmölMexiko</v>
      </c>
      <c r="B9610" s="237" t="s">
        <v>127</v>
      </c>
      <c r="C9610" s="50" t="s">
        <v>409</v>
      </c>
      <c r="H9610" s="25">
        <f t="shared" si="256"/>
        <v>2.5754599999999999E-5</v>
      </c>
      <c r="I9610" s="3" t="str">
        <f t="shared" si="255"/>
        <v>Palmfrucht (Ölpalme)Mexiko</v>
      </c>
      <c r="J9610" t="s">
        <v>289</v>
      </c>
      <c r="K9610">
        <v>10</v>
      </c>
    </row>
    <row r="9611" spans="1:11" x14ac:dyDescent="0.4">
      <c r="A9611" t="str">
        <f t="shared" si="257"/>
        <v>PalmölDominikanische Republik</v>
      </c>
      <c r="B9611" s="237" t="s">
        <v>127</v>
      </c>
      <c r="C9611" s="50" t="s">
        <v>362</v>
      </c>
      <c r="H9611" s="25">
        <f t="shared" si="256"/>
        <v>2.6792809999999999E-5</v>
      </c>
      <c r="I9611" s="3" t="str">
        <f t="shared" si="255"/>
        <v>Palmfrucht (Ölpalme)Dominikanische Republik</v>
      </c>
      <c r="J9611" t="s">
        <v>289</v>
      </c>
      <c r="K9611">
        <v>10</v>
      </c>
    </row>
    <row r="9612" spans="1:11" x14ac:dyDescent="0.4">
      <c r="A9612" t="str">
        <f t="shared" si="257"/>
        <v>PalmölKamerun</v>
      </c>
      <c r="B9612" s="237" t="s">
        <v>127</v>
      </c>
      <c r="C9612" s="50" t="s">
        <v>342</v>
      </c>
      <c r="H9612" s="25">
        <f t="shared" si="256"/>
        <v>2.755084E-5</v>
      </c>
      <c r="I9612" s="3" t="str">
        <f t="shared" si="255"/>
        <v>Palmfrucht (Ölpalme)Kamerun</v>
      </c>
      <c r="J9612" t="s">
        <v>289</v>
      </c>
      <c r="K9612">
        <v>10</v>
      </c>
    </row>
    <row r="9613" spans="1:11" x14ac:dyDescent="0.4">
      <c r="A9613" t="str">
        <f t="shared" si="257"/>
        <v>PalmölÄquatorialguinea</v>
      </c>
      <c r="B9613" s="237" t="s">
        <v>127</v>
      </c>
      <c r="C9613" s="50" t="s">
        <v>366</v>
      </c>
      <c r="H9613" s="25">
        <f t="shared" si="256"/>
        <v>3.9354899999999998E-5</v>
      </c>
      <c r="I9613" s="3" t="str">
        <f t="shared" si="255"/>
        <v>Palmfrucht (Ölpalme)Äquatorialguinea</v>
      </c>
      <c r="J9613" t="s">
        <v>289</v>
      </c>
      <c r="K9613">
        <v>10</v>
      </c>
    </row>
    <row r="9614" spans="1:11" x14ac:dyDescent="0.4">
      <c r="A9614" t="str">
        <f t="shared" si="257"/>
        <v>PalmölNigeria</v>
      </c>
      <c r="B9614" s="237" t="s">
        <v>127</v>
      </c>
      <c r="C9614" s="50" t="s">
        <v>419</v>
      </c>
      <c r="H9614" s="25">
        <f t="shared" si="256"/>
        <v>5.2227090000000006E-5</v>
      </c>
      <c r="I9614" s="3" t="str">
        <f t="shared" si="255"/>
        <v>Palmfrucht (Ölpalme)Nigeria</v>
      </c>
      <c r="J9614" t="s">
        <v>289</v>
      </c>
      <c r="K9614">
        <v>10</v>
      </c>
    </row>
    <row r="9615" spans="1:11" x14ac:dyDescent="0.4">
      <c r="A9615" t="str">
        <f t="shared" si="257"/>
        <v>PalmölPanama</v>
      </c>
      <c r="B9615" s="237" t="s">
        <v>127</v>
      </c>
      <c r="C9615" s="50" t="s">
        <v>424</v>
      </c>
      <c r="H9615" s="25">
        <f t="shared" si="256"/>
        <v>5.3820449999999994E-5</v>
      </c>
      <c r="I9615" s="3" t="str">
        <f t="shared" si="255"/>
        <v>Palmfrucht (Ölpalme)Panama</v>
      </c>
      <c r="J9615" t="s">
        <v>289</v>
      </c>
      <c r="K9615">
        <v>10</v>
      </c>
    </row>
    <row r="9616" spans="1:11" x14ac:dyDescent="0.4">
      <c r="A9616" t="str">
        <f t="shared" si="257"/>
        <v>PalmölSurinam</v>
      </c>
      <c r="B9616" s="237" t="s">
        <v>127</v>
      </c>
      <c r="C9616" s="50" t="s">
        <v>449</v>
      </c>
      <c r="H9616" s="25">
        <f t="shared" si="256"/>
        <v>2.7388089999999998E-4</v>
      </c>
      <c r="I9616" s="3" t="str">
        <f t="shared" si="255"/>
        <v>Palmfrucht (Ölpalme)Surinam</v>
      </c>
      <c r="J9616" t="s">
        <v>289</v>
      </c>
      <c r="K9616">
        <v>10</v>
      </c>
    </row>
    <row r="9617" spans="1:11" x14ac:dyDescent="0.4">
      <c r="A9617" t="str">
        <f t="shared" si="257"/>
        <v>SojaölDeutschland</v>
      </c>
      <c r="B9617" s="236" t="s">
        <v>130</v>
      </c>
      <c r="C9617" s="50" t="s">
        <v>61</v>
      </c>
      <c r="H9617" s="25">
        <f t="shared" si="256"/>
        <v>5.6531484999999999E-7</v>
      </c>
      <c r="I9617" s="3" t="str">
        <f t="shared" si="255"/>
        <v>SojabohnenDeutschland</v>
      </c>
      <c r="J9617" t="s">
        <v>259</v>
      </c>
      <c r="K9617">
        <v>5</v>
      </c>
    </row>
    <row r="9618" spans="1:11" x14ac:dyDescent="0.4">
      <c r="A9618" t="str">
        <f t="shared" ref="A9618:A9681" si="258">B9618&amp;C9618</f>
        <v>SojaölDeutschland Fr</v>
      </c>
      <c r="B9618" s="237" t="s">
        <v>130</v>
      </c>
      <c r="C9618" s="50" t="s">
        <v>376</v>
      </c>
      <c r="H9618" s="25">
        <f t="shared" si="256"/>
        <v>5.6531484999999999E-7</v>
      </c>
      <c r="I9618" s="3" t="str">
        <f t="shared" ref="I9618:I9681" si="259">J9618&amp;C9618</f>
        <v>SojabohnenDeutschland Fr</v>
      </c>
      <c r="J9618" t="s">
        <v>259</v>
      </c>
      <c r="K9618">
        <v>5</v>
      </c>
    </row>
    <row r="9619" spans="1:11" x14ac:dyDescent="0.4">
      <c r="A9619" t="str">
        <f t="shared" si="258"/>
        <v>SojaölDeutschland NI</v>
      </c>
      <c r="B9619" s="237" t="s">
        <v>130</v>
      </c>
      <c r="C9619" s="50" t="s">
        <v>377</v>
      </c>
      <c r="H9619" s="25">
        <f t="shared" si="256"/>
        <v>5.6531484999999999E-7</v>
      </c>
      <c r="I9619" s="3" t="str">
        <f t="shared" si="259"/>
        <v>SojabohnenDeutschland NI</v>
      </c>
      <c r="J9619" t="s">
        <v>259</v>
      </c>
      <c r="K9619">
        <v>5</v>
      </c>
    </row>
    <row r="9620" spans="1:11" x14ac:dyDescent="0.4">
      <c r="A9620" t="str">
        <f t="shared" si="258"/>
        <v>SojaölFrankreich</v>
      </c>
      <c r="B9620" s="237" t="s">
        <v>130</v>
      </c>
      <c r="C9620" s="50" t="s">
        <v>137</v>
      </c>
      <c r="H9620" s="25">
        <f t="shared" si="256"/>
        <v>9.0173350000000006E-7</v>
      </c>
      <c r="I9620" s="3" t="str">
        <f t="shared" si="259"/>
        <v>SojabohnenFrankreich</v>
      </c>
      <c r="J9620" t="s">
        <v>259</v>
      </c>
      <c r="K9620">
        <v>5</v>
      </c>
    </row>
    <row r="9621" spans="1:11" x14ac:dyDescent="0.4">
      <c r="A9621" t="str">
        <f t="shared" si="258"/>
        <v>SojaölEstland</v>
      </c>
      <c r="B9621" s="237" t="s">
        <v>130</v>
      </c>
      <c r="C9621" s="50" t="s">
        <v>368</v>
      </c>
      <c r="H9621" s="25">
        <f t="shared" si="256"/>
        <v>9.6772240000000001E-7</v>
      </c>
      <c r="I9621" s="3" t="str">
        <f t="shared" si="259"/>
        <v>SojabohnenEstland</v>
      </c>
      <c r="J9621" t="s">
        <v>259</v>
      </c>
      <c r="K9621">
        <v>5</v>
      </c>
    </row>
    <row r="9622" spans="1:11" x14ac:dyDescent="0.4">
      <c r="A9622" t="str">
        <f t="shared" si="258"/>
        <v>SojaölTschechien</v>
      </c>
      <c r="B9622" s="237" t="s">
        <v>130</v>
      </c>
      <c r="C9622" s="50" t="s">
        <v>223</v>
      </c>
      <c r="H9622" s="25">
        <f t="shared" si="256"/>
        <v>9.8397149999999998E-7</v>
      </c>
      <c r="I9622" s="3" t="str">
        <f t="shared" si="259"/>
        <v>SojabohnenTschechien</v>
      </c>
      <c r="J9622" t="s">
        <v>259</v>
      </c>
      <c r="K9622">
        <v>5</v>
      </c>
    </row>
    <row r="9623" spans="1:11" x14ac:dyDescent="0.4">
      <c r="A9623" t="str">
        <f t="shared" si="258"/>
        <v>SojaölTschechoslowakei</v>
      </c>
      <c r="B9623" s="237" t="s">
        <v>130</v>
      </c>
      <c r="C9623" s="50" t="s">
        <v>356</v>
      </c>
      <c r="H9623" s="25">
        <f t="shared" si="256"/>
        <v>9.8397149999999998E-7</v>
      </c>
      <c r="I9623" s="3" t="str">
        <f t="shared" si="259"/>
        <v>SojabohnenTschechoslowakei</v>
      </c>
      <c r="J9623" t="s">
        <v>259</v>
      </c>
      <c r="K9623">
        <v>5</v>
      </c>
    </row>
    <row r="9624" spans="1:11" x14ac:dyDescent="0.4">
      <c r="A9624" t="str">
        <f t="shared" si="258"/>
        <v>SojaölWeißrussland</v>
      </c>
      <c r="B9624" s="237" t="s">
        <v>130</v>
      </c>
      <c r="C9624" s="50" t="s">
        <v>317</v>
      </c>
      <c r="H9624" s="25">
        <f t="shared" si="256"/>
        <v>9.877824000000002E-7</v>
      </c>
      <c r="I9624" s="3" t="str">
        <f t="shared" si="259"/>
        <v>SojabohnenWeißrussland</v>
      </c>
      <c r="J9624" t="s">
        <v>259</v>
      </c>
      <c r="K9624">
        <v>5</v>
      </c>
    </row>
    <row r="9625" spans="1:11" x14ac:dyDescent="0.4">
      <c r="A9625" t="str">
        <f t="shared" si="258"/>
        <v>SojaölUruguay</v>
      </c>
      <c r="B9625" s="237" t="s">
        <v>130</v>
      </c>
      <c r="C9625" s="50" t="s">
        <v>468</v>
      </c>
      <c r="H9625" s="25">
        <f t="shared" si="256"/>
        <v>9.8820049999999982E-7</v>
      </c>
      <c r="I9625" s="3" t="str">
        <f t="shared" si="259"/>
        <v>SojabohnenUruguay</v>
      </c>
      <c r="J9625" t="s">
        <v>259</v>
      </c>
      <c r="K9625">
        <v>5</v>
      </c>
    </row>
    <row r="9626" spans="1:11" x14ac:dyDescent="0.4">
      <c r="A9626" t="str">
        <f t="shared" si="258"/>
        <v>SojaölBurkina Faso</v>
      </c>
      <c r="B9626" s="237" t="s">
        <v>130</v>
      </c>
      <c r="C9626" s="50" t="s">
        <v>334</v>
      </c>
      <c r="H9626" s="25">
        <f t="shared" si="256"/>
        <v>1.0703052499999999E-6</v>
      </c>
      <c r="I9626" s="3" t="str">
        <f t="shared" si="259"/>
        <v>SojabohnenBurkina Faso</v>
      </c>
      <c r="J9626" t="s">
        <v>259</v>
      </c>
      <c r="K9626">
        <v>5</v>
      </c>
    </row>
    <row r="9627" spans="1:11" x14ac:dyDescent="0.4">
      <c r="A9627" t="str">
        <f t="shared" si="258"/>
        <v>SojaölSchweiz</v>
      </c>
      <c r="B9627" s="237" t="s">
        <v>130</v>
      </c>
      <c r="C9627" s="50" t="s">
        <v>452</v>
      </c>
      <c r="H9627" s="25">
        <f t="shared" si="256"/>
        <v>1.1122374999999998E-6</v>
      </c>
      <c r="I9627" s="3" t="str">
        <f t="shared" si="259"/>
        <v>SojabohnenSchweiz</v>
      </c>
      <c r="J9627" t="s">
        <v>259</v>
      </c>
      <c r="K9627">
        <v>5</v>
      </c>
    </row>
    <row r="9628" spans="1:11" x14ac:dyDescent="0.4">
      <c r="A9628" t="str">
        <f t="shared" si="258"/>
        <v>SojaölPolen</v>
      </c>
      <c r="B9628" s="237" t="s">
        <v>130</v>
      </c>
      <c r="C9628" s="50" t="s">
        <v>429</v>
      </c>
      <c r="H9628" s="25">
        <f t="shared" si="256"/>
        <v>1.1178200000000003E-6</v>
      </c>
      <c r="I9628" s="3" t="str">
        <f t="shared" si="259"/>
        <v>SojabohnenPolen</v>
      </c>
      <c r="J9628" t="s">
        <v>259</v>
      </c>
      <c r="K9628">
        <v>5</v>
      </c>
    </row>
    <row r="9629" spans="1:11" x14ac:dyDescent="0.4">
      <c r="A9629" t="str">
        <f t="shared" si="258"/>
        <v>SojaölArgentinien</v>
      </c>
      <c r="B9629" s="237" t="s">
        <v>130</v>
      </c>
      <c r="C9629" s="50" t="s">
        <v>292</v>
      </c>
      <c r="H9629" s="25">
        <f t="shared" si="256"/>
        <v>1.1588885E-6</v>
      </c>
      <c r="I9629" s="3" t="str">
        <f t="shared" si="259"/>
        <v>SojabohnenArgentinien</v>
      </c>
      <c r="J9629" t="s">
        <v>259</v>
      </c>
      <c r="K9629">
        <v>5</v>
      </c>
    </row>
    <row r="9630" spans="1:11" x14ac:dyDescent="0.4">
      <c r="A9630" t="str">
        <f t="shared" si="258"/>
        <v>SojaölUngarn</v>
      </c>
      <c r="B9630" s="237" t="s">
        <v>130</v>
      </c>
      <c r="C9630" s="50" t="s">
        <v>385</v>
      </c>
      <c r="H9630" s="25">
        <f t="shared" si="256"/>
        <v>1.161575E-6</v>
      </c>
      <c r="I9630" s="3" t="str">
        <f t="shared" si="259"/>
        <v>SojabohnenUngarn</v>
      </c>
      <c r="J9630" t="s">
        <v>259</v>
      </c>
      <c r="K9630">
        <v>5</v>
      </c>
    </row>
    <row r="9631" spans="1:11" x14ac:dyDescent="0.4">
      <c r="A9631" t="str">
        <f t="shared" si="258"/>
        <v>SojaölBenin</v>
      </c>
      <c r="B9631" s="237" t="s">
        <v>130</v>
      </c>
      <c r="C9631" s="50" t="s">
        <v>219</v>
      </c>
      <c r="H9631" s="25">
        <f t="shared" si="256"/>
        <v>1.2387142499999999E-6</v>
      </c>
      <c r="I9631" s="3" t="str">
        <f t="shared" si="259"/>
        <v>SojabohnenBenin</v>
      </c>
      <c r="J9631" t="s">
        <v>259</v>
      </c>
      <c r="K9631">
        <v>5</v>
      </c>
    </row>
    <row r="9632" spans="1:11" x14ac:dyDescent="0.4">
      <c r="A9632" t="str">
        <f t="shared" si="258"/>
        <v>SojaölÄthiopien</v>
      </c>
      <c r="B9632" s="237" t="s">
        <v>130</v>
      </c>
      <c r="C9632" s="50" t="s">
        <v>369</v>
      </c>
      <c r="H9632" s="25">
        <f t="shared" si="256"/>
        <v>1.2621465000000003E-6</v>
      </c>
      <c r="I9632" s="3" t="str">
        <f t="shared" si="259"/>
        <v>SojabohnenÄthiopien</v>
      </c>
      <c r="J9632" t="s">
        <v>259</v>
      </c>
      <c r="K9632">
        <v>5</v>
      </c>
    </row>
    <row r="9633" spans="1:11" x14ac:dyDescent="0.4">
      <c r="A9633" t="str">
        <f t="shared" si="258"/>
        <v>SojaölÄthiopien PDR</v>
      </c>
      <c r="B9633" s="237" t="s">
        <v>130</v>
      </c>
      <c r="C9633" s="50" t="s">
        <v>370</v>
      </c>
      <c r="H9633" s="25">
        <f t="shared" si="256"/>
        <v>1.2621465000000003E-6</v>
      </c>
      <c r="I9633" s="3" t="str">
        <f t="shared" si="259"/>
        <v>SojabohnenÄthiopien PDR</v>
      </c>
      <c r="J9633" t="s">
        <v>259</v>
      </c>
      <c r="K9633">
        <v>5</v>
      </c>
    </row>
    <row r="9634" spans="1:11" x14ac:dyDescent="0.4">
      <c r="A9634" t="str">
        <f t="shared" si="258"/>
        <v>SojaölRumänien</v>
      </c>
      <c r="B9634" s="237" t="s">
        <v>130</v>
      </c>
      <c r="C9634" s="50" t="s">
        <v>434</v>
      </c>
      <c r="H9634" s="25">
        <f t="shared" si="256"/>
        <v>1.3104185E-6</v>
      </c>
      <c r="I9634" s="3" t="str">
        <f t="shared" si="259"/>
        <v>SojabohnenRumänien</v>
      </c>
      <c r="J9634" t="s">
        <v>259</v>
      </c>
      <c r="K9634">
        <v>5</v>
      </c>
    </row>
    <row r="9635" spans="1:11" x14ac:dyDescent="0.4">
      <c r="A9635" t="str">
        <f t="shared" si="258"/>
        <v>SojaölÖsterreich</v>
      </c>
      <c r="B9635" s="237" t="s">
        <v>130</v>
      </c>
      <c r="C9635" s="50" t="s">
        <v>226</v>
      </c>
      <c r="H9635" s="25">
        <f t="shared" si="256"/>
        <v>1.3359234999999999E-6</v>
      </c>
      <c r="I9635" s="3" t="str">
        <f t="shared" si="259"/>
        <v>SojabohnenÖsterreich</v>
      </c>
      <c r="J9635" t="s">
        <v>259</v>
      </c>
      <c r="K9635">
        <v>5</v>
      </c>
    </row>
    <row r="9636" spans="1:11" x14ac:dyDescent="0.4">
      <c r="A9636" t="str">
        <f t="shared" si="258"/>
        <v>SojaölMoldavien</v>
      </c>
      <c r="B9636" s="237" t="s">
        <v>130</v>
      </c>
      <c r="C9636" s="50" t="s">
        <v>433</v>
      </c>
      <c r="H9636" s="25">
        <f t="shared" si="256"/>
        <v>1.3803625000000001E-6</v>
      </c>
      <c r="I9636" s="3" t="str">
        <f t="shared" si="259"/>
        <v>SojabohnenMoldavien</v>
      </c>
      <c r="J9636" t="s">
        <v>259</v>
      </c>
      <c r="K9636">
        <v>5</v>
      </c>
    </row>
    <row r="9637" spans="1:11" x14ac:dyDescent="0.4">
      <c r="A9637" t="str">
        <f t="shared" si="258"/>
        <v>SojaölVereinigte Staaten von Amerika</v>
      </c>
      <c r="B9637" s="237" t="s">
        <v>130</v>
      </c>
      <c r="C9637" s="50" t="s">
        <v>467</v>
      </c>
      <c r="H9637" s="25">
        <f t="shared" si="256"/>
        <v>1.4681605000000001E-6</v>
      </c>
      <c r="I9637" s="3" t="str">
        <f t="shared" si="259"/>
        <v>SojabohnenVereinigte Staaten von Amerika</v>
      </c>
      <c r="J9637" t="s">
        <v>259</v>
      </c>
      <c r="K9637">
        <v>5</v>
      </c>
    </row>
    <row r="9638" spans="1:11" x14ac:dyDescent="0.4">
      <c r="A9638" t="str">
        <f t="shared" si="258"/>
        <v>SojaölBrasilien</v>
      </c>
      <c r="B9638" s="237" t="s">
        <v>130</v>
      </c>
      <c r="C9638" s="50" t="s">
        <v>159</v>
      </c>
      <c r="H9638" s="25">
        <f t="shared" si="256"/>
        <v>1.4810914999999998E-6</v>
      </c>
      <c r="I9638" s="3" t="str">
        <f t="shared" si="259"/>
        <v>SojabohnenBrasilien</v>
      </c>
      <c r="J9638" t="s">
        <v>259</v>
      </c>
      <c r="K9638">
        <v>5</v>
      </c>
    </row>
    <row r="9639" spans="1:11" x14ac:dyDescent="0.4">
      <c r="A9639" t="str">
        <f t="shared" si="258"/>
        <v>SojaölUkraine</v>
      </c>
      <c r="B9639" s="237" t="s">
        <v>130</v>
      </c>
      <c r="C9639" s="50" t="s">
        <v>463</v>
      </c>
      <c r="H9639" s="25">
        <f t="shared" si="256"/>
        <v>1.5215000000000002E-6</v>
      </c>
      <c r="I9639" s="3" t="str">
        <f t="shared" si="259"/>
        <v>SojabohnenUkraine</v>
      </c>
      <c r="J9639" t="s">
        <v>259</v>
      </c>
      <c r="K9639">
        <v>5</v>
      </c>
    </row>
    <row r="9640" spans="1:11" x14ac:dyDescent="0.4">
      <c r="A9640" t="str">
        <f t="shared" si="258"/>
        <v>SojaölTogo</v>
      </c>
      <c r="B9640" s="237" t="s">
        <v>130</v>
      </c>
      <c r="C9640" s="50" t="s">
        <v>458</v>
      </c>
      <c r="H9640" s="25">
        <f t="shared" si="256"/>
        <v>1.6010509500000002E-6</v>
      </c>
      <c r="I9640" s="3" t="str">
        <f t="shared" si="259"/>
        <v>SojabohnenTogo</v>
      </c>
      <c r="J9640" t="s">
        <v>259</v>
      </c>
      <c r="K9640">
        <v>5</v>
      </c>
    </row>
    <row r="9641" spans="1:11" x14ac:dyDescent="0.4">
      <c r="A9641" t="str">
        <f t="shared" si="258"/>
        <v>SojaölPortugal</v>
      </c>
      <c r="B9641" s="237" t="s">
        <v>130</v>
      </c>
      <c r="C9641" s="50" t="s">
        <v>430</v>
      </c>
      <c r="H9641" s="25">
        <f t="shared" si="256"/>
        <v>1.8067500000000001E-6</v>
      </c>
      <c r="I9641" s="3" t="str">
        <f t="shared" si="259"/>
        <v>SojabohnenPortugal</v>
      </c>
      <c r="J9641" t="s">
        <v>259</v>
      </c>
      <c r="K9641">
        <v>5</v>
      </c>
    </row>
    <row r="9642" spans="1:11" x14ac:dyDescent="0.4">
      <c r="A9642" t="str">
        <f t="shared" si="258"/>
        <v>SojaölSlowakei</v>
      </c>
      <c r="B9642" s="237" t="s">
        <v>130</v>
      </c>
      <c r="C9642" s="50" t="s">
        <v>443</v>
      </c>
      <c r="H9642" s="25">
        <f t="shared" si="256"/>
        <v>1.8502920000000001E-6</v>
      </c>
      <c r="I9642" s="3" t="str">
        <f t="shared" si="259"/>
        <v>SojabohnenSlowakei</v>
      </c>
      <c r="J9642" t="s">
        <v>259</v>
      </c>
      <c r="K9642">
        <v>5</v>
      </c>
    </row>
    <row r="9643" spans="1:11" x14ac:dyDescent="0.4">
      <c r="A9643" t="str">
        <f t="shared" si="258"/>
        <v>SojaölKanada</v>
      </c>
      <c r="B9643" s="237" t="s">
        <v>130</v>
      </c>
      <c r="C9643" s="50" t="s">
        <v>343</v>
      </c>
      <c r="H9643" s="25">
        <f t="shared" si="256"/>
        <v>1.8722815000000003E-6</v>
      </c>
      <c r="I9643" s="3" t="str">
        <f t="shared" si="259"/>
        <v>SojabohnenKanada</v>
      </c>
      <c r="J9643" t="s">
        <v>259</v>
      </c>
      <c r="K9643">
        <v>5</v>
      </c>
    </row>
    <row r="9644" spans="1:11" x14ac:dyDescent="0.4">
      <c r="A9644" t="str">
        <f t="shared" si="258"/>
        <v>SojaölFinnland</v>
      </c>
      <c r="B9644" s="237" t="s">
        <v>130</v>
      </c>
      <c r="C9644" s="50" t="s">
        <v>371</v>
      </c>
      <c r="H9644" s="25">
        <f t="shared" si="256"/>
        <v>1.9169975000000003E-6</v>
      </c>
      <c r="I9644" s="3" t="str">
        <f t="shared" si="259"/>
        <v>SojabohnenFinnland</v>
      </c>
      <c r="J9644" t="s">
        <v>259</v>
      </c>
      <c r="K9644">
        <v>5</v>
      </c>
    </row>
    <row r="9645" spans="1:11" x14ac:dyDescent="0.4">
      <c r="A9645" t="str">
        <f t="shared" si="258"/>
        <v>SojaölSlowenien</v>
      </c>
      <c r="B9645" s="237" t="s">
        <v>130</v>
      </c>
      <c r="C9645" s="50" t="s">
        <v>444</v>
      </c>
      <c r="H9645" s="25">
        <f t="shared" si="256"/>
        <v>1.9659720000000004E-6</v>
      </c>
      <c r="I9645" s="3" t="str">
        <f t="shared" si="259"/>
        <v>SojabohnenSlowenien</v>
      </c>
      <c r="J9645" t="s">
        <v>259</v>
      </c>
      <c r="K9645">
        <v>5</v>
      </c>
    </row>
    <row r="9646" spans="1:11" x14ac:dyDescent="0.4">
      <c r="A9646" t="str">
        <f t="shared" si="258"/>
        <v>SojaölSpanien</v>
      </c>
      <c r="B9646" s="237" t="s">
        <v>130</v>
      </c>
      <c r="C9646" s="50" t="s">
        <v>80</v>
      </c>
      <c r="H9646" s="25">
        <f t="shared" ref="H9646:H9709" si="260">VLOOKUP($I9646,$A$3:$H$9942,8,0)*$K9646</f>
        <v>2.0618810000000002E-6</v>
      </c>
      <c r="I9646" s="3" t="str">
        <f t="shared" si="259"/>
        <v>SojabohnenSpanien</v>
      </c>
      <c r="J9646" t="s">
        <v>259</v>
      </c>
      <c r="K9646">
        <v>5</v>
      </c>
    </row>
    <row r="9647" spans="1:11" x14ac:dyDescent="0.4">
      <c r="A9647" t="str">
        <f t="shared" si="258"/>
        <v>SojaölMontenegro</v>
      </c>
      <c r="B9647" s="237" t="s">
        <v>130</v>
      </c>
      <c r="C9647" s="50" t="s">
        <v>411</v>
      </c>
      <c r="H9647" s="25">
        <f t="shared" si="260"/>
        <v>2.3615720000000005E-6</v>
      </c>
      <c r="I9647" s="3" t="str">
        <f t="shared" si="259"/>
        <v>SojabohnenMontenegro</v>
      </c>
      <c r="J9647" t="s">
        <v>259</v>
      </c>
      <c r="K9647">
        <v>5</v>
      </c>
    </row>
    <row r="9648" spans="1:11" x14ac:dyDescent="0.4">
      <c r="A9648" t="str">
        <f t="shared" si="258"/>
        <v>SojaölSerbien</v>
      </c>
      <c r="B9648" s="237" t="s">
        <v>130</v>
      </c>
      <c r="C9648" s="50" t="s">
        <v>439</v>
      </c>
      <c r="H9648" s="25">
        <f t="shared" si="260"/>
        <v>2.3615720000000005E-6</v>
      </c>
      <c r="I9648" s="3" t="str">
        <f t="shared" si="259"/>
        <v>SojabohnenSerbien</v>
      </c>
      <c r="J9648" t="s">
        <v>259</v>
      </c>
      <c r="K9648">
        <v>5</v>
      </c>
    </row>
    <row r="9649" spans="1:11" x14ac:dyDescent="0.4">
      <c r="A9649" t="str">
        <f t="shared" si="258"/>
        <v>SojaölSerbien-Montenegro</v>
      </c>
      <c r="B9649" s="237" t="s">
        <v>130</v>
      </c>
      <c r="C9649" s="50" t="s">
        <v>440</v>
      </c>
      <c r="H9649" s="25">
        <f t="shared" si="260"/>
        <v>2.3615720000000005E-6</v>
      </c>
      <c r="I9649" s="3" t="str">
        <f t="shared" si="259"/>
        <v>SojabohnenSerbien-Montenegro</v>
      </c>
      <c r="J9649" t="s">
        <v>259</v>
      </c>
      <c r="K9649">
        <v>5</v>
      </c>
    </row>
    <row r="9650" spans="1:11" x14ac:dyDescent="0.4">
      <c r="A9650" t="str">
        <f t="shared" si="258"/>
        <v>SojaölJugoslawien</v>
      </c>
      <c r="B9650" s="237" t="s">
        <v>130</v>
      </c>
      <c r="C9650" s="50" t="s">
        <v>474</v>
      </c>
      <c r="H9650" s="25">
        <f t="shared" si="260"/>
        <v>2.3615720000000005E-6</v>
      </c>
      <c r="I9650" s="3" t="str">
        <f t="shared" si="259"/>
        <v>SojabohnenJugoslawien</v>
      </c>
      <c r="J9650" t="s">
        <v>259</v>
      </c>
      <c r="K9650">
        <v>5</v>
      </c>
    </row>
    <row r="9651" spans="1:11" x14ac:dyDescent="0.4">
      <c r="A9651" t="str">
        <f t="shared" si="258"/>
        <v>Sojaölehemalige jugoslawische Republik Mazedonien</v>
      </c>
      <c r="B9651" s="237" t="s">
        <v>130</v>
      </c>
      <c r="C9651" s="50" t="s">
        <v>456</v>
      </c>
      <c r="H9651" s="25">
        <f t="shared" si="260"/>
        <v>2.3722830000000003E-6</v>
      </c>
      <c r="I9651" s="3" t="str">
        <f t="shared" si="259"/>
        <v>Sojabohnenehemalige jugoslawische Republik Mazedonien</v>
      </c>
      <c r="J9651" t="s">
        <v>259</v>
      </c>
      <c r="K9651">
        <v>5</v>
      </c>
    </row>
    <row r="9652" spans="1:11" x14ac:dyDescent="0.4">
      <c r="A9652" t="str">
        <f t="shared" si="258"/>
        <v>SojaölMalawi</v>
      </c>
      <c r="B9652" s="237" t="s">
        <v>130</v>
      </c>
      <c r="C9652" s="50" t="s">
        <v>405</v>
      </c>
      <c r="H9652" s="25">
        <f t="shared" si="260"/>
        <v>2.4190125000000001E-6</v>
      </c>
      <c r="I9652" s="3" t="str">
        <f t="shared" si="259"/>
        <v>SojabohnenMalawi</v>
      </c>
      <c r="J9652" t="s">
        <v>259</v>
      </c>
      <c r="K9652">
        <v>5</v>
      </c>
    </row>
    <row r="9653" spans="1:11" x14ac:dyDescent="0.4">
      <c r="A9653" t="str">
        <f t="shared" si="258"/>
        <v>SojaölZambia</v>
      </c>
      <c r="B9653" s="237" t="s">
        <v>130</v>
      </c>
      <c r="C9653" s="50" t="s">
        <v>475</v>
      </c>
      <c r="H9653" s="25">
        <f t="shared" si="260"/>
        <v>2.5099040000000004E-6</v>
      </c>
      <c r="I9653" s="3" t="str">
        <f t="shared" si="259"/>
        <v>SojabohnenZambia</v>
      </c>
      <c r="J9653" t="s">
        <v>259</v>
      </c>
      <c r="K9653">
        <v>5</v>
      </c>
    </row>
    <row r="9654" spans="1:11" x14ac:dyDescent="0.4">
      <c r="A9654" t="str">
        <f t="shared" si="258"/>
        <v>SojaölKongo</v>
      </c>
      <c r="B9654" s="237" t="s">
        <v>130</v>
      </c>
      <c r="C9654" s="50" t="s">
        <v>217</v>
      </c>
      <c r="H9654" s="25">
        <f t="shared" si="260"/>
        <v>2.5413305000000007E-6</v>
      </c>
      <c r="I9654" s="3" t="str">
        <f t="shared" si="259"/>
        <v>SojabohnenKongo</v>
      </c>
      <c r="J9654" t="s">
        <v>259</v>
      </c>
      <c r="K9654">
        <v>5</v>
      </c>
    </row>
    <row r="9655" spans="1:11" x14ac:dyDescent="0.4">
      <c r="A9655" t="str">
        <f t="shared" si="258"/>
        <v>SojaölNiger</v>
      </c>
      <c r="B9655" s="237" t="s">
        <v>130</v>
      </c>
      <c r="C9655" s="50" t="s">
        <v>418</v>
      </c>
      <c r="H9655" s="25">
        <f t="shared" si="260"/>
        <v>2.6951984999999997E-6</v>
      </c>
      <c r="I9655" s="3" t="str">
        <f t="shared" si="259"/>
        <v>SojabohnenNiger</v>
      </c>
      <c r="J9655" t="s">
        <v>259</v>
      </c>
      <c r="K9655">
        <v>5</v>
      </c>
    </row>
    <row r="9656" spans="1:11" x14ac:dyDescent="0.4">
      <c r="A9656" t="str">
        <f t="shared" si="258"/>
        <v>SojaölBolivien</v>
      </c>
      <c r="B9656" s="237" t="s">
        <v>130</v>
      </c>
      <c r="C9656" s="50" t="s">
        <v>327</v>
      </c>
      <c r="H9656" s="25">
        <f t="shared" si="260"/>
        <v>2.7523749999999996E-6</v>
      </c>
      <c r="I9656" s="3" t="str">
        <f t="shared" si="259"/>
        <v>SojabohnenBolivien</v>
      </c>
      <c r="J9656" t="s">
        <v>259</v>
      </c>
      <c r="K9656">
        <v>5</v>
      </c>
    </row>
    <row r="9657" spans="1:11" x14ac:dyDescent="0.4">
      <c r="A9657" t="str">
        <f t="shared" si="258"/>
        <v>SojaölParaguay</v>
      </c>
      <c r="B9657" s="237" t="s">
        <v>130</v>
      </c>
      <c r="C9657" s="50" t="s">
        <v>426</v>
      </c>
      <c r="H9657" s="25">
        <f t="shared" si="260"/>
        <v>2.7562015000000003E-6</v>
      </c>
      <c r="I9657" s="3" t="str">
        <f t="shared" si="259"/>
        <v>SojabohnenParaguay</v>
      </c>
      <c r="J9657" t="s">
        <v>259</v>
      </c>
      <c r="K9657">
        <v>5</v>
      </c>
    </row>
    <row r="9658" spans="1:11" x14ac:dyDescent="0.4">
      <c r="A9658" t="str">
        <f t="shared" si="258"/>
        <v>SojaölKasachstan</v>
      </c>
      <c r="B9658" s="237" t="s">
        <v>130</v>
      </c>
      <c r="C9658" s="50" t="s">
        <v>392</v>
      </c>
      <c r="H9658" s="25">
        <f t="shared" si="260"/>
        <v>2.7870454999999996E-6</v>
      </c>
      <c r="I9658" s="3" t="str">
        <f t="shared" si="259"/>
        <v>SojabohnenKasachstan</v>
      </c>
      <c r="J9658" t="s">
        <v>259</v>
      </c>
      <c r="K9658">
        <v>5</v>
      </c>
    </row>
    <row r="9659" spans="1:11" x14ac:dyDescent="0.4">
      <c r="A9659" t="str">
        <f t="shared" si="258"/>
        <v>SojaölAustralien</v>
      </c>
      <c r="B9659" s="237" t="s">
        <v>130</v>
      </c>
      <c r="C9659" s="50" t="s">
        <v>298</v>
      </c>
      <c r="H9659" s="25">
        <f t="shared" si="260"/>
        <v>2.9059145000000001E-6</v>
      </c>
      <c r="I9659" s="3" t="str">
        <f t="shared" si="259"/>
        <v>SojabohnenAustralien</v>
      </c>
      <c r="J9659" t="s">
        <v>259</v>
      </c>
      <c r="K9659">
        <v>5</v>
      </c>
    </row>
    <row r="9660" spans="1:11" x14ac:dyDescent="0.4">
      <c r="A9660" t="str">
        <f t="shared" si="258"/>
        <v>SojaölRussland</v>
      </c>
      <c r="B9660" s="237" t="s">
        <v>130</v>
      </c>
      <c r="C9660" s="50" t="s">
        <v>435</v>
      </c>
      <c r="H9660" s="25">
        <f t="shared" si="260"/>
        <v>2.9661919999999999E-6</v>
      </c>
      <c r="I9660" s="3" t="str">
        <f t="shared" si="259"/>
        <v>SojabohnenRussland</v>
      </c>
      <c r="J9660" t="s">
        <v>259</v>
      </c>
      <c r="K9660">
        <v>5</v>
      </c>
    </row>
    <row r="9661" spans="1:11" x14ac:dyDescent="0.4">
      <c r="A9661" t="str">
        <f t="shared" si="258"/>
        <v>SojaölUSSR</v>
      </c>
      <c r="B9661" s="237" t="s">
        <v>130</v>
      </c>
      <c r="C9661" s="50" t="s">
        <v>469</v>
      </c>
      <c r="H9661" s="25">
        <f t="shared" si="260"/>
        <v>2.9661919999999999E-6</v>
      </c>
      <c r="I9661" s="3" t="str">
        <f t="shared" si="259"/>
        <v>SojabohnenUSSR</v>
      </c>
      <c r="J9661" t="s">
        <v>259</v>
      </c>
      <c r="K9661">
        <v>5</v>
      </c>
    </row>
    <row r="9662" spans="1:11" x14ac:dyDescent="0.4">
      <c r="A9662" t="str">
        <f t="shared" si="258"/>
        <v>SojaölMosambik</v>
      </c>
      <c r="B9662" s="237" t="s">
        <v>130</v>
      </c>
      <c r="C9662" s="50" t="s">
        <v>413</v>
      </c>
      <c r="H9662" s="25">
        <f t="shared" si="260"/>
        <v>3.0720059999999993E-6</v>
      </c>
      <c r="I9662" s="3" t="str">
        <f t="shared" si="259"/>
        <v>SojabohnenMosambik</v>
      </c>
      <c r="J9662" t="s">
        <v>259</v>
      </c>
      <c r="K9662">
        <v>5</v>
      </c>
    </row>
    <row r="9663" spans="1:11" x14ac:dyDescent="0.4">
      <c r="A9663" t="str">
        <f t="shared" si="258"/>
        <v>SojaölItalien</v>
      </c>
      <c r="B9663" s="237" t="s">
        <v>130</v>
      </c>
      <c r="C9663" s="50" t="s">
        <v>87</v>
      </c>
      <c r="H9663" s="25">
        <f t="shared" si="260"/>
        <v>3.34303E-6</v>
      </c>
      <c r="I9663" s="3" t="str">
        <f t="shared" si="259"/>
        <v>SojabohnenItalien</v>
      </c>
      <c r="J9663" t="s">
        <v>259</v>
      </c>
      <c r="K9663">
        <v>5</v>
      </c>
    </row>
    <row r="9664" spans="1:11" x14ac:dyDescent="0.4">
      <c r="A9664" t="str">
        <f t="shared" si="258"/>
        <v>SojaölAngola</v>
      </c>
      <c r="B9664" s="237" t="s">
        <v>130</v>
      </c>
      <c r="C9664" s="50" t="s">
        <v>284</v>
      </c>
      <c r="H9664" s="25">
        <f t="shared" si="260"/>
        <v>3.5954844999999998E-6</v>
      </c>
      <c r="I9664" s="3" t="str">
        <f t="shared" si="259"/>
        <v>SojabohnenAngola</v>
      </c>
      <c r="J9664" t="s">
        <v>259</v>
      </c>
      <c r="K9664">
        <v>5</v>
      </c>
    </row>
    <row r="9665" spans="1:11" x14ac:dyDescent="0.4">
      <c r="A9665" t="str">
        <f t="shared" si="258"/>
        <v>SojaölUganda</v>
      </c>
      <c r="B9665" s="237" t="s">
        <v>130</v>
      </c>
      <c r="C9665" s="50" t="s">
        <v>220</v>
      </c>
      <c r="H9665" s="25">
        <f t="shared" si="260"/>
        <v>3.8270049999999995E-6</v>
      </c>
      <c r="I9665" s="3" t="str">
        <f t="shared" si="259"/>
        <v>SojabohnenUganda</v>
      </c>
      <c r="J9665" t="s">
        <v>259</v>
      </c>
      <c r="K9665">
        <v>5</v>
      </c>
    </row>
    <row r="9666" spans="1:11" x14ac:dyDescent="0.4">
      <c r="A9666" t="str">
        <f t="shared" si="258"/>
        <v>SojaölNordkorea</v>
      </c>
      <c r="B9666" s="237" t="s">
        <v>130</v>
      </c>
      <c r="C9666" s="50" t="s">
        <v>357</v>
      </c>
      <c r="H9666" s="25">
        <f t="shared" si="260"/>
        <v>3.8605000000000006E-6</v>
      </c>
      <c r="I9666" s="3" t="str">
        <f t="shared" si="259"/>
        <v>SojabohnenNordkorea</v>
      </c>
      <c r="J9666" t="s">
        <v>259</v>
      </c>
      <c r="K9666">
        <v>5</v>
      </c>
    </row>
    <row r="9667" spans="1:11" x14ac:dyDescent="0.4">
      <c r="A9667" t="str">
        <f t="shared" si="258"/>
        <v>SojaölSwaziland</v>
      </c>
      <c r="B9667" s="237" t="s">
        <v>130</v>
      </c>
      <c r="C9667" s="50" t="s">
        <v>450</v>
      </c>
      <c r="H9667" s="25">
        <f t="shared" si="260"/>
        <v>4.0211455000000006E-6</v>
      </c>
      <c r="I9667" s="3" t="str">
        <f t="shared" si="259"/>
        <v>SojabohnenSwaziland</v>
      </c>
      <c r="J9667" t="s">
        <v>259</v>
      </c>
      <c r="K9667">
        <v>5</v>
      </c>
    </row>
    <row r="9668" spans="1:11" x14ac:dyDescent="0.4">
      <c r="A9668" t="str">
        <f t="shared" si="258"/>
        <v>SojaölBotswana</v>
      </c>
      <c r="B9668" s="237" t="s">
        <v>130</v>
      </c>
      <c r="C9668" s="50" t="s">
        <v>330</v>
      </c>
      <c r="H9668" s="25">
        <f t="shared" si="260"/>
        <v>4.2822905000000003E-6</v>
      </c>
      <c r="I9668" s="3" t="str">
        <f t="shared" si="259"/>
        <v>SojabohnenBotswana</v>
      </c>
      <c r="J9668" t="s">
        <v>259</v>
      </c>
      <c r="K9668">
        <v>5</v>
      </c>
    </row>
    <row r="9669" spans="1:11" x14ac:dyDescent="0.4">
      <c r="A9669" t="str">
        <f t="shared" si="258"/>
        <v>SojaölSüdkorea</v>
      </c>
      <c r="B9669" s="237" t="s">
        <v>130</v>
      </c>
      <c r="C9669" s="50" t="s">
        <v>432</v>
      </c>
      <c r="H9669" s="25">
        <f t="shared" si="260"/>
        <v>4.2926935000000001E-6</v>
      </c>
      <c r="I9669" s="3" t="str">
        <f t="shared" si="259"/>
        <v>SojabohnenSüdkorea</v>
      </c>
      <c r="J9669" t="s">
        <v>259</v>
      </c>
      <c r="K9669">
        <v>5</v>
      </c>
    </row>
    <row r="9670" spans="1:11" x14ac:dyDescent="0.4">
      <c r="A9670" t="str">
        <f t="shared" si="258"/>
        <v>SojaölKroatien</v>
      </c>
      <c r="B9670" s="237" t="s">
        <v>130</v>
      </c>
      <c r="C9670" s="50" t="s">
        <v>225</v>
      </c>
      <c r="H9670" s="25">
        <f t="shared" si="260"/>
        <v>4.4800895000000001E-6</v>
      </c>
      <c r="I9670" s="3" t="str">
        <f t="shared" si="259"/>
        <v>SojabohnenKroatien</v>
      </c>
      <c r="J9670" t="s">
        <v>259</v>
      </c>
      <c r="K9670">
        <v>5</v>
      </c>
    </row>
    <row r="9671" spans="1:11" x14ac:dyDescent="0.4">
      <c r="A9671" t="str">
        <f t="shared" si="258"/>
        <v>SojaölKenia</v>
      </c>
      <c r="B9671" s="237" t="s">
        <v>130</v>
      </c>
      <c r="C9671" s="50" t="s">
        <v>393</v>
      </c>
      <c r="H9671" s="25">
        <f t="shared" si="260"/>
        <v>4.4886199999999994E-6</v>
      </c>
      <c r="I9671" s="3" t="str">
        <f t="shared" si="259"/>
        <v>SojabohnenKenia</v>
      </c>
      <c r="J9671" t="s">
        <v>259</v>
      </c>
      <c r="K9671">
        <v>5</v>
      </c>
    </row>
    <row r="9672" spans="1:11" x14ac:dyDescent="0.4">
      <c r="A9672" t="str">
        <f t="shared" si="258"/>
        <v>SojaölVenezuela</v>
      </c>
      <c r="B9672" s="237" t="s">
        <v>130</v>
      </c>
      <c r="C9672" s="50" t="s">
        <v>471</v>
      </c>
      <c r="H9672" s="25">
        <f t="shared" si="260"/>
        <v>4.5198250000000004E-6</v>
      </c>
      <c r="I9672" s="3" t="str">
        <f t="shared" si="259"/>
        <v>SojabohnenVenezuela</v>
      </c>
      <c r="J9672" t="s">
        <v>259</v>
      </c>
      <c r="K9672">
        <v>5</v>
      </c>
    </row>
    <row r="9673" spans="1:11" x14ac:dyDescent="0.4">
      <c r="A9673" t="str">
        <f t="shared" si="258"/>
        <v>SojaölZimbabwe</v>
      </c>
      <c r="B9673" s="237" t="s">
        <v>130</v>
      </c>
      <c r="C9673" s="50" t="s">
        <v>476</v>
      </c>
      <c r="H9673" s="25">
        <f t="shared" si="260"/>
        <v>4.6554615000000003E-6</v>
      </c>
      <c r="I9673" s="3" t="str">
        <f t="shared" si="259"/>
        <v>SojabohnenZimbabwe</v>
      </c>
      <c r="J9673" t="s">
        <v>259</v>
      </c>
      <c r="K9673">
        <v>5</v>
      </c>
    </row>
    <row r="9674" spans="1:11" x14ac:dyDescent="0.4">
      <c r="A9674" t="str">
        <f t="shared" si="258"/>
        <v>SojaölChina, Taiwan</v>
      </c>
      <c r="B9674" s="237" t="s">
        <v>130</v>
      </c>
      <c r="C9674" s="50" t="s">
        <v>350</v>
      </c>
      <c r="H9674" s="25">
        <f t="shared" si="260"/>
        <v>4.6776335000000007E-6</v>
      </c>
      <c r="I9674" s="3" t="str">
        <f t="shared" si="259"/>
        <v>SojabohnenChina, Taiwan</v>
      </c>
      <c r="J9674" t="s">
        <v>259</v>
      </c>
      <c r="K9674">
        <v>5</v>
      </c>
    </row>
    <row r="9675" spans="1:11" x14ac:dyDescent="0.4">
      <c r="A9675" t="str">
        <f t="shared" si="258"/>
        <v>SojaölChina, Hong Kong</v>
      </c>
      <c r="B9675" s="237" t="s">
        <v>130</v>
      </c>
      <c r="C9675" s="50" t="s">
        <v>349</v>
      </c>
      <c r="H9675" s="25">
        <f t="shared" si="260"/>
        <v>4.6776834999999991E-6</v>
      </c>
      <c r="I9675" s="3" t="str">
        <f t="shared" si="259"/>
        <v>SojabohnenChina, Hong Kong</v>
      </c>
      <c r="J9675" t="s">
        <v>259</v>
      </c>
      <c r="K9675">
        <v>5</v>
      </c>
    </row>
    <row r="9676" spans="1:11" x14ac:dyDescent="0.4">
      <c r="A9676" t="str">
        <f t="shared" si="258"/>
        <v>SojaölChina, zentral</v>
      </c>
      <c r="B9676" s="237" t="s">
        <v>130</v>
      </c>
      <c r="C9676" s="50" t="s">
        <v>74</v>
      </c>
      <c r="H9676" s="25">
        <f t="shared" si="260"/>
        <v>4.6776834999999991E-6</v>
      </c>
      <c r="I9676" s="3" t="str">
        <f t="shared" si="259"/>
        <v>SojabohnenChina, zentral</v>
      </c>
      <c r="J9676" t="s">
        <v>259</v>
      </c>
      <c r="K9676">
        <v>5</v>
      </c>
    </row>
    <row r="9677" spans="1:11" x14ac:dyDescent="0.4">
      <c r="A9677" t="str">
        <f t="shared" si="258"/>
        <v>SojaölBosnien-Herzegowina</v>
      </c>
      <c r="B9677" s="237" t="s">
        <v>130</v>
      </c>
      <c r="C9677" s="50" t="s">
        <v>329</v>
      </c>
      <c r="H9677" s="25">
        <f t="shared" si="260"/>
        <v>4.9507249999999999E-6</v>
      </c>
      <c r="I9677" s="3" t="str">
        <f t="shared" si="259"/>
        <v>SojabohnenBosnien-Herzegowina</v>
      </c>
      <c r="J9677" t="s">
        <v>259</v>
      </c>
      <c r="K9677">
        <v>5</v>
      </c>
    </row>
    <row r="9678" spans="1:11" x14ac:dyDescent="0.4">
      <c r="A9678" t="str">
        <f t="shared" si="258"/>
        <v>SojaölBulgarien</v>
      </c>
      <c r="B9678" s="237" t="s">
        <v>130</v>
      </c>
      <c r="C9678" s="50" t="s">
        <v>333</v>
      </c>
      <c r="H9678" s="25">
        <f t="shared" si="260"/>
        <v>5.0419575000000014E-6</v>
      </c>
      <c r="I9678" s="3" t="str">
        <f t="shared" si="259"/>
        <v>SojabohnenBulgarien</v>
      </c>
      <c r="J9678" t="s">
        <v>259</v>
      </c>
      <c r="K9678">
        <v>5</v>
      </c>
    </row>
    <row r="9679" spans="1:11" x14ac:dyDescent="0.4">
      <c r="A9679" t="str">
        <f t="shared" si="258"/>
        <v>SojaölIndien</v>
      </c>
      <c r="B9679" s="237" t="s">
        <v>130</v>
      </c>
      <c r="C9679" s="50" t="s">
        <v>91</v>
      </c>
      <c r="H9679" s="25">
        <f t="shared" si="260"/>
        <v>5.212863499999999E-6</v>
      </c>
      <c r="I9679" s="3" t="str">
        <f t="shared" si="259"/>
        <v>SojabohnenIndien</v>
      </c>
      <c r="J9679" t="s">
        <v>259</v>
      </c>
      <c r="K9679">
        <v>5</v>
      </c>
    </row>
    <row r="9680" spans="1:11" x14ac:dyDescent="0.4">
      <c r="A9680" t="str">
        <f t="shared" si="258"/>
        <v>SojaölMongolei</v>
      </c>
      <c r="B9680" s="237" t="s">
        <v>130</v>
      </c>
      <c r="C9680" s="50" t="s">
        <v>410</v>
      </c>
      <c r="H9680" s="25">
        <f t="shared" si="260"/>
        <v>5.5120365000000014E-6</v>
      </c>
      <c r="I9680" s="3" t="str">
        <f t="shared" si="259"/>
        <v>SojabohnenMongolei</v>
      </c>
      <c r="J9680" t="s">
        <v>259</v>
      </c>
      <c r="K9680">
        <v>5</v>
      </c>
    </row>
    <row r="9681" spans="1:11" x14ac:dyDescent="0.4">
      <c r="A9681" t="str">
        <f t="shared" si="258"/>
        <v>SojaölTürkei</v>
      </c>
      <c r="B9681" s="237" t="s">
        <v>130</v>
      </c>
      <c r="C9681" s="50" t="s">
        <v>461</v>
      </c>
      <c r="H9681" s="25">
        <f t="shared" si="260"/>
        <v>5.5171220000000003E-6</v>
      </c>
      <c r="I9681" s="3" t="str">
        <f t="shared" si="259"/>
        <v>SojabohnenTürkei</v>
      </c>
      <c r="J9681" t="s">
        <v>259</v>
      </c>
      <c r="K9681">
        <v>5</v>
      </c>
    </row>
    <row r="9682" spans="1:11" x14ac:dyDescent="0.4">
      <c r="A9682" t="str">
        <f t="shared" ref="A9682:A9734" si="261">B9682&amp;C9682</f>
        <v>SojaölDemokratische Republik Kongo</v>
      </c>
      <c r="B9682" s="237" t="s">
        <v>130</v>
      </c>
      <c r="C9682" s="50" t="s">
        <v>358</v>
      </c>
      <c r="H9682" s="25">
        <f t="shared" si="260"/>
        <v>5.7724999999999994E-6</v>
      </c>
      <c r="I9682" s="3" t="str">
        <f t="shared" ref="I9682:I9734" si="262">J9682&amp;C9682</f>
        <v>SojabohnenDemokratische Republik Kongo</v>
      </c>
      <c r="J9682" t="s">
        <v>259</v>
      </c>
      <c r="K9682">
        <v>5</v>
      </c>
    </row>
    <row r="9683" spans="1:11" x14ac:dyDescent="0.4">
      <c r="A9683" t="str">
        <f t="shared" si="261"/>
        <v>SojaölAfghanistan</v>
      </c>
      <c r="B9683" s="237" t="s">
        <v>130</v>
      </c>
      <c r="C9683" s="50" t="s">
        <v>238</v>
      </c>
      <c r="H9683" s="25">
        <f t="shared" si="260"/>
        <v>5.7839550000000003E-6</v>
      </c>
      <c r="I9683" s="3" t="str">
        <f t="shared" si="262"/>
        <v>SojabohnenAfghanistan</v>
      </c>
      <c r="J9683" t="s">
        <v>259</v>
      </c>
      <c r="K9683">
        <v>5</v>
      </c>
    </row>
    <row r="9684" spans="1:11" x14ac:dyDescent="0.4">
      <c r="A9684" t="str">
        <f t="shared" si="261"/>
        <v>SojaölArmenien</v>
      </c>
      <c r="B9684" s="237" t="s">
        <v>130</v>
      </c>
      <c r="C9684" s="50" t="s">
        <v>296</v>
      </c>
      <c r="H9684" s="25">
        <f t="shared" si="260"/>
        <v>5.9450194999999998E-6</v>
      </c>
      <c r="I9684" s="3" t="str">
        <f t="shared" si="262"/>
        <v>SojabohnenArmenien</v>
      </c>
      <c r="J9684" t="s">
        <v>259</v>
      </c>
      <c r="K9684">
        <v>5</v>
      </c>
    </row>
    <row r="9685" spans="1:11" x14ac:dyDescent="0.4">
      <c r="A9685" t="str">
        <f t="shared" si="261"/>
        <v>SojaölGabun</v>
      </c>
      <c r="B9685" s="237" t="s">
        <v>130</v>
      </c>
      <c r="C9685" s="50" t="s">
        <v>373</v>
      </c>
      <c r="H9685" s="25">
        <f t="shared" si="260"/>
        <v>6.382375E-6</v>
      </c>
      <c r="I9685" s="3" t="str">
        <f t="shared" si="262"/>
        <v>SojabohnenGabun</v>
      </c>
      <c r="J9685" t="s">
        <v>259</v>
      </c>
      <c r="K9685">
        <v>5</v>
      </c>
    </row>
    <row r="9686" spans="1:11" x14ac:dyDescent="0.4">
      <c r="A9686" t="str">
        <f t="shared" si="261"/>
        <v>SojaölKolumbien</v>
      </c>
      <c r="B9686" s="237" t="s">
        <v>130</v>
      </c>
      <c r="C9686" s="50" t="s">
        <v>351</v>
      </c>
      <c r="H9686" s="25">
        <f t="shared" si="260"/>
        <v>6.8223200000000004E-6</v>
      </c>
      <c r="I9686" s="3" t="str">
        <f t="shared" si="262"/>
        <v>SojabohnenKolumbien</v>
      </c>
      <c r="J9686" t="s">
        <v>259</v>
      </c>
      <c r="K9686">
        <v>5</v>
      </c>
    </row>
    <row r="9687" spans="1:11" x14ac:dyDescent="0.4">
      <c r="A9687" t="str">
        <f t="shared" si="261"/>
        <v>SojaölIran</v>
      </c>
      <c r="B9687" s="237" t="s">
        <v>130</v>
      </c>
      <c r="C9687" s="50" t="s">
        <v>386</v>
      </c>
      <c r="H9687" s="25">
        <f t="shared" si="260"/>
        <v>7.1456405000000006E-6</v>
      </c>
      <c r="I9687" s="3" t="str">
        <f t="shared" si="262"/>
        <v>SojabohnenIran</v>
      </c>
      <c r="J9687" t="s">
        <v>259</v>
      </c>
      <c r="K9687">
        <v>5</v>
      </c>
    </row>
    <row r="9688" spans="1:11" x14ac:dyDescent="0.4">
      <c r="A9688" t="str">
        <f t="shared" si="261"/>
        <v>SojaölGeorgien</v>
      </c>
      <c r="B9688" s="237" t="s">
        <v>130</v>
      </c>
      <c r="C9688" s="50" t="s">
        <v>375</v>
      </c>
      <c r="H9688" s="25">
        <f t="shared" si="260"/>
        <v>7.2948250000000001E-6</v>
      </c>
      <c r="I9688" s="3" t="str">
        <f t="shared" si="262"/>
        <v>SojabohnenGeorgien</v>
      </c>
      <c r="J9688" t="s">
        <v>259</v>
      </c>
      <c r="K9688">
        <v>5</v>
      </c>
    </row>
    <row r="9689" spans="1:11" x14ac:dyDescent="0.4">
      <c r="A9689" t="str">
        <f t="shared" si="261"/>
        <v>SojaölSyrien</v>
      </c>
      <c r="B9689" s="237" t="s">
        <v>130</v>
      </c>
      <c r="C9689" s="50" t="s">
        <v>453</v>
      </c>
      <c r="H9689" s="25">
        <f t="shared" si="260"/>
        <v>8.4643100000000003E-6</v>
      </c>
      <c r="I9689" s="3" t="str">
        <f t="shared" si="262"/>
        <v>SojabohnenSyrien</v>
      </c>
      <c r="J9689" t="s">
        <v>259</v>
      </c>
      <c r="K9689">
        <v>5</v>
      </c>
    </row>
    <row r="9690" spans="1:11" x14ac:dyDescent="0.4">
      <c r="A9690" t="str">
        <f t="shared" si="261"/>
        <v>SojaölLaos</v>
      </c>
      <c r="B9690" s="237" t="s">
        <v>130</v>
      </c>
      <c r="C9690" s="50" t="s">
        <v>396</v>
      </c>
      <c r="H9690" s="25">
        <f t="shared" si="260"/>
        <v>9.1324599999999983E-6</v>
      </c>
      <c r="I9690" s="3" t="str">
        <f t="shared" si="262"/>
        <v>SojabohnenLaos</v>
      </c>
      <c r="J9690" t="s">
        <v>259</v>
      </c>
      <c r="K9690">
        <v>5</v>
      </c>
    </row>
    <row r="9691" spans="1:11" x14ac:dyDescent="0.4">
      <c r="A9691" t="str">
        <f t="shared" si="261"/>
        <v>SojaölThailand</v>
      </c>
      <c r="B9691" s="237" t="s">
        <v>130</v>
      </c>
      <c r="C9691" s="50" t="s">
        <v>455</v>
      </c>
      <c r="H9691" s="25">
        <f t="shared" si="260"/>
        <v>1.0158880000000001E-5</v>
      </c>
      <c r="I9691" s="3" t="str">
        <f t="shared" si="262"/>
        <v>SojabohnenThailand</v>
      </c>
      <c r="J9691" t="s">
        <v>259</v>
      </c>
      <c r="K9691">
        <v>5</v>
      </c>
    </row>
    <row r="9692" spans="1:11" x14ac:dyDescent="0.4">
      <c r="A9692" t="str">
        <f t="shared" si="261"/>
        <v>SojaölÄgypten</v>
      </c>
      <c r="B9692" s="237" t="s">
        <v>130</v>
      </c>
      <c r="C9692" s="50" t="s">
        <v>364</v>
      </c>
      <c r="H9692" s="25">
        <f t="shared" si="260"/>
        <v>1.07267085E-5</v>
      </c>
      <c r="I9692" s="3" t="str">
        <f t="shared" si="262"/>
        <v>SojabohnenÄgypten</v>
      </c>
      <c r="J9692" t="s">
        <v>259</v>
      </c>
      <c r="K9692">
        <v>5</v>
      </c>
    </row>
    <row r="9693" spans="1:11" x14ac:dyDescent="0.4">
      <c r="A9693" t="str">
        <f t="shared" si="261"/>
        <v>SojaölEl Salvador</v>
      </c>
      <c r="B9693" s="237" t="s">
        <v>130</v>
      </c>
      <c r="C9693" s="50" t="s">
        <v>365</v>
      </c>
      <c r="H9693" s="25">
        <f t="shared" si="260"/>
        <v>1.1466585E-5</v>
      </c>
      <c r="I9693" s="3" t="str">
        <f t="shared" si="262"/>
        <v>SojabohnenEl Salvador</v>
      </c>
      <c r="J9693" t="s">
        <v>259</v>
      </c>
      <c r="K9693">
        <v>5</v>
      </c>
    </row>
    <row r="9694" spans="1:11" x14ac:dyDescent="0.4">
      <c r="A9694" t="str">
        <f t="shared" si="261"/>
        <v>SojaölBurundi</v>
      </c>
      <c r="B9694" s="237" t="s">
        <v>130</v>
      </c>
      <c r="C9694" s="50" t="s">
        <v>335</v>
      </c>
      <c r="H9694" s="25">
        <f t="shared" si="260"/>
        <v>1.1671158500000001E-5</v>
      </c>
      <c r="I9694" s="3" t="str">
        <f t="shared" si="262"/>
        <v>SojabohnenBurundi</v>
      </c>
      <c r="J9694" t="s">
        <v>259</v>
      </c>
      <c r="K9694">
        <v>5</v>
      </c>
    </row>
    <row r="9695" spans="1:11" x14ac:dyDescent="0.4">
      <c r="A9695" t="str">
        <f t="shared" si="261"/>
        <v>SojaölElfenbeinküste</v>
      </c>
      <c r="B9695" s="237" t="s">
        <v>130</v>
      </c>
      <c r="C9695" s="50" t="s">
        <v>354</v>
      </c>
      <c r="H9695" s="25">
        <f t="shared" si="260"/>
        <v>1.1851965000000002E-5</v>
      </c>
      <c r="I9695" s="3" t="str">
        <f t="shared" si="262"/>
        <v>SojabohnenElfenbeinküste</v>
      </c>
      <c r="J9695" t="s">
        <v>259</v>
      </c>
      <c r="K9695">
        <v>5</v>
      </c>
    </row>
    <row r="9696" spans="1:11" x14ac:dyDescent="0.4">
      <c r="A9696" t="str">
        <f t="shared" si="261"/>
        <v>SojaölNigeria</v>
      </c>
      <c r="B9696" s="237" t="s">
        <v>130</v>
      </c>
      <c r="C9696" s="50" t="s">
        <v>419</v>
      </c>
      <c r="H9696" s="25">
        <f t="shared" si="260"/>
        <v>1.1884999999999999E-5</v>
      </c>
      <c r="I9696" s="3" t="str">
        <f t="shared" si="262"/>
        <v>SojabohnenNigeria</v>
      </c>
      <c r="J9696" t="s">
        <v>259</v>
      </c>
      <c r="K9696">
        <v>5</v>
      </c>
    </row>
    <row r="9697" spans="1:11" x14ac:dyDescent="0.4">
      <c r="A9697" t="str">
        <f t="shared" si="261"/>
        <v>SojaölHonduras</v>
      </c>
      <c r="B9697" s="237" t="s">
        <v>130</v>
      </c>
      <c r="C9697" s="50" t="s">
        <v>384</v>
      </c>
      <c r="H9697" s="25">
        <f t="shared" si="260"/>
        <v>1.2186720000000001E-5</v>
      </c>
      <c r="I9697" s="3" t="str">
        <f t="shared" si="262"/>
        <v>SojabohnenHonduras</v>
      </c>
      <c r="J9697" t="s">
        <v>259</v>
      </c>
      <c r="K9697">
        <v>5</v>
      </c>
    </row>
    <row r="9698" spans="1:11" x14ac:dyDescent="0.4">
      <c r="A9698" t="str">
        <f t="shared" si="261"/>
        <v>SojaölNicaragua</v>
      </c>
      <c r="B9698" s="237" t="s">
        <v>130</v>
      </c>
      <c r="C9698" s="50" t="s">
        <v>417</v>
      </c>
      <c r="H9698" s="25">
        <f t="shared" si="260"/>
        <v>1.3035670000000001E-5</v>
      </c>
      <c r="I9698" s="3" t="str">
        <f t="shared" si="262"/>
        <v>SojabohnenNicaragua</v>
      </c>
      <c r="J9698" t="s">
        <v>259</v>
      </c>
      <c r="K9698">
        <v>5</v>
      </c>
    </row>
    <row r="9699" spans="1:11" x14ac:dyDescent="0.4">
      <c r="A9699" t="str">
        <f t="shared" si="261"/>
        <v>SojaölMyanmar</v>
      </c>
      <c r="B9699" s="237" t="s">
        <v>130</v>
      </c>
      <c r="C9699" s="50" t="s">
        <v>414</v>
      </c>
      <c r="H9699" s="25">
        <f t="shared" si="260"/>
        <v>1.306142E-5</v>
      </c>
      <c r="I9699" s="3" t="str">
        <f t="shared" si="262"/>
        <v>SojabohnenMyanmar</v>
      </c>
      <c r="J9699" t="s">
        <v>259</v>
      </c>
      <c r="K9699">
        <v>5</v>
      </c>
    </row>
    <row r="9700" spans="1:11" x14ac:dyDescent="0.4">
      <c r="A9700" t="str">
        <f t="shared" si="261"/>
        <v>SojaölJordanien</v>
      </c>
      <c r="B9700" s="237" t="s">
        <v>130</v>
      </c>
      <c r="C9700" s="50" t="s">
        <v>215</v>
      </c>
      <c r="H9700" s="25">
        <f t="shared" si="260"/>
        <v>1.3522099500000003E-5</v>
      </c>
      <c r="I9700" s="3" t="str">
        <f t="shared" si="262"/>
        <v>SojabohnenJordanien</v>
      </c>
      <c r="J9700" t="s">
        <v>259</v>
      </c>
      <c r="K9700">
        <v>5</v>
      </c>
    </row>
    <row r="9701" spans="1:11" x14ac:dyDescent="0.4">
      <c r="A9701" t="str">
        <f t="shared" si="261"/>
        <v>SojaölLibanon</v>
      </c>
      <c r="B9701" s="237" t="s">
        <v>130</v>
      </c>
      <c r="C9701" s="50" t="s">
        <v>397</v>
      </c>
      <c r="H9701" s="25">
        <f t="shared" si="260"/>
        <v>1.3522099500000003E-5</v>
      </c>
      <c r="I9701" s="3" t="str">
        <f t="shared" si="262"/>
        <v>SojabohnenLibanon</v>
      </c>
      <c r="J9701" t="s">
        <v>259</v>
      </c>
      <c r="K9701">
        <v>5</v>
      </c>
    </row>
    <row r="9702" spans="1:11" x14ac:dyDescent="0.4">
      <c r="A9702" t="str">
        <f t="shared" si="261"/>
        <v>SojaölGriechenland</v>
      </c>
      <c r="B9702" s="237" t="s">
        <v>130</v>
      </c>
      <c r="C9702" s="50" t="s">
        <v>378</v>
      </c>
      <c r="H9702" s="25">
        <f t="shared" si="260"/>
        <v>1.4344549999999998E-5</v>
      </c>
      <c r="I9702" s="3" t="str">
        <f t="shared" si="262"/>
        <v>SojabohnenGriechenland</v>
      </c>
      <c r="J9702" t="s">
        <v>259</v>
      </c>
      <c r="K9702">
        <v>5</v>
      </c>
    </row>
    <row r="9703" spans="1:11" x14ac:dyDescent="0.4">
      <c r="A9703" t="str">
        <f t="shared" si="261"/>
        <v>SojaölBangladesch</v>
      </c>
      <c r="B9703" s="237" t="s">
        <v>130</v>
      </c>
      <c r="C9703" s="50" t="s">
        <v>307</v>
      </c>
      <c r="H9703" s="25">
        <f t="shared" si="260"/>
        <v>1.51133E-5</v>
      </c>
      <c r="I9703" s="3" t="str">
        <f t="shared" si="262"/>
        <v>SojabohnenBangladesch</v>
      </c>
      <c r="J9703" t="s">
        <v>259</v>
      </c>
      <c r="K9703">
        <v>5</v>
      </c>
    </row>
    <row r="9704" spans="1:11" x14ac:dyDescent="0.4">
      <c r="A9704" t="str">
        <f t="shared" si="261"/>
        <v>SojaölSüdafrika</v>
      </c>
      <c r="B9704" s="237" t="s">
        <v>130</v>
      </c>
      <c r="C9704" s="50" t="s">
        <v>446</v>
      </c>
      <c r="H9704" s="25">
        <f t="shared" si="260"/>
        <v>1.5175000000000001E-5</v>
      </c>
      <c r="I9704" s="3" t="str">
        <f t="shared" si="262"/>
        <v>SojabohnenSüdafrika</v>
      </c>
      <c r="J9704" t="s">
        <v>259</v>
      </c>
      <c r="K9704">
        <v>5</v>
      </c>
    </row>
    <row r="9705" spans="1:11" x14ac:dyDescent="0.4">
      <c r="A9705" t="str">
        <f t="shared" si="261"/>
        <v>SojaölKamerun</v>
      </c>
      <c r="B9705" s="237" t="s">
        <v>130</v>
      </c>
      <c r="C9705" s="50" t="s">
        <v>342</v>
      </c>
      <c r="H9705" s="25">
        <f t="shared" si="260"/>
        <v>1.5487380000000002E-5</v>
      </c>
      <c r="I9705" s="3" t="str">
        <f t="shared" si="262"/>
        <v>SojabohnenKamerun</v>
      </c>
      <c r="J9705" t="s">
        <v>259</v>
      </c>
      <c r="K9705">
        <v>5</v>
      </c>
    </row>
    <row r="9706" spans="1:11" x14ac:dyDescent="0.4">
      <c r="A9706" t="str">
        <f t="shared" si="261"/>
        <v>SojaölLiberia</v>
      </c>
      <c r="B9706" s="237" t="s">
        <v>130</v>
      </c>
      <c r="C9706" s="50" t="s">
        <v>399</v>
      </c>
      <c r="H9706" s="25">
        <f t="shared" si="260"/>
        <v>1.5653349999999998E-5</v>
      </c>
      <c r="I9706" s="3" t="str">
        <f t="shared" si="262"/>
        <v>SojabohnenLiberia</v>
      </c>
      <c r="J9706" t="s">
        <v>259</v>
      </c>
      <c r="K9706">
        <v>5</v>
      </c>
    </row>
    <row r="9707" spans="1:11" x14ac:dyDescent="0.4">
      <c r="A9707" t="str">
        <f t="shared" si="261"/>
        <v>SojaölGuinea</v>
      </c>
      <c r="B9707" s="237" t="s">
        <v>130</v>
      </c>
      <c r="C9707" s="50" t="s">
        <v>380</v>
      </c>
      <c r="H9707" s="25">
        <f t="shared" si="260"/>
        <v>1.6045479999999999E-5</v>
      </c>
      <c r="I9707" s="3" t="str">
        <f t="shared" si="262"/>
        <v>SojabohnenGuinea</v>
      </c>
      <c r="J9707" t="s">
        <v>259</v>
      </c>
      <c r="K9707">
        <v>5</v>
      </c>
    </row>
    <row r="9708" spans="1:11" x14ac:dyDescent="0.4">
      <c r="A9708" t="str">
        <f t="shared" si="261"/>
        <v>SojaölLesotho</v>
      </c>
      <c r="B9708" s="237" t="s">
        <v>130</v>
      </c>
      <c r="C9708" s="50" t="s">
        <v>398</v>
      </c>
      <c r="H9708" s="25">
        <f t="shared" si="260"/>
        <v>1.6432844999999999E-5</v>
      </c>
      <c r="I9708" s="3" t="str">
        <f t="shared" si="262"/>
        <v>SojabohnenLesotho</v>
      </c>
      <c r="J9708" t="s">
        <v>259</v>
      </c>
      <c r="K9708">
        <v>5</v>
      </c>
    </row>
    <row r="9709" spans="1:11" x14ac:dyDescent="0.4">
      <c r="A9709" t="str">
        <f t="shared" si="261"/>
        <v>SojaölÄquatorialguinea</v>
      </c>
      <c r="B9709" s="237" t="s">
        <v>130</v>
      </c>
      <c r="C9709" s="50" t="s">
        <v>366</v>
      </c>
      <c r="H9709" s="25">
        <f t="shared" si="260"/>
        <v>1.64398605E-5</v>
      </c>
      <c r="I9709" s="3" t="str">
        <f t="shared" si="262"/>
        <v>SojabohnenÄquatorialguinea</v>
      </c>
      <c r="J9709" t="s">
        <v>259</v>
      </c>
      <c r="K9709">
        <v>5</v>
      </c>
    </row>
    <row r="9710" spans="1:11" x14ac:dyDescent="0.4">
      <c r="A9710" t="str">
        <f t="shared" si="261"/>
        <v>SojaölSierra Leone</v>
      </c>
      <c r="B9710" s="237" t="s">
        <v>130</v>
      </c>
      <c r="C9710" s="50" t="s">
        <v>441</v>
      </c>
      <c r="H9710" s="25">
        <f t="shared" ref="H9710:H9733" si="263">VLOOKUP($I9710,$A$3:$H$9942,8,0)*$K9710</f>
        <v>1.7083719999999998E-5</v>
      </c>
      <c r="I9710" s="3" t="str">
        <f t="shared" si="262"/>
        <v>SojabohnenSierra Leone</v>
      </c>
      <c r="J9710" t="s">
        <v>259</v>
      </c>
      <c r="K9710">
        <v>5</v>
      </c>
    </row>
    <row r="9711" spans="1:11" x14ac:dyDescent="0.4">
      <c r="A9711" t="str">
        <f t="shared" si="261"/>
        <v>SojaölJapan</v>
      </c>
      <c r="B9711" s="237" t="s">
        <v>130</v>
      </c>
      <c r="C9711" s="50" t="s">
        <v>391</v>
      </c>
      <c r="H9711" s="25">
        <f t="shared" si="263"/>
        <v>1.711523E-5</v>
      </c>
      <c r="I9711" s="3" t="str">
        <f t="shared" si="262"/>
        <v>SojabohnenJapan</v>
      </c>
      <c r="J9711" t="s">
        <v>259</v>
      </c>
      <c r="K9711">
        <v>5</v>
      </c>
    </row>
    <row r="9712" spans="1:11" x14ac:dyDescent="0.4">
      <c r="A9712" t="str">
        <f t="shared" si="261"/>
        <v>SojaölAlbanien</v>
      </c>
      <c r="B9712" s="237" t="s">
        <v>130</v>
      </c>
      <c r="C9712" s="50" t="s">
        <v>266</v>
      </c>
      <c r="H9712" s="25">
        <f t="shared" si="263"/>
        <v>1.755345E-5</v>
      </c>
      <c r="I9712" s="3" t="str">
        <f t="shared" si="262"/>
        <v>SojabohnenAlbanien</v>
      </c>
      <c r="J9712" t="s">
        <v>259</v>
      </c>
      <c r="K9712">
        <v>5</v>
      </c>
    </row>
    <row r="9713" spans="1:11" x14ac:dyDescent="0.4">
      <c r="A9713" t="str">
        <f t="shared" si="261"/>
        <v>SojaölTurkmenistan</v>
      </c>
      <c r="B9713" s="237" t="s">
        <v>130</v>
      </c>
      <c r="C9713" s="50" t="s">
        <v>462</v>
      </c>
      <c r="H9713" s="25">
        <f t="shared" si="263"/>
        <v>1.7633506499999998E-5</v>
      </c>
      <c r="I9713" s="3" t="str">
        <f t="shared" si="262"/>
        <v>SojabohnenTurkmenistan</v>
      </c>
      <c r="J9713" t="s">
        <v>259</v>
      </c>
      <c r="K9713">
        <v>5</v>
      </c>
    </row>
    <row r="9714" spans="1:11" x14ac:dyDescent="0.4">
      <c r="A9714" t="str">
        <f t="shared" si="261"/>
        <v>SojaölCosta Rica</v>
      </c>
      <c r="B9714" s="237" t="s">
        <v>130</v>
      </c>
      <c r="C9714" s="50" t="s">
        <v>352</v>
      </c>
      <c r="H9714" s="25">
        <f t="shared" si="263"/>
        <v>1.7741279999999998E-5</v>
      </c>
      <c r="I9714" s="3" t="str">
        <f t="shared" si="262"/>
        <v>SojabohnenCosta Rica</v>
      </c>
      <c r="J9714" t="s">
        <v>259</v>
      </c>
      <c r="K9714">
        <v>5</v>
      </c>
    </row>
    <row r="9715" spans="1:11" x14ac:dyDescent="0.4">
      <c r="A9715" t="str">
        <f t="shared" si="261"/>
        <v>SojaölGuatemala</v>
      </c>
      <c r="B9715" s="237" t="s">
        <v>130</v>
      </c>
      <c r="C9715" s="50" t="s">
        <v>379</v>
      </c>
      <c r="H9715" s="25">
        <f t="shared" si="263"/>
        <v>1.788051E-5</v>
      </c>
      <c r="I9715" s="3" t="str">
        <f t="shared" si="262"/>
        <v>SojabohnenGuatemala</v>
      </c>
      <c r="J9715" t="s">
        <v>259</v>
      </c>
      <c r="K9715">
        <v>5</v>
      </c>
    </row>
    <row r="9716" spans="1:11" x14ac:dyDescent="0.4">
      <c r="A9716" t="str">
        <f t="shared" si="261"/>
        <v>SojaölBelize</v>
      </c>
      <c r="B9716" s="237" t="s">
        <v>130</v>
      </c>
      <c r="C9716" s="50" t="s">
        <v>321</v>
      </c>
      <c r="H9716" s="25">
        <f t="shared" si="263"/>
        <v>1.8773349999999999E-5</v>
      </c>
      <c r="I9716" s="3" t="str">
        <f t="shared" si="262"/>
        <v>SojabohnenBelize</v>
      </c>
      <c r="J9716" t="s">
        <v>259</v>
      </c>
      <c r="K9716">
        <v>5</v>
      </c>
    </row>
    <row r="9717" spans="1:11" x14ac:dyDescent="0.4">
      <c r="A9717" t="str">
        <f t="shared" si="261"/>
        <v>SojaölKambodscha</v>
      </c>
      <c r="B9717" s="237" t="s">
        <v>130</v>
      </c>
      <c r="C9717" s="50" t="s">
        <v>337</v>
      </c>
      <c r="H9717" s="25">
        <f t="shared" si="263"/>
        <v>1.8951415000000001E-5</v>
      </c>
      <c r="I9717" s="3" t="str">
        <f t="shared" si="262"/>
        <v>SojabohnenKambodscha</v>
      </c>
      <c r="J9717" t="s">
        <v>259</v>
      </c>
      <c r="K9717">
        <v>5</v>
      </c>
    </row>
    <row r="9718" spans="1:11" x14ac:dyDescent="0.4">
      <c r="A9718" t="str">
        <f t="shared" si="261"/>
        <v>SojaölVietnam</v>
      </c>
      <c r="B9718" s="237" t="s">
        <v>130</v>
      </c>
      <c r="C9718" s="50" t="s">
        <v>472</v>
      </c>
      <c r="H9718" s="25">
        <f t="shared" si="263"/>
        <v>2.0039900000000004E-5</v>
      </c>
      <c r="I9718" s="3" t="str">
        <f t="shared" si="262"/>
        <v>SojabohnenVietnam</v>
      </c>
      <c r="J9718" t="s">
        <v>259</v>
      </c>
      <c r="K9718">
        <v>5</v>
      </c>
    </row>
    <row r="9719" spans="1:11" x14ac:dyDescent="0.4">
      <c r="A9719" t="str">
        <f t="shared" si="261"/>
        <v>SojaölIrak</v>
      </c>
      <c r="B9719" s="237" t="s">
        <v>130</v>
      </c>
      <c r="C9719" s="50" t="s">
        <v>387</v>
      </c>
      <c r="H9719" s="25">
        <f t="shared" si="263"/>
        <v>2.0228873500000003E-5</v>
      </c>
      <c r="I9719" s="3" t="str">
        <f t="shared" si="262"/>
        <v>SojabohnenIrak</v>
      </c>
      <c r="J9719" t="s">
        <v>259</v>
      </c>
      <c r="K9719">
        <v>5</v>
      </c>
    </row>
    <row r="9720" spans="1:11" x14ac:dyDescent="0.4">
      <c r="A9720" t="str">
        <f t="shared" si="261"/>
        <v>SojaölRwanda</v>
      </c>
      <c r="B9720" s="237" t="s">
        <v>130</v>
      </c>
      <c r="C9720" s="50" t="s">
        <v>436</v>
      </c>
      <c r="H9720" s="25">
        <f t="shared" si="263"/>
        <v>2.4104775000000002E-5</v>
      </c>
      <c r="I9720" s="3" t="str">
        <f t="shared" si="262"/>
        <v>SojabohnenRwanda</v>
      </c>
      <c r="J9720" t="s">
        <v>259</v>
      </c>
      <c r="K9720">
        <v>5</v>
      </c>
    </row>
    <row r="9721" spans="1:11" x14ac:dyDescent="0.4">
      <c r="A9721" t="str">
        <f t="shared" si="261"/>
        <v>SojaölAserbaidschan</v>
      </c>
      <c r="B9721" s="237" t="s">
        <v>130</v>
      </c>
      <c r="C9721" s="50" t="s">
        <v>306</v>
      </c>
      <c r="H9721" s="25">
        <f t="shared" si="263"/>
        <v>2.4769605000000001E-5</v>
      </c>
      <c r="I9721" s="3" t="str">
        <f t="shared" si="262"/>
        <v>SojabohnenAserbaidschan</v>
      </c>
      <c r="J9721" t="s">
        <v>259</v>
      </c>
      <c r="K9721">
        <v>5</v>
      </c>
    </row>
    <row r="9722" spans="1:11" x14ac:dyDescent="0.4">
      <c r="A9722" t="str">
        <f t="shared" si="261"/>
        <v>SojaölIndonesien</v>
      </c>
      <c r="B9722" s="237" t="s">
        <v>130</v>
      </c>
      <c r="C9722" s="50" t="s">
        <v>222</v>
      </c>
      <c r="H9722" s="25">
        <f t="shared" si="263"/>
        <v>3.0670000000000003E-5</v>
      </c>
      <c r="I9722" s="3" t="str">
        <f t="shared" si="262"/>
        <v>SojabohnenIndonesien</v>
      </c>
      <c r="J9722" t="s">
        <v>259</v>
      </c>
      <c r="K9722">
        <v>5</v>
      </c>
    </row>
    <row r="9723" spans="1:11" x14ac:dyDescent="0.4">
      <c r="A9723" t="str">
        <f t="shared" si="261"/>
        <v>SojaölTansania</v>
      </c>
      <c r="B9723" s="237" t="s">
        <v>130</v>
      </c>
      <c r="C9723" s="50" t="s">
        <v>466</v>
      </c>
      <c r="H9723" s="25">
        <f t="shared" si="263"/>
        <v>3.0877635E-5</v>
      </c>
      <c r="I9723" s="3" t="str">
        <f t="shared" si="262"/>
        <v>SojabohnenTansania</v>
      </c>
      <c r="J9723" t="s">
        <v>259</v>
      </c>
      <c r="K9723">
        <v>5</v>
      </c>
    </row>
    <row r="9724" spans="1:11" x14ac:dyDescent="0.4">
      <c r="A9724" t="str">
        <f t="shared" si="261"/>
        <v>SojaölOsttimor</v>
      </c>
      <c r="B9724" s="237" t="s">
        <v>130</v>
      </c>
      <c r="C9724" s="50" t="s">
        <v>457</v>
      </c>
      <c r="H9724" s="25">
        <f t="shared" si="263"/>
        <v>3.2580830000000007E-5</v>
      </c>
      <c r="I9724" s="3" t="str">
        <f t="shared" si="262"/>
        <v>SojabohnenOsttimor</v>
      </c>
      <c r="J9724" t="s">
        <v>259</v>
      </c>
      <c r="K9724">
        <v>5</v>
      </c>
    </row>
    <row r="9725" spans="1:11" x14ac:dyDescent="0.4">
      <c r="A9725" t="str">
        <f t="shared" si="261"/>
        <v>SojaölBhutan</v>
      </c>
      <c r="B9725" s="237" t="s">
        <v>130</v>
      </c>
      <c r="C9725" s="50" t="s">
        <v>326</v>
      </c>
      <c r="H9725" s="25">
        <f t="shared" si="263"/>
        <v>3.5169889999999996E-5</v>
      </c>
      <c r="I9725" s="3" t="str">
        <f t="shared" si="262"/>
        <v>SojabohnenBhutan</v>
      </c>
      <c r="J9725" t="s">
        <v>259</v>
      </c>
      <c r="K9725">
        <v>5</v>
      </c>
    </row>
    <row r="9726" spans="1:11" x14ac:dyDescent="0.4">
      <c r="A9726" t="str">
        <f t="shared" si="261"/>
        <v>SojaölMexiko</v>
      </c>
      <c r="B9726" s="237" t="s">
        <v>130</v>
      </c>
      <c r="C9726" s="50" t="s">
        <v>409</v>
      </c>
      <c r="H9726" s="25">
        <f t="shared" si="263"/>
        <v>3.7302999999999998E-5</v>
      </c>
      <c r="I9726" s="3" t="str">
        <f t="shared" si="262"/>
        <v>SojabohnenMexiko</v>
      </c>
      <c r="J9726" t="s">
        <v>259</v>
      </c>
      <c r="K9726">
        <v>5</v>
      </c>
    </row>
    <row r="9727" spans="1:11" x14ac:dyDescent="0.4">
      <c r="A9727" t="str">
        <f t="shared" si="261"/>
        <v>SojaölNepal</v>
      </c>
      <c r="B9727" s="237" t="s">
        <v>130</v>
      </c>
      <c r="C9727" s="50" t="s">
        <v>416</v>
      </c>
      <c r="H9727" s="25">
        <f t="shared" si="263"/>
        <v>3.733625E-5</v>
      </c>
      <c r="I9727" s="3" t="str">
        <f t="shared" si="262"/>
        <v>SojabohnenNepal</v>
      </c>
      <c r="J9727" t="s">
        <v>259</v>
      </c>
      <c r="K9727">
        <v>5</v>
      </c>
    </row>
    <row r="9728" spans="1:11" x14ac:dyDescent="0.4">
      <c r="A9728" t="str">
        <f t="shared" si="261"/>
        <v>SojaölPhilippinen</v>
      </c>
      <c r="B9728" s="237" t="s">
        <v>130</v>
      </c>
      <c r="C9728" s="50" t="s">
        <v>428</v>
      </c>
      <c r="H9728" s="25">
        <f t="shared" si="263"/>
        <v>3.7675955E-5</v>
      </c>
      <c r="I9728" s="3" t="str">
        <f t="shared" si="262"/>
        <v>SojabohnenPhilippinen</v>
      </c>
      <c r="J9728" t="s">
        <v>259</v>
      </c>
      <c r="K9728">
        <v>5</v>
      </c>
    </row>
    <row r="9729" spans="1:11" x14ac:dyDescent="0.4">
      <c r="A9729" t="str">
        <f t="shared" si="261"/>
        <v>SojaölEcuador</v>
      </c>
      <c r="B9729" s="237" t="s">
        <v>130</v>
      </c>
      <c r="C9729" s="50" t="s">
        <v>363</v>
      </c>
      <c r="H9729" s="25">
        <f t="shared" si="263"/>
        <v>3.9554825000000005E-5</v>
      </c>
      <c r="I9729" s="3" t="str">
        <f t="shared" si="262"/>
        <v>SojabohnenEcuador</v>
      </c>
      <c r="J9729" t="s">
        <v>259</v>
      </c>
      <c r="K9729">
        <v>5</v>
      </c>
    </row>
    <row r="9730" spans="1:11" x14ac:dyDescent="0.4">
      <c r="A9730" t="str">
        <f t="shared" si="261"/>
        <v>SojaölSurinam</v>
      </c>
      <c r="B9730" s="237" t="s">
        <v>130</v>
      </c>
      <c r="C9730" s="50" t="s">
        <v>449</v>
      </c>
      <c r="H9730" s="25">
        <f t="shared" si="263"/>
        <v>1.6723755000000001E-4</v>
      </c>
      <c r="I9730" s="3" t="str">
        <f t="shared" si="262"/>
        <v>SojabohnenSurinam</v>
      </c>
      <c r="J9730" t="s">
        <v>259</v>
      </c>
      <c r="K9730">
        <v>5</v>
      </c>
    </row>
    <row r="9731" spans="1:11" x14ac:dyDescent="0.4">
      <c r="A9731" t="str">
        <f t="shared" si="261"/>
        <v>SojaölSri Lanka</v>
      </c>
      <c r="B9731" s="237" t="s">
        <v>130</v>
      </c>
      <c r="C9731" s="50" t="s">
        <v>447</v>
      </c>
      <c r="H9731" s="25">
        <f t="shared" si="263"/>
        <v>3.1050750000000002E-4</v>
      </c>
      <c r="I9731" s="3" t="str">
        <f t="shared" si="262"/>
        <v>SojabohnenSri Lanka</v>
      </c>
      <c r="J9731" t="s">
        <v>259</v>
      </c>
      <c r="K9731">
        <v>5</v>
      </c>
    </row>
    <row r="9732" spans="1:11" x14ac:dyDescent="0.4">
      <c r="A9732" t="str">
        <f t="shared" si="261"/>
        <v>SojaölTadschikistan</v>
      </c>
      <c r="B9732" s="237" t="s">
        <v>130</v>
      </c>
      <c r="C9732" s="50" t="s">
        <v>454</v>
      </c>
      <c r="H9732" s="25">
        <f t="shared" si="263"/>
        <v>3.5549999999999997E-4</v>
      </c>
      <c r="I9732" s="3" t="str">
        <f t="shared" si="262"/>
        <v>SojabohnenTadschikistan</v>
      </c>
      <c r="J9732" t="s">
        <v>259</v>
      </c>
      <c r="K9732">
        <v>5</v>
      </c>
    </row>
    <row r="9733" spans="1:11" x14ac:dyDescent="0.4">
      <c r="A9733" t="str">
        <f t="shared" si="261"/>
        <v>SojaölUzbekistan</v>
      </c>
      <c r="B9733" s="237" t="s">
        <v>130</v>
      </c>
      <c r="C9733" s="50" t="s">
        <v>470</v>
      </c>
      <c r="H9733" s="25">
        <f t="shared" si="263"/>
        <v>4.8830562499999996E-4</v>
      </c>
      <c r="I9733" s="3" t="str">
        <f t="shared" si="262"/>
        <v>SojabohnenUzbekistan</v>
      </c>
      <c r="J9733" t="s">
        <v>259</v>
      </c>
      <c r="K9733">
        <v>5</v>
      </c>
    </row>
    <row r="9734" spans="1:11" x14ac:dyDescent="0.4">
      <c r="A9734" t="str">
        <f t="shared" si="261"/>
        <v>HafermilchNiederlande</v>
      </c>
      <c r="B9734" s="236" t="s">
        <v>132</v>
      </c>
      <c r="C9734" s="50" t="s">
        <v>72</v>
      </c>
      <c r="H9734" s="25">
        <f>VLOOKUP($I9734,$A$3:$H$8465,8,0)*$K9734</f>
        <v>8.7781823999999995E-9</v>
      </c>
      <c r="I9734" s="3" t="str">
        <f t="shared" si="262"/>
        <v>HaferNiederlande</v>
      </c>
      <c r="J9734" t="s">
        <v>272</v>
      </c>
      <c r="K9734">
        <v>0.08</v>
      </c>
    </row>
    <row r="9735" spans="1:11" x14ac:dyDescent="0.4">
      <c r="A9735" t="str">
        <f t="shared" ref="A9735:A9798" si="264">B9735&amp;C9735</f>
        <v>HafermilchEstland</v>
      </c>
      <c r="B9735" s="237" t="s">
        <v>132</v>
      </c>
      <c r="C9735" s="50" t="s">
        <v>368</v>
      </c>
      <c r="H9735" s="25">
        <f t="shared" ref="H9735:H9798" si="265">VLOOKUP($I9735,$A$3:$H$8465,8,0)*$K9735</f>
        <v>9.6839999999999992E-9</v>
      </c>
      <c r="I9735" s="3" t="str">
        <f t="shared" ref="I9735:I9798" si="266">J9735&amp;C9735</f>
        <v>HaferEstland</v>
      </c>
      <c r="J9735" t="s">
        <v>272</v>
      </c>
      <c r="K9735">
        <v>0.08</v>
      </c>
    </row>
    <row r="9736" spans="1:11" x14ac:dyDescent="0.4">
      <c r="A9736" t="str">
        <f t="shared" si="264"/>
        <v>HafermilchSchweden</v>
      </c>
      <c r="B9736" s="237" t="s">
        <v>132</v>
      </c>
      <c r="C9736" s="50" t="s">
        <v>451</v>
      </c>
      <c r="H9736" s="25">
        <f t="shared" si="265"/>
        <v>9.7863343999999998E-9</v>
      </c>
      <c r="I9736" s="3" t="str">
        <f t="shared" si="266"/>
        <v>HaferSchweden</v>
      </c>
      <c r="J9736" t="s">
        <v>272</v>
      </c>
      <c r="K9736">
        <v>0.08</v>
      </c>
    </row>
    <row r="9737" spans="1:11" x14ac:dyDescent="0.4">
      <c r="A9737" t="str">
        <f t="shared" si="264"/>
        <v>HafermilchLitauen</v>
      </c>
      <c r="B9737" s="237" t="s">
        <v>132</v>
      </c>
      <c r="C9737" s="50" t="s">
        <v>401</v>
      </c>
      <c r="H9737" s="25">
        <f t="shared" si="265"/>
        <v>1.0305796000000001E-8</v>
      </c>
      <c r="I9737" s="3" t="str">
        <f t="shared" si="266"/>
        <v>HaferLitauen</v>
      </c>
      <c r="J9737" t="s">
        <v>272</v>
      </c>
      <c r="K9737">
        <v>0.08</v>
      </c>
    </row>
    <row r="9738" spans="1:11" x14ac:dyDescent="0.4">
      <c r="A9738" t="str">
        <f t="shared" si="264"/>
        <v>HafermilchDeutschland Fr</v>
      </c>
      <c r="B9738" s="237" t="s">
        <v>132</v>
      </c>
      <c r="C9738" s="50" t="s">
        <v>376</v>
      </c>
      <c r="H9738" s="25">
        <f t="shared" si="265"/>
        <v>1.0396728800000002E-8</v>
      </c>
      <c r="I9738" s="3" t="str">
        <f t="shared" si="266"/>
        <v>HaferDeutschland Fr</v>
      </c>
      <c r="J9738" t="s">
        <v>272</v>
      </c>
      <c r="K9738">
        <v>0.08</v>
      </c>
    </row>
    <row r="9739" spans="1:11" x14ac:dyDescent="0.4">
      <c r="A9739" t="str">
        <f t="shared" si="264"/>
        <v>HafermilchDeutschland NI</v>
      </c>
      <c r="B9739" s="237" t="s">
        <v>132</v>
      </c>
      <c r="C9739" s="50" t="s">
        <v>377</v>
      </c>
      <c r="H9739" s="25">
        <f t="shared" si="265"/>
        <v>1.0396728800000002E-8</v>
      </c>
      <c r="I9739" s="3" t="str">
        <f t="shared" si="266"/>
        <v>HaferDeutschland NI</v>
      </c>
      <c r="J9739" t="s">
        <v>272</v>
      </c>
      <c r="K9739">
        <v>0.08</v>
      </c>
    </row>
    <row r="9740" spans="1:11" x14ac:dyDescent="0.4">
      <c r="A9740" t="str">
        <f t="shared" si="264"/>
        <v>HafermilchDeutschland</v>
      </c>
      <c r="B9740" s="237" t="s">
        <v>132</v>
      </c>
      <c r="C9740" s="50" t="s">
        <v>61</v>
      </c>
      <c r="H9740" s="25">
        <f t="shared" si="265"/>
        <v>1.0396800000000001E-8</v>
      </c>
      <c r="I9740" s="3" t="str">
        <f t="shared" si="266"/>
        <v>HaferDeutschland</v>
      </c>
      <c r="J9740" t="s">
        <v>272</v>
      </c>
      <c r="K9740">
        <v>0.08</v>
      </c>
    </row>
    <row r="9741" spans="1:11" x14ac:dyDescent="0.4">
      <c r="A9741" t="str">
        <f t="shared" si="264"/>
        <v>HafermilchWeißrussland</v>
      </c>
      <c r="B9741" s="237" t="s">
        <v>132</v>
      </c>
      <c r="C9741" s="50" t="s">
        <v>317</v>
      </c>
      <c r="H9741" s="25">
        <f t="shared" si="265"/>
        <v>1.0621600000000002E-8</v>
      </c>
      <c r="I9741" s="3" t="str">
        <f t="shared" si="266"/>
        <v>HaferWeißrussland</v>
      </c>
      <c r="J9741" t="s">
        <v>272</v>
      </c>
      <c r="K9741">
        <v>0.08</v>
      </c>
    </row>
    <row r="9742" spans="1:11" x14ac:dyDescent="0.4">
      <c r="A9742" t="str">
        <f t="shared" si="264"/>
        <v>HafermilchLettland</v>
      </c>
      <c r="B9742" s="237" t="s">
        <v>132</v>
      </c>
      <c r="C9742" s="50" t="s">
        <v>224</v>
      </c>
      <c r="H9742" s="25">
        <f t="shared" si="265"/>
        <v>1.0638400000000001E-8</v>
      </c>
      <c r="I9742" s="3" t="str">
        <f t="shared" si="266"/>
        <v>HaferLettland</v>
      </c>
      <c r="J9742" t="s">
        <v>272</v>
      </c>
      <c r="K9742">
        <v>0.08</v>
      </c>
    </row>
    <row r="9743" spans="1:11" x14ac:dyDescent="0.4">
      <c r="A9743" t="str">
        <f t="shared" si="264"/>
        <v>HafermilchTschechien</v>
      </c>
      <c r="B9743" s="237" t="s">
        <v>132</v>
      </c>
      <c r="C9743" s="50" t="s">
        <v>223</v>
      </c>
      <c r="H9743" s="25">
        <f t="shared" si="265"/>
        <v>1.0668151199999997E-8</v>
      </c>
      <c r="I9743" s="3" t="str">
        <f t="shared" si="266"/>
        <v>HaferTschechien</v>
      </c>
      <c r="J9743" t="s">
        <v>272</v>
      </c>
      <c r="K9743">
        <v>0.08</v>
      </c>
    </row>
    <row r="9744" spans="1:11" x14ac:dyDescent="0.4">
      <c r="A9744" t="str">
        <f t="shared" si="264"/>
        <v>HafermilchTschechoslowakei</v>
      </c>
      <c r="B9744" s="237" t="s">
        <v>132</v>
      </c>
      <c r="C9744" s="50" t="s">
        <v>356</v>
      </c>
      <c r="H9744" s="25">
        <f t="shared" si="265"/>
        <v>1.0675199999999997E-8</v>
      </c>
      <c r="I9744" s="3" t="str">
        <f t="shared" si="266"/>
        <v>HaferTschechoslowakei</v>
      </c>
      <c r="J9744" t="s">
        <v>272</v>
      </c>
      <c r="K9744">
        <v>0.08</v>
      </c>
    </row>
    <row r="9745" spans="1:11" x14ac:dyDescent="0.4">
      <c r="A9745" t="str">
        <f t="shared" si="264"/>
        <v>HafermilchFinnland</v>
      </c>
      <c r="B9745" s="237" t="s">
        <v>132</v>
      </c>
      <c r="C9745" s="50" t="s">
        <v>371</v>
      </c>
      <c r="H9745" s="25">
        <f t="shared" si="265"/>
        <v>1.0768846399999999E-8</v>
      </c>
      <c r="I9745" s="3" t="str">
        <f t="shared" si="266"/>
        <v>HaferFinnland</v>
      </c>
      <c r="J9745" t="s">
        <v>272</v>
      </c>
      <c r="K9745">
        <v>0.08</v>
      </c>
    </row>
    <row r="9746" spans="1:11" x14ac:dyDescent="0.4">
      <c r="A9746" t="str">
        <f t="shared" si="264"/>
        <v>HafermilchFrankreich</v>
      </c>
      <c r="B9746" s="237" t="s">
        <v>132</v>
      </c>
      <c r="C9746" s="50" t="s">
        <v>137</v>
      </c>
      <c r="H9746" s="25">
        <f t="shared" si="265"/>
        <v>1.2433256E-8</v>
      </c>
      <c r="I9746" s="3" t="str">
        <f t="shared" si="266"/>
        <v>HaferFrankreich</v>
      </c>
      <c r="J9746" t="s">
        <v>272</v>
      </c>
      <c r="K9746">
        <v>0.08</v>
      </c>
    </row>
    <row r="9747" spans="1:11" x14ac:dyDescent="0.4">
      <c r="A9747" t="str">
        <f t="shared" si="264"/>
        <v>HafermilchLuxemburg</v>
      </c>
      <c r="B9747" s="237" t="s">
        <v>132</v>
      </c>
      <c r="C9747" s="50" t="s">
        <v>402</v>
      </c>
      <c r="H9747" s="25">
        <f t="shared" si="265"/>
        <v>1.2650360000000001E-8</v>
      </c>
      <c r="I9747" s="3" t="str">
        <f t="shared" si="266"/>
        <v>HaferLuxemburg</v>
      </c>
      <c r="J9747" t="s">
        <v>272</v>
      </c>
      <c r="K9747">
        <v>0.08</v>
      </c>
    </row>
    <row r="9748" spans="1:11" x14ac:dyDescent="0.4">
      <c r="A9748" t="str">
        <f t="shared" si="264"/>
        <v>HafermilchÖsterreich</v>
      </c>
      <c r="B9748" s="237" t="s">
        <v>132</v>
      </c>
      <c r="C9748" s="50" t="s">
        <v>226</v>
      </c>
      <c r="H9748" s="25">
        <f t="shared" si="265"/>
        <v>1.3599064799999999E-8</v>
      </c>
      <c r="I9748" s="3" t="str">
        <f t="shared" si="266"/>
        <v>HaferÖsterreich</v>
      </c>
      <c r="J9748" t="s">
        <v>272</v>
      </c>
      <c r="K9748">
        <v>0.08</v>
      </c>
    </row>
    <row r="9749" spans="1:11" x14ac:dyDescent="0.4">
      <c r="A9749" t="str">
        <f t="shared" si="264"/>
        <v>HafermilchSchweiz</v>
      </c>
      <c r="B9749" s="237" t="s">
        <v>132</v>
      </c>
      <c r="C9749" s="50" t="s">
        <v>452</v>
      </c>
      <c r="H9749" s="25">
        <f t="shared" si="265"/>
        <v>1.41692056E-8</v>
      </c>
      <c r="I9749" s="3" t="str">
        <f t="shared" si="266"/>
        <v>HaferSchweiz</v>
      </c>
      <c r="J9749" t="s">
        <v>272</v>
      </c>
      <c r="K9749">
        <v>0.08</v>
      </c>
    </row>
    <row r="9750" spans="1:11" x14ac:dyDescent="0.4">
      <c r="A9750" t="str">
        <f t="shared" si="264"/>
        <v>HafermilchBelgien-Luxemburg</v>
      </c>
      <c r="B9750" s="237" t="s">
        <v>132</v>
      </c>
      <c r="C9750" s="50" t="s">
        <v>320</v>
      </c>
      <c r="H9750" s="25">
        <f t="shared" si="265"/>
        <v>1.45448E-8</v>
      </c>
      <c r="I9750" s="3" t="str">
        <f t="shared" si="266"/>
        <v>HaferBelgien-Luxemburg</v>
      </c>
      <c r="J9750" t="s">
        <v>272</v>
      </c>
      <c r="K9750">
        <v>0.08</v>
      </c>
    </row>
    <row r="9751" spans="1:11" x14ac:dyDescent="0.4">
      <c r="A9751" t="str">
        <f t="shared" si="264"/>
        <v>HafermilchBelgien</v>
      </c>
      <c r="B9751" s="237" t="s">
        <v>132</v>
      </c>
      <c r="C9751" s="50" t="s">
        <v>319</v>
      </c>
      <c r="H9751" s="25">
        <f t="shared" si="265"/>
        <v>1.4558960000000002E-8</v>
      </c>
      <c r="I9751" s="3" t="str">
        <f t="shared" si="266"/>
        <v>HaferBelgien</v>
      </c>
      <c r="J9751" t="s">
        <v>272</v>
      </c>
      <c r="K9751">
        <v>0.08</v>
      </c>
    </row>
    <row r="9752" spans="1:11" x14ac:dyDescent="0.4">
      <c r="A9752" t="str">
        <f t="shared" si="264"/>
        <v>HafermilchUkraine</v>
      </c>
      <c r="B9752" s="237" t="s">
        <v>132</v>
      </c>
      <c r="C9752" s="50" t="s">
        <v>463</v>
      </c>
      <c r="H9752" s="25">
        <f t="shared" si="265"/>
        <v>1.6726400000000002E-8</v>
      </c>
      <c r="I9752" s="3" t="str">
        <f t="shared" si="266"/>
        <v>HaferUkraine</v>
      </c>
      <c r="J9752" t="s">
        <v>272</v>
      </c>
      <c r="K9752">
        <v>0.08</v>
      </c>
    </row>
    <row r="9753" spans="1:11" x14ac:dyDescent="0.4">
      <c r="A9753" t="str">
        <f t="shared" si="264"/>
        <v>HafermilchPolen</v>
      </c>
      <c r="B9753" s="237" t="s">
        <v>132</v>
      </c>
      <c r="C9753" s="50" t="s">
        <v>429</v>
      </c>
      <c r="H9753" s="25">
        <f t="shared" si="265"/>
        <v>1.7355680000000001E-8</v>
      </c>
      <c r="I9753" s="3" t="str">
        <f t="shared" si="266"/>
        <v>HaferPolen</v>
      </c>
      <c r="J9753" t="s">
        <v>272</v>
      </c>
      <c r="K9753">
        <v>0.08</v>
      </c>
    </row>
    <row r="9754" spans="1:11" x14ac:dyDescent="0.4">
      <c r="A9754" t="str">
        <f t="shared" si="264"/>
        <v>HafermilchChile</v>
      </c>
      <c r="B9754" s="237" t="s">
        <v>132</v>
      </c>
      <c r="C9754" s="50" t="s">
        <v>346</v>
      </c>
      <c r="H9754" s="25">
        <f t="shared" si="265"/>
        <v>1.8779168E-8</v>
      </c>
      <c r="I9754" s="3" t="str">
        <f t="shared" si="266"/>
        <v>HaferChile</v>
      </c>
      <c r="J9754" t="s">
        <v>272</v>
      </c>
      <c r="K9754">
        <v>0.08</v>
      </c>
    </row>
    <row r="9755" spans="1:11" x14ac:dyDescent="0.4">
      <c r="A9755" t="str">
        <f t="shared" si="264"/>
        <v>HafermilchMoldavien</v>
      </c>
      <c r="B9755" s="237" t="s">
        <v>132</v>
      </c>
      <c r="C9755" s="50" t="s">
        <v>433</v>
      </c>
      <c r="H9755" s="25">
        <f t="shared" si="265"/>
        <v>2.0663999999999999E-8</v>
      </c>
      <c r="I9755" s="3" t="str">
        <f t="shared" si="266"/>
        <v>HaferMoldavien</v>
      </c>
      <c r="J9755" t="s">
        <v>272</v>
      </c>
      <c r="K9755">
        <v>0.08</v>
      </c>
    </row>
    <row r="9756" spans="1:11" x14ac:dyDescent="0.4">
      <c r="A9756" t="str">
        <f t="shared" si="264"/>
        <v>HafermilchDänemark</v>
      </c>
      <c r="B9756" s="237" t="s">
        <v>132</v>
      </c>
      <c r="C9756" s="50" t="s">
        <v>359</v>
      </c>
      <c r="H9756" s="25">
        <f t="shared" si="265"/>
        <v>2.0740175999999999E-8</v>
      </c>
      <c r="I9756" s="3" t="str">
        <f t="shared" si="266"/>
        <v>HaferDänemark</v>
      </c>
      <c r="J9756" t="s">
        <v>272</v>
      </c>
      <c r="K9756">
        <v>0.08</v>
      </c>
    </row>
    <row r="9757" spans="1:11" x14ac:dyDescent="0.4">
      <c r="A9757" t="str">
        <f t="shared" si="264"/>
        <v>HafermilchIrland</v>
      </c>
      <c r="B9757" s="237" t="s">
        <v>132</v>
      </c>
      <c r="C9757" s="50" t="s">
        <v>388</v>
      </c>
      <c r="H9757" s="25">
        <f t="shared" si="265"/>
        <v>2.1369648000000002E-8</v>
      </c>
      <c r="I9757" s="3" t="str">
        <f t="shared" si="266"/>
        <v>HaferIrland</v>
      </c>
      <c r="J9757" t="s">
        <v>272</v>
      </c>
      <c r="K9757">
        <v>0.08</v>
      </c>
    </row>
    <row r="9758" spans="1:11" x14ac:dyDescent="0.4">
      <c r="A9758" t="str">
        <f t="shared" si="264"/>
        <v>HafermilchUngarn</v>
      </c>
      <c r="B9758" s="237" t="s">
        <v>132</v>
      </c>
      <c r="C9758" s="50" t="s">
        <v>385</v>
      </c>
      <c r="H9758" s="25">
        <f t="shared" si="265"/>
        <v>2.2191536000000002E-8</v>
      </c>
      <c r="I9758" s="3" t="str">
        <f t="shared" si="266"/>
        <v>HaferUngarn</v>
      </c>
      <c r="J9758" t="s">
        <v>272</v>
      </c>
      <c r="K9758">
        <v>0.08</v>
      </c>
    </row>
    <row r="9759" spans="1:11" x14ac:dyDescent="0.4">
      <c r="A9759" t="str">
        <f t="shared" si="264"/>
        <v>HafermilchUruguay</v>
      </c>
      <c r="B9759" s="237" t="s">
        <v>132</v>
      </c>
      <c r="C9759" s="50" t="s">
        <v>468</v>
      </c>
      <c r="H9759" s="25">
        <f t="shared" si="265"/>
        <v>2.6736000000000002E-8</v>
      </c>
      <c r="I9759" s="3" t="str">
        <f t="shared" si="266"/>
        <v>HaferUruguay</v>
      </c>
      <c r="J9759" t="s">
        <v>272</v>
      </c>
      <c r="K9759">
        <v>0.08</v>
      </c>
    </row>
    <row r="9760" spans="1:11" x14ac:dyDescent="0.4">
      <c r="A9760" t="str">
        <f t="shared" si="264"/>
        <v>HafermilchArgentinien</v>
      </c>
      <c r="B9760" s="237" t="s">
        <v>132</v>
      </c>
      <c r="C9760" s="50" t="s">
        <v>292</v>
      </c>
      <c r="H9760" s="25">
        <f t="shared" si="265"/>
        <v>2.7615176000000003E-8</v>
      </c>
      <c r="I9760" s="3" t="str">
        <f t="shared" si="266"/>
        <v>HaferArgentinien</v>
      </c>
      <c r="J9760" t="s">
        <v>272</v>
      </c>
      <c r="K9760">
        <v>0.08</v>
      </c>
    </row>
    <row r="9761" spans="1:11" x14ac:dyDescent="0.4">
      <c r="A9761" t="str">
        <f t="shared" si="264"/>
        <v>HafermilchKanada</v>
      </c>
      <c r="B9761" s="237" t="s">
        <v>132</v>
      </c>
      <c r="C9761" s="50" t="s">
        <v>343</v>
      </c>
      <c r="H9761" s="25">
        <f t="shared" si="265"/>
        <v>2.9137472E-8</v>
      </c>
      <c r="I9761" s="3" t="str">
        <f t="shared" si="266"/>
        <v>HaferKanada</v>
      </c>
      <c r="J9761" t="s">
        <v>272</v>
      </c>
      <c r="K9761">
        <v>0.08</v>
      </c>
    </row>
    <row r="9762" spans="1:11" x14ac:dyDescent="0.4">
      <c r="A9762" t="str">
        <f t="shared" si="264"/>
        <v>HafermilchRussland</v>
      </c>
      <c r="B9762" s="237" t="s">
        <v>132</v>
      </c>
      <c r="C9762" s="50" t="s">
        <v>435</v>
      </c>
      <c r="H9762" s="25">
        <f t="shared" si="265"/>
        <v>2.9357079999999998E-8</v>
      </c>
      <c r="I9762" s="3" t="str">
        <f t="shared" si="266"/>
        <v>HaferRussland</v>
      </c>
      <c r="J9762" t="s">
        <v>272</v>
      </c>
      <c r="K9762">
        <v>0.08</v>
      </c>
    </row>
    <row r="9763" spans="1:11" x14ac:dyDescent="0.4">
      <c r="A9763" t="str">
        <f t="shared" si="264"/>
        <v>HafermilchUSSR</v>
      </c>
      <c r="B9763" s="237" t="s">
        <v>132</v>
      </c>
      <c r="C9763" s="50" t="s">
        <v>469</v>
      </c>
      <c r="H9763" s="25">
        <f t="shared" si="265"/>
        <v>2.9368000000000005E-8</v>
      </c>
      <c r="I9763" s="3" t="str">
        <f t="shared" si="266"/>
        <v>HaferUSSR</v>
      </c>
      <c r="J9763" t="s">
        <v>272</v>
      </c>
      <c r="K9763">
        <v>0.08</v>
      </c>
    </row>
    <row r="9764" spans="1:11" x14ac:dyDescent="0.4">
      <c r="A9764" t="str">
        <f t="shared" si="264"/>
        <v>HafermilchSlowakei</v>
      </c>
      <c r="B9764" s="237" t="s">
        <v>132</v>
      </c>
      <c r="C9764" s="50" t="s">
        <v>443</v>
      </c>
      <c r="H9764" s="25">
        <f t="shared" si="265"/>
        <v>3.1169911999999992E-8</v>
      </c>
      <c r="I9764" s="3" t="str">
        <f t="shared" si="266"/>
        <v>HaferSlowakei</v>
      </c>
      <c r="J9764" t="s">
        <v>272</v>
      </c>
      <c r="K9764">
        <v>0.08</v>
      </c>
    </row>
    <row r="9765" spans="1:11" x14ac:dyDescent="0.4">
      <c r="A9765" t="str">
        <f t="shared" si="264"/>
        <v>HafermilchRumänien</v>
      </c>
      <c r="B9765" s="237" t="s">
        <v>132</v>
      </c>
      <c r="C9765" s="50" t="s">
        <v>434</v>
      </c>
      <c r="H9765" s="25">
        <f t="shared" si="265"/>
        <v>3.4003784000000002E-8</v>
      </c>
      <c r="I9765" s="3" t="str">
        <f t="shared" si="266"/>
        <v>HaferRumänien</v>
      </c>
      <c r="J9765" t="s">
        <v>272</v>
      </c>
      <c r="K9765">
        <v>0.08</v>
      </c>
    </row>
    <row r="9766" spans="1:11" x14ac:dyDescent="0.4">
      <c r="A9766" t="str">
        <f t="shared" si="264"/>
        <v>HafermilchSlowenien</v>
      </c>
      <c r="B9766" s="237" t="s">
        <v>132</v>
      </c>
      <c r="C9766" s="50" t="s">
        <v>444</v>
      </c>
      <c r="H9766" s="25">
        <f t="shared" si="265"/>
        <v>3.8872896000000007E-8</v>
      </c>
      <c r="I9766" s="3" t="str">
        <f t="shared" si="266"/>
        <v>HaferSlowenien</v>
      </c>
      <c r="J9766" t="s">
        <v>272</v>
      </c>
      <c r="K9766">
        <v>0.08</v>
      </c>
    </row>
    <row r="9767" spans="1:11" x14ac:dyDescent="0.4">
      <c r="A9767" t="str">
        <f t="shared" si="264"/>
        <v>HafermilchVereinigte Staaten von Amerika</v>
      </c>
      <c r="B9767" s="237" t="s">
        <v>132</v>
      </c>
      <c r="C9767" s="50" t="s">
        <v>467</v>
      </c>
      <c r="H9767" s="25">
        <f t="shared" si="265"/>
        <v>4.8781095999999996E-8</v>
      </c>
      <c r="I9767" s="3" t="str">
        <f t="shared" si="266"/>
        <v>HaferVereinigte Staaten von Amerika</v>
      </c>
      <c r="J9767" t="s">
        <v>272</v>
      </c>
      <c r="K9767">
        <v>0.08</v>
      </c>
    </row>
    <row r="9768" spans="1:11" x14ac:dyDescent="0.4">
      <c r="A9768" t="str">
        <f t="shared" si="264"/>
        <v>HafermilchNorwegen</v>
      </c>
      <c r="B9768" s="237" t="s">
        <v>132</v>
      </c>
      <c r="C9768" s="50" t="s">
        <v>420</v>
      </c>
      <c r="H9768" s="25">
        <f t="shared" si="265"/>
        <v>4.9788972800000001E-8</v>
      </c>
      <c r="I9768" s="3" t="str">
        <f t="shared" si="266"/>
        <v>HaferNorwegen</v>
      </c>
      <c r="J9768" t="s">
        <v>272</v>
      </c>
      <c r="K9768">
        <v>0.08</v>
      </c>
    </row>
    <row r="9769" spans="1:11" x14ac:dyDescent="0.4">
      <c r="A9769" t="str">
        <f t="shared" si="264"/>
        <v>HafermilchVereinigtes Königreich</v>
      </c>
      <c r="B9769" s="237" t="s">
        <v>132</v>
      </c>
      <c r="C9769" s="50" t="s">
        <v>465</v>
      </c>
      <c r="H9769" s="25">
        <f t="shared" si="265"/>
        <v>5.1655999999999996E-8</v>
      </c>
      <c r="I9769" s="3" t="str">
        <f t="shared" si="266"/>
        <v>HaferVereinigtes Königreich</v>
      </c>
      <c r="J9769" t="s">
        <v>272</v>
      </c>
      <c r="K9769">
        <v>0.08</v>
      </c>
    </row>
    <row r="9770" spans="1:11" x14ac:dyDescent="0.4">
      <c r="A9770" t="str">
        <f t="shared" si="264"/>
        <v>HafermilchNordkorea</v>
      </c>
      <c r="B9770" s="237" t="s">
        <v>132</v>
      </c>
      <c r="C9770" s="50" t="s">
        <v>357</v>
      </c>
      <c r="H9770" s="25">
        <f t="shared" si="265"/>
        <v>5.2192000000000002E-8</v>
      </c>
      <c r="I9770" s="3" t="str">
        <f t="shared" si="266"/>
        <v>HaferNordkorea</v>
      </c>
      <c r="J9770" t="s">
        <v>272</v>
      </c>
      <c r="K9770">
        <v>0.08</v>
      </c>
    </row>
    <row r="9771" spans="1:11" x14ac:dyDescent="0.4">
      <c r="A9771" t="str">
        <f t="shared" si="264"/>
        <v>HafermilchVietnam</v>
      </c>
      <c r="B9771" s="237" t="s">
        <v>132</v>
      </c>
      <c r="C9771" s="50" t="s">
        <v>472</v>
      </c>
      <c r="H9771" s="25">
        <f t="shared" si="265"/>
        <v>5.4125679999999995E-8</v>
      </c>
      <c r="I9771" s="3" t="str">
        <f t="shared" si="266"/>
        <v>HaferVietnam</v>
      </c>
      <c r="J9771" t="s">
        <v>272</v>
      </c>
      <c r="K9771">
        <v>0.08</v>
      </c>
    </row>
    <row r="9772" spans="1:11" x14ac:dyDescent="0.4">
      <c r="A9772" t="str">
        <f t="shared" si="264"/>
        <v>HafermilchNeuseeland</v>
      </c>
      <c r="B9772" s="237" t="s">
        <v>132</v>
      </c>
      <c r="C9772" s="50" t="s">
        <v>227</v>
      </c>
      <c r="H9772" s="25">
        <f t="shared" si="265"/>
        <v>5.4965599999999996E-8</v>
      </c>
      <c r="I9772" s="3" t="str">
        <f t="shared" si="266"/>
        <v>HaferNeuseeland</v>
      </c>
      <c r="J9772" t="s">
        <v>272</v>
      </c>
      <c r="K9772">
        <v>0.08</v>
      </c>
    </row>
    <row r="9773" spans="1:11" x14ac:dyDescent="0.4">
      <c r="A9773" t="str">
        <f t="shared" si="264"/>
        <v>HafermilchSerbien-Montenegro</v>
      </c>
      <c r="B9773" s="237" t="s">
        <v>132</v>
      </c>
      <c r="C9773" s="50" t="s">
        <v>440</v>
      </c>
      <c r="H9773" s="25">
        <f t="shared" si="265"/>
        <v>5.5496000000000003E-8</v>
      </c>
      <c r="I9773" s="3" t="str">
        <f t="shared" si="266"/>
        <v>HaferSerbien-Montenegro</v>
      </c>
      <c r="J9773" t="s">
        <v>272</v>
      </c>
      <c r="K9773">
        <v>0.08</v>
      </c>
    </row>
    <row r="9774" spans="1:11" x14ac:dyDescent="0.4">
      <c r="A9774" t="str">
        <f t="shared" si="264"/>
        <v>HafermilchMontenegro</v>
      </c>
      <c r="B9774" s="237" t="s">
        <v>132</v>
      </c>
      <c r="C9774" s="50" t="s">
        <v>411</v>
      </c>
      <c r="H9774" s="25">
        <f t="shared" si="265"/>
        <v>5.549888800000001E-8</v>
      </c>
      <c r="I9774" s="3" t="str">
        <f t="shared" si="266"/>
        <v>HaferMontenegro</v>
      </c>
      <c r="J9774" t="s">
        <v>272</v>
      </c>
      <c r="K9774">
        <v>0.08</v>
      </c>
    </row>
    <row r="9775" spans="1:11" x14ac:dyDescent="0.4">
      <c r="A9775" t="str">
        <f t="shared" si="264"/>
        <v>HafermilchSerbien</v>
      </c>
      <c r="B9775" s="237" t="s">
        <v>132</v>
      </c>
      <c r="C9775" s="50" t="s">
        <v>439</v>
      </c>
      <c r="H9775" s="25">
        <f t="shared" si="265"/>
        <v>5.549888800000001E-8</v>
      </c>
      <c r="I9775" s="3" t="str">
        <f t="shared" si="266"/>
        <v>HaferSerbien</v>
      </c>
      <c r="J9775" t="s">
        <v>272</v>
      </c>
      <c r="K9775">
        <v>0.08</v>
      </c>
    </row>
    <row r="9776" spans="1:11" x14ac:dyDescent="0.4">
      <c r="A9776" t="str">
        <f t="shared" si="264"/>
        <v>HafermilchJugoslawien</v>
      </c>
      <c r="B9776" s="237" t="s">
        <v>132</v>
      </c>
      <c r="C9776" s="50" t="s">
        <v>474</v>
      </c>
      <c r="H9776" s="25">
        <f t="shared" si="265"/>
        <v>5.549888800000001E-8</v>
      </c>
      <c r="I9776" s="3" t="str">
        <f t="shared" si="266"/>
        <v>HaferJugoslawien</v>
      </c>
      <c r="J9776" t="s">
        <v>272</v>
      </c>
      <c r="K9776">
        <v>0.08</v>
      </c>
    </row>
    <row r="9777" spans="1:11" x14ac:dyDescent="0.4">
      <c r="A9777" t="str">
        <f t="shared" si="264"/>
        <v>HafermilchMyanmar</v>
      </c>
      <c r="B9777" s="237" t="s">
        <v>132</v>
      </c>
      <c r="C9777" s="50" t="s">
        <v>414</v>
      </c>
      <c r="H9777" s="25">
        <f t="shared" si="265"/>
        <v>5.9521600000000013E-8</v>
      </c>
      <c r="I9777" s="3" t="str">
        <f t="shared" si="266"/>
        <v>HaferMyanmar</v>
      </c>
      <c r="J9777" t="s">
        <v>272</v>
      </c>
      <c r="K9777">
        <v>0.08</v>
      </c>
    </row>
    <row r="9778" spans="1:11" x14ac:dyDescent="0.4">
      <c r="A9778" t="str">
        <f t="shared" si="264"/>
        <v>HafermilchChina, Taiwan</v>
      </c>
      <c r="B9778" s="237" t="s">
        <v>132</v>
      </c>
      <c r="C9778" s="50" t="s">
        <v>350</v>
      </c>
      <c r="H9778" s="25">
        <f t="shared" si="265"/>
        <v>6.2868399999999999E-8</v>
      </c>
      <c r="I9778" s="3" t="str">
        <f t="shared" si="266"/>
        <v>HaferChina, Taiwan</v>
      </c>
      <c r="J9778" t="s">
        <v>272</v>
      </c>
      <c r="K9778">
        <v>0.08</v>
      </c>
    </row>
    <row r="9779" spans="1:11" x14ac:dyDescent="0.4">
      <c r="A9779" t="str">
        <f t="shared" si="264"/>
        <v>HafermilchChina, Hong Kong</v>
      </c>
      <c r="B9779" s="237" t="s">
        <v>132</v>
      </c>
      <c r="C9779" s="50" t="s">
        <v>349</v>
      </c>
      <c r="H9779" s="25">
        <f t="shared" si="265"/>
        <v>6.2890543999999991E-8</v>
      </c>
      <c r="I9779" s="3" t="str">
        <f t="shared" si="266"/>
        <v>HaferChina, Hong Kong</v>
      </c>
      <c r="J9779" t="s">
        <v>272</v>
      </c>
      <c r="K9779">
        <v>0.08</v>
      </c>
    </row>
    <row r="9780" spans="1:11" x14ac:dyDescent="0.4">
      <c r="A9780" t="str">
        <f t="shared" si="264"/>
        <v>HafermilchChina, zentral</v>
      </c>
      <c r="B9780" s="237" t="s">
        <v>132</v>
      </c>
      <c r="C9780" s="50" t="s">
        <v>74</v>
      </c>
      <c r="H9780" s="25">
        <f t="shared" si="265"/>
        <v>6.2890543999999991E-8</v>
      </c>
      <c r="I9780" s="3" t="str">
        <f t="shared" si="266"/>
        <v>HaferChina, zentral</v>
      </c>
      <c r="J9780" t="s">
        <v>272</v>
      </c>
      <c r="K9780">
        <v>0.08</v>
      </c>
    </row>
    <row r="9781" spans="1:11" x14ac:dyDescent="0.4">
      <c r="A9781" t="str">
        <f t="shared" si="264"/>
        <v>HafermilchParaguay</v>
      </c>
      <c r="B9781" s="237" t="s">
        <v>132</v>
      </c>
      <c r="C9781" s="50" t="s">
        <v>426</v>
      </c>
      <c r="H9781" s="25">
        <f t="shared" si="265"/>
        <v>6.4273680000000001E-8</v>
      </c>
      <c r="I9781" s="3" t="str">
        <f t="shared" si="266"/>
        <v>HaferParaguay</v>
      </c>
      <c r="J9781" t="s">
        <v>272</v>
      </c>
      <c r="K9781">
        <v>0.08</v>
      </c>
    </row>
    <row r="9782" spans="1:11" x14ac:dyDescent="0.4">
      <c r="A9782" t="str">
        <f t="shared" si="264"/>
        <v>HafermilchKasachstan</v>
      </c>
      <c r="B9782" s="237" t="s">
        <v>132</v>
      </c>
      <c r="C9782" s="50" t="s">
        <v>392</v>
      </c>
      <c r="H9782" s="25">
        <f t="shared" si="265"/>
        <v>6.4417176000000004E-8</v>
      </c>
      <c r="I9782" s="3" t="str">
        <f t="shared" si="266"/>
        <v>HaferKasachstan</v>
      </c>
      <c r="J9782" t="s">
        <v>272</v>
      </c>
      <c r="K9782">
        <v>0.08</v>
      </c>
    </row>
    <row r="9783" spans="1:11" x14ac:dyDescent="0.4">
      <c r="A9783" t="str">
        <f t="shared" si="264"/>
        <v>HafermilchZimbabwe</v>
      </c>
      <c r="B9783" s="237" t="s">
        <v>132</v>
      </c>
      <c r="C9783" s="50" t="s">
        <v>476</v>
      </c>
      <c r="H9783" s="25">
        <f t="shared" si="265"/>
        <v>7.2016000000000001E-8</v>
      </c>
      <c r="I9783" s="3" t="str">
        <f t="shared" si="266"/>
        <v>HaferZimbabwe</v>
      </c>
      <c r="J9783" t="s">
        <v>272</v>
      </c>
      <c r="K9783">
        <v>0.08</v>
      </c>
    </row>
    <row r="9784" spans="1:11" x14ac:dyDescent="0.4">
      <c r="A9784" t="str">
        <f t="shared" si="264"/>
        <v>HafermilchBulgarien</v>
      </c>
      <c r="B9784" s="237" t="s">
        <v>132</v>
      </c>
      <c r="C9784" s="50" t="s">
        <v>333</v>
      </c>
      <c r="H9784" s="25">
        <f t="shared" si="265"/>
        <v>7.6960000000000009E-8</v>
      </c>
      <c r="I9784" s="3" t="str">
        <f t="shared" si="266"/>
        <v>HaferBulgarien</v>
      </c>
      <c r="J9784" t="s">
        <v>272</v>
      </c>
      <c r="K9784">
        <v>0.08</v>
      </c>
    </row>
    <row r="9785" spans="1:11" x14ac:dyDescent="0.4">
      <c r="A9785" t="str">
        <f t="shared" si="264"/>
        <v>HafermilchBosnien-Herzegowina</v>
      </c>
      <c r="B9785" s="237" t="s">
        <v>132</v>
      </c>
      <c r="C9785" s="50" t="s">
        <v>329</v>
      </c>
      <c r="H9785" s="25">
        <f t="shared" si="265"/>
        <v>9.5022279999999999E-8</v>
      </c>
      <c r="I9785" s="3" t="str">
        <f t="shared" si="266"/>
        <v>HaferBosnien-Herzegowina</v>
      </c>
      <c r="J9785" t="s">
        <v>272</v>
      </c>
      <c r="K9785">
        <v>0.08</v>
      </c>
    </row>
    <row r="9786" spans="1:11" x14ac:dyDescent="0.4">
      <c r="A9786" t="str">
        <f t="shared" si="264"/>
        <v>HafermilchKenia</v>
      </c>
      <c r="B9786" s="237" t="s">
        <v>132</v>
      </c>
      <c r="C9786" s="50" t="s">
        <v>393</v>
      </c>
      <c r="H9786" s="25">
        <f t="shared" si="265"/>
        <v>1.01872E-7</v>
      </c>
      <c r="I9786" s="3" t="str">
        <f t="shared" si="266"/>
        <v>HaferKenia</v>
      </c>
      <c r="J9786" t="s">
        <v>272</v>
      </c>
      <c r="K9786">
        <v>0.08</v>
      </c>
    </row>
    <row r="9787" spans="1:11" x14ac:dyDescent="0.4">
      <c r="A9787" t="str">
        <f t="shared" si="264"/>
        <v>HafermilchKroatien</v>
      </c>
      <c r="B9787" s="237" t="s">
        <v>132</v>
      </c>
      <c r="C9787" s="50" t="s">
        <v>225</v>
      </c>
      <c r="H9787" s="25">
        <f t="shared" si="265"/>
        <v>1.0454682400000003E-7</v>
      </c>
      <c r="I9787" s="3" t="str">
        <f t="shared" si="266"/>
        <v>HaferKroatien</v>
      </c>
      <c r="J9787" t="s">
        <v>272</v>
      </c>
      <c r="K9787">
        <v>0.08</v>
      </c>
    </row>
    <row r="9788" spans="1:11" x14ac:dyDescent="0.4">
      <c r="A9788" t="str">
        <f t="shared" si="264"/>
        <v>HafermilchBrasilien</v>
      </c>
      <c r="B9788" s="237" t="s">
        <v>132</v>
      </c>
      <c r="C9788" s="50" t="s">
        <v>159</v>
      </c>
      <c r="H9788" s="25">
        <f t="shared" si="265"/>
        <v>1.0778104E-7</v>
      </c>
      <c r="I9788" s="3" t="str">
        <f t="shared" si="266"/>
        <v>HaferBrasilien</v>
      </c>
      <c r="J9788" t="s">
        <v>272</v>
      </c>
      <c r="K9788">
        <v>0.08</v>
      </c>
    </row>
    <row r="9789" spans="1:11" x14ac:dyDescent="0.4">
      <c r="A9789" t="str">
        <f t="shared" si="264"/>
        <v>HafermilchItalien</v>
      </c>
      <c r="B9789" s="237" t="s">
        <v>132</v>
      </c>
      <c r="C9789" s="50" t="s">
        <v>87</v>
      </c>
      <c r="H9789" s="25">
        <f t="shared" si="265"/>
        <v>1.2102944E-7</v>
      </c>
      <c r="I9789" s="3" t="str">
        <f t="shared" si="266"/>
        <v>HaferItalien</v>
      </c>
      <c r="J9789" t="s">
        <v>272</v>
      </c>
      <c r="K9789">
        <v>0.08</v>
      </c>
    </row>
    <row r="9790" spans="1:11" x14ac:dyDescent="0.4">
      <c r="A9790" t="str">
        <f t="shared" si="264"/>
        <v>HafermilchArmenien</v>
      </c>
      <c r="B9790" s="237" t="s">
        <v>132</v>
      </c>
      <c r="C9790" s="50" t="s">
        <v>296</v>
      </c>
      <c r="H9790" s="25">
        <f t="shared" si="265"/>
        <v>1.2155601600000001E-7</v>
      </c>
      <c r="I9790" s="3" t="str">
        <f t="shared" si="266"/>
        <v>HaferArmenien</v>
      </c>
      <c r="J9790" t="s">
        <v>272</v>
      </c>
      <c r="K9790">
        <v>0.08</v>
      </c>
    </row>
    <row r="9791" spans="1:11" x14ac:dyDescent="0.4">
      <c r="A9791" t="str">
        <f t="shared" si="264"/>
        <v>HafermilchÄthiopien</v>
      </c>
      <c r="B9791" s="237" t="s">
        <v>132</v>
      </c>
      <c r="C9791" s="50" t="s">
        <v>369</v>
      </c>
      <c r="H9791" s="25">
        <f t="shared" si="265"/>
        <v>1.2660096E-7</v>
      </c>
      <c r="I9791" s="3" t="str">
        <f t="shared" si="266"/>
        <v>HaferÄthiopien</v>
      </c>
      <c r="J9791" t="s">
        <v>272</v>
      </c>
      <c r="K9791">
        <v>0.08</v>
      </c>
    </row>
    <row r="9792" spans="1:11" x14ac:dyDescent="0.4">
      <c r="A9792" t="str">
        <f t="shared" si="264"/>
        <v>HafermilchÄthiopien PDR</v>
      </c>
      <c r="B9792" s="237" t="s">
        <v>132</v>
      </c>
      <c r="C9792" s="50" t="s">
        <v>370</v>
      </c>
      <c r="H9792" s="25">
        <f t="shared" si="265"/>
        <v>1.2663999999999997E-7</v>
      </c>
      <c r="I9792" s="3" t="str">
        <f t="shared" si="266"/>
        <v>HaferÄthiopien PDR</v>
      </c>
      <c r="J9792" t="s">
        <v>272</v>
      </c>
      <c r="K9792">
        <v>0.08</v>
      </c>
    </row>
    <row r="9793" spans="1:11" x14ac:dyDescent="0.4">
      <c r="A9793" t="str">
        <f t="shared" si="264"/>
        <v>Hafermilchehemalige jugoslawische Republik Mazedonien</v>
      </c>
      <c r="B9793" s="237" t="s">
        <v>132</v>
      </c>
      <c r="C9793" s="50" t="s">
        <v>456</v>
      </c>
      <c r="H9793" s="25">
        <f t="shared" si="265"/>
        <v>1.2705600000000002E-7</v>
      </c>
      <c r="I9793" s="3" t="str">
        <f t="shared" si="266"/>
        <v>Haferehemalige jugoslawische Republik Mazedonien</v>
      </c>
      <c r="J9793" t="s">
        <v>272</v>
      </c>
      <c r="K9793">
        <v>0.08</v>
      </c>
    </row>
    <row r="9794" spans="1:11" x14ac:dyDescent="0.4">
      <c r="A9794" t="str">
        <f t="shared" si="264"/>
        <v>HafermilchTürkei</v>
      </c>
      <c r="B9794" s="237" t="s">
        <v>132</v>
      </c>
      <c r="C9794" s="50" t="s">
        <v>461</v>
      </c>
      <c r="H9794" s="25">
        <f t="shared" si="265"/>
        <v>1.2914652799999999E-7</v>
      </c>
      <c r="I9794" s="3" t="str">
        <f t="shared" si="266"/>
        <v>HaferTürkei</v>
      </c>
      <c r="J9794" t="s">
        <v>272</v>
      </c>
      <c r="K9794">
        <v>0.08</v>
      </c>
    </row>
    <row r="9795" spans="1:11" x14ac:dyDescent="0.4">
      <c r="A9795" t="str">
        <f t="shared" si="264"/>
        <v>HafermilchSyrien</v>
      </c>
      <c r="B9795" s="237" t="s">
        <v>132</v>
      </c>
      <c r="C9795" s="50" t="s">
        <v>453</v>
      </c>
      <c r="H9795" s="25">
        <f t="shared" si="265"/>
        <v>1.3895610400000002E-7</v>
      </c>
      <c r="I9795" s="3" t="str">
        <f t="shared" si="266"/>
        <v>HaferSyrien</v>
      </c>
      <c r="J9795" t="s">
        <v>272</v>
      </c>
      <c r="K9795">
        <v>0.08</v>
      </c>
    </row>
    <row r="9796" spans="1:11" x14ac:dyDescent="0.4">
      <c r="A9796" t="str">
        <f t="shared" si="264"/>
        <v>HafermilchUzbekistan</v>
      </c>
      <c r="B9796" s="237" t="s">
        <v>132</v>
      </c>
      <c r="C9796" s="50" t="s">
        <v>470</v>
      </c>
      <c r="H9796" s="25">
        <f t="shared" si="265"/>
        <v>1.4703200000000002E-7</v>
      </c>
      <c r="I9796" s="3" t="str">
        <f t="shared" si="266"/>
        <v>HaferUzbekistan</v>
      </c>
      <c r="J9796" t="s">
        <v>272</v>
      </c>
      <c r="K9796">
        <v>0.08</v>
      </c>
    </row>
    <row r="9797" spans="1:11" x14ac:dyDescent="0.4">
      <c r="A9797" t="str">
        <f t="shared" si="264"/>
        <v>HafermilchSpanien</v>
      </c>
      <c r="B9797" s="237" t="s">
        <v>132</v>
      </c>
      <c r="C9797" s="50" t="s">
        <v>80</v>
      </c>
      <c r="H9797" s="25">
        <f t="shared" si="265"/>
        <v>1.47224E-7</v>
      </c>
      <c r="I9797" s="3" t="str">
        <f t="shared" si="266"/>
        <v>HaferSpanien</v>
      </c>
      <c r="J9797" t="s">
        <v>272</v>
      </c>
      <c r="K9797">
        <v>0.08</v>
      </c>
    </row>
    <row r="9798" spans="1:11" x14ac:dyDescent="0.4">
      <c r="A9798" t="str">
        <f t="shared" si="264"/>
        <v>HafermilchMongolei</v>
      </c>
      <c r="B9798" s="237" t="s">
        <v>132</v>
      </c>
      <c r="C9798" s="50" t="s">
        <v>410</v>
      </c>
      <c r="H9798" s="25">
        <f t="shared" si="265"/>
        <v>1.4782399999999999E-7</v>
      </c>
      <c r="I9798" s="3" t="str">
        <f t="shared" si="266"/>
        <v>HaferMongolei</v>
      </c>
      <c r="J9798" t="s">
        <v>272</v>
      </c>
      <c r="K9798">
        <v>0.08</v>
      </c>
    </row>
    <row r="9799" spans="1:11" x14ac:dyDescent="0.4">
      <c r="A9799" t="str">
        <f t="shared" ref="A9799:A9821" si="267">B9799&amp;C9799</f>
        <v>HafermilchAustralien</v>
      </c>
      <c r="B9799" s="237" t="s">
        <v>132</v>
      </c>
      <c r="C9799" s="50" t="s">
        <v>298</v>
      </c>
      <c r="H9799" s="25">
        <f t="shared" ref="H9799:H9820" si="268">VLOOKUP($I9799,$A$3:$H$8465,8,0)*$K9799</f>
        <v>1.6263659999999998E-7</v>
      </c>
      <c r="I9799" s="3" t="str">
        <f t="shared" ref="I9799:I9821" si="269">J9799&amp;C9799</f>
        <v>HaferAustralien</v>
      </c>
      <c r="J9799" t="s">
        <v>272</v>
      </c>
      <c r="K9799">
        <v>0.08</v>
      </c>
    </row>
    <row r="9800" spans="1:11" x14ac:dyDescent="0.4">
      <c r="A9800" t="str">
        <f t="shared" si="267"/>
        <v>HafermilchAlgerien</v>
      </c>
      <c r="B9800" s="237" t="s">
        <v>132</v>
      </c>
      <c r="C9800" s="50" t="s">
        <v>277</v>
      </c>
      <c r="H9800" s="25">
        <f t="shared" si="268"/>
        <v>1.6495700799999999E-7</v>
      </c>
      <c r="I9800" s="3" t="str">
        <f t="shared" si="269"/>
        <v>HaferAlgerien</v>
      </c>
      <c r="J9800" t="s">
        <v>272</v>
      </c>
      <c r="K9800">
        <v>0.08</v>
      </c>
    </row>
    <row r="9801" spans="1:11" x14ac:dyDescent="0.4">
      <c r="A9801" t="str">
        <f t="shared" si="267"/>
        <v>HafermilchIndien</v>
      </c>
      <c r="B9801" s="237" t="s">
        <v>132</v>
      </c>
      <c r="C9801" s="50" t="s">
        <v>91</v>
      </c>
      <c r="H9801" s="25">
        <f t="shared" si="268"/>
        <v>1.6995232000000003E-7</v>
      </c>
      <c r="I9801" s="3" t="str">
        <f t="shared" si="269"/>
        <v>HaferIndien</v>
      </c>
      <c r="J9801" t="s">
        <v>272</v>
      </c>
      <c r="K9801">
        <v>0.08</v>
      </c>
    </row>
    <row r="9802" spans="1:11" x14ac:dyDescent="0.4">
      <c r="A9802" t="str">
        <f t="shared" si="267"/>
        <v>HafermilchAserbaidschan</v>
      </c>
      <c r="B9802" s="237" t="s">
        <v>132</v>
      </c>
      <c r="C9802" s="50" t="s">
        <v>306</v>
      </c>
      <c r="H9802" s="25">
        <f t="shared" si="268"/>
        <v>1.7131390399999999E-7</v>
      </c>
      <c r="I9802" s="3" t="str">
        <f t="shared" si="269"/>
        <v>HaferAserbaidschan</v>
      </c>
      <c r="J9802" t="s">
        <v>272</v>
      </c>
      <c r="K9802">
        <v>0.08</v>
      </c>
    </row>
    <row r="9803" spans="1:11" x14ac:dyDescent="0.4">
      <c r="A9803" t="str">
        <f t="shared" si="267"/>
        <v>HafermilchKolumbien</v>
      </c>
      <c r="B9803" s="237" t="s">
        <v>132</v>
      </c>
      <c r="C9803" s="50" t="s">
        <v>351</v>
      </c>
      <c r="H9803" s="25">
        <f t="shared" si="268"/>
        <v>1.892E-7</v>
      </c>
      <c r="I9803" s="3" t="str">
        <f t="shared" si="269"/>
        <v>HaferKolumbien</v>
      </c>
      <c r="J9803" t="s">
        <v>272</v>
      </c>
      <c r="K9803">
        <v>0.08</v>
      </c>
    </row>
    <row r="9804" spans="1:11" x14ac:dyDescent="0.4">
      <c r="A9804" t="str">
        <f t="shared" si="267"/>
        <v>HafermilchGeorgien</v>
      </c>
      <c r="B9804" s="237" t="s">
        <v>132</v>
      </c>
      <c r="C9804" s="50" t="s">
        <v>375</v>
      </c>
      <c r="H9804" s="25">
        <f t="shared" si="268"/>
        <v>2.1240800000000003E-7</v>
      </c>
      <c r="I9804" s="3" t="str">
        <f t="shared" si="269"/>
        <v>HaferGeorgien</v>
      </c>
      <c r="J9804" t="s">
        <v>272</v>
      </c>
      <c r="K9804">
        <v>0.08</v>
      </c>
    </row>
    <row r="9805" spans="1:11" x14ac:dyDescent="0.4">
      <c r="A9805" t="str">
        <f t="shared" si="267"/>
        <v>HafermilchGriechenland</v>
      </c>
      <c r="B9805" s="237" t="s">
        <v>132</v>
      </c>
      <c r="C9805" s="50" t="s">
        <v>378</v>
      </c>
      <c r="H9805" s="25">
        <f t="shared" si="268"/>
        <v>2.2343999999999999E-7</v>
      </c>
      <c r="I9805" s="3" t="str">
        <f t="shared" si="269"/>
        <v>HaferGriechenland</v>
      </c>
      <c r="J9805" t="s">
        <v>272</v>
      </c>
      <c r="K9805">
        <v>0.08</v>
      </c>
    </row>
    <row r="9806" spans="1:11" x14ac:dyDescent="0.4">
      <c r="A9806" t="str">
        <f t="shared" si="267"/>
        <v>HafermilchTadschikistan</v>
      </c>
      <c r="B9806" s="237" t="s">
        <v>132</v>
      </c>
      <c r="C9806" s="50" t="s">
        <v>454</v>
      </c>
      <c r="H9806" s="25">
        <f t="shared" si="268"/>
        <v>2.3495200000000005E-7</v>
      </c>
      <c r="I9806" s="3" t="str">
        <f t="shared" si="269"/>
        <v>HaferTadschikistan</v>
      </c>
      <c r="J9806" t="s">
        <v>272</v>
      </c>
      <c r="K9806">
        <v>0.08</v>
      </c>
    </row>
    <row r="9807" spans="1:11" x14ac:dyDescent="0.4">
      <c r="A9807" t="str">
        <f t="shared" si="267"/>
        <v>HafermilchLibanon</v>
      </c>
      <c r="B9807" s="237" t="s">
        <v>132</v>
      </c>
      <c r="C9807" s="50" t="s">
        <v>397</v>
      </c>
      <c r="H9807" s="25">
        <f t="shared" si="268"/>
        <v>2.3818704000000005E-7</v>
      </c>
      <c r="I9807" s="3" t="str">
        <f t="shared" si="269"/>
        <v>HaferLibanon</v>
      </c>
      <c r="J9807" t="s">
        <v>272</v>
      </c>
      <c r="K9807">
        <v>0.08</v>
      </c>
    </row>
    <row r="9808" spans="1:11" x14ac:dyDescent="0.4">
      <c r="A9808" t="str">
        <f t="shared" si="267"/>
        <v>HafermilchMarokko</v>
      </c>
      <c r="B9808" s="237" t="s">
        <v>132</v>
      </c>
      <c r="C9808" s="50" t="s">
        <v>412</v>
      </c>
      <c r="H9808" s="25">
        <f t="shared" si="268"/>
        <v>2.4016799999999996E-7</v>
      </c>
      <c r="I9808" s="3" t="str">
        <f t="shared" si="269"/>
        <v>HaferMarokko</v>
      </c>
      <c r="J9808" t="s">
        <v>272</v>
      </c>
      <c r="K9808">
        <v>0.08</v>
      </c>
    </row>
    <row r="9809" spans="1:11" x14ac:dyDescent="0.4">
      <c r="A9809" t="str">
        <f t="shared" si="267"/>
        <v>HafermilchPortugal</v>
      </c>
      <c r="B9809" s="237" t="s">
        <v>132</v>
      </c>
      <c r="C9809" s="50" t="s">
        <v>430</v>
      </c>
      <c r="H9809" s="25">
        <f t="shared" si="268"/>
        <v>2.6815432000000003E-7</v>
      </c>
      <c r="I9809" s="3" t="str">
        <f t="shared" si="269"/>
        <v>HaferPortugal</v>
      </c>
      <c r="J9809" t="s">
        <v>272</v>
      </c>
      <c r="K9809">
        <v>0.08</v>
      </c>
    </row>
    <row r="9810" spans="1:11" x14ac:dyDescent="0.4">
      <c r="A9810" t="str">
        <f t="shared" si="267"/>
        <v>HafermilchKirgisien</v>
      </c>
      <c r="B9810" s="237" t="s">
        <v>132</v>
      </c>
      <c r="C9810" s="50" t="s">
        <v>395</v>
      </c>
      <c r="H9810" s="25">
        <f t="shared" si="268"/>
        <v>2.91936E-7</v>
      </c>
      <c r="I9810" s="3" t="str">
        <f t="shared" si="269"/>
        <v>HaferKirgisien</v>
      </c>
      <c r="J9810" t="s">
        <v>272</v>
      </c>
      <c r="K9810">
        <v>0.08</v>
      </c>
    </row>
    <row r="9811" spans="1:11" x14ac:dyDescent="0.4">
      <c r="A9811" t="str">
        <f t="shared" si="267"/>
        <v>HafermilchSüdafrika</v>
      </c>
      <c r="B9811" s="237" t="s">
        <v>132</v>
      </c>
      <c r="C9811" s="50" t="s">
        <v>446</v>
      </c>
      <c r="H9811" s="25">
        <f t="shared" si="268"/>
        <v>3.0744000000000001E-7</v>
      </c>
      <c r="I9811" s="3" t="str">
        <f t="shared" si="269"/>
        <v>HaferSüdafrika</v>
      </c>
      <c r="J9811" t="s">
        <v>272</v>
      </c>
      <c r="K9811">
        <v>0.08</v>
      </c>
    </row>
    <row r="9812" spans="1:11" x14ac:dyDescent="0.4">
      <c r="A9812" t="str">
        <f t="shared" si="267"/>
        <v>HafermilchLesotho</v>
      </c>
      <c r="B9812" s="237" t="s">
        <v>132</v>
      </c>
      <c r="C9812" s="50" t="s">
        <v>398</v>
      </c>
      <c r="H9812" s="25">
        <f t="shared" si="268"/>
        <v>3.2450616000000003E-7</v>
      </c>
      <c r="I9812" s="3" t="str">
        <f t="shared" si="269"/>
        <v>HaferLesotho</v>
      </c>
      <c r="J9812" t="s">
        <v>272</v>
      </c>
      <c r="K9812">
        <v>0.08</v>
      </c>
    </row>
    <row r="9813" spans="1:11" x14ac:dyDescent="0.4">
      <c r="A9813" t="str">
        <f t="shared" si="267"/>
        <v>HafermilchMexiko</v>
      </c>
      <c r="B9813" s="237" t="s">
        <v>132</v>
      </c>
      <c r="C9813" s="50" t="s">
        <v>409</v>
      </c>
      <c r="H9813" s="25">
        <f t="shared" si="268"/>
        <v>3.7019360000000004E-7</v>
      </c>
      <c r="I9813" s="3" t="str">
        <f t="shared" si="269"/>
        <v>HaferMexiko</v>
      </c>
      <c r="J9813" t="s">
        <v>272</v>
      </c>
      <c r="K9813">
        <v>0.08</v>
      </c>
    </row>
    <row r="9814" spans="1:11" x14ac:dyDescent="0.4">
      <c r="A9814" t="str">
        <f t="shared" si="267"/>
        <v>HafermilchBolivien</v>
      </c>
      <c r="B9814" s="237" t="s">
        <v>132</v>
      </c>
      <c r="C9814" s="50" t="s">
        <v>327</v>
      </c>
      <c r="H9814" s="25">
        <f t="shared" si="268"/>
        <v>3.9497E-7</v>
      </c>
      <c r="I9814" s="3" t="str">
        <f t="shared" si="269"/>
        <v>HaferBolivien</v>
      </c>
      <c r="J9814" t="s">
        <v>272</v>
      </c>
      <c r="K9814">
        <v>0.08</v>
      </c>
    </row>
    <row r="9815" spans="1:11" x14ac:dyDescent="0.4">
      <c r="A9815" t="str">
        <f t="shared" si="267"/>
        <v>HafermilchPeru</v>
      </c>
      <c r="B9815" s="237" t="s">
        <v>132</v>
      </c>
      <c r="C9815" s="50" t="s">
        <v>427</v>
      </c>
      <c r="H9815" s="25">
        <f t="shared" si="268"/>
        <v>4.3342048000000007E-7</v>
      </c>
      <c r="I9815" s="3" t="str">
        <f t="shared" si="269"/>
        <v>HaferPeru</v>
      </c>
      <c r="J9815" t="s">
        <v>272</v>
      </c>
      <c r="K9815">
        <v>0.08</v>
      </c>
    </row>
    <row r="9816" spans="1:11" x14ac:dyDescent="0.4">
      <c r="A9816" t="str">
        <f t="shared" si="267"/>
        <v>HafermilchAlbanien</v>
      </c>
      <c r="B9816" s="237" t="s">
        <v>132</v>
      </c>
      <c r="C9816" s="50" t="s">
        <v>266</v>
      </c>
      <c r="H9816" s="25">
        <f t="shared" si="268"/>
        <v>4.4758560000000008E-7</v>
      </c>
      <c r="I9816" s="3" t="str">
        <f t="shared" si="269"/>
        <v>HaferAlbanien</v>
      </c>
      <c r="J9816" t="s">
        <v>272</v>
      </c>
      <c r="K9816">
        <v>0.08</v>
      </c>
    </row>
    <row r="9817" spans="1:11" x14ac:dyDescent="0.4">
      <c r="A9817" t="str">
        <f t="shared" si="267"/>
        <v>HafermilchEcuador</v>
      </c>
      <c r="B9817" s="237" t="s">
        <v>132</v>
      </c>
      <c r="C9817" s="50" t="s">
        <v>363</v>
      </c>
      <c r="H9817" s="25">
        <f t="shared" si="268"/>
        <v>4.746064E-7</v>
      </c>
      <c r="I9817" s="3" t="str">
        <f t="shared" si="269"/>
        <v>HaferEcuador</v>
      </c>
      <c r="J9817" t="s">
        <v>272</v>
      </c>
      <c r="K9817">
        <v>0.08</v>
      </c>
    </row>
    <row r="9818" spans="1:11" x14ac:dyDescent="0.4">
      <c r="A9818" t="str">
        <f t="shared" si="267"/>
        <v>HafermilchJordanien</v>
      </c>
      <c r="B9818" s="237" t="s">
        <v>132</v>
      </c>
      <c r="C9818" s="50" t="s">
        <v>215</v>
      </c>
      <c r="H9818" s="25">
        <f t="shared" si="268"/>
        <v>6.9619088000000016E-7</v>
      </c>
      <c r="I9818" s="3" t="str">
        <f t="shared" si="269"/>
        <v>HaferJordanien</v>
      </c>
      <c r="J9818" t="s">
        <v>272</v>
      </c>
      <c r="K9818">
        <v>0.08</v>
      </c>
    </row>
    <row r="9819" spans="1:11" x14ac:dyDescent="0.4">
      <c r="A9819" t="str">
        <f t="shared" si="267"/>
        <v>HafermilchIsrael</v>
      </c>
      <c r="B9819" s="237" t="s">
        <v>132</v>
      </c>
      <c r="C9819" s="50" t="s">
        <v>389</v>
      </c>
      <c r="H9819" s="25">
        <f t="shared" si="268"/>
        <v>7.7138439999999999E-7</v>
      </c>
      <c r="I9819" s="3" t="str">
        <f t="shared" si="269"/>
        <v>HaferIsrael</v>
      </c>
      <c r="J9819" t="s">
        <v>272</v>
      </c>
      <c r="K9819">
        <v>0.08</v>
      </c>
    </row>
    <row r="9820" spans="1:11" x14ac:dyDescent="0.4">
      <c r="A9820" t="str">
        <f t="shared" si="267"/>
        <v>HafermilchTunesien</v>
      </c>
      <c r="B9820" s="237" t="s">
        <v>132</v>
      </c>
      <c r="C9820" s="50" t="s">
        <v>460</v>
      </c>
      <c r="H9820" s="25">
        <f t="shared" si="268"/>
        <v>1.3020000000000002E-6</v>
      </c>
      <c r="I9820" s="3" t="str">
        <f t="shared" si="269"/>
        <v>HaferTunesien</v>
      </c>
      <c r="J9820" t="s">
        <v>272</v>
      </c>
      <c r="K9820">
        <v>0.08</v>
      </c>
    </row>
    <row r="9821" spans="1:11" x14ac:dyDescent="0.4">
      <c r="A9821" t="str">
        <f t="shared" si="267"/>
        <v>RübenzuckerDänemark</v>
      </c>
      <c r="B9821" s="236" t="s">
        <v>135</v>
      </c>
      <c r="C9821" s="50" t="s">
        <v>359</v>
      </c>
      <c r="H9821" s="25">
        <f>VLOOKUP($I9821,$A$3:$H$8465,8,0)*$K9821</f>
        <v>8.2565079999999998E-8</v>
      </c>
      <c r="I9821" s="3" t="str">
        <f t="shared" si="269"/>
        <v>Kohl und andere KohlgewächseDänemark</v>
      </c>
      <c r="J9821" t="s">
        <v>181</v>
      </c>
      <c r="K9821">
        <v>10</v>
      </c>
    </row>
    <row r="9822" spans="1:11" x14ac:dyDescent="0.4">
      <c r="A9822" t="str">
        <f t="shared" ref="A9822" si="270">B9822&amp;C9822</f>
        <v>RübenzuckerNorwegen</v>
      </c>
      <c r="B9822" s="237" t="s">
        <v>135</v>
      </c>
      <c r="C9822" s="50" t="s">
        <v>420</v>
      </c>
      <c r="H9822" s="25">
        <f t="shared" ref="H9822:H9885" si="271">VLOOKUP($I9822,$A$3:$H$8465,8,0)*$K9822</f>
        <v>8.9280000000000016E-8</v>
      </c>
      <c r="I9822" s="3" t="str">
        <f t="shared" ref="I9822:I9885" si="272">J9822&amp;C9822</f>
        <v>Kohl und andere KohlgewächseNorwegen</v>
      </c>
      <c r="J9822" t="s">
        <v>181</v>
      </c>
      <c r="K9822">
        <v>10</v>
      </c>
    </row>
    <row r="9823" spans="1:11" x14ac:dyDescent="0.4">
      <c r="A9823" t="str">
        <f t="shared" ref="A9823:A9886" si="273">B9823&amp;C9823</f>
        <v>RübenzuckerTschechien</v>
      </c>
      <c r="B9823" s="237" t="s">
        <v>135</v>
      </c>
      <c r="C9823" s="50" t="s">
        <v>223</v>
      </c>
      <c r="H9823" s="25">
        <f t="shared" si="271"/>
        <v>9.1873369999999984E-8</v>
      </c>
      <c r="I9823" s="3" t="str">
        <f t="shared" si="272"/>
        <v>Kohl und andere KohlgewächseTschechien</v>
      </c>
      <c r="J9823" t="s">
        <v>181</v>
      </c>
      <c r="K9823">
        <v>10</v>
      </c>
    </row>
    <row r="9824" spans="1:11" x14ac:dyDescent="0.4">
      <c r="A9824" t="str">
        <f t="shared" si="273"/>
        <v>RübenzuckerTschechoslowakei</v>
      </c>
      <c r="B9824" s="237" t="s">
        <v>135</v>
      </c>
      <c r="C9824" s="50" t="s">
        <v>356</v>
      </c>
      <c r="H9824" s="25">
        <f t="shared" si="271"/>
        <v>9.1919999999999992E-8</v>
      </c>
      <c r="I9824" s="3" t="str">
        <f t="shared" si="272"/>
        <v>Kohl und andere KohlgewächseTschechoslowakei</v>
      </c>
      <c r="J9824" t="s">
        <v>181</v>
      </c>
      <c r="K9824">
        <v>10</v>
      </c>
    </row>
    <row r="9825" spans="1:11" x14ac:dyDescent="0.4">
      <c r="A9825" t="str">
        <f t="shared" si="273"/>
        <v>RübenzuckerDeutschland</v>
      </c>
      <c r="B9825" s="237" t="s">
        <v>135</v>
      </c>
      <c r="C9825" s="50" t="s">
        <v>61</v>
      </c>
      <c r="H9825" s="25">
        <f t="shared" si="271"/>
        <v>9.2860000000000012E-8</v>
      </c>
      <c r="I9825" s="3" t="str">
        <f t="shared" si="272"/>
        <v>Kohl und andere KohlgewächseDeutschland</v>
      </c>
      <c r="J9825" t="s">
        <v>181</v>
      </c>
      <c r="K9825">
        <v>10</v>
      </c>
    </row>
    <row r="9826" spans="1:11" x14ac:dyDescent="0.4">
      <c r="A9826" t="str">
        <f t="shared" si="273"/>
        <v>RübenzuckerDeutschland NI</v>
      </c>
      <c r="B9826" s="237" t="s">
        <v>135</v>
      </c>
      <c r="C9826" s="50" t="s">
        <v>377</v>
      </c>
      <c r="H9826" s="25">
        <f t="shared" si="271"/>
        <v>9.2860000000000012E-8</v>
      </c>
      <c r="I9826" s="3" t="str">
        <f t="shared" si="272"/>
        <v>Kohl und andere KohlgewächseDeutschland NI</v>
      </c>
      <c r="J9826" t="s">
        <v>181</v>
      </c>
      <c r="K9826">
        <v>10</v>
      </c>
    </row>
    <row r="9827" spans="1:11" x14ac:dyDescent="0.4">
      <c r="A9827" t="str">
        <f t="shared" si="273"/>
        <v>RübenzuckerDeutschland Fr</v>
      </c>
      <c r="B9827" s="237" t="s">
        <v>135</v>
      </c>
      <c r="C9827" s="50" t="s">
        <v>376</v>
      </c>
      <c r="H9827" s="25">
        <f t="shared" si="271"/>
        <v>9.2887829999999996E-8</v>
      </c>
      <c r="I9827" s="3" t="str">
        <f t="shared" si="272"/>
        <v>Kohl und andere KohlgewächseDeutschland Fr</v>
      </c>
      <c r="J9827" t="s">
        <v>181</v>
      </c>
      <c r="K9827">
        <v>10</v>
      </c>
    </row>
    <row r="9828" spans="1:11" x14ac:dyDescent="0.4">
      <c r="A9828" t="str">
        <f t="shared" si="273"/>
        <v>RübenzuckerLitauen</v>
      </c>
      <c r="B9828" s="237" t="s">
        <v>135</v>
      </c>
      <c r="C9828" s="50" t="s">
        <v>401</v>
      </c>
      <c r="H9828" s="25">
        <f t="shared" si="271"/>
        <v>1.0372513999999999E-7</v>
      </c>
      <c r="I9828" s="3" t="str">
        <f t="shared" si="272"/>
        <v>Kohl und andere KohlgewächseLitauen</v>
      </c>
      <c r="J9828" t="s">
        <v>181</v>
      </c>
      <c r="K9828">
        <v>10</v>
      </c>
    </row>
    <row r="9829" spans="1:11" x14ac:dyDescent="0.4">
      <c r="A9829" t="str">
        <f t="shared" si="273"/>
        <v>RübenzuckerLettland</v>
      </c>
      <c r="B9829" s="237" t="s">
        <v>135</v>
      </c>
      <c r="C9829" s="50" t="s">
        <v>224</v>
      </c>
      <c r="H9829" s="25">
        <f t="shared" si="271"/>
        <v>1.1089807000000002E-7</v>
      </c>
      <c r="I9829" s="3" t="str">
        <f t="shared" si="272"/>
        <v>Kohl und andere KohlgewächseLettland</v>
      </c>
      <c r="J9829" t="s">
        <v>181</v>
      </c>
      <c r="K9829">
        <v>10</v>
      </c>
    </row>
    <row r="9830" spans="1:11" x14ac:dyDescent="0.4">
      <c r="A9830" t="str">
        <f t="shared" si="273"/>
        <v>RübenzuckerNiederlande</v>
      </c>
      <c r="B9830" s="237" t="s">
        <v>135</v>
      </c>
      <c r="C9830" s="50" t="s">
        <v>72</v>
      </c>
      <c r="H9830" s="25">
        <f t="shared" si="271"/>
        <v>1.1229577E-7</v>
      </c>
      <c r="I9830" s="3" t="str">
        <f t="shared" si="272"/>
        <v>Kohl und andere KohlgewächseNiederlande</v>
      </c>
      <c r="J9830" t="s">
        <v>181</v>
      </c>
      <c r="K9830">
        <v>10</v>
      </c>
    </row>
    <row r="9831" spans="1:11" x14ac:dyDescent="0.4">
      <c r="A9831" t="str">
        <f t="shared" si="273"/>
        <v>RübenzuckerWeißrussland</v>
      </c>
      <c r="B9831" s="237" t="s">
        <v>135</v>
      </c>
      <c r="C9831" s="50" t="s">
        <v>317</v>
      </c>
      <c r="H9831" s="25">
        <f t="shared" si="271"/>
        <v>1.1242999999999998E-7</v>
      </c>
      <c r="I9831" s="3" t="str">
        <f t="shared" si="272"/>
        <v>Kohl und andere KohlgewächseWeißrussland</v>
      </c>
      <c r="J9831" t="s">
        <v>181</v>
      </c>
      <c r="K9831">
        <v>10</v>
      </c>
    </row>
    <row r="9832" spans="1:11" x14ac:dyDescent="0.4">
      <c r="A9832" t="str">
        <f t="shared" si="273"/>
        <v>RübenzuckerÖsterreich</v>
      </c>
      <c r="B9832" s="237" t="s">
        <v>135</v>
      </c>
      <c r="C9832" s="50" t="s">
        <v>226</v>
      </c>
      <c r="H9832" s="25">
        <f t="shared" si="271"/>
        <v>1.1776099999999999E-7</v>
      </c>
      <c r="I9832" s="3" t="str">
        <f t="shared" si="272"/>
        <v>Kohl und andere KohlgewächseÖsterreich</v>
      </c>
      <c r="J9832" t="s">
        <v>181</v>
      </c>
      <c r="K9832">
        <v>10</v>
      </c>
    </row>
    <row r="9833" spans="1:11" x14ac:dyDescent="0.4">
      <c r="A9833" t="str">
        <f t="shared" si="273"/>
        <v>RübenzuckerPolen</v>
      </c>
      <c r="B9833" s="237" t="s">
        <v>135</v>
      </c>
      <c r="C9833" s="50" t="s">
        <v>429</v>
      </c>
      <c r="H9833" s="25">
        <f t="shared" si="271"/>
        <v>1.2762520000000002E-7</v>
      </c>
      <c r="I9833" s="3" t="str">
        <f t="shared" si="272"/>
        <v>Kohl und andere KohlgewächsePolen</v>
      </c>
      <c r="J9833" t="s">
        <v>181</v>
      </c>
      <c r="K9833">
        <v>10</v>
      </c>
    </row>
    <row r="9834" spans="1:11" x14ac:dyDescent="0.4">
      <c r="A9834" t="str">
        <f t="shared" si="273"/>
        <v>RübenzuckerEstland</v>
      </c>
      <c r="B9834" s="237" t="s">
        <v>135</v>
      </c>
      <c r="C9834" s="50" t="s">
        <v>368</v>
      </c>
      <c r="H9834" s="25">
        <f t="shared" si="271"/>
        <v>1.3114166000000001E-7</v>
      </c>
      <c r="I9834" s="3" t="str">
        <f t="shared" si="272"/>
        <v>Kohl und andere KohlgewächseEstland</v>
      </c>
      <c r="J9834" t="s">
        <v>181</v>
      </c>
      <c r="K9834">
        <v>10</v>
      </c>
    </row>
    <row r="9835" spans="1:11" x14ac:dyDescent="0.4">
      <c r="A9835" t="str">
        <f t="shared" si="273"/>
        <v>RübenzuckerFrankreich</v>
      </c>
      <c r="B9835" s="237" t="s">
        <v>135</v>
      </c>
      <c r="C9835" s="50" t="s">
        <v>137</v>
      </c>
      <c r="H9835" s="25">
        <f t="shared" si="271"/>
        <v>1.4894306000000002E-7</v>
      </c>
      <c r="I9835" s="3" t="str">
        <f t="shared" si="272"/>
        <v>Kohl und andere KohlgewächseFrankreich</v>
      </c>
      <c r="J9835" t="s">
        <v>181</v>
      </c>
      <c r="K9835">
        <v>10</v>
      </c>
    </row>
    <row r="9836" spans="1:11" x14ac:dyDescent="0.4">
      <c r="A9836" t="str">
        <f t="shared" si="273"/>
        <v>RübenzuckerLuxemburg</v>
      </c>
      <c r="B9836" s="237" t="s">
        <v>135</v>
      </c>
      <c r="C9836" s="50" t="s">
        <v>402</v>
      </c>
      <c r="H9836" s="25">
        <f t="shared" si="271"/>
        <v>1.7077990000000001E-7</v>
      </c>
      <c r="I9836" s="3" t="str">
        <f t="shared" si="272"/>
        <v>Kohl und andere KohlgewächseLuxemburg</v>
      </c>
      <c r="J9836" t="s">
        <v>181</v>
      </c>
      <c r="K9836">
        <v>10</v>
      </c>
    </row>
    <row r="9837" spans="1:11" x14ac:dyDescent="0.4">
      <c r="A9837" t="str">
        <f t="shared" si="273"/>
        <v>RübenzuckerFinnland</v>
      </c>
      <c r="B9837" s="237" t="s">
        <v>135</v>
      </c>
      <c r="C9837" s="50" t="s">
        <v>371</v>
      </c>
      <c r="H9837" s="25">
        <f t="shared" si="271"/>
        <v>1.7869526999999997E-7</v>
      </c>
      <c r="I9837" s="3" t="str">
        <f t="shared" si="272"/>
        <v>Kohl und andere KohlgewächseFinnland</v>
      </c>
      <c r="J9837" t="s">
        <v>181</v>
      </c>
      <c r="K9837">
        <v>10</v>
      </c>
    </row>
    <row r="9838" spans="1:11" x14ac:dyDescent="0.4">
      <c r="A9838" t="str">
        <f t="shared" si="273"/>
        <v>RübenzuckerBelgien-Luxemburg</v>
      </c>
      <c r="B9838" s="237" t="s">
        <v>135</v>
      </c>
      <c r="C9838" s="50" t="s">
        <v>320</v>
      </c>
      <c r="H9838" s="25">
        <f t="shared" si="271"/>
        <v>1.8123999999999997E-7</v>
      </c>
      <c r="I9838" s="3" t="str">
        <f t="shared" si="272"/>
        <v>Kohl und andere KohlgewächseBelgien-Luxemburg</v>
      </c>
      <c r="J9838" t="s">
        <v>181</v>
      </c>
      <c r="K9838">
        <v>10</v>
      </c>
    </row>
    <row r="9839" spans="1:11" x14ac:dyDescent="0.4">
      <c r="A9839" t="str">
        <f t="shared" si="273"/>
        <v>RübenzuckerBelgien</v>
      </c>
      <c r="B9839" s="237" t="s">
        <v>135</v>
      </c>
      <c r="C9839" s="50" t="s">
        <v>319</v>
      </c>
      <c r="H9839" s="25">
        <f t="shared" si="271"/>
        <v>1.81471E-7</v>
      </c>
      <c r="I9839" s="3" t="str">
        <f t="shared" si="272"/>
        <v>Kohl und andere KohlgewächseBelgien</v>
      </c>
      <c r="J9839" t="s">
        <v>181</v>
      </c>
      <c r="K9839">
        <v>10</v>
      </c>
    </row>
    <row r="9840" spans="1:11" x14ac:dyDescent="0.4">
      <c r="A9840" t="str">
        <f t="shared" si="273"/>
        <v>RübenzuckerUngarn</v>
      </c>
      <c r="B9840" s="237" t="s">
        <v>135</v>
      </c>
      <c r="C9840" s="50" t="s">
        <v>385</v>
      </c>
      <c r="H9840" s="25">
        <f t="shared" si="271"/>
        <v>2.283159E-7</v>
      </c>
      <c r="I9840" s="3" t="str">
        <f t="shared" si="272"/>
        <v>Kohl und andere KohlgewächseUngarn</v>
      </c>
      <c r="J9840" t="s">
        <v>181</v>
      </c>
      <c r="K9840">
        <v>10</v>
      </c>
    </row>
    <row r="9841" spans="1:11" x14ac:dyDescent="0.4">
      <c r="A9841" t="str">
        <f t="shared" si="273"/>
        <v>RübenzuckerSüdkorea</v>
      </c>
      <c r="B9841" s="237" t="s">
        <v>135</v>
      </c>
      <c r="C9841" s="50" t="s">
        <v>432</v>
      </c>
      <c r="H9841" s="25">
        <f t="shared" si="271"/>
        <v>2.3612709999999997E-7</v>
      </c>
      <c r="I9841" s="3" t="str">
        <f t="shared" si="272"/>
        <v>Kohl und andere KohlgewächseSüdkorea</v>
      </c>
      <c r="J9841" t="s">
        <v>181</v>
      </c>
      <c r="K9841">
        <v>10</v>
      </c>
    </row>
    <row r="9842" spans="1:11" x14ac:dyDescent="0.4">
      <c r="A9842" t="str">
        <f t="shared" si="273"/>
        <v>RübenzuckerIrland</v>
      </c>
      <c r="B9842" s="237" t="s">
        <v>135</v>
      </c>
      <c r="C9842" s="50" t="s">
        <v>388</v>
      </c>
      <c r="H9842" s="25">
        <f t="shared" si="271"/>
        <v>2.5327269999999999E-7</v>
      </c>
      <c r="I9842" s="3" t="str">
        <f t="shared" si="272"/>
        <v>Kohl und andere KohlgewächseIrland</v>
      </c>
      <c r="J9842" t="s">
        <v>181</v>
      </c>
      <c r="K9842">
        <v>10</v>
      </c>
    </row>
    <row r="9843" spans="1:11" x14ac:dyDescent="0.4">
      <c r="A9843" t="str">
        <f t="shared" si="273"/>
        <v>RübenzuckerBurkina Faso</v>
      </c>
      <c r="B9843" s="237" t="s">
        <v>135</v>
      </c>
      <c r="C9843" s="50" t="s">
        <v>334</v>
      </c>
      <c r="H9843" s="25">
        <f t="shared" si="271"/>
        <v>2.5506418000000003E-7</v>
      </c>
      <c r="I9843" s="3" t="str">
        <f t="shared" si="272"/>
        <v>Kohl und andere KohlgewächseBurkina Faso</v>
      </c>
      <c r="J9843" t="s">
        <v>181</v>
      </c>
      <c r="K9843">
        <v>10</v>
      </c>
    </row>
    <row r="9844" spans="1:11" x14ac:dyDescent="0.4">
      <c r="A9844" t="str">
        <f t="shared" si="273"/>
        <v>RübenzuckerNiger</v>
      </c>
      <c r="B9844" s="237" t="s">
        <v>135</v>
      </c>
      <c r="C9844" s="50" t="s">
        <v>418</v>
      </c>
      <c r="H9844" s="25">
        <f t="shared" si="271"/>
        <v>2.6290899999999999E-7</v>
      </c>
      <c r="I9844" s="3" t="str">
        <f t="shared" si="272"/>
        <v>Kohl und andere KohlgewächseNiger</v>
      </c>
      <c r="J9844" t="s">
        <v>181</v>
      </c>
      <c r="K9844">
        <v>10</v>
      </c>
    </row>
    <row r="9845" spans="1:11" x14ac:dyDescent="0.4">
      <c r="A9845" t="str">
        <f t="shared" si="273"/>
        <v>RübenzuckerUkraine</v>
      </c>
      <c r="B9845" s="237" t="s">
        <v>135</v>
      </c>
      <c r="C9845" s="50" t="s">
        <v>463</v>
      </c>
      <c r="H9845" s="25">
        <f t="shared" si="271"/>
        <v>2.6380000000000002E-7</v>
      </c>
      <c r="I9845" s="3" t="str">
        <f t="shared" si="272"/>
        <v>Kohl und andere KohlgewächseUkraine</v>
      </c>
      <c r="J9845" t="s">
        <v>181</v>
      </c>
      <c r="K9845">
        <v>10</v>
      </c>
    </row>
    <row r="9846" spans="1:11" x14ac:dyDescent="0.4">
      <c r="A9846" t="str">
        <f t="shared" si="273"/>
        <v>RübenzuckerRumänien</v>
      </c>
      <c r="B9846" s="237" t="s">
        <v>135</v>
      </c>
      <c r="C9846" s="50" t="s">
        <v>434</v>
      </c>
      <c r="H9846" s="25">
        <f t="shared" si="271"/>
        <v>2.9825489999999995E-7</v>
      </c>
      <c r="I9846" s="3" t="str">
        <f t="shared" si="272"/>
        <v>Kohl und andere KohlgewächseRumänien</v>
      </c>
      <c r="J9846" t="s">
        <v>181</v>
      </c>
      <c r="K9846">
        <v>10</v>
      </c>
    </row>
    <row r="9847" spans="1:11" x14ac:dyDescent="0.4">
      <c r="A9847" t="str">
        <f t="shared" si="273"/>
        <v>RübenzuckerMoldavien</v>
      </c>
      <c r="B9847" s="237" t="s">
        <v>135</v>
      </c>
      <c r="C9847" s="50" t="s">
        <v>433</v>
      </c>
      <c r="H9847" s="25">
        <f t="shared" si="271"/>
        <v>2.9913030000000004E-7</v>
      </c>
      <c r="I9847" s="3" t="str">
        <f t="shared" si="272"/>
        <v>Kohl und andere KohlgewächseMoldavien</v>
      </c>
      <c r="J9847" t="s">
        <v>181</v>
      </c>
      <c r="K9847">
        <v>10</v>
      </c>
    </row>
    <row r="9848" spans="1:11" x14ac:dyDescent="0.4">
      <c r="A9848" t="str">
        <f t="shared" si="273"/>
        <v>RübenzuckerUSSR</v>
      </c>
      <c r="B9848" s="237" t="s">
        <v>135</v>
      </c>
      <c r="C9848" s="50" t="s">
        <v>469</v>
      </c>
      <c r="H9848" s="25">
        <f t="shared" si="271"/>
        <v>3.3949999999999999E-7</v>
      </c>
      <c r="I9848" s="3" t="str">
        <f t="shared" si="272"/>
        <v>Kohl und andere KohlgewächseUSSR</v>
      </c>
      <c r="J9848" t="s">
        <v>181</v>
      </c>
      <c r="K9848">
        <v>10</v>
      </c>
    </row>
    <row r="9849" spans="1:11" x14ac:dyDescent="0.4">
      <c r="A9849" t="str">
        <f t="shared" si="273"/>
        <v>RübenzuckerRussland</v>
      </c>
      <c r="B9849" s="237" t="s">
        <v>135</v>
      </c>
      <c r="C9849" s="50" t="s">
        <v>435</v>
      </c>
      <c r="H9849" s="25">
        <f t="shared" si="271"/>
        <v>3.3950620000000003E-7</v>
      </c>
      <c r="I9849" s="3" t="str">
        <f t="shared" si="272"/>
        <v>Kohl und andere KohlgewächseRussland</v>
      </c>
      <c r="J9849" t="s">
        <v>181</v>
      </c>
      <c r="K9849">
        <v>10</v>
      </c>
    </row>
    <row r="9850" spans="1:11" x14ac:dyDescent="0.4">
      <c r="A9850" t="str">
        <f t="shared" si="273"/>
        <v>RübenzuckerSlowenien</v>
      </c>
      <c r="B9850" s="237" t="s">
        <v>135</v>
      </c>
      <c r="C9850" s="50" t="s">
        <v>444</v>
      </c>
      <c r="H9850" s="25">
        <f t="shared" si="271"/>
        <v>3.4824449999999997E-7</v>
      </c>
      <c r="I9850" s="3" t="str">
        <f t="shared" si="272"/>
        <v>Kohl und andere KohlgewächseSlowenien</v>
      </c>
      <c r="J9850" t="s">
        <v>181</v>
      </c>
      <c r="K9850">
        <v>10</v>
      </c>
    </row>
    <row r="9851" spans="1:11" x14ac:dyDescent="0.4">
      <c r="A9851" t="str">
        <f t="shared" si="273"/>
        <v>RübenzuckerNigeria</v>
      </c>
      <c r="B9851" s="237" t="s">
        <v>135</v>
      </c>
      <c r="C9851" s="50" t="s">
        <v>419</v>
      </c>
      <c r="H9851" s="25">
        <f t="shared" si="271"/>
        <v>3.4926000000000005E-7</v>
      </c>
      <c r="I9851" s="3" t="str">
        <f t="shared" si="272"/>
        <v>Kohl und andere KohlgewächseNigeria</v>
      </c>
      <c r="J9851" t="s">
        <v>181</v>
      </c>
      <c r="K9851">
        <v>10</v>
      </c>
    </row>
    <row r="9852" spans="1:11" x14ac:dyDescent="0.4">
      <c r="A9852" t="str">
        <f t="shared" si="273"/>
        <v>RübenzuckerSchweiz</v>
      </c>
      <c r="B9852" s="237" t="s">
        <v>135</v>
      </c>
      <c r="C9852" s="50" t="s">
        <v>452</v>
      </c>
      <c r="H9852" s="25">
        <f t="shared" si="271"/>
        <v>3.5122040000000001E-7</v>
      </c>
      <c r="I9852" s="3" t="str">
        <f t="shared" si="272"/>
        <v>Kohl und andere KohlgewächseSchweiz</v>
      </c>
      <c r="J9852" t="s">
        <v>181</v>
      </c>
      <c r="K9852">
        <v>10</v>
      </c>
    </row>
    <row r="9853" spans="1:11" x14ac:dyDescent="0.4">
      <c r="A9853" t="str">
        <f t="shared" si="273"/>
        <v>RübenzuckerIrak</v>
      </c>
      <c r="B9853" s="237" t="s">
        <v>135</v>
      </c>
      <c r="C9853" s="50" t="s">
        <v>387</v>
      </c>
      <c r="H9853" s="25">
        <f t="shared" si="271"/>
        <v>3.7392738000000004E-7</v>
      </c>
      <c r="I9853" s="3" t="str">
        <f t="shared" si="272"/>
        <v>Kohl und andere KohlgewächseIrak</v>
      </c>
      <c r="J9853" t="s">
        <v>181</v>
      </c>
      <c r="K9853">
        <v>10</v>
      </c>
    </row>
    <row r="9854" spans="1:11" x14ac:dyDescent="0.4">
      <c r="A9854" t="str">
        <f t="shared" si="273"/>
        <v>RübenzuckerOman</v>
      </c>
      <c r="B9854" s="237" t="s">
        <v>135</v>
      </c>
      <c r="C9854" s="50" t="s">
        <v>422</v>
      </c>
      <c r="H9854" s="25">
        <f t="shared" si="271"/>
        <v>3.7629300000000002E-7</v>
      </c>
      <c r="I9854" s="3" t="str">
        <f t="shared" si="272"/>
        <v>Kohl und andere KohlgewächseOman</v>
      </c>
      <c r="J9854" t="s">
        <v>181</v>
      </c>
      <c r="K9854">
        <v>10</v>
      </c>
    </row>
    <row r="9855" spans="1:11" x14ac:dyDescent="0.4">
      <c r="A9855" t="str">
        <f t="shared" si="273"/>
        <v>RübenzuckerSlowakei</v>
      </c>
      <c r="B9855" s="237" t="s">
        <v>135</v>
      </c>
      <c r="C9855" s="50" t="s">
        <v>443</v>
      </c>
      <c r="H9855" s="25">
        <f t="shared" si="271"/>
        <v>3.8182140000000001E-7</v>
      </c>
      <c r="I9855" s="3" t="str">
        <f t="shared" si="272"/>
        <v>Kohl und andere KohlgewächseSlowakei</v>
      </c>
      <c r="J9855" t="s">
        <v>181</v>
      </c>
      <c r="K9855">
        <v>10</v>
      </c>
    </row>
    <row r="9856" spans="1:11" x14ac:dyDescent="0.4">
      <c r="A9856" t="str">
        <f t="shared" si="273"/>
        <v>RübenzuckerChile</v>
      </c>
      <c r="B9856" s="237" t="s">
        <v>135</v>
      </c>
      <c r="C9856" s="50" t="s">
        <v>346</v>
      </c>
      <c r="H9856" s="25">
        <f t="shared" si="271"/>
        <v>4.0000189999999994E-7</v>
      </c>
      <c r="I9856" s="3" t="str">
        <f t="shared" si="272"/>
        <v>Kohl und andere KohlgewächseChile</v>
      </c>
      <c r="J9856" t="s">
        <v>181</v>
      </c>
      <c r="K9856">
        <v>10</v>
      </c>
    </row>
    <row r="9857" spans="1:11" x14ac:dyDescent="0.4">
      <c r="A9857" t="str">
        <f t="shared" si="273"/>
        <v>RübenzuckerNordkorea</v>
      </c>
      <c r="B9857" s="237" t="s">
        <v>135</v>
      </c>
      <c r="C9857" s="50" t="s">
        <v>357</v>
      </c>
      <c r="H9857" s="25">
        <f t="shared" si="271"/>
        <v>4.9879999999999999E-7</v>
      </c>
      <c r="I9857" s="3" t="str">
        <f t="shared" si="272"/>
        <v>Kohl und andere KohlgewächseNordkorea</v>
      </c>
      <c r="J9857" t="s">
        <v>181</v>
      </c>
      <c r="K9857">
        <v>10</v>
      </c>
    </row>
    <row r="9858" spans="1:11" x14ac:dyDescent="0.4">
      <c r="A9858" t="str">
        <f t="shared" si="273"/>
        <v>RübenzuckerVereinigte Staaten von Amerika</v>
      </c>
      <c r="B9858" s="237" t="s">
        <v>135</v>
      </c>
      <c r="C9858" s="50" t="s">
        <v>467</v>
      </c>
      <c r="H9858" s="25">
        <f t="shared" si="271"/>
        <v>5.6081959999999994E-7</v>
      </c>
      <c r="I9858" s="3" t="str">
        <f t="shared" si="272"/>
        <v>Kohl und andere KohlgewächseVereinigte Staaten von Amerika</v>
      </c>
      <c r="J9858" t="s">
        <v>181</v>
      </c>
      <c r="K9858">
        <v>10</v>
      </c>
    </row>
    <row r="9859" spans="1:11" x14ac:dyDescent="0.4">
      <c r="A9859" t="str">
        <f t="shared" si="273"/>
        <v>RübenzuckerBulgarien</v>
      </c>
      <c r="B9859" s="237" t="s">
        <v>135</v>
      </c>
      <c r="C9859" s="50" t="s">
        <v>333</v>
      </c>
      <c r="H9859" s="25">
        <f t="shared" si="271"/>
        <v>6.2524760000000005E-7</v>
      </c>
      <c r="I9859" s="3" t="str">
        <f t="shared" si="272"/>
        <v>Kohl und andere KohlgewächseBulgarien</v>
      </c>
      <c r="J9859" t="s">
        <v>181</v>
      </c>
      <c r="K9859">
        <v>10</v>
      </c>
    </row>
    <row r="9860" spans="1:11" x14ac:dyDescent="0.4">
      <c r="A9860" t="str">
        <f t="shared" si="273"/>
        <v>RübenzuckerVereinigte Arabische Emirate</v>
      </c>
      <c r="B9860" s="237" t="s">
        <v>135</v>
      </c>
      <c r="C9860" s="50" t="s">
        <v>464</v>
      </c>
      <c r="H9860" s="25">
        <f t="shared" si="271"/>
        <v>6.3106533E-7</v>
      </c>
      <c r="I9860" s="3" t="str">
        <f t="shared" si="272"/>
        <v>Kohl und andere KohlgewächseVereinigte Arabische Emirate</v>
      </c>
      <c r="J9860" t="s">
        <v>181</v>
      </c>
      <c r="K9860">
        <v>10</v>
      </c>
    </row>
    <row r="9861" spans="1:11" x14ac:dyDescent="0.4">
      <c r="A9861" t="str">
        <f t="shared" si="273"/>
        <v>RübenzuckerMosambik</v>
      </c>
      <c r="B9861" s="237" t="s">
        <v>135</v>
      </c>
      <c r="C9861" s="50" t="s">
        <v>413</v>
      </c>
      <c r="H9861" s="25">
        <f t="shared" si="271"/>
        <v>7.083022E-7</v>
      </c>
      <c r="I9861" s="3" t="str">
        <f t="shared" si="272"/>
        <v>Kohl und andere KohlgewächseMosambik</v>
      </c>
      <c r="J9861" t="s">
        <v>181</v>
      </c>
      <c r="K9861">
        <v>10</v>
      </c>
    </row>
    <row r="9862" spans="1:11" x14ac:dyDescent="0.4">
      <c r="A9862" t="str">
        <f t="shared" si="273"/>
        <v>RübenzuckerSüdafrika</v>
      </c>
      <c r="B9862" s="237" t="s">
        <v>135</v>
      </c>
      <c r="C9862" s="50" t="s">
        <v>446</v>
      </c>
      <c r="H9862" s="25">
        <f t="shared" si="271"/>
        <v>7.9290000000000007E-7</v>
      </c>
      <c r="I9862" s="3" t="str">
        <f t="shared" si="272"/>
        <v>Kohl und andere KohlgewächseSüdafrika</v>
      </c>
      <c r="J9862" t="s">
        <v>181</v>
      </c>
      <c r="K9862">
        <v>10</v>
      </c>
    </row>
    <row r="9863" spans="1:11" x14ac:dyDescent="0.4">
      <c r="A9863" t="str">
        <f t="shared" si="273"/>
        <v>RübenzuckerSpanien</v>
      </c>
      <c r="B9863" s="237" t="s">
        <v>135</v>
      </c>
      <c r="C9863" s="50" t="s">
        <v>80</v>
      </c>
      <c r="H9863" s="25">
        <f t="shared" si="271"/>
        <v>8.2550000000000008E-7</v>
      </c>
      <c r="I9863" s="3" t="str">
        <f t="shared" si="272"/>
        <v>Kohl und andere KohlgewächseSpanien</v>
      </c>
      <c r="J9863" t="s">
        <v>181</v>
      </c>
      <c r="K9863">
        <v>10</v>
      </c>
    </row>
    <row r="9864" spans="1:11" x14ac:dyDescent="0.4">
      <c r="A9864" t="str">
        <f t="shared" si="273"/>
        <v>RübenzuckerSerbien-Montenegro</v>
      </c>
      <c r="B9864" s="237" t="s">
        <v>135</v>
      </c>
      <c r="C9864" s="50" t="s">
        <v>440</v>
      </c>
      <c r="H9864" s="25">
        <f t="shared" si="271"/>
        <v>8.4729999999999992E-7</v>
      </c>
      <c r="I9864" s="3" t="str">
        <f t="shared" si="272"/>
        <v>Kohl und andere KohlgewächseSerbien-Montenegro</v>
      </c>
      <c r="J9864" t="s">
        <v>181</v>
      </c>
      <c r="K9864">
        <v>10</v>
      </c>
    </row>
    <row r="9865" spans="1:11" x14ac:dyDescent="0.4">
      <c r="A9865" t="str">
        <f t="shared" si="273"/>
        <v>RübenzuckerMontenegro</v>
      </c>
      <c r="B9865" s="237" t="s">
        <v>135</v>
      </c>
      <c r="C9865" s="50" t="s">
        <v>411</v>
      </c>
      <c r="H9865" s="25">
        <f t="shared" si="271"/>
        <v>8.477174999999999E-7</v>
      </c>
      <c r="I9865" s="3" t="str">
        <f t="shared" si="272"/>
        <v>Kohl und andere KohlgewächseMontenegro</v>
      </c>
      <c r="J9865" t="s">
        <v>181</v>
      </c>
      <c r="K9865">
        <v>10</v>
      </c>
    </row>
    <row r="9866" spans="1:11" x14ac:dyDescent="0.4">
      <c r="A9866" t="str">
        <f t="shared" si="273"/>
        <v>RübenzuckerSerbien</v>
      </c>
      <c r="B9866" s="237" t="s">
        <v>135</v>
      </c>
      <c r="C9866" s="50" t="s">
        <v>439</v>
      </c>
      <c r="H9866" s="25">
        <f t="shared" si="271"/>
        <v>8.477174999999999E-7</v>
      </c>
      <c r="I9866" s="3" t="str">
        <f t="shared" si="272"/>
        <v>Kohl und andere KohlgewächseSerbien</v>
      </c>
      <c r="J9866" t="s">
        <v>181</v>
      </c>
      <c r="K9866">
        <v>10</v>
      </c>
    </row>
    <row r="9867" spans="1:11" x14ac:dyDescent="0.4">
      <c r="A9867" t="str">
        <f t="shared" si="273"/>
        <v>RübenzuckerJugoslawien</v>
      </c>
      <c r="B9867" s="237" t="s">
        <v>135</v>
      </c>
      <c r="C9867" s="50" t="s">
        <v>474</v>
      </c>
      <c r="H9867" s="25">
        <f t="shared" si="271"/>
        <v>8.477174999999999E-7</v>
      </c>
      <c r="I9867" s="3" t="str">
        <f t="shared" si="272"/>
        <v>Kohl und andere KohlgewächseJugoslawien</v>
      </c>
      <c r="J9867" t="s">
        <v>181</v>
      </c>
      <c r="K9867">
        <v>10</v>
      </c>
    </row>
    <row r="9868" spans="1:11" x14ac:dyDescent="0.4">
      <c r="A9868" t="str">
        <f t="shared" si="273"/>
        <v>RübenzuckerNeuseeland</v>
      </c>
      <c r="B9868" s="237" t="s">
        <v>135</v>
      </c>
      <c r="C9868" s="50" t="s">
        <v>227</v>
      </c>
      <c r="H9868" s="25">
        <f t="shared" si="271"/>
        <v>8.6687999999999989E-7</v>
      </c>
      <c r="I9868" s="3" t="str">
        <f t="shared" si="272"/>
        <v>Kohl und andere KohlgewächseNeuseeland</v>
      </c>
      <c r="J9868" t="s">
        <v>181</v>
      </c>
      <c r="K9868">
        <v>10</v>
      </c>
    </row>
    <row r="9869" spans="1:11" x14ac:dyDescent="0.4">
      <c r="A9869" t="str">
        <f t="shared" si="273"/>
        <v>RübenzuckerVereinigtes Königreich</v>
      </c>
      <c r="B9869" s="237" t="s">
        <v>135</v>
      </c>
      <c r="C9869" s="50" t="s">
        <v>465</v>
      </c>
      <c r="H9869" s="25">
        <f t="shared" si="271"/>
        <v>9.2260000000000007E-7</v>
      </c>
      <c r="I9869" s="3" t="str">
        <f t="shared" si="272"/>
        <v>Kohl und andere KohlgewächseVereinigtes Königreich</v>
      </c>
      <c r="J9869" t="s">
        <v>181</v>
      </c>
      <c r="K9869">
        <v>10</v>
      </c>
    </row>
    <row r="9870" spans="1:11" x14ac:dyDescent="0.4">
      <c r="A9870" t="str">
        <f t="shared" si="273"/>
        <v>RübenzuckerJordanien</v>
      </c>
      <c r="B9870" s="237" t="s">
        <v>135</v>
      </c>
      <c r="C9870" s="50" t="s">
        <v>215</v>
      </c>
      <c r="H9870" s="25">
        <f t="shared" si="271"/>
        <v>9.4200259999999995E-7</v>
      </c>
      <c r="I9870" s="3" t="str">
        <f t="shared" si="272"/>
        <v>Kohl und andere KohlgewächseJordanien</v>
      </c>
      <c r="J9870" t="s">
        <v>181</v>
      </c>
      <c r="K9870">
        <v>10</v>
      </c>
    </row>
    <row r="9871" spans="1:11" x14ac:dyDescent="0.4">
      <c r="A9871" t="str">
        <f t="shared" si="273"/>
        <v>Rübenzuckerehemalige jugoslawische Republik Mazedonien</v>
      </c>
      <c r="B9871" s="237" t="s">
        <v>135</v>
      </c>
      <c r="C9871" s="50" t="s">
        <v>456</v>
      </c>
      <c r="H9871" s="25">
        <f t="shared" si="271"/>
        <v>9.611E-7</v>
      </c>
      <c r="I9871" s="3" t="str">
        <f t="shared" si="272"/>
        <v>Kohl und andere Kohlgewächseehemalige jugoslawische Republik Mazedonien</v>
      </c>
      <c r="J9871" t="s">
        <v>181</v>
      </c>
      <c r="K9871">
        <v>10</v>
      </c>
    </row>
    <row r="9872" spans="1:11" x14ac:dyDescent="0.4">
      <c r="A9872" t="str">
        <f t="shared" si="273"/>
        <v>RübenzuckerUzbekistan</v>
      </c>
      <c r="B9872" s="237" t="s">
        <v>135</v>
      </c>
      <c r="C9872" s="50" t="s">
        <v>470</v>
      </c>
      <c r="H9872" s="25">
        <f t="shared" si="271"/>
        <v>9.6510000000000009E-7</v>
      </c>
      <c r="I9872" s="3" t="str">
        <f t="shared" si="272"/>
        <v>Kohl und andere KohlgewächseUzbekistan</v>
      </c>
      <c r="J9872" t="s">
        <v>181</v>
      </c>
      <c r="K9872">
        <v>10</v>
      </c>
    </row>
    <row r="9873" spans="1:11" x14ac:dyDescent="0.4">
      <c r="A9873" t="str">
        <f t="shared" si="273"/>
        <v>RübenzuckerAustralien</v>
      </c>
      <c r="B9873" s="237" t="s">
        <v>135</v>
      </c>
      <c r="C9873" s="50" t="s">
        <v>298</v>
      </c>
      <c r="H9873" s="25">
        <f t="shared" si="271"/>
        <v>9.7817410000000008E-7</v>
      </c>
      <c r="I9873" s="3" t="str">
        <f t="shared" si="272"/>
        <v>Kohl und andere KohlgewächseAustralien</v>
      </c>
      <c r="J9873" t="s">
        <v>181</v>
      </c>
      <c r="K9873">
        <v>10</v>
      </c>
    </row>
    <row r="9874" spans="1:11" x14ac:dyDescent="0.4">
      <c r="A9874" t="str">
        <f t="shared" si="273"/>
        <v>RübenzuckerArmenien</v>
      </c>
      <c r="B9874" s="237" t="s">
        <v>135</v>
      </c>
      <c r="C9874" s="50" t="s">
        <v>296</v>
      </c>
      <c r="H9874" s="25">
        <f t="shared" si="271"/>
        <v>9.8280000000000014E-7</v>
      </c>
      <c r="I9874" s="3" t="str">
        <f t="shared" si="272"/>
        <v>Kohl und andere KohlgewächseArmenien</v>
      </c>
      <c r="J9874" t="s">
        <v>181</v>
      </c>
      <c r="K9874">
        <v>10</v>
      </c>
    </row>
    <row r="9875" spans="1:11" x14ac:dyDescent="0.4">
      <c r="A9875" t="str">
        <f t="shared" si="273"/>
        <v>RübenzuckerKirgisien</v>
      </c>
      <c r="B9875" s="237" t="s">
        <v>135</v>
      </c>
      <c r="C9875" s="50" t="s">
        <v>395</v>
      </c>
      <c r="H9875" s="25">
        <f t="shared" si="271"/>
        <v>1.0149801E-6</v>
      </c>
      <c r="I9875" s="3" t="str">
        <f t="shared" si="272"/>
        <v>Kohl und andere KohlgewächseKirgisien</v>
      </c>
      <c r="J9875" t="s">
        <v>181</v>
      </c>
      <c r="K9875">
        <v>10</v>
      </c>
    </row>
    <row r="9876" spans="1:11" x14ac:dyDescent="0.4">
      <c r="A9876" t="str">
        <f t="shared" si="273"/>
        <v>RübenzuckerChina, Hong Kong</v>
      </c>
      <c r="B9876" s="237" t="s">
        <v>135</v>
      </c>
      <c r="C9876" s="50" t="s">
        <v>349</v>
      </c>
      <c r="H9876" s="25">
        <f t="shared" si="271"/>
        <v>1.0177385999999999E-6</v>
      </c>
      <c r="I9876" s="3" t="str">
        <f t="shared" si="272"/>
        <v>Kohl und andere KohlgewächseChina, Hong Kong</v>
      </c>
      <c r="J9876" t="s">
        <v>181</v>
      </c>
      <c r="K9876">
        <v>10</v>
      </c>
    </row>
    <row r="9877" spans="1:11" x14ac:dyDescent="0.4">
      <c r="A9877" t="str">
        <f t="shared" si="273"/>
        <v>RübenzuckerChina, zentral</v>
      </c>
      <c r="B9877" s="237" t="s">
        <v>135</v>
      </c>
      <c r="C9877" s="50" t="s">
        <v>74</v>
      </c>
      <c r="H9877" s="25">
        <f t="shared" si="271"/>
        <v>1.0177385999999999E-6</v>
      </c>
      <c r="I9877" s="3" t="str">
        <f t="shared" si="272"/>
        <v>Kohl und andere KohlgewächseChina, zentral</v>
      </c>
      <c r="J9877" t="s">
        <v>181</v>
      </c>
      <c r="K9877">
        <v>10</v>
      </c>
    </row>
    <row r="9878" spans="1:11" x14ac:dyDescent="0.4">
      <c r="A9878" t="str">
        <f t="shared" si="273"/>
        <v>RübenzuckerChina, Taiwan</v>
      </c>
      <c r="B9878" s="237" t="s">
        <v>135</v>
      </c>
      <c r="C9878" s="50" t="s">
        <v>350</v>
      </c>
      <c r="H9878" s="25">
        <f t="shared" si="271"/>
        <v>1.017744E-6</v>
      </c>
      <c r="I9878" s="3" t="str">
        <f t="shared" si="272"/>
        <v>Kohl und andere KohlgewächseChina, Taiwan</v>
      </c>
      <c r="J9878" t="s">
        <v>181</v>
      </c>
      <c r="K9878">
        <v>10</v>
      </c>
    </row>
    <row r="9879" spans="1:11" x14ac:dyDescent="0.4">
      <c r="A9879" t="str">
        <f t="shared" si="273"/>
        <v>RübenzuckerLibanon</v>
      </c>
      <c r="B9879" s="237" t="s">
        <v>135</v>
      </c>
      <c r="C9879" s="50" t="s">
        <v>397</v>
      </c>
      <c r="H9879" s="25">
        <f t="shared" si="271"/>
        <v>1.0528000000000001E-6</v>
      </c>
      <c r="I9879" s="3" t="str">
        <f t="shared" si="272"/>
        <v>Kohl und andere KohlgewächseLibanon</v>
      </c>
      <c r="J9879" t="s">
        <v>181</v>
      </c>
      <c r="K9879">
        <v>10</v>
      </c>
    </row>
    <row r="9880" spans="1:11" x14ac:dyDescent="0.4">
      <c r="A9880" t="str">
        <f t="shared" si="273"/>
        <v>RübenzuckerKasachstan</v>
      </c>
      <c r="B9880" s="237" t="s">
        <v>135</v>
      </c>
      <c r="C9880" s="50" t="s">
        <v>392</v>
      </c>
      <c r="H9880" s="25">
        <f t="shared" si="271"/>
        <v>1.0826568000000002E-6</v>
      </c>
      <c r="I9880" s="3" t="str">
        <f t="shared" si="272"/>
        <v>Kohl und andere KohlgewächseKasachstan</v>
      </c>
      <c r="J9880" t="s">
        <v>181</v>
      </c>
      <c r="K9880">
        <v>10</v>
      </c>
    </row>
    <row r="9881" spans="1:11" x14ac:dyDescent="0.4">
      <c r="A9881" t="str">
        <f t="shared" si="273"/>
        <v>RübenzuckerKuwait</v>
      </c>
      <c r="B9881" s="237" t="s">
        <v>135</v>
      </c>
      <c r="C9881" s="50" t="s">
        <v>394</v>
      </c>
      <c r="H9881" s="25">
        <f t="shared" si="271"/>
        <v>1.1111589700000001E-6</v>
      </c>
      <c r="I9881" s="3" t="str">
        <f t="shared" si="272"/>
        <v>Kohl und andere KohlgewächseKuwait</v>
      </c>
      <c r="J9881" t="s">
        <v>181</v>
      </c>
      <c r="K9881">
        <v>10</v>
      </c>
    </row>
    <row r="9882" spans="1:11" x14ac:dyDescent="0.4">
      <c r="A9882" t="str">
        <f t="shared" si="273"/>
        <v>RübenzuckerUganda</v>
      </c>
      <c r="B9882" s="237" t="s">
        <v>135</v>
      </c>
      <c r="C9882" s="50" t="s">
        <v>220</v>
      </c>
      <c r="H9882" s="25">
        <f t="shared" si="271"/>
        <v>1.1519999999999999E-6</v>
      </c>
      <c r="I9882" s="3" t="str">
        <f t="shared" si="272"/>
        <v>Kohl und andere KohlgewächseUganda</v>
      </c>
      <c r="J9882" t="s">
        <v>181</v>
      </c>
      <c r="K9882">
        <v>10</v>
      </c>
    </row>
    <row r="9883" spans="1:11" x14ac:dyDescent="0.4">
      <c r="A9883" t="str">
        <f t="shared" si="273"/>
        <v>RübenzuckerTadschikistan</v>
      </c>
      <c r="B9883" s="237" t="s">
        <v>135</v>
      </c>
      <c r="C9883" s="50" t="s">
        <v>454</v>
      </c>
      <c r="H9883" s="25">
        <f t="shared" si="271"/>
        <v>1.1570000000000001E-6</v>
      </c>
      <c r="I9883" s="3" t="str">
        <f t="shared" si="272"/>
        <v>Kohl und andere KohlgewächseTadschikistan</v>
      </c>
      <c r="J9883" t="s">
        <v>181</v>
      </c>
      <c r="K9883">
        <v>10</v>
      </c>
    </row>
    <row r="9884" spans="1:11" x14ac:dyDescent="0.4">
      <c r="A9884" t="str">
        <f t="shared" si="273"/>
        <v>RübenzuckerIran</v>
      </c>
      <c r="B9884" s="237" t="s">
        <v>135</v>
      </c>
      <c r="C9884" s="50" t="s">
        <v>386</v>
      </c>
      <c r="H9884" s="25">
        <f t="shared" si="271"/>
        <v>1.191033E-6</v>
      </c>
      <c r="I9884" s="3" t="str">
        <f t="shared" si="272"/>
        <v>Kohl und andere KohlgewächseIran</v>
      </c>
      <c r="J9884" t="s">
        <v>181</v>
      </c>
      <c r="K9884">
        <v>10</v>
      </c>
    </row>
    <row r="9885" spans="1:11" x14ac:dyDescent="0.4">
      <c r="A9885" t="str">
        <f t="shared" si="273"/>
        <v>RübenzuckerTansania</v>
      </c>
      <c r="B9885" s="237" t="s">
        <v>135</v>
      </c>
      <c r="C9885" s="50" t="s">
        <v>466</v>
      </c>
      <c r="H9885" s="25">
        <f t="shared" si="271"/>
        <v>1.1942728999999999E-6</v>
      </c>
      <c r="I9885" s="3" t="str">
        <f t="shared" si="272"/>
        <v>Kohl und andere KohlgewächseTansania</v>
      </c>
      <c r="J9885" t="s">
        <v>181</v>
      </c>
      <c r="K9885">
        <v>10</v>
      </c>
    </row>
    <row r="9886" spans="1:11" x14ac:dyDescent="0.4">
      <c r="A9886" t="str">
        <f t="shared" si="273"/>
        <v>RübenzuckerMyanmar</v>
      </c>
      <c r="B9886" s="237" t="s">
        <v>135</v>
      </c>
      <c r="C9886" s="50" t="s">
        <v>414</v>
      </c>
      <c r="H9886" s="25">
        <f t="shared" ref="H9886:H9935" si="274">VLOOKUP($I9886,$A$3:$H$8465,8,0)*$K9886</f>
        <v>1.2444610000000001E-6</v>
      </c>
      <c r="I9886" s="3" t="str">
        <f t="shared" ref="I9886:I9935" si="275">J9886&amp;C9886</f>
        <v>Kohl und andere KohlgewächseMyanmar</v>
      </c>
      <c r="J9886" t="s">
        <v>181</v>
      </c>
      <c r="K9886">
        <v>10</v>
      </c>
    </row>
    <row r="9887" spans="1:11" x14ac:dyDescent="0.4">
      <c r="A9887" t="str">
        <f t="shared" ref="A9887:A9937" si="276">B9887&amp;C9887</f>
        <v>RübenzuckerIndien</v>
      </c>
      <c r="B9887" s="237" t="s">
        <v>135</v>
      </c>
      <c r="C9887" s="50" t="s">
        <v>91</v>
      </c>
      <c r="H9887" s="25">
        <f t="shared" si="274"/>
        <v>1.2469760000000001E-6</v>
      </c>
      <c r="I9887" s="3" t="str">
        <f t="shared" si="275"/>
        <v>Kohl und andere KohlgewächseIndien</v>
      </c>
      <c r="J9887" t="s">
        <v>181</v>
      </c>
      <c r="K9887">
        <v>10</v>
      </c>
    </row>
    <row r="9888" spans="1:11" x14ac:dyDescent="0.4">
      <c r="A9888" t="str">
        <f t="shared" si="276"/>
        <v>RübenzuckerIsrael</v>
      </c>
      <c r="B9888" s="237" t="s">
        <v>135</v>
      </c>
      <c r="C9888" s="50" t="s">
        <v>389</v>
      </c>
      <c r="H9888" s="25">
        <f t="shared" si="274"/>
        <v>1.2768890000000003E-6</v>
      </c>
      <c r="I9888" s="3" t="str">
        <f t="shared" si="275"/>
        <v>Kohl und andere KohlgewächseIsrael</v>
      </c>
      <c r="J9888" t="s">
        <v>181</v>
      </c>
      <c r="K9888">
        <v>10</v>
      </c>
    </row>
    <row r="9889" spans="1:11" x14ac:dyDescent="0.4">
      <c r="A9889" t="str">
        <f t="shared" si="276"/>
        <v>RübenzuckerMongolei</v>
      </c>
      <c r="B9889" s="237" t="s">
        <v>135</v>
      </c>
      <c r="C9889" s="50" t="s">
        <v>410</v>
      </c>
      <c r="H9889" s="25">
        <f t="shared" si="274"/>
        <v>1.3364999999999996E-6</v>
      </c>
      <c r="I9889" s="3" t="str">
        <f t="shared" si="275"/>
        <v>Kohl und andere KohlgewächseMongolei</v>
      </c>
      <c r="J9889" t="s">
        <v>181</v>
      </c>
      <c r="K9889">
        <v>10</v>
      </c>
    </row>
    <row r="9890" spans="1:11" x14ac:dyDescent="0.4">
      <c r="A9890" t="str">
        <f t="shared" si="276"/>
        <v>RübenzuckerItalien</v>
      </c>
      <c r="B9890" s="237" t="s">
        <v>135</v>
      </c>
      <c r="C9890" s="50" t="s">
        <v>87</v>
      </c>
      <c r="H9890" s="25">
        <f t="shared" si="274"/>
        <v>1.3526890000000003E-6</v>
      </c>
      <c r="I9890" s="3" t="str">
        <f t="shared" si="275"/>
        <v>Kohl und andere KohlgewächseItalien</v>
      </c>
      <c r="J9890" t="s">
        <v>181</v>
      </c>
      <c r="K9890">
        <v>10</v>
      </c>
    </row>
    <row r="9891" spans="1:11" x14ac:dyDescent="0.4">
      <c r="A9891" t="str">
        <f t="shared" si="276"/>
        <v>RübenzuckerTürkei</v>
      </c>
      <c r="B9891" s="237" t="s">
        <v>135</v>
      </c>
      <c r="C9891" s="50" t="s">
        <v>461</v>
      </c>
      <c r="H9891" s="25">
        <f t="shared" si="274"/>
        <v>1.3557735E-6</v>
      </c>
      <c r="I9891" s="3" t="str">
        <f t="shared" si="275"/>
        <v>Kohl und andere KohlgewächseTürkei</v>
      </c>
      <c r="J9891" t="s">
        <v>181</v>
      </c>
      <c r="K9891">
        <v>10</v>
      </c>
    </row>
    <row r="9892" spans="1:11" x14ac:dyDescent="0.4">
      <c r="A9892" t="str">
        <f t="shared" si="276"/>
        <v>RübenzuckerPortugal</v>
      </c>
      <c r="B9892" s="237" t="s">
        <v>135</v>
      </c>
      <c r="C9892" s="50" t="s">
        <v>430</v>
      </c>
      <c r="H9892" s="25">
        <f t="shared" si="274"/>
        <v>1.4270000000000001E-6</v>
      </c>
      <c r="I9892" s="3" t="str">
        <f t="shared" si="275"/>
        <v>Kohl und andere KohlgewächsePortugal</v>
      </c>
      <c r="J9892" t="s">
        <v>181</v>
      </c>
      <c r="K9892">
        <v>10</v>
      </c>
    </row>
    <row r="9893" spans="1:11" x14ac:dyDescent="0.4">
      <c r="A9893" t="str">
        <f t="shared" si="276"/>
        <v>RübenzuckerSyrien</v>
      </c>
      <c r="B9893" s="237" t="s">
        <v>135</v>
      </c>
      <c r="C9893" s="50" t="s">
        <v>453</v>
      </c>
      <c r="H9893" s="25">
        <f t="shared" si="274"/>
        <v>1.5409125E-6</v>
      </c>
      <c r="I9893" s="3" t="str">
        <f t="shared" si="275"/>
        <v>Kohl und andere KohlgewächseSyrien</v>
      </c>
      <c r="J9893" t="s">
        <v>181</v>
      </c>
      <c r="K9893">
        <v>10</v>
      </c>
    </row>
    <row r="9894" spans="1:11" x14ac:dyDescent="0.4">
      <c r="A9894" t="str">
        <f t="shared" si="276"/>
        <v>RübenzuckerPeru</v>
      </c>
      <c r="B9894" s="237" t="s">
        <v>135</v>
      </c>
      <c r="C9894" s="50" t="s">
        <v>427</v>
      </c>
      <c r="H9894" s="25">
        <f t="shared" si="274"/>
        <v>1.6444464000000001E-6</v>
      </c>
      <c r="I9894" s="3" t="str">
        <f t="shared" si="275"/>
        <v>Kohl und andere KohlgewächsePeru</v>
      </c>
      <c r="J9894" t="s">
        <v>181</v>
      </c>
      <c r="K9894">
        <v>10</v>
      </c>
    </row>
    <row r="9895" spans="1:11" x14ac:dyDescent="0.4">
      <c r="A9895" t="str">
        <f t="shared" si="276"/>
        <v>RübenzuckerKroatien</v>
      </c>
      <c r="B9895" s="237" t="s">
        <v>135</v>
      </c>
      <c r="C9895" s="50" t="s">
        <v>225</v>
      </c>
      <c r="H9895" s="25">
        <f t="shared" si="274"/>
        <v>1.7293000000000001E-6</v>
      </c>
      <c r="I9895" s="3" t="str">
        <f t="shared" si="275"/>
        <v>Kohl und andere KohlgewächseKroatien</v>
      </c>
      <c r="J9895" t="s">
        <v>181</v>
      </c>
      <c r="K9895">
        <v>10</v>
      </c>
    </row>
    <row r="9896" spans="1:11" x14ac:dyDescent="0.4">
      <c r="A9896" t="str">
        <f t="shared" si="276"/>
        <v>RübenzuckerBosnien-Herzegowina</v>
      </c>
      <c r="B9896" s="237" t="s">
        <v>135</v>
      </c>
      <c r="C9896" s="50" t="s">
        <v>329</v>
      </c>
      <c r="H9896" s="25">
        <f t="shared" si="274"/>
        <v>1.7886177999999999E-6</v>
      </c>
      <c r="I9896" s="3" t="str">
        <f t="shared" si="275"/>
        <v>Kohl und andere KohlgewächseBosnien-Herzegowina</v>
      </c>
      <c r="J9896" t="s">
        <v>181</v>
      </c>
      <c r="K9896">
        <v>10</v>
      </c>
    </row>
    <row r="9897" spans="1:11" x14ac:dyDescent="0.4">
      <c r="A9897" t="str">
        <f t="shared" si="276"/>
        <v>RübenzuckerKenia</v>
      </c>
      <c r="B9897" s="237" t="s">
        <v>135</v>
      </c>
      <c r="C9897" s="50" t="s">
        <v>393</v>
      </c>
      <c r="H9897" s="25">
        <f t="shared" si="274"/>
        <v>1.9159000000000006E-6</v>
      </c>
      <c r="I9897" s="3" t="str">
        <f t="shared" si="275"/>
        <v>Kohl und andere KohlgewächseKenia</v>
      </c>
      <c r="J9897" t="s">
        <v>181</v>
      </c>
      <c r="K9897">
        <v>10</v>
      </c>
    </row>
    <row r="9898" spans="1:11" x14ac:dyDescent="0.4">
      <c r="A9898" t="str">
        <f t="shared" si="276"/>
        <v>RübenzuckerJapan</v>
      </c>
      <c r="B9898" s="237" t="s">
        <v>135</v>
      </c>
      <c r="C9898" s="50" t="s">
        <v>391</v>
      </c>
      <c r="H9898" s="25">
        <f t="shared" si="274"/>
        <v>1.9202019999999999E-6</v>
      </c>
      <c r="I9898" s="3" t="str">
        <f t="shared" si="275"/>
        <v>Kohl und andere KohlgewächseJapan</v>
      </c>
      <c r="J9898" t="s">
        <v>181</v>
      </c>
      <c r="K9898">
        <v>10</v>
      </c>
    </row>
    <row r="9899" spans="1:11" x14ac:dyDescent="0.4">
      <c r="A9899" t="str">
        <f t="shared" si="276"/>
        <v>RübenzuckerÄgypten</v>
      </c>
      <c r="B9899" s="237" t="s">
        <v>135</v>
      </c>
      <c r="C9899" s="50" t="s">
        <v>364</v>
      </c>
      <c r="H9899" s="25">
        <f t="shared" si="274"/>
        <v>2.1110159999999998E-6</v>
      </c>
      <c r="I9899" s="3" t="str">
        <f t="shared" si="275"/>
        <v>Kohl und andere KohlgewächseÄgypten</v>
      </c>
      <c r="J9899" t="s">
        <v>181</v>
      </c>
      <c r="K9899">
        <v>10</v>
      </c>
    </row>
    <row r="9900" spans="1:11" x14ac:dyDescent="0.4">
      <c r="A9900" t="str">
        <f t="shared" si="276"/>
        <v>RübenzuckerBhutan</v>
      </c>
      <c r="B9900" s="237" t="s">
        <v>135</v>
      </c>
      <c r="C9900" s="50" t="s">
        <v>326</v>
      </c>
      <c r="H9900" s="25">
        <f t="shared" si="274"/>
        <v>2.2365999999999999E-6</v>
      </c>
      <c r="I9900" s="3" t="str">
        <f t="shared" si="275"/>
        <v>Kohl und andere KohlgewächseBhutan</v>
      </c>
      <c r="J9900" t="s">
        <v>181</v>
      </c>
      <c r="K9900">
        <v>10</v>
      </c>
    </row>
    <row r="9901" spans="1:11" x14ac:dyDescent="0.4">
      <c r="A9901" t="str">
        <f t="shared" si="276"/>
        <v>RübenzuckerÄthiopien PDR</v>
      </c>
      <c r="B9901" s="237" t="s">
        <v>135</v>
      </c>
      <c r="C9901" s="50" t="s">
        <v>370</v>
      </c>
      <c r="H9901" s="25">
        <f t="shared" si="274"/>
        <v>2.3130000000000001E-6</v>
      </c>
      <c r="I9901" s="3" t="str">
        <f t="shared" si="275"/>
        <v>Kohl und andere KohlgewächseÄthiopien PDR</v>
      </c>
      <c r="J9901" t="s">
        <v>181</v>
      </c>
      <c r="K9901">
        <v>10</v>
      </c>
    </row>
    <row r="9902" spans="1:11" x14ac:dyDescent="0.4">
      <c r="A9902" t="str">
        <f t="shared" si="276"/>
        <v>RübenzuckerÄthiopien</v>
      </c>
      <c r="B9902" s="237" t="s">
        <v>135</v>
      </c>
      <c r="C9902" s="50" t="s">
        <v>369</v>
      </c>
      <c r="H9902" s="25">
        <f t="shared" si="274"/>
        <v>2.31387E-6</v>
      </c>
      <c r="I9902" s="3" t="str">
        <f t="shared" si="275"/>
        <v>Kohl und andere KohlgewächseÄthiopien</v>
      </c>
      <c r="J9902" t="s">
        <v>181</v>
      </c>
      <c r="K9902">
        <v>10</v>
      </c>
    </row>
    <row r="9903" spans="1:11" x14ac:dyDescent="0.4">
      <c r="A9903" t="str">
        <f t="shared" si="276"/>
        <v>RübenzuckerGriechenland</v>
      </c>
      <c r="B9903" s="237" t="s">
        <v>135</v>
      </c>
      <c r="C9903" s="50" t="s">
        <v>378</v>
      </c>
      <c r="H9903" s="25">
        <f t="shared" si="274"/>
        <v>2.322E-6</v>
      </c>
      <c r="I9903" s="3" t="str">
        <f t="shared" si="275"/>
        <v>Kohl und andere KohlgewächseGriechenland</v>
      </c>
      <c r="J9903" t="s">
        <v>181</v>
      </c>
      <c r="K9903">
        <v>10</v>
      </c>
    </row>
    <row r="9904" spans="1:11" x14ac:dyDescent="0.4">
      <c r="A9904" t="str">
        <f t="shared" si="276"/>
        <v>RübenzuckerVenezuela</v>
      </c>
      <c r="B9904" s="237" t="s">
        <v>135</v>
      </c>
      <c r="C9904" s="50" t="s">
        <v>471</v>
      </c>
      <c r="H9904" s="25">
        <f t="shared" si="274"/>
        <v>2.737735E-6</v>
      </c>
      <c r="I9904" s="3" t="str">
        <f t="shared" si="275"/>
        <v>Kohl und andere KohlgewächseVenezuela</v>
      </c>
      <c r="J9904" t="s">
        <v>181</v>
      </c>
      <c r="K9904">
        <v>10</v>
      </c>
    </row>
    <row r="9905" spans="1:11" x14ac:dyDescent="0.4">
      <c r="A9905" t="str">
        <f t="shared" si="276"/>
        <v>RübenzuckerAlbanien</v>
      </c>
      <c r="B9905" s="237" t="s">
        <v>135</v>
      </c>
      <c r="C9905" s="50" t="s">
        <v>266</v>
      </c>
      <c r="H9905" s="25">
        <f t="shared" si="274"/>
        <v>2.9529400000000004E-6</v>
      </c>
      <c r="I9905" s="3" t="str">
        <f t="shared" si="275"/>
        <v>Kohl und andere KohlgewächseAlbanien</v>
      </c>
      <c r="J9905" t="s">
        <v>181</v>
      </c>
      <c r="K9905">
        <v>10</v>
      </c>
    </row>
    <row r="9906" spans="1:11" x14ac:dyDescent="0.4">
      <c r="A9906" t="str">
        <f t="shared" si="276"/>
        <v>RübenzuckerGeorgien</v>
      </c>
      <c r="B9906" s="237" t="s">
        <v>135</v>
      </c>
      <c r="C9906" s="50" t="s">
        <v>375</v>
      </c>
      <c r="H9906" s="25">
        <f t="shared" si="274"/>
        <v>2.9857099999999999E-6</v>
      </c>
      <c r="I9906" s="3" t="str">
        <f t="shared" si="275"/>
        <v>Kohl und andere KohlgewächseGeorgien</v>
      </c>
      <c r="J9906" t="s">
        <v>181</v>
      </c>
      <c r="K9906">
        <v>10</v>
      </c>
    </row>
    <row r="9907" spans="1:11" x14ac:dyDescent="0.4">
      <c r="A9907" t="str">
        <f t="shared" si="276"/>
        <v>RübenzuckerHonduras</v>
      </c>
      <c r="B9907" s="237" t="s">
        <v>135</v>
      </c>
      <c r="C9907" s="50" t="s">
        <v>384</v>
      </c>
      <c r="H9907" s="25">
        <f t="shared" si="274"/>
        <v>3.01683E-6</v>
      </c>
      <c r="I9907" s="3" t="str">
        <f t="shared" si="275"/>
        <v>Kohl und andere KohlgewächseHonduras</v>
      </c>
      <c r="J9907" t="s">
        <v>181</v>
      </c>
      <c r="K9907">
        <v>10</v>
      </c>
    </row>
    <row r="9908" spans="1:11" x14ac:dyDescent="0.4">
      <c r="A9908" t="str">
        <f t="shared" si="276"/>
        <v>RübenzuckerSomalia</v>
      </c>
      <c r="B9908" s="237" t="s">
        <v>135</v>
      </c>
      <c r="C9908" s="50" t="s">
        <v>445</v>
      </c>
      <c r="H9908" s="25">
        <f t="shared" si="274"/>
        <v>3.3469519999999998E-6</v>
      </c>
      <c r="I9908" s="3" t="str">
        <f t="shared" si="275"/>
        <v>Kohl und andere KohlgewächseSomalia</v>
      </c>
      <c r="J9908" t="s">
        <v>181</v>
      </c>
      <c r="K9908">
        <v>10</v>
      </c>
    </row>
    <row r="9909" spans="1:11" x14ac:dyDescent="0.4">
      <c r="A9909" t="str">
        <f t="shared" si="276"/>
        <v>RübenzuckerFranzösisch-Guayana</v>
      </c>
      <c r="B9909" s="237" t="s">
        <v>135</v>
      </c>
      <c r="C9909" s="50" t="s">
        <v>372</v>
      </c>
      <c r="H9909" s="25">
        <f t="shared" si="274"/>
        <v>3.351307E-6</v>
      </c>
      <c r="I9909" s="3" t="str">
        <f t="shared" si="275"/>
        <v>Kohl und andere KohlgewächseFranzösisch-Guayana</v>
      </c>
      <c r="J9909" t="s">
        <v>181</v>
      </c>
      <c r="K9909">
        <v>10</v>
      </c>
    </row>
    <row r="9910" spans="1:11" x14ac:dyDescent="0.4">
      <c r="A9910" t="str">
        <f t="shared" si="276"/>
        <v>RübenzuckerLaos</v>
      </c>
      <c r="B9910" s="237" t="s">
        <v>135</v>
      </c>
      <c r="C9910" s="50" t="s">
        <v>396</v>
      </c>
      <c r="H9910" s="25">
        <f t="shared" si="274"/>
        <v>3.8815400000000003E-6</v>
      </c>
      <c r="I9910" s="3" t="str">
        <f t="shared" si="275"/>
        <v>Kohl und andere KohlgewächseLaos</v>
      </c>
      <c r="J9910" t="s">
        <v>181</v>
      </c>
      <c r="K9910">
        <v>10</v>
      </c>
    </row>
    <row r="9911" spans="1:11" x14ac:dyDescent="0.4">
      <c r="A9911" t="str">
        <f t="shared" si="276"/>
        <v>RübenzuckerBangladesch</v>
      </c>
      <c r="B9911" s="237" t="s">
        <v>135</v>
      </c>
      <c r="C9911" s="50" t="s">
        <v>307</v>
      </c>
      <c r="H9911" s="25">
        <f t="shared" si="274"/>
        <v>3.9662210000000002E-6</v>
      </c>
      <c r="I9911" s="3" t="str">
        <f t="shared" si="275"/>
        <v>Kohl und andere KohlgewächseBangladesch</v>
      </c>
      <c r="J9911" t="s">
        <v>181</v>
      </c>
      <c r="K9911">
        <v>10</v>
      </c>
    </row>
    <row r="9912" spans="1:11" x14ac:dyDescent="0.4">
      <c r="A9912" t="str">
        <f t="shared" si="276"/>
        <v>RübenzuckerMalaysia</v>
      </c>
      <c r="B9912" s="237" t="s">
        <v>135</v>
      </c>
      <c r="C9912" s="50" t="s">
        <v>406</v>
      </c>
      <c r="H9912" s="25">
        <f t="shared" si="274"/>
        <v>4.6670000000000004E-6</v>
      </c>
      <c r="I9912" s="3" t="str">
        <f t="shared" si="275"/>
        <v>Kohl und andere KohlgewächseMalaysia</v>
      </c>
      <c r="J9912" t="s">
        <v>181</v>
      </c>
      <c r="K9912">
        <v>10</v>
      </c>
    </row>
    <row r="9913" spans="1:11" x14ac:dyDescent="0.4">
      <c r="A9913" t="str">
        <f t="shared" si="276"/>
        <v>RübenzuckerTurkmenistan</v>
      </c>
      <c r="B9913" s="237" t="s">
        <v>135</v>
      </c>
      <c r="C9913" s="50" t="s">
        <v>462</v>
      </c>
      <c r="H9913" s="25">
        <f t="shared" si="274"/>
        <v>4.806073099999999E-6</v>
      </c>
      <c r="I9913" s="3" t="str">
        <f t="shared" si="275"/>
        <v>Kohl und andere KohlgewächseTurkmenistan</v>
      </c>
      <c r="J9913" t="s">
        <v>181</v>
      </c>
      <c r="K9913">
        <v>10</v>
      </c>
    </row>
    <row r="9914" spans="1:11" x14ac:dyDescent="0.4">
      <c r="A9914" t="str">
        <f t="shared" si="276"/>
        <v>RübenzuckerIndonesien</v>
      </c>
      <c r="B9914" s="237" t="s">
        <v>135</v>
      </c>
      <c r="C9914" s="50" t="s">
        <v>222</v>
      </c>
      <c r="H9914" s="25">
        <f t="shared" si="274"/>
        <v>4.8239999999999999E-6</v>
      </c>
      <c r="I9914" s="3" t="str">
        <f t="shared" si="275"/>
        <v>Kohl und andere KohlgewächseIndonesien</v>
      </c>
      <c r="J9914" t="s">
        <v>181</v>
      </c>
      <c r="K9914">
        <v>10</v>
      </c>
    </row>
    <row r="9915" spans="1:11" x14ac:dyDescent="0.4">
      <c r="A9915" t="str">
        <f t="shared" si="276"/>
        <v>RübenzuckerThailand</v>
      </c>
      <c r="B9915" s="237" t="s">
        <v>135</v>
      </c>
      <c r="C9915" s="50" t="s">
        <v>455</v>
      </c>
      <c r="H9915" s="25">
        <f t="shared" si="274"/>
        <v>4.8899999999999998E-6</v>
      </c>
      <c r="I9915" s="3" t="str">
        <f t="shared" si="275"/>
        <v>Kohl und andere KohlgewächseThailand</v>
      </c>
      <c r="J9915" t="s">
        <v>181</v>
      </c>
      <c r="K9915">
        <v>10</v>
      </c>
    </row>
    <row r="9916" spans="1:11" x14ac:dyDescent="0.4">
      <c r="A9916" t="str">
        <f t="shared" si="276"/>
        <v>RübenzuckerAfghanistan</v>
      </c>
      <c r="B9916" s="237" t="s">
        <v>135</v>
      </c>
      <c r="C9916" s="50" t="s">
        <v>238</v>
      </c>
      <c r="H9916" s="25">
        <f t="shared" si="274"/>
        <v>4.9612999999999994E-6</v>
      </c>
      <c r="I9916" s="3" t="str">
        <f t="shared" si="275"/>
        <v>Kohl und andere KohlgewächseAfghanistan</v>
      </c>
      <c r="J9916" t="s">
        <v>181</v>
      </c>
      <c r="K9916">
        <v>10</v>
      </c>
    </row>
    <row r="9917" spans="1:11" x14ac:dyDescent="0.4">
      <c r="A9917" t="str">
        <f t="shared" si="276"/>
        <v>RübenzuckerMalawi</v>
      </c>
      <c r="B9917" s="237" t="s">
        <v>135</v>
      </c>
      <c r="C9917" s="50" t="s">
        <v>405</v>
      </c>
      <c r="H9917" s="25">
        <f t="shared" si="274"/>
        <v>5.6440000000000005E-6</v>
      </c>
      <c r="I9917" s="3" t="str">
        <f t="shared" si="275"/>
        <v>Kohl und andere KohlgewächseMalawi</v>
      </c>
      <c r="J9917" t="s">
        <v>181</v>
      </c>
      <c r="K9917">
        <v>10</v>
      </c>
    </row>
    <row r="9918" spans="1:11" x14ac:dyDescent="0.4">
      <c r="A9918" t="str">
        <f t="shared" si="276"/>
        <v>RübenzuckerAserbaidschan</v>
      </c>
      <c r="B9918" s="237" t="s">
        <v>135</v>
      </c>
      <c r="C9918" s="50" t="s">
        <v>306</v>
      </c>
      <c r="H9918" s="25">
        <f t="shared" si="274"/>
        <v>5.6512969999999997E-6</v>
      </c>
      <c r="I9918" s="3" t="str">
        <f t="shared" si="275"/>
        <v>Kohl und andere KohlgewächseAserbaidschan</v>
      </c>
      <c r="J9918" t="s">
        <v>181</v>
      </c>
      <c r="K9918">
        <v>10</v>
      </c>
    </row>
    <row r="9919" spans="1:11" x14ac:dyDescent="0.4">
      <c r="A9919" t="str">
        <f t="shared" si="276"/>
        <v>RübenzuckerKambodscha</v>
      </c>
      <c r="B9919" s="237" t="s">
        <v>135</v>
      </c>
      <c r="C9919" s="50" t="s">
        <v>337</v>
      </c>
      <c r="H9919" s="25">
        <f t="shared" si="274"/>
        <v>5.9139999999999996E-6</v>
      </c>
      <c r="I9919" s="3" t="str">
        <f t="shared" si="275"/>
        <v>Kohl und andere KohlgewächseKambodscha</v>
      </c>
      <c r="J9919" t="s">
        <v>181</v>
      </c>
      <c r="K9919">
        <v>10</v>
      </c>
    </row>
    <row r="9920" spans="1:11" x14ac:dyDescent="0.4">
      <c r="A9920" t="str">
        <f t="shared" si="276"/>
        <v>RübenzuckerVietnam</v>
      </c>
      <c r="B9920" s="237" t="s">
        <v>135</v>
      </c>
      <c r="C9920" s="50" t="s">
        <v>472</v>
      </c>
      <c r="H9920" s="25">
        <f t="shared" si="274"/>
        <v>6.0837999999999984E-6</v>
      </c>
      <c r="I9920" s="3" t="str">
        <f t="shared" si="275"/>
        <v>Kohl und andere KohlgewächseVietnam</v>
      </c>
      <c r="J9920" t="s">
        <v>181</v>
      </c>
      <c r="K9920">
        <v>10</v>
      </c>
    </row>
    <row r="9921" spans="1:11" x14ac:dyDescent="0.4">
      <c r="A9921" t="str">
        <f t="shared" si="276"/>
        <v>RübenzuckerNepal</v>
      </c>
      <c r="B9921" s="237" t="s">
        <v>135</v>
      </c>
      <c r="C9921" s="50" t="s">
        <v>416</v>
      </c>
      <c r="H9921" s="25">
        <f t="shared" si="274"/>
        <v>6.5500000000000008E-6</v>
      </c>
      <c r="I9921" s="3" t="str">
        <f t="shared" si="275"/>
        <v>Kohl und andere KohlgewächseNepal</v>
      </c>
      <c r="J9921" t="s">
        <v>181</v>
      </c>
      <c r="K9921">
        <v>10</v>
      </c>
    </row>
    <row r="9922" spans="1:11" x14ac:dyDescent="0.4">
      <c r="A9922" t="str">
        <f t="shared" si="276"/>
        <v>RübenzuckerKuba</v>
      </c>
      <c r="B9922" s="237" t="s">
        <v>135</v>
      </c>
      <c r="C9922" s="50" t="s">
        <v>221</v>
      </c>
      <c r="H9922" s="25">
        <f t="shared" si="274"/>
        <v>6.5828379999999997E-6</v>
      </c>
      <c r="I9922" s="3" t="str">
        <f t="shared" si="275"/>
        <v>Kohl und andere KohlgewächseKuba</v>
      </c>
      <c r="J9922" t="s">
        <v>181</v>
      </c>
      <c r="K9922">
        <v>10</v>
      </c>
    </row>
    <row r="9923" spans="1:11" x14ac:dyDescent="0.4">
      <c r="A9923" t="str">
        <f t="shared" si="276"/>
        <v>RübenzuckerPhilippinen</v>
      </c>
      <c r="B9923" s="237" t="s">
        <v>135</v>
      </c>
      <c r="C9923" s="50" t="s">
        <v>428</v>
      </c>
      <c r="H9923" s="25">
        <f t="shared" si="274"/>
        <v>6.8608219999999998E-6</v>
      </c>
      <c r="I9923" s="3" t="str">
        <f t="shared" si="275"/>
        <v>Kohl und andere KohlgewächsePhilippinen</v>
      </c>
      <c r="J9923" t="s">
        <v>181</v>
      </c>
      <c r="K9923">
        <v>10</v>
      </c>
    </row>
    <row r="9924" spans="1:11" x14ac:dyDescent="0.4">
      <c r="A9924" t="str">
        <f t="shared" si="276"/>
        <v>RübenzuckerZambia</v>
      </c>
      <c r="B9924" s="237" t="s">
        <v>135</v>
      </c>
      <c r="C9924" s="50" t="s">
        <v>475</v>
      </c>
      <c r="H9924" s="25">
        <f t="shared" si="274"/>
        <v>8.2976199999999997E-6</v>
      </c>
      <c r="I9924" s="3" t="str">
        <f t="shared" si="275"/>
        <v>Kohl und andere KohlgewächseZambia</v>
      </c>
      <c r="J9924" t="s">
        <v>181</v>
      </c>
      <c r="K9924">
        <v>10</v>
      </c>
    </row>
    <row r="9925" spans="1:11" x14ac:dyDescent="0.4">
      <c r="A9925" t="str">
        <f t="shared" si="276"/>
        <v>RübenzuckerEcuador</v>
      </c>
      <c r="B9925" s="237" t="s">
        <v>135</v>
      </c>
      <c r="C9925" s="50" t="s">
        <v>363</v>
      </c>
      <c r="H9925" s="25">
        <f t="shared" si="274"/>
        <v>9.917390000000002E-6</v>
      </c>
      <c r="I9925" s="3" t="str">
        <f t="shared" si="275"/>
        <v>Kohl und andere KohlgewächseEcuador</v>
      </c>
      <c r="J9925" t="s">
        <v>181</v>
      </c>
      <c r="K9925">
        <v>10</v>
      </c>
    </row>
    <row r="9926" spans="1:11" x14ac:dyDescent="0.4">
      <c r="A9926" t="str">
        <f t="shared" si="276"/>
        <v>RübenzuckerKolumbien</v>
      </c>
      <c r="B9926" s="237" t="s">
        <v>135</v>
      </c>
      <c r="C9926" s="50" t="s">
        <v>351</v>
      </c>
      <c r="H9926" s="25">
        <f t="shared" si="274"/>
        <v>1.0927829999999999E-5</v>
      </c>
      <c r="I9926" s="3" t="str">
        <f t="shared" si="275"/>
        <v>Kohl und andere KohlgewächseKolumbien</v>
      </c>
      <c r="J9926" t="s">
        <v>181</v>
      </c>
      <c r="K9926">
        <v>10</v>
      </c>
    </row>
    <row r="9927" spans="1:11" x14ac:dyDescent="0.4">
      <c r="A9927" t="str">
        <f t="shared" si="276"/>
        <v>RübenzuckerGuatemala</v>
      </c>
      <c r="B9927" s="237" t="s">
        <v>135</v>
      </c>
      <c r="C9927" s="50" t="s">
        <v>379</v>
      </c>
      <c r="H9927" s="25">
        <f t="shared" si="274"/>
        <v>1.8764860000000001E-5</v>
      </c>
      <c r="I9927" s="3" t="str">
        <f t="shared" si="275"/>
        <v>Kohl und andere KohlgewächseGuatemala</v>
      </c>
      <c r="J9927" t="s">
        <v>181</v>
      </c>
      <c r="K9927">
        <v>10</v>
      </c>
    </row>
    <row r="9928" spans="1:11" x14ac:dyDescent="0.4">
      <c r="A9928" t="str">
        <f t="shared" si="276"/>
        <v>RübenzuckerSri Lanka</v>
      </c>
      <c r="B9928" s="237" t="s">
        <v>135</v>
      </c>
      <c r="C9928" s="50" t="s">
        <v>447</v>
      </c>
      <c r="H9928" s="25">
        <f t="shared" si="274"/>
        <v>1.8840000000000003E-5</v>
      </c>
      <c r="I9928" s="3" t="str">
        <f t="shared" si="275"/>
        <v>Kohl und andere KohlgewächseSri Lanka</v>
      </c>
      <c r="J9928" t="s">
        <v>181</v>
      </c>
      <c r="K9928">
        <v>10</v>
      </c>
    </row>
    <row r="9929" spans="1:11" x14ac:dyDescent="0.4">
      <c r="A9929" t="str">
        <f t="shared" si="276"/>
        <v>RübenzuckerJamaika</v>
      </c>
      <c r="B9929" s="237" t="s">
        <v>135</v>
      </c>
      <c r="C9929" s="50" t="s">
        <v>390</v>
      </c>
      <c r="H9929" s="25">
        <f t="shared" si="274"/>
        <v>1.9898059999999996E-5</v>
      </c>
      <c r="I9929" s="3" t="str">
        <f t="shared" si="275"/>
        <v>Kohl und andere KohlgewächseJamaika</v>
      </c>
      <c r="J9929" t="s">
        <v>181</v>
      </c>
      <c r="K9929">
        <v>10</v>
      </c>
    </row>
    <row r="9930" spans="1:11" x14ac:dyDescent="0.4">
      <c r="A9930" t="str">
        <f t="shared" si="276"/>
        <v>RübenzuckerCosta Rica</v>
      </c>
      <c r="B9930" s="237" t="s">
        <v>135</v>
      </c>
      <c r="C9930" s="50" t="s">
        <v>352</v>
      </c>
      <c r="H9930" s="25">
        <f t="shared" si="274"/>
        <v>2.6740000000000001E-5</v>
      </c>
      <c r="I9930" s="3" t="str">
        <f t="shared" si="275"/>
        <v>Kohl und andere KohlgewächseCosta Rica</v>
      </c>
      <c r="J9930" t="s">
        <v>181</v>
      </c>
      <c r="K9930">
        <v>10</v>
      </c>
    </row>
    <row r="9931" spans="1:11" x14ac:dyDescent="0.4">
      <c r="A9931" t="str">
        <f t="shared" si="276"/>
        <v>RübenzuckerTrinidad und Tobago</v>
      </c>
      <c r="B9931" s="237" t="s">
        <v>135</v>
      </c>
      <c r="C9931" s="50" t="s">
        <v>459</v>
      </c>
      <c r="H9931" s="25">
        <f t="shared" si="274"/>
        <v>2.8502444000000004E-5</v>
      </c>
      <c r="I9931" s="3" t="str">
        <f t="shared" si="275"/>
        <v>Kohl und andere KohlgewächseTrinidad und Tobago</v>
      </c>
      <c r="J9931" t="s">
        <v>181</v>
      </c>
      <c r="K9931">
        <v>10</v>
      </c>
    </row>
    <row r="9932" spans="1:11" x14ac:dyDescent="0.4">
      <c r="A9932" t="str">
        <f t="shared" si="276"/>
        <v>RübenzuckerDominikanische Republik</v>
      </c>
      <c r="B9932" s="237" t="s">
        <v>135</v>
      </c>
      <c r="C9932" s="50" t="s">
        <v>362</v>
      </c>
      <c r="H9932" s="25">
        <f t="shared" si="274"/>
        <v>2.9729999999999998E-5</v>
      </c>
      <c r="I9932" s="3" t="str">
        <f t="shared" si="275"/>
        <v>Kohl und andere KohlgewächseDominikanische Republik</v>
      </c>
      <c r="J9932" t="s">
        <v>181</v>
      </c>
      <c r="K9932">
        <v>10</v>
      </c>
    </row>
    <row r="9933" spans="1:11" x14ac:dyDescent="0.4">
      <c r="A9933" t="str">
        <f t="shared" si="276"/>
        <v>RübenzuckerOsttimor</v>
      </c>
      <c r="B9933" s="237" t="s">
        <v>135</v>
      </c>
      <c r="C9933" s="50" t="s">
        <v>457</v>
      </c>
      <c r="H9933" s="25">
        <f t="shared" si="274"/>
        <v>3.864000000000001E-5</v>
      </c>
      <c r="I9933" s="3" t="str">
        <f t="shared" si="275"/>
        <v>Kohl und andere KohlgewächseOsttimor</v>
      </c>
      <c r="J9933" t="s">
        <v>181</v>
      </c>
      <c r="K9933">
        <v>10</v>
      </c>
    </row>
    <row r="9934" spans="1:11" x14ac:dyDescent="0.4">
      <c r="A9934" t="str">
        <f t="shared" si="276"/>
        <v>RübenzuckerHaiti</v>
      </c>
      <c r="B9934" s="237" t="s">
        <v>135</v>
      </c>
      <c r="C9934" s="50" t="s">
        <v>383</v>
      </c>
      <c r="H9934" s="25">
        <f t="shared" si="274"/>
        <v>3.9350910000000004E-5</v>
      </c>
      <c r="I9934" s="3" t="str">
        <f t="shared" si="275"/>
        <v>Kohl und andere KohlgewächseHaiti</v>
      </c>
      <c r="J9934" t="s">
        <v>181</v>
      </c>
      <c r="K9934">
        <v>10</v>
      </c>
    </row>
    <row r="9935" spans="1:11" x14ac:dyDescent="0.4">
      <c r="A9935" t="str">
        <f t="shared" si="276"/>
        <v>RübenzuckerNicaragua</v>
      </c>
      <c r="B9935" s="237" t="s">
        <v>135</v>
      </c>
      <c r="C9935" s="50" t="s">
        <v>417</v>
      </c>
      <c r="H9935" s="25">
        <f t="shared" si="274"/>
        <v>6.7789100000000005E-5</v>
      </c>
      <c r="I9935" s="3" t="str">
        <f t="shared" si="275"/>
        <v>Kohl und andere KohlgewächseNicaragua</v>
      </c>
      <c r="J9935" t="s">
        <v>181</v>
      </c>
      <c r="K9935">
        <v>10</v>
      </c>
    </row>
    <row r="9936" spans="1:11" x14ac:dyDescent="0.4">
      <c r="A9936" t="str">
        <f t="shared" si="276"/>
        <v>Tomaten, getr.Niederlande</v>
      </c>
      <c r="B9936" s="243" t="s">
        <v>119</v>
      </c>
      <c r="C9936" s="50" t="s">
        <v>72</v>
      </c>
      <c r="H9936" s="25">
        <f t="shared" ref="H9936:H9999" si="277">VLOOKUP($I9936,$A$3:$H$9942,8,0)*$K9936</f>
        <v>2.9594607999999999E-9</v>
      </c>
      <c r="I9936" s="3" t="str">
        <f>J9936&amp;C9936</f>
        <v>TomatenNiederlande</v>
      </c>
      <c r="J9936" t="s">
        <v>86</v>
      </c>
      <c r="K9936">
        <v>4</v>
      </c>
    </row>
    <row r="9937" spans="1:11" x14ac:dyDescent="0.4">
      <c r="A9937" t="str">
        <f t="shared" si="276"/>
        <v>Tomaten, getr.Belgien</v>
      </c>
      <c r="B9937" s="26" t="s">
        <v>119</v>
      </c>
      <c r="C9937" s="50" t="s">
        <v>319</v>
      </c>
      <c r="H9937" s="25">
        <f t="shared" si="277"/>
        <v>3.2101808E-9</v>
      </c>
      <c r="I9937" s="3" t="str">
        <f t="shared" ref="I9937:I10000" si="278">J9937&amp;C9937</f>
        <v>TomatenBelgien</v>
      </c>
      <c r="J9937" t="s">
        <v>86</v>
      </c>
      <c r="K9937">
        <v>4</v>
      </c>
    </row>
    <row r="9938" spans="1:11" x14ac:dyDescent="0.4">
      <c r="A9938" t="str">
        <f t="shared" ref="A9938:A10001" si="279">B9938&amp;C9938</f>
        <v>Tomaten, getr.Belgien-Luxemburg</v>
      </c>
      <c r="B9938" s="26" t="s">
        <v>119</v>
      </c>
      <c r="C9938" s="50" t="s">
        <v>320</v>
      </c>
      <c r="H9938" s="25">
        <f t="shared" si="277"/>
        <v>3.2101808E-9</v>
      </c>
      <c r="I9938" s="3" t="str">
        <f t="shared" si="278"/>
        <v>TomatenBelgien-Luxemburg</v>
      </c>
      <c r="J9938" t="s">
        <v>86</v>
      </c>
      <c r="K9938">
        <v>4</v>
      </c>
    </row>
    <row r="9939" spans="1:11" x14ac:dyDescent="0.4">
      <c r="A9939" t="str">
        <f t="shared" si="279"/>
        <v>Tomaten, getr.Deutschland</v>
      </c>
      <c r="B9939" s="26" t="s">
        <v>119</v>
      </c>
      <c r="C9939" s="50" t="s">
        <v>61</v>
      </c>
      <c r="H9939" s="25">
        <f t="shared" si="277"/>
        <v>3.8328863999999997E-9</v>
      </c>
      <c r="I9939" s="3" t="str">
        <f t="shared" si="278"/>
        <v>TomatenDeutschland</v>
      </c>
      <c r="J9939" t="s">
        <v>86</v>
      </c>
      <c r="K9939">
        <v>4</v>
      </c>
    </row>
    <row r="9940" spans="1:11" x14ac:dyDescent="0.4">
      <c r="A9940" t="str">
        <f t="shared" si="279"/>
        <v>Tomaten, getr.Deutschland Fr</v>
      </c>
      <c r="B9940" s="26" t="s">
        <v>119</v>
      </c>
      <c r="C9940" s="50" t="s">
        <v>376</v>
      </c>
      <c r="H9940" s="25">
        <f t="shared" si="277"/>
        <v>3.8328863999999997E-9</v>
      </c>
      <c r="I9940" s="3" t="str">
        <f t="shared" si="278"/>
        <v>TomatenDeutschland Fr</v>
      </c>
      <c r="J9940" t="s">
        <v>86</v>
      </c>
      <c r="K9940">
        <v>4</v>
      </c>
    </row>
    <row r="9941" spans="1:11" x14ac:dyDescent="0.4">
      <c r="A9941" t="str">
        <f t="shared" si="279"/>
        <v>Tomaten, getr.Deutschland NI</v>
      </c>
      <c r="B9941" s="26" t="s">
        <v>119</v>
      </c>
      <c r="C9941" s="50" t="s">
        <v>377</v>
      </c>
      <c r="H9941" s="25">
        <f t="shared" si="277"/>
        <v>3.8328863999999997E-9</v>
      </c>
      <c r="I9941" s="3" t="str">
        <f t="shared" si="278"/>
        <v>TomatenDeutschland NI</v>
      </c>
      <c r="J9941" t="s">
        <v>86</v>
      </c>
      <c r="K9941">
        <v>4</v>
      </c>
    </row>
    <row r="9942" spans="1:11" x14ac:dyDescent="0.4">
      <c r="A9942" t="str">
        <f t="shared" si="279"/>
        <v>Tomaten, getr.Kanada</v>
      </c>
      <c r="B9942" s="26" t="s">
        <v>119</v>
      </c>
      <c r="C9942" s="50" t="s">
        <v>343</v>
      </c>
      <c r="H9942" s="25">
        <f t="shared" si="277"/>
        <v>3.2083915999999998E-8</v>
      </c>
      <c r="I9942" s="3" t="str">
        <f t="shared" si="278"/>
        <v>TomatenKanada</v>
      </c>
      <c r="J9942" t="s">
        <v>86</v>
      </c>
      <c r="K9942">
        <v>4</v>
      </c>
    </row>
    <row r="9943" spans="1:11" x14ac:dyDescent="0.4">
      <c r="A9943" t="str">
        <f t="shared" si="279"/>
        <v>Tomaten, getr.Chile</v>
      </c>
      <c r="B9943" s="26" t="s">
        <v>119</v>
      </c>
      <c r="C9943" s="50" t="s">
        <v>346</v>
      </c>
      <c r="H9943" s="25">
        <f t="shared" si="277"/>
        <v>4.8987799999999997E-8</v>
      </c>
      <c r="I9943" s="3" t="str">
        <f t="shared" si="278"/>
        <v>TomatenChile</v>
      </c>
      <c r="J9943" t="s">
        <v>86</v>
      </c>
      <c r="K9943">
        <v>4</v>
      </c>
    </row>
    <row r="9944" spans="1:11" x14ac:dyDescent="0.4">
      <c r="A9944" t="str">
        <f t="shared" si="279"/>
        <v>Tomaten, getr.Uruguay</v>
      </c>
      <c r="B9944" s="26" t="s">
        <v>119</v>
      </c>
      <c r="C9944" s="50" t="s">
        <v>468</v>
      </c>
      <c r="H9944" s="25">
        <f t="shared" si="277"/>
        <v>6.9397439999999991E-8</v>
      </c>
      <c r="I9944" s="3" t="str">
        <f t="shared" si="278"/>
        <v>TomatenUruguay</v>
      </c>
      <c r="J9944" t="s">
        <v>86</v>
      </c>
      <c r="K9944">
        <v>4</v>
      </c>
    </row>
    <row r="9945" spans="1:11" x14ac:dyDescent="0.4">
      <c r="A9945" t="str">
        <f t="shared" si="279"/>
        <v>Tomaten, getr.Tschad</v>
      </c>
      <c r="B9945" s="26" t="s">
        <v>119</v>
      </c>
      <c r="C9945" s="50" t="s">
        <v>345</v>
      </c>
      <c r="H9945" s="25">
        <f t="shared" si="277"/>
        <v>6.9470699999999998E-8</v>
      </c>
      <c r="I9945" s="3" t="str">
        <f t="shared" si="278"/>
        <v>TomatenTschad</v>
      </c>
      <c r="J9945" t="s">
        <v>86</v>
      </c>
      <c r="K9945">
        <v>4</v>
      </c>
    </row>
    <row r="9946" spans="1:11" x14ac:dyDescent="0.4">
      <c r="A9946" t="str">
        <f t="shared" si="279"/>
        <v>Tomaten, getr.Lettland</v>
      </c>
      <c r="B9946" s="26" t="s">
        <v>119</v>
      </c>
      <c r="C9946" s="50" t="s">
        <v>224</v>
      </c>
      <c r="H9946" s="25">
        <f t="shared" si="277"/>
        <v>7.3847848000000018E-8</v>
      </c>
      <c r="I9946" s="3" t="str">
        <f t="shared" si="278"/>
        <v>TomatenLettland</v>
      </c>
      <c r="J9946" t="s">
        <v>86</v>
      </c>
      <c r="K9946">
        <v>4</v>
      </c>
    </row>
    <row r="9947" spans="1:11" x14ac:dyDescent="0.4">
      <c r="A9947" t="str">
        <f t="shared" si="279"/>
        <v>Tomaten, getr.Ungarn</v>
      </c>
      <c r="B9947" s="26" t="s">
        <v>119</v>
      </c>
      <c r="C9947" s="50" t="s">
        <v>385</v>
      </c>
      <c r="H9947" s="25">
        <f t="shared" si="277"/>
        <v>7.7761160000000002E-8</v>
      </c>
      <c r="I9947" s="3" t="str">
        <f t="shared" si="278"/>
        <v>TomatenUngarn</v>
      </c>
      <c r="J9947" t="s">
        <v>86</v>
      </c>
      <c r="K9947">
        <v>4</v>
      </c>
    </row>
    <row r="9948" spans="1:11" x14ac:dyDescent="0.4">
      <c r="A9948" t="str">
        <f t="shared" si="279"/>
        <v>Tomaten, getr.Mali</v>
      </c>
      <c r="B9948" s="26" t="s">
        <v>119</v>
      </c>
      <c r="C9948" s="50" t="s">
        <v>407</v>
      </c>
      <c r="H9948" s="25">
        <f t="shared" si="277"/>
        <v>7.8270600000000005E-8</v>
      </c>
      <c r="I9948" s="3" t="str">
        <f t="shared" si="278"/>
        <v>TomatenMali</v>
      </c>
      <c r="J9948" t="s">
        <v>86</v>
      </c>
      <c r="K9948">
        <v>4</v>
      </c>
    </row>
    <row r="9949" spans="1:11" x14ac:dyDescent="0.4">
      <c r="A9949" t="str">
        <f t="shared" si="279"/>
        <v>Tomaten, getr.Tschechien</v>
      </c>
      <c r="B9949" s="26" t="s">
        <v>119</v>
      </c>
      <c r="C9949" s="50" t="s">
        <v>223</v>
      </c>
      <c r="H9949" s="25">
        <f t="shared" si="277"/>
        <v>7.8869080000000015E-8</v>
      </c>
      <c r="I9949" s="3" t="str">
        <f t="shared" si="278"/>
        <v>TomatenTschechien</v>
      </c>
      <c r="J9949" t="s">
        <v>86</v>
      </c>
      <c r="K9949">
        <v>4</v>
      </c>
    </row>
    <row r="9950" spans="1:11" x14ac:dyDescent="0.4">
      <c r="A9950" t="str">
        <f t="shared" si="279"/>
        <v>Tomaten, getr.Tschechoslowakei</v>
      </c>
      <c r="B9950" s="26" t="s">
        <v>119</v>
      </c>
      <c r="C9950" s="50" t="s">
        <v>356</v>
      </c>
      <c r="H9950" s="25">
        <f t="shared" si="277"/>
        <v>7.8869080000000015E-8</v>
      </c>
      <c r="I9950" s="3" t="str">
        <f t="shared" si="278"/>
        <v>TomatenTschechoslowakei</v>
      </c>
      <c r="J9950" t="s">
        <v>86</v>
      </c>
      <c r="K9950">
        <v>4</v>
      </c>
    </row>
    <row r="9951" spans="1:11" x14ac:dyDescent="0.4">
      <c r="A9951" t="str">
        <f t="shared" si="279"/>
        <v>Tomaten, getr.Österreich</v>
      </c>
      <c r="B9951" s="26" t="s">
        <v>119</v>
      </c>
      <c r="C9951" s="50" t="s">
        <v>226</v>
      </c>
      <c r="H9951" s="25">
        <f t="shared" si="277"/>
        <v>8.1752479999999997E-8</v>
      </c>
      <c r="I9951" s="3" t="str">
        <f t="shared" si="278"/>
        <v>TomatenÖsterreich</v>
      </c>
      <c r="J9951" t="s">
        <v>86</v>
      </c>
      <c r="K9951">
        <v>4</v>
      </c>
    </row>
    <row r="9952" spans="1:11" x14ac:dyDescent="0.4">
      <c r="A9952" t="str">
        <f t="shared" si="279"/>
        <v>Tomaten, getr.Litauen</v>
      </c>
      <c r="B9952" s="26" t="s">
        <v>119</v>
      </c>
      <c r="C9952" s="50" t="s">
        <v>401</v>
      </c>
      <c r="H9952" s="25">
        <f t="shared" si="277"/>
        <v>8.4483800000000006E-8</v>
      </c>
      <c r="I9952" s="3" t="str">
        <f t="shared" si="278"/>
        <v>TomatenLitauen</v>
      </c>
      <c r="J9952" t="s">
        <v>86</v>
      </c>
      <c r="K9952">
        <v>4</v>
      </c>
    </row>
    <row r="9953" spans="1:11" x14ac:dyDescent="0.4">
      <c r="A9953" t="str">
        <f t="shared" si="279"/>
        <v>Tomaten, getr.Südkorea</v>
      </c>
      <c r="B9953" s="26" t="s">
        <v>119</v>
      </c>
      <c r="C9953" s="50" t="s">
        <v>432</v>
      </c>
      <c r="H9953" s="25">
        <f t="shared" si="277"/>
        <v>8.9548519999999996E-8</v>
      </c>
      <c r="I9953" s="3" t="str">
        <f t="shared" si="278"/>
        <v>TomatenSüdkorea</v>
      </c>
      <c r="J9953" t="s">
        <v>86</v>
      </c>
      <c r="K9953">
        <v>4</v>
      </c>
    </row>
    <row r="9954" spans="1:11" x14ac:dyDescent="0.4">
      <c r="A9954" t="str">
        <f t="shared" si="279"/>
        <v>Tomaten, getr.Weißrussland</v>
      </c>
      <c r="B9954" s="26" t="s">
        <v>119</v>
      </c>
      <c r="C9954" s="50" t="s">
        <v>317</v>
      </c>
      <c r="H9954" s="25">
        <f t="shared" si="277"/>
        <v>9.026672E-8</v>
      </c>
      <c r="I9954" s="3" t="str">
        <f t="shared" si="278"/>
        <v>TomatenWeißrussland</v>
      </c>
      <c r="J9954" t="s">
        <v>86</v>
      </c>
      <c r="K9954">
        <v>4</v>
      </c>
    </row>
    <row r="9955" spans="1:11" x14ac:dyDescent="0.4">
      <c r="A9955" t="str">
        <f t="shared" si="279"/>
        <v>Tomaten, getr.Paraguay</v>
      </c>
      <c r="B9955" s="26" t="s">
        <v>119</v>
      </c>
      <c r="C9955" s="50" t="s">
        <v>426</v>
      </c>
      <c r="H9955" s="25">
        <f t="shared" si="277"/>
        <v>9.0371599999999988E-8</v>
      </c>
      <c r="I9955" s="3" t="str">
        <f t="shared" si="278"/>
        <v>TomatenParaguay</v>
      </c>
      <c r="J9955" t="s">
        <v>86</v>
      </c>
      <c r="K9955">
        <v>4</v>
      </c>
    </row>
    <row r="9956" spans="1:11" x14ac:dyDescent="0.4">
      <c r="A9956" t="str">
        <f t="shared" si="279"/>
        <v>Tomaten, getr.Polen</v>
      </c>
      <c r="B9956" s="26" t="s">
        <v>119</v>
      </c>
      <c r="C9956" s="50" t="s">
        <v>429</v>
      </c>
      <c r="H9956" s="25">
        <f t="shared" si="277"/>
        <v>9.497516E-8</v>
      </c>
      <c r="I9956" s="3" t="str">
        <f t="shared" si="278"/>
        <v>TomatenPolen</v>
      </c>
      <c r="J9956" t="s">
        <v>86</v>
      </c>
      <c r="K9956">
        <v>4</v>
      </c>
    </row>
    <row r="9957" spans="1:11" x14ac:dyDescent="0.4">
      <c r="A9957" t="str">
        <f t="shared" si="279"/>
        <v>Tomaten, getr.Neuseeland</v>
      </c>
      <c r="B9957" s="26" t="s">
        <v>119</v>
      </c>
      <c r="C9957" s="50" t="s">
        <v>227</v>
      </c>
      <c r="H9957" s="25">
        <f t="shared" si="277"/>
        <v>1.0177691999999999E-7</v>
      </c>
      <c r="I9957" s="3" t="str">
        <f t="shared" si="278"/>
        <v>TomatenNeuseeland</v>
      </c>
      <c r="J9957" t="s">
        <v>86</v>
      </c>
      <c r="K9957">
        <v>4</v>
      </c>
    </row>
    <row r="9958" spans="1:11" x14ac:dyDescent="0.4">
      <c r="A9958" t="str">
        <f t="shared" si="279"/>
        <v>Tomaten, getr.Botswana</v>
      </c>
      <c r="B9958" s="26" t="s">
        <v>119</v>
      </c>
      <c r="C9958" s="50" t="s">
        <v>330</v>
      </c>
      <c r="H9958" s="25">
        <f t="shared" si="277"/>
        <v>1.0504088E-7</v>
      </c>
      <c r="I9958" s="3" t="str">
        <f t="shared" si="278"/>
        <v>TomatenBotswana</v>
      </c>
      <c r="J9958" t="s">
        <v>86</v>
      </c>
      <c r="K9958">
        <v>4</v>
      </c>
    </row>
    <row r="9959" spans="1:11" x14ac:dyDescent="0.4">
      <c r="A9959" t="str">
        <f t="shared" si="279"/>
        <v>Tomaten, getr.Schweiz</v>
      </c>
      <c r="B9959" s="26" t="s">
        <v>119</v>
      </c>
      <c r="C9959" s="50" t="s">
        <v>452</v>
      </c>
      <c r="H9959" s="25">
        <f t="shared" si="277"/>
        <v>1.0524983999999999E-7</v>
      </c>
      <c r="I9959" s="3" t="str">
        <f t="shared" si="278"/>
        <v>TomatenSchweiz</v>
      </c>
      <c r="J9959" t="s">
        <v>86</v>
      </c>
      <c r="K9959">
        <v>4</v>
      </c>
    </row>
    <row r="9960" spans="1:11" x14ac:dyDescent="0.4">
      <c r="A9960" t="str">
        <f t="shared" si="279"/>
        <v>Tomaten, getr.Senegal</v>
      </c>
      <c r="B9960" s="26" t="s">
        <v>119</v>
      </c>
      <c r="C9960" s="50" t="s">
        <v>438</v>
      </c>
      <c r="H9960" s="25">
        <f t="shared" si="277"/>
        <v>1.0571697600000001E-7</v>
      </c>
      <c r="I9960" s="3" t="str">
        <f t="shared" si="278"/>
        <v>TomatenSenegal</v>
      </c>
      <c r="J9960" t="s">
        <v>86</v>
      </c>
      <c r="K9960">
        <v>4</v>
      </c>
    </row>
    <row r="9961" spans="1:11" x14ac:dyDescent="0.4">
      <c r="A9961" t="str">
        <f t="shared" si="279"/>
        <v>Tomaten, getr.Sudan (ehemalig)</v>
      </c>
      <c r="B9961" s="26" t="s">
        <v>119</v>
      </c>
      <c r="C9961" s="50" t="s">
        <v>448</v>
      </c>
      <c r="H9961" s="25">
        <f t="shared" si="277"/>
        <v>1.1043341599999999E-7</v>
      </c>
      <c r="I9961" s="3" t="str">
        <f t="shared" si="278"/>
        <v>TomatenSudan (ehemalig)</v>
      </c>
      <c r="J9961" t="s">
        <v>86</v>
      </c>
      <c r="K9961">
        <v>4</v>
      </c>
    </row>
    <row r="9962" spans="1:11" x14ac:dyDescent="0.4">
      <c r="A9962" t="str">
        <f t="shared" si="279"/>
        <v>Tomaten, getr.Moldavien</v>
      </c>
      <c r="B9962" s="26" t="s">
        <v>119</v>
      </c>
      <c r="C9962" s="50" t="s">
        <v>433</v>
      </c>
      <c r="H9962" s="25">
        <f t="shared" si="277"/>
        <v>1.2155748E-7</v>
      </c>
      <c r="I9962" s="3" t="str">
        <f t="shared" si="278"/>
        <v>TomatenMoldavien</v>
      </c>
      <c r="J9962" t="s">
        <v>86</v>
      </c>
      <c r="K9962">
        <v>4</v>
      </c>
    </row>
    <row r="9963" spans="1:11" x14ac:dyDescent="0.4">
      <c r="A9963" t="str">
        <f t="shared" si="279"/>
        <v>Tomaten, getr.Burkina Faso</v>
      </c>
      <c r="B9963" s="26" t="s">
        <v>119</v>
      </c>
      <c r="C9963" s="50" t="s">
        <v>334</v>
      </c>
      <c r="H9963" s="25">
        <f t="shared" si="277"/>
        <v>1.28826884E-7</v>
      </c>
      <c r="I9963" s="3" t="str">
        <f t="shared" si="278"/>
        <v>TomatenBurkina Faso</v>
      </c>
      <c r="J9963" t="s">
        <v>86</v>
      </c>
      <c r="K9963">
        <v>4</v>
      </c>
    </row>
    <row r="9964" spans="1:11" x14ac:dyDescent="0.4">
      <c r="A9964" t="str">
        <f t="shared" si="279"/>
        <v>Tomaten, getr.Portugal</v>
      </c>
      <c r="B9964" s="26" t="s">
        <v>119</v>
      </c>
      <c r="C9964" s="50" t="s">
        <v>430</v>
      </c>
      <c r="H9964" s="25">
        <f t="shared" si="277"/>
        <v>1.4015607999999997E-7</v>
      </c>
      <c r="I9964" s="3" t="str">
        <f t="shared" si="278"/>
        <v>TomatenPortugal</v>
      </c>
      <c r="J9964" t="s">
        <v>86</v>
      </c>
      <c r="K9964">
        <v>4</v>
      </c>
    </row>
    <row r="9965" spans="1:11" x14ac:dyDescent="0.4">
      <c r="A9965" t="str">
        <f t="shared" si="279"/>
        <v>Tomaten, getr.Slowakei</v>
      </c>
      <c r="B9965" s="26" t="s">
        <v>119</v>
      </c>
      <c r="C9965" s="50" t="s">
        <v>443</v>
      </c>
      <c r="H9965" s="25">
        <f t="shared" si="277"/>
        <v>1.4499140000000003E-7</v>
      </c>
      <c r="I9965" s="3" t="str">
        <f t="shared" si="278"/>
        <v>TomatenSlowakei</v>
      </c>
      <c r="J9965" t="s">
        <v>86</v>
      </c>
      <c r="K9965">
        <v>4</v>
      </c>
    </row>
    <row r="9966" spans="1:11" x14ac:dyDescent="0.4">
      <c r="A9966" t="str">
        <f t="shared" si="279"/>
        <v>Tomaten, getr.Slowenien</v>
      </c>
      <c r="B9966" s="26" t="s">
        <v>119</v>
      </c>
      <c r="C9966" s="50" t="s">
        <v>444</v>
      </c>
      <c r="H9966" s="25">
        <f t="shared" si="277"/>
        <v>1.4557492000000001E-7</v>
      </c>
      <c r="I9966" s="3" t="str">
        <f t="shared" si="278"/>
        <v>TomatenSlowenien</v>
      </c>
      <c r="J9966" t="s">
        <v>86</v>
      </c>
      <c r="K9966">
        <v>4</v>
      </c>
    </row>
    <row r="9967" spans="1:11" x14ac:dyDescent="0.4">
      <c r="A9967" t="str">
        <f t="shared" si="279"/>
        <v>Tomaten, getr.Zimbabwe</v>
      </c>
      <c r="B9967" s="26" t="s">
        <v>119</v>
      </c>
      <c r="C9967" s="50" t="s">
        <v>476</v>
      </c>
      <c r="H9967" s="25">
        <f t="shared" si="277"/>
        <v>1.5121440000000001E-7</v>
      </c>
      <c r="I9967" s="3" t="str">
        <f t="shared" si="278"/>
        <v>TomatenZimbabwe</v>
      </c>
      <c r="J9967" t="s">
        <v>86</v>
      </c>
      <c r="K9967">
        <v>4</v>
      </c>
    </row>
    <row r="9968" spans="1:11" x14ac:dyDescent="0.4">
      <c r="A9968" t="str">
        <f t="shared" si="279"/>
        <v>Tomaten, getr.Tunesien</v>
      </c>
      <c r="B9968" s="26" t="s">
        <v>119</v>
      </c>
      <c r="C9968" s="50" t="s">
        <v>460</v>
      </c>
      <c r="H9968" s="25">
        <f t="shared" si="277"/>
        <v>1.5186576799999997E-7</v>
      </c>
      <c r="I9968" s="3" t="str">
        <f t="shared" si="278"/>
        <v>TomatenTunesien</v>
      </c>
      <c r="J9968" t="s">
        <v>86</v>
      </c>
      <c r="K9968">
        <v>4</v>
      </c>
    </row>
    <row r="9969" spans="1:11" x14ac:dyDescent="0.4">
      <c r="A9969" t="str">
        <f t="shared" si="279"/>
        <v>Tomaten, getr.Australien</v>
      </c>
      <c r="B9969" s="26" t="s">
        <v>119</v>
      </c>
      <c r="C9969" s="50" t="s">
        <v>298</v>
      </c>
      <c r="H9969" s="25">
        <f t="shared" si="277"/>
        <v>1.5296200000000004E-7</v>
      </c>
      <c r="I9969" s="3" t="str">
        <f t="shared" si="278"/>
        <v>TomatenAustralien</v>
      </c>
      <c r="J9969" t="s">
        <v>86</v>
      </c>
      <c r="K9969">
        <v>4</v>
      </c>
    </row>
    <row r="9970" spans="1:11" x14ac:dyDescent="0.4">
      <c r="A9970" t="str">
        <f t="shared" si="279"/>
        <v>Tomaten, getr.Ukraine</v>
      </c>
      <c r="B9970" s="26" t="s">
        <v>119</v>
      </c>
      <c r="C9970" s="50" t="s">
        <v>463</v>
      </c>
      <c r="H9970" s="25">
        <f t="shared" si="277"/>
        <v>1.5532892000000003E-7</v>
      </c>
      <c r="I9970" s="3" t="str">
        <f t="shared" si="278"/>
        <v>TomatenUkraine</v>
      </c>
      <c r="J9970" t="s">
        <v>86</v>
      </c>
      <c r="K9970">
        <v>4</v>
      </c>
    </row>
    <row r="9971" spans="1:11" x14ac:dyDescent="0.4">
      <c r="A9971" t="str">
        <f t="shared" si="279"/>
        <v>Tomaten, getr.Äthiopien</v>
      </c>
      <c r="B9971" s="26" t="s">
        <v>119</v>
      </c>
      <c r="C9971" s="50" t="s">
        <v>369</v>
      </c>
      <c r="H9971" s="25">
        <f t="shared" si="277"/>
        <v>1.5668287999999999E-7</v>
      </c>
      <c r="I9971" s="3" t="str">
        <f t="shared" si="278"/>
        <v>TomatenÄthiopien</v>
      </c>
      <c r="J9971" t="s">
        <v>86</v>
      </c>
      <c r="K9971">
        <v>4</v>
      </c>
    </row>
    <row r="9972" spans="1:11" x14ac:dyDescent="0.4">
      <c r="A9972" t="str">
        <f t="shared" si="279"/>
        <v>Tomaten, getr.Äthiopien PDR</v>
      </c>
      <c r="B9972" s="26" t="s">
        <v>119</v>
      </c>
      <c r="C9972" s="50" t="s">
        <v>370</v>
      </c>
      <c r="H9972" s="25">
        <f t="shared" si="277"/>
        <v>1.5668287999999999E-7</v>
      </c>
      <c r="I9972" s="3" t="str">
        <f t="shared" si="278"/>
        <v>TomatenÄthiopien PDR</v>
      </c>
      <c r="J9972" t="s">
        <v>86</v>
      </c>
      <c r="K9972">
        <v>4</v>
      </c>
    </row>
    <row r="9973" spans="1:11" x14ac:dyDescent="0.4">
      <c r="A9973" t="str">
        <f t="shared" si="279"/>
        <v>Tomaten, getr.Vereinigte Arabische Emirate</v>
      </c>
      <c r="B9973" s="26" t="s">
        <v>119</v>
      </c>
      <c r="C9973" s="50" t="s">
        <v>464</v>
      </c>
      <c r="H9973" s="25">
        <f t="shared" si="277"/>
        <v>1.6079209200000002E-7</v>
      </c>
      <c r="I9973" s="3" t="str">
        <f t="shared" si="278"/>
        <v>TomatenVereinigte Arabische Emirate</v>
      </c>
      <c r="J9973" t="s">
        <v>86</v>
      </c>
      <c r="K9973">
        <v>4</v>
      </c>
    </row>
    <row r="9974" spans="1:11" x14ac:dyDescent="0.4">
      <c r="A9974" t="str">
        <f t="shared" si="279"/>
        <v>Tomaten, getr.Rumänien</v>
      </c>
      <c r="B9974" s="26" t="s">
        <v>119</v>
      </c>
      <c r="C9974" s="50" t="s">
        <v>434</v>
      </c>
      <c r="H9974" s="25">
        <f t="shared" si="277"/>
        <v>1.6302507999999999E-7</v>
      </c>
      <c r="I9974" s="3" t="str">
        <f t="shared" si="278"/>
        <v>TomatenRumänien</v>
      </c>
      <c r="J9974" t="s">
        <v>86</v>
      </c>
      <c r="K9974">
        <v>4</v>
      </c>
    </row>
    <row r="9975" spans="1:11" x14ac:dyDescent="0.4">
      <c r="A9975" t="str">
        <f t="shared" si="279"/>
        <v>Tomaten, getr.Südafrika</v>
      </c>
      <c r="B9975" s="26" t="s">
        <v>119</v>
      </c>
      <c r="C9975" s="50" t="s">
        <v>446</v>
      </c>
      <c r="H9975" s="25">
        <f t="shared" si="277"/>
        <v>1.6704763999999999E-7</v>
      </c>
      <c r="I9975" s="3" t="str">
        <f t="shared" si="278"/>
        <v>TomatenSüdafrika</v>
      </c>
      <c r="J9975" t="s">
        <v>86</v>
      </c>
      <c r="K9975">
        <v>4</v>
      </c>
    </row>
    <row r="9976" spans="1:11" x14ac:dyDescent="0.4">
      <c r="A9976" t="str">
        <f t="shared" si="279"/>
        <v>Tomaten, getr.Niger</v>
      </c>
      <c r="B9976" s="26" t="s">
        <v>119</v>
      </c>
      <c r="C9976" s="50" t="s">
        <v>418</v>
      </c>
      <c r="H9976" s="25">
        <f t="shared" si="277"/>
        <v>1.6981555999999998E-7</v>
      </c>
      <c r="I9976" s="3" t="str">
        <f t="shared" si="278"/>
        <v>TomatenNiger</v>
      </c>
      <c r="J9976" t="s">
        <v>86</v>
      </c>
      <c r="K9976">
        <v>4</v>
      </c>
    </row>
    <row r="9977" spans="1:11" x14ac:dyDescent="0.4">
      <c r="A9977" t="str">
        <f t="shared" si="279"/>
        <v>Tomaten, getr.Spanien</v>
      </c>
      <c r="B9977" s="26" t="s">
        <v>119</v>
      </c>
      <c r="C9977" s="50" t="s">
        <v>80</v>
      </c>
      <c r="H9977" s="25">
        <f t="shared" si="277"/>
        <v>1.7303132000000001E-7</v>
      </c>
      <c r="I9977" s="3" t="str">
        <f t="shared" si="278"/>
        <v>TomatenSpanien</v>
      </c>
      <c r="J9977" t="s">
        <v>86</v>
      </c>
      <c r="K9977">
        <v>4</v>
      </c>
    </row>
    <row r="9978" spans="1:11" x14ac:dyDescent="0.4">
      <c r="A9978" t="str">
        <f t="shared" si="279"/>
        <v>Tomaten, getr.Argentinien</v>
      </c>
      <c r="B9978" s="26" t="s">
        <v>119</v>
      </c>
      <c r="C9978" s="50" t="s">
        <v>292</v>
      </c>
      <c r="H9978" s="25">
        <f t="shared" si="277"/>
        <v>1.8376196000000002E-7</v>
      </c>
      <c r="I9978" s="3" t="str">
        <f t="shared" si="278"/>
        <v>TomatenArgentinien</v>
      </c>
      <c r="J9978" t="s">
        <v>86</v>
      </c>
      <c r="K9978">
        <v>4</v>
      </c>
    </row>
    <row r="9979" spans="1:11" x14ac:dyDescent="0.4">
      <c r="A9979" t="str">
        <f t="shared" si="279"/>
        <v>Tomaten, getr.Brasilien</v>
      </c>
      <c r="B9979" s="26" t="s">
        <v>119</v>
      </c>
      <c r="C9979" s="50" t="s">
        <v>159</v>
      </c>
      <c r="H9979" s="25">
        <f t="shared" si="277"/>
        <v>1.8412736E-7</v>
      </c>
      <c r="I9979" s="3" t="str">
        <f t="shared" si="278"/>
        <v>TomatenBrasilien</v>
      </c>
      <c r="J9979" t="s">
        <v>86</v>
      </c>
      <c r="K9979">
        <v>4</v>
      </c>
    </row>
    <row r="9980" spans="1:11" x14ac:dyDescent="0.4">
      <c r="A9980" t="str">
        <f t="shared" si="279"/>
        <v>Tomaten, getr.Marokko</v>
      </c>
      <c r="B9980" s="26" t="s">
        <v>119</v>
      </c>
      <c r="C9980" s="50" t="s">
        <v>412</v>
      </c>
      <c r="H9980" s="25">
        <f t="shared" si="277"/>
        <v>1.8714798800000001E-7</v>
      </c>
      <c r="I9980" s="3" t="str">
        <f t="shared" si="278"/>
        <v>TomatenMarokko</v>
      </c>
      <c r="J9980" t="s">
        <v>86</v>
      </c>
      <c r="K9980">
        <v>4</v>
      </c>
    </row>
    <row r="9981" spans="1:11" x14ac:dyDescent="0.4">
      <c r="A9981" t="str">
        <f t="shared" si="279"/>
        <v>Tomaten, getr.Israel</v>
      </c>
      <c r="B9981" s="26" t="s">
        <v>119</v>
      </c>
      <c r="C9981" s="50" t="s">
        <v>389</v>
      </c>
      <c r="H9981" s="25">
        <f t="shared" si="277"/>
        <v>1.8899016399999999E-7</v>
      </c>
      <c r="I9981" s="3" t="str">
        <f t="shared" si="278"/>
        <v>TomatenIsrael</v>
      </c>
      <c r="J9981" t="s">
        <v>86</v>
      </c>
      <c r="K9981">
        <v>4</v>
      </c>
    </row>
    <row r="9982" spans="1:11" x14ac:dyDescent="0.4">
      <c r="A9982" t="str">
        <f t="shared" si="279"/>
        <v>Tomaten, getr.Italien</v>
      </c>
      <c r="B9982" s="26" t="s">
        <v>119</v>
      </c>
      <c r="C9982" s="50" t="s">
        <v>87</v>
      </c>
      <c r="H9982" s="25">
        <f t="shared" si="277"/>
        <v>1.9562392000000001E-7</v>
      </c>
      <c r="I9982" s="3" t="str">
        <f t="shared" si="278"/>
        <v>TomatenItalien</v>
      </c>
      <c r="J9982" t="s">
        <v>86</v>
      </c>
      <c r="K9982">
        <v>4</v>
      </c>
    </row>
    <row r="9983" spans="1:11" x14ac:dyDescent="0.4">
      <c r="A9983" t="str">
        <f t="shared" si="279"/>
        <v>Tomaten, getr.Frankreich</v>
      </c>
      <c r="B9983" s="26" t="s">
        <v>119</v>
      </c>
      <c r="C9983" s="50" t="s">
        <v>137</v>
      </c>
      <c r="H9983" s="25">
        <f t="shared" si="277"/>
        <v>1.9769112000000001E-7</v>
      </c>
      <c r="I9983" s="3" t="str">
        <f t="shared" si="278"/>
        <v>TomatenFrankreich</v>
      </c>
      <c r="J9983" t="s">
        <v>86</v>
      </c>
      <c r="K9983">
        <v>4</v>
      </c>
    </row>
    <row r="9984" spans="1:11" x14ac:dyDescent="0.4">
      <c r="A9984" t="str">
        <f t="shared" si="279"/>
        <v>Tomaten, getr.Vereinigte Staaten von Amerika</v>
      </c>
      <c r="B9984" s="26" t="s">
        <v>119</v>
      </c>
      <c r="C9984" s="50" t="s">
        <v>467</v>
      </c>
      <c r="H9984" s="25">
        <f t="shared" si="277"/>
        <v>2.0207359999999999E-7</v>
      </c>
      <c r="I9984" s="3" t="str">
        <f t="shared" si="278"/>
        <v>TomatenVereinigte Staaten von Amerika</v>
      </c>
      <c r="J9984" t="s">
        <v>86</v>
      </c>
      <c r="K9984">
        <v>4</v>
      </c>
    </row>
    <row r="9985" spans="1:11" x14ac:dyDescent="0.4">
      <c r="A9985" t="str">
        <f t="shared" si="279"/>
        <v>Tomaten, getr.Mosambik</v>
      </c>
      <c r="B9985" s="26" t="s">
        <v>119</v>
      </c>
      <c r="C9985" s="50" t="s">
        <v>413</v>
      </c>
      <c r="H9985" s="25">
        <f t="shared" si="277"/>
        <v>2.0266180000000001E-7</v>
      </c>
      <c r="I9985" s="3" t="str">
        <f t="shared" si="278"/>
        <v>TomatenMosambik</v>
      </c>
      <c r="J9985" t="s">
        <v>86</v>
      </c>
      <c r="K9985">
        <v>4</v>
      </c>
    </row>
    <row r="9986" spans="1:11" x14ac:dyDescent="0.4">
      <c r="A9986" t="str">
        <f t="shared" si="279"/>
        <v>Tomaten, getr.Libyen</v>
      </c>
      <c r="B9986" s="26" t="s">
        <v>119</v>
      </c>
      <c r="C9986" s="50" t="s">
        <v>400</v>
      </c>
      <c r="H9986" s="25">
        <f t="shared" si="277"/>
        <v>2.2320057600000001E-7</v>
      </c>
      <c r="I9986" s="3" t="str">
        <f t="shared" si="278"/>
        <v>TomatenLibyen</v>
      </c>
      <c r="J9986" t="s">
        <v>86</v>
      </c>
      <c r="K9986">
        <v>4</v>
      </c>
    </row>
    <row r="9987" spans="1:11" x14ac:dyDescent="0.4">
      <c r="A9987" t="str">
        <f t="shared" si="279"/>
        <v>Tomaten, getr.Russland</v>
      </c>
      <c r="B9987" s="26" t="s">
        <v>119</v>
      </c>
      <c r="C9987" s="50" t="s">
        <v>435</v>
      </c>
      <c r="H9987" s="25">
        <f t="shared" si="277"/>
        <v>2.2976456000000001E-7</v>
      </c>
      <c r="I9987" s="3" t="str">
        <f t="shared" si="278"/>
        <v>TomatenRussland</v>
      </c>
      <c r="J9987" t="s">
        <v>86</v>
      </c>
      <c r="K9987">
        <v>4</v>
      </c>
    </row>
    <row r="9988" spans="1:11" x14ac:dyDescent="0.4">
      <c r="A9988" t="str">
        <f t="shared" si="279"/>
        <v>Tomaten, getr.USSR</v>
      </c>
      <c r="B9988" s="26" t="s">
        <v>119</v>
      </c>
      <c r="C9988" s="50" t="s">
        <v>469</v>
      </c>
      <c r="H9988" s="25">
        <f t="shared" si="277"/>
        <v>2.2976456000000001E-7</v>
      </c>
      <c r="I9988" s="3" t="str">
        <f t="shared" si="278"/>
        <v>TomatenUSSR</v>
      </c>
      <c r="J9988" t="s">
        <v>86</v>
      </c>
      <c r="K9988">
        <v>4</v>
      </c>
    </row>
    <row r="9989" spans="1:11" x14ac:dyDescent="0.4">
      <c r="A9989" t="str">
        <f t="shared" si="279"/>
        <v>Tomaten, getr.Jordanien</v>
      </c>
      <c r="B9989" s="26" t="s">
        <v>119</v>
      </c>
      <c r="C9989" s="50" t="s">
        <v>215</v>
      </c>
      <c r="H9989" s="25">
        <f t="shared" si="277"/>
        <v>2.40878068E-7</v>
      </c>
      <c r="I9989" s="3" t="str">
        <f t="shared" si="278"/>
        <v>TomatenJordanien</v>
      </c>
      <c r="J9989" t="s">
        <v>86</v>
      </c>
      <c r="K9989">
        <v>4</v>
      </c>
    </row>
    <row r="9990" spans="1:11" x14ac:dyDescent="0.4">
      <c r="A9990" t="str">
        <f t="shared" si="279"/>
        <v>Tomaten, getr.Oman</v>
      </c>
      <c r="B9990" s="26" t="s">
        <v>119</v>
      </c>
      <c r="C9990" s="50" t="s">
        <v>422</v>
      </c>
      <c r="H9990" s="25">
        <f t="shared" si="277"/>
        <v>2.4507887999999998E-7</v>
      </c>
      <c r="I9990" s="3" t="str">
        <f t="shared" si="278"/>
        <v>TomatenOman</v>
      </c>
      <c r="J9990" t="s">
        <v>86</v>
      </c>
      <c r="K9990">
        <v>4</v>
      </c>
    </row>
    <row r="9991" spans="1:11" x14ac:dyDescent="0.4">
      <c r="A9991" t="str">
        <f t="shared" si="279"/>
        <v>Tomaten, getr.China, Hong Kong</v>
      </c>
      <c r="B9991" s="26" t="s">
        <v>119</v>
      </c>
      <c r="C9991" s="50" t="s">
        <v>349</v>
      </c>
      <c r="H9991" s="25">
        <f t="shared" si="277"/>
        <v>2.4531831999999997E-7</v>
      </c>
      <c r="I9991" s="3" t="str">
        <f t="shared" si="278"/>
        <v>TomatenChina, Hong Kong</v>
      </c>
      <c r="J9991" t="s">
        <v>86</v>
      </c>
      <c r="K9991">
        <v>4</v>
      </c>
    </row>
    <row r="9992" spans="1:11" x14ac:dyDescent="0.4">
      <c r="A9992" t="str">
        <f t="shared" si="279"/>
        <v>Tomaten, getr.China, zentral</v>
      </c>
      <c r="B9992" s="26" t="s">
        <v>119</v>
      </c>
      <c r="C9992" s="50" t="s">
        <v>74</v>
      </c>
      <c r="H9992" s="25">
        <f t="shared" si="277"/>
        <v>2.4531831999999997E-7</v>
      </c>
      <c r="I9992" s="3" t="str">
        <f t="shared" si="278"/>
        <v>TomatenChina, zentral</v>
      </c>
      <c r="J9992" t="s">
        <v>86</v>
      </c>
      <c r="K9992">
        <v>4</v>
      </c>
    </row>
    <row r="9993" spans="1:11" x14ac:dyDescent="0.4">
      <c r="A9993" t="str">
        <f t="shared" si="279"/>
        <v>Tomaten, getr.China, Taiwan</v>
      </c>
      <c r="B9993" s="26" t="s">
        <v>119</v>
      </c>
      <c r="C9993" s="50" t="s">
        <v>350</v>
      </c>
      <c r="H9993" s="25">
        <f t="shared" si="277"/>
        <v>2.4531831999999997E-7</v>
      </c>
      <c r="I9993" s="3" t="str">
        <f t="shared" si="278"/>
        <v>TomatenChina, Taiwan</v>
      </c>
      <c r="J9993" t="s">
        <v>86</v>
      </c>
      <c r="K9993">
        <v>4</v>
      </c>
    </row>
    <row r="9994" spans="1:11" x14ac:dyDescent="0.4">
      <c r="A9994" t="str">
        <f t="shared" si="279"/>
        <v>Tomaten, getr.Libanon</v>
      </c>
      <c r="B9994" s="26" t="s">
        <v>119</v>
      </c>
      <c r="C9994" s="50" t="s">
        <v>397</v>
      </c>
      <c r="H9994" s="25">
        <f t="shared" si="277"/>
        <v>2.5205292000000004E-7</v>
      </c>
      <c r="I9994" s="3" t="str">
        <f t="shared" si="278"/>
        <v>TomatenLibanon</v>
      </c>
      <c r="J9994" t="s">
        <v>86</v>
      </c>
      <c r="K9994">
        <v>4</v>
      </c>
    </row>
    <row r="9995" spans="1:11" x14ac:dyDescent="0.4">
      <c r="A9995" t="str">
        <f t="shared" si="279"/>
        <v>Tomaten, getr.Guinea</v>
      </c>
      <c r="B9995" s="26" t="s">
        <v>119</v>
      </c>
      <c r="C9995" s="50" t="s">
        <v>380</v>
      </c>
      <c r="H9995" s="25">
        <f t="shared" si="277"/>
        <v>2.5276344000000003E-7</v>
      </c>
      <c r="I9995" s="3" t="str">
        <f t="shared" si="278"/>
        <v>TomatenGuinea</v>
      </c>
      <c r="J9995" t="s">
        <v>86</v>
      </c>
      <c r="K9995">
        <v>4</v>
      </c>
    </row>
    <row r="9996" spans="1:11" x14ac:dyDescent="0.4">
      <c r="A9996" t="str">
        <f t="shared" si="279"/>
        <v>Tomaten, getr.Kuwait</v>
      </c>
      <c r="B9996" s="26" t="s">
        <v>119</v>
      </c>
      <c r="C9996" s="50" t="s">
        <v>394</v>
      </c>
      <c r="H9996" s="25">
        <f t="shared" si="277"/>
        <v>2.7618260800000001E-7</v>
      </c>
      <c r="I9996" s="3" t="str">
        <f t="shared" si="278"/>
        <v>TomatenKuwait</v>
      </c>
      <c r="J9996" t="s">
        <v>86</v>
      </c>
      <c r="K9996">
        <v>4</v>
      </c>
    </row>
    <row r="9997" spans="1:11" x14ac:dyDescent="0.4">
      <c r="A9997" t="str">
        <f t="shared" si="279"/>
        <v>Tomaten, getr.besetztes palästinensisches Gebiet</v>
      </c>
      <c r="B9997" s="26" t="s">
        <v>119</v>
      </c>
      <c r="C9997" s="50" t="s">
        <v>421</v>
      </c>
      <c r="H9997" s="25">
        <f t="shared" si="277"/>
        <v>2.7971744E-7</v>
      </c>
      <c r="I9997" s="3" t="str">
        <f t="shared" si="278"/>
        <v>Tomatenbesetztes palästinensisches Gebiet</v>
      </c>
      <c r="J9997" t="s">
        <v>86</v>
      </c>
      <c r="K9997">
        <v>4</v>
      </c>
    </row>
    <row r="9998" spans="1:11" x14ac:dyDescent="0.4">
      <c r="A9998" t="str">
        <f t="shared" si="279"/>
        <v>Tomaten, getr.Elfenbeinküste</v>
      </c>
      <c r="B9998" s="26" t="s">
        <v>119</v>
      </c>
      <c r="C9998" s="50" t="s">
        <v>354</v>
      </c>
      <c r="H9998" s="25">
        <f t="shared" si="277"/>
        <v>2.8619104000000001E-7</v>
      </c>
      <c r="I9998" s="3" t="str">
        <f t="shared" si="278"/>
        <v>TomatenElfenbeinküste</v>
      </c>
      <c r="J9998" t="s">
        <v>86</v>
      </c>
      <c r="K9998">
        <v>4</v>
      </c>
    </row>
    <row r="9999" spans="1:11" x14ac:dyDescent="0.4">
      <c r="A9999" t="str">
        <f t="shared" si="279"/>
        <v>Tomaten, getr.Türkei</v>
      </c>
      <c r="B9999" s="26" t="s">
        <v>119</v>
      </c>
      <c r="C9999" s="50" t="s">
        <v>461</v>
      </c>
      <c r="H9999" s="25">
        <f t="shared" si="277"/>
        <v>2.8926035999999997E-7</v>
      </c>
      <c r="I9999" s="3" t="str">
        <f t="shared" si="278"/>
        <v>TomatenTürkei</v>
      </c>
      <c r="J9999" t="s">
        <v>86</v>
      </c>
      <c r="K9999">
        <v>4</v>
      </c>
    </row>
    <row r="10000" spans="1:11" x14ac:dyDescent="0.4">
      <c r="A10000" t="str">
        <f t="shared" si="279"/>
        <v>Tomaten, getr.Saudi-Arabien</v>
      </c>
      <c r="B10000" s="26" t="s">
        <v>119</v>
      </c>
      <c r="C10000" s="50" t="s">
        <v>437</v>
      </c>
      <c r="H10000" s="25">
        <f t="shared" ref="H10000:H10063" si="280">VLOOKUP($I10000,$A$3:$H$9942,8,0)*$K10000</f>
        <v>2.9328072399999997E-7</v>
      </c>
      <c r="I10000" s="3" t="str">
        <f t="shared" si="278"/>
        <v>TomatenSaudi-Arabien</v>
      </c>
      <c r="J10000" t="s">
        <v>86</v>
      </c>
      <c r="K10000">
        <v>4</v>
      </c>
    </row>
    <row r="10001" spans="1:11" x14ac:dyDescent="0.4">
      <c r="A10001" t="str">
        <f t="shared" si="279"/>
        <v>Tomaten, getr.Myanmar</v>
      </c>
      <c r="B10001" s="26" t="s">
        <v>119</v>
      </c>
      <c r="C10001" s="50" t="s">
        <v>414</v>
      </c>
      <c r="H10001" s="25">
        <f t="shared" si="280"/>
        <v>3.0289599999999999E-7</v>
      </c>
      <c r="I10001" s="3" t="str">
        <f t="shared" ref="I10001:I10064" si="281">J10001&amp;C10001</f>
        <v>TomatenMyanmar</v>
      </c>
      <c r="J10001" t="s">
        <v>86</v>
      </c>
      <c r="K10001">
        <v>4</v>
      </c>
    </row>
    <row r="10002" spans="1:11" x14ac:dyDescent="0.4">
      <c r="A10002" t="str">
        <f t="shared" ref="A10002:A10065" si="282">B10002&amp;C10002</f>
        <v>Tomaten, getr.Syrien</v>
      </c>
      <c r="B10002" s="26" t="s">
        <v>119</v>
      </c>
      <c r="C10002" s="50" t="s">
        <v>453</v>
      </c>
      <c r="H10002" s="25">
        <f t="shared" si="280"/>
        <v>3.0380235999999999E-7</v>
      </c>
      <c r="I10002" s="3" t="str">
        <f t="shared" si="281"/>
        <v>TomatenSyrien</v>
      </c>
      <c r="J10002" t="s">
        <v>86</v>
      </c>
      <c r="K10002">
        <v>4</v>
      </c>
    </row>
    <row r="10003" spans="1:11" x14ac:dyDescent="0.4">
      <c r="A10003" t="str">
        <f t="shared" si="282"/>
        <v>Tomaten, getr.Bulgarien</v>
      </c>
      <c r="B10003" s="26" t="s">
        <v>119</v>
      </c>
      <c r="C10003" s="50" t="s">
        <v>333</v>
      </c>
      <c r="H10003" s="25">
        <f t="shared" si="280"/>
        <v>3.1194499999999995E-7</v>
      </c>
      <c r="I10003" s="3" t="str">
        <f t="shared" si="281"/>
        <v>TomatenBulgarien</v>
      </c>
      <c r="J10003" t="s">
        <v>86</v>
      </c>
      <c r="K10003">
        <v>4</v>
      </c>
    </row>
    <row r="10004" spans="1:11" x14ac:dyDescent="0.4">
      <c r="A10004" t="str">
        <f t="shared" si="282"/>
        <v>Tomaten, getr.Iran</v>
      </c>
      <c r="B10004" s="26" t="s">
        <v>119</v>
      </c>
      <c r="C10004" s="50" t="s">
        <v>386</v>
      </c>
      <c r="H10004" s="25">
        <f t="shared" si="280"/>
        <v>3.1621203999999999E-7</v>
      </c>
      <c r="I10004" s="3" t="str">
        <f t="shared" si="281"/>
        <v>TomatenIran</v>
      </c>
      <c r="J10004" t="s">
        <v>86</v>
      </c>
      <c r="K10004">
        <v>4</v>
      </c>
    </row>
    <row r="10005" spans="1:11" x14ac:dyDescent="0.4">
      <c r="A10005" t="str">
        <f t="shared" si="282"/>
        <v>Tomaten, getr.Armenien</v>
      </c>
      <c r="B10005" s="26" t="s">
        <v>119</v>
      </c>
      <c r="C10005" s="50" t="s">
        <v>296</v>
      </c>
      <c r="H10005" s="25">
        <f t="shared" si="280"/>
        <v>3.3904024000000007E-7</v>
      </c>
      <c r="I10005" s="3" t="str">
        <f t="shared" si="281"/>
        <v>TomatenArmenien</v>
      </c>
      <c r="J10005" t="s">
        <v>86</v>
      </c>
      <c r="K10005">
        <v>4</v>
      </c>
    </row>
    <row r="10006" spans="1:11" x14ac:dyDescent="0.4">
      <c r="A10006" t="str">
        <f t="shared" si="282"/>
        <v>Tomaten, getr.Griechenland</v>
      </c>
      <c r="B10006" s="26" t="s">
        <v>119</v>
      </c>
      <c r="C10006" s="50" t="s">
        <v>378</v>
      </c>
      <c r="H10006" s="25">
        <f t="shared" si="280"/>
        <v>3.5073247999999996E-7</v>
      </c>
      <c r="I10006" s="3" t="str">
        <f t="shared" si="281"/>
        <v>TomatenGriechenland</v>
      </c>
      <c r="J10006" t="s">
        <v>86</v>
      </c>
      <c r="K10006">
        <v>4</v>
      </c>
    </row>
    <row r="10007" spans="1:11" x14ac:dyDescent="0.4">
      <c r="A10007" t="str">
        <f t="shared" si="282"/>
        <v>Tomaten, getr.Vietnam</v>
      </c>
      <c r="B10007" s="26" t="s">
        <v>119</v>
      </c>
      <c r="C10007" s="50" t="s">
        <v>472</v>
      </c>
      <c r="H10007" s="25">
        <f t="shared" si="280"/>
        <v>3.5623960000000005E-7</v>
      </c>
      <c r="I10007" s="3" t="str">
        <f t="shared" si="281"/>
        <v>TomatenVietnam</v>
      </c>
      <c r="J10007" t="s">
        <v>86</v>
      </c>
      <c r="K10007">
        <v>4</v>
      </c>
    </row>
    <row r="10008" spans="1:11" x14ac:dyDescent="0.4">
      <c r="A10008" t="str">
        <f t="shared" si="282"/>
        <v>Tomaten, getr.Algerien</v>
      </c>
      <c r="B10008" s="26" t="s">
        <v>119</v>
      </c>
      <c r="C10008" s="50" t="s">
        <v>277</v>
      </c>
      <c r="H10008" s="25">
        <f t="shared" si="280"/>
        <v>3.6149832800000002E-7</v>
      </c>
      <c r="I10008" s="3" t="str">
        <f t="shared" si="281"/>
        <v>TomatenAlgerien</v>
      </c>
      <c r="J10008" t="s">
        <v>86</v>
      </c>
      <c r="K10008">
        <v>4</v>
      </c>
    </row>
    <row r="10009" spans="1:11" x14ac:dyDescent="0.4">
      <c r="A10009" t="str">
        <f t="shared" si="282"/>
        <v>Tomaten, getr.ehemalige jugoslawische Republik Mazedonien</v>
      </c>
      <c r="B10009" s="26" t="s">
        <v>119</v>
      </c>
      <c r="C10009" s="50" t="s">
        <v>456</v>
      </c>
      <c r="H10009" s="25">
        <f t="shared" si="280"/>
        <v>3.8890104000000001E-7</v>
      </c>
      <c r="I10009" s="3" t="str">
        <f t="shared" si="281"/>
        <v>Tomatenehemalige jugoslawische Republik Mazedonien</v>
      </c>
      <c r="J10009" t="s">
        <v>86</v>
      </c>
      <c r="K10009">
        <v>4</v>
      </c>
    </row>
    <row r="10010" spans="1:11" x14ac:dyDescent="0.4">
      <c r="A10010" t="str">
        <f t="shared" si="282"/>
        <v>Tomaten, getr.Kongo</v>
      </c>
      <c r="B10010" s="26" t="s">
        <v>119</v>
      </c>
      <c r="C10010" s="50" t="s">
        <v>217</v>
      </c>
      <c r="H10010" s="25">
        <f t="shared" si="280"/>
        <v>4.0365055999999996E-7</v>
      </c>
      <c r="I10010" s="3" t="str">
        <f t="shared" si="281"/>
        <v>TomatenKongo</v>
      </c>
      <c r="J10010" t="s">
        <v>86</v>
      </c>
      <c r="K10010">
        <v>4</v>
      </c>
    </row>
    <row r="10011" spans="1:11" x14ac:dyDescent="0.4">
      <c r="A10011" t="str">
        <f t="shared" si="282"/>
        <v>Tomaten, getr.Nordkorea</v>
      </c>
      <c r="B10011" s="26" t="s">
        <v>119</v>
      </c>
      <c r="C10011" s="50" t="s">
        <v>357</v>
      </c>
      <c r="H10011" s="25">
        <f t="shared" si="280"/>
        <v>4.2496500000000005E-7</v>
      </c>
      <c r="I10011" s="3" t="str">
        <f t="shared" si="281"/>
        <v>TomatenNordkorea</v>
      </c>
      <c r="J10011" t="s">
        <v>86</v>
      </c>
      <c r="K10011">
        <v>4</v>
      </c>
    </row>
    <row r="10012" spans="1:11" x14ac:dyDescent="0.4">
      <c r="A10012" t="str">
        <f t="shared" si="282"/>
        <v>Tomaten, getr.Benin</v>
      </c>
      <c r="B10012" s="26" t="s">
        <v>119</v>
      </c>
      <c r="C10012" s="50" t="s">
        <v>219</v>
      </c>
      <c r="H10012" s="25">
        <f t="shared" si="280"/>
        <v>4.4643175999999999E-7</v>
      </c>
      <c r="I10012" s="3" t="str">
        <f t="shared" si="281"/>
        <v>TomatenBenin</v>
      </c>
      <c r="J10012" t="s">
        <v>86</v>
      </c>
      <c r="K10012">
        <v>4</v>
      </c>
    </row>
    <row r="10013" spans="1:11" x14ac:dyDescent="0.4">
      <c r="A10013" t="str">
        <f t="shared" si="282"/>
        <v>Tomaten, getr.Burundi</v>
      </c>
      <c r="B10013" s="26" t="s">
        <v>119</v>
      </c>
      <c r="C10013" s="50" t="s">
        <v>335</v>
      </c>
      <c r="H10013" s="25">
        <f t="shared" si="280"/>
        <v>4.5808339999999998E-7</v>
      </c>
      <c r="I10013" s="3" t="str">
        <f t="shared" si="281"/>
        <v>TomatenBurundi</v>
      </c>
      <c r="J10013" t="s">
        <v>86</v>
      </c>
      <c r="K10013">
        <v>4</v>
      </c>
    </row>
    <row r="10014" spans="1:11" x14ac:dyDescent="0.4">
      <c r="A10014" t="str">
        <f t="shared" si="282"/>
        <v>Tomaten, getr.Uzbekistan</v>
      </c>
      <c r="B10014" s="26" t="s">
        <v>119</v>
      </c>
      <c r="C10014" s="50" t="s">
        <v>470</v>
      </c>
      <c r="H10014" s="25">
        <f t="shared" si="280"/>
        <v>4.7580920000000003E-7</v>
      </c>
      <c r="I10014" s="3" t="str">
        <f t="shared" si="281"/>
        <v>TomatenUzbekistan</v>
      </c>
      <c r="J10014" t="s">
        <v>86</v>
      </c>
      <c r="K10014">
        <v>4</v>
      </c>
    </row>
    <row r="10015" spans="1:11" x14ac:dyDescent="0.4">
      <c r="A10015" t="str">
        <f t="shared" si="282"/>
        <v>Tomaten, getr.Montenegro</v>
      </c>
      <c r="B10015" s="26" t="s">
        <v>119</v>
      </c>
      <c r="C10015" s="50" t="s">
        <v>411</v>
      </c>
      <c r="H10015" s="25">
        <f t="shared" si="280"/>
        <v>4.8079756000000006E-7</v>
      </c>
      <c r="I10015" s="3" t="str">
        <f t="shared" si="281"/>
        <v>TomatenMontenegro</v>
      </c>
      <c r="J10015" t="s">
        <v>86</v>
      </c>
      <c r="K10015">
        <v>4</v>
      </c>
    </row>
    <row r="10016" spans="1:11" x14ac:dyDescent="0.4">
      <c r="A10016" t="str">
        <f t="shared" si="282"/>
        <v>Tomaten, getr.Serbien</v>
      </c>
      <c r="B10016" s="26" t="s">
        <v>119</v>
      </c>
      <c r="C10016" s="50" t="s">
        <v>439</v>
      </c>
      <c r="H10016" s="25">
        <f t="shared" si="280"/>
        <v>4.8079756000000006E-7</v>
      </c>
      <c r="I10016" s="3" t="str">
        <f t="shared" si="281"/>
        <v>TomatenSerbien</v>
      </c>
      <c r="J10016" t="s">
        <v>86</v>
      </c>
      <c r="K10016">
        <v>4</v>
      </c>
    </row>
    <row r="10017" spans="1:11" x14ac:dyDescent="0.4">
      <c r="A10017" t="str">
        <f t="shared" si="282"/>
        <v>Tomaten, getr.Serbien-Montenegro</v>
      </c>
      <c r="B10017" s="26" t="s">
        <v>119</v>
      </c>
      <c r="C10017" s="50" t="s">
        <v>440</v>
      </c>
      <c r="H10017" s="25">
        <f t="shared" si="280"/>
        <v>4.8079756000000006E-7</v>
      </c>
      <c r="I10017" s="3" t="str">
        <f t="shared" si="281"/>
        <v>TomatenSerbien-Montenegro</v>
      </c>
      <c r="J10017" t="s">
        <v>86</v>
      </c>
      <c r="K10017">
        <v>4</v>
      </c>
    </row>
    <row r="10018" spans="1:11" x14ac:dyDescent="0.4">
      <c r="A10018" t="str">
        <f t="shared" si="282"/>
        <v>Tomaten, getr.Jugoslawien</v>
      </c>
      <c r="B10018" s="26" t="s">
        <v>119</v>
      </c>
      <c r="C10018" s="50" t="s">
        <v>474</v>
      </c>
      <c r="H10018" s="25">
        <f t="shared" si="280"/>
        <v>4.8079756000000006E-7</v>
      </c>
      <c r="I10018" s="3" t="str">
        <f t="shared" si="281"/>
        <v>TomatenJugoslawien</v>
      </c>
      <c r="J10018" t="s">
        <v>86</v>
      </c>
      <c r="K10018">
        <v>4</v>
      </c>
    </row>
    <row r="10019" spans="1:11" x14ac:dyDescent="0.4">
      <c r="A10019" t="str">
        <f t="shared" si="282"/>
        <v>Tomaten, getr.Tadschikistan</v>
      </c>
      <c r="B10019" s="26" t="s">
        <v>119</v>
      </c>
      <c r="C10019" s="50" t="s">
        <v>454</v>
      </c>
      <c r="H10019" s="25">
        <f t="shared" si="280"/>
        <v>4.9285947999999995E-7</v>
      </c>
      <c r="I10019" s="3" t="str">
        <f t="shared" si="281"/>
        <v>TomatenTadschikistan</v>
      </c>
      <c r="J10019" t="s">
        <v>86</v>
      </c>
      <c r="K10019">
        <v>4</v>
      </c>
    </row>
    <row r="10020" spans="1:11" x14ac:dyDescent="0.4">
      <c r="A10020" t="str">
        <f t="shared" si="282"/>
        <v>Tomaten, getr.Togo</v>
      </c>
      <c r="B10020" s="26" t="s">
        <v>119</v>
      </c>
      <c r="C10020" s="50" t="s">
        <v>458</v>
      </c>
      <c r="H10020" s="25">
        <f t="shared" si="280"/>
        <v>5.0035999999999996E-7</v>
      </c>
      <c r="I10020" s="3" t="str">
        <f t="shared" si="281"/>
        <v>TomatenTogo</v>
      </c>
      <c r="J10020" t="s">
        <v>86</v>
      </c>
      <c r="K10020">
        <v>4</v>
      </c>
    </row>
    <row r="10021" spans="1:11" x14ac:dyDescent="0.4">
      <c r="A10021" t="str">
        <f t="shared" si="282"/>
        <v>Tomaten, getr.Bolivien</v>
      </c>
      <c r="B10021" s="26" t="s">
        <v>119</v>
      </c>
      <c r="C10021" s="50" t="s">
        <v>327</v>
      </c>
      <c r="H10021" s="25">
        <f t="shared" si="280"/>
        <v>5.0202800000000005E-7</v>
      </c>
      <c r="I10021" s="3" t="str">
        <f t="shared" si="281"/>
        <v>TomatenBolivien</v>
      </c>
      <c r="J10021" t="s">
        <v>86</v>
      </c>
      <c r="K10021">
        <v>4</v>
      </c>
    </row>
    <row r="10022" spans="1:11" x14ac:dyDescent="0.4">
      <c r="A10022" t="str">
        <f t="shared" si="282"/>
        <v>Tomaten, getr.Kasachstan</v>
      </c>
      <c r="B10022" s="26" t="s">
        <v>119</v>
      </c>
      <c r="C10022" s="50" t="s">
        <v>392</v>
      </c>
      <c r="H10022" s="25">
        <f t="shared" si="280"/>
        <v>5.1310708000000007E-7</v>
      </c>
      <c r="I10022" s="3" t="str">
        <f t="shared" si="281"/>
        <v>TomatenKasachstan</v>
      </c>
      <c r="J10022" t="s">
        <v>86</v>
      </c>
      <c r="K10022">
        <v>4</v>
      </c>
    </row>
    <row r="10023" spans="1:11" x14ac:dyDescent="0.4">
      <c r="A10023" t="str">
        <f t="shared" si="282"/>
        <v>Tomaten, getr.Kenia</v>
      </c>
      <c r="B10023" s="26" t="s">
        <v>119</v>
      </c>
      <c r="C10023" s="50" t="s">
        <v>393</v>
      </c>
      <c r="H10023" s="25">
        <f t="shared" si="280"/>
        <v>5.2467124E-7</v>
      </c>
      <c r="I10023" s="3" t="str">
        <f t="shared" si="281"/>
        <v>TomatenKenia</v>
      </c>
      <c r="J10023" t="s">
        <v>86</v>
      </c>
      <c r="K10023">
        <v>4</v>
      </c>
    </row>
    <row r="10024" spans="1:11" x14ac:dyDescent="0.4">
      <c r="A10024" t="str">
        <f t="shared" si="282"/>
        <v>Tomaten, getr.Swaziland</v>
      </c>
      <c r="B10024" s="26" t="s">
        <v>119</v>
      </c>
      <c r="C10024" s="50" t="s">
        <v>450</v>
      </c>
      <c r="H10024" s="25">
        <f t="shared" si="280"/>
        <v>5.2494480000000004E-7</v>
      </c>
      <c r="I10024" s="3" t="str">
        <f t="shared" si="281"/>
        <v>TomatenSwaziland</v>
      </c>
      <c r="J10024" t="s">
        <v>86</v>
      </c>
      <c r="K10024">
        <v>4</v>
      </c>
    </row>
    <row r="10025" spans="1:11" x14ac:dyDescent="0.4">
      <c r="A10025" t="str">
        <f t="shared" si="282"/>
        <v>Tomaten, getr.Japan</v>
      </c>
      <c r="B10025" s="26" t="s">
        <v>119</v>
      </c>
      <c r="C10025" s="50" t="s">
        <v>391</v>
      </c>
      <c r="H10025" s="25">
        <f t="shared" si="280"/>
        <v>5.3399759999999997E-7</v>
      </c>
      <c r="I10025" s="3" t="str">
        <f t="shared" si="281"/>
        <v>TomatenJapan</v>
      </c>
      <c r="J10025" t="s">
        <v>86</v>
      </c>
      <c r="K10025">
        <v>4</v>
      </c>
    </row>
    <row r="10026" spans="1:11" x14ac:dyDescent="0.4">
      <c r="A10026" t="str">
        <f t="shared" si="282"/>
        <v>Tomaten, getr.Uganda</v>
      </c>
      <c r="B10026" s="26" t="s">
        <v>119</v>
      </c>
      <c r="C10026" s="50" t="s">
        <v>220</v>
      </c>
      <c r="H10026" s="25">
        <f t="shared" si="280"/>
        <v>5.6349491999999998E-7</v>
      </c>
      <c r="I10026" s="3" t="str">
        <f t="shared" si="281"/>
        <v>TomatenUganda</v>
      </c>
      <c r="J10026" t="s">
        <v>86</v>
      </c>
      <c r="K10026">
        <v>4</v>
      </c>
    </row>
    <row r="10027" spans="1:11" x14ac:dyDescent="0.4">
      <c r="A10027" t="str">
        <f t="shared" si="282"/>
        <v>Tomaten, getr.Ghana</v>
      </c>
      <c r="B10027" s="26" t="s">
        <v>119</v>
      </c>
      <c r="C10027" s="50" t="s">
        <v>216</v>
      </c>
      <c r="H10027" s="25">
        <f t="shared" si="280"/>
        <v>5.8278279999999992E-7</v>
      </c>
      <c r="I10027" s="3" t="str">
        <f t="shared" si="281"/>
        <v>TomatenGhana</v>
      </c>
      <c r="J10027" t="s">
        <v>86</v>
      </c>
      <c r="K10027">
        <v>4</v>
      </c>
    </row>
    <row r="10028" spans="1:11" x14ac:dyDescent="0.4">
      <c r="A10028" t="str">
        <f t="shared" si="282"/>
        <v>Tomaten, getr.Ägypten</v>
      </c>
      <c r="B10028" s="26" t="s">
        <v>119</v>
      </c>
      <c r="C10028" s="50" t="s">
        <v>364</v>
      </c>
      <c r="H10028" s="25">
        <f t="shared" si="280"/>
        <v>6.0274752000000008E-7</v>
      </c>
      <c r="I10028" s="3" t="str">
        <f t="shared" si="281"/>
        <v>TomatenÄgypten</v>
      </c>
      <c r="J10028" t="s">
        <v>86</v>
      </c>
      <c r="K10028">
        <v>4</v>
      </c>
    </row>
    <row r="10029" spans="1:11" x14ac:dyDescent="0.4">
      <c r="A10029" t="str">
        <f t="shared" si="282"/>
        <v>Tomaten, getr.Indien</v>
      </c>
      <c r="B10029" s="26" t="s">
        <v>119</v>
      </c>
      <c r="C10029" s="50" t="s">
        <v>91</v>
      </c>
      <c r="H10029" s="25">
        <f t="shared" si="280"/>
        <v>6.0926068000000002E-7</v>
      </c>
      <c r="I10029" s="3" t="str">
        <f t="shared" si="281"/>
        <v>TomatenIndien</v>
      </c>
      <c r="J10029" t="s">
        <v>86</v>
      </c>
      <c r="K10029">
        <v>4</v>
      </c>
    </row>
    <row r="10030" spans="1:11" x14ac:dyDescent="0.4">
      <c r="A10030" t="str">
        <f t="shared" si="282"/>
        <v>Tomaten, getr.Kirgisien</v>
      </c>
      <c r="B10030" s="26" t="s">
        <v>119</v>
      </c>
      <c r="C10030" s="50" t="s">
        <v>395</v>
      </c>
      <c r="H10030" s="25">
        <f t="shared" si="280"/>
        <v>6.2495428000000001E-7</v>
      </c>
      <c r="I10030" s="3" t="str">
        <f t="shared" si="281"/>
        <v>TomatenKirgisien</v>
      </c>
      <c r="J10030" t="s">
        <v>86</v>
      </c>
      <c r="K10030">
        <v>4</v>
      </c>
    </row>
    <row r="10031" spans="1:11" x14ac:dyDescent="0.4">
      <c r="A10031" t="str">
        <f t="shared" si="282"/>
        <v>Tomaten, getr.Liberia</v>
      </c>
      <c r="B10031" s="26" t="s">
        <v>119</v>
      </c>
      <c r="C10031" s="50" t="s">
        <v>399</v>
      </c>
      <c r="H10031" s="25">
        <f t="shared" si="280"/>
        <v>6.4506960000000002E-7</v>
      </c>
      <c r="I10031" s="3" t="str">
        <f t="shared" si="281"/>
        <v>TomatenLiberia</v>
      </c>
      <c r="J10031" t="s">
        <v>86</v>
      </c>
      <c r="K10031">
        <v>4</v>
      </c>
    </row>
    <row r="10032" spans="1:11" x14ac:dyDescent="0.4">
      <c r="A10032" t="str">
        <f t="shared" si="282"/>
        <v>Tomaten, getr.Sierra Leone</v>
      </c>
      <c r="B10032" s="26" t="s">
        <v>119</v>
      </c>
      <c r="C10032" s="50" t="s">
        <v>441</v>
      </c>
      <c r="H10032" s="25">
        <f t="shared" si="280"/>
        <v>7.2554600000000008E-7</v>
      </c>
      <c r="I10032" s="3" t="str">
        <f t="shared" si="281"/>
        <v>TomatenSierra Leone</v>
      </c>
      <c r="J10032" t="s">
        <v>86</v>
      </c>
      <c r="K10032">
        <v>4</v>
      </c>
    </row>
    <row r="10033" spans="1:11" x14ac:dyDescent="0.4">
      <c r="A10033" t="str">
        <f t="shared" si="282"/>
        <v>Tomaten, getr.Georgien</v>
      </c>
      <c r="B10033" s="26" t="s">
        <v>119</v>
      </c>
      <c r="C10033" s="50" t="s">
        <v>375</v>
      </c>
      <c r="H10033" s="25">
        <f t="shared" si="280"/>
        <v>7.9477820000000011E-7</v>
      </c>
      <c r="I10033" s="3" t="str">
        <f t="shared" si="281"/>
        <v>TomatenGeorgien</v>
      </c>
      <c r="J10033" t="s">
        <v>86</v>
      </c>
      <c r="K10033">
        <v>4</v>
      </c>
    </row>
    <row r="10034" spans="1:11" x14ac:dyDescent="0.4">
      <c r="A10034" t="str">
        <f t="shared" si="282"/>
        <v>Tomaten, getr.Kroatien</v>
      </c>
      <c r="B10034" s="26" t="s">
        <v>119</v>
      </c>
      <c r="C10034" s="50" t="s">
        <v>225</v>
      </c>
      <c r="H10034" s="25">
        <f t="shared" si="280"/>
        <v>7.9757199999999996E-7</v>
      </c>
      <c r="I10034" s="3" t="str">
        <f t="shared" si="281"/>
        <v>TomatenKroatien</v>
      </c>
      <c r="J10034" t="s">
        <v>86</v>
      </c>
      <c r="K10034">
        <v>4</v>
      </c>
    </row>
    <row r="10035" spans="1:11" x14ac:dyDescent="0.4">
      <c r="A10035" t="str">
        <f t="shared" si="282"/>
        <v>Tomaten, getr.Irak</v>
      </c>
      <c r="B10035" s="26" t="s">
        <v>119</v>
      </c>
      <c r="C10035" s="50" t="s">
        <v>387</v>
      </c>
      <c r="H10035" s="25">
        <f t="shared" si="280"/>
        <v>8.2708868000000011E-7</v>
      </c>
      <c r="I10035" s="3" t="str">
        <f t="shared" si="281"/>
        <v>TomatenIrak</v>
      </c>
      <c r="J10035" t="s">
        <v>86</v>
      </c>
      <c r="K10035">
        <v>4</v>
      </c>
    </row>
    <row r="10036" spans="1:11" x14ac:dyDescent="0.4">
      <c r="A10036" t="str">
        <f t="shared" si="282"/>
        <v>Tomaten, getr.Guyana</v>
      </c>
      <c r="B10036" s="26" t="s">
        <v>119</v>
      </c>
      <c r="C10036" s="50" t="s">
        <v>382</v>
      </c>
      <c r="H10036" s="25">
        <f t="shared" si="280"/>
        <v>8.5897520000000009E-7</v>
      </c>
      <c r="I10036" s="3" t="str">
        <f t="shared" si="281"/>
        <v>TomatenGuyana</v>
      </c>
      <c r="J10036" t="s">
        <v>86</v>
      </c>
      <c r="K10036">
        <v>4</v>
      </c>
    </row>
    <row r="10037" spans="1:11" x14ac:dyDescent="0.4">
      <c r="A10037" t="str">
        <f t="shared" si="282"/>
        <v>Tomaten, getr.Albanien</v>
      </c>
      <c r="B10037" s="26" t="s">
        <v>119</v>
      </c>
      <c r="C10037" s="50" t="s">
        <v>266</v>
      </c>
      <c r="H10037" s="25">
        <f t="shared" si="280"/>
        <v>8.6012839999999993E-7</v>
      </c>
      <c r="I10037" s="3" t="str">
        <f t="shared" si="281"/>
        <v>TomatenAlbanien</v>
      </c>
      <c r="J10037" t="s">
        <v>86</v>
      </c>
      <c r="K10037">
        <v>4</v>
      </c>
    </row>
    <row r="10038" spans="1:11" x14ac:dyDescent="0.4">
      <c r="A10038" t="str">
        <f t="shared" si="282"/>
        <v>Tomaten, getr.Bosnien-Herzegowina</v>
      </c>
      <c r="B10038" s="26" t="s">
        <v>119</v>
      </c>
      <c r="C10038" s="50" t="s">
        <v>329</v>
      </c>
      <c r="H10038" s="25">
        <f t="shared" si="280"/>
        <v>9.1562840000000007E-7</v>
      </c>
      <c r="I10038" s="3" t="str">
        <f t="shared" si="281"/>
        <v>TomatenBosnien-Herzegowina</v>
      </c>
      <c r="J10038" t="s">
        <v>86</v>
      </c>
      <c r="K10038">
        <v>4</v>
      </c>
    </row>
    <row r="10039" spans="1:11" x14ac:dyDescent="0.4">
      <c r="A10039" t="str">
        <f t="shared" si="282"/>
        <v>Tomaten, getr.Afghanistan</v>
      </c>
      <c r="B10039" s="26" t="s">
        <v>119</v>
      </c>
      <c r="C10039" s="50" t="s">
        <v>238</v>
      </c>
      <c r="H10039" s="25">
        <f t="shared" si="280"/>
        <v>9.2903471999999997E-7</v>
      </c>
      <c r="I10039" s="3" t="str">
        <f t="shared" si="281"/>
        <v>TomatenAfghanistan</v>
      </c>
      <c r="J10039" t="s">
        <v>86</v>
      </c>
      <c r="K10039">
        <v>4</v>
      </c>
    </row>
    <row r="10040" spans="1:11" x14ac:dyDescent="0.4">
      <c r="A10040" t="str">
        <f t="shared" si="282"/>
        <v>Tomaten, getr.Rwanda</v>
      </c>
      <c r="B10040" s="26" t="s">
        <v>119</v>
      </c>
      <c r="C10040" s="50" t="s">
        <v>436</v>
      </c>
      <c r="H10040" s="25">
        <f t="shared" si="280"/>
        <v>1.0141826400000001E-6</v>
      </c>
      <c r="I10040" s="3" t="str">
        <f t="shared" si="281"/>
        <v>TomatenRwanda</v>
      </c>
      <c r="J10040" t="s">
        <v>86</v>
      </c>
      <c r="K10040">
        <v>4</v>
      </c>
    </row>
    <row r="10041" spans="1:11" x14ac:dyDescent="0.4">
      <c r="A10041" t="str">
        <f t="shared" si="282"/>
        <v>Tomaten, getr.Turkmenistan</v>
      </c>
      <c r="B10041" s="26" t="s">
        <v>119</v>
      </c>
      <c r="C10041" s="50" t="s">
        <v>462</v>
      </c>
      <c r="H10041" s="25">
        <f t="shared" si="280"/>
        <v>1.0995303200000001E-6</v>
      </c>
      <c r="I10041" s="3" t="str">
        <f t="shared" si="281"/>
        <v>TomatenTurkmenistan</v>
      </c>
      <c r="J10041" t="s">
        <v>86</v>
      </c>
      <c r="K10041">
        <v>4</v>
      </c>
    </row>
    <row r="10042" spans="1:11" x14ac:dyDescent="0.4">
      <c r="A10042" t="str">
        <f t="shared" si="282"/>
        <v>Tomaten, getr.Thailand</v>
      </c>
      <c r="B10042" s="26" t="s">
        <v>119</v>
      </c>
      <c r="C10042" s="50" t="s">
        <v>455</v>
      </c>
      <c r="H10042" s="25">
        <f t="shared" si="280"/>
        <v>1.1237360000000001E-6</v>
      </c>
      <c r="I10042" s="3" t="str">
        <f t="shared" si="281"/>
        <v>TomatenThailand</v>
      </c>
      <c r="J10042" t="s">
        <v>86</v>
      </c>
      <c r="K10042">
        <v>4</v>
      </c>
    </row>
    <row r="10043" spans="1:11" x14ac:dyDescent="0.4">
      <c r="A10043" t="str">
        <f t="shared" si="282"/>
        <v>Tomaten, getr.Tansania</v>
      </c>
      <c r="B10043" s="26" t="s">
        <v>119</v>
      </c>
      <c r="C10043" s="50" t="s">
        <v>466</v>
      </c>
      <c r="H10043" s="25">
        <f t="shared" si="280"/>
        <v>1.2278412000000001E-6</v>
      </c>
      <c r="I10043" s="3" t="str">
        <f t="shared" si="281"/>
        <v>TomatenTansania</v>
      </c>
      <c r="J10043" t="s">
        <v>86</v>
      </c>
      <c r="K10043">
        <v>4</v>
      </c>
    </row>
    <row r="10044" spans="1:11" x14ac:dyDescent="0.4">
      <c r="A10044" t="str">
        <f t="shared" si="282"/>
        <v>Tomaten, getr.Französisch-Guayana</v>
      </c>
      <c r="B10044" s="26" t="s">
        <v>119</v>
      </c>
      <c r="C10044" s="50" t="s">
        <v>372</v>
      </c>
      <c r="H10044" s="25">
        <f t="shared" si="280"/>
        <v>1.2301403999999997E-6</v>
      </c>
      <c r="I10044" s="3" t="str">
        <f t="shared" si="281"/>
        <v>TomatenFranzösisch-Guayana</v>
      </c>
      <c r="J10044" t="s">
        <v>86</v>
      </c>
      <c r="K10044">
        <v>4</v>
      </c>
    </row>
    <row r="10045" spans="1:11" x14ac:dyDescent="0.4">
      <c r="A10045" t="str">
        <f t="shared" si="282"/>
        <v>Tomaten, getr.El Salvador</v>
      </c>
      <c r="B10045" s="26" t="s">
        <v>119</v>
      </c>
      <c r="C10045" s="50" t="s">
        <v>365</v>
      </c>
      <c r="H10045" s="25">
        <f t="shared" si="280"/>
        <v>1.2448051999999999E-6</v>
      </c>
      <c r="I10045" s="3" t="str">
        <f t="shared" si="281"/>
        <v>TomatenEl Salvador</v>
      </c>
      <c r="J10045" t="s">
        <v>86</v>
      </c>
      <c r="K10045">
        <v>4</v>
      </c>
    </row>
    <row r="10046" spans="1:11" x14ac:dyDescent="0.4">
      <c r="A10046" t="str">
        <f t="shared" si="282"/>
        <v>Tomaten, getr.Pakistan</v>
      </c>
      <c r="B10046" s="26" t="s">
        <v>119</v>
      </c>
      <c r="C10046" s="50" t="s">
        <v>423</v>
      </c>
      <c r="H10046" s="25">
        <f t="shared" si="280"/>
        <v>1.2482841600000001E-6</v>
      </c>
      <c r="I10046" s="3" t="str">
        <f t="shared" si="281"/>
        <v>TomatenPakistan</v>
      </c>
      <c r="J10046" t="s">
        <v>86</v>
      </c>
      <c r="K10046">
        <v>4</v>
      </c>
    </row>
    <row r="10047" spans="1:11" x14ac:dyDescent="0.4">
      <c r="A10047" t="str">
        <f t="shared" si="282"/>
        <v>Tomaten, getr.Jemen</v>
      </c>
      <c r="B10047" s="26" t="s">
        <v>119</v>
      </c>
      <c r="C10047" s="50" t="s">
        <v>473</v>
      </c>
      <c r="H10047" s="25">
        <f t="shared" si="280"/>
        <v>1.2597664800000002E-6</v>
      </c>
      <c r="I10047" s="3" t="str">
        <f t="shared" si="281"/>
        <v>TomatenJemen</v>
      </c>
      <c r="J10047" t="s">
        <v>86</v>
      </c>
      <c r="K10047">
        <v>4</v>
      </c>
    </row>
    <row r="10048" spans="1:11" x14ac:dyDescent="0.4">
      <c r="A10048" t="str">
        <f t="shared" si="282"/>
        <v>Tomaten, getr.Peru</v>
      </c>
      <c r="B10048" s="26" t="s">
        <v>119</v>
      </c>
      <c r="C10048" s="50" t="s">
        <v>427</v>
      </c>
      <c r="H10048" s="25">
        <f t="shared" si="280"/>
        <v>1.2678828000000003E-6</v>
      </c>
      <c r="I10048" s="3" t="str">
        <f t="shared" si="281"/>
        <v>TomatenPeru</v>
      </c>
      <c r="J10048" t="s">
        <v>86</v>
      </c>
      <c r="K10048">
        <v>4</v>
      </c>
    </row>
    <row r="10049" spans="1:11" x14ac:dyDescent="0.4">
      <c r="A10049" t="str">
        <f t="shared" si="282"/>
        <v>Tomaten, getr.Mexiko</v>
      </c>
      <c r="B10049" s="26" t="s">
        <v>119</v>
      </c>
      <c r="C10049" s="50" t="s">
        <v>409</v>
      </c>
      <c r="H10049" s="25">
        <f t="shared" si="280"/>
        <v>1.5379116000000001E-6</v>
      </c>
      <c r="I10049" s="3" t="str">
        <f t="shared" si="281"/>
        <v>TomatenMexiko</v>
      </c>
      <c r="J10049" t="s">
        <v>86</v>
      </c>
      <c r="K10049">
        <v>4</v>
      </c>
    </row>
    <row r="10050" spans="1:11" x14ac:dyDescent="0.4">
      <c r="A10050" t="str">
        <f t="shared" si="282"/>
        <v>Tomaten, getr.Venezuela</v>
      </c>
      <c r="B10050" s="26" t="s">
        <v>119</v>
      </c>
      <c r="C10050" s="50" t="s">
        <v>471</v>
      </c>
      <c r="H10050" s="25">
        <f t="shared" si="280"/>
        <v>1.5428699999999999E-6</v>
      </c>
      <c r="I10050" s="3" t="str">
        <f t="shared" si="281"/>
        <v>TomatenVenezuela</v>
      </c>
      <c r="J10050" t="s">
        <v>86</v>
      </c>
      <c r="K10050">
        <v>4</v>
      </c>
    </row>
    <row r="10051" spans="1:11" x14ac:dyDescent="0.4">
      <c r="A10051" t="str">
        <f t="shared" si="282"/>
        <v>Tomaten, getr.Demokratische Republik Kongo</v>
      </c>
      <c r="B10051" s="26" t="s">
        <v>119</v>
      </c>
      <c r="C10051" s="50" t="s">
        <v>358</v>
      </c>
      <c r="H10051" s="25">
        <f t="shared" si="280"/>
        <v>1.5950496000000001E-6</v>
      </c>
      <c r="I10051" s="3" t="str">
        <f t="shared" si="281"/>
        <v>TomatenDemokratische Republik Kongo</v>
      </c>
      <c r="J10051" t="s">
        <v>86</v>
      </c>
      <c r="K10051">
        <v>4</v>
      </c>
    </row>
    <row r="10052" spans="1:11" x14ac:dyDescent="0.4">
      <c r="A10052" t="str">
        <f t="shared" si="282"/>
        <v>Tomaten, getr.Aserbaidschan</v>
      </c>
      <c r="B10052" s="26" t="s">
        <v>119</v>
      </c>
      <c r="C10052" s="50" t="s">
        <v>306</v>
      </c>
      <c r="H10052" s="25">
        <f t="shared" si="280"/>
        <v>1.8521488E-6</v>
      </c>
      <c r="I10052" s="3" t="str">
        <f t="shared" si="281"/>
        <v>TomatenAserbaidschan</v>
      </c>
      <c r="J10052" t="s">
        <v>86</v>
      </c>
      <c r="K10052">
        <v>4</v>
      </c>
    </row>
    <row r="10053" spans="1:11" x14ac:dyDescent="0.4">
      <c r="A10053" t="str">
        <f t="shared" si="282"/>
        <v>Tomaten, getr.Bangladesch</v>
      </c>
      <c r="B10053" s="26" t="s">
        <v>119</v>
      </c>
      <c r="C10053" s="50" t="s">
        <v>307</v>
      </c>
      <c r="H10053" s="25">
        <f t="shared" si="280"/>
        <v>1.8703804E-6</v>
      </c>
      <c r="I10053" s="3" t="str">
        <f t="shared" si="281"/>
        <v>TomatenBangladesch</v>
      </c>
      <c r="J10053" t="s">
        <v>86</v>
      </c>
      <c r="K10053">
        <v>4</v>
      </c>
    </row>
    <row r="10054" spans="1:11" x14ac:dyDescent="0.4">
      <c r="A10054" t="str">
        <f t="shared" si="282"/>
        <v>Tomaten, getr.Nicaragua</v>
      </c>
      <c r="B10054" s="26" t="s">
        <v>119</v>
      </c>
      <c r="C10054" s="50" t="s">
        <v>417</v>
      </c>
      <c r="H10054" s="25">
        <f t="shared" si="280"/>
        <v>1.9107843999999997E-6</v>
      </c>
      <c r="I10054" s="3" t="str">
        <f t="shared" si="281"/>
        <v>TomatenNicaragua</v>
      </c>
      <c r="J10054" t="s">
        <v>86</v>
      </c>
      <c r="K10054">
        <v>4</v>
      </c>
    </row>
    <row r="10055" spans="1:11" x14ac:dyDescent="0.4">
      <c r="A10055" t="str">
        <f t="shared" si="282"/>
        <v>Tomaten, getr.Kamerun</v>
      </c>
      <c r="B10055" s="26" t="s">
        <v>119</v>
      </c>
      <c r="C10055" s="50" t="s">
        <v>342</v>
      </c>
      <c r="H10055" s="25">
        <f t="shared" si="280"/>
        <v>1.9702000000000002E-6</v>
      </c>
      <c r="I10055" s="3" t="str">
        <f t="shared" si="281"/>
        <v>TomatenKamerun</v>
      </c>
      <c r="J10055" t="s">
        <v>86</v>
      </c>
      <c r="K10055">
        <v>4</v>
      </c>
    </row>
    <row r="10056" spans="1:11" x14ac:dyDescent="0.4">
      <c r="A10056" t="str">
        <f t="shared" si="282"/>
        <v>Tomaten, getr.Costa Rica</v>
      </c>
      <c r="B10056" s="26" t="s">
        <v>119</v>
      </c>
      <c r="C10056" s="50" t="s">
        <v>352</v>
      </c>
      <c r="H10056" s="25">
        <f t="shared" si="280"/>
        <v>2.0359855999999999E-6</v>
      </c>
      <c r="I10056" s="3" t="str">
        <f t="shared" si="281"/>
        <v>TomatenCosta Rica</v>
      </c>
      <c r="J10056" t="s">
        <v>86</v>
      </c>
      <c r="K10056">
        <v>4</v>
      </c>
    </row>
    <row r="10057" spans="1:11" x14ac:dyDescent="0.4">
      <c r="A10057" t="str">
        <f t="shared" si="282"/>
        <v>Tomaten, getr.Malaysia</v>
      </c>
      <c r="B10057" s="26" t="s">
        <v>119</v>
      </c>
      <c r="C10057" s="50" t="s">
        <v>406</v>
      </c>
      <c r="H10057" s="25">
        <f t="shared" si="280"/>
        <v>2.2489031999999999E-6</v>
      </c>
      <c r="I10057" s="3" t="str">
        <f t="shared" si="281"/>
        <v>TomatenMalaysia</v>
      </c>
      <c r="J10057" t="s">
        <v>86</v>
      </c>
      <c r="K10057">
        <v>4</v>
      </c>
    </row>
    <row r="10058" spans="1:11" x14ac:dyDescent="0.4">
      <c r="A10058" t="str">
        <f t="shared" si="282"/>
        <v>Tomaten, getr.Malawi</v>
      </c>
      <c r="B10058" s="26" t="s">
        <v>119</v>
      </c>
      <c r="C10058" s="50" t="s">
        <v>405</v>
      </c>
      <c r="H10058" s="25">
        <f t="shared" si="280"/>
        <v>2.2542520000000001E-6</v>
      </c>
      <c r="I10058" s="3" t="str">
        <f t="shared" si="281"/>
        <v>TomatenMalawi</v>
      </c>
      <c r="J10058" t="s">
        <v>86</v>
      </c>
      <c r="K10058">
        <v>4</v>
      </c>
    </row>
    <row r="10059" spans="1:11" x14ac:dyDescent="0.4">
      <c r="A10059" t="str">
        <f t="shared" si="282"/>
        <v>Tomaten, getr.Kolumbien</v>
      </c>
      <c r="B10059" s="26" t="s">
        <v>119</v>
      </c>
      <c r="C10059" s="50" t="s">
        <v>351</v>
      </c>
      <c r="H10059" s="25">
        <f t="shared" si="280"/>
        <v>2.3016987999999998E-6</v>
      </c>
      <c r="I10059" s="3" t="str">
        <f t="shared" si="281"/>
        <v>TomatenKolumbien</v>
      </c>
      <c r="J10059" t="s">
        <v>86</v>
      </c>
      <c r="K10059">
        <v>4</v>
      </c>
    </row>
    <row r="10060" spans="1:11" x14ac:dyDescent="0.4">
      <c r="A10060" t="str">
        <f t="shared" si="282"/>
        <v>Tomaten, getr.Haiti</v>
      </c>
      <c r="B10060" s="26" t="s">
        <v>119</v>
      </c>
      <c r="C10060" s="50" t="s">
        <v>383</v>
      </c>
      <c r="H10060" s="25">
        <f t="shared" si="280"/>
        <v>2.3430795999999998E-6</v>
      </c>
      <c r="I10060" s="3" t="str">
        <f t="shared" si="281"/>
        <v>TomatenHaiti</v>
      </c>
      <c r="J10060" t="s">
        <v>86</v>
      </c>
      <c r="K10060">
        <v>4</v>
      </c>
    </row>
    <row r="10061" spans="1:11" x14ac:dyDescent="0.4">
      <c r="A10061" t="str">
        <f t="shared" si="282"/>
        <v>Tomaten, getr.Indonesien</v>
      </c>
      <c r="B10061" s="26" t="s">
        <v>119</v>
      </c>
      <c r="C10061" s="50" t="s">
        <v>222</v>
      </c>
      <c r="H10061" s="25">
        <f t="shared" si="280"/>
        <v>2.4013931999999999E-6</v>
      </c>
      <c r="I10061" s="3" t="str">
        <f t="shared" si="281"/>
        <v>TomatenIndonesien</v>
      </c>
      <c r="J10061" t="s">
        <v>86</v>
      </c>
      <c r="K10061">
        <v>4</v>
      </c>
    </row>
    <row r="10062" spans="1:11" x14ac:dyDescent="0.4">
      <c r="A10062" t="str">
        <f t="shared" si="282"/>
        <v>Tomaten, getr.Dominikanische Republik</v>
      </c>
      <c r="B10062" s="26" t="s">
        <v>119</v>
      </c>
      <c r="C10062" s="50" t="s">
        <v>362</v>
      </c>
      <c r="H10062" s="25">
        <f t="shared" si="280"/>
        <v>2.515334E-6</v>
      </c>
      <c r="I10062" s="3" t="str">
        <f t="shared" si="281"/>
        <v>TomatenDominikanische Republik</v>
      </c>
      <c r="J10062" t="s">
        <v>86</v>
      </c>
      <c r="K10062">
        <v>4</v>
      </c>
    </row>
    <row r="10063" spans="1:11" x14ac:dyDescent="0.4">
      <c r="A10063" t="str">
        <f t="shared" si="282"/>
        <v>Tomaten, getr.Honduras</v>
      </c>
      <c r="B10063" s="26" t="s">
        <v>119</v>
      </c>
      <c r="C10063" s="50" t="s">
        <v>384</v>
      </c>
      <c r="H10063" s="25">
        <f t="shared" si="280"/>
        <v>2.7940479999999999E-6</v>
      </c>
      <c r="I10063" s="3" t="str">
        <f t="shared" si="281"/>
        <v>TomatenHonduras</v>
      </c>
      <c r="J10063" t="s">
        <v>86</v>
      </c>
      <c r="K10063">
        <v>4</v>
      </c>
    </row>
    <row r="10064" spans="1:11" x14ac:dyDescent="0.4">
      <c r="A10064" t="str">
        <f t="shared" si="282"/>
        <v>Tomaten, getr.Guatemala</v>
      </c>
      <c r="B10064" s="26" t="s">
        <v>119</v>
      </c>
      <c r="C10064" s="50" t="s">
        <v>379</v>
      </c>
      <c r="H10064" s="25">
        <f t="shared" ref="H10064:H10127" si="283">VLOOKUP($I10064,$A$3:$H$9942,8,0)*$K10064</f>
        <v>3.3619279999999999E-6</v>
      </c>
      <c r="I10064" s="3" t="str">
        <f t="shared" si="281"/>
        <v>TomatenGuatemala</v>
      </c>
      <c r="J10064" t="s">
        <v>86</v>
      </c>
      <c r="K10064">
        <v>4</v>
      </c>
    </row>
    <row r="10065" spans="1:11" x14ac:dyDescent="0.4">
      <c r="A10065" t="str">
        <f t="shared" si="282"/>
        <v>Tomaten, getr.Nigeria</v>
      </c>
      <c r="B10065" s="26" t="s">
        <v>119</v>
      </c>
      <c r="C10065" s="50" t="s">
        <v>419</v>
      </c>
      <c r="H10065" s="25">
        <f t="shared" si="283"/>
        <v>3.9823359999999993E-6</v>
      </c>
      <c r="I10065" s="3" t="str">
        <f t="shared" ref="I10065:I10075" si="284">J10065&amp;C10065</f>
        <v>TomatenNigeria</v>
      </c>
      <c r="J10065" t="s">
        <v>86</v>
      </c>
      <c r="K10065">
        <v>4</v>
      </c>
    </row>
    <row r="10066" spans="1:11" x14ac:dyDescent="0.4">
      <c r="A10066" t="str">
        <f t="shared" ref="A10066:A10077" si="285">B10066&amp;C10066</f>
        <v>Tomaten, getr.Zambia</v>
      </c>
      <c r="B10066" s="26" t="s">
        <v>119</v>
      </c>
      <c r="C10066" s="50" t="s">
        <v>475</v>
      </c>
      <c r="H10066" s="25">
        <f t="shared" si="283"/>
        <v>3.9899360000000007E-6</v>
      </c>
      <c r="I10066" s="3" t="str">
        <f t="shared" si="284"/>
        <v>TomatenZambia</v>
      </c>
      <c r="J10066" t="s">
        <v>86</v>
      </c>
      <c r="K10066">
        <v>4</v>
      </c>
    </row>
    <row r="10067" spans="1:11" x14ac:dyDescent="0.4">
      <c r="A10067" t="str">
        <f t="shared" si="285"/>
        <v>Tomaten, getr.Philippinen</v>
      </c>
      <c r="B10067" s="26" t="s">
        <v>119</v>
      </c>
      <c r="C10067" s="50" t="s">
        <v>428</v>
      </c>
      <c r="H10067" s="25">
        <f t="shared" si="283"/>
        <v>4.3731679999999999E-6</v>
      </c>
      <c r="I10067" s="3" t="str">
        <f t="shared" si="284"/>
        <v>TomatenPhilippinen</v>
      </c>
      <c r="J10067" t="s">
        <v>86</v>
      </c>
      <c r="K10067">
        <v>4</v>
      </c>
    </row>
    <row r="10068" spans="1:11" x14ac:dyDescent="0.4">
      <c r="A10068" t="str">
        <f t="shared" si="285"/>
        <v>Tomaten, getr.Panama</v>
      </c>
      <c r="B10068" s="26" t="s">
        <v>119</v>
      </c>
      <c r="C10068" s="50" t="s">
        <v>424</v>
      </c>
      <c r="H10068" s="25">
        <f t="shared" si="283"/>
        <v>4.375844E-6</v>
      </c>
      <c r="I10068" s="3" t="str">
        <f t="shared" si="284"/>
        <v>TomatenPanama</v>
      </c>
      <c r="J10068" t="s">
        <v>86</v>
      </c>
      <c r="K10068">
        <v>4</v>
      </c>
    </row>
    <row r="10069" spans="1:11" x14ac:dyDescent="0.4">
      <c r="A10069" t="str">
        <f t="shared" si="285"/>
        <v>Tomaten, getr.Kuba</v>
      </c>
      <c r="B10069" s="26" t="s">
        <v>119</v>
      </c>
      <c r="C10069" s="50" t="s">
        <v>221</v>
      </c>
      <c r="H10069" s="25">
        <f t="shared" si="283"/>
        <v>5.093332E-6</v>
      </c>
      <c r="I10069" s="3" t="str">
        <f t="shared" si="284"/>
        <v>TomatenKuba</v>
      </c>
      <c r="J10069" t="s">
        <v>86</v>
      </c>
      <c r="K10069">
        <v>4</v>
      </c>
    </row>
    <row r="10070" spans="1:11" x14ac:dyDescent="0.4">
      <c r="A10070" t="str">
        <f t="shared" si="285"/>
        <v>Tomaten, getr.Ecuador</v>
      </c>
      <c r="B10070" s="26" t="s">
        <v>119</v>
      </c>
      <c r="C10070" s="50" t="s">
        <v>363</v>
      </c>
      <c r="H10070" s="25">
        <f t="shared" si="283"/>
        <v>5.7191519999999998E-6</v>
      </c>
      <c r="I10070" s="3" t="str">
        <f t="shared" si="284"/>
        <v>TomatenEcuador</v>
      </c>
      <c r="J10070" t="s">
        <v>86</v>
      </c>
      <c r="K10070">
        <v>4</v>
      </c>
    </row>
    <row r="10071" spans="1:11" x14ac:dyDescent="0.4">
      <c r="A10071" t="str">
        <f t="shared" si="285"/>
        <v>Tomaten, getr.Jamaika</v>
      </c>
      <c r="B10071" s="26" t="s">
        <v>119</v>
      </c>
      <c r="C10071" s="50" t="s">
        <v>390</v>
      </c>
      <c r="H10071" s="25">
        <f t="shared" si="283"/>
        <v>6.6250920000000001E-6</v>
      </c>
      <c r="I10071" s="3" t="str">
        <f t="shared" si="284"/>
        <v>TomatenJamaika</v>
      </c>
      <c r="J10071" t="s">
        <v>86</v>
      </c>
      <c r="K10071">
        <v>4</v>
      </c>
    </row>
    <row r="10072" spans="1:11" x14ac:dyDescent="0.4">
      <c r="A10072" t="str">
        <f t="shared" si="285"/>
        <v>Tomaten, getr.Surinam</v>
      </c>
      <c r="B10072" s="26" t="s">
        <v>119</v>
      </c>
      <c r="C10072" s="50" t="s">
        <v>449</v>
      </c>
      <c r="H10072" s="25">
        <f t="shared" si="283"/>
        <v>7.3877640000000005E-6</v>
      </c>
      <c r="I10072" s="3" t="str">
        <f t="shared" si="284"/>
        <v>TomatenSurinam</v>
      </c>
      <c r="J10072" t="s">
        <v>86</v>
      </c>
      <c r="K10072">
        <v>4</v>
      </c>
    </row>
    <row r="10073" spans="1:11" x14ac:dyDescent="0.4">
      <c r="A10073" t="str">
        <f t="shared" si="285"/>
        <v>Tomaten, getr.Puerto Rico</v>
      </c>
      <c r="B10073" s="26" t="s">
        <v>119</v>
      </c>
      <c r="C10073" s="50" t="s">
        <v>431</v>
      </c>
      <c r="H10073" s="25">
        <f t="shared" si="283"/>
        <v>1.1018776000000001E-5</v>
      </c>
      <c r="I10073" s="3" t="str">
        <f t="shared" si="284"/>
        <v>TomatenPuerto Rico</v>
      </c>
      <c r="J10073" t="s">
        <v>86</v>
      </c>
      <c r="K10073">
        <v>4</v>
      </c>
    </row>
    <row r="10074" spans="1:11" x14ac:dyDescent="0.4">
      <c r="A10074" t="str">
        <f t="shared" si="285"/>
        <v>Tomaten, getr.Sri Lanka</v>
      </c>
      <c r="B10074" s="26" t="s">
        <v>119</v>
      </c>
      <c r="C10074" s="50" t="s">
        <v>447</v>
      </c>
      <c r="H10074" s="25">
        <f t="shared" si="283"/>
        <v>1.1977896E-5</v>
      </c>
      <c r="I10074" s="3" t="str">
        <f t="shared" si="284"/>
        <v>TomatenSri Lanka</v>
      </c>
      <c r="J10074" t="s">
        <v>86</v>
      </c>
      <c r="K10074">
        <v>4</v>
      </c>
    </row>
    <row r="10075" spans="1:11" x14ac:dyDescent="0.4">
      <c r="A10075" t="str">
        <f t="shared" si="285"/>
        <v>Tomaten, getr.Trinidad und Tobago</v>
      </c>
      <c r="B10075" s="26" t="s">
        <v>119</v>
      </c>
      <c r="C10075" s="50" t="s">
        <v>459</v>
      </c>
      <c r="H10075" s="25">
        <f t="shared" si="283"/>
        <v>1.4383195599999999E-5</v>
      </c>
      <c r="I10075" s="3" t="str">
        <f t="shared" si="284"/>
        <v>TomatenTrinidad und Tobago</v>
      </c>
      <c r="J10075" t="s">
        <v>86</v>
      </c>
      <c r="K10075">
        <v>4</v>
      </c>
    </row>
    <row r="10076" spans="1:11" x14ac:dyDescent="0.4">
      <c r="A10076" t="str">
        <f t="shared" si="285"/>
        <v>Wein, TraubensaftDeutschland NI</v>
      </c>
      <c r="B10076" s="243" t="s">
        <v>121</v>
      </c>
      <c r="C10076" s="50" t="s">
        <v>377</v>
      </c>
      <c r="H10076" s="25">
        <f t="shared" si="283"/>
        <v>4.7148885000000001E-8</v>
      </c>
      <c r="I10076" s="3" t="str">
        <f>J10076&amp;C10076</f>
        <v>TraubenDeutschland NI</v>
      </c>
      <c r="J10076" s="3" t="s">
        <v>245</v>
      </c>
      <c r="K10076">
        <v>1.5</v>
      </c>
    </row>
    <row r="10077" spans="1:11" x14ac:dyDescent="0.4">
      <c r="A10077" t="str">
        <f t="shared" si="285"/>
        <v>Wein, TraubensaftDeutschland</v>
      </c>
      <c r="B10077" s="26" t="s">
        <v>121</v>
      </c>
      <c r="C10077" s="50" t="s">
        <v>61</v>
      </c>
      <c r="H10077" s="25">
        <f t="shared" si="283"/>
        <v>4.7205000000000005E-8</v>
      </c>
      <c r="I10077" s="3" t="str">
        <f t="shared" ref="I10077:I10140" si="286">J10077&amp;C10077</f>
        <v>TraubenDeutschland</v>
      </c>
      <c r="J10077" s="3" t="s">
        <v>245</v>
      </c>
      <c r="K10077">
        <v>1.5</v>
      </c>
    </row>
    <row r="10078" spans="1:11" x14ac:dyDescent="0.4">
      <c r="A10078" t="str">
        <f t="shared" ref="A10078:A10141" si="287">B10078&amp;C10078</f>
        <v>Wein, TraubensaftDeutschland Fr</v>
      </c>
      <c r="B10078" s="26" t="s">
        <v>121</v>
      </c>
      <c r="C10078" s="50" t="s">
        <v>376</v>
      </c>
      <c r="H10078" s="25">
        <f t="shared" si="283"/>
        <v>4.7205000000000005E-8</v>
      </c>
      <c r="I10078" s="3" t="str">
        <f t="shared" si="286"/>
        <v>TraubenDeutschland Fr</v>
      </c>
      <c r="J10078" s="3" t="s">
        <v>245</v>
      </c>
      <c r="K10078">
        <v>1.5</v>
      </c>
    </row>
    <row r="10079" spans="1:11" x14ac:dyDescent="0.4">
      <c r="A10079" t="str">
        <f t="shared" si="287"/>
        <v>Wein, TraubensaftLuxemburg</v>
      </c>
      <c r="B10079" s="26" t="s">
        <v>121</v>
      </c>
      <c r="C10079" s="50" t="s">
        <v>402</v>
      </c>
      <c r="H10079" s="25">
        <f t="shared" si="283"/>
        <v>6.0831045000000002E-8</v>
      </c>
      <c r="I10079" s="3" t="str">
        <f t="shared" si="286"/>
        <v>TraubenLuxemburg</v>
      </c>
      <c r="J10079" s="3" t="s">
        <v>245</v>
      </c>
      <c r="K10079">
        <v>1.5</v>
      </c>
    </row>
    <row r="10080" spans="1:11" x14ac:dyDescent="0.4">
      <c r="A10080" t="str">
        <f t="shared" si="287"/>
        <v>Wein, TraubensaftBelgien</v>
      </c>
      <c r="B10080" s="26" t="s">
        <v>121</v>
      </c>
      <c r="C10080" s="50" t="s">
        <v>319</v>
      </c>
      <c r="H10080" s="25">
        <f t="shared" si="283"/>
        <v>6.0994319999999993E-8</v>
      </c>
      <c r="I10080" s="3" t="str">
        <f t="shared" si="286"/>
        <v>TraubenBelgien</v>
      </c>
      <c r="J10080" s="3" t="s">
        <v>245</v>
      </c>
      <c r="K10080">
        <v>1.5</v>
      </c>
    </row>
    <row r="10081" spans="1:11" x14ac:dyDescent="0.4">
      <c r="A10081" t="str">
        <f t="shared" si="287"/>
        <v>Wein, TraubensaftBelgien-Luxemburg</v>
      </c>
      <c r="B10081" s="26" t="s">
        <v>121</v>
      </c>
      <c r="C10081" s="50" t="s">
        <v>320</v>
      </c>
      <c r="H10081" s="25">
        <f t="shared" si="283"/>
        <v>6.0994319999999993E-8</v>
      </c>
      <c r="I10081" s="3" t="str">
        <f t="shared" si="286"/>
        <v>TraubenBelgien-Luxemburg</v>
      </c>
      <c r="J10081" s="3" t="s">
        <v>245</v>
      </c>
      <c r="K10081">
        <v>1.5</v>
      </c>
    </row>
    <row r="10082" spans="1:11" x14ac:dyDescent="0.4">
      <c r="A10082" t="str">
        <f t="shared" si="287"/>
        <v>Wein, TraubensaftZimbabwe</v>
      </c>
      <c r="B10082" s="26" t="s">
        <v>121</v>
      </c>
      <c r="C10082" s="50" t="s">
        <v>476</v>
      </c>
      <c r="H10082" s="25">
        <f t="shared" si="283"/>
        <v>1.0982092500000001E-7</v>
      </c>
      <c r="I10082" s="3" t="str">
        <f t="shared" si="286"/>
        <v>TraubenZimbabwe</v>
      </c>
      <c r="J10082" s="3" t="s">
        <v>245</v>
      </c>
      <c r="K10082">
        <v>1.5</v>
      </c>
    </row>
    <row r="10083" spans="1:11" x14ac:dyDescent="0.4">
      <c r="A10083" t="str">
        <f t="shared" si="287"/>
        <v>Wein, TraubensaftUruguay</v>
      </c>
      <c r="B10083" s="26" t="s">
        <v>121</v>
      </c>
      <c r="C10083" s="50" t="s">
        <v>468</v>
      </c>
      <c r="H10083" s="25">
        <f t="shared" si="283"/>
        <v>1.11975E-7</v>
      </c>
      <c r="I10083" s="3" t="str">
        <f t="shared" si="286"/>
        <v>TraubenUruguay</v>
      </c>
      <c r="J10083" s="3" t="s">
        <v>245</v>
      </c>
      <c r="K10083">
        <v>1.5</v>
      </c>
    </row>
    <row r="10084" spans="1:11" x14ac:dyDescent="0.4">
      <c r="A10084" t="str">
        <f t="shared" si="287"/>
        <v>Wein, TraubensaftNordkorea</v>
      </c>
      <c r="B10084" s="26" t="s">
        <v>121</v>
      </c>
      <c r="C10084" s="50" t="s">
        <v>357</v>
      </c>
      <c r="H10084" s="25">
        <f t="shared" si="283"/>
        <v>1.1240050499999999E-7</v>
      </c>
      <c r="I10084" s="3" t="str">
        <f t="shared" si="286"/>
        <v>TraubenNordkorea</v>
      </c>
      <c r="J10084" s="3" t="s">
        <v>245</v>
      </c>
      <c r="K10084">
        <v>1.5</v>
      </c>
    </row>
    <row r="10085" spans="1:11" x14ac:dyDescent="0.4">
      <c r="A10085" t="str">
        <f t="shared" si="287"/>
        <v>Wein, TraubensaftWeißrussland</v>
      </c>
      <c r="B10085" s="26" t="s">
        <v>121</v>
      </c>
      <c r="C10085" s="50" t="s">
        <v>317</v>
      </c>
      <c r="H10085" s="25">
        <f t="shared" si="283"/>
        <v>1.1894535000000001E-7</v>
      </c>
      <c r="I10085" s="3" t="str">
        <f t="shared" si="286"/>
        <v>TraubenWeißrussland</v>
      </c>
      <c r="J10085" s="3" t="s">
        <v>245</v>
      </c>
      <c r="K10085">
        <v>1.5</v>
      </c>
    </row>
    <row r="10086" spans="1:11" x14ac:dyDescent="0.4">
      <c r="A10086" t="str">
        <f t="shared" si="287"/>
        <v>Wein, TraubensaftArgentinien</v>
      </c>
      <c r="B10086" s="26" t="s">
        <v>121</v>
      </c>
      <c r="C10086" s="50" t="s">
        <v>292</v>
      </c>
      <c r="H10086" s="25">
        <f t="shared" si="283"/>
        <v>1.2095398499999998E-7</v>
      </c>
      <c r="I10086" s="3" t="str">
        <f t="shared" si="286"/>
        <v>TraubenArgentinien</v>
      </c>
      <c r="J10086" s="3" t="s">
        <v>245</v>
      </c>
      <c r="K10086">
        <v>1.5</v>
      </c>
    </row>
    <row r="10087" spans="1:11" x14ac:dyDescent="0.4">
      <c r="A10087" t="str">
        <f t="shared" si="287"/>
        <v>Wein, TraubensaftSchweiz</v>
      </c>
      <c r="B10087" s="26" t="s">
        <v>121</v>
      </c>
      <c r="C10087" s="50" t="s">
        <v>452</v>
      </c>
      <c r="H10087" s="25">
        <f t="shared" si="283"/>
        <v>1.3492848E-7</v>
      </c>
      <c r="I10087" s="3" t="str">
        <f t="shared" si="286"/>
        <v>TraubenSchweiz</v>
      </c>
      <c r="J10087" s="3" t="s">
        <v>245</v>
      </c>
      <c r="K10087">
        <v>1.5</v>
      </c>
    </row>
    <row r="10088" spans="1:11" x14ac:dyDescent="0.4">
      <c r="A10088" t="str">
        <f t="shared" si="287"/>
        <v>Wein, TraubensaftBotswana</v>
      </c>
      <c r="B10088" s="26" t="s">
        <v>121</v>
      </c>
      <c r="C10088" s="50" t="s">
        <v>330</v>
      </c>
      <c r="H10088" s="25">
        <f t="shared" si="283"/>
        <v>1.3937128500000001E-7</v>
      </c>
      <c r="I10088" s="3" t="str">
        <f t="shared" si="286"/>
        <v>TraubenBotswana</v>
      </c>
      <c r="J10088" s="3" t="s">
        <v>245</v>
      </c>
      <c r="K10088">
        <v>1.5</v>
      </c>
    </row>
    <row r="10089" spans="1:11" x14ac:dyDescent="0.4">
      <c r="A10089" t="str">
        <f t="shared" si="287"/>
        <v>Wein, TraubensaftTschechien</v>
      </c>
      <c r="B10089" s="26" t="s">
        <v>121</v>
      </c>
      <c r="C10089" s="50" t="s">
        <v>223</v>
      </c>
      <c r="H10089" s="25">
        <f t="shared" si="283"/>
        <v>1.4119499999999999E-7</v>
      </c>
      <c r="I10089" s="3" t="str">
        <f t="shared" si="286"/>
        <v>TraubenTschechien</v>
      </c>
      <c r="J10089" s="3" t="s">
        <v>245</v>
      </c>
      <c r="K10089">
        <v>1.5</v>
      </c>
    </row>
    <row r="10090" spans="1:11" x14ac:dyDescent="0.4">
      <c r="A10090" t="str">
        <f t="shared" si="287"/>
        <v>Wein, TraubensaftTschechoslowakei</v>
      </c>
      <c r="B10090" s="26" t="s">
        <v>121</v>
      </c>
      <c r="C10090" s="50" t="s">
        <v>356</v>
      </c>
      <c r="H10090" s="25">
        <f t="shared" si="283"/>
        <v>1.4120707499999998E-7</v>
      </c>
      <c r="I10090" s="3" t="str">
        <f t="shared" si="286"/>
        <v>TraubenTschechoslowakei</v>
      </c>
      <c r="J10090" s="3" t="s">
        <v>245</v>
      </c>
      <c r="K10090">
        <v>1.5</v>
      </c>
    </row>
    <row r="10091" spans="1:11" x14ac:dyDescent="0.4">
      <c r="A10091" t="str">
        <f t="shared" si="287"/>
        <v>Wein, TraubensaftÖsterreich</v>
      </c>
      <c r="B10091" s="26" t="s">
        <v>121</v>
      </c>
      <c r="C10091" s="50" t="s">
        <v>226</v>
      </c>
      <c r="H10091" s="25">
        <f t="shared" si="283"/>
        <v>1.42064745E-7</v>
      </c>
      <c r="I10091" s="3" t="str">
        <f t="shared" si="286"/>
        <v>TraubenÖsterreich</v>
      </c>
      <c r="J10091" s="3" t="s">
        <v>245</v>
      </c>
      <c r="K10091">
        <v>1.5</v>
      </c>
    </row>
    <row r="10092" spans="1:11" x14ac:dyDescent="0.4">
      <c r="A10092" t="str">
        <f t="shared" si="287"/>
        <v>Wein, TraubensaftMoldavien</v>
      </c>
      <c r="B10092" s="26" t="s">
        <v>121</v>
      </c>
      <c r="C10092" s="50" t="s">
        <v>433</v>
      </c>
      <c r="H10092" s="25">
        <f t="shared" si="283"/>
        <v>1.4289E-7</v>
      </c>
      <c r="I10092" s="3" t="str">
        <f t="shared" si="286"/>
        <v>TraubenMoldavien</v>
      </c>
      <c r="J10092" s="3" t="s">
        <v>245</v>
      </c>
      <c r="K10092">
        <v>1.5</v>
      </c>
    </row>
    <row r="10093" spans="1:11" x14ac:dyDescent="0.4">
      <c r="A10093" t="str">
        <f t="shared" si="287"/>
        <v>Wein, TraubensaftUngarn</v>
      </c>
      <c r="B10093" s="26" t="s">
        <v>121</v>
      </c>
      <c r="C10093" s="50" t="s">
        <v>385</v>
      </c>
      <c r="H10093" s="25">
        <f t="shared" si="283"/>
        <v>1.4291707500000002E-7</v>
      </c>
      <c r="I10093" s="3" t="str">
        <f t="shared" si="286"/>
        <v>TraubenUngarn</v>
      </c>
      <c r="J10093" s="3" t="s">
        <v>245</v>
      </c>
      <c r="K10093">
        <v>1.5</v>
      </c>
    </row>
    <row r="10094" spans="1:11" x14ac:dyDescent="0.4">
      <c r="A10094" t="str">
        <f t="shared" si="287"/>
        <v>Wein, TraubensaftChile</v>
      </c>
      <c r="B10094" s="26" t="s">
        <v>121</v>
      </c>
      <c r="C10094" s="50" t="s">
        <v>346</v>
      </c>
      <c r="H10094" s="25">
        <f t="shared" si="283"/>
        <v>1.53411885E-7</v>
      </c>
      <c r="I10094" s="3" t="str">
        <f t="shared" si="286"/>
        <v>TraubenChile</v>
      </c>
      <c r="J10094" s="3" t="s">
        <v>245</v>
      </c>
      <c r="K10094">
        <v>1.5</v>
      </c>
    </row>
    <row r="10095" spans="1:11" x14ac:dyDescent="0.4">
      <c r="A10095" t="str">
        <f t="shared" si="287"/>
        <v>Wein, TraubensaftMosambik</v>
      </c>
      <c r="B10095" s="26" t="s">
        <v>121</v>
      </c>
      <c r="C10095" s="50" t="s">
        <v>413</v>
      </c>
      <c r="H10095" s="25">
        <f t="shared" si="283"/>
        <v>1.5450169499999999E-7</v>
      </c>
      <c r="I10095" s="3" t="str">
        <f t="shared" si="286"/>
        <v>TraubenMosambik</v>
      </c>
      <c r="J10095" s="3" t="s">
        <v>245</v>
      </c>
      <c r="K10095">
        <v>1.5</v>
      </c>
    </row>
    <row r="10096" spans="1:11" x14ac:dyDescent="0.4">
      <c r="A10096" t="str">
        <f t="shared" si="287"/>
        <v>Wein, TraubensaftSüdkorea</v>
      </c>
      <c r="B10096" s="26" t="s">
        <v>121</v>
      </c>
      <c r="C10096" s="50" t="s">
        <v>432</v>
      </c>
      <c r="H10096" s="25">
        <f t="shared" si="283"/>
        <v>1.7651679E-7</v>
      </c>
      <c r="I10096" s="3" t="str">
        <f t="shared" si="286"/>
        <v>TraubenSüdkorea</v>
      </c>
      <c r="J10096" s="3" t="s">
        <v>245</v>
      </c>
      <c r="K10096">
        <v>1.5</v>
      </c>
    </row>
    <row r="10097" spans="1:11" x14ac:dyDescent="0.4">
      <c r="A10097" t="str">
        <f t="shared" si="287"/>
        <v>Wein, TraubensaftUkraine</v>
      </c>
      <c r="B10097" s="26" t="s">
        <v>121</v>
      </c>
      <c r="C10097" s="50" t="s">
        <v>463</v>
      </c>
      <c r="H10097" s="25">
        <f t="shared" si="283"/>
        <v>1.8476408999999998E-7</v>
      </c>
      <c r="I10097" s="3" t="str">
        <f t="shared" si="286"/>
        <v>TraubenUkraine</v>
      </c>
      <c r="J10097" s="3" t="s">
        <v>245</v>
      </c>
      <c r="K10097">
        <v>1.5</v>
      </c>
    </row>
    <row r="10098" spans="1:11" x14ac:dyDescent="0.4">
      <c r="A10098" t="str">
        <f t="shared" si="287"/>
        <v>Wein, TraubensaftSaudi-Arabien</v>
      </c>
      <c r="B10098" s="26" t="s">
        <v>121</v>
      </c>
      <c r="C10098" s="50" t="s">
        <v>437</v>
      </c>
      <c r="H10098" s="25">
        <f t="shared" si="283"/>
        <v>1.9032699E-7</v>
      </c>
      <c r="I10098" s="3" t="str">
        <f t="shared" si="286"/>
        <v>TraubenSaudi-Arabien</v>
      </c>
      <c r="J10098" s="3" t="s">
        <v>245</v>
      </c>
      <c r="K10098">
        <v>1.5</v>
      </c>
    </row>
    <row r="10099" spans="1:11" x14ac:dyDescent="0.4">
      <c r="A10099" t="str">
        <f t="shared" si="287"/>
        <v>Wein, TraubensaftRumänien</v>
      </c>
      <c r="B10099" s="26" t="s">
        <v>121</v>
      </c>
      <c r="C10099" s="50" t="s">
        <v>434</v>
      </c>
      <c r="H10099" s="25">
        <f t="shared" si="283"/>
        <v>1.9077391499999999E-7</v>
      </c>
      <c r="I10099" s="3" t="str">
        <f t="shared" si="286"/>
        <v>TraubenRumänien</v>
      </c>
      <c r="J10099" s="3" t="s">
        <v>245</v>
      </c>
      <c r="K10099">
        <v>1.5</v>
      </c>
    </row>
    <row r="10100" spans="1:11" x14ac:dyDescent="0.4">
      <c r="A10100" t="str">
        <f t="shared" si="287"/>
        <v>Wein, TraubensaftIndien</v>
      </c>
      <c r="B10100" s="26" t="s">
        <v>121</v>
      </c>
      <c r="C10100" s="50" t="s">
        <v>91</v>
      </c>
      <c r="H10100" s="25">
        <f t="shared" si="283"/>
        <v>2.0592967500000003E-7</v>
      </c>
      <c r="I10100" s="3" t="str">
        <f t="shared" si="286"/>
        <v>TraubenIndien</v>
      </c>
      <c r="J10100" s="3" t="s">
        <v>245</v>
      </c>
      <c r="K10100">
        <v>1.5</v>
      </c>
    </row>
    <row r="10101" spans="1:11" x14ac:dyDescent="0.4">
      <c r="A10101" t="str">
        <f t="shared" si="287"/>
        <v>Wein, TraubensaftChina, zentral</v>
      </c>
      <c r="B10101" s="26" t="s">
        <v>121</v>
      </c>
      <c r="C10101" s="50" t="s">
        <v>74</v>
      </c>
      <c r="H10101" s="25">
        <f t="shared" si="283"/>
        <v>2.3617499999999996E-7</v>
      </c>
      <c r="I10101" s="3" t="str">
        <f t="shared" si="286"/>
        <v>TraubenChina, zentral</v>
      </c>
      <c r="J10101" s="3" t="s">
        <v>245</v>
      </c>
      <c r="K10101">
        <v>1.5</v>
      </c>
    </row>
    <row r="10102" spans="1:11" x14ac:dyDescent="0.4">
      <c r="A10102" t="str">
        <f t="shared" si="287"/>
        <v>Wein, TraubensaftChina, Hong Kong</v>
      </c>
      <c r="B10102" s="26" t="s">
        <v>121</v>
      </c>
      <c r="C10102" s="50" t="s">
        <v>349</v>
      </c>
      <c r="H10102" s="25">
        <f t="shared" si="283"/>
        <v>2.3635893000000002E-7</v>
      </c>
      <c r="I10102" s="3" t="str">
        <f t="shared" si="286"/>
        <v>TraubenChina, Hong Kong</v>
      </c>
      <c r="J10102" s="3" t="s">
        <v>245</v>
      </c>
      <c r="K10102">
        <v>1.5</v>
      </c>
    </row>
    <row r="10103" spans="1:11" x14ac:dyDescent="0.4">
      <c r="A10103" t="str">
        <f t="shared" si="287"/>
        <v>Wein, TraubensaftChina, Taiwan</v>
      </c>
      <c r="B10103" s="26" t="s">
        <v>121</v>
      </c>
      <c r="C10103" s="50" t="s">
        <v>350</v>
      </c>
      <c r="H10103" s="25">
        <f t="shared" si="283"/>
        <v>2.3635893000000002E-7</v>
      </c>
      <c r="I10103" s="3" t="str">
        <f t="shared" si="286"/>
        <v>TraubenChina, Taiwan</v>
      </c>
      <c r="J10103" s="3" t="s">
        <v>245</v>
      </c>
      <c r="K10103">
        <v>1.5</v>
      </c>
    </row>
    <row r="10104" spans="1:11" x14ac:dyDescent="0.4">
      <c r="A10104" t="str">
        <f t="shared" si="287"/>
        <v>Wein, TraubensaftUSSR</v>
      </c>
      <c r="B10104" s="26" t="s">
        <v>121</v>
      </c>
      <c r="C10104" s="50" t="s">
        <v>469</v>
      </c>
      <c r="H10104" s="25">
        <f t="shared" si="283"/>
        <v>2.5298999999999999E-7</v>
      </c>
      <c r="I10104" s="3" t="str">
        <f t="shared" si="286"/>
        <v>TraubenUSSR</v>
      </c>
      <c r="J10104" s="3" t="s">
        <v>245</v>
      </c>
      <c r="K10104">
        <v>1.5</v>
      </c>
    </row>
    <row r="10105" spans="1:11" x14ac:dyDescent="0.4">
      <c r="A10105" t="str">
        <f t="shared" si="287"/>
        <v>Wein, TraubensaftRussland</v>
      </c>
      <c r="B10105" s="26" t="s">
        <v>121</v>
      </c>
      <c r="C10105" s="50" t="s">
        <v>435</v>
      </c>
      <c r="H10105" s="25">
        <f t="shared" si="283"/>
        <v>2.5306960500000003E-7</v>
      </c>
      <c r="I10105" s="3" t="str">
        <f t="shared" si="286"/>
        <v>TraubenRussland</v>
      </c>
      <c r="J10105" s="3" t="s">
        <v>245</v>
      </c>
      <c r="K10105">
        <v>1.5</v>
      </c>
    </row>
    <row r="10106" spans="1:11" x14ac:dyDescent="0.4">
      <c r="A10106" t="str">
        <f t="shared" si="287"/>
        <v>Wein, TraubensaftSlowakei</v>
      </c>
      <c r="B10106" s="26" t="s">
        <v>121</v>
      </c>
      <c r="C10106" s="50" t="s">
        <v>443</v>
      </c>
      <c r="H10106" s="25">
        <f t="shared" si="283"/>
        <v>2.7347039999999999E-7</v>
      </c>
      <c r="I10106" s="3" t="str">
        <f t="shared" si="286"/>
        <v>TraubenSlowakei</v>
      </c>
      <c r="J10106" s="3" t="s">
        <v>245</v>
      </c>
      <c r="K10106">
        <v>1.5</v>
      </c>
    </row>
    <row r="10107" spans="1:11" x14ac:dyDescent="0.4">
      <c r="A10107" t="str">
        <f t="shared" si="287"/>
        <v>Wein, TraubensaftSlowenien</v>
      </c>
      <c r="B10107" s="26" t="s">
        <v>121</v>
      </c>
      <c r="C10107" s="50" t="s">
        <v>444</v>
      </c>
      <c r="H10107" s="25">
        <f t="shared" si="283"/>
        <v>2.8789680000000002E-7</v>
      </c>
      <c r="I10107" s="3" t="str">
        <f t="shared" si="286"/>
        <v>TraubenSlowenien</v>
      </c>
      <c r="J10107" s="3" t="s">
        <v>245</v>
      </c>
      <c r="K10107">
        <v>1.5</v>
      </c>
    </row>
    <row r="10108" spans="1:11" x14ac:dyDescent="0.4">
      <c r="A10108" t="str">
        <f t="shared" si="287"/>
        <v>Wein, TraubensaftPolen</v>
      </c>
      <c r="B10108" s="26" t="s">
        <v>121</v>
      </c>
      <c r="C10108" s="50" t="s">
        <v>429</v>
      </c>
      <c r="H10108" s="25">
        <f t="shared" si="283"/>
        <v>3.0064525500000003E-7</v>
      </c>
      <c r="I10108" s="3" t="str">
        <f t="shared" si="286"/>
        <v>TraubenPolen</v>
      </c>
      <c r="J10108" s="3" t="s">
        <v>245</v>
      </c>
      <c r="K10108">
        <v>1.5</v>
      </c>
    </row>
    <row r="10109" spans="1:11" x14ac:dyDescent="0.4">
      <c r="A10109" t="str">
        <f t="shared" si="287"/>
        <v>Wein, TraubensaftSwaziland</v>
      </c>
      <c r="B10109" s="26" t="s">
        <v>121</v>
      </c>
      <c r="C10109" s="50" t="s">
        <v>450</v>
      </c>
      <c r="H10109" s="25">
        <f t="shared" si="283"/>
        <v>3.2755575000000004E-7</v>
      </c>
      <c r="I10109" s="3" t="str">
        <f t="shared" si="286"/>
        <v>TraubenSwaziland</v>
      </c>
      <c r="J10109" s="3" t="s">
        <v>245</v>
      </c>
      <c r="K10109">
        <v>1.5</v>
      </c>
    </row>
    <row r="10110" spans="1:11" x14ac:dyDescent="0.4">
      <c r="A10110" t="str">
        <f t="shared" si="287"/>
        <v>Wein, TraubensaftBrasilien</v>
      </c>
      <c r="B10110" s="26" t="s">
        <v>121</v>
      </c>
      <c r="C10110" s="50" t="s">
        <v>159</v>
      </c>
      <c r="H10110" s="25">
        <f t="shared" si="283"/>
        <v>3.3893024999999999E-7</v>
      </c>
      <c r="I10110" s="3" t="str">
        <f t="shared" si="286"/>
        <v>TraubenBrasilien</v>
      </c>
      <c r="J10110" s="3" t="s">
        <v>245</v>
      </c>
      <c r="K10110">
        <v>1.5</v>
      </c>
    </row>
    <row r="10111" spans="1:11" x14ac:dyDescent="0.4">
      <c r="A10111" t="str">
        <f t="shared" si="287"/>
        <v>Wein, TraubensaftKanada</v>
      </c>
      <c r="B10111" s="26" t="s">
        <v>121</v>
      </c>
      <c r="C10111" s="50" t="s">
        <v>343</v>
      </c>
      <c r="H10111" s="25">
        <f t="shared" si="283"/>
        <v>3.3963825000000005E-7</v>
      </c>
      <c r="I10111" s="3" t="str">
        <f t="shared" si="286"/>
        <v>TraubenKanada</v>
      </c>
      <c r="J10111" s="3" t="s">
        <v>245</v>
      </c>
      <c r="K10111">
        <v>1.5</v>
      </c>
    </row>
    <row r="10112" spans="1:11" x14ac:dyDescent="0.4">
      <c r="A10112" t="str">
        <f t="shared" si="287"/>
        <v>Wein, TraubensaftIran</v>
      </c>
      <c r="B10112" s="26" t="s">
        <v>121</v>
      </c>
      <c r="C10112" s="50" t="s">
        <v>386</v>
      </c>
      <c r="H10112" s="25">
        <f t="shared" si="283"/>
        <v>3.5064539999999997E-7</v>
      </c>
      <c r="I10112" s="3" t="str">
        <f t="shared" si="286"/>
        <v>TraubenIran</v>
      </c>
      <c r="J10112" s="3" t="s">
        <v>245</v>
      </c>
      <c r="K10112">
        <v>1.5</v>
      </c>
    </row>
    <row r="10113" spans="1:11" x14ac:dyDescent="0.4">
      <c r="A10113" t="str">
        <f t="shared" si="287"/>
        <v>Wein, TraubensaftVenezuela</v>
      </c>
      <c r="B10113" s="26" t="s">
        <v>121</v>
      </c>
      <c r="C10113" s="50" t="s">
        <v>471</v>
      </c>
      <c r="H10113" s="25">
        <f t="shared" si="283"/>
        <v>3.5685119999999998E-7</v>
      </c>
      <c r="I10113" s="3" t="str">
        <f t="shared" si="286"/>
        <v>TraubenVenezuela</v>
      </c>
      <c r="J10113" s="3" t="s">
        <v>245</v>
      </c>
      <c r="K10113">
        <v>1.5</v>
      </c>
    </row>
    <row r="10114" spans="1:11" x14ac:dyDescent="0.4">
      <c r="A10114" t="str">
        <f t="shared" si="287"/>
        <v>Wein, TraubensaftLibyen</v>
      </c>
      <c r="B10114" s="26" t="s">
        <v>121</v>
      </c>
      <c r="C10114" s="50" t="s">
        <v>400</v>
      </c>
      <c r="H10114" s="25">
        <f t="shared" si="283"/>
        <v>3.5868618E-7</v>
      </c>
      <c r="I10114" s="3" t="str">
        <f t="shared" si="286"/>
        <v>TraubenLibyen</v>
      </c>
      <c r="J10114" s="3" t="s">
        <v>245</v>
      </c>
      <c r="K10114">
        <v>1.5</v>
      </c>
    </row>
    <row r="10115" spans="1:11" x14ac:dyDescent="0.4">
      <c r="A10115" t="str">
        <f t="shared" si="287"/>
        <v>Wein, TraubensaftSüdafrika</v>
      </c>
      <c r="B10115" s="26" t="s">
        <v>121</v>
      </c>
      <c r="C10115" s="50" t="s">
        <v>446</v>
      </c>
      <c r="H10115" s="25">
        <f t="shared" si="283"/>
        <v>3.6468045E-7</v>
      </c>
      <c r="I10115" s="3" t="str">
        <f t="shared" si="286"/>
        <v>TraubenSüdafrika</v>
      </c>
      <c r="J10115" s="3" t="s">
        <v>245</v>
      </c>
      <c r="K10115">
        <v>1.5</v>
      </c>
    </row>
    <row r="10116" spans="1:11" x14ac:dyDescent="0.4">
      <c r="A10116" t="str">
        <f t="shared" si="287"/>
        <v>Wein, Traubensaftehemalige jugoslawische Republik Mazedonien</v>
      </c>
      <c r="B10116" s="26" t="s">
        <v>121</v>
      </c>
      <c r="C10116" s="50" t="s">
        <v>456</v>
      </c>
      <c r="H10116" s="25">
        <f t="shared" si="283"/>
        <v>3.7515000000000002E-7</v>
      </c>
      <c r="I10116" s="3" t="str">
        <f t="shared" si="286"/>
        <v>Traubenehemalige jugoslawische Republik Mazedonien</v>
      </c>
      <c r="J10116" s="3" t="s">
        <v>245</v>
      </c>
      <c r="K10116">
        <v>1.5</v>
      </c>
    </row>
    <row r="10117" spans="1:11" x14ac:dyDescent="0.4">
      <c r="A10117" t="str">
        <f t="shared" si="287"/>
        <v>Wein, TraubensaftVereinigte Staaten von Amerika</v>
      </c>
      <c r="B10117" s="26" t="s">
        <v>121</v>
      </c>
      <c r="C10117" s="50" t="s">
        <v>467</v>
      </c>
      <c r="H10117" s="25">
        <f t="shared" si="283"/>
        <v>3.8218886999999993E-7</v>
      </c>
      <c r="I10117" s="3" t="str">
        <f t="shared" si="286"/>
        <v>TraubenVereinigte Staaten von Amerika</v>
      </c>
      <c r="J10117" s="3" t="s">
        <v>245</v>
      </c>
      <c r="K10117">
        <v>1.5</v>
      </c>
    </row>
    <row r="10118" spans="1:11" x14ac:dyDescent="0.4">
      <c r="A10118" t="str">
        <f t="shared" si="287"/>
        <v>Wein, TraubensaftArmenien</v>
      </c>
      <c r="B10118" s="26" t="s">
        <v>121</v>
      </c>
      <c r="C10118" s="50" t="s">
        <v>296</v>
      </c>
      <c r="H10118" s="25">
        <f t="shared" si="283"/>
        <v>4.0093500000000001E-7</v>
      </c>
      <c r="I10118" s="3" t="str">
        <f t="shared" si="286"/>
        <v>TraubenArmenien</v>
      </c>
      <c r="J10118" s="3" t="s">
        <v>245</v>
      </c>
      <c r="K10118">
        <v>1.5</v>
      </c>
    </row>
    <row r="10119" spans="1:11" x14ac:dyDescent="0.4">
      <c r="A10119" t="str">
        <f t="shared" si="287"/>
        <v>Wein, TraubensaftMontenegro</v>
      </c>
      <c r="B10119" s="26" t="s">
        <v>121</v>
      </c>
      <c r="C10119" s="50" t="s">
        <v>411</v>
      </c>
      <c r="H10119" s="25">
        <f t="shared" si="283"/>
        <v>4.0196955E-7</v>
      </c>
      <c r="I10119" s="3" t="str">
        <f t="shared" si="286"/>
        <v>TraubenMontenegro</v>
      </c>
      <c r="J10119" s="3" t="s">
        <v>245</v>
      </c>
      <c r="K10119">
        <v>1.5</v>
      </c>
    </row>
    <row r="10120" spans="1:11" x14ac:dyDescent="0.4">
      <c r="A10120" t="str">
        <f t="shared" si="287"/>
        <v>Wein, TraubensaftSerbien</v>
      </c>
      <c r="B10120" s="26" t="s">
        <v>121</v>
      </c>
      <c r="C10120" s="50" t="s">
        <v>439</v>
      </c>
      <c r="H10120" s="25">
        <f t="shared" si="283"/>
        <v>4.0196955E-7</v>
      </c>
      <c r="I10120" s="3" t="str">
        <f t="shared" si="286"/>
        <v>TraubenSerbien</v>
      </c>
      <c r="J10120" s="3" t="s">
        <v>245</v>
      </c>
      <c r="K10120">
        <v>1.5</v>
      </c>
    </row>
    <row r="10121" spans="1:11" x14ac:dyDescent="0.4">
      <c r="A10121" t="str">
        <f t="shared" si="287"/>
        <v>Wein, TraubensaftJugoslawien</v>
      </c>
      <c r="B10121" s="26" t="s">
        <v>121</v>
      </c>
      <c r="C10121" s="50" t="s">
        <v>474</v>
      </c>
      <c r="H10121" s="25">
        <f t="shared" si="283"/>
        <v>4.0196955E-7</v>
      </c>
      <c r="I10121" s="3" t="str">
        <f t="shared" si="286"/>
        <v>TraubenJugoslawien</v>
      </c>
      <c r="J10121" s="3" t="s">
        <v>245</v>
      </c>
      <c r="K10121">
        <v>1.5</v>
      </c>
    </row>
    <row r="10122" spans="1:11" x14ac:dyDescent="0.4">
      <c r="A10122" t="str">
        <f t="shared" si="287"/>
        <v>Wein, TraubensaftSerbien-Montenegro</v>
      </c>
      <c r="B10122" s="26" t="s">
        <v>121</v>
      </c>
      <c r="C10122" s="50" t="s">
        <v>440</v>
      </c>
      <c r="H10122" s="25">
        <f t="shared" si="283"/>
        <v>4.0259999999999997E-7</v>
      </c>
      <c r="I10122" s="3" t="str">
        <f t="shared" si="286"/>
        <v>TraubenSerbien-Montenegro</v>
      </c>
      <c r="J10122" s="3" t="s">
        <v>245</v>
      </c>
      <c r="K10122">
        <v>1.5</v>
      </c>
    </row>
    <row r="10123" spans="1:11" x14ac:dyDescent="0.4">
      <c r="A10123" t="str">
        <f t="shared" si="287"/>
        <v>Wein, TraubensaftFrankreich</v>
      </c>
      <c r="B10123" s="26" t="s">
        <v>121</v>
      </c>
      <c r="C10123" s="50" t="s">
        <v>137</v>
      </c>
      <c r="H10123" s="25">
        <f t="shared" si="283"/>
        <v>4.3228649999999992E-7</v>
      </c>
      <c r="I10123" s="3" t="str">
        <f t="shared" si="286"/>
        <v>TraubenFrankreich</v>
      </c>
      <c r="J10123" s="3" t="s">
        <v>245</v>
      </c>
      <c r="K10123">
        <v>1.5</v>
      </c>
    </row>
    <row r="10124" spans="1:11" x14ac:dyDescent="0.4">
      <c r="A10124" t="str">
        <f t="shared" si="287"/>
        <v>Wein, Traubensaftbesetztes palästinensisches Gebiet</v>
      </c>
      <c r="B10124" s="26" t="s">
        <v>121</v>
      </c>
      <c r="C10124" s="50" t="s">
        <v>421</v>
      </c>
      <c r="H10124" s="25">
        <f t="shared" si="283"/>
        <v>4.4468035500000005E-7</v>
      </c>
      <c r="I10124" s="3" t="str">
        <f t="shared" si="286"/>
        <v>Traubenbesetztes palästinensisches Gebiet</v>
      </c>
      <c r="J10124" s="3" t="s">
        <v>245</v>
      </c>
      <c r="K10124">
        <v>1.5</v>
      </c>
    </row>
    <row r="10125" spans="1:11" x14ac:dyDescent="0.4">
      <c r="A10125" t="str">
        <f t="shared" si="287"/>
        <v>Wein, TraubensaftTunesien</v>
      </c>
      <c r="B10125" s="26" t="s">
        <v>121</v>
      </c>
      <c r="C10125" s="50" t="s">
        <v>460</v>
      </c>
      <c r="H10125" s="25">
        <f t="shared" si="283"/>
        <v>4.5523238999999997E-7</v>
      </c>
      <c r="I10125" s="3" t="str">
        <f t="shared" si="286"/>
        <v>TraubenTunesien</v>
      </c>
      <c r="J10125" s="3" t="s">
        <v>245</v>
      </c>
      <c r="K10125">
        <v>1.5</v>
      </c>
    </row>
    <row r="10126" spans="1:11" x14ac:dyDescent="0.4">
      <c r="A10126" t="str">
        <f t="shared" si="287"/>
        <v>Wein, TraubensaftIsrael</v>
      </c>
      <c r="B10126" s="26" t="s">
        <v>121</v>
      </c>
      <c r="C10126" s="50" t="s">
        <v>389</v>
      </c>
      <c r="H10126" s="25">
        <f t="shared" si="283"/>
        <v>4.9652892000000001E-7</v>
      </c>
      <c r="I10126" s="3" t="str">
        <f t="shared" si="286"/>
        <v>TraubenIsrael</v>
      </c>
      <c r="J10126" s="3" t="s">
        <v>245</v>
      </c>
      <c r="K10126">
        <v>1.5</v>
      </c>
    </row>
    <row r="10127" spans="1:11" x14ac:dyDescent="0.4">
      <c r="A10127" t="str">
        <f t="shared" si="287"/>
        <v>Wein, TraubensaftÄgypten</v>
      </c>
      <c r="B10127" s="26" t="s">
        <v>121</v>
      </c>
      <c r="C10127" s="50" t="s">
        <v>364</v>
      </c>
      <c r="H10127" s="25">
        <f t="shared" si="283"/>
        <v>5.2529999999999997E-7</v>
      </c>
      <c r="I10127" s="3" t="str">
        <f t="shared" si="286"/>
        <v>TraubenÄgypten</v>
      </c>
      <c r="J10127" s="3" t="s">
        <v>245</v>
      </c>
      <c r="K10127">
        <v>1.5</v>
      </c>
    </row>
    <row r="10128" spans="1:11" x14ac:dyDescent="0.4">
      <c r="A10128" t="str">
        <f t="shared" si="287"/>
        <v>Wein, TraubensaftAlgerien</v>
      </c>
      <c r="B10128" s="26" t="s">
        <v>121</v>
      </c>
      <c r="C10128" s="50" t="s">
        <v>277</v>
      </c>
      <c r="H10128" s="25">
        <f t="shared" ref="H10128:H10159" si="288">VLOOKUP($I10128,$A$3:$H$9942,8,0)*$K10128</f>
        <v>5.3595374999999998E-7</v>
      </c>
      <c r="I10128" s="3" t="str">
        <f t="shared" si="286"/>
        <v>TraubenAlgerien</v>
      </c>
      <c r="J10128" s="3" t="s">
        <v>245</v>
      </c>
      <c r="K10128">
        <v>1.5</v>
      </c>
    </row>
    <row r="10129" spans="1:11" x14ac:dyDescent="0.4">
      <c r="A10129" t="str">
        <f t="shared" si="287"/>
        <v>Wein, TraubensaftBulgarien</v>
      </c>
      <c r="B10129" s="26" t="s">
        <v>121</v>
      </c>
      <c r="C10129" s="50" t="s">
        <v>333</v>
      </c>
      <c r="H10129" s="25">
        <f t="shared" si="288"/>
        <v>5.7584999999999996E-7</v>
      </c>
      <c r="I10129" s="3" t="str">
        <f t="shared" si="286"/>
        <v>TraubenBulgarien</v>
      </c>
      <c r="J10129" s="3" t="s">
        <v>245</v>
      </c>
      <c r="K10129">
        <v>1.5</v>
      </c>
    </row>
    <row r="10130" spans="1:11" x14ac:dyDescent="0.4">
      <c r="A10130" t="str">
        <f t="shared" si="287"/>
        <v>Wein, TraubensaftItalien</v>
      </c>
      <c r="B10130" s="26" t="s">
        <v>121</v>
      </c>
      <c r="C10130" s="50" t="s">
        <v>87</v>
      </c>
      <c r="H10130" s="25">
        <f t="shared" si="288"/>
        <v>5.9605395000000003E-7</v>
      </c>
      <c r="I10130" s="3" t="str">
        <f t="shared" si="286"/>
        <v>TraubenItalien</v>
      </c>
      <c r="J10130" s="3" t="s">
        <v>245</v>
      </c>
      <c r="K10130">
        <v>1.5</v>
      </c>
    </row>
    <row r="10131" spans="1:11" x14ac:dyDescent="0.4">
      <c r="A10131" t="str">
        <f t="shared" si="287"/>
        <v>Wein, TraubensaftKroatien</v>
      </c>
      <c r="B10131" s="26" t="s">
        <v>121</v>
      </c>
      <c r="C10131" s="50" t="s">
        <v>225</v>
      </c>
      <c r="H10131" s="25">
        <f t="shared" si="288"/>
        <v>6.4430894999999998E-7</v>
      </c>
      <c r="I10131" s="3" t="str">
        <f t="shared" si="286"/>
        <v>TraubenKroatien</v>
      </c>
      <c r="J10131" s="3" t="s">
        <v>245</v>
      </c>
      <c r="K10131">
        <v>1.5</v>
      </c>
    </row>
    <row r="10132" spans="1:11" x14ac:dyDescent="0.4">
      <c r="A10132" t="str">
        <f t="shared" si="287"/>
        <v>Wein, TraubensaftMarokko</v>
      </c>
      <c r="B10132" s="26" t="s">
        <v>121</v>
      </c>
      <c r="C10132" s="50" t="s">
        <v>412</v>
      </c>
      <c r="H10132" s="25">
        <f t="shared" si="288"/>
        <v>6.9771875999999998E-7</v>
      </c>
      <c r="I10132" s="3" t="str">
        <f t="shared" si="286"/>
        <v>TraubenMarokko</v>
      </c>
      <c r="J10132" s="3" t="s">
        <v>245</v>
      </c>
      <c r="K10132">
        <v>1.5</v>
      </c>
    </row>
    <row r="10133" spans="1:11" x14ac:dyDescent="0.4">
      <c r="A10133" t="str">
        <f t="shared" si="287"/>
        <v>Wein, TraubensaftSyrien</v>
      </c>
      <c r="B10133" s="26" t="s">
        <v>121</v>
      </c>
      <c r="C10133" s="50" t="s">
        <v>453</v>
      </c>
      <c r="H10133" s="25">
        <f t="shared" si="288"/>
        <v>7.0520918999999992E-7</v>
      </c>
      <c r="I10133" s="3" t="str">
        <f t="shared" si="286"/>
        <v>TraubenSyrien</v>
      </c>
      <c r="J10133" s="3" t="s">
        <v>245</v>
      </c>
      <c r="K10133">
        <v>1.5</v>
      </c>
    </row>
    <row r="10134" spans="1:11" x14ac:dyDescent="0.4">
      <c r="A10134" t="str">
        <f t="shared" si="287"/>
        <v>Wein, TraubensaftAustralien</v>
      </c>
      <c r="B10134" s="26" t="s">
        <v>121</v>
      </c>
      <c r="C10134" s="50" t="s">
        <v>298</v>
      </c>
      <c r="H10134" s="25">
        <f t="shared" si="288"/>
        <v>7.0704494999999997E-7</v>
      </c>
      <c r="I10134" s="3" t="str">
        <f t="shared" si="286"/>
        <v>TraubenAustralien</v>
      </c>
      <c r="J10134" s="3" t="s">
        <v>245</v>
      </c>
      <c r="K10134">
        <v>1.5</v>
      </c>
    </row>
    <row r="10135" spans="1:11" x14ac:dyDescent="0.4">
      <c r="A10135" t="str">
        <f t="shared" si="287"/>
        <v>Wein, TraubensaftMexiko</v>
      </c>
      <c r="B10135" s="26" t="s">
        <v>121</v>
      </c>
      <c r="C10135" s="50" t="s">
        <v>409</v>
      </c>
      <c r="H10135" s="25">
        <f t="shared" si="288"/>
        <v>7.1511285000000007E-7</v>
      </c>
      <c r="I10135" s="3" t="str">
        <f t="shared" si="286"/>
        <v>TraubenMexiko</v>
      </c>
      <c r="J10135" s="3" t="s">
        <v>245</v>
      </c>
      <c r="K10135">
        <v>1.5</v>
      </c>
    </row>
    <row r="10136" spans="1:11" x14ac:dyDescent="0.4">
      <c r="A10136" t="str">
        <f t="shared" si="287"/>
        <v>Wein, TraubensaftKolumbien</v>
      </c>
      <c r="B10136" s="26" t="s">
        <v>121</v>
      </c>
      <c r="C10136" s="50" t="s">
        <v>351</v>
      </c>
      <c r="H10136" s="25">
        <f t="shared" si="288"/>
        <v>7.1925000000000004E-7</v>
      </c>
      <c r="I10136" s="3" t="str">
        <f t="shared" si="286"/>
        <v>TraubenKolumbien</v>
      </c>
      <c r="J10136" s="3" t="s">
        <v>245</v>
      </c>
      <c r="K10136">
        <v>1.5</v>
      </c>
    </row>
    <row r="10137" spans="1:11" x14ac:dyDescent="0.4">
      <c r="A10137" t="str">
        <f t="shared" si="287"/>
        <v>Wein, TraubensaftTürkei</v>
      </c>
      <c r="B10137" s="26" t="s">
        <v>121</v>
      </c>
      <c r="C10137" s="50" t="s">
        <v>461</v>
      </c>
      <c r="H10137" s="25">
        <f t="shared" si="288"/>
        <v>7.2389444999999995E-7</v>
      </c>
      <c r="I10137" s="3" t="str">
        <f t="shared" si="286"/>
        <v>TraubenTürkei</v>
      </c>
      <c r="J10137" s="3" t="s">
        <v>245</v>
      </c>
      <c r="K10137">
        <v>1.5</v>
      </c>
    </row>
    <row r="10138" spans="1:11" x14ac:dyDescent="0.4">
      <c r="A10138" t="str">
        <f t="shared" si="287"/>
        <v>Wein, TraubensaftUzbekistan</v>
      </c>
      <c r="B10138" s="26" t="s">
        <v>121</v>
      </c>
      <c r="C10138" s="50" t="s">
        <v>470</v>
      </c>
      <c r="H10138" s="25">
        <f t="shared" si="288"/>
        <v>7.7306999999999987E-7</v>
      </c>
      <c r="I10138" s="3" t="str">
        <f t="shared" si="286"/>
        <v>TraubenUzbekistan</v>
      </c>
      <c r="J10138" s="3" t="s">
        <v>245</v>
      </c>
      <c r="K10138">
        <v>1.5</v>
      </c>
    </row>
    <row r="10139" spans="1:11" x14ac:dyDescent="0.4">
      <c r="A10139" t="str">
        <f t="shared" si="287"/>
        <v>Wein, TraubensaftSpanien</v>
      </c>
      <c r="B10139" s="26" t="s">
        <v>121</v>
      </c>
      <c r="C10139" s="50" t="s">
        <v>80</v>
      </c>
      <c r="H10139" s="25">
        <f t="shared" si="288"/>
        <v>7.9864064999999993E-7</v>
      </c>
      <c r="I10139" s="3" t="str">
        <f t="shared" si="286"/>
        <v>TraubenSpanien</v>
      </c>
      <c r="J10139" s="3" t="s">
        <v>245</v>
      </c>
      <c r="K10139">
        <v>1.5</v>
      </c>
    </row>
    <row r="10140" spans="1:11" x14ac:dyDescent="0.4">
      <c r="A10140" t="str">
        <f t="shared" si="287"/>
        <v>Wein, TraubensaftJordanien</v>
      </c>
      <c r="B10140" s="26" t="s">
        <v>121</v>
      </c>
      <c r="C10140" s="50" t="s">
        <v>215</v>
      </c>
      <c r="H10140" s="25">
        <f t="shared" si="288"/>
        <v>8.1325503000000004E-7</v>
      </c>
      <c r="I10140" s="3" t="str">
        <f t="shared" si="286"/>
        <v>TraubenJordanien</v>
      </c>
      <c r="J10140" s="3" t="s">
        <v>245</v>
      </c>
      <c r="K10140">
        <v>1.5</v>
      </c>
    </row>
    <row r="10141" spans="1:11" x14ac:dyDescent="0.4">
      <c r="A10141" t="str">
        <f t="shared" si="287"/>
        <v>Wein, TraubensaftAlbanien</v>
      </c>
      <c r="B10141" s="26" t="s">
        <v>121</v>
      </c>
      <c r="C10141" s="50" t="s">
        <v>266</v>
      </c>
      <c r="H10141" s="25">
        <f t="shared" si="288"/>
        <v>8.2417230000000019E-7</v>
      </c>
      <c r="I10141" s="3" t="str">
        <f t="shared" ref="I10141:I10159" si="289">J10141&amp;C10141</f>
        <v>TraubenAlbanien</v>
      </c>
      <c r="J10141" s="3" t="s">
        <v>245</v>
      </c>
      <c r="K10141">
        <v>1.5</v>
      </c>
    </row>
    <row r="10142" spans="1:11" x14ac:dyDescent="0.4">
      <c r="A10142" t="str">
        <f t="shared" ref="A10142:A10159" si="290">B10142&amp;C10142</f>
        <v>Wein, TraubensaftLibanon</v>
      </c>
      <c r="B10142" s="26" t="s">
        <v>121</v>
      </c>
      <c r="C10142" s="50" t="s">
        <v>397</v>
      </c>
      <c r="H10142" s="25">
        <f t="shared" si="288"/>
        <v>8.2564649999999989E-7</v>
      </c>
      <c r="I10142" s="3" t="str">
        <f t="shared" si="289"/>
        <v>TraubenLibanon</v>
      </c>
      <c r="J10142" s="3" t="s">
        <v>245</v>
      </c>
      <c r="K10142">
        <v>1.5</v>
      </c>
    </row>
    <row r="10143" spans="1:11" x14ac:dyDescent="0.4">
      <c r="A10143" t="str">
        <f t="shared" si="290"/>
        <v>Wein, TraubensaftNeuseeland</v>
      </c>
      <c r="B10143" s="26" t="s">
        <v>121</v>
      </c>
      <c r="C10143" s="50" t="s">
        <v>227</v>
      </c>
      <c r="H10143" s="25">
        <f t="shared" si="288"/>
        <v>8.2593514500000012E-7</v>
      </c>
      <c r="I10143" s="3" t="str">
        <f t="shared" si="289"/>
        <v>TraubenNeuseeland</v>
      </c>
      <c r="J10143" s="3" t="s">
        <v>245</v>
      </c>
      <c r="K10143">
        <v>1.5</v>
      </c>
    </row>
    <row r="10144" spans="1:11" x14ac:dyDescent="0.4">
      <c r="A10144" t="str">
        <f t="shared" si="290"/>
        <v>Wein, TraubensaftBosnien-Herzegowina</v>
      </c>
      <c r="B10144" s="26" t="s">
        <v>121</v>
      </c>
      <c r="C10144" s="50" t="s">
        <v>329</v>
      </c>
      <c r="H10144" s="25">
        <f t="shared" si="288"/>
        <v>8.4374835000000012E-7</v>
      </c>
      <c r="I10144" s="3" t="str">
        <f t="shared" si="289"/>
        <v>TraubenBosnien-Herzegowina</v>
      </c>
      <c r="J10144" s="3" t="s">
        <v>245</v>
      </c>
      <c r="K10144">
        <v>1.5</v>
      </c>
    </row>
    <row r="10145" spans="1:11" x14ac:dyDescent="0.4">
      <c r="A10145" t="str">
        <f t="shared" si="290"/>
        <v>Wein, TraubensaftAfghanistan</v>
      </c>
      <c r="B10145" s="26" t="s">
        <v>121</v>
      </c>
      <c r="C10145" s="50" t="s">
        <v>238</v>
      </c>
      <c r="H10145" s="25">
        <f t="shared" si="288"/>
        <v>8.7846840000000008E-7</v>
      </c>
      <c r="I10145" s="3" t="str">
        <f t="shared" si="289"/>
        <v>TraubenAfghanistan</v>
      </c>
      <c r="J10145" s="3" t="s">
        <v>245</v>
      </c>
      <c r="K10145">
        <v>1.5</v>
      </c>
    </row>
    <row r="10146" spans="1:11" x14ac:dyDescent="0.4">
      <c r="A10146" t="str">
        <f t="shared" si="290"/>
        <v>Wein, TraubensaftTurkmenistan</v>
      </c>
      <c r="B10146" s="26" t="s">
        <v>121</v>
      </c>
      <c r="C10146" s="50" t="s">
        <v>462</v>
      </c>
      <c r="H10146" s="25">
        <f t="shared" si="288"/>
        <v>8.8913504999999997E-7</v>
      </c>
      <c r="I10146" s="3" t="str">
        <f t="shared" si="289"/>
        <v>TraubenTurkmenistan</v>
      </c>
      <c r="J10146" s="3" t="s">
        <v>245</v>
      </c>
      <c r="K10146">
        <v>1.5</v>
      </c>
    </row>
    <row r="10147" spans="1:11" x14ac:dyDescent="0.4">
      <c r="A10147" t="str">
        <f t="shared" si="290"/>
        <v>Wein, TraubensaftJemen</v>
      </c>
      <c r="B10147" s="26" t="s">
        <v>121</v>
      </c>
      <c r="C10147" s="50" t="s">
        <v>473</v>
      </c>
      <c r="H10147" s="25">
        <f t="shared" si="288"/>
        <v>9.382668150000002E-7</v>
      </c>
      <c r="I10147" s="3" t="str">
        <f t="shared" si="289"/>
        <v>TraubenJemen</v>
      </c>
      <c r="J10147" s="3" t="s">
        <v>245</v>
      </c>
      <c r="K10147">
        <v>1.5</v>
      </c>
    </row>
    <row r="10148" spans="1:11" x14ac:dyDescent="0.4">
      <c r="A10148" t="str">
        <f t="shared" si="290"/>
        <v>Wein, TraubensaftIrak</v>
      </c>
      <c r="B10148" s="26" t="s">
        <v>121</v>
      </c>
      <c r="C10148" s="50" t="s">
        <v>387</v>
      </c>
      <c r="H10148" s="25">
        <f t="shared" si="288"/>
        <v>9.6796499999999997E-7</v>
      </c>
      <c r="I10148" s="3" t="str">
        <f t="shared" si="289"/>
        <v>TraubenIrak</v>
      </c>
      <c r="J10148" s="3" t="s">
        <v>245</v>
      </c>
      <c r="K10148">
        <v>1.5</v>
      </c>
    </row>
    <row r="10149" spans="1:11" x14ac:dyDescent="0.4">
      <c r="A10149" t="str">
        <f t="shared" si="290"/>
        <v>Wein, TraubensaftKasachstan</v>
      </c>
      <c r="B10149" s="26" t="s">
        <v>121</v>
      </c>
      <c r="C10149" s="50" t="s">
        <v>392</v>
      </c>
      <c r="H10149" s="25">
        <f t="shared" si="288"/>
        <v>9.7626333000000004E-7</v>
      </c>
      <c r="I10149" s="3" t="str">
        <f t="shared" si="289"/>
        <v>TraubenKasachstan</v>
      </c>
      <c r="J10149" s="3" t="s">
        <v>245</v>
      </c>
      <c r="K10149">
        <v>1.5</v>
      </c>
    </row>
    <row r="10150" spans="1:11" x14ac:dyDescent="0.4">
      <c r="A10150" t="str">
        <f t="shared" si="290"/>
        <v>Wein, TraubensaftTadschikistan</v>
      </c>
      <c r="B10150" s="26" t="s">
        <v>121</v>
      </c>
      <c r="C10150" s="50" t="s">
        <v>454</v>
      </c>
      <c r="H10150" s="25">
        <f t="shared" si="288"/>
        <v>1.0624277999999998E-6</v>
      </c>
      <c r="I10150" s="3" t="str">
        <f t="shared" si="289"/>
        <v>TraubenTadschikistan</v>
      </c>
      <c r="J10150" s="3" t="s">
        <v>245</v>
      </c>
      <c r="K10150">
        <v>1.5</v>
      </c>
    </row>
    <row r="10151" spans="1:11" x14ac:dyDescent="0.4">
      <c r="A10151" t="str">
        <f t="shared" si="290"/>
        <v>Wein, TraubensaftPeru</v>
      </c>
      <c r="B10151" s="26" t="s">
        <v>121</v>
      </c>
      <c r="C10151" s="50" t="s">
        <v>427</v>
      </c>
      <c r="H10151" s="25">
        <f t="shared" si="288"/>
        <v>1.0882980000000002E-6</v>
      </c>
      <c r="I10151" s="3" t="str">
        <f t="shared" si="289"/>
        <v>TraubenPeru</v>
      </c>
      <c r="J10151" s="3" t="s">
        <v>245</v>
      </c>
      <c r="K10151">
        <v>1.5</v>
      </c>
    </row>
    <row r="10152" spans="1:11" x14ac:dyDescent="0.4">
      <c r="A10152" t="str">
        <f t="shared" si="290"/>
        <v>Wein, TraubensaftGriechenland</v>
      </c>
      <c r="B10152" s="26" t="s">
        <v>121</v>
      </c>
      <c r="C10152" s="50" t="s">
        <v>378</v>
      </c>
      <c r="H10152" s="25">
        <f t="shared" si="288"/>
        <v>1.1100482999999998E-6</v>
      </c>
      <c r="I10152" s="3" t="str">
        <f t="shared" si="289"/>
        <v>TraubenGriechenland</v>
      </c>
      <c r="J10152" s="3" t="s">
        <v>245</v>
      </c>
      <c r="K10152">
        <v>1.5</v>
      </c>
    </row>
    <row r="10153" spans="1:11" x14ac:dyDescent="0.4">
      <c r="A10153" t="str">
        <f t="shared" si="290"/>
        <v>Wein, TraubensaftBolivien</v>
      </c>
      <c r="B10153" s="26" t="s">
        <v>121</v>
      </c>
      <c r="C10153" s="50" t="s">
        <v>327</v>
      </c>
      <c r="H10153" s="25">
        <f t="shared" si="288"/>
        <v>1.2444944999999999E-6</v>
      </c>
      <c r="I10153" s="3" t="str">
        <f t="shared" si="289"/>
        <v>TraubenBolivien</v>
      </c>
      <c r="J10153" s="3" t="s">
        <v>245</v>
      </c>
      <c r="K10153">
        <v>1.5</v>
      </c>
    </row>
    <row r="10154" spans="1:11" x14ac:dyDescent="0.4">
      <c r="A10154" t="str">
        <f t="shared" si="290"/>
        <v>Wein, TraubensaftKirgisien</v>
      </c>
      <c r="B10154" s="26" t="s">
        <v>121</v>
      </c>
      <c r="C10154" s="50" t="s">
        <v>395</v>
      </c>
      <c r="H10154" s="25">
        <f t="shared" si="288"/>
        <v>1.2993E-6</v>
      </c>
      <c r="I10154" s="3" t="str">
        <f t="shared" si="289"/>
        <v>TraubenKirgisien</v>
      </c>
      <c r="J10154" s="3" t="s">
        <v>245</v>
      </c>
      <c r="K10154">
        <v>1.5</v>
      </c>
    </row>
    <row r="10155" spans="1:11" x14ac:dyDescent="0.4">
      <c r="A10155" t="str">
        <f t="shared" si="290"/>
        <v>Wein, TraubensaftJapan</v>
      </c>
      <c r="B10155" s="26" t="s">
        <v>121</v>
      </c>
      <c r="C10155" s="50" t="s">
        <v>391</v>
      </c>
      <c r="H10155" s="25">
        <f t="shared" si="288"/>
        <v>1.3298745E-6</v>
      </c>
      <c r="I10155" s="3" t="str">
        <f t="shared" si="289"/>
        <v>TraubenJapan</v>
      </c>
      <c r="J10155" s="3" t="s">
        <v>245</v>
      </c>
      <c r="K10155">
        <v>1.5</v>
      </c>
    </row>
    <row r="10156" spans="1:11" x14ac:dyDescent="0.4">
      <c r="A10156" t="str">
        <f t="shared" si="290"/>
        <v>Wein, TraubensaftGeorgien</v>
      </c>
      <c r="B10156" s="26" t="s">
        <v>121</v>
      </c>
      <c r="C10156" s="50" t="s">
        <v>375</v>
      </c>
      <c r="H10156" s="25">
        <f t="shared" si="288"/>
        <v>1.4475961500000001E-6</v>
      </c>
      <c r="I10156" s="3" t="str">
        <f t="shared" si="289"/>
        <v>TraubenGeorgien</v>
      </c>
      <c r="J10156" s="3" t="s">
        <v>245</v>
      </c>
      <c r="K10156">
        <v>1.5</v>
      </c>
    </row>
    <row r="10157" spans="1:11" x14ac:dyDescent="0.4">
      <c r="A10157" t="str">
        <f t="shared" si="290"/>
        <v>Wein, TraubensaftPortugal</v>
      </c>
      <c r="B10157" s="26" t="s">
        <v>121</v>
      </c>
      <c r="C10157" s="50" t="s">
        <v>430</v>
      </c>
      <c r="H10157" s="25">
        <f t="shared" si="288"/>
        <v>1.5431621999999998E-6</v>
      </c>
      <c r="I10157" s="3" t="str">
        <f t="shared" si="289"/>
        <v>TraubenPortugal</v>
      </c>
      <c r="J10157" s="3" t="s">
        <v>245</v>
      </c>
      <c r="K10157">
        <v>1.5</v>
      </c>
    </row>
    <row r="10158" spans="1:11" x14ac:dyDescent="0.4">
      <c r="A10158" t="str">
        <f t="shared" si="290"/>
        <v>Wein, TraubensaftAserbaidschan</v>
      </c>
      <c r="B10158" s="26" t="s">
        <v>121</v>
      </c>
      <c r="C10158" s="50" t="s">
        <v>306</v>
      </c>
      <c r="H10158" s="25">
        <f t="shared" si="288"/>
        <v>2.0044640999999998E-6</v>
      </c>
      <c r="I10158" s="3" t="str">
        <f t="shared" si="289"/>
        <v>TraubenAserbaidschan</v>
      </c>
      <c r="J10158" s="3" t="s">
        <v>245</v>
      </c>
      <c r="K10158">
        <v>1.5</v>
      </c>
    </row>
    <row r="10159" spans="1:11" x14ac:dyDescent="0.4">
      <c r="A10159" t="str">
        <f t="shared" si="290"/>
        <v>Wein, TraubensaftGuatemala</v>
      </c>
      <c r="B10159" s="26" t="s">
        <v>121</v>
      </c>
      <c r="C10159" s="50" t="s">
        <v>379</v>
      </c>
      <c r="H10159" s="25">
        <f t="shared" si="288"/>
        <v>7.0149104999999999E-6</v>
      </c>
      <c r="I10159" s="3" t="str">
        <f t="shared" si="289"/>
        <v>TraubenGuatemala</v>
      </c>
      <c r="J10159" s="3" t="s">
        <v>245</v>
      </c>
      <c r="K10159">
        <v>1.5</v>
      </c>
    </row>
    <row r="10160" spans="1:11" x14ac:dyDescent="0.4">
      <c r="A10160" t="str">
        <f t="shared" ref="A10160:A10214" si="291">B10160&amp;C10160</f>
        <v>Sojacreme zum KochenDeutschland</v>
      </c>
      <c r="B10160" s="236" t="s">
        <v>158</v>
      </c>
      <c r="C10160" s="4" t="s">
        <v>61</v>
      </c>
      <c r="D10160" s="25">
        <f t="shared" ref="D10160:D10223" si="292">VLOOKUP($I10160,$A$3:$H$8460,4,0)*$K10160</f>
        <v>2.2608720000000001E-9</v>
      </c>
      <c r="E10160" s="25">
        <f t="shared" ref="E10160:E10223" si="293">VLOOKUP($I10160,$A$3:$H$8460,5,0)*$K10160</f>
        <v>5.7435840000000006E-9</v>
      </c>
      <c r="F10160" s="25">
        <f t="shared" ref="F10160:F10223" si="294">VLOOKUP($I10160,$A$3:$H$8460,6,0)*$K10160</f>
        <v>5.8698159999999997E-10</v>
      </c>
      <c r="G10160" s="25">
        <f t="shared" ref="G10160:G10223" si="295">VLOOKUP($I10160,$A$3:$H$8460,7,0)*$K10160</f>
        <v>4.5359999999999996E-10</v>
      </c>
      <c r="H10160" s="25">
        <f t="shared" ref="H10160:H10223" si="296">VLOOKUP($I10160,$A$3:$H$8460,8,0)*$K10160</f>
        <v>9.0450375999999997E-9</v>
      </c>
      <c r="I10160" s="3" t="str">
        <f>J10160&amp;C10160</f>
        <v>SojabohnenDeutschland</v>
      </c>
      <c r="J10160" t="s">
        <v>259</v>
      </c>
      <c r="K10160">
        <v>0.08</v>
      </c>
    </row>
    <row r="10161" spans="1:11" x14ac:dyDescent="0.4">
      <c r="A10161" t="str">
        <f t="shared" si="291"/>
        <v>Sojacreme zum KochenDeutschland Fr</v>
      </c>
      <c r="B10161" s="237" t="s">
        <v>158</v>
      </c>
      <c r="C10161" s="4" t="s">
        <v>376</v>
      </c>
      <c r="D10161" s="25">
        <f t="shared" si="292"/>
        <v>2.2608720000000001E-9</v>
      </c>
      <c r="E10161" s="25">
        <f t="shared" si="293"/>
        <v>5.7435840000000006E-9</v>
      </c>
      <c r="F10161" s="25">
        <f t="shared" si="294"/>
        <v>5.8698159999999997E-10</v>
      </c>
      <c r="G10161" s="25">
        <f t="shared" si="295"/>
        <v>4.5359999999999996E-10</v>
      </c>
      <c r="H10161" s="25">
        <f t="shared" si="296"/>
        <v>9.0450375999999997E-9</v>
      </c>
      <c r="I10161" s="3" t="str">
        <f t="shared" ref="I10161:I10224" si="297">J10161&amp;C10161</f>
        <v>SojabohnenDeutschland Fr</v>
      </c>
      <c r="J10161" t="s">
        <v>259</v>
      </c>
      <c r="K10161">
        <v>0.08</v>
      </c>
    </row>
    <row r="10162" spans="1:11" x14ac:dyDescent="0.4">
      <c r="A10162" t="str">
        <f t="shared" si="291"/>
        <v>Sojacreme zum KochenDeutschland NI</v>
      </c>
      <c r="B10162" s="237" t="s">
        <v>158</v>
      </c>
      <c r="C10162" s="4" t="s">
        <v>377</v>
      </c>
      <c r="D10162" s="25">
        <f t="shared" si="292"/>
        <v>2.2608720000000001E-9</v>
      </c>
      <c r="E10162" s="25">
        <f t="shared" si="293"/>
        <v>5.7435840000000006E-9</v>
      </c>
      <c r="F10162" s="25">
        <f t="shared" si="294"/>
        <v>5.8698159999999997E-10</v>
      </c>
      <c r="G10162" s="25">
        <f t="shared" si="295"/>
        <v>4.5359999999999996E-10</v>
      </c>
      <c r="H10162" s="25">
        <f t="shared" si="296"/>
        <v>9.0450375999999997E-9</v>
      </c>
      <c r="I10162" s="3" t="str">
        <f t="shared" si="297"/>
        <v>SojabohnenDeutschland NI</v>
      </c>
      <c r="J10162" t="s">
        <v>259</v>
      </c>
      <c r="K10162">
        <v>0.08</v>
      </c>
    </row>
    <row r="10163" spans="1:11" x14ac:dyDescent="0.4">
      <c r="A10163" t="str">
        <f t="shared" si="291"/>
        <v>Sojacreme zum KochenFrankreich</v>
      </c>
      <c r="B10163" s="237" t="s">
        <v>158</v>
      </c>
      <c r="C10163" s="4" t="s">
        <v>137</v>
      </c>
      <c r="D10163" s="25">
        <f t="shared" si="292"/>
        <v>3.1895920000000002E-9</v>
      </c>
      <c r="E10163" s="25">
        <f t="shared" si="293"/>
        <v>9.3496000000000009E-9</v>
      </c>
      <c r="F10163" s="25">
        <f t="shared" si="294"/>
        <v>9.2054399999999994E-10</v>
      </c>
      <c r="G10163" s="25">
        <f t="shared" si="295"/>
        <v>9.6799999999999997E-10</v>
      </c>
      <c r="H10163" s="25">
        <f t="shared" si="296"/>
        <v>1.4427736000000002E-8</v>
      </c>
      <c r="I10163" s="3" t="str">
        <f t="shared" si="297"/>
        <v>SojabohnenFrankreich</v>
      </c>
      <c r="J10163" t="s">
        <v>259</v>
      </c>
      <c r="K10163">
        <v>0.08</v>
      </c>
    </row>
    <row r="10164" spans="1:11" x14ac:dyDescent="0.4">
      <c r="A10164" t="str">
        <f t="shared" si="291"/>
        <v>Sojacreme zum KochenEstland</v>
      </c>
      <c r="B10164" s="237" t="s">
        <v>158</v>
      </c>
      <c r="C10164" s="4" t="s">
        <v>368</v>
      </c>
      <c r="D10164" s="25">
        <f t="shared" si="292"/>
        <v>4.1349600000000008E-9</v>
      </c>
      <c r="E10164" s="25">
        <f t="shared" si="293"/>
        <v>1.026744E-8</v>
      </c>
      <c r="F10164" s="25">
        <f t="shared" si="294"/>
        <v>7.7235840000000012E-10</v>
      </c>
      <c r="G10164" s="25">
        <f t="shared" si="295"/>
        <v>3.0880000000000001E-10</v>
      </c>
      <c r="H10164" s="25">
        <f t="shared" si="296"/>
        <v>1.54835584E-8</v>
      </c>
      <c r="I10164" s="3" t="str">
        <f t="shared" si="297"/>
        <v>SojabohnenEstland</v>
      </c>
      <c r="J10164" t="s">
        <v>259</v>
      </c>
      <c r="K10164">
        <v>0.08</v>
      </c>
    </row>
    <row r="10165" spans="1:11" x14ac:dyDescent="0.4">
      <c r="A10165" t="str">
        <f t="shared" si="291"/>
        <v>Sojacreme zum KochenTschechien</v>
      </c>
      <c r="B10165" s="237" t="s">
        <v>158</v>
      </c>
      <c r="C10165" s="4" t="s">
        <v>223</v>
      </c>
      <c r="D10165" s="25">
        <f t="shared" si="292"/>
        <v>4.0584400000000003E-9</v>
      </c>
      <c r="E10165" s="25">
        <f t="shared" si="293"/>
        <v>1.0010399999999998E-8</v>
      </c>
      <c r="F10165" s="25">
        <f t="shared" si="294"/>
        <v>9.515039999999999E-10</v>
      </c>
      <c r="G10165" s="25">
        <f t="shared" si="295"/>
        <v>7.2320000000000005E-10</v>
      </c>
      <c r="H10165" s="25">
        <f t="shared" si="296"/>
        <v>1.5743543999999999E-8</v>
      </c>
      <c r="I10165" s="3" t="str">
        <f t="shared" si="297"/>
        <v>SojabohnenTschechien</v>
      </c>
      <c r="J10165" t="s">
        <v>259</v>
      </c>
      <c r="K10165">
        <v>0.08</v>
      </c>
    </row>
    <row r="10166" spans="1:11" x14ac:dyDescent="0.4">
      <c r="A10166" t="str">
        <f t="shared" si="291"/>
        <v>Sojacreme zum KochenTschechoslowakei</v>
      </c>
      <c r="B10166" s="237" t="s">
        <v>158</v>
      </c>
      <c r="C10166" s="4" t="s">
        <v>356</v>
      </c>
      <c r="D10166" s="25">
        <f t="shared" si="292"/>
        <v>4.0584400000000003E-9</v>
      </c>
      <c r="E10166" s="25">
        <f t="shared" si="293"/>
        <v>1.0010399999999998E-8</v>
      </c>
      <c r="F10166" s="25">
        <f t="shared" si="294"/>
        <v>9.515039999999999E-10</v>
      </c>
      <c r="G10166" s="25">
        <f t="shared" si="295"/>
        <v>7.2320000000000005E-10</v>
      </c>
      <c r="H10166" s="25">
        <f t="shared" si="296"/>
        <v>1.5743543999999999E-8</v>
      </c>
      <c r="I10166" s="3" t="str">
        <f t="shared" si="297"/>
        <v>SojabohnenTschechoslowakei</v>
      </c>
      <c r="J10166" t="s">
        <v>259</v>
      </c>
      <c r="K10166">
        <v>0.08</v>
      </c>
    </row>
    <row r="10167" spans="1:11" x14ac:dyDescent="0.4">
      <c r="A10167" t="str">
        <f t="shared" si="291"/>
        <v>Sojacreme zum KochenWeißrussland</v>
      </c>
      <c r="B10167" s="237" t="s">
        <v>158</v>
      </c>
      <c r="C10167" s="4" t="s">
        <v>317</v>
      </c>
      <c r="D10167" s="25">
        <f t="shared" si="292"/>
        <v>4.2384800000000004E-9</v>
      </c>
      <c r="E10167" s="25">
        <f t="shared" si="293"/>
        <v>1.0400800000000001E-8</v>
      </c>
      <c r="F10167" s="25">
        <f t="shared" si="294"/>
        <v>7.9403840000000009E-10</v>
      </c>
      <c r="G10167" s="25">
        <f t="shared" si="295"/>
        <v>3.7119999999999997E-10</v>
      </c>
      <c r="H10167" s="25">
        <f t="shared" si="296"/>
        <v>1.58045184E-8</v>
      </c>
      <c r="I10167" s="3" t="str">
        <f t="shared" si="297"/>
        <v>SojabohnenWeißrussland</v>
      </c>
      <c r="J10167" t="s">
        <v>259</v>
      </c>
      <c r="K10167">
        <v>0.08</v>
      </c>
    </row>
    <row r="10168" spans="1:11" x14ac:dyDescent="0.4">
      <c r="A10168" t="str">
        <f t="shared" si="291"/>
        <v>Sojacreme zum KochenUruguay</v>
      </c>
      <c r="B10168" s="237" t="s">
        <v>158</v>
      </c>
      <c r="C10168" s="4" t="s">
        <v>468</v>
      </c>
      <c r="D10168" s="25">
        <f t="shared" si="292"/>
        <v>6.5900320000000001E-9</v>
      </c>
      <c r="E10168" s="25">
        <f t="shared" si="293"/>
        <v>4.6690240000000005E-9</v>
      </c>
      <c r="F10168" s="25">
        <f t="shared" si="294"/>
        <v>2.664152E-9</v>
      </c>
      <c r="G10168" s="25">
        <f t="shared" si="295"/>
        <v>1.8880000000000001E-9</v>
      </c>
      <c r="H10168" s="25">
        <f t="shared" si="296"/>
        <v>1.5811207999999999E-8</v>
      </c>
      <c r="I10168" s="3" t="str">
        <f t="shared" si="297"/>
        <v>SojabohnenUruguay</v>
      </c>
      <c r="J10168" t="s">
        <v>259</v>
      </c>
      <c r="K10168">
        <v>0.08</v>
      </c>
    </row>
    <row r="10169" spans="1:11" x14ac:dyDescent="0.4">
      <c r="A10169" t="str">
        <f t="shared" si="291"/>
        <v>Sojacreme zum KochenBurkina Faso</v>
      </c>
      <c r="B10169" s="237" t="s">
        <v>158</v>
      </c>
      <c r="C10169" s="4" t="s">
        <v>334</v>
      </c>
      <c r="D10169" s="25">
        <f t="shared" si="292"/>
        <v>9.1051999999999987E-9</v>
      </c>
      <c r="E10169" s="25">
        <f t="shared" si="293"/>
        <v>5.5549840000000006E-9</v>
      </c>
      <c r="F10169" s="25">
        <f t="shared" si="294"/>
        <v>4.2469999999999999E-10</v>
      </c>
      <c r="G10169" s="25">
        <f t="shared" si="295"/>
        <v>2.04E-9</v>
      </c>
      <c r="H10169" s="25">
        <f t="shared" si="296"/>
        <v>1.7124883999999999E-8</v>
      </c>
      <c r="I10169" s="3" t="str">
        <f t="shared" si="297"/>
        <v>SojabohnenBurkina Faso</v>
      </c>
      <c r="J10169" t="s">
        <v>259</v>
      </c>
      <c r="K10169">
        <v>0.08</v>
      </c>
    </row>
    <row r="10170" spans="1:11" x14ac:dyDescent="0.4">
      <c r="A10170" t="str">
        <f t="shared" si="291"/>
        <v>Sojacreme zum KochenSchweiz</v>
      </c>
      <c r="B10170" s="237" t="s">
        <v>158</v>
      </c>
      <c r="C10170" s="4" t="s">
        <v>452</v>
      </c>
      <c r="D10170" s="25">
        <f t="shared" si="292"/>
        <v>6.1055520000000005E-9</v>
      </c>
      <c r="E10170" s="25">
        <f t="shared" si="293"/>
        <v>1.0104000000000001E-8</v>
      </c>
      <c r="F10170" s="25">
        <f t="shared" si="294"/>
        <v>9.014479999999999E-10</v>
      </c>
      <c r="G10170" s="25">
        <f t="shared" si="295"/>
        <v>6.8479999999999985E-10</v>
      </c>
      <c r="H10170" s="25">
        <f t="shared" si="296"/>
        <v>1.7795799999999998E-8</v>
      </c>
      <c r="I10170" s="3" t="str">
        <f t="shared" si="297"/>
        <v>SojabohnenSchweiz</v>
      </c>
      <c r="J10170" t="s">
        <v>259</v>
      </c>
      <c r="K10170">
        <v>0.08</v>
      </c>
    </row>
    <row r="10171" spans="1:11" x14ac:dyDescent="0.4">
      <c r="A10171" t="str">
        <f t="shared" si="291"/>
        <v>Sojacreme zum KochenPolen</v>
      </c>
      <c r="B10171" s="237" t="s">
        <v>158</v>
      </c>
      <c r="C10171" s="4" t="s">
        <v>429</v>
      </c>
      <c r="D10171" s="25">
        <f t="shared" si="292"/>
        <v>5.2879999999999991E-9</v>
      </c>
      <c r="E10171" s="25">
        <f t="shared" si="293"/>
        <v>1.108672E-8</v>
      </c>
      <c r="F10171" s="25">
        <f t="shared" si="294"/>
        <v>8.7999999999999996E-10</v>
      </c>
      <c r="G10171" s="25">
        <f t="shared" si="295"/>
        <v>6.3040000000000002E-10</v>
      </c>
      <c r="H10171" s="25">
        <f t="shared" si="296"/>
        <v>1.7885120000000003E-8</v>
      </c>
      <c r="I10171" s="3" t="str">
        <f t="shared" si="297"/>
        <v>SojabohnenPolen</v>
      </c>
      <c r="J10171" t="s">
        <v>259</v>
      </c>
      <c r="K10171">
        <v>0.08</v>
      </c>
    </row>
    <row r="10172" spans="1:11" x14ac:dyDescent="0.4">
      <c r="A10172" t="str">
        <f t="shared" si="291"/>
        <v>Sojacreme zum KochenArgentinien</v>
      </c>
      <c r="B10172" s="237" t="s">
        <v>158</v>
      </c>
      <c r="C10172" s="4" t="s">
        <v>292</v>
      </c>
      <c r="D10172" s="25">
        <f t="shared" si="292"/>
        <v>4.6004640000000005E-9</v>
      </c>
      <c r="E10172" s="25">
        <f t="shared" si="293"/>
        <v>9.41256E-9</v>
      </c>
      <c r="F10172" s="25">
        <f t="shared" si="294"/>
        <v>1.6011919999999999E-9</v>
      </c>
      <c r="G10172" s="25">
        <f t="shared" si="295"/>
        <v>2.9280000000000002E-9</v>
      </c>
      <c r="H10172" s="25">
        <f t="shared" si="296"/>
        <v>1.8542216000000001E-8</v>
      </c>
      <c r="I10172" s="3" t="str">
        <f t="shared" si="297"/>
        <v>SojabohnenArgentinien</v>
      </c>
      <c r="J10172" t="s">
        <v>259</v>
      </c>
      <c r="K10172">
        <v>0.08</v>
      </c>
    </row>
    <row r="10173" spans="1:11" x14ac:dyDescent="0.4">
      <c r="A10173" t="str">
        <f t="shared" si="291"/>
        <v>Sojacreme zum KochenUngarn</v>
      </c>
      <c r="B10173" s="237" t="s">
        <v>158</v>
      </c>
      <c r="C10173" s="4" t="s">
        <v>385</v>
      </c>
      <c r="D10173" s="25">
        <f t="shared" si="292"/>
        <v>4.9962400000000009E-9</v>
      </c>
      <c r="E10173" s="25">
        <f t="shared" si="293"/>
        <v>1.1705039999999999E-8</v>
      </c>
      <c r="F10173" s="25">
        <f t="shared" si="294"/>
        <v>1.05192E-9</v>
      </c>
      <c r="G10173" s="25">
        <f t="shared" si="295"/>
        <v>8.3200000000000002E-10</v>
      </c>
      <c r="H10173" s="25">
        <f t="shared" si="296"/>
        <v>1.8585200000000002E-8</v>
      </c>
      <c r="I10173" s="3" t="str">
        <f t="shared" si="297"/>
        <v>SojabohnenUngarn</v>
      </c>
      <c r="J10173" t="s">
        <v>259</v>
      </c>
      <c r="K10173">
        <v>0.08</v>
      </c>
    </row>
    <row r="10174" spans="1:11" x14ac:dyDescent="0.4">
      <c r="A10174" t="str">
        <f t="shared" si="291"/>
        <v>Sojacreme zum KochenBenin</v>
      </c>
      <c r="B10174" s="237" t="s">
        <v>158</v>
      </c>
      <c r="C10174" s="4" t="s">
        <v>219</v>
      </c>
      <c r="D10174" s="25">
        <f t="shared" si="292"/>
        <v>1.1099199999999998E-8</v>
      </c>
      <c r="E10174" s="25">
        <f t="shared" si="293"/>
        <v>6.0175680000000001E-9</v>
      </c>
      <c r="F10174" s="25">
        <f t="shared" si="294"/>
        <v>5.7466000000000006E-10</v>
      </c>
      <c r="G10174" s="25">
        <f t="shared" si="295"/>
        <v>2.1280000000000001E-9</v>
      </c>
      <c r="H10174" s="25">
        <f t="shared" si="296"/>
        <v>1.9819427999999998E-8</v>
      </c>
      <c r="I10174" s="3" t="str">
        <f t="shared" si="297"/>
        <v>SojabohnenBenin</v>
      </c>
      <c r="J10174" t="s">
        <v>259</v>
      </c>
      <c r="K10174">
        <v>0.08</v>
      </c>
    </row>
    <row r="10175" spans="1:11" x14ac:dyDescent="0.4">
      <c r="A10175" t="str">
        <f t="shared" si="291"/>
        <v>Sojacreme zum KochenÄthiopien</v>
      </c>
      <c r="B10175" s="237" t="s">
        <v>158</v>
      </c>
      <c r="C10175" s="4" t="s">
        <v>369</v>
      </c>
      <c r="D10175" s="25">
        <f t="shared" si="292"/>
        <v>6.9853760000000009E-9</v>
      </c>
      <c r="E10175" s="25">
        <f t="shared" si="293"/>
        <v>9.4372800000000003E-9</v>
      </c>
      <c r="F10175" s="25">
        <f t="shared" si="294"/>
        <v>1.3396879999999999E-9</v>
      </c>
      <c r="G10175" s="25">
        <f t="shared" si="295"/>
        <v>2.4320000000000003E-9</v>
      </c>
      <c r="H10175" s="25">
        <f t="shared" si="296"/>
        <v>2.0194344000000002E-8</v>
      </c>
      <c r="I10175" s="3" t="str">
        <f t="shared" si="297"/>
        <v>SojabohnenÄthiopien</v>
      </c>
      <c r="J10175" t="s">
        <v>259</v>
      </c>
      <c r="K10175">
        <v>0.08</v>
      </c>
    </row>
    <row r="10176" spans="1:11" x14ac:dyDescent="0.4">
      <c r="A10176" t="str">
        <f t="shared" si="291"/>
        <v>Sojacreme zum KochenÄthiopien PDR</v>
      </c>
      <c r="B10176" s="237" t="s">
        <v>158</v>
      </c>
      <c r="C10176" s="4" t="s">
        <v>370</v>
      </c>
      <c r="D10176" s="25">
        <f t="shared" si="292"/>
        <v>6.9853760000000009E-9</v>
      </c>
      <c r="E10176" s="25">
        <f t="shared" si="293"/>
        <v>9.4372800000000003E-9</v>
      </c>
      <c r="F10176" s="25">
        <f t="shared" si="294"/>
        <v>1.3396879999999999E-9</v>
      </c>
      <c r="G10176" s="25">
        <f t="shared" si="295"/>
        <v>2.4320000000000003E-9</v>
      </c>
      <c r="H10176" s="25">
        <f t="shared" si="296"/>
        <v>2.0194344000000002E-8</v>
      </c>
      <c r="I10176" s="3" t="str">
        <f t="shared" si="297"/>
        <v>SojabohnenÄthiopien PDR</v>
      </c>
      <c r="J10176" t="s">
        <v>259</v>
      </c>
      <c r="K10176">
        <v>0.08</v>
      </c>
    </row>
    <row r="10177" spans="1:11" x14ac:dyDescent="0.4">
      <c r="A10177" t="str">
        <f t="shared" si="291"/>
        <v>Sojacreme zum KochenRumänien</v>
      </c>
      <c r="B10177" s="237" t="s">
        <v>158</v>
      </c>
      <c r="C10177" s="4" t="s">
        <v>434</v>
      </c>
      <c r="D10177" s="25">
        <f t="shared" si="292"/>
        <v>5.5834560000000009E-9</v>
      </c>
      <c r="E10177" s="25">
        <f t="shared" si="293"/>
        <v>1.2848800000000001E-8</v>
      </c>
      <c r="F10177" s="25">
        <f t="shared" si="294"/>
        <v>9.9043999999999994E-10</v>
      </c>
      <c r="G10177" s="25">
        <f t="shared" si="295"/>
        <v>1.544E-9</v>
      </c>
      <c r="H10177" s="25">
        <f t="shared" si="296"/>
        <v>2.0966696000000001E-8</v>
      </c>
      <c r="I10177" s="3" t="str">
        <f t="shared" si="297"/>
        <v>SojabohnenRumänien</v>
      </c>
      <c r="J10177" t="s">
        <v>259</v>
      </c>
      <c r="K10177">
        <v>0.08</v>
      </c>
    </row>
    <row r="10178" spans="1:11" x14ac:dyDescent="0.4">
      <c r="A10178" t="str">
        <f t="shared" si="291"/>
        <v>Sojacreme zum KochenÖsterreich</v>
      </c>
      <c r="B10178" s="237" t="s">
        <v>158</v>
      </c>
      <c r="C10178" s="4" t="s">
        <v>226</v>
      </c>
      <c r="D10178" s="25">
        <f t="shared" si="292"/>
        <v>6.9853359999999998E-9</v>
      </c>
      <c r="E10178" s="25">
        <f t="shared" si="293"/>
        <v>1.2453519999999999E-8</v>
      </c>
      <c r="F10178" s="25">
        <f t="shared" si="294"/>
        <v>1.0959200000000001E-9</v>
      </c>
      <c r="G10178" s="25">
        <f t="shared" si="295"/>
        <v>8.3999999999999999E-10</v>
      </c>
      <c r="H10178" s="25">
        <f t="shared" si="296"/>
        <v>2.1374775999999999E-8</v>
      </c>
      <c r="I10178" s="3" t="str">
        <f t="shared" si="297"/>
        <v>SojabohnenÖsterreich</v>
      </c>
      <c r="J10178" t="s">
        <v>259</v>
      </c>
      <c r="K10178">
        <v>0.08</v>
      </c>
    </row>
    <row r="10179" spans="1:11" x14ac:dyDescent="0.4">
      <c r="A10179" t="str">
        <f t="shared" si="291"/>
        <v>Sojacreme zum KochenMoldavien</v>
      </c>
      <c r="B10179" s="237" t="s">
        <v>158</v>
      </c>
      <c r="C10179" s="4" t="s">
        <v>433</v>
      </c>
      <c r="D10179" s="25">
        <f t="shared" si="292"/>
        <v>6.2608000000000005E-9</v>
      </c>
      <c r="E10179" s="25">
        <f t="shared" si="293"/>
        <v>1.3474480000000001E-8</v>
      </c>
      <c r="F10179" s="25">
        <f t="shared" si="294"/>
        <v>1.0225199999999999E-9</v>
      </c>
      <c r="G10179" s="25">
        <f t="shared" si="295"/>
        <v>1.328E-9</v>
      </c>
      <c r="H10179" s="25">
        <f t="shared" si="296"/>
        <v>2.2085800000000002E-8</v>
      </c>
      <c r="I10179" s="3" t="str">
        <f t="shared" si="297"/>
        <v>SojabohnenMoldavien</v>
      </c>
      <c r="J10179" t="s">
        <v>259</v>
      </c>
      <c r="K10179">
        <v>0.08</v>
      </c>
    </row>
    <row r="10180" spans="1:11" x14ac:dyDescent="0.4">
      <c r="A10180" t="str">
        <f t="shared" si="291"/>
        <v>Sojacreme zum KochenVereinigte Staaten von Amerika</v>
      </c>
      <c r="B10180" s="237" t="s">
        <v>158</v>
      </c>
      <c r="C10180" s="4" t="s">
        <v>467</v>
      </c>
      <c r="D10180" s="25">
        <f t="shared" si="292"/>
        <v>4.7683280000000004E-9</v>
      </c>
      <c r="E10180" s="25">
        <f t="shared" si="293"/>
        <v>1.4308480000000001E-8</v>
      </c>
      <c r="F10180" s="25">
        <f t="shared" si="294"/>
        <v>2.0137599999999999E-9</v>
      </c>
      <c r="G10180" s="25">
        <f t="shared" si="295"/>
        <v>2.4000000000000004E-9</v>
      </c>
      <c r="H10180" s="25">
        <f t="shared" si="296"/>
        <v>2.3490568000000003E-8</v>
      </c>
      <c r="I10180" s="3" t="str">
        <f t="shared" si="297"/>
        <v>SojabohnenVereinigte Staaten von Amerika</v>
      </c>
      <c r="J10180" t="s">
        <v>259</v>
      </c>
      <c r="K10180">
        <v>0.08</v>
      </c>
    </row>
    <row r="10181" spans="1:11" x14ac:dyDescent="0.4">
      <c r="A10181" t="str">
        <f t="shared" si="291"/>
        <v>Sojacreme zum KochenBrasilien</v>
      </c>
      <c r="B10181" s="237" t="s">
        <v>158</v>
      </c>
      <c r="C10181" s="4" t="s">
        <v>159</v>
      </c>
      <c r="D10181" s="25">
        <f t="shared" si="292"/>
        <v>7.0235199999999998E-9</v>
      </c>
      <c r="E10181" s="25">
        <f t="shared" si="293"/>
        <v>4.5390160000000003E-9</v>
      </c>
      <c r="F10181" s="25">
        <f t="shared" si="294"/>
        <v>7.5669279999999994E-9</v>
      </c>
      <c r="G10181" s="25">
        <f t="shared" si="295"/>
        <v>4.5679999999999999E-9</v>
      </c>
      <c r="H10181" s="25">
        <f t="shared" si="296"/>
        <v>2.3697463999999996E-8</v>
      </c>
      <c r="I10181" s="3" t="str">
        <f t="shared" si="297"/>
        <v>SojabohnenBrasilien</v>
      </c>
      <c r="J10181" t="s">
        <v>259</v>
      </c>
      <c r="K10181">
        <v>0.08</v>
      </c>
    </row>
    <row r="10182" spans="1:11" x14ac:dyDescent="0.4">
      <c r="A10182" t="str">
        <f t="shared" si="291"/>
        <v>Sojacreme zum KochenUkraine</v>
      </c>
      <c r="B10182" s="237" t="s">
        <v>158</v>
      </c>
      <c r="C10182" s="4" t="s">
        <v>463</v>
      </c>
      <c r="D10182" s="25">
        <f t="shared" si="292"/>
        <v>7.0480000000000005E-9</v>
      </c>
      <c r="E10182" s="25">
        <f t="shared" si="293"/>
        <v>1.4400000000000002E-8</v>
      </c>
      <c r="F10182" s="25">
        <f t="shared" si="294"/>
        <v>1.032E-9</v>
      </c>
      <c r="G10182" s="25">
        <f t="shared" si="295"/>
        <v>1.8640000000000002E-9</v>
      </c>
      <c r="H10182" s="25">
        <f t="shared" si="296"/>
        <v>2.4344000000000003E-8</v>
      </c>
      <c r="I10182" s="3" t="str">
        <f t="shared" si="297"/>
        <v>SojabohnenUkraine</v>
      </c>
      <c r="J10182" t="s">
        <v>259</v>
      </c>
      <c r="K10182">
        <v>0.08</v>
      </c>
    </row>
    <row r="10183" spans="1:11" x14ac:dyDescent="0.4">
      <c r="A10183" t="str">
        <f t="shared" si="291"/>
        <v>Sojacreme zum KochenTogo</v>
      </c>
      <c r="B10183" s="237" t="s">
        <v>158</v>
      </c>
      <c r="C10183" s="4" t="s">
        <v>458</v>
      </c>
      <c r="D10183" s="25">
        <f t="shared" si="292"/>
        <v>1.4544720000000001E-8</v>
      </c>
      <c r="E10183" s="25">
        <f t="shared" si="293"/>
        <v>7.627552E-9</v>
      </c>
      <c r="F10183" s="25">
        <f t="shared" si="294"/>
        <v>7.7254319999999999E-10</v>
      </c>
      <c r="G10183" s="25">
        <f t="shared" si="295"/>
        <v>2.6720000000000003E-9</v>
      </c>
      <c r="H10183" s="25">
        <f t="shared" si="296"/>
        <v>2.5616815200000004E-8</v>
      </c>
      <c r="I10183" s="3" t="str">
        <f t="shared" si="297"/>
        <v>SojabohnenTogo</v>
      </c>
      <c r="J10183" t="s">
        <v>259</v>
      </c>
      <c r="K10183">
        <v>0.08</v>
      </c>
    </row>
    <row r="10184" spans="1:11" x14ac:dyDescent="0.4">
      <c r="A10184" t="str">
        <f t="shared" si="291"/>
        <v>Sojacreme zum KochenPortugal</v>
      </c>
      <c r="B10184" s="237" t="s">
        <v>158</v>
      </c>
      <c r="C10184" s="4" t="s">
        <v>430</v>
      </c>
      <c r="D10184" s="25">
        <f t="shared" si="292"/>
        <v>6.4788799999999994E-9</v>
      </c>
      <c r="E10184" s="25">
        <f t="shared" si="293"/>
        <v>1.849128E-8</v>
      </c>
      <c r="F10184" s="25">
        <f t="shared" si="294"/>
        <v>1.3698399999999999E-9</v>
      </c>
      <c r="G10184" s="25">
        <f t="shared" si="295"/>
        <v>2.5680000000000002E-9</v>
      </c>
      <c r="H10184" s="25">
        <f t="shared" si="296"/>
        <v>2.8908000000000003E-8</v>
      </c>
      <c r="I10184" s="3" t="str">
        <f t="shared" si="297"/>
        <v>SojabohnenPortugal</v>
      </c>
      <c r="J10184" t="s">
        <v>259</v>
      </c>
      <c r="K10184">
        <v>0.08</v>
      </c>
    </row>
    <row r="10185" spans="1:11" x14ac:dyDescent="0.4">
      <c r="A10185" t="str">
        <f t="shared" si="291"/>
        <v>Sojacreme zum KochenSlowakei</v>
      </c>
      <c r="B10185" s="237" t="s">
        <v>158</v>
      </c>
      <c r="C10185" s="4" t="s">
        <v>443</v>
      </c>
      <c r="D10185" s="25">
        <f t="shared" si="292"/>
        <v>8.5600000000000002E-9</v>
      </c>
      <c r="E10185" s="25">
        <f t="shared" si="293"/>
        <v>1.8211599999999999E-8</v>
      </c>
      <c r="F10185" s="25">
        <f t="shared" si="294"/>
        <v>1.5930720000000002E-9</v>
      </c>
      <c r="G10185" s="25">
        <f t="shared" si="295"/>
        <v>1.2400000000000001E-9</v>
      </c>
      <c r="H10185" s="25">
        <f t="shared" si="296"/>
        <v>2.9604672000000004E-8</v>
      </c>
      <c r="I10185" s="3" t="str">
        <f t="shared" si="297"/>
        <v>SojabohnenSlowakei</v>
      </c>
      <c r="J10185" t="s">
        <v>259</v>
      </c>
      <c r="K10185">
        <v>0.08</v>
      </c>
    </row>
    <row r="10186" spans="1:11" x14ac:dyDescent="0.4">
      <c r="A10186" t="str">
        <f t="shared" si="291"/>
        <v>Sojacreme zum KochenKanada</v>
      </c>
      <c r="B10186" s="237" t="s">
        <v>158</v>
      </c>
      <c r="C10186" s="4" t="s">
        <v>343</v>
      </c>
      <c r="D10186" s="25">
        <f t="shared" si="292"/>
        <v>5.6947600000000003E-9</v>
      </c>
      <c r="E10186" s="25">
        <f t="shared" si="293"/>
        <v>1.9954800000000001E-8</v>
      </c>
      <c r="F10186" s="25">
        <f t="shared" si="294"/>
        <v>2.4909440000000005E-9</v>
      </c>
      <c r="G10186" s="25">
        <f t="shared" si="295"/>
        <v>1.8159999999999999E-9</v>
      </c>
      <c r="H10186" s="25">
        <f t="shared" si="296"/>
        <v>2.9956504000000002E-8</v>
      </c>
      <c r="I10186" s="3" t="str">
        <f t="shared" si="297"/>
        <v>SojabohnenKanada</v>
      </c>
      <c r="J10186" t="s">
        <v>259</v>
      </c>
      <c r="K10186">
        <v>0.08</v>
      </c>
    </row>
    <row r="10187" spans="1:11" x14ac:dyDescent="0.4">
      <c r="A10187" t="str">
        <f t="shared" si="291"/>
        <v>Sojacreme zum KochenFinnland</v>
      </c>
      <c r="B10187" s="237" t="s">
        <v>158</v>
      </c>
      <c r="C10187" s="4" t="s">
        <v>371</v>
      </c>
      <c r="D10187" s="25">
        <f t="shared" si="292"/>
        <v>4.9558480000000002E-9</v>
      </c>
      <c r="E10187" s="25">
        <f t="shared" si="293"/>
        <v>2.4303360000000002E-8</v>
      </c>
      <c r="F10187" s="25">
        <f t="shared" si="294"/>
        <v>9.1435199999999997E-10</v>
      </c>
      <c r="G10187" s="25">
        <f t="shared" si="295"/>
        <v>4.9839999999999995E-10</v>
      </c>
      <c r="H10187" s="25">
        <f t="shared" si="296"/>
        <v>3.0671960000000005E-8</v>
      </c>
      <c r="I10187" s="3" t="str">
        <f t="shared" si="297"/>
        <v>SojabohnenFinnland</v>
      </c>
      <c r="J10187" t="s">
        <v>259</v>
      </c>
      <c r="K10187">
        <v>0.08</v>
      </c>
    </row>
    <row r="10188" spans="1:11" x14ac:dyDescent="0.4">
      <c r="A10188" t="str">
        <f t="shared" si="291"/>
        <v>Sojacreme zum KochenSlowenien</v>
      </c>
      <c r="B10188" s="237" t="s">
        <v>158</v>
      </c>
      <c r="C10188" s="4" t="s">
        <v>444</v>
      </c>
      <c r="D10188" s="25">
        <f t="shared" si="292"/>
        <v>1.0308800000000001E-8</v>
      </c>
      <c r="E10188" s="25">
        <f t="shared" si="293"/>
        <v>1.8203999999999999E-8</v>
      </c>
      <c r="F10188" s="25">
        <f t="shared" si="294"/>
        <v>1.5267519999999999E-9</v>
      </c>
      <c r="G10188" s="25">
        <f t="shared" si="295"/>
        <v>1.4160000000000001E-9</v>
      </c>
      <c r="H10188" s="25">
        <f t="shared" si="296"/>
        <v>3.1455552000000003E-8</v>
      </c>
      <c r="I10188" s="3" t="str">
        <f t="shared" si="297"/>
        <v>SojabohnenSlowenien</v>
      </c>
      <c r="J10188" t="s">
        <v>259</v>
      </c>
      <c r="K10188">
        <v>0.08</v>
      </c>
    </row>
    <row r="10189" spans="1:11" x14ac:dyDescent="0.4">
      <c r="A10189" t="str">
        <f t="shared" si="291"/>
        <v>Sojacreme zum KochenSpanien</v>
      </c>
      <c r="B10189" s="237" t="s">
        <v>158</v>
      </c>
      <c r="C10189" s="4" t="s">
        <v>80</v>
      </c>
      <c r="D10189" s="25">
        <f t="shared" si="292"/>
        <v>7.4495439999999991E-9</v>
      </c>
      <c r="E10189" s="25">
        <f t="shared" si="293"/>
        <v>2.0935440000000003E-8</v>
      </c>
      <c r="F10189" s="25">
        <f t="shared" si="294"/>
        <v>1.637112E-9</v>
      </c>
      <c r="G10189" s="25">
        <f t="shared" si="295"/>
        <v>2.9680000000000001E-9</v>
      </c>
      <c r="H10189" s="25">
        <f t="shared" si="296"/>
        <v>3.2990096000000004E-8</v>
      </c>
      <c r="I10189" s="3" t="str">
        <f t="shared" si="297"/>
        <v>SojabohnenSpanien</v>
      </c>
      <c r="J10189" t="s">
        <v>259</v>
      </c>
      <c r="K10189">
        <v>0.08</v>
      </c>
    </row>
    <row r="10190" spans="1:11" x14ac:dyDescent="0.4">
      <c r="A10190" t="str">
        <f t="shared" si="291"/>
        <v>Sojacreme zum KochenMontenegro</v>
      </c>
      <c r="B10190" s="237" t="s">
        <v>158</v>
      </c>
      <c r="C10190" s="4" t="s">
        <v>411</v>
      </c>
      <c r="D10190" s="25">
        <f t="shared" si="292"/>
        <v>8.8900800000000012E-9</v>
      </c>
      <c r="E10190" s="25">
        <f t="shared" si="293"/>
        <v>2.4024480000000001E-8</v>
      </c>
      <c r="F10190" s="25">
        <f t="shared" si="294"/>
        <v>1.9745920000000001E-9</v>
      </c>
      <c r="G10190" s="25">
        <f t="shared" si="295"/>
        <v>2.8959999999999999E-9</v>
      </c>
      <c r="H10190" s="25">
        <f t="shared" si="296"/>
        <v>3.7785152000000006E-8</v>
      </c>
      <c r="I10190" s="3" t="str">
        <f t="shared" si="297"/>
        <v>SojabohnenMontenegro</v>
      </c>
      <c r="J10190" t="s">
        <v>259</v>
      </c>
      <c r="K10190">
        <v>0.08</v>
      </c>
    </row>
    <row r="10191" spans="1:11" x14ac:dyDescent="0.4">
      <c r="A10191" t="str">
        <f t="shared" si="291"/>
        <v>Sojacreme zum KochenSerbien</v>
      </c>
      <c r="B10191" s="237" t="s">
        <v>158</v>
      </c>
      <c r="C10191" s="4" t="s">
        <v>439</v>
      </c>
      <c r="D10191" s="25">
        <f t="shared" si="292"/>
        <v>8.8900800000000012E-9</v>
      </c>
      <c r="E10191" s="25">
        <f t="shared" si="293"/>
        <v>2.4024480000000001E-8</v>
      </c>
      <c r="F10191" s="25">
        <f t="shared" si="294"/>
        <v>1.9745920000000001E-9</v>
      </c>
      <c r="G10191" s="25">
        <f t="shared" si="295"/>
        <v>2.8959999999999999E-9</v>
      </c>
      <c r="H10191" s="25">
        <f t="shared" si="296"/>
        <v>3.7785152000000006E-8</v>
      </c>
      <c r="I10191" s="3" t="str">
        <f t="shared" si="297"/>
        <v>SojabohnenSerbien</v>
      </c>
      <c r="J10191" t="s">
        <v>259</v>
      </c>
      <c r="K10191">
        <v>0.08</v>
      </c>
    </row>
    <row r="10192" spans="1:11" x14ac:dyDescent="0.4">
      <c r="A10192" t="str">
        <f t="shared" si="291"/>
        <v>Sojacreme zum KochenSerbien-Montenegro</v>
      </c>
      <c r="B10192" s="237" t="s">
        <v>158</v>
      </c>
      <c r="C10192" s="4" t="s">
        <v>440</v>
      </c>
      <c r="D10192" s="25">
        <f t="shared" si="292"/>
        <v>8.8900800000000012E-9</v>
      </c>
      <c r="E10192" s="25">
        <f t="shared" si="293"/>
        <v>2.4024480000000001E-8</v>
      </c>
      <c r="F10192" s="25">
        <f t="shared" si="294"/>
        <v>1.9745920000000001E-9</v>
      </c>
      <c r="G10192" s="25">
        <f t="shared" si="295"/>
        <v>2.8959999999999999E-9</v>
      </c>
      <c r="H10192" s="25">
        <f t="shared" si="296"/>
        <v>3.7785152000000006E-8</v>
      </c>
      <c r="I10192" s="3" t="str">
        <f t="shared" si="297"/>
        <v>SojabohnenSerbien-Montenegro</v>
      </c>
      <c r="J10192" t="s">
        <v>259</v>
      </c>
      <c r="K10192">
        <v>0.08</v>
      </c>
    </row>
    <row r="10193" spans="1:11" x14ac:dyDescent="0.4">
      <c r="A10193" t="str">
        <f t="shared" si="291"/>
        <v>Sojacreme zum KochenJugoslawien</v>
      </c>
      <c r="B10193" s="237" t="s">
        <v>158</v>
      </c>
      <c r="C10193" s="4" t="s">
        <v>474</v>
      </c>
      <c r="D10193" s="25">
        <f t="shared" si="292"/>
        <v>8.8900800000000012E-9</v>
      </c>
      <c r="E10193" s="25">
        <f t="shared" si="293"/>
        <v>2.4024480000000001E-8</v>
      </c>
      <c r="F10193" s="25">
        <f t="shared" si="294"/>
        <v>1.9745920000000001E-9</v>
      </c>
      <c r="G10193" s="25">
        <f t="shared" si="295"/>
        <v>2.8959999999999999E-9</v>
      </c>
      <c r="H10193" s="25">
        <f t="shared" si="296"/>
        <v>3.7785152000000006E-8</v>
      </c>
      <c r="I10193" s="3" t="str">
        <f t="shared" si="297"/>
        <v>SojabohnenJugoslawien</v>
      </c>
      <c r="J10193" t="s">
        <v>259</v>
      </c>
      <c r="K10193">
        <v>0.08</v>
      </c>
    </row>
    <row r="10194" spans="1:11" x14ac:dyDescent="0.4">
      <c r="A10194" t="str">
        <f t="shared" si="291"/>
        <v>Sojacreme zum Kochenehemalige jugoslawische Republik Mazedonien</v>
      </c>
      <c r="B10194" s="237" t="s">
        <v>158</v>
      </c>
      <c r="C10194" s="4" t="s">
        <v>456</v>
      </c>
      <c r="D10194" s="25">
        <f t="shared" si="292"/>
        <v>8.6286400000000001E-9</v>
      </c>
      <c r="E10194" s="25">
        <f t="shared" si="293"/>
        <v>2.4234160000000002E-8</v>
      </c>
      <c r="F10194" s="25">
        <f t="shared" si="294"/>
        <v>1.7977279999999999E-9</v>
      </c>
      <c r="G10194" s="25">
        <f t="shared" si="295"/>
        <v>3.2959999999999998E-9</v>
      </c>
      <c r="H10194" s="25">
        <f t="shared" si="296"/>
        <v>3.7956528000000002E-8</v>
      </c>
      <c r="I10194" s="3" t="str">
        <f t="shared" si="297"/>
        <v>Sojabohnenehemalige jugoslawische Republik Mazedonien</v>
      </c>
      <c r="J10194" t="s">
        <v>259</v>
      </c>
      <c r="K10194">
        <v>0.08</v>
      </c>
    </row>
    <row r="10195" spans="1:11" x14ac:dyDescent="0.4">
      <c r="A10195" t="str">
        <f t="shared" si="291"/>
        <v>Sojacreme zum KochenMalawi</v>
      </c>
      <c r="B10195" s="237" t="s">
        <v>158</v>
      </c>
      <c r="C10195" s="4" t="s">
        <v>405</v>
      </c>
      <c r="D10195" s="25">
        <f t="shared" si="292"/>
        <v>2.0656160000000001E-8</v>
      </c>
      <c r="E10195" s="25">
        <f t="shared" si="293"/>
        <v>1.173952E-8</v>
      </c>
      <c r="F10195" s="25">
        <f t="shared" si="294"/>
        <v>1.8365200000000002E-9</v>
      </c>
      <c r="G10195" s="25">
        <f t="shared" si="295"/>
        <v>4.4720000000000003E-9</v>
      </c>
      <c r="H10195" s="25">
        <f t="shared" si="296"/>
        <v>3.8704199999999998E-8</v>
      </c>
      <c r="I10195" s="3" t="str">
        <f t="shared" si="297"/>
        <v>SojabohnenMalawi</v>
      </c>
      <c r="J10195" t="s">
        <v>259</v>
      </c>
      <c r="K10195">
        <v>0.08</v>
      </c>
    </row>
    <row r="10196" spans="1:11" x14ac:dyDescent="0.4">
      <c r="A10196" t="str">
        <f t="shared" si="291"/>
        <v>Sojacreme zum KochenZambia</v>
      </c>
      <c r="B10196" s="237" t="s">
        <v>158</v>
      </c>
      <c r="C10196" s="4" t="s">
        <v>475</v>
      </c>
      <c r="D10196" s="25">
        <f t="shared" si="292"/>
        <v>1.6639999999999999E-8</v>
      </c>
      <c r="E10196" s="25">
        <f t="shared" si="293"/>
        <v>1.6925680000000003E-8</v>
      </c>
      <c r="F10196" s="25">
        <f t="shared" si="294"/>
        <v>1.952784E-9</v>
      </c>
      <c r="G10196" s="25">
        <f t="shared" si="295"/>
        <v>4.6400000000000005E-9</v>
      </c>
      <c r="H10196" s="25">
        <f t="shared" si="296"/>
        <v>4.0158464000000004E-8</v>
      </c>
      <c r="I10196" s="3" t="str">
        <f t="shared" si="297"/>
        <v>SojabohnenZambia</v>
      </c>
      <c r="J10196" t="s">
        <v>259</v>
      </c>
      <c r="K10196">
        <v>0.08</v>
      </c>
    </row>
    <row r="10197" spans="1:11" x14ac:dyDescent="0.4">
      <c r="A10197" t="str">
        <f t="shared" si="291"/>
        <v>Sojacreme zum KochenKongo</v>
      </c>
      <c r="B10197" s="237" t="s">
        <v>158</v>
      </c>
      <c r="C10197" s="4" t="s">
        <v>217</v>
      </c>
      <c r="D10197" s="25">
        <f t="shared" si="292"/>
        <v>1.7070720000000001E-8</v>
      </c>
      <c r="E10197" s="25">
        <f t="shared" si="293"/>
        <v>1.1513840000000002E-8</v>
      </c>
      <c r="F10197" s="25">
        <f t="shared" si="294"/>
        <v>4.3967280000000006E-9</v>
      </c>
      <c r="G10197" s="25">
        <f t="shared" si="295"/>
        <v>7.6799999999999999E-9</v>
      </c>
      <c r="H10197" s="25">
        <f t="shared" si="296"/>
        <v>4.0661288000000008E-8</v>
      </c>
      <c r="I10197" s="3" t="str">
        <f t="shared" si="297"/>
        <v>SojabohnenKongo</v>
      </c>
      <c r="J10197" t="s">
        <v>259</v>
      </c>
      <c r="K10197">
        <v>0.08</v>
      </c>
    </row>
    <row r="10198" spans="1:11" x14ac:dyDescent="0.4">
      <c r="A10198" t="str">
        <f t="shared" si="291"/>
        <v>Sojacreme zum KochenNiger</v>
      </c>
      <c r="B10198" s="237" t="s">
        <v>158</v>
      </c>
      <c r="C10198" s="4" t="s">
        <v>418</v>
      </c>
      <c r="D10198" s="25">
        <f t="shared" si="292"/>
        <v>2.292896E-8</v>
      </c>
      <c r="E10198" s="25">
        <f t="shared" si="293"/>
        <v>1.3988719999999999E-8</v>
      </c>
      <c r="F10198" s="25">
        <f t="shared" si="294"/>
        <v>1.069496E-9</v>
      </c>
      <c r="G10198" s="25">
        <f t="shared" si="295"/>
        <v>5.1360000000000005E-9</v>
      </c>
      <c r="H10198" s="25">
        <f t="shared" si="296"/>
        <v>4.3123175999999998E-8</v>
      </c>
      <c r="I10198" s="3" t="str">
        <f t="shared" si="297"/>
        <v>SojabohnenNiger</v>
      </c>
      <c r="J10198" t="s">
        <v>259</v>
      </c>
      <c r="K10198">
        <v>0.08</v>
      </c>
    </row>
    <row r="10199" spans="1:11" x14ac:dyDescent="0.4">
      <c r="A10199" t="str">
        <f t="shared" si="291"/>
        <v>Sojacreme zum KochenBolivien</v>
      </c>
      <c r="B10199" s="237" t="s">
        <v>158</v>
      </c>
      <c r="C10199" s="4" t="s">
        <v>327</v>
      </c>
      <c r="D10199" s="25">
        <f t="shared" si="292"/>
        <v>1.9144400000000001E-8</v>
      </c>
      <c r="E10199" s="25">
        <f t="shared" si="293"/>
        <v>1.325368E-8</v>
      </c>
      <c r="F10199" s="25">
        <f t="shared" si="294"/>
        <v>4.8719199999999999E-9</v>
      </c>
      <c r="G10199" s="25">
        <f t="shared" si="295"/>
        <v>6.767999999999999E-9</v>
      </c>
      <c r="H10199" s="25">
        <f t="shared" si="296"/>
        <v>4.4037999999999994E-8</v>
      </c>
      <c r="I10199" s="3" t="str">
        <f t="shared" si="297"/>
        <v>SojabohnenBolivien</v>
      </c>
      <c r="J10199" t="s">
        <v>259</v>
      </c>
      <c r="K10199">
        <v>0.08</v>
      </c>
    </row>
    <row r="10200" spans="1:11" x14ac:dyDescent="0.4">
      <c r="A10200" t="str">
        <f t="shared" si="291"/>
        <v>Sojacreme zum KochenParaguay</v>
      </c>
      <c r="B10200" s="237" t="s">
        <v>158</v>
      </c>
      <c r="C10200" s="4" t="s">
        <v>426</v>
      </c>
      <c r="D10200" s="25">
        <f t="shared" si="292"/>
        <v>1.1802239999999999E-8</v>
      </c>
      <c r="E10200" s="25">
        <f t="shared" si="293"/>
        <v>7.2406640000000005E-9</v>
      </c>
      <c r="F10200" s="25">
        <f t="shared" si="294"/>
        <v>1.705632E-8</v>
      </c>
      <c r="G10200" s="25">
        <f t="shared" si="295"/>
        <v>8.0000000000000005E-9</v>
      </c>
      <c r="H10200" s="25">
        <f t="shared" si="296"/>
        <v>4.4099224000000009E-8</v>
      </c>
      <c r="I10200" s="3" t="str">
        <f t="shared" si="297"/>
        <v>SojabohnenParaguay</v>
      </c>
      <c r="J10200" t="s">
        <v>259</v>
      </c>
      <c r="K10200">
        <v>0.08</v>
      </c>
    </row>
    <row r="10201" spans="1:11" x14ac:dyDescent="0.4">
      <c r="A10201" t="str">
        <f t="shared" si="291"/>
        <v>Sojacreme zum KochenKasachstan</v>
      </c>
      <c r="B10201" s="237" t="s">
        <v>158</v>
      </c>
      <c r="C10201" s="4" t="s">
        <v>392</v>
      </c>
      <c r="D10201" s="25">
        <f t="shared" si="292"/>
        <v>1.373544E-8</v>
      </c>
      <c r="E10201" s="25">
        <f t="shared" si="293"/>
        <v>2.7050720000000002E-8</v>
      </c>
      <c r="F10201" s="25">
        <f t="shared" si="294"/>
        <v>1.1905679999999999E-9</v>
      </c>
      <c r="G10201" s="25">
        <f t="shared" si="295"/>
        <v>2.6160000000000001E-9</v>
      </c>
      <c r="H10201" s="25">
        <f t="shared" si="296"/>
        <v>4.4592727999999994E-8</v>
      </c>
      <c r="I10201" s="3" t="str">
        <f t="shared" si="297"/>
        <v>SojabohnenKasachstan</v>
      </c>
      <c r="J10201" t="s">
        <v>259</v>
      </c>
      <c r="K10201">
        <v>0.08</v>
      </c>
    </row>
    <row r="10202" spans="1:11" x14ac:dyDescent="0.4">
      <c r="A10202" t="str">
        <f t="shared" si="291"/>
        <v>Sojacreme zum KochenAustralien</v>
      </c>
      <c r="B10202" s="237" t="s">
        <v>158</v>
      </c>
      <c r="C10202" s="4" t="s">
        <v>298</v>
      </c>
      <c r="D10202" s="25">
        <f t="shared" si="292"/>
        <v>8.885040000000001E-9</v>
      </c>
      <c r="E10202" s="25">
        <f t="shared" si="293"/>
        <v>2.1623359999999997E-8</v>
      </c>
      <c r="F10202" s="25">
        <f t="shared" si="294"/>
        <v>3.8262320000000002E-9</v>
      </c>
      <c r="G10202" s="25">
        <f t="shared" si="295"/>
        <v>1.2160000000000001E-8</v>
      </c>
      <c r="H10202" s="25">
        <f t="shared" si="296"/>
        <v>4.6494632000000009E-8</v>
      </c>
      <c r="I10202" s="3" t="str">
        <f t="shared" si="297"/>
        <v>SojabohnenAustralien</v>
      </c>
      <c r="J10202" t="s">
        <v>259</v>
      </c>
      <c r="K10202">
        <v>0.08</v>
      </c>
    </row>
    <row r="10203" spans="1:11" x14ac:dyDescent="0.4">
      <c r="A10203" t="str">
        <f t="shared" si="291"/>
        <v>Sojacreme zum KochenRussland</v>
      </c>
      <c r="B10203" s="237" t="s">
        <v>158</v>
      </c>
      <c r="C10203" s="4" t="s">
        <v>435</v>
      </c>
      <c r="D10203" s="25">
        <f t="shared" si="292"/>
        <v>1.2204E-8</v>
      </c>
      <c r="E10203" s="25">
        <f t="shared" si="293"/>
        <v>3.1410399999999997E-8</v>
      </c>
      <c r="F10203" s="25">
        <f t="shared" si="294"/>
        <v>1.556672E-9</v>
      </c>
      <c r="G10203" s="25">
        <f t="shared" si="295"/>
        <v>2.288E-9</v>
      </c>
      <c r="H10203" s="25">
        <f t="shared" si="296"/>
        <v>4.7459071999999998E-8</v>
      </c>
      <c r="I10203" s="3" t="str">
        <f t="shared" si="297"/>
        <v>SojabohnenRussland</v>
      </c>
      <c r="J10203" t="s">
        <v>259</v>
      </c>
      <c r="K10203">
        <v>0.08</v>
      </c>
    </row>
    <row r="10204" spans="1:11" x14ac:dyDescent="0.4">
      <c r="A10204" t="str">
        <f t="shared" si="291"/>
        <v>Sojacreme zum KochenUSSR</v>
      </c>
      <c r="B10204" s="237" t="s">
        <v>158</v>
      </c>
      <c r="C10204" s="4" t="s">
        <v>469</v>
      </c>
      <c r="D10204" s="25">
        <f t="shared" si="292"/>
        <v>1.2204E-8</v>
      </c>
      <c r="E10204" s="25">
        <f t="shared" si="293"/>
        <v>3.1410399999999997E-8</v>
      </c>
      <c r="F10204" s="25">
        <f t="shared" si="294"/>
        <v>1.556672E-9</v>
      </c>
      <c r="G10204" s="25">
        <f t="shared" si="295"/>
        <v>2.288E-9</v>
      </c>
      <c r="H10204" s="25">
        <f t="shared" si="296"/>
        <v>4.7459071999999998E-8</v>
      </c>
      <c r="I10204" s="3" t="str">
        <f t="shared" si="297"/>
        <v>SojabohnenUSSR</v>
      </c>
      <c r="J10204" t="s">
        <v>259</v>
      </c>
      <c r="K10204">
        <v>0.08</v>
      </c>
    </row>
    <row r="10205" spans="1:11" x14ac:dyDescent="0.4">
      <c r="A10205" t="str">
        <f t="shared" si="291"/>
        <v>Sojacreme zum KochenMosambik</v>
      </c>
      <c r="B10205" s="237" t="s">
        <v>158</v>
      </c>
      <c r="C10205" s="4" t="s">
        <v>413</v>
      </c>
      <c r="D10205" s="25">
        <f t="shared" si="292"/>
        <v>2.5778480000000002E-8</v>
      </c>
      <c r="E10205" s="25">
        <f t="shared" si="293"/>
        <v>1.4838320000000001E-8</v>
      </c>
      <c r="F10205" s="25">
        <f t="shared" si="294"/>
        <v>2.2312960000000003E-9</v>
      </c>
      <c r="G10205" s="25">
        <f t="shared" si="295"/>
        <v>6.3040000000000006E-9</v>
      </c>
      <c r="H10205" s="25">
        <f t="shared" si="296"/>
        <v>4.9152095999999993E-8</v>
      </c>
      <c r="I10205" s="3" t="str">
        <f t="shared" si="297"/>
        <v>SojabohnenMosambik</v>
      </c>
      <c r="J10205" t="s">
        <v>259</v>
      </c>
      <c r="K10205">
        <v>0.08</v>
      </c>
    </row>
    <row r="10206" spans="1:11" x14ac:dyDescent="0.4">
      <c r="A10206" t="str">
        <f t="shared" si="291"/>
        <v>Sojacreme zum KochenItalien</v>
      </c>
      <c r="B10206" s="237" t="s">
        <v>158</v>
      </c>
      <c r="C10206" s="4" t="s">
        <v>87</v>
      </c>
      <c r="D10206" s="25">
        <f t="shared" si="292"/>
        <v>1.384E-8</v>
      </c>
      <c r="E10206" s="25">
        <f t="shared" si="293"/>
        <v>3.391248E-8</v>
      </c>
      <c r="F10206" s="25">
        <f t="shared" si="294"/>
        <v>2.8160000000000002E-9</v>
      </c>
      <c r="G10206" s="25">
        <f t="shared" si="295"/>
        <v>2.9200000000000003E-9</v>
      </c>
      <c r="H10206" s="25">
        <f t="shared" si="296"/>
        <v>5.3488480000000003E-8</v>
      </c>
      <c r="I10206" s="3" t="str">
        <f t="shared" si="297"/>
        <v>SojabohnenItalien</v>
      </c>
      <c r="J10206" t="s">
        <v>259</v>
      </c>
      <c r="K10206">
        <v>0.08</v>
      </c>
    </row>
    <row r="10207" spans="1:11" x14ac:dyDescent="0.4">
      <c r="A10207" t="str">
        <f t="shared" si="291"/>
        <v>Sojacreme zum KochenAngola</v>
      </c>
      <c r="B10207" s="237" t="s">
        <v>158</v>
      </c>
      <c r="C10207" s="4" t="s">
        <v>284</v>
      </c>
      <c r="D10207" s="25">
        <f t="shared" si="292"/>
        <v>2.868104E-8</v>
      </c>
      <c r="E10207" s="25">
        <f t="shared" si="293"/>
        <v>1.793208E-8</v>
      </c>
      <c r="F10207" s="25">
        <f t="shared" si="294"/>
        <v>3.5786320000000003E-9</v>
      </c>
      <c r="G10207" s="25">
        <f t="shared" si="295"/>
        <v>7.3360000000000011E-9</v>
      </c>
      <c r="H10207" s="25">
        <f t="shared" si="296"/>
        <v>5.7527752000000004E-8</v>
      </c>
      <c r="I10207" s="3" t="str">
        <f t="shared" si="297"/>
        <v>SojabohnenAngola</v>
      </c>
      <c r="J10207" t="s">
        <v>259</v>
      </c>
      <c r="K10207">
        <v>0.08</v>
      </c>
    </row>
    <row r="10208" spans="1:11" x14ac:dyDescent="0.4">
      <c r="A10208" t="str">
        <f t="shared" si="291"/>
        <v>Sojacreme zum KochenUganda</v>
      </c>
      <c r="B10208" s="237" t="s">
        <v>158</v>
      </c>
      <c r="C10208" s="4" t="s">
        <v>220</v>
      </c>
      <c r="D10208" s="25">
        <f t="shared" si="292"/>
        <v>3.359256E-8</v>
      </c>
      <c r="E10208" s="25">
        <f t="shared" si="293"/>
        <v>1.8585520000000001E-8</v>
      </c>
      <c r="F10208" s="25">
        <f t="shared" si="294"/>
        <v>2.214E-9</v>
      </c>
      <c r="G10208" s="25">
        <f t="shared" si="295"/>
        <v>6.8400000000000004E-9</v>
      </c>
      <c r="H10208" s="25">
        <f t="shared" si="296"/>
        <v>6.1232080000000001E-8</v>
      </c>
      <c r="I10208" s="3" t="str">
        <f t="shared" si="297"/>
        <v>SojabohnenUganda</v>
      </c>
      <c r="J10208" t="s">
        <v>259</v>
      </c>
      <c r="K10208">
        <v>0.08</v>
      </c>
    </row>
    <row r="10209" spans="1:11" x14ac:dyDescent="0.4">
      <c r="A10209" t="str">
        <f t="shared" si="291"/>
        <v>Sojacreme zum KochenNordkorea</v>
      </c>
      <c r="B10209" s="237" t="s">
        <v>158</v>
      </c>
      <c r="C10209" s="4" t="s">
        <v>357</v>
      </c>
      <c r="D10209" s="25">
        <f t="shared" si="292"/>
        <v>1.336E-8</v>
      </c>
      <c r="E10209" s="25">
        <f t="shared" si="293"/>
        <v>4.1840000000000003E-8</v>
      </c>
      <c r="F10209" s="25">
        <f t="shared" si="294"/>
        <v>3.2800000000000003E-9</v>
      </c>
      <c r="G10209" s="25">
        <f t="shared" si="295"/>
        <v>3.2880000000000002E-9</v>
      </c>
      <c r="H10209" s="25">
        <f t="shared" si="296"/>
        <v>6.1768000000000014E-8</v>
      </c>
      <c r="I10209" s="3" t="str">
        <f t="shared" si="297"/>
        <v>SojabohnenNordkorea</v>
      </c>
      <c r="J10209" t="s">
        <v>259</v>
      </c>
      <c r="K10209">
        <v>0.08</v>
      </c>
    </row>
    <row r="10210" spans="1:11" x14ac:dyDescent="0.4">
      <c r="A10210" t="str">
        <f t="shared" si="291"/>
        <v>Sojacreme zum KochenSwaziland</v>
      </c>
      <c r="B10210" s="237" t="s">
        <v>158</v>
      </c>
      <c r="C10210" s="4" t="s">
        <v>450</v>
      </c>
      <c r="D10210" s="25">
        <f t="shared" si="292"/>
        <v>2.1809920000000002E-8</v>
      </c>
      <c r="E10210" s="25">
        <f t="shared" si="293"/>
        <v>2.3662399999999999E-8</v>
      </c>
      <c r="F10210" s="25">
        <f t="shared" si="294"/>
        <v>5.5060079999999999E-9</v>
      </c>
      <c r="G10210" s="25">
        <f t="shared" si="295"/>
        <v>1.336E-8</v>
      </c>
      <c r="H10210" s="25">
        <f t="shared" si="296"/>
        <v>6.4338328000000002E-8</v>
      </c>
      <c r="I10210" s="3" t="str">
        <f t="shared" si="297"/>
        <v>SojabohnenSwaziland</v>
      </c>
      <c r="J10210" t="s">
        <v>259</v>
      </c>
      <c r="K10210">
        <v>0.08</v>
      </c>
    </row>
    <row r="10211" spans="1:11" x14ac:dyDescent="0.4">
      <c r="A10211" t="str">
        <f t="shared" si="291"/>
        <v>Sojacreme zum KochenBotswana</v>
      </c>
      <c r="B10211" s="237" t="s">
        <v>158</v>
      </c>
      <c r="C10211" s="4" t="s">
        <v>330</v>
      </c>
      <c r="D10211" s="25">
        <f t="shared" si="292"/>
        <v>3.9492080000000006E-8</v>
      </c>
      <c r="E10211" s="25">
        <f t="shared" si="293"/>
        <v>1.4608399999999999E-8</v>
      </c>
      <c r="F10211" s="25">
        <f t="shared" si="294"/>
        <v>3.6161679999999997E-9</v>
      </c>
      <c r="G10211" s="25">
        <f t="shared" si="295"/>
        <v>1.0800000000000001E-8</v>
      </c>
      <c r="H10211" s="25">
        <f t="shared" si="296"/>
        <v>6.8516647999999998E-8</v>
      </c>
      <c r="I10211" s="3" t="str">
        <f t="shared" si="297"/>
        <v>SojabohnenBotswana</v>
      </c>
      <c r="J10211" t="s">
        <v>259</v>
      </c>
      <c r="K10211">
        <v>0.08</v>
      </c>
    </row>
    <row r="10212" spans="1:11" x14ac:dyDescent="0.4">
      <c r="A10212" t="str">
        <f t="shared" si="291"/>
        <v>Sojacreme zum KochenSüdkorea</v>
      </c>
      <c r="B10212" s="237" t="s">
        <v>158</v>
      </c>
      <c r="C10212" s="4" t="s">
        <v>432</v>
      </c>
      <c r="D10212" s="25">
        <f t="shared" si="292"/>
        <v>1.811696E-8</v>
      </c>
      <c r="E10212" s="25">
        <f t="shared" si="293"/>
        <v>4.0368479999999995E-8</v>
      </c>
      <c r="F10212" s="25">
        <f t="shared" si="294"/>
        <v>4.8376559999999996E-9</v>
      </c>
      <c r="G10212" s="25">
        <f t="shared" si="295"/>
        <v>5.3600000000000005E-9</v>
      </c>
      <c r="H10212" s="25">
        <f t="shared" si="296"/>
        <v>6.8683095999999998E-8</v>
      </c>
      <c r="I10212" s="3" t="str">
        <f t="shared" si="297"/>
        <v>SojabohnenSüdkorea</v>
      </c>
      <c r="J10212" t="s">
        <v>259</v>
      </c>
      <c r="K10212">
        <v>0.08</v>
      </c>
    </row>
    <row r="10213" spans="1:11" x14ac:dyDescent="0.4">
      <c r="A10213" t="str">
        <f t="shared" si="291"/>
        <v>Sojacreme zum KochenKroatien</v>
      </c>
      <c r="B10213" s="237" t="s">
        <v>158</v>
      </c>
      <c r="C10213" s="4" t="s">
        <v>225</v>
      </c>
      <c r="D10213" s="25">
        <f t="shared" si="292"/>
        <v>1.613136E-8</v>
      </c>
      <c r="E10213" s="25">
        <f t="shared" si="293"/>
        <v>4.5924640000000007E-8</v>
      </c>
      <c r="F10213" s="25">
        <f t="shared" si="294"/>
        <v>3.9614320000000003E-9</v>
      </c>
      <c r="G10213" s="25">
        <f t="shared" si="295"/>
        <v>5.6640000000000003E-9</v>
      </c>
      <c r="H10213" s="25">
        <f t="shared" si="296"/>
        <v>7.1681431999999997E-8</v>
      </c>
      <c r="I10213" s="3" t="str">
        <f t="shared" si="297"/>
        <v>SojabohnenKroatien</v>
      </c>
      <c r="J10213" t="s">
        <v>259</v>
      </c>
      <c r="K10213">
        <v>0.08</v>
      </c>
    </row>
    <row r="10214" spans="1:11" x14ac:dyDescent="0.4">
      <c r="A10214" t="str">
        <f t="shared" si="291"/>
        <v>Sojacreme zum KochenKenia</v>
      </c>
      <c r="B10214" s="237" t="s">
        <v>158</v>
      </c>
      <c r="C10214" s="4" t="s">
        <v>393</v>
      </c>
      <c r="D10214" s="25">
        <f t="shared" si="292"/>
        <v>4.2013119999999992E-8</v>
      </c>
      <c r="E10214" s="25">
        <f t="shared" si="293"/>
        <v>2.1530400000000003E-8</v>
      </c>
      <c r="F10214" s="25">
        <f t="shared" si="294"/>
        <v>1.6184000000000001E-9</v>
      </c>
      <c r="G10214" s="25">
        <f t="shared" si="295"/>
        <v>6.6560000000000002E-9</v>
      </c>
      <c r="H10214" s="25">
        <f t="shared" si="296"/>
        <v>7.1817919999999989E-8</v>
      </c>
      <c r="I10214" s="3" t="str">
        <f t="shared" si="297"/>
        <v>SojabohnenKenia</v>
      </c>
      <c r="J10214" t="s">
        <v>259</v>
      </c>
      <c r="K10214">
        <v>0.08</v>
      </c>
    </row>
    <row r="10215" spans="1:11" x14ac:dyDescent="0.4">
      <c r="A10215" t="str">
        <f t="shared" ref="A10215:A10278" si="298">B10215&amp;C10215</f>
        <v>Sojacreme zum KochenVenezuela</v>
      </c>
      <c r="B10215" s="237" t="s">
        <v>158</v>
      </c>
      <c r="C10215" s="4" t="s">
        <v>471</v>
      </c>
      <c r="D10215" s="25">
        <f t="shared" si="292"/>
        <v>3.016E-8</v>
      </c>
      <c r="E10215" s="25">
        <f t="shared" si="293"/>
        <v>1.841224E-8</v>
      </c>
      <c r="F10215" s="25">
        <f t="shared" si="294"/>
        <v>1.278496E-8</v>
      </c>
      <c r="G10215" s="25">
        <f t="shared" si="295"/>
        <v>1.096E-8</v>
      </c>
      <c r="H10215" s="25">
        <f t="shared" si="296"/>
        <v>7.2317200000000009E-8</v>
      </c>
      <c r="I10215" s="3" t="str">
        <f t="shared" si="297"/>
        <v>SojabohnenVenezuela</v>
      </c>
      <c r="J10215" t="s">
        <v>259</v>
      </c>
      <c r="K10215">
        <v>0.08</v>
      </c>
    </row>
    <row r="10216" spans="1:11" x14ac:dyDescent="0.4">
      <c r="A10216" t="str">
        <f t="shared" si="298"/>
        <v>Sojacreme zum KochenZimbabwe</v>
      </c>
      <c r="B10216" s="237" t="s">
        <v>158</v>
      </c>
      <c r="C10216" s="4" t="s">
        <v>476</v>
      </c>
      <c r="D10216" s="25">
        <f t="shared" si="292"/>
        <v>3.4800000000000001E-8</v>
      </c>
      <c r="E10216" s="25">
        <f t="shared" si="293"/>
        <v>2.6080000000000003E-8</v>
      </c>
      <c r="F10216" s="25">
        <f t="shared" si="294"/>
        <v>3.607384E-9</v>
      </c>
      <c r="G10216" s="25">
        <f t="shared" si="295"/>
        <v>1E-8</v>
      </c>
      <c r="H10216" s="25">
        <f t="shared" si="296"/>
        <v>7.4487384000000001E-8</v>
      </c>
      <c r="I10216" s="3" t="str">
        <f t="shared" si="297"/>
        <v>SojabohnenZimbabwe</v>
      </c>
      <c r="J10216" t="s">
        <v>259</v>
      </c>
      <c r="K10216">
        <v>0.08</v>
      </c>
    </row>
    <row r="10217" spans="1:11" x14ac:dyDescent="0.4">
      <c r="A10217" t="str">
        <f t="shared" si="298"/>
        <v>Sojacreme zum KochenChina, Taiwan</v>
      </c>
      <c r="B10217" s="237" t="s">
        <v>158</v>
      </c>
      <c r="C10217" s="4" t="s">
        <v>350</v>
      </c>
      <c r="D10217" s="25">
        <f t="shared" si="292"/>
        <v>1.5519999999999999E-8</v>
      </c>
      <c r="E10217" s="25">
        <f t="shared" si="293"/>
        <v>4.8581519999999997E-8</v>
      </c>
      <c r="F10217" s="25">
        <f t="shared" si="294"/>
        <v>4.3566159999999998E-9</v>
      </c>
      <c r="G10217" s="25">
        <f t="shared" si="295"/>
        <v>6.3840000000000003E-9</v>
      </c>
      <c r="H10217" s="25">
        <f t="shared" si="296"/>
        <v>7.4842136000000006E-8</v>
      </c>
      <c r="I10217" s="3" t="str">
        <f t="shared" si="297"/>
        <v>SojabohnenChina, Taiwan</v>
      </c>
      <c r="J10217" t="s">
        <v>259</v>
      </c>
      <c r="K10217">
        <v>0.08</v>
      </c>
    </row>
    <row r="10218" spans="1:11" x14ac:dyDescent="0.4">
      <c r="A10218" t="str">
        <f t="shared" si="298"/>
        <v>Sojacreme zum KochenChina, Hong Kong</v>
      </c>
      <c r="B10218" s="237" t="s">
        <v>158</v>
      </c>
      <c r="C10218" s="4" t="s">
        <v>349</v>
      </c>
      <c r="D10218" s="25">
        <f t="shared" si="292"/>
        <v>1.55208E-8</v>
      </c>
      <c r="E10218" s="25">
        <f t="shared" si="293"/>
        <v>4.8581519999999997E-8</v>
      </c>
      <c r="F10218" s="25">
        <f t="shared" si="294"/>
        <v>4.3566159999999998E-9</v>
      </c>
      <c r="G10218" s="25">
        <f t="shared" si="295"/>
        <v>6.3840000000000003E-9</v>
      </c>
      <c r="H10218" s="25">
        <f t="shared" si="296"/>
        <v>7.4842935999999997E-8</v>
      </c>
      <c r="I10218" s="3" t="str">
        <f t="shared" si="297"/>
        <v>SojabohnenChina, Hong Kong</v>
      </c>
      <c r="J10218" t="s">
        <v>259</v>
      </c>
      <c r="K10218">
        <v>0.08</v>
      </c>
    </row>
    <row r="10219" spans="1:11" x14ac:dyDescent="0.4">
      <c r="A10219" t="str">
        <f t="shared" si="298"/>
        <v>Sojacreme zum KochenChina, zentral</v>
      </c>
      <c r="B10219" s="237" t="s">
        <v>158</v>
      </c>
      <c r="C10219" s="4" t="s">
        <v>74</v>
      </c>
      <c r="D10219" s="25">
        <f t="shared" si="292"/>
        <v>1.55208E-8</v>
      </c>
      <c r="E10219" s="25">
        <f t="shared" si="293"/>
        <v>4.8581519999999997E-8</v>
      </c>
      <c r="F10219" s="25">
        <f t="shared" si="294"/>
        <v>4.3566159999999998E-9</v>
      </c>
      <c r="G10219" s="25">
        <f t="shared" si="295"/>
        <v>6.3840000000000003E-9</v>
      </c>
      <c r="H10219" s="25">
        <f t="shared" si="296"/>
        <v>7.4842935999999997E-8</v>
      </c>
      <c r="I10219" s="3" t="str">
        <f t="shared" si="297"/>
        <v>SojabohnenChina, zentral</v>
      </c>
      <c r="J10219" t="s">
        <v>259</v>
      </c>
      <c r="K10219">
        <v>0.08</v>
      </c>
    </row>
    <row r="10220" spans="1:11" x14ac:dyDescent="0.4">
      <c r="A10220" t="str">
        <f t="shared" si="298"/>
        <v>Sojacreme zum KochenBosnien-Herzegowina</v>
      </c>
      <c r="B10220" s="237" t="s">
        <v>158</v>
      </c>
      <c r="C10220" s="4" t="s">
        <v>329</v>
      </c>
      <c r="D10220" s="25">
        <f t="shared" si="292"/>
        <v>1.861784E-8</v>
      </c>
      <c r="E10220" s="25">
        <f t="shared" si="293"/>
        <v>5.0036159999999997E-8</v>
      </c>
      <c r="F10220" s="25">
        <f t="shared" si="294"/>
        <v>4.3975999999999998E-9</v>
      </c>
      <c r="G10220" s="25">
        <f t="shared" si="295"/>
        <v>6.1600000000000002E-9</v>
      </c>
      <c r="H10220" s="25">
        <f t="shared" si="296"/>
        <v>7.92116E-8</v>
      </c>
      <c r="I10220" s="3" t="str">
        <f t="shared" si="297"/>
        <v>SojabohnenBosnien-Herzegowina</v>
      </c>
      <c r="J10220" t="s">
        <v>259</v>
      </c>
      <c r="K10220">
        <v>0.08</v>
      </c>
    </row>
    <row r="10221" spans="1:11" x14ac:dyDescent="0.4">
      <c r="A10221" t="str">
        <f t="shared" si="298"/>
        <v>Sojacreme zum KochenBulgarien</v>
      </c>
      <c r="B10221" s="237" t="s">
        <v>158</v>
      </c>
      <c r="C10221" s="4" t="s">
        <v>333</v>
      </c>
      <c r="D10221" s="25">
        <f t="shared" si="292"/>
        <v>1.8485200000000001E-8</v>
      </c>
      <c r="E10221" s="25">
        <f t="shared" si="293"/>
        <v>5.1484720000000004E-8</v>
      </c>
      <c r="F10221" s="25">
        <f t="shared" si="294"/>
        <v>3.8054000000000001E-9</v>
      </c>
      <c r="G10221" s="25">
        <f t="shared" si="295"/>
        <v>6.8959999999999993E-9</v>
      </c>
      <c r="H10221" s="25">
        <f t="shared" si="296"/>
        <v>8.0671320000000018E-8</v>
      </c>
      <c r="I10221" s="3" t="str">
        <f t="shared" si="297"/>
        <v>SojabohnenBulgarien</v>
      </c>
      <c r="J10221" t="s">
        <v>259</v>
      </c>
      <c r="K10221">
        <v>0.08</v>
      </c>
    </row>
    <row r="10222" spans="1:11" x14ac:dyDescent="0.4">
      <c r="A10222" t="str">
        <f t="shared" si="298"/>
        <v>Sojacreme zum KochenIndien</v>
      </c>
      <c r="B10222" s="237" t="s">
        <v>158</v>
      </c>
      <c r="C10222" s="4" t="s">
        <v>91</v>
      </c>
      <c r="D10222" s="25">
        <f t="shared" si="292"/>
        <v>3.9516320000000004E-8</v>
      </c>
      <c r="E10222" s="25">
        <f t="shared" si="293"/>
        <v>2.7688399999999998E-8</v>
      </c>
      <c r="F10222" s="25">
        <f t="shared" si="294"/>
        <v>3.2410959999999999E-9</v>
      </c>
      <c r="G10222" s="25">
        <f t="shared" si="295"/>
        <v>1.296E-8</v>
      </c>
      <c r="H10222" s="25">
        <f t="shared" si="296"/>
        <v>8.3405815999999994E-8</v>
      </c>
      <c r="I10222" s="3" t="str">
        <f t="shared" si="297"/>
        <v>SojabohnenIndien</v>
      </c>
      <c r="J10222" t="s">
        <v>259</v>
      </c>
      <c r="K10222">
        <v>0.08</v>
      </c>
    </row>
    <row r="10223" spans="1:11" x14ac:dyDescent="0.4">
      <c r="A10223" t="str">
        <f t="shared" si="298"/>
        <v>Sojacreme zum KochenMongolei</v>
      </c>
      <c r="B10223" s="237" t="s">
        <v>158</v>
      </c>
      <c r="C10223" s="4" t="s">
        <v>410</v>
      </c>
      <c r="D10223" s="25">
        <f t="shared" si="292"/>
        <v>2.587784E-8</v>
      </c>
      <c r="E10223" s="25">
        <f t="shared" si="293"/>
        <v>5.9665680000000004E-8</v>
      </c>
      <c r="F10223" s="25">
        <f t="shared" si="294"/>
        <v>1.1770640000000001E-9</v>
      </c>
      <c r="G10223" s="25">
        <f t="shared" si="295"/>
        <v>1.4719999999999999E-9</v>
      </c>
      <c r="H10223" s="25">
        <f t="shared" si="296"/>
        <v>8.8192584000000027E-8</v>
      </c>
      <c r="I10223" s="3" t="str">
        <f t="shared" si="297"/>
        <v>SojabohnenMongolei</v>
      </c>
      <c r="J10223" t="s">
        <v>259</v>
      </c>
      <c r="K10223">
        <v>0.08</v>
      </c>
    </row>
    <row r="10224" spans="1:11" x14ac:dyDescent="0.4">
      <c r="A10224" t="str">
        <f t="shared" si="298"/>
        <v>Sojacreme zum KochenTürkei</v>
      </c>
      <c r="B10224" s="237" t="s">
        <v>158</v>
      </c>
      <c r="C10224" s="4" t="s">
        <v>461</v>
      </c>
      <c r="D10224" s="25">
        <f t="shared" ref="D10224:D10276" si="299">VLOOKUP($I10224,$A$3:$H$8460,4,0)*$K10224</f>
        <v>1.9434560000000004E-8</v>
      </c>
      <c r="E10224" s="25">
        <f t="shared" ref="E10224:E10276" si="300">VLOOKUP($I10224,$A$3:$H$8460,5,0)*$K10224</f>
        <v>5.3481680000000006E-8</v>
      </c>
      <c r="F10224" s="25">
        <f t="shared" ref="F10224:F10276" si="301">VLOOKUP($I10224,$A$3:$H$8460,6,0)*$K10224</f>
        <v>2.2377120000000003E-9</v>
      </c>
      <c r="G10224" s="25">
        <f t="shared" ref="G10224:G10276" si="302">VLOOKUP($I10224,$A$3:$H$8460,7,0)*$K10224</f>
        <v>1.3120000000000001E-8</v>
      </c>
      <c r="H10224" s="25">
        <f t="shared" ref="H10224:H10276" si="303">VLOOKUP($I10224,$A$3:$H$8460,8,0)*$K10224</f>
        <v>8.8273952000000011E-8</v>
      </c>
      <c r="I10224" s="3" t="str">
        <f t="shared" si="297"/>
        <v>SojabohnenTürkei</v>
      </c>
      <c r="J10224" t="s">
        <v>259</v>
      </c>
      <c r="K10224">
        <v>0.08</v>
      </c>
    </row>
    <row r="10225" spans="1:11" x14ac:dyDescent="0.4">
      <c r="A10225" t="str">
        <f t="shared" si="298"/>
        <v>Sojacreme zum KochenDemokratische Republik Kongo</v>
      </c>
      <c r="B10225" s="237" t="s">
        <v>158</v>
      </c>
      <c r="C10225" s="4" t="s">
        <v>358</v>
      </c>
      <c r="D10225" s="25">
        <f t="shared" si="299"/>
        <v>4.0639999999999999E-8</v>
      </c>
      <c r="E10225" s="25">
        <f t="shared" si="300"/>
        <v>2.9520000000000002E-8</v>
      </c>
      <c r="F10225" s="25">
        <f t="shared" si="301"/>
        <v>6.9999999999999998E-9</v>
      </c>
      <c r="G10225" s="25">
        <f t="shared" si="302"/>
        <v>1.52E-8</v>
      </c>
      <c r="H10225" s="25">
        <f t="shared" si="303"/>
        <v>9.2360000000000001E-8</v>
      </c>
      <c r="I10225" s="3" t="str">
        <f t="shared" ref="I10225:I10288" si="304">J10225&amp;C10225</f>
        <v>SojabohnenDemokratische Republik Kongo</v>
      </c>
      <c r="J10225" t="s">
        <v>259</v>
      </c>
      <c r="K10225">
        <v>0.08</v>
      </c>
    </row>
    <row r="10226" spans="1:11" x14ac:dyDescent="0.4">
      <c r="A10226" t="str">
        <f t="shared" si="298"/>
        <v>Sojacreme zum KochenAfghanistan</v>
      </c>
      <c r="B10226" s="237" t="s">
        <v>158</v>
      </c>
      <c r="C10226" s="4" t="s">
        <v>238</v>
      </c>
      <c r="D10226" s="25">
        <f t="shared" si="299"/>
        <v>1.8159999999999999E-8</v>
      </c>
      <c r="E10226" s="25">
        <f t="shared" si="300"/>
        <v>5.0175280000000007E-8</v>
      </c>
      <c r="F10226" s="25">
        <f t="shared" si="301"/>
        <v>1.9680000000000002E-9</v>
      </c>
      <c r="G10226" s="25">
        <f t="shared" si="302"/>
        <v>2.2239999999999999E-8</v>
      </c>
      <c r="H10226" s="25">
        <f t="shared" si="303"/>
        <v>9.2543280000000007E-8</v>
      </c>
      <c r="I10226" s="3" t="str">
        <f t="shared" si="304"/>
        <v>SojabohnenAfghanistan</v>
      </c>
      <c r="J10226" t="s">
        <v>259</v>
      </c>
      <c r="K10226">
        <v>0.08</v>
      </c>
    </row>
    <row r="10227" spans="1:11" x14ac:dyDescent="0.4">
      <c r="A10227" t="str">
        <f t="shared" si="298"/>
        <v>Sojacreme zum KochenArmenien</v>
      </c>
      <c r="B10227" s="237" t="s">
        <v>158</v>
      </c>
      <c r="C10227" s="4" t="s">
        <v>296</v>
      </c>
      <c r="D10227" s="25">
        <f t="shared" si="299"/>
        <v>1.9689599999999998E-8</v>
      </c>
      <c r="E10227" s="25">
        <f t="shared" si="300"/>
        <v>5.6524640000000003E-8</v>
      </c>
      <c r="F10227" s="25">
        <f t="shared" si="301"/>
        <v>3.3060719999999997E-9</v>
      </c>
      <c r="G10227" s="25">
        <f t="shared" si="302"/>
        <v>1.5600000000000001E-8</v>
      </c>
      <c r="H10227" s="25">
        <f t="shared" si="303"/>
        <v>9.5120312000000001E-8</v>
      </c>
      <c r="I10227" s="3" t="str">
        <f t="shared" si="304"/>
        <v>SojabohnenArmenien</v>
      </c>
      <c r="J10227" t="s">
        <v>259</v>
      </c>
      <c r="K10227">
        <v>0.08</v>
      </c>
    </row>
    <row r="10228" spans="1:11" x14ac:dyDescent="0.4">
      <c r="A10228" t="str">
        <f t="shared" si="298"/>
        <v>Sojacreme zum KochenGabun</v>
      </c>
      <c r="B10228" s="237" t="s">
        <v>158</v>
      </c>
      <c r="C10228" s="4" t="s">
        <v>373</v>
      </c>
      <c r="D10228" s="25">
        <f t="shared" si="299"/>
        <v>2.9979920000000002E-8</v>
      </c>
      <c r="E10228" s="25">
        <f t="shared" si="300"/>
        <v>4.8820479999999997E-8</v>
      </c>
      <c r="F10228" s="25">
        <f t="shared" si="301"/>
        <v>9.7175999999999996E-9</v>
      </c>
      <c r="G10228" s="25">
        <f t="shared" si="302"/>
        <v>1.3600000000000001E-8</v>
      </c>
      <c r="H10228" s="25">
        <f t="shared" si="303"/>
        <v>1.02118E-7</v>
      </c>
      <c r="I10228" s="3" t="str">
        <f t="shared" si="304"/>
        <v>SojabohnenGabun</v>
      </c>
      <c r="J10228" t="s">
        <v>259</v>
      </c>
      <c r="K10228">
        <v>0.08</v>
      </c>
    </row>
    <row r="10229" spans="1:11" x14ac:dyDescent="0.4">
      <c r="A10229" t="str">
        <f t="shared" si="298"/>
        <v>Sojacreme zum KochenKolumbien</v>
      </c>
      <c r="B10229" s="237" t="s">
        <v>158</v>
      </c>
      <c r="C10229" s="4" t="s">
        <v>351</v>
      </c>
      <c r="D10229" s="25">
        <f t="shared" si="299"/>
        <v>4.6228239999999999E-8</v>
      </c>
      <c r="E10229" s="25">
        <f t="shared" si="300"/>
        <v>2.5687040000000003E-8</v>
      </c>
      <c r="F10229" s="25">
        <f t="shared" si="301"/>
        <v>1.500184E-8</v>
      </c>
      <c r="G10229" s="25">
        <f t="shared" si="302"/>
        <v>2.2239999999999999E-8</v>
      </c>
      <c r="H10229" s="25">
        <f t="shared" si="303"/>
        <v>1.0915712000000001E-7</v>
      </c>
      <c r="I10229" s="3" t="str">
        <f t="shared" si="304"/>
        <v>SojabohnenKolumbien</v>
      </c>
      <c r="J10229" t="s">
        <v>259</v>
      </c>
      <c r="K10229">
        <v>0.08</v>
      </c>
    </row>
    <row r="10230" spans="1:11" x14ac:dyDescent="0.4">
      <c r="A10230" t="str">
        <f t="shared" si="298"/>
        <v>Sojacreme zum KochenIran</v>
      </c>
      <c r="B10230" s="237" t="s">
        <v>158</v>
      </c>
      <c r="C10230" s="4" t="s">
        <v>386</v>
      </c>
      <c r="D10230" s="25">
        <f t="shared" si="299"/>
        <v>3.1952880000000003E-8</v>
      </c>
      <c r="E10230" s="25">
        <f t="shared" si="300"/>
        <v>6.1659200000000007E-8</v>
      </c>
      <c r="F10230" s="25">
        <f t="shared" si="301"/>
        <v>2.4781680000000001E-9</v>
      </c>
      <c r="G10230" s="25">
        <f t="shared" si="302"/>
        <v>1.824E-8</v>
      </c>
      <c r="H10230" s="25">
        <f t="shared" si="303"/>
        <v>1.14330248E-7</v>
      </c>
      <c r="I10230" s="3" t="str">
        <f t="shared" si="304"/>
        <v>SojabohnenIran</v>
      </c>
      <c r="J10230" t="s">
        <v>259</v>
      </c>
      <c r="K10230">
        <v>0.08</v>
      </c>
    </row>
    <row r="10231" spans="1:11" x14ac:dyDescent="0.4">
      <c r="A10231" t="str">
        <f t="shared" si="298"/>
        <v>Sojacreme zum KochenGeorgien</v>
      </c>
      <c r="B10231" s="237" t="s">
        <v>158</v>
      </c>
      <c r="C10231" s="4" t="s">
        <v>375</v>
      </c>
      <c r="D10231" s="25">
        <f t="shared" si="299"/>
        <v>2.8800000000000003E-8</v>
      </c>
      <c r="E10231" s="25">
        <f t="shared" si="300"/>
        <v>6.7469200000000004E-8</v>
      </c>
      <c r="F10231" s="25">
        <f t="shared" si="301"/>
        <v>4.0480000000000001E-9</v>
      </c>
      <c r="G10231" s="25">
        <f t="shared" si="302"/>
        <v>1.6400000000000001E-8</v>
      </c>
      <c r="H10231" s="25">
        <f t="shared" si="303"/>
        <v>1.1671720000000001E-7</v>
      </c>
      <c r="I10231" s="3" t="str">
        <f t="shared" si="304"/>
        <v>SojabohnenGeorgien</v>
      </c>
      <c r="J10231" t="s">
        <v>259</v>
      </c>
      <c r="K10231">
        <v>0.08</v>
      </c>
    </row>
    <row r="10232" spans="1:11" x14ac:dyDescent="0.4">
      <c r="A10232" t="str">
        <f t="shared" si="298"/>
        <v>Sojacreme zum KochenSyrien</v>
      </c>
      <c r="B10232" s="237" t="s">
        <v>158</v>
      </c>
      <c r="C10232" s="4" t="s">
        <v>453</v>
      </c>
      <c r="D10232" s="25">
        <f t="shared" si="299"/>
        <v>2.71348E-8</v>
      </c>
      <c r="E10232" s="25">
        <f t="shared" si="300"/>
        <v>7.3357360000000009E-8</v>
      </c>
      <c r="F10232" s="25">
        <f t="shared" si="301"/>
        <v>1.8968000000000003E-9</v>
      </c>
      <c r="G10232" s="25">
        <f t="shared" si="302"/>
        <v>3.3040000000000003E-8</v>
      </c>
      <c r="H10232" s="25">
        <f t="shared" si="303"/>
        <v>1.3542896E-7</v>
      </c>
      <c r="I10232" s="3" t="str">
        <f t="shared" si="304"/>
        <v>SojabohnenSyrien</v>
      </c>
      <c r="J10232" t="s">
        <v>259</v>
      </c>
      <c r="K10232">
        <v>0.08</v>
      </c>
    </row>
    <row r="10233" spans="1:11" x14ac:dyDescent="0.4">
      <c r="A10233" t="str">
        <f t="shared" si="298"/>
        <v>Sojacreme zum KochenLaos</v>
      </c>
      <c r="B10233" s="237" t="s">
        <v>158</v>
      </c>
      <c r="C10233" s="4" t="s">
        <v>396</v>
      </c>
      <c r="D10233" s="25">
        <f t="shared" si="299"/>
        <v>5.7631840000000005E-8</v>
      </c>
      <c r="E10233" s="25">
        <f t="shared" si="300"/>
        <v>3.9908799999999999E-8</v>
      </c>
      <c r="F10233" s="25">
        <f t="shared" si="301"/>
        <v>1.6978719999999999E-8</v>
      </c>
      <c r="G10233" s="25">
        <f t="shared" si="302"/>
        <v>3.1600000000000005E-8</v>
      </c>
      <c r="H10233" s="25">
        <f t="shared" si="303"/>
        <v>1.4611936E-7</v>
      </c>
      <c r="I10233" s="3" t="str">
        <f t="shared" si="304"/>
        <v>SojabohnenLaos</v>
      </c>
      <c r="J10233" t="s">
        <v>259</v>
      </c>
      <c r="K10233">
        <v>0.08</v>
      </c>
    </row>
    <row r="10234" spans="1:11" x14ac:dyDescent="0.4">
      <c r="A10234" t="str">
        <f t="shared" si="298"/>
        <v>Sojacreme zum KochenThailand</v>
      </c>
      <c r="B10234" s="237" t="s">
        <v>158</v>
      </c>
      <c r="C10234" s="4" t="s">
        <v>455</v>
      </c>
      <c r="D10234" s="25">
        <f t="shared" si="299"/>
        <v>7.7327279999999998E-8</v>
      </c>
      <c r="E10234" s="25">
        <f t="shared" si="300"/>
        <v>4.3162160000000011E-8</v>
      </c>
      <c r="F10234" s="25">
        <f t="shared" si="301"/>
        <v>1.1412639999999999E-8</v>
      </c>
      <c r="G10234" s="25">
        <f t="shared" si="302"/>
        <v>3.0640000000000002E-8</v>
      </c>
      <c r="H10234" s="25">
        <f t="shared" si="303"/>
        <v>1.6254208E-7</v>
      </c>
      <c r="I10234" s="3" t="str">
        <f t="shared" si="304"/>
        <v>SojabohnenThailand</v>
      </c>
      <c r="J10234" t="s">
        <v>259</v>
      </c>
      <c r="K10234">
        <v>0.08</v>
      </c>
    </row>
    <row r="10235" spans="1:11" x14ac:dyDescent="0.4">
      <c r="A10235" t="str">
        <f t="shared" si="298"/>
        <v>Sojacreme zum KochenÄgypten</v>
      </c>
      <c r="B10235" s="237" t="s">
        <v>158</v>
      </c>
      <c r="C10235" s="4" t="s">
        <v>364</v>
      </c>
      <c r="D10235" s="25">
        <f t="shared" si="299"/>
        <v>3.046952E-8</v>
      </c>
      <c r="E10235" s="25">
        <f t="shared" si="300"/>
        <v>1.0967839999999999E-7</v>
      </c>
      <c r="F10235" s="25">
        <f t="shared" si="301"/>
        <v>5.3194159999999998E-9</v>
      </c>
      <c r="G10235" s="25">
        <f t="shared" si="302"/>
        <v>2.6160000000000001E-8</v>
      </c>
      <c r="H10235" s="25">
        <f t="shared" si="303"/>
        <v>1.7162733600000001E-7</v>
      </c>
      <c r="I10235" s="3" t="str">
        <f t="shared" si="304"/>
        <v>SojabohnenÄgypten</v>
      </c>
      <c r="J10235" t="s">
        <v>259</v>
      </c>
      <c r="K10235">
        <v>0.08</v>
      </c>
    </row>
    <row r="10236" spans="1:11" x14ac:dyDescent="0.4">
      <c r="A10236" t="str">
        <f t="shared" si="298"/>
        <v>Sojacreme zum KochenEl Salvador</v>
      </c>
      <c r="B10236" s="237" t="s">
        <v>158</v>
      </c>
      <c r="C10236" s="4" t="s">
        <v>365</v>
      </c>
      <c r="D10236" s="25">
        <f t="shared" si="299"/>
        <v>5.4934880000000003E-8</v>
      </c>
      <c r="E10236" s="25">
        <f t="shared" si="300"/>
        <v>2.7753520000000001E-8</v>
      </c>
      <c r="F10236" s="25">
        <f t="shared" si="301"/>
        <v>3.5256959999999997E-8</v>
      </c>
      <c r="G10236" s="25">
        <f t="shared" si="302"/>
        <v>6.5519999999999994E-8</v>
      </c>
      <c r="H10236" s="25">
        <f t="shared" si="303"/>
        <v>1.8346535999999999E-7</v>
      </c>
      <c r="I10236" s="3" t="str">
        <f t="shared" si="304"/>
        <v>SojabohnenEl Salvador</v>
      </c>
      <c r="J10236" t="s">
        <v>259</v>
      </c>
      <c r="K10236">
        <v>0.08</v>
      </c>
    </row>
    <row r="10237" spans="1:11" x14ac:dyDescent="0.4">
      <c r="A10237" t="str">
        <f t="shared" si="298"/>
        <v>Sojacreme zum KochenBurundi</v>
      </c>
      <c r="B10237" s="237" t="s">
        <v>158</v>
      </c>
      <c r="C10237" s="4" t="s">
        <v>335</v>
      </c>
      <c r="D10237" s="25">
        <f t="shared" si="299"/>
        <v>1.0925839999999999E-7</v>
      </c>
      <c r="E10237" s="25">
        <f t="shared" si="300"/>
        <v>5.5991360000000004E-8</v>
      </c>
      <c r="F10237" s="25">
        <f t="shared" si="301"/>
        <v>4.2087759999999996E-9</v>
      </c>
      <c r="G10237" s="25">
        <f t="shared" si="302"/>
        <v>1.728E-8</v>
      </c>
      <c r="H10237" s="25">
        <f t="shared" si="303"/>
        <v>1.8673853600000003E-7</v>
      </c>
      <c r="I10237" s="3" t="str">
        <f t="shared" si="304"/>
        <v>SojabohnenBurundi</v>
      </c>
      <c r="J10237" t="s">
        <v>259</v>
      </c>
      <c r="K10237">
        <v>0.08</v>
      </c>
    </row>
    <row r="10238" spans="1:11" x14ac:dyDescent="0.4">
      <c r="A10238" t="str">
        <f t="shared" si="298"/>
        <v>Sojacreme zum KochenElfenbeinküste</v>
      </c>
      <c r="B10238" s="237" t="s">
        <v>158</v>
      </c>
      <c r="C10238" s="4" t="s">
        <v>354</v>
      </c>
      <c r="D10238" s="25">
        <f t="shared" si="299"/>
        <v>7.660744E-8</v>
      </c>
      <c r="E10238" s="25">
        <f t="shared" si="300"/>
        <v>4.911504E-8</v>
      </c>
      <c r="F10238" s="25">
        <f t="shared" si="301"/>
        <v>2.6788960000000003E-8</v>
      </c>
      <c r="G10238" s="25">
        <f t="shared" si="302"/>
        <v>3.7120000000000004E-8</v>
      </c>
      <c r="H10238" s="25">
        <f t="shared" si="303"/>
        <v>1.8963144000000002E-7</v>
      </c>
      <c r="I10238" s="3" t="str">
        <f t="shared" si="304"/>
        <v>SojabohnenElfenbeinküste</v>
      </c>
      <c r="J10238" t="s">
        <v>259</v>
      </c>
      <c r="K10238">
        <v>0.08</v>
      </c>
    </row>
    <row r="10239" spans="1:11" x14ac:dyDescent="0.4">
      <c r="A10239" t="str">
        <f t="shared" si="298"/>
        <v>Sojacreme zum KochenNigeria</v>
      </c>
      <c r="B10239" s="237" t="s">
        <v>158</v>
      </c>
      <c r="C10239" s="4" t="s">
        <v>419</v>
      </c>
      <c r="D10239" s="25">
        <f t="shared" si="299"/>
        <v>7.472000000000001E-8</v>
      </c>
      <c r="E10239" s="25">
        <f t="shared" si="300"/>
        <v>5.7279999999999994E-8</v>
      </c>
      <c r="F10239" s="25">
        <f t="shared" si="301"/>
        <v>1.864E-8</v>
      </c>
      <c r="G10239" s="25">
        <f t="shared" si="302"/>
        <v>3.9519999999999999E-8</v>
      </c>
      <c r="H10239" s="25">
        <f t="shared" si="303"/>
        <v>1.9016E-7</v>
      </c>
      <c r="I10239" s="3" t="str">
        <f t="shared" si="304"/>
        <v>SojabohnenNigeria</v>
      </c>
      <c r="J10239" t="s">
        <v>259</v>
      </c>
      <c r="K10239">
        <v>0.08</v>
      </c>
    </row>
    <row r="10240" spans="1:11" x14ac:dyDescent="0.4">
      <c r="A10240" t="str">
        <f t="shared" si="298"/>
        <v>Sojacreme zum KochenHonduras</v>
      </c>
      <c r="B10240" s="237" t="s">
        <v>158</v>
      </c>
      <c r="C10240" s="4" t="s">
        <v>384</v>
      </c>
      <c r="D10240" s="25">
        <f t="shared" si="299"/>
        <v>5.8773599999999999E-8</v>
      </c>
      <c r="E10240" s="25">
        <f t="shared" si="300"/>
        <v>3.0301279999999998E-8</v>
      </c>
      <c r="F10240" s="25">
        <f t="shared" si="301"/>
        <v>3.6552640000000001E-8</v>
      </c>
      <c r="G10240" s="25">
        <f t="shared" si="302"/>
        <v>6.9360000000000007E-8</v>
      </c>
      <c r="H10240" s="25">
        <f t="shared" si="303"/>
        <v>1.9498752000000003E-7</v>
      </c>
      <c r="I10240" s="3" t="str">
        <f t="shared" si="304"/>
        <v>SojabohnenHonduras</v>
      </c>
      <c r="J10240" t="s">
        <v>259</v>
      </c>
      <c r="K10240">
        <v>0.08</v>
      </c>
    </row>
    <row r="10241" spans="1:11" x14ac:dyDescent="0.4">
      <c r="A10241" t="str">
        <f t="shared" si="298"/>
        <v>Sojacreme zum KochenNicaragua</v>
      </c>
      <c r="B10241" s="237" t="s">
        <v>158</v>
      </c>
      <c r="C10241" s="4" t="s">
        <v>417</v>
      </c>
      <c r="D10241" s="25">
        <f t="shared" si="299"/>
        <v>7.8678800000000002E-8</v>
      </c>
      <c r="E10241" s="25">
        <f t="shared" si="300"/>
        <v>3.9055199999999999E-8</v>
      </c>
      <c r="F10241" s="25">
        <f t="shared" si="301"/>
        <v>2.9716720000000001E-8</v>
      </c>
      <c r="G10241" s="25">
        <f t="shared" si="302"/>
        <v>6.1120000000000007E-8</v>
      </c>
      <c r="H10241" s="25">
        <f t="shared" si="303"/>
        <v>2.0857072000000001E-7</v>
      </c>
      <c r="I10241" s="3" t="str">
        <f t="shared" si="304"/>
        <v>SojabohnenNicaragua</v>
      </c>
      <c r="J10241" t="s">
        <v>259</v>
      </c>
      <c r="K10241">
        <v>0.08</v>
      </c>
    </row>
    <row r="10242" spans="1:11" x14ac:dyDescent="0.4">
      <c r="A10242" t="str">
        <f t="shared" si="298"/>
        <v>Sojacreme zum KochenMyanmar</v>
      </c>
      <c r="B10242" s="237" t="s">
        <v>158</v>
      </c>
      <c r="C10242" s="4" t="s">
        <v>414</v>
      </c>
      <c r="D10242" s="25">
        <f t="shared" si="299"/>
        <v>9.6690399999999996E-8</v>
      </c>
      <c r="E10242" s="25">
        <f t="shared" si="300"/>
        <v>6.8414959999999995E-8</v>
      </c>
      <c r="F10242" s="25">
        <f t="shared" si="301"/>
        <v>1.3717359999999999E-8</v>
      </c>
      <c r="G10242" s="25">
        <f t="shared" si="302"/>
        <v>3.016E-8</v>
      </c>
      <c r="H10242" s="25">
        <f t="shared" si="303"/>
        <v>2.0898272E-7</v>
      </c>
      <c r="I10242" s="3" t="str">
        <f t="shared" si="304"/>
        <v>SojabohnenMyanmar</v>
      </c>
      <c r="J10242" t="s">
        <v>259</v>
      </c>
      <c r="K10242">
        <v>0.08</v>
      </c>
    </row>
    <row r="10243" spans="1:11" x14ac:dyDescent="0.4">
      <c r="A10243" t="str">
        <f t="shared" si="298"/>
        <v>Sojacreme zum KochenJordanien</v>
      </c>
      <c r="B10243" s="237" t="s">
        <v>158</v>
      </c>
      <c r="C10243" s="4" t="s">
        <v>215</v>
      </c>
      <c r="D10243" s="25">
        <f t="shared" si="299"/>
        <v>4.5374480000000007E-8</v>
      </c>
      <c r="E10243" s="25">
        <f t="shared" si="300"/>
        <v>1.3403119999999998E-7</v>
      </c>
      <c r="F10243" s="25">
        <f t="shared" si="301"/>
        <v>3.9079120000000002E-9</v>
      </c>
      <c r="G10243" s="25">
        <f t="shared" si="302"/>
        <v>3.3040000000000003E-8</v>
      </c>
      <c r="H10243" s="25">
        <f t="shared" si="303"/>
        <v>2.1635359200000003E-7</v>
      </c>
      <c r="I10243" s="3" t="str">
        <f t="shared" si="304"/>
        <v>SojabohnenJordanien</v>
      </c>
      <c r="J10243" t="s">
        <v>259</v>
      </c>
      <c r="K10243">
        <v>0.08</v>
      </c>
    </row>
    <row r="10244" spans="1:11" x14ac:dyDescent="0.4">
      <c r="A10244" t="str">
        <f t="shared" si="298"/>
        <v>Sojacreme zum KochenLibanon</v>
      </c>
      <c r="B10244" s="237" t="s">
        <v>158</v>
      </c>
      <c r="C10244" s="4" t="s">
        <v>397</v>
      </c>
      <c r="D10244" s="25">
        <f t="shared" si="299"/>
        <v>4.5374480000000007E-8</v>
      </c>
      <c r="E10244" s="25">
        <f t="shared" si="300"/>
        <v>1.3403119999999998E-7</v>
      </c>
      <c r="F10244" s="25">
        <f t="shared" si="301"/>
        <v>3.9079120000000002E-9</v>
      </c>
      <c r="G10244" s="25">
        <f t="shared" si="302"/>
        <v>3.3040000000000003E-8</v>
      </c>
      <c r="H10244" s="25">
        <f t="shared" si="303"/>
        <v>2.1635359200000003E-7</v>
      </c>
      <c r="I10244" s="3" t="str">
        <f t="shared" si="304"/>
        <v>SojabohnenLibanon</v>
      </c>
      <c r="J10244" t="s">
        <v>259</v>
      </c>
      <c r="K10244">
        <v>0.08</v>
      </c>
    </row>
    <row r="10245" spans="1:11" x14ac:dyDescent="0.4">
      <c r="A10245" t="str">
        <f t="shared" si="298"/>
        <v>Sojacreme zum KochenGriechenland</v>
      </c>
      <c r="B10245" s="237" t="s">
        <v>158</v>
      </c>
      <c r="C10245" s="4" t="s">
        <v>378</v>
      </c>
      <c r="D10245" s="25">
        <f t="shared" si="299"/>
        <v>5.8055279999999996E-8</v>
      </c>
      <c r="E10245" s="25">
        <f t="shared" si="300"/>
        <v>1.291336E-7</v>
      </c>
      <c r="F10245" s="25">
        <f t="shared" si="301"/>
        <v>1.2883920000000001E-8</v>
      </c>
      <c r="G10245" s="25">
        <f t="shared" si="302"/>
        <v>2.9440000000000001E-8</v>
      </c>
      <c r="H10245" s="25">
        <f t="shared" si="303"/>
        <v>2.2951279999999996E-7</v>
      </c>
      <c r="I10245" s="3" t="str">
        <f t="shared" si="304"/>
        <v>SojabohnenGriechenland</v>
      </c>
      <c r="J10245" t="s">
        <v>259</v>
      </c>
      <c r="K10245">
        <v>0.08</v>
      </c>
    </row>
    <row r="10246" spans="1:11" x14ac:dyDescent="0.4">
      <c r="A10246" t="str">
        <f t="shared" si="298"/>
        <v>Sojacreme zum KochenBangladesch</v>
      </c>
      <c r="B10246" s="237" t="s">
        <v>158</v>
      </c>
      <c r="C10246" s="4" t="s">
        <v>307</v>
      </c>
      <c r="D10246" s="25">
        <f t="shared" si="299"/>
        <v>1.306544E-7</v>
      </c>
      <c r="E10246" s="25">
        <f t="shared" si="300"/>
        <v>7.9553279999999994E-8</v>
      </c>
      <c r="F10246" s="25">
        <f t="shared" si="301"/>
        <v>8.7251200000000006E-9</v>
      </c>
      <c r="G10246" s="25">
        <f t="shared" si="302"/>
        <v>2.288E-8</v>
      </c>
      <c r="H10246" s="25">
        <f t="shared" si="303"/>
        <v>2.4181280000000001E-7</v>
      </c>
      <c r="I10246" s="3" t="str">
        <f t="shared" si="304"/>
        <v>SojabohnenBangladesch</v>
      </c>
      <c r="J10246" t="s">
        <v>259</v>
      </c>
      <c r="K10246">
        <v>0.08</v>
      </c>
    </row>
    <row r="10247" spans="1:11" x14ac:dyDescent="0.4">
      <c r="A10247" t="str">
        <f t="shared" si="298"/>
        <v>Sojacreme zum KochenSüdafrika</v>
      </c>
      <c r="B10247" s="237" t="s">
        <v>158</v>
      </c>
      <c r="C10247" s="4" t="s">
        <v>446</v>
      </c>
      <c r="D10247" s="25">
        <f t="shared" si="299"/>
        <v>6.2559999999999999E-8</v>
      </c>
      <c r="E10247" s="25">
        <f t="shared" si="300"/>
        <v>1.216E-7</v>
      </c>
      <c r="F10247" s="25">
        <f t="shared" si="301"/>
        <v>1.784E-8</v>
      </c>
      <c r="G10247" s="25">
        <f t="shared" si="302"/>
        <v>4.0800000000000001E-8</v>
      </c>
      <c r="H10247" s="25">
        <f t="shared" si="303"/>
        <v>2.4280000000000003E-7</v>
      </c>
      <c r="I10247" s="3" t="str">
        <f t="shared" si="304"/>
        <v>SojabohnenSüdafrika</v>
      </c>
      <c r="J10247" t="s">
        <v>259</v>
      </c>
      <c r="K10247">
        <v>0.08</v>
      </c>
    </row>
    <row r="10248" spans="1:11" x14ac:dyDescent="0.4">
      <c r="A10248" t="str">
        <f t="shared" si="298"/>
        <v>Sojacreme zum KochenKamerun</v>
      </c>
      <c r="B10248" s="237" t="s">
        <v>158</v>
      </c>
      <c r="C10248" s="4" t="s">
        <v>342</v>
      </c>
      <c r="D10248" s="25">
        <f t="shared" si="299"/>
        <v>9.5985600000000002E-8</v>
      </c>
      <c r="E10248" s="25">
        <f t="shared" si="300"/>
        <v>8.2360000000000004E-8</v>
      </c>
      <c r="F10248" s="25">
        <f t="shared" si="301"/>
        <v>4.6172479999999999E-8</v>
      </c>
      <c r="G10248" s="25">
        <f t="shared" si="302"/>
        <v>2.3280000000000004E-8</v>
      </c>
      <c r="H10248" s="25">
        <f t="shared" si="303"/>
        <v>2.4779808000000001E-7</v>
      </c>
      <c r="I10248" s="3" t="str">
        <f t="shared" si="304"/>
        <v>SojabohnenKamerun</v>
      </c>
      <c r="J10248" t="s">
        <v>259</v>
      </c>
      <c r="K10248">
        <v>0.08</v>
      </c>
    </row>
    <row r="10249" spans="1:11" x14ac:dyDescent="0.4">
      <c r="A10249" t="str">
        <f t="shared" si="298"/>
        <v>Sojacreme zum KochenLiberia</v>
      </c>
      <c r="B10249" s="237" t="s">
        <v>158</v>
      </c>
      <c r="C10249" s="4" t="s">
        <v>399</v>
      </c>
      <c r="D10249" s="25">
        <f t="shared" si="299"/>
        <v>9.6472800000000009E-8</v>
      </c>
      <c r="E10249" s="25">
        <f t="shared" si="300"/>
        <v>7.5647359999999998E-8</v>
      </c>
      <c r="F10249" s="25">
        <f t="shared" si="301"/>
        <v>3.2653439999999996E-8</v>
      </c>
      <c r="G10249" s="25">
        <f t="shared" si="302"/>
        <v>4.5680000000000003E-8</v>
      </c>
      <c r="H10249" s="25">
        <f t="shared" si="303"/>
        <v>2.5045360000000001E-7</v>
      </c>
      <c r="I10249" s="3" t="str">
        <f t="shared" si="304"/>
        <v>SojabohnenLiberia</v>
      </c>
      <c r="J10249" t="s">
        <v>259</v>
      </c>
      <c r="K10249">
        <v>0.08</v>
      </c>
    </row>
    <row r="10250" spans="1:11" x14ac:dyDescent="0.4">
      <c r="A10250" t="str">
        <f t="shared" si="298"/>
        <v>Sojacreme zum KochenGuinea</v>
      </c>
      <c r="B10250" s="237" t="s">
        <v>158</v>
      </c>
      <c r="C10250" s="4" t="s">
        <v>380</v>
      </c>
      <c r="D10250" s="25">
        <f t="shared" si="299"/>
        <v>1.0372E-7</v>
      </c>
      <c r="E10250" s="25">
        <f t="shared" si="300"/>
        <v>6.6497680000000008E-8</v>
      </c>
      <c r="F10250" s="25">
        <f t="shared" si="301"/>
        <v>3.627E-8</v>
      </c>
      <c r="G10250" s="25">
        <f t="shared" si="302"/>
        <v>5.0239999999999999E-8</v>
      </c>
      <c r="H10250" s="25">
        <f t="shared" si="303"/>
        <v>2.5672768E-7</v>
      </c>
      <c r="I10250" s="3" t="str">
        <f t="shared" si="304"/>
        <v>SojabohnenGuinea</v>
      </c>
      <c r="J10250" t="s">
        <v>259</v>
      </c>
      <c r="K10250">
        <v>0.08</v>
      </c>
    </row>
    <row r="10251" spans="1:11" x14ac:dyDescent="0.4">
      <c r="A10251" t="str">
        <f t="shared" si="298"/>
        <v>Sojacreme zum KochenLesotho</v>
      </c>
      <c r="B10251" s="237" t="s">
        <v>158</v>
      </c>
      <c r="C10251" s="4" t="s">
        <v>398</v>
      </c>
      <c r="D10251" s="25">
        <f t="shared" si="299"/>
        <v>7.9741280000000009E-8</v>
      </c>
      <c r="E10251" s="25">
        <f t="shared" si="300"/>
        <v>1.24096E-7</v>
      </c>
      <c r="F10251" s="25">
        <f t="shared" si="301"/>
        <v>2.0368240000000001E-8</v>
      </c>
      <c r="G10251" s="25">
        <f t="shared" si="302"/>
        <v>3.8720000000000005E-8</v>
      </c>
      <c r="H10251" s="25">
        <f t="shared" si="303"/>
        <v>2.6292552000000004E-7</v>
      </c>
      <c r="I10251" s="3" t="str">
        <f t="shared" si="304"/>
        <v>SojabohnenLesotho</v>
      </c>
      <c r="J10251" t="s">
        <v>259</v>
      </c>
      <c r="K10251">
        <v>0.08</v>
      </c>
    </row>
    <row r="10252" spans="1:11" x14ac:dyDescent="0.4">
      <c r="A10252" t="str">
        <f t="shared" si="298"/>
        <v>Sojacreme zum KochenÄquatorialguinea</v>
      </c>
      <c r="B10252" s="237" t="s">
        <v>158</v>
      </c>
      <c r="C10252" s="4" t="s">
        <v>366</v>
      </c>
      <c r="D10252" s="25">
        <f t="shared" si="299"/>
        <v>4.0009280000000001E-8</v>
      </c>
      <c r="E10252" s="25">
        <f t="shared" si="300"/>
        <v>2.1272479999999998E-7</v>
      </c>
      <c r="F10252" s="25">
        <f t="shared" si="301"/>
        <v>2.0636879999999997E-9</v>
      </c>
      <c r="G10252" s="25">
        <f t="shared" si="302"/>
        <v>8.2399999999999997E-9</v>
      </c>
      <c r="H10252" s="25">
        <f t="shared" si="303"/>
        <v>2.6303776800000001E-7</v>
      </c>
      <c r="I10252" s="3" t="str">
        <f t="shared" si="304"/>
        <v>SojabohnenÄquatorialguinea</v>
      </c>
      <c r="J10252" t="s">
        <v>259</v>
      </c>
      <c r="K10252">
        <v>0.08</v>
      </c>
    </row>
    <row r="10253" spans="1:11" x14ac:dyDescent="0.4">
      <c r="A10253" t="str">
        <f t="shared" si="298"/>
        <v>Sojacreme zum KochenSierra Leone</v>
      </c>
      <c r="B10253" s="237" t="s">
        <v>158</v>
      </c>
      <c r="C10253" s="4" t="s">
        <v>441</v>
      </c>
      <c r="D10253" s="25">
        <f t="shared" si="299"/>
        <v>1.104168E-7</v>
      </c>
      <c r="E10253" s="25">
        <f t="shared" si="300"/>
        <v>7.0790960000000002E-8</v>
      </c>
      <c r="F10253" s="25">
        <f t="shared" si="301"/>
        <v>3.8611759999999998E-8</v>
      </c>
      <c r="G10253" s="25">
        <f t="shared" si="302"/>
        <v>5.3519999999999999E-8</v>
      </c>
      <c r="H10253" s="25">
        <f t="shared" si="303"/>
        <v>2.7333951999999999E-7</v>
      </c>
      <c r="I10253" s="3" t="str">
        <f t="shared" si="304"/>
        <v>SojabohnenSierra Leone</v>
      </c>
      <c r="J10253" t="s">
        <v>259</v>
      </c>
      <c r="K10253">
        <v>0.08</v>
      </c>
    </row>
    <row r="10254" spans="1:11" x14ac:dyDescent="0.4">
      <c r="A10254" t="str">
        <f t="shared" si="298"/>
        <v>Sojacreme zum KochenJapan</v>
      </c>
      <c r="B10254" s="237" t="s">
        <v>158</v>
      </c>
      <c r="C10254" s="4" t="s">
        <v>391</v>
      </c>
      <c r="D10254" s="25">
        <f t="shared" si="299"/>
        <v>8.0951999999999996E-8</v>
      </c>
      <c r="E10254" s="25">
        <f t="shared" si="300"/>
        <v>1.500192E-7</v>
      </c>
      <c r="F10254" s="25">
        <f t="shared" si="301"/>
        <v>2.8312480000000003E-8</v>
      </c>
      <c r="G10254" s="25">
        <f t="shared" si="302"/>
        <v>1.4560000000000001E-8</v>
      </c>
      <c r="H10254" s="25">
        <f t="shared" si="303"/>
        <v>2.7384368000000003E-7</v>
      </c>
      <c r="I10254" s="3" t="str">
        <f t="shared" si="304"/>
        <v>SojabohnenJapan</v>
      </c>
      <c r="J10254" t="s">
        <v>259</v>
      </c>
      <c r="K10254">
        <v>0.08</v>
      </c>
    </row>
    <row r="10255" spans="1:11" x14ac:dyDescent="0.4">
      <c r="A10255" t="str">
        <f t="shared" si="298"/>
        <v>Sojacreme zum KochenAlbanien</v>
      </c>
      <c r="B10255" s="237" t="s">
        <v>158</v>
      </c>
      <c r="C10255" s="4" t="s">
        <v>266</v>
      </c>
      <c r="D10255" s="25">
        <f t="shared" si="299"/>
        <v>5.896E-8</v>
      </c>
      <c r="E10255" s="25">
        <f t="shared" si="300"/>
        <v>1.840552E-7</v>
      </c>
      <c r="F10255" s="25">
        <f t="shared" si="301"/>
        <v>1.4480000000000001E-8</v>
      </c>
      <c r="G10255" s="25">
        <f t="shared" si="302"/>
        <v>2.3360000000000002E-8</v>
      </c>
      <c r="H10255" s="25">
        <f t="shared" si="303"/>
        <v>2.8085520000000005E-7</v>
      </c>
      <c r="I10255" s="3" t="str">
        <f t="shared" si="304"/>
        <v>SojabohnenAlbanien</v>
      </c>
      <c r="J10255" t="s">
        <v>259</v>
      </c>
      <c r="K10255">
        <v>0.08</v>
      </c>
    </row>
    <row r="10256" spans="1:11" x14ac:dyDescent="0.4">
      <c r="A10256" t="str">
        <f t="shared" si="298"/>
        <v>Sojacreme zum KochenTurkmenistan</v>
      </c>
      <c r="B10256" s="237" t="s">
        <v>158</v>
      </c>
      <c r="C10256" s="4" t="s">
        <v>462</v>
      </c>
      <c r="D10256" s="25">
        <f t="shared" si="299"/>
        <v>1.019248E-7</v>
      </c>
      <c r="E10256" s="25">
        <f t="shared" si="300"/>
        <v>1.0639279999999998E-7</v>
      </c>
      <c r="F10256" s="25">
        <f t="shared" si="301"/>
        <v>3.818504E-9</v>
      </c>
      <c r="G10256" s="25">
        <f t="shared" si="302"/>
        <v>7.0000000000000005E-8</v>
      </c>
      <c r="H10256" s="25">
        <f t="shared" si="303"/>
        <v>2.8213610399999996E-7</v>
      </c>
      <c r="I10256" s="3" t="str">
        <f t="shared" si="304"/>
        <v>SojabohnenTurkmenistan</v>
      </c>
      <c r="J10256" t="s">
        <v>259</v>
      </c>
      <c r="K10256">
        <v>0.08</v>
      </c>
    </row>
    <row r="10257" spans="1:11" x14ac:dyDescent="0.4">
      <c r="A10257" t="str">
        <f t="shared" si="298"/>
        <v>Sojacreme zum KochenCosta Rica</v>
      </c>
      <c r="B10257" s="237" t="s">
        <v>158</v>
      </c>
      <c r="C10257" s="4" t="s">
        <v>352</v>
      </c>
      <c r="D10257" s="25">
        <f t="shared" si="299"/>
        <v>9.7609600000000017E-8</v>
      </c>
      <c r="E10257" s="25">
        <f t="shared" si="300"/>
        <v>5.4073599999999997E-8</v>
      </c>
      <c r="F10257" s="25">
        <f t="shared" si="301"/>
        <v>5.7537279999999998E-8</v>
      </c>
      <c r="G10257" s="25">
        <f t="shared" si="302"/>
        <v>7.4639999999999999E-8</v>
      </c>
      <c r="H10257" s="25">
        <f t="shared" si="303"/>
        <v>2.8386048E-7</v>
      </c>
      <c r="I10257" s="3" t="str">
        <f t="shared" si="304"/>
        <v>SojabohnenCosta Rica</v>
      </c>
      <c r="J10257" t="s">
        <v>259</v>
      </c>
      <c r="K10257">
        <v>0.08</v>
      </c>
    </row>
    <row r="10258" spans="1:11" x14ac:dyDescent="0.4">
      <c r="A10258" t="str">
        <f t="shared" si="298"/>
        <v>Sojacreme zum KochenGuatemala</v>
      </c>
      <c r="B10258" s="237" t="s">
        <v>158</v>
      </c>
      <c r="C10258" s="4" t="s">
        <v>379</v>
      </c>
      <c r="D10258" s="25">
        <f t="shared" si="299"/>
        <v>9.7660800000000006E-8</v>
      </c>
      <c r="E10258" s="25">
        <f t="shared" si="300"/>
        <v>5.5345040000000003E-8</v>
      </c>
      <c r="F10258" s="25">
        <f t="shared" si="301"/>
        <v>3.8682319999999998E-8</v>
      </c>
      <c r="G10258" s="25">
        <f t="shared" si="302"/>
        <v>9.4400000000000012E-8</v>
      </c>
      <c r="H10258" s="25">
        <f t="shared" si="303"/>
        <v>2.8608815999999999E-7</v>
      </c>
      <c r="I10258" s="3" t="str">
        <f t="shared" si="304"/>
        <v>SojabohnenGuatemala</v>
      </c>
      <c r="J10258" t="s">
        <v>259</v>
      </c>
      <c r="K10258">
        <v>0.08</v>
      </c>
    </row>
    <row r="10259" spans="1:11" x14ac:dyDescent="0.4">
      <c r="A10259" t="str">
        <f t="shared" si="298"/>
        <v>Sojacreme zum KochenBelize</v>
      </c>
      <c r="B10259" s="237" t="s">
        <v>158</v>
      </c>
      <c r="C10259" s="4" t="s">
        <v>321</v>
      </c>
      <c r="D10259" s="25">
        <f t="shared" si="299"/>
        <v>1.0009199999999999E-7</v>
      </c>
      <c r="E10259" s="25">
        <f t="shared" si="300"/>
        <v>7.7045280000000009E-8</v>
      </c>
      <c r="F10259" s="25">
        <f t="shared" si="301"/>
        <v>3.5236320000000001E-8</v>
      </c>
      <c r="G10259" s="25">
        <f t="shared" si="302"/>
        <v>8.8000000000000007E-8</v>
      </c>
      <c r="H10259" s="25">
        <f t="shared" si="303"/>
        <v>3.0037360000000002E-7</v>
      </c>
      <c r="I10259" s="3" t="str">
        <f t="shared" si="304"/>
        <v>SojabohnenBelize</v>
      </c>
      <c r="J10259" t="s">
        <v>259</v>
      </c>
      <c r="K10259">
        <v>0.08</v>
      </c>
    </row>
    <row r="10260" spans="1:11" x14ac:dyDescent="0.4">
      <c r="A10260" t="str">
        <f t="shared" si="298"/>
        <v>Sojacreme zum KochenKambodscha</v>
      </c>
      <c r="B10260" s="237" t="s">
        <v>158</v>
      </c>
      <c r="C10260" s="4" t="s">
        <v>337</v>
      </c>
      <c r="D10260" s="25">
        <f t="shared" si="299"/>
        <v>1.4720320000000001E-7</v>
      </c>
      <c r="E10260" s="25">
        <f t="shared" si="300"/>
        <v>9.5069599999999995E-8</v>
      </c>
      <c r="F10260" s="25">
        <f t="shared" si="301"/>
        <v>1.3829840000000001E-8</v>
      </c>
      <c r="G10260" s="25">
        <f t="shared" si="302"/>
        <v>4.7120000000000001E-8</v>
      </c>
      <c r="H10260" s="25">
        <f t="shared" si="303"/>
        <v>3.0322264000000003E-7</v>
      </c>
      <c r="I10260" s="3" t="str">
        <f t="shared" si="304"/>
        <v>SojabohnenKambodscha</v>
      </c>
      <c r="J10260" t="s">
        <v>259</v>
      </c>
      <c r="K10260">
        <v>0.08</v>
      </c>
    </row>
    <row r="10261" spans="1:11" x14ac:dyDescent="0.4">
      <c r="A10261" t="str">
        <f t="shared" si="298"/>
        <v>Sojacreme zum KochenVietnam</v>
      </c>
      <c r="B10261" s="237" t="s">
        <v>158</v>
      </c>
      <c r="C10261" s="4" t="s">
        <v>472</v>
      </c>
      <c r="D10261" s="25">
        <f t="shared" si="299"/>
        <v>1.512504E-7</v>
      </c>
      <c r="E10261" s="25">
        <f t="shared" si="300"/>
        <v>9.7708000000000004E-8</v>
      </c>
      <c r="F10261" s="25">
        <f t="shared" si="301"/>
        <v>2.496E-8</v>
      </c>
      <c r="G10261" s="25">
        <f t="shared" si="302"/>
        <v>4.6720000000000004E-8</v>
      </c>
      <c r="H10261" s="25">
        <f t="shared" si="303"/>
        <v>3.2063840000000006E-7</v>
      </c>
      <c r="I10261" s="3" t="str">
        <f t="shared" si="304"/>
        <v>SojabohnenVietnam</v>
      </c>
      <c r="J10261" t="s">
        <v>259</v>
      </c>
      <c r="K10261">
        <v>0.08</v>
      </c>
    </row>
    <row r="10262" spans="1:11" x14ac:dyDescent="0.4">
      <c r="A10262" t="str">
        <f t="shared" si="298"/>
        <v>Sojacreme zum KochenIrak</v>
      </c>
      <c r="B10262" s="237" t="s">
        <v>158</v>
      </c>
      <c r="C10262" s="4" t="s">
        <v>387</v>
      </c>
      <c r="D10262" s="25">
        <f t="shared" si="299"/>
        <v>5.3588479999999997E-8</v>
      </c>
      <c r="E10262" s="25">
        <f t="shared" si="300"/>
        <v>2.0543840000000001E-7</v>
      </c>
      <c r="F10262" s="25">
        <f t="shared" si="301"/>
        <v>4.0750960000000001E-9</v>
      </c>
      <c r="G10262" s="25">
        <f t="shared" si="302"/>
        <v>6.0560000000000008E-8</v>
      </c>
      <c r="H10262" s="25">
        <f t="shared" si="303"/>
        <v>3.2366197600000005E-7</v>
      </c>
      <c r="I10262" s="3" t="str">
        <f t="shared" si="304"/>
        <v>SojabohnenIrak</v>
      </c>
      <c r="J10262" t="s">
        <v>259</v>
      </c>
      <c r="K10262">
        <v>0.08</v>
      </c>
    </row>
    <row r="10263" spans="1:11" x14ac:dyDescent="0.4">
      <c r="A10263" t="str">
        <f t="shared" si="298"/>
        <v>Sojacreme zum KochenRwanda</v>
      </c>
      <c r="B10263" s="237" t="s">
        <v>158</v>
      </c>
      <c r="C10263" s="4" t="s">
        <v>436</v>
      </c>
      <c r="D10263" s="25">
        <f t="shared" si="299"/>
        <v>1.6277119999999998E-7</v>
      </c>
      <c r="E10263" s="25">
        <f t="shared" si="300"/>
        <v>1.1895840000000001E-7</v>
      </c>
      <c r="F10263" s="25">
        <f t="shared" si="301"/>
        <v>3.3866800000000004E-8</v>
      </c>
      <c r="G10263" s="25">
        <f t="shared" si="302"/>
        <v>7.0080000000000003E-8</v>
      </c>
      <c r="H10263" s="25">
        <f t="shared" si="303"/>
        <v>3.8567640000000001E-7</v>
      </c>
      <c r="I10263" s="3" t="str">
        <f t="shared" si="304"/>
        <v>SojabohnenRwanda</v>
      </c>
      <c r="J10263" t="s">
        <v>259</v>
      </c>
      <c r="K10263">
        <v>0.08</v>
      </c>
    </row>
    <row r="10264" spans="1:11" x14ac:dyDescent="0.4">
      <c r="A10264" t="str">
        <f t="shared" si="298"/>
        <v>Sojacreme zum KochenAserbaidschan</v>
      </c>
      <c r="B10264" s="237" t="s">
        <v>158</v>
      </c>
      <c r="C10264" s="4" t="s">
        <v>306</v>
      </c>
      <c r="D10264" s="25">
        <f t="shared" si="299"/>
        <v>9.3346400000000003E-8</v>
      </c>
      <c r="E10264" s="25">
        <f t="shared" si="300"/>
        <v>2.4216879999999999E-7</v>
      </c>
      <c r="F10264" s="25">
        <f t="shared" si="301"/>
        <v>1.1758479999999999E-8</v>
      </c>
      <c r="G10264" s="25">
        <f t="shared" si="302"/>
        <v>4.9040000000000001E-8</v>
      </c>
      <c r="H10264" s="25">
        <f t="shared" si="303"/>
        <v>3.9631367999999999E-7</v>
      </c>
      <c r="I10264" s="3" t="str">
        <f t="shared" si="304"/>
        <v>SojabohnenAserbaidschan</v>
      </c>
      <c r="J10264" t="s">
        <v>259</v>
      </c>
      <c r="K10264">
        <v>0.08</v>
      </c>
    </row>
    <row r="10265" spans="1:11" x14ac:dyDescent="0.4">
      <c r="A10265" t="str">
        <f t="shared" si="298"/>
        <v>Sojacreme zum KochenIndonesien</v>
      </c>
      <c r="B10265" s="237" t="s">
        <v>158</v>
      </c>
      <c r="C10265" s="4" t="s">
        <v>222</v>
      </c>
      <c r="D10265" s="25">
        <f t="shared" si="299"/>
        <v>1.9679999999999999E-7</v>
      </c>
      <c r="E10265" s="25">
        <f t="shared" si="300"/>
        <v>1.128E-7</v>
      </c>
      <c r="F10265" s="25">
        <f t="shared" si="301"/>
        <v>4.1920000000000007E-8</v>
      </c>
      <c r="G10265" s="25">
        <f t="shared" si="302"/>
        <v>1.392E-7</v>
      </c>
      <c r="H10265" s="25">
        <f t="shared" si="303"/>
        <v>4.9072000000000004E-7</v>
      </c>
      <c r="I10265" s="3" t="str">
        <f t="shared" si="304"/>
        <v>SojabohnenIndonesien</v>
      </c>
      <c r="J10265" t="s">
        <v>259</v>
      </c>
      <c r="K10265">
        <v>0.08</v>
      </c>
    </row>
    <row r="10266" spans="1:11" x14ac:dyDescent="0.4">
      <c r="A10266" t="str">
        <f t="shared" si="298"/>
        <v>Sojacreme zum KochenTansania</v>
      </c>
      <c r="B10266" s="237" t="s">
        <v>158</v>
      </c>
      <c r="C10266" s="4" t="s">
        <v>466</v>
      </c>
      <c r="D10266" s="25">
        <f t="shared" si="299"/>
        <v>1.8902080000000002E-7</v>
      </c>
      <c r="E10266" s="25">
        <f t="shared" si="300"/>
        <v>2.096568E-7</v>
      </c>
      <c r="F10266" s="25">
        <f t="shared" si="301"/>
        <v>4.4804560000000002E-8</v>
      </c>
      <c r="G10266" s="25">
        <f t="shared" si="302"/>
        <v>5.0559999999999997E-8</v>
      </c>
      <c r="H10266" s="25">
        <f t="shared" si="303"/>
        <v>4.9404216E-7</v>
      </c>
      <c r="I10266" s="3" t="str">
        <f t="shared" si="304"/>
        <v>SojabohnenTansania</v>
      </c>
      <c r="J10266" t="s">
        <v>259</v>
      </c>
      <c r="K10266">
        <v>0.08</v>
      </c>
    </row>
    <row r="10267" spans="1:11" x14ac:dyDescent="0.4">
      <c r="A10267" t="str">
        <f t="shared" si="298"/>
        <v>Sojacreme zum KochenOsttimor</v>
      </c>
      <c r="B10267" s="237" t="s">
        <v>158</v>
      </c>
      <c r="C10267" s="4" t="s">
        <v>457</v>
      </c>
      <c r="D10267" s="25">
        <f t="shared" si="299"/>
        <v>1.56032E-7</v>
      </c>
      <c r="E10267" s="25">
        <f t="shared" si="300"/>
        <v>1.4480079999999999E-7</v>
      </c>
      <c r="F10267" s="25">
        <f t="shared" si="301"/>
        <v>2.2060479999999998E-8</v>
      </c>
      <c r="G10267" s="25">
        <f t="shared" si="302"/>
        <v>1.984E-7</v>
      </c>
      <c r="H10267" s="25">
        <f t="shared" si="303"/>
        <v>5.2129328000000007E-7</v>
      </c>
      <c r="I10267" s="3" t="str">
        <f t="shared" si="304"/>
        <v>SojabohnenOsttimor</v>
      </c>
      <c r="J10267" t="s">
        <v>259</v>
      </c>
      <c r="K10267">
        <v>0.08</v>
      </c>
    </row>
    <row r="10268" spans="1:11" x14ac:dyDescent="0.4">
      <c r="A10268" t="str">
        <f t="shared" si="298"/>
        <v>Sojacreme zum KochenBhutan</v>
      </c>
      <c r="B10268" s="237" t="s">
        <v>158</v>
      </c>
      <c r="C10268" s="4" t="s">
        <v>326</v>
      </c>
      <c r="D10268" s="25">
        <f t="shared" si="299"/>
        <v>2.8096720000000001E-7</v>
      </c>
      <c r="E10268" s="25">
        <f t="shared" si="300"/>
        <v>2.4318640000000001E-7</v>
      </c>
      <c r="F10268" s="25">
        <f t="shared" si="301"/>
        <v>1.4084639999999998E-8</v>
      </c>
      <c r="G10268" s="25">
        <f t="shared" si="302"/>
        <v>2.4480000000000001E-8</v>
      </c>
      <c r="H10268" s="25">
        <f t="shared" si="303"/>
        <v>5.6271823999999991E-7</v>
      </c>
      <c r="I10268" s="3" t="str">
        <f t="shared" si="304"/>
        <v>SojabohnenBhutan</v>
      </c>
      <c r="J10268" t="s">
        <v>259</v>
      </c>
      <c r="K10268">
        <v>0.08</v>
      </c>
    </row>
    <row r="10269" spans="1:11" x14ac:dyDescent="0.4">
      <c r="A10269" t="str">
        <f t="shared" si="298"/>
        <v>Sojacreme zum KochenMexiko</v>
      </c>
      <c r="B10269" s="237" t="s">
        <v>158</v>
      </c>
      <c r="C10269" s="4" t="s">
        <v>409</v>
      </c>
      <c r="D10269" s="25">
        <f t="shared" si="299"/>
        <v>2.3519999999999999E-7</v>
      </c>
      <c r="E10269" s="25">
        <f t="shared" si="300"/>
        <v>1.0948799999999999E-7</v>
      </c>
      <c r="F10269" s="25">
        <f t="shared" si="301"/>
        <v>7.296E-8</v>
      </c>
      <c r="G10269" s="25">
        <f t="shared" si="302"/>
        <v>1.7919999999999999E-7</v>
      </c>
      <c r="H10269" s="25">
        <f t="shared" si="303"/>
        <v>5.96848E-7</v>
      </c>
      <c r="I10269" s="3" t="str">
        <f t="shared" si="304"/>
        <v>SojabohnenMexiko</v>
      </c>
      <c r="J10269" t="s">
        <v>259</v>
      </c>
      <c r="K10269">
        <v>0.08</v>
      </c>
    </row>
    <row r="10270" spans="1:11" x14ac:dyDescent="0.4">
      <c r="A10270" t="str">
        <f t="shared" si="298"/>
        <v>Sojacreme zum KochenNepal</v>
      </c>
      <c r="B10270" s="237" t="s">
        <v>158</v>
      </c>
      <c r="C10270" s="4" t="s">
        <v>416</v>
      </c>
      <c r="D10270" s="25">
        <f t="shared" si="299"/>
        <v>3.248E-7</v>
      </c>
      <c r="E10270" s="25">
        <f t="shared" si="300"/>
        <v>2.0865999999999999E-7</v>
      </c>
      <c r="F10270" s="25">
        <f t="shared" si="301"/>
        <v>2.0560000000000003E-8</v>
      </c>
      <c r="G10270" s="25">
        <f t="shared" si="302"/>
        <v>4.3359999999999999E-8</v>
      </c>
      <c r="H10270" s="25">
        <f t="shared" si="303"/>
        <v>5.9738000000000007E-7</v>
      </c>
      <c r="I10270" s="3" t="str">
        <f t="shared" si="304"/>
        <v>SojabohnenNepal</v>
      </c>
      <c r="J10270" t="s">
        <v>259</v>
      </c>
      <c r="K10270">
        <v>0.08</v>
      </c>
    </row>
    <row r="10271" spans="1:11" x14ac:dyDescent="0.4">
      <c r="A10271" t="str">
        <f t="shared" si="298"/>
        <v>Sojacreme zum KochenPhilippinen</v>
      </c>
      <c r="B10271" s="237" t="s">
        <v>158</v>
      </c>
      <c r="C10271" s="4" t="s">
        <v>428</v>
      </c>
      <c r="D10271" s="25">
        <f t="shared" si="299"/>
        <v>1.313824E-7</v>
      </c>
      <c r="E10271" s="25">
        <f t="shared" si="300"/>
        <v>1.4760960000000001E-7</v>
      </c>
      <c r="F10271" s="25">
        <f t="shared" si="301"/>
        <v>7.3423280000000005E-8</v>
      </c>
      <c r="G10271" s="25">
        <f t="shared" si="302"/>
        <v>2.5040000000000002E-7</v>
      </c>
      <c r="H10271" s="25">
        <f t="shared" si="303"/>
        <v>6.0281528000000002E-7</v>
      </c>
      <c r="I10271" s="3" t="str">
        <f t="shared" si="304"/>
        <v>SojabohnenPhilippinen</v>
      </c>
      <c r="J10271" t="s">
        <v>259</v>
      </c>
      <c r="K10271">
        <v>0.08</v>
      </c>
    </row>
    <row r="10272" spans="1:11" x14ac:dyDescent="0.4">
      <c r="A10272" t="str">
        <f t="shared" si="298"/>
        <v>Sojacreme zum KochenEcuador</v>
      </c>
      <c r="B10272" s="237" t="s">
        <v>158</v>
      </c>
      <c r="C10272" s="4" t="s">
        <v>363</v>
      </c>
      <c r="D10272" s="25">
        <f t="shared" si="299"/>
        <v>3.0268559999999999E-7</v>
      </c>
      <c r="E10272" s="25">
        <f t="shared" si="300"/>
        <v>1.6166239999999998E-7</v>
      </c>
      <c r="F10272" s="25">
        <f t="shared" si="301"/>
        <v>7.0929199999999997E-8</v>
      </c>
      <c r="G10272" s="25">
        <f t="shared" si="302"/>
        <v>9.76E-8</v>
      </c>
      <c r="H10272" s="25">
        <f t="shared" si="303"/>
        <v>6.3287719999999999E-7</v>
      </c>
      <c r="I10272" s="3" t="str">
        <f t="shared" si="304"/>
        <v>SojabohnenEcuador</v>
      </c>
      <c r="J10272" t="s">
        <v>259</v>
      </c>
      <c r="K10272">
        <v>0.08</v>
      </c>
    </row>
    <row r="10273" spans="1:11" x14ac:dyDescent="0.4">
      <c r="A10273" t="str">
        <f t="shared" si="298"/>
        <v>Sojacreme zum KochenSurinam</v>
      </c>
      <c r="B10273" s="237" t="s">
        <v>158</v>
      </c>
      <c r="C10273" s="4" t="s">
        <v>449</v>
      </c>
      <c r="D10273" s="25">
        <f t="shared" si="299"/>
        <v>1.3374240000000001E-6</v>
      </c>
      <c r="E10273" s="25">
        <f t="shared" si="300"/>
        <v>8.0515199999999998E-7</v>
      </c>
      <c r="F10273" s="25">
        <f t="shared" si="301"/>
        <v>1.8522480000000001E-7</v>
      </c>
      <c r="G10273" s="25">
        <f t="shared" si="302"/>
        <v>3.4799999999999999E-7</v>
      </c>
      <c r="H10273" s="25">
        <f t="shared" si="303"/>
        <v>2.6758008000000002E-6</v>
      </c>
      <c r="I10273" s="3" t="str">
        <f t="shared" si="304"/>
        <v>SojabohnenSurinam</v>
      </c>
      <c r="J10273" t="s">
        <v>259</v>
      </c>
      <c r="K10273">
        <v>0.08</v>
      </c>
    </row>
    <row r="10274" spans="1:11" x14ac:dyDescent="0.4">
      <c r="A10274" t="str">
        <f t="shared" si="298"/>
        <v>Sojacreme zum KochenSri Lanka</v>
      </c>
      <c r="B10274" s="237" t="s">
        <v>158</v>
      </c>
      <c r="C10274" s="4" t="s">
        <v>447</v>
      </c>
      <c r="D10274" s="25">
        <f t="shared" si="299"/>
        <v>1.8591440000000001E-6</v>
      </c>
      <c r="E10274" s="25">
        <f t="shared" si="300"/>
        <v>8.1372799999999997E-7</v>
      </c>
      <c r="F10274" s="25">
        <f t="shared" si="301"/>
        <v>8.4724799999999996E-7</v>
      </c>
      <c r="G10274" s="25">
        <f t="shared" si="302"/>
        <v>1.4480000000000004E-6</v>
      </c>
      <c r="H10274" s="25">
        <f t="shared" si="303"/>
        <v>4.9681200000000005E-6</v>
      </c>
      <c r="I10274" s="3" t="str">
        <f t="shared" si="304"/>
        <v>SojabohnenSri Lanka</v>
      </c>
      <c r="J10274" t="s">
        <v>259</v>
      </c>
      <c r="K10274">
        <v>0.08</v>
      </c>
    </row>
    <row r="10275" spans="1:11" x14ac:dyDescent="0.4">
      <c r="A10275" t="str">
        <f t="shared" si="298"/>
        <v>Sojacreme zum KochenTadschikistan</v>
      </c>
      <c r="B10275" s="237" t="s">
        <v>158</v>
      </c>
      <c r="C10275" s="4" t="s">
        <v>454</v>
      </c>
      <c r="D10275" s="25">
        <f t="shared" si="299"/>
        <v>1.4080000000000001E-6</v>
      </c>
      <c r="E10275" s="25">
        <f t="shared" si="300"/>
        <v>3.3920000000000003E-6</v>
      </c>
      <c r="F10275" s="25">
        <f t="shared" si="301"/>
        <v>8.8800000000000014E-8</v>
      </c>
      <c r="G10275" s="25">
        <f t="shared" si="302"/>
        <v>7.9920000000000012E-7</v>
      </c>
      <c r="H10275" s="25">
        <f t="shared" si="303"/>
        <v>5.6879999999999996E-6</v>
      </c>
      <c r="I10275" s="3" t="str">
        <f t="shared" si="304"/>
        <v>SojabohnenTadschikistan</v>
      </c>
      <c r="J10275" t="s">
        <v>259</v>
      </c>
      <c r="K10275">
        <v>0.08</v>
      </c>
    </row>
    <row r="10276" spans="1:11" x14ac:dyDescent="0.4">
      <c r="A10276" t="str">
        <f t="shared" si="298"/>
        <v>Sojacreme zum KochenUzbekistan</v>
      </c>
      <c r="B10276" s="237" t="s">
        <v>158</v>
      </c>
      <c r="C10276" s="4" t="s">
        <v>470</v>
      </c>
      <c r="D10276" s="25">
        <f t="shared" si="299"/>
        <v>1.6698160000000001E-6</v>
      </c>
      <c r="E10276" s="25">
        <f t="shared" si="300"/>
        <v>5.0188239999999999E-6</v>
      </c>
      <c r="F10276" s="25">
        <f t="shared" si="301"/>
        <v>5.2250000000000001E-8</v>
      </c>
      <c r="G10276" s="25">
        <f t="shared" si="302"/>
        <v>1.0720000000000001E-6</v>
      </c>
      <c r="H10276" s="25">
        <f t="shared" si="303"/>
        <v>7.8128899999999986E-6</v>
      </c>
      <c r="I10276" s="3" t="str">
        <f t="shared" si="304"/>
        <v>SojabohnenUzbekistan</v>
      </c>
      <c r="J10276" t="s">
        <v>259</v>
      </c>
      <c r="K10276">
        <v>0.08</v>
      </c>
    </row>
    <row r="10277" spans="1:11" x14ac:dyDescent="0.4">
      <c r="A10277" t="str">
        <f t="shared" si="298"/>
        <v>Hafercreme zum KochenNiederlande</v>
      </c>
      <c r="B10277" s="236" t="s">
        <v>157</v>
      </c>
      <c r="C10277" s="50" t="s">
        <v>72</v>
      </c>
      <c r="H10277" s="25">
        <f>VLOOKUP($I10277,$A$3:$H$8465,8,0)*$K10277</f>
        <v>8.7781823999999995E-9</v>
      </c>
      <c r="I10277" s="3" t="str">
        <f t="shared" si="304"/>
        <v>HaferNiederlande</v>
      </c>
      <c r="J10277" t="s">
        <v>272</v>
      </c>
      <c r="K10277">
        <v>0.08</v>
      </c>
    </row>
    <row r="10278" spans="1:11" x14ac:dyDescent="0.4">
      <c r="A10278" t="str">
        <f t="shared" si="298"/>
        <v>Hafercreme zum KochenEstland</v>
      </c>
      <c r="B10278" s="237" t="s">
        <v>157</v>
      </c>
      <c r="C10278" s="50" t="s">
        <v>368</v>
      </c>
      <c r="H10278" s="25">
        <f t="shared" ref="H10278:H10341" si="305">VLOOKUP($I10278,$A$3:$H$8465,8,0)*$K10278</f>
        <v>9.6839999999999992E-9</v>
      </c>
      <c r="I10278" s="3" t="str">
        <f t="shared" si="304"/>
        <v>HaferEstland</v>
      </c>
      <c r="J10278" t="s">
        <v>272</v>
      </c>
      <c r="K10278">
        <v>0.08</v>
      </c>
    </row>
    <row r="10279" spans="1:11" x14ac:dyDescent="0.4">
      <c r="A10279" t="str">
        <f t="shared" ref="A10279:A10342" si="306">B10279&amp;C10279</f>
        <v>Hafercreme zum KochenSchweden</v>
      </c>
      <c r="B10279" s="237" t="s">
        <v>157</v>
      </c>
      <c r="C10279" s="50" t="s">
        <v>451</v>
      </c>
      <c r="H10279" s="25">
        <f t="shared" si="305"/>
        <v>9.7863343999999998E-9</v>
      </c>
      <c r="I10279" s="3" t="str">
        <f t="shared" si="304"/>
        <v>HaferSchweden</v>
      </c>
      <c r="J10279" t="s">
        <v>272</v>
      </c>
      <c r="K10279">
        <v>0.08</v>
      </c>
    </row>
    <row r="10280" spans="1:11" x14ac:dyDescent="0.4">
      <c r="A10280" t="str">
        <f t="shared" si="306"/>
        <v>Hafercreme zum KochenLitauen</v>
      </c>
      <c r="B10280" s="237" t="s">
        <v>157</v>
      </c>
      <c r="C10280" s="50" t="s">
        <v>401</v>
      </c>
      <c r="H10280" s="25">
        <f t="shared" si="305"/>
        <v>1.0305796000000001E-8</v>
      </c>
      <c r="I10280" s="3" t="str">
        <f t="shared" si="304"/>
        <v>HaferLitauen</v>
      </c>
      <c r="J10280" t="s">
        <v>272</v>
      </c>
      <c r="K10280">
        <v>0.08</v>
      </c>
    </row>
    <row r="10281" spans="1:11" x14ac:dyDescent="0.4">
      <c r="A10281" t="str">
        <f t="shared" si="306"/>
        <v>Hafercreme zum KochenDeutschland Fr</v>
      </c>
      <c r="B10281" s="237" t="s">
        <v>157</v>
      </c>
      <c r="C10281" s="50" t="s">
        <v>376</v>
      </c>
      <c r="H10281" s="25">
        <f t="shared" si="305"/>
        <v>1.0396728800000002E-8</v>
      </c>
      <c r="I10281" s="3" t="str">
        <f t="shared" si="304"/>
        <v>HaferDeutschland Fr</v>
      </c>
      <c r="J10281" t="s">
        <v>272</v>
      </c>
      <c r="K10281">
        <v>0.08</v>
      </c>
    </row>
    <row r="10282" spans="1:11" x14ac:dyDescent="0.4">
      <c r="A10282" t="str">
        <f t="shared" si="306"/>
        <v>Hafercreme zum KochenDeutschland NI</v>
      </c>
      <c r="B10282" s="237" t="s">
        <v>157</v>
      </c>
      <c r="C10282" s="50" t="s">
        <v>377</v>
      </c>
      <c r="H10282" s="25">
        <f t="shared" si="305"/>
        <v>1.0396728800000002E-8</v>
      </c>
      <c r="I10282" s="3" t="str">
        <f t="shared" si="304"/>
        <v>HaferDeutschland NI</v>
      </c>
      <c r="J10282" t="s">
        <v>272</v>
      </c>
      <c r="K10282">
        <v>0.08</v>
      </c>
    </row>
    <row r="10283" spans="1:11" x14ac:dyDescent="0.4">
      <c r="A10283" t="str">
        <f t="shared" si="306"/>
        <v>Hafercreme zum KochenDeutschland</v>
      </c>
      <c r="B10283" s="237" t="s">
        <v>157</v>
      </c>
      <c r="C10283" s="50" t="s">
        <v>61</v>
      </c>
      <c r="H10283" s="25">
        <f t="shared" si="305"/>
        <v>1.0396800000000001E-8</v>
      </c>
      <c r="I10283" s="3" t="str">
        <f t="shared" si="304"/>
        <v>HaferDeutschland</v>
      </c>
      <c r="J10283" t="s">
        <v>272</v>
      </c>
      <c r="K10283">
        <v>0.08</v>
      </c>
    </row>
    <row r="10284" spans="1:11" x14ac:dyDescent="0.4">
      <c r="A10284" t="str">
        <f t="shared" si="306"/>
        <v>Hafercreme zum KochenWeißrussland</v>
      </c>
      <c r="B10284" s="237" t="s">
        <v>157</v>
      </c>
      <c r="C10284" s="50" t="s">
        <v>317</v>
      </c>
      <c r="H10284" s="25">
        <f t="shared" si="305"/>
        <v>1.0621600000000002E-8</v>
      </c>
      <c r="I10284" s="3" t="str">
        <f t="shared" si="304"/>
        <v>HaferWeißrussland</v>
      </c>
      <c r="J10284" t="s">
        <v>272</v>
      </c>
      <c r="K10284">
        <v>0.08</v>
      </c>
    </row>
    <row r="10285" spans="1:11" x14ac:dyDescent="0.4">
      <c r="A10285" t="str">
        <f t="shared" si="306"/>
        <v>Hafercreme zum KochenLettland</v>
      </c>
      <c r="B10285" s="237" t="s">
        <v>157</v>
      </c>
      <c r="C10285" s="50" t="s">
        <v>224</v>
      </c>
      <c r="H10285" s="25">
        <f t="shared" si="305"/>
        <v>1.0638400000000001E-8</v>
      </c>
      <c r="I10285" s="3" t="str">
        <f t="shared" si="304"/>
        <v>HaferLettland</v>
      </c>
      <c r="J10285" t="s">
        <v>272</v>
      </c>
      <c r="K10285">
        <v>0.08</v>
      </c>
    </row>
    <row r="10286" spans="1:11" x14ac:dyDescent="0.4">
      <c r="A10286" t="str">
        <f t="shared" si="306"/>
        <v>Hafercreme zum KochenTschechien</v>
      </c>
      <c r="B10286" s="237" t="s">
        <v>157</v>
      </c>
      <c r="C10286" s="50" t="s">
        <v>223</v>
      </c>
      <c r="H10286" s="25">
        <f t="shared" si="305"/>
        <v>1.0668151199999997E-8</v>
      </c>
      <c r="I10286" s="3" t="str">
        <f t="shared" si="304"/>
        <v>HaferTschechien</v>
      </c>
      <c r="J10286" t="s">
        <v>272</v>
      </c>
      <c r="K10286">
        <v>0.08</v>
      </c>
    </row>
    <row r="10287" spans="1:11" x14ac:dyDescent="0.4">
      <c r="A10287" t="str">
        <f t="shared" si="306"/>
        <v>Hafercreme zum KochenTschechoslowakei</v>
      </c>
      <c r="B10287" s="237" t="s">
        <v>157</v>
      </c>
      <c r="C10287" s="50" t="s">
        <v>356</v>
      </c>
      <c r="H10287" s="25">
        <f t="shared" si="305"/>
        <v>1.0675199999999997E-8</v>
      </c>
      <c r="I10287" s="3" t="str">
        <f t="shared" si="304"/>
        <v>HaferTschechoslowakei</v>
      </c>
      <c r="J10287" t="s">
        <v>272</v>
      </c>
      <c r="K10287">
        <v>0.08</v>
      </c>
    </row>
    <row r="10288" spans="1:11" x14ac:dyDescent="0.4">
      <c r="A10288" t="str">
        <f t="shared" si="306"/>
        <v>Hafercreme zum KochenFinnland</v>
      </c>
      <c r="B10288" s="237" t="s">
        <v>157</v>
      </c>
      <c r="C10288" s="50" t="s">
        <v>371</v>
      </c>
      <c r="H10288" s="25">
        <f t="shared" si="305"/>
        <v>1.0768846399999999E-8</v>
      </c>
      <c r="I10288" s="3" t="str">
        <f t="shared" si="304"/>
        <v>HaferFinnland</v>
      </c>
      <c r="J10288" t="s">
        <v>272</v>
      </c>
      <c r="K10288">
        <v>0.08</v>
      </c>
    </row>
    <row r="10289" spans="1:11" x14ac:dyDescent="0.4">
      <c r="A10289" t="str">
        <f t="shared" si="306"/>
        <v>Hafercreme zum KochenFrankreich</v>
      </c>
      <c r="B10289" s="237" t="s">
        <v>157</v>
      </c>
      <c r="C10289" s="50" t="s">
        <v>137</v>
      </c>
      <c r="H10289" s="25">
        <f t="shared" si="305"/>
        <v>1.2433256E-8</v>
      </c>
      <c r="I10289" s="3" t="str">
        <f t="shared" ref="I10289:I10352" si="307">J10289&amp;C10289</f>
        <v>HaferFrankreich</v>
      </c>
      <c r="J10289" t="s">
        <v>272</v>
      </c>
      <c r="K10289">
        <v>0.08</v>
      </c>
    </row>
    <row r="10290" spans="1:11" x14ac:dyDescent="0.4">
      <c r="A10290" t="str">
        <f t="shared" si="306"/>
        <v>Hafercreme zum KochenLuxemburg</v>
      </c>
      <c r="B10290" s="237" t="s">
        <v>157</v>
      </c>
      <c r="C10290" s="50" t="s">
        <v>402</v>
      </c>
      <c r="H10290" s="25">
        <f t="shared" si="305"/>
        <v>1.2650360000000001E-8</v>
      </c>
      <c r="I10290" s="3" t="str">
        <f t="shared" si="307"/>
        <v>HaferLuxemburg</v>
      </c>
      <c r="J10290" t="s">
        <v>272</v>
      </c>
      <c r="K10290">
        <v>0.08</v>
      </c>
    </row>
    <row r="10291" spans="1:11" x14ac:dyDescent="0.4">
      <c r="A10291" t="str">
        <f t="shared" si="306"/>
        <v>Hafercreme zum KochenÖsterreich</v>
      </c>
      <c r="B10291" s="237" t="s">
        <v>157</v>
      </c>
      <c r="C10291" s="50" t="s">
        <v>226</v>
      </c>
      <c r="H10291" s="25">
        <f t="shared" si="305"/>
        <v>1.3599064799999999E-8</v>
      </c>
      <c r="I10291" s="3" t="str">
        <f t="shared" si="307"/>
        <v>HaferÖsterreich</v>
      </c>
      <c r="J10291" t="s">
        <v>272</v>
      </c>
      <c r="K10291">
        <v>0.08</v>
      </c>
    </row>
    <row r="10292" spans="1:11" x14ac:dyDescent="0.4">
      <c r="A10292" t="str">
        <f t="shared" si="306"/>
        <v>Hafercreme zum KochenSchweiz</v>
      </c>
      <c r="B10292" s="237" t="s">
        <v>157</v>
      </c>
      <c r="C10292" s="50" t="s">
        <v>452</v>
      </c>
      <c r="H10292" s="25">
        <f t="shared" si="305"/>
        <v>1.41692056E-8</v>
      </c>
      <c r="I10292" s="3" t="str">
        <f t="shared" si="307"/>
        <v>HaferSchweiz</v>
      </c>
      <c r="J10292" t="s">
        <v>272</v>
      </c>
      <c r="K10292">
        <v>0.08</v>
      </c>
    </row>
    <row r="10293" spans="1:11" x14ac:dyDescent="0.4">
      <c r="A10293" t="str">
        <f t="shared" si="306"/>
        <v>Hafercreme zum KochenBelgien-Luxemburg</v>
      </c>
      <c r="B10293" s="237" t="s">
        <v>157</v>
      </c>
      <c r="C10293" s="50" t="s">
        <v>320</v>
      </c>
      <c r="H10293" s="25">
        <f t="shared" si="305"/>
        <v>1.45448E-8</v>
      </c>
      <c r="I10293" s="3" t="str">
        <f t="shared" si="307"/>
        <v>HaferBelgien-Luxemburg</v>
      </c>
      <c r="J10293" t="s">
        <v>272</v>
      </c>
      <c r="K10293">
        <v>0.08</v>
      </c>
    </row>
    <row r="10294" spans="1:11" x14ac:dyDescent="0.4">
      <c r="A10294" t="str">
        <f t="shared" si="306"/>
        <v>Hafercreme zum KochenBelgien</v>
      </c>
      <c r="B10294" s="237" t="s">
        <v>157</v>
      </c>
      <c r="C10294" s="50" t="s">
        <v>319</v>
      </c>
      <c r="H10294" s="25">
        <f t="shared" si="305"/>
        <v>1.4558960000000002E-8</v>
      </c>
      <c r="I10294" s="3" t="str">
        <f t="shared" si="307"/>
        <v>HaferBelgien</v>
      </c>
      <c r="J10294" t="s">
        <v>272</v>
      </c>
      <c r="K10294">
        <v>0.08</v>
      </c>
    </row>
    <row r="10295" spans="1:11" x14ac:dyDescent="0.4">
      <c r="A10295" t="str">
        <f t="shared" si="306"/>
        <v>Hafercreme zum KochenUkraine</v>
      </c>
      <c r="B10295" s="237" t="s">
        <v>157</v>
      </c>
      <c r="C10295" s="50" t="s">
        <v>463</v>
      </c>
      <c r="H10295" s="25">
        <f t="shared" si="305"/>
        <v>1.6726400000000002E-8</v>
      </c>
      <c r="I10295" s="3" t="str">
        <f t="shared" si="307"/>
        <v>HaferUkraine</v>
      </c>
      <c r="J10295" t="s">
        <v>272</v>
      </c>
      <c r="K10295">
        <v>0.08</v>
      </c>
    </row>
    <row r="10296" spans="1:11" x14ac:dyDescent="0.4">
      <c r="A10296" t="str">
        <f t="shared" si="306"/>
        <v>Hafercreme zum KochenPolen</v>
      </c>
      <c r="B10296" s="237" t="s">
        <v>157</v>
      </c>
      <c r="C10296" s="50" t="s">
        <v>429</v>
      </c>
      <c r="H10296" s="25">
        <f t="shared" si="305"/>
        <v>1.7355680000000001E-8</v>
      </c>
      <c r="I10296" s="3" t="str">
        <f t="shared" si="307"/>
        <v>HaferPolen</v>
      </c>
      <c r="J10296" t="s">
        <v>272</v>
      </c>
      <c r="K10296">
        <v>0.08</v>
      </c>
    </row>
    <row r="10297" spans="1:11" x14ac:dyDescent="0.4">
      <c r="A10297" t="str">
        <f t="shared" si="306"/>
        <v>Hafercreme zum KochenChile</v>
      </c>
      <c r="B10297" s="237" t="s">
        <v>157</v>
      </c>
      <c r="C10297" s="50" t="s">
        <v>346</v>
      </c>
      <c r="H10297" s="25">
        <f t="shared" si="305"/>
        <v>1.8779168E-8</v>
      </c>
      <c r="I10297" s="3" t="str">
        <f t="shared" si="307"/>
        <v>HaferChile</v>
      </c>
      <c r="J10297" t="s">
        <v>272</v>
      </c>
      <c r="K10297">
        <v>0.08</v>
      </c>
    </row>
    <row r="10298" spans="1:11" x14ac:dyDescent="0.4">
      <c r="A10298" t="str">
        <f t="shared" si="306"/>
        <v>Hafercreme zum KochenMoldavien</v>
      </c>
      <c r="B10298" s="237" t="s">
        <v>157</v>
      </c>
      <c r="C10298" s="50" t="s">
        <v>433</v>
      </c>
      <c r="H10298" s="25">
        <f t="shared" si="305"/>
        <v>2.0663999999999999E-8</v>
      </c>
      <c r="I10298" s="3" t="str">
        <f t="shared" si="307"/>
        <v>HaferMoldavien</v>
      </c>
      <c r="J10298" t="s">
        <v>272</v>
      </c>
      <c r="K10298">
        <v>0.08</v>
      </c>
    </row>
    <row r="10299" spans="1:11" x14ac:dyDescent="0.4">
      <c r="A10299" t="str">
        <f t="shared" si="306"/>
        <v>Hafercreme zum KochenDänemark</v>
      </c>
      <c r="B10299" s="237" t="s">
        <v>157</v>
      </c>
      <c r="C10299" s="50" t="s">
        <v>359</v>
      </c>
      <c r="H10299" s="25">
        <f t="shared" si="305"/>
        <v>2.0740175999999999E-8</v>
      </c>
      <c r="I10299" s="3" t="str">
        <f t="shared" si="307"/>
        <v>HaferDänemark</v>
      </c>
      <c r="J10299" t="s">
        <v>272</v>
      </c>
      <c r="K10299">
        <v>0.08</v>
      </c>
    </row>
    <row r="10300" spans="1:11" x14ac:dyDescent="0.4">
      <c r="A10300" t="str">
        <f t="shared" si="306"/>
        <v>Hafercreme zum KochenIrland</v>
      </c>
      <c r="B10300" s="237" t="s">
        <v>157</v>
      </c>
      <c r="C10300" s="50" t="s">
        <v>388</v>
      </c>
      <c r="H10300" s="25">
        <f t="shared" si="305"/>
        <v>2.1369648000000002E-8</v>
      </c>
      <c r="I10300" s="3" t="str">
        <f t="shared" si="307"/>
        <v>HaferIrland</v>
      </c>
      <c r="J10300" t="s">
        <v>272</v>
      </c>
      <c r="K10300">
        <v>0.08</v>
      </c>
    </row>
    <row r="10301" spans="1:11" x14ac:dyDescent="0.4">
      <c r="A10301" t="str">
        <f t="shared" si="306"/>
        <v>Hafercreme zum KochenUngarn</v>
      </c>
      <c r="B10301" s="237" t="s">
        <v>157</v>
      </c>
      <c r="C10301" s="50" t="s">
        <v>385</v>
      </c>
      <c r="H10301" s="25">
        <f t="shared" si="305"/>
        <v>2.2191536000000002E-8</v>
      </c>
      <c r="I10301" s="3" t="str">
        <f t="shared" si="307"/>
        <v>HaferUngarn</v>
      </c>
      <c r="J10301" t="s">
        <v>272</v>
      </c>
      <c r="K10301">
        <v>0.08</v>
      </c>
    </row>
    <row r="10302" spans="1:11" x14ac:dyDescent="0.4">
      <c r="A10302" t="str">
        <f t="shared" si="306"/>
        <v>Hafercreme zum KochenUruguay</v>
      </c>
      <c r="B10302" s="237" t="s">
        <v>157</v>
      </c>
      <c r="C10302" s="50" t="s">
        <v>468</v>
      </c>
      <c r="H10302" s="25">
        <f t="shared" si="305"/>
        <v>2.6736000000000002E-8</v>
      </c>
      <c r="I10302" s="3" t="str">
        <f t="shared" si="307"/>
        <v>HaferUruguay</v>
      </c>
      <c r="J10302" t="s">
        <v>272</v>
      </c>
      <c r="K10302">
        <v>0.08</v>
      </c>
    </row>
    <row r="10303" spans="1:11" x14ac:dyDescent="0.4">
      <c r="A10303" t="str">
        <f t="shared" si="306"/>
        <v>Hafercreme zum KochenArgentinien</v>
      </c>
      <c r="B10303" s="237" t="s">
        <v>157</v>
      </c>
      <c r="C10303" s="50" t="s">
        <v>292</v>
      </c>
      <c r="H10303" s="25">
        <f t="shared" si="305"/>
        <v>2.7615176000000003E-8</v>
      </c>
      <c r="I10303" s="3" t="str">
        <f t="shared" si="307"/>
        <v>HaferArgentinien</v>
      </c>
      <c r="J10303" t="s">
        <v>272</v>
      </c>
      <c r="K10303">
        <v>0.08</v>
      </c>
    </row>
    <row r="10304" spans="1:11" x14ac:dyDescent="0.4">
      <c r="A10304" t="str">
        <f t="shared" si="306"/>
        <v>Hafercreme zum KochenKanada</v>
      </c>
      <c r="B10304" s="237" t="s">
        <v>157</v>
      </c>
      <c r="C10304" s="50" t="s">
        <v>343</v>
      </c>
      <c r="H10304" s="25">
        <f t="shared" si="305"/>
        <v>2.9137472E-8</v>
      </c>
      <c r="I10304" s="3" t="str">
        <f t="shared" si="307"/>
        <v>HaferKanada</v>
      </c>
      <c r="J10304" t="s">
        <v>272</v>
      </c>
      <c r="K10304">
        <v>0.08</v>
      </c>
    </row>
    <row r="10305" spans="1:11" x14ac:dyDescent="0.4">
      <c r="A10305" t="str">
        <f t="shared" si="306"/>
        <v>Hafercreme zum KochenRussland</v>
      </c>
      <c r="B10305" s="237" t="s">
        <v>157</v>
      </c>
      <c r="C10305" s="50" t="s">
        <v>435</v>
      </c>
      <c r="H10305" s="25">
        <f t="shared" si="305"/>
        <v>2.9357079999999998E-8</v>
      </c>
      <c r="I10305" s="3" t="str">
        <f t="shared" si="307"/>
        <v>HaferRussland</v>
      </c>
      <c r="J10305" t="s">
        <v>272</v>
      </c>
      <c r="K10305">
        <v>0.08</v>
      </c>
    </row>
    <row r="10306" spans="1:11" x14ac:dyDescent="0.4">
      <c r="A10306" t="str">
        <f t="shared" si="306"/>
        <v>Hafercreme zum KochenUSSR</v>
      </c>
      <c r="B10306" s="237" t="s">
        <v>157</v>
      </c>
      <c r="C10306" s="50" t="s">
        <v>469</v>
      </c>
      <c r="H10306" s="25">
        <f t="shared" si="305"/>
        <v>2.9368000000000005E-8</v>
      </c>
      <c r="I10306" s="3" t="str">
        <f t="shared" si="307"/>
        <v>HaferUSSR</v>
      </c>
      <c r="J10306" t="s">
        <v>272</v>
      </c>
      <c r="K10306">
        <v>0.08</v>
      </c>
    </row>
    <row r="10307" spans="1:11" x14ac:dyDescent="0.4">
      <c r="A10307" t="str">
        <f t="shared" si="306"/>
        <v>Hafercreme zum KochenSlowakei</v>
      </c>
      <c r="B10307" s="237" t="s">
        <v>157</v>
      </c>
      <c r="C10307" s="50" t="s">
        <v>443</v>
      </c>
      <c r="H10307" s="25">
        <f t="shared" si="305"/>
        <v>3.1169911999999992E-8</v>
      </c>
      <c r="I10307" s="3" t="str">
        <f t="shared" si="307"/>
        <v>HaferSlowakei</v>
      </c>
      <c r="J10307" t="s">
        <v>272</v>
      </c>
      <c r="K10307">
        <v>0.08</v>
      </c>
    </row>
    <row r="10308" spans="1:11" x14ac:dyDescent="0.4">
      <c r="A10308" t="str">
        <f t="shared" si="306"/>
        <v>Hafercreme zum KochenRumänien</v>
      </c>
      <c r="B10308" s="237" t="s">
        <v>157</v>
      </c>
      <c r="C10308" s="50" t="s">
        <v>434</v>
      </c>
      <c r="H10308" s="25">
        <f t="shared" si="305"/>
        <v>3.4003784000000002E-8</v>
      </c>
      <c r="I10308" s="3" t="str">
        <f t="shared" si="307"/>
        <v>HaferRumänien</v>
      </c>
      <c r="J10308" t="s">
        <v>272</v>
      </c>
      <c r="K10308">
        <v>0.08</v>
      </c>
    </row>
    <row r="10309" spans="1:11" x14ac:dyDescent="0.4">
      <c r="A10309" t="str">
        <f t="shared" si="306"/>
        <v>Hafercreme zum KochenSlowenien</v>
      </c>
      <c r="B10309" s="237" t="s">
        <v>157</v>
      </c>
      <c r="C10309" s="50" t="s">
        <v>444</v>
      </c>
      <c r="H10309" s="25">
        <f t="shared" si="305"/>
        <v>3.8872896000000007E-8</v>
      </c>
      <c r="I10309" s="3" t="str">
        <f t="shared" si="307"/>
        <v>HaferSlowenien</v>
      </c>
      <c r="J10309" t="s">
        <v>272</v>
      </c>
      <c r="K10309">
        <v>0.08</v>
      </c>
    </row>
    <row r="10310" spans="1:11" x14ac:dyDescent="0.4">
      <c r="A10310" t="str">
        <f t="shared" si="306"/>
        <v>Hafercreme zum KochenVereinigte Staaten von Amerika</v>
      </c>
      <c r="B10310" s="237" t="s">
        <v>157</v>
      </c>
      <c r="C10310" s="50" t="s">
        <v>467</v>
      </c>
      <c r="H10310" s="25">
        <f t="shared" si="305"/>
        <v>4.8781095999999996E-8</v>
      </c>
      <c r="I10310" s="3" t="str">
        <f t="shared" si="307"/>
        <v>HaferVereinigte Staaten von Amerika</v>
      </c>
      <c r="J10310" t="s">
        <v>272</v>
      </c>
      <c r="K10310">
        <v>0.08</v>
      </c>
    </row>
    <row r="10311" spans="1:11" x14ac:dyDescent="0.4">
      <c r="A10311" t="str">
        <f t="shared" si="306"/>
        <v>Hafercreme zum KochenNorwegen</v>
      </c>
      <c r="B10311" s="237" t="s">
        <v>157</v>
      </c>
      <c r="C10311" s="50" t="s">
        <v>420</v>
      </c>
      <c r="H10311" s="25">
        <f t="shared" si="305"/>
        <v>4.9788972800000001E-8</v>
      </c>
      <c r="I10311" s="3" t="str">
        <f t="shared" si="307"/>
        <v>HaferNorwegen</v>
      </c>
      <c r="J10311" t="s">
        <v>272</v>
      </c>
      <c r="K10311">
        <v>0.08</v>
      </c>
    </row>
    <row r="10312" spans="1:11" x14ac:dyDescent="0.4">
      <c r="A10312" t="str">
        <f t="shared" si="306"/>
        <v>Hafercreme zum KochenVereinigtes Königreich</v>
      </c>
      <c r="B10312" s="237" t="s">
        <v>157</v>
      </c>
      <c r="C10312" s="50" t="s">
        <v>465</v>
      </c>
      <c r="H10312" s="25">
        <f t="shared" si="305"/>
        <v>5.1655999999999996E-8</v>
      </c>
      <c r="I10312" s="3" t="str">
        <f t="shared" si="307"/>
        <v>HaferVereinigtes Königreich</v>
      </c>
      <c r="J10312" t="s">
        <v>272</v>
      </c>
      <c r="K10312">
        <v>0.08</v>
      </c>
    </row>
    <row r="10313" spans="1:11" x14ac:dyDescent="0.4">
      <c r="A10313" t="str">
        <f t="shared" si="306"/>
        <v>Hafercreme zum KochenNordkorea</v>
      </c>
      <c r="B10313" s="237" t="s">
        <v>157</v>
      </c>
      <c r="C10313" s="50" t="s">
        <v>357</v>
      </c>
      <c r="H10313" s="25">
        <f t="shared" si="305"/>
        <v>5.2192000000000002E-8</v>
      </c>
      <c r="I10313" s="3" t="str">
        <f t="shared" si="307"/>
        <v>HaferNordkorea</v>
      </c>
      <c r="J10313" t="s">
        <v>272</v>
      </c>
      <c r="K10313">
        <v>0.08</v>
      </c>
    </row>
    <row r="10314" spans="1:11" x14ac:dyDescent="0.4">
      <c r="A10314" t="str">
        <f t="shared" si="306"/>
        <v>Hafercreme zum KochenVietnam</v>
      </c>
      <c r="B10314" s="237" t="s">
        <v>157</v>
      </c>
      <c r="C10314" s="50" t="s">
        <v>472</v>
      </c>
      <c r="H10314" s="25">
        <f t="shared" si="305"/>
        <v>5.4125679999999995E-8</v>
      </c>
      <c r="I10314" s="3" t="str">
        <f t="shared" si="307"/>
        <v>HaferVietnam</v>
      </c>
      <c r="J10314" t="s">
        <v>272</v>
      </c>
      <c r="K10314">
        <v>0.08</v>
      </c>
    </row>
    <row r="10315" spans="1:11" x14ac:dyDescent="0.4">
      <c r="A10315" t="str">
        <f t="shared" si="306"/>
        <v>Hafercreme zum KochenNeuseeland</v>
      </c>
      <c r="B10315" s="237" t="s">
        <v>157</v>
      </c>
      <c r="C10315" s="50" t="s">
        <v>227</v>
      </c>
      <c r="H10315" s="25">
        <f t="shared" si="305"/>
        <v>5.4965599999999996E-8</v>
      </c>
      <c r="I10315" s="3" t="str">
        <f t="shared" si="307"/>
        <v>HaferNeuseeland</v>
      </c>
      <c r="J10315" t="s">
        <v>272</v>
      </c>
      <c r="K10315">
        <v>0.08</v>
      </c>
    </row>
    <row r="10316" spans="1:11" x14ac:dyDescent="0.4">
      <c r="A10316" t="str">
        <f t="shared" si="306"/>
        <v>Hafercreme zum KochenSerbien-Montenegro</v>
      </c>
      <c r="B10316" s="237" t="s">
        <v>157</v>
      </c>
      <c r="C10316" s="50" t="s">
        <v>440</v>
      </c>
      <c r="H10316" s="25">
        <f t="shared" si="305"/>
        <v>5.5496000000000003E-8</v>
      </c>
      <c r="I10316" s="3" t="str">
        <f t="shared" si="307"/>
        <v>HaferSerbien-Montenegro</v>
      </c>
      <c r="J10316" t="s">
        <v>272</v>
      </c>
      <c r="K10316">
        <v>0.08</v>
      </c>
    </row>
    <row r="10317" spans="1:11" x14ac:dyDescent="0.4">
      <c r="A10317" t="str">
        <f t="shared" si="306"/>
        <v>Hafercreme zum KochenMontenegro</v>
      </c>
      <c r="B10317" s="237" t="s">
        <v>157</v>
      </c>
      <c r="C10317" s="50" t="s">
        <v>411</v>
      </c>
      <c r="H10317" s="25">
        <f t="shared" si="305"/>
        <v>5.549888800000001E-8</v>
      </c>
      <c r="I10317" s="3" t="str">
        <f t="shared" si="307"/>
        <v>HaferMontenegro</v>
      </c>
      <c r="J10317" t="s">
        <v>272</v>
      </c>
      <c r="K10317">
        <v>0.08</v>
      </c>
    </row>
    <row r="10318" spans="1:11" x14ac:dyDescent="0.4">
      <c r="A10318" t="str">
        <f t="shared" si="306"/>
        <v>Hafercreme zum KochenSerbien</v>
      </c>
      <c r="B10318" s="237" t="s">
        <v>157</v>
      </c>
      <c r="C10318" s="50" t="s">
        <v>439</v>
      </c>
      <c r="H10318" s="25">
        <f t="shared" si="305"/>
        <v>5.549888800000001E-8</v>
      </c>
      <c r="I10318" s="3" t="str">
        <f t="shared" si="307"/>
        <v>HaferSerbien</v>
      </c>
      <c r="J10318" t="s">
        <v>272</v>
      </c>
      <c r="K10318">
        <v>0.08</v>
      </c>
    </row>
    <row r="10319" spans="1:11" x14ac:dyDescent="0.4">
      <c r="A10319" t="str">
        <f t="shared" si="306"/>
        <v>Hafercreme zum KochenJugoslawien</v>
      </c>
      <c r="B10319" s="237" t="s">
        <v>157</v>
      </c>
      <c r="C10319" s="50" t="s">
        <v>474</v>
      </c>
      <c r="H10319" s="25">
        <f t="shared" si="305"/>
        <v>5.549888800000001E-8</v>
      </c>
      <c r="I10319" s="3" t="str">
        <f t="shared" si="307"/>
        <v>HaferJugoslawien</v>
      </c>
      <c r="J10319" t="s">
        <v>272</v>
      </c>
      <c r="K10319">
        <v>0.08</v>
      </c>
    </row>
    <row r="10320" spans="1:11" x14ac:dyDescent="0.4">
      <c r="A10320" t="str">
        <f t="shared" si="306"/>
        <v>Hafercreme zum KochenMyanmar</v>
      </c>
      <c r="B10320" s="237" t="s">
        <v>157</v>
      </c>
      <c r="C10320" s="50" t="s">
        <v>414</v>
      </c>
      <c r="H10320" s="25">
        <f t="shared" si="305"/>
        <v>5.9521600000000013E-8</v>
      </c>
      <c r="I10320" s="3" t="str">
        <f t="shared" si="307"/>
        <v>HaferMyanmar</v>
      </c>
      <c r="J10320" t="s">
        <v>272</v>
      </c>
      <c r="K10320">
        <v>0.08</v>
      </c>
    </row>
    <row r="10321" spans="1:11" x14ac:dyDescent="0.4">
      <c r="A10321" t="str">
        <f t="shared" si="306"/>
        <v>Hafercreme zum KochenChina, Taiwan</v>
      </c>
      <c r="B10321" s="237" t="s">
        <v>157</v>
      </c>
      <c r="C10321" s="50" t="s">
        <v>350</v>
      </c>
      <c r="H10321" s="25">
        <f t="shared" si="305"/>
        <v>6.2868399999999999E-8</v>
      </c>
      <c r="I10321" s="3" t="str">
        <f t="shared" si="307"/>
        <v>HaferChina, Taiwan</v>
      </c>
      <c r="J10321" t="s">
        <v>272</v>
      </c>
      <c r="K10321">
        <v>0.08</v>
      </c>
    </row>
    <row r="10322" spans="1:11" x14ac:dyDescent="0.4">
      <c r="A10322" t="str">
        <f t="shared" si="306"/>
        <v>Hafercreme zum KochenChina, Hong Kong</v>
      </c>
      <c r="B10322" s="237" t="s">
        <v>157</v>
      </c>
      <c r="C10322" s="50" t="s">
        <v>349</v>
      </c>
      <c r="H10322" s="25">
        <f t="shared" si="305"/>
        <v>6.2890543999999991E-8</v>
      </c>
      <c r="I10322" s="3" t="str">
        <f t="shared" si="307"/>
        <v>HaferChina, Hong Kong</v>
      </c>
      <c r="J10322" t="s">
        <v>272</v>
      </c>
      <c r="K10322">
        <v>0.08</v>
      </c>
    </row>
    <row r="10323" spans="1:11" x14ac:dyDescent="0.4">
      <c r="A10323" t="str">
        <f t="shared" si="306"/>
        <v>Hafercreme zum KochenChina, zentral</v>
      </c>
      <c r="B10323" s="237" t="s">
        <v>157</v>
      </c>
      <c r="C10323" s="50" t="s">
        <v>74</v>
      </c>
      <c r="H10323" s="25">
        <f t="shared" si="305"/>
        <v>6.2890543999999991E-8</v>
      </c>
      <c r="I10323" s="3" t="str">
        <f t="shared" si="307"/>
        <v>HaferChina, zentral</v>
      </c>
      <c r="J10323" t="s">
        <v>272</v>
      </c>
      <c r="K10323">
        <v>0.08</v>
      </c>
    </row>
    <row r="10324" spans="1:11" x14ac:dyDescent="0.4">
      <c r="A10324" t="str">
        <f t="shared" si="306"/>
        <v>Hafercreme zum KochenParaguay</v>
      </c>
      <c r="B10324" s="237" t="s">
        <v>157</v>
      </c>
      <c r="C10324" s="50" t="s">
        <v>426</v>
      </c>
      <c r="H10324" s="25">
        <f t="shared" si="305"/>
        <v>6.4273680000000001E-8</v>
      </c>
      <c r="I10324" s="3" t="str">
        <f t="shared" si="307"/>
        <v>HaferParaguay</v>
      </c>
      <c r="J10324" t="s">
        <v>272</v>
      </c>
      <c r="K10324">
        <v>0.08</v>
      </c>
    </row>
    <row r="10325" spans="1:11" x14ac:dyDescent="0.4">
      <c r="A10325" t="str">
        <f t="shared" si="306"/>
        <v>Hafercreme zum KochenKasachstan</v>
      </c>
      <c r="B10325" s="237" t="s">
        <v>157</v>
      </c>
      <c r="C10325" s="50" t="s">
        <v>392</v>
      </c>
      <c r="H10325" s="25">
        <f t="shared" si="305"/>
        <v>6.4417176000000004E-8</v>
      </c>
      <c r="I10325" s="3" t="str">
        <f t="shared" si="307"/>
        <v>HaferKasachstan</v>
      </c>
      <c r="J10325" t="s">
        <v>272</v>
      </c>
      <c r="K10325">
        <v>0.08</v>
      </c>
    </row>
    <row r="10326" spans="1:11" x14ac:dyDescent="0.4">
      <c r="A10326" t="str">
        <f t="shared" si="306"/>
        <v>Hafercreme zum KochenZimbabwe</v>
      </c>
      <c r="B10326" s="237" t="s">
        <v>157</v>
      </c>
      <c r="C10326" s="50" t="s">
        <v>476</v>
      </c>
      <c r="H10326" s="25">
        <f t="shared" si="305"/>
        <v>7.2016000000000001E-8</v>
      </c>
      <c r="I10326" s="3" t="str">
        <f t="shared" si="307"/>
        <v>HaferZimbabwe</v>
      </c>
      <c r="J10326" t="s">
        <v>272</v>
      </c>
      <c r="K10326">
        <v>0.08</v>
      </c>
    </row>
    <row r="10327" spans="1:11" x14ac:dyDescent="0.4">
      <c r="A10327" t="str">
        <f t="shared" si="306"/>
        <v>Hafercreme zum KochenBulgarien</v>
      </c>
      <c r="B10327" s="237" t="s">
        <v>157</v>
      </c>
      <c r="C10327" s="50" t="s">
        <v>333</v>
      </c>
      <c r="H10327" s="25">
        <f t="shared" si="305"/>
        <v>7.6960000000000009E-8</v>
      </c>
      <c r="I10327" s="3" t="str">
        <f t="shared" si="307"/>
        <v>HaferBulgarien</v>
      </c>
      <c r="J10327" t="s">
        <v>272</v>
      </c>
      <c r="K10327">
        <v>0.08</v>
      </c>
    </row>
    <row r="10328" spans="1:11" x14ac:dyDescent="0.4">
      <c r="A10328" t="str">
        <f t="shared" si="306"/>
        <v>Hafercreme zum KochenBosnien-Herzegowina</v>
      </c>
      <c r="B10328" s="237" t="s">
        <v>157</v>
      </c>
      <c r="C10328" s="50" t="s">
        <v>329</v>
      </c>
      <c r="H10328" s="25">
        <f t="shared" si="305"/>
        <v>9.5022279999999999E-8</v>
      </c>
      <c r="I10328" s="3" t="str">
        <f t="shared" si="307"/>
        <v>HaferBosnien-Herzegowina</v>
      </c>
      <c r="J10328" t="s">
        <v>272</v>
      </c>
      <c r="K10328">
        <v>0.08</v>
      </c>
    </row>
    <row r="10329" spans="1:11" x14ac:dyDescent="0.4">
      <c r="A10329" t="str">
        <f t="shared" si="306"/>
        <v>Hafercreme zum KochenKenia</v>
      </c>
      <c r="B10329" s="237" t="s">
        <v>157</v>
      </c>
      <c r="C10329" s="50" t="s">
        <v>393</v>
      </c>
      <c r="H10329" s="25">
        <f t="shared" si="305"/>
        <v>1.01872E-7</v>
      </c>
      <c r="I10329" s="3" t="str">
        <f t="shared" si="307"/>
        <v>HaferKenia</v>
      </c>
      <c r="J10329" t="s">
        <v>272</v>
      </c>
      <c r="K10329">
        <v>0.08</v>
      </c>
    </row>
    <row r="10330" spans="1:11" x14ac:dyDescent="0.4">
      <c r="A10330" t="str">
        <f t="shared" si="306"/>
        <v>Hafercreme zum KochenKroatien</v>
      </c>
      <c r="B10330" s="237" t="s">
        <v>157</v>
      </c>
      <c r="C10330" s="50" t="s">
        <v>225</v>
      </c>
      <c r="H10330" s="25">
        <f t="shared" si="305"/>
        <v>1.0454682400000003E-7</v>
      </c>
      <c r="I10330" s="3" t="str">
        <f t="shared" si="307"/>
        <v>HaferKroatien</v>
      </c>
      <c r="J10330" t="s">
        <v>272</v>
      </c>
      <c r="K10330">
        <v>0.08</v>
      </c>
    </row>
    <row r="10331" spans="1:11" x14ac:dyDescent="0.4">
      <c r="A10331" t="str">
        <f t="shared" si="306"/>
        <v>Hafercreme zum KochenBrasilien</v>
      </c>
      <c r="B10331" s="237" t="s">
        <v>157</v>
      </c>
      <c r="C10331" s="50" t="s">
        <v>159</v>
      </c>
      <c r="H10331" s="25">
        <f t="shared" si="305"/>
        <v>1.0778104E-7</v>
      </c>
      <c r="I10331" s="3" t="str">
        <f t="shared" si="307"/>
        <v>HaferBrasilien</v>
      </c>
      <c r="J10331" t="s">
        <v>272</v>
      </c>
      <c r="K10331">
        <v>0.08</v>
      </c>
    </row>
    <row r="10332" spans="1:11" x14ac:dyDescent="0.4">
      <c r="A10332" t="str">
        <f t="shared" si="306"/>
        <v>Hafercreme zum KochenItalien</v>
      </c>
      <c r="B10332" s="237" t="s">
        <v>157</v>
      </c>
      <c r="C10332" s="50" t="s">
        <v>87</v>
      </c>
      <c r="H10332" s="25">
        <f t="shared" si="305"/>
        <v>1.2102944E-7</v>
      </c>
      <c r="I10332" s="3" t="str">
        <f t="shared" si="307"/>
        <v>HaferItalien</v>
      </c>
      <c r="J10332" t="s">
        <v>272</v>
      </c>
      <c r="K10332">
        <v>0.08</v>
      </c>
    </row>
    <row r="10333" spans="1:11" x14ac:dyDescent="0.4">
      <c r="A10333" t="str">
        <f t="shared" si="306"/>
        <v>Hafercreme zum KochenArmenien</v>
      </c>
      <c r="B10333" s="237" t="s">
        <v>157</v>
      </c>
      <c r="C10333" s="50" t="s">
        <v>296</v>
      </c>
      <c r="H10333" s="25">
        <f t="shared" si="305"/>
        <v>1.2155601600000001E-7</v>
      </c>
      <c r="I10333" s="3" t="str">
        <f t="shared" si="307"/>
        <v>HaferArmenien</v>
      </c>
      <c r="J10333" t="s">
        <v>272</v>
      </c>
      <c r="K10333">
        <v>0.08</v>
      </c>
    </row>
    <row r="10334" spans="1:11" x14ac:dyDescent="0.4">
      <c r="A10334" t="str">
        <f t="shared" si="306"/>
        <v>Hafercreme zum KochenÄthiopien</v>
      </c>
      <c r="B10334" s="237" t="s">
        <v>157</v>
      </c>
      <c r="C10334" s="50" t="s">
        <v>369</v>
      </c>
      <c r="H10334" s="25">
        <f t="shared" si="305"/>
        <v>1.2660096E-7</v>
      </c>
      <c r="I10334" s="3" t="str">
        <f t="shared" si="307"/>
        <v>HaferÄthiopien</v>
      </c>
      <c r="J10334" t="s">
        <v>272</v>
      </c>
      <c r="K10334">
        <v>0.08</v>
      </c>
    </row>
    <row r="10335" spans="1:11" x14ac:dyDescent="0.4">
      <c r="A10335" t="str">
        <f t="shared" si="306"/>
        <v>Hafercreme zum KochenÄthiopien PDR</v>
      </c>
      <c r="B10335" s="237" t="s">
        <v>157</v>
      </c>
      <c r="C10335" s="50" t="s">
        <v>370</v>
      </c>
      <c r="H10335" s="25">
        <f t="shared" si="305"/>
        <v>1.2663999999999997E-7</v>
      </c>
      <c r="I10335" s="3" t="str">
        <f t="shared" si="307"/>
        <v>HaferÄthiopien PDR</v>
      </c>
      <c r="J10335" t="s">
        <v>272</v>
      </c>
      <c r="K10335">
        <v>0.08</v>
      </c>
    </row>
    <row r="10336" spans="1:11" x14ac:dyDescent="0.4">
      <c r="A10336" t="str">
        <f t="shared" si="306"/>
        <v>Hafercreme zum Kochenehemalige jugoslawische Republik Mazedonien</v>
      </c>
      <c r="B10336" s="237" t="s">
        <v>157</v>
      </c>
      <c r="C10336" s="50" t="s">
        <v>456</v>
      </c>
      <c r="H10336" s="25">
        <f t="shared" si="305"/>
        <v>1.2705600000000002E-7</v>
      </c>
      <c r="I10336" s="3" t="str">
        <f t="shared" si="307"/>
        <v>Haferehemalige jugoslawische Republik Mazedonien</v>
      </c>
      <c r="J10336" t="s">
        <v>272</v>
      </c>
      <c r="K10336">
        <v>0.08</v>
      </c>
    </row>
    <row r="10337" spans="1:11" x14ac:dyDescent="0.4">
      <c r="A10337" t="str">
        <f t="shared" si="306"/>
        <v>Hafercreme zum KochenTürkei</v>
      </c>
      <c r="B10337" s="237" t="s">
        <v>157</v>
      </c>
      <c r="C10337" s="50" t="s">
        <v>461</v>
      </c>
      <c r="H10337" s="25">
        <f t="shared" si="305"/>
        <v>1.2914652799999999E-7</v>
      </c>
      <c r="I10337" s="3" t="str">
        <f t="shared" si="307"/>
        <v>HaferTürkei</v>
      </c>
      <c r="J10337" t="s">
        <v>272</v>
      </c>
      <c r="K10337">
        <v>0.08</v>
      </c>
    </row>
    <row r="10338" spans="1:11" x14ac:dyDescent="0.4">
      <c r="A10338" t="str">
        <f t="shared" si="306"/>
        <v>Hafercreme zum KochenSyrien</v>
      </c>
      <c r="B10338" s="237" t="s">
        <v>157</v>
      </c>
      <c r="C10338" s="50" t="s">
        <v>453</v>
      </c>
      <c r="H10338" s="25">
        <f t="shared" si="305"/>
        <v>1.3895610400000002E-7</v>
      </c>
      <c r="I10338" s="3" t="str">
        <f t="shared" si="307"/>
        <v>HaferSyrien</v>
      </c>
      <c r="J10338" t="s">
        <v>272</v>
      </c>
      <c r="K10338">
        <v>0.08</v>
      </c>
    </row>
    <row r="10339" spans="1:11" x14ac:dyDescent="0.4">
      <c r="A10339" t="str">
        <f t="shared" si="306"/>
        <v>Hafercreme zum KochenUzbekistan</v>
      </c>
      <c r="B10339" s="237" t="s">
        <v>157</v>
      </c>
      <c r="C10339" s="50" t="s">
        <v>470</v>
      </c>
      <c r="H10339" s="25">
        <f t="shared" si="305"/>
        <v>1.4703200000000002E-7</v>
      </c>
      <c r="I10339" s="3" t="str">
        <f t="shared" si="307"/>
        <v>HaferUzbekistan</v>
      </c>
      <c r="J10339" t="s">
        <v>272</v>
      </c>
      <c r="K10339">
        <v>0.08</v>
      </c>
    </row>
    <row r="10340" spans="1:11" x14ac:dyDescent="0.4">
      <c r="A10340" t="str">
        <f t="shared" si="306"/>
        <v>Hafercreme zum KochenSpanien</v>
      </c>
      <c r="B10340" s="237" t="s">
        <v>157</v>
      </c>
      <c r="C10340" s="50" t="s">
        <v>80</v>
      </c>
      <c r="H10340" s="25">
        <f t="shared" si="305"/>
        <v>1.47224E-7</v>
      </c>
      <c r="I10340" s="3" t="str">
        <f t="shared" si="307"/>
        <v>HaferSpanien</v>
      </c>
      <c r="J10340" t="s">
        <v>272</v>
      </c>
      <c r="K10340">
        <v>0.08</v>
      </c>
    </row>
    <row r="10341" spans="1:11" x14ac:dyDescent="0.4">
      <c r="A10341" t="str">
        <f t="shared" si="306"/>
        <v>Hafercreme zum KochenMongolei</v>
      </c>
      <c r="B10341" s="237" t="s">
        <v>157</v>
      </c>
      <c r="C10341" s="50" t="s">
        <v>410</v>
      </c>
      <c r="H10341" s="25">
        <f t="shared" si="305"/>
        <v>1.4782399999999999E-7</v>
      </c>
      <c r="I10341" s="3" t="str">
        <f t="shared" si="307"/>
        <v>HaferMongolei</v>
      </c>
      <c r="J10341" t="s">
        <v>272</v>
      </c>
      <c r="K10341">
        <v>0.08</v>
      </c>
    </row>
    <row r="10342" spans="1:11" x14ac:dyDescent="0.4">
      <c r="A10342" t="str">
        <f t="shared" si="306"/>
        <v>Hafercreme zum KochenAustralien</v>
      </c>
      <c r="B10342" s="237" t="s">
        <v>157</v>
      </c>
      <c r="C10342" s="50" t="s">
        <v>298</v>
      </c>
      <c r="H10342" s="25">
        <f t="shared" ref="H10342:H10363" si="308">VLOOKUP($I10342,$A$3:$H$8465,8,0)*$K10342</f>
        <v>1.6263659999999998E-7</v>
      </c>
      <c r="I10342" s="3" t="str">
        <f t="shared" si="307"/>
        <v>HaferAustralien</v>
      </c>
      <c r="J10342" t="s">
        <v>272</v>
      </c>
      <c r="K10342">
        <v>0.08</v>
      </c>
    </row>
    <row r="10343" spans="1:11" x14ac:dyDescent="0.4">
      <c r="A10343" t="str">
        <f t="shared" ref="A10343:A10363" si="309">B10343&amp;C10343</f>
        <v>Hafercreme zum KochenAlgerien</v>
      </c>
      <c r="B10343" s="237" t="s">
        <v>157</v>
      </c>
      <c r="C10343" s="50" t="s">
        <v>277</v>
      </c>
      <c r="H10343" s="25">
        <f t="shared" si="308"/>
        <v>1.6495700799999999E-7</v>
      </c>
      <c r="I10343" s="3" t="str">
        <f t="shared" si="307"/>
        <v>HaferAlgerien</v>
      </c>
      <c r="J10343" t="s">
        <v>272</v>
      </c>
      <c r="K10343">
        <v>0.08</v>
      </c>
    </row>
    <row r="10344" spans="1:11" x14ac:dyDescent="0.4">
      <c r="A10344" t="str">
        <f t="shared" si="309"/>
        <v>Hafercreme zum KochenIndien</v>
      </c>
      <c r="B10344" s="237" t="s">
        <v>157</v>
      </c>
      <c r="C10344" s="50" t="s">
        <v>91</v>
      </c>
      <c r="H10344" s="25">
        <f t="shared" si="308"/>
        <v>1.6995232000000003E-7</v>
      </c>
      <c r="I10344" s="3" t="str">
        <f t="shared" si="307"/>
        <v>HaferIndien</v>
      </c>
      <c r="J10344" t="s">
        <v>272</v>
      </c>
      <c r="K10344">
        <v>0.08</v>
      </c>
    </row>
    <row r="10345" spans="1:11" x14ac:dyDescent="0.4">
      <c r="A10345" t="str">
        <f t="shared" si="309"/>
        <v>Hafercreme zum KochenAserbaidschan</v>
      </c>
      <c r="B10345" s="237" t="s">
        <v>157</v>
      </c>
      <c r="C10345" s="50" t="s">
        <v>306</v>
      </c>
      <c r="H10345" s="25">
        <f t="shared" si="308"/>
        <v>1.7131390399999999E-7</v>
      </c>
      <c r="I10345" s="3" t="str">
        <f t="shared" si="307"/>
        <v>HaferAserbaidschan</v>
      </c>
      <c r="J10345" t="s">
        <v>272</v>
      </c>
      <c r="K10345">
        <v>0.08</v>
      </c>
    </row>
    <row r="10346" spans="1:11" x14ac:dyDescent="0.4">
      <c r="A10346" t="str">
        <f t="shared" si="309"/>
        <v>Hafercreme zum KochenKolumbien</v>
      </c>
      <c r="B10346" s="237" t="s">
        <v>157</v>
      </c>
      <c r="C10346" s="50" t="s">
        <v>351</v>
      </c>
      <c r="H10346" s="25">
        <f t="shared" si="308"/>
        <v>1.892E-7</v>
      </c>
      <c r="I10346" s="3" t="str">
        <f t="shared" si="307"/>
        <v>HaferKolumbien</v>
      </c>
      <c r="J10346" t="s">
        <v>272</v>
      </c>
      <c r="K10346">
        <v>0.08</v>
      </c>
    </row>
    <row r="10347" spans="1:11" x14ac:dyDescent="0.4">
      <c r="A10347" t="str">
        <f t="shared" si="309"/>
        <v>Hafercreme zum KochenGeorgien</v>
      </c>
      <c r="B10347" s="237" t="s">
        <v>157</v>
      </c>
      <c r="C10347" s="50" t="s">
        <v>375</v>
      </c>
      <c r="H10347" s="25">
        <f t="shared" si="308"/>
        <v>2.1240800000000003E-7</v>
      </c>
      <c r="I10347" s="3" t="str">
        <f t="shared" si="307"/>
        <v>HaferGeorgien</v>
      </c>
      <c r="J10347" t="s">
        <v>272</v>
      </c>
      <c r="K10347">
        <v>0.08</v>
      </c>
    </row>
    <row r="10348" spans="1:11" x14ac:dyDescent="0.4">
      <c r="A10348" t="str">
        <f t="shared" si="309"/>
        <v>Hafercreme zum KochenGriechenland</v>
      </c>
      <c r="B10348" s="237" t="s">
        <v>157</v>
      </c>
      <c r="C10348" s="50" t="s">
        <v>378</v>
      </c>
      <c r="H10348" s="25">
        <f t="shared" si="308"/>
        <v>2.2343999999999999E-7</v>
      </c>
      <c r="I10348" s="3" t="str">
        <f t="shared" si="307"/>
        <v>HaferGriechenland</v>
      </c>
      <c r="J10348" t="s">
        <v>272</v>
      </c>
      <c r="K10348">
        <v>0.08</v>
      </c>
    </row>
    <row r="10349" spans="1:11" x14ac:dyDescent="0.4">
      <c r="A10349" t="str">
        <f t="shared" si="309"/>
        <v>Hafercreme zum KochenTadschikistan</v>
      </c>
      <c r="B10349" s="237" t="s">
        <v>157</v>
      </c>
      <c r="C10349" s="50" t="s">
        <v>454</v>
      </c>
      <c r="H10349" s="25">
        <f t="shared" si="308"/>
        <v>2.3495200000000005E-7</v>
      </c>
      <c r="I10349" s="3" t="str">
        <f t="shared" si="307"/>
        <v>HaferTadschikistan</v>
      </c>
      <c r="J10349" t="s">
        <v>272</v>
      </c>
      <c r="K10349">
        <v>0.08</v>
      </c>
    </row>
    <row r="10350" spans="1:11" x14ac:dyDescent="0.4">
      <c r="A10350" t="str">
        <f t="shared" si="309"/>
        <v>Hafercreme zum KochenLibanon</v>
      </c>
      <c r="B10350" s="237" t="s">
        <v>157</v>
      </c>
      <c r="C10350" s="50" t="s">
        <v>397</v>
      </c>
      <c r="H10350" s="25">
        <f t="shared" si="308"/>
        <v>2.3818704000000005E-7</v>
      </c>
      <c r="I10350" s="3" t="str">
        <f t="shared" si="307"/>
        <v>HaferLibanon</v>
      </c>
      <c r="J10350" t="s">
        <v>272</v>
      </c>
      <c r="K10350">
        <v>0.08</v>
      </c>
    </row>
    <row r="10351" spans="1:11" x14ac:dyDescent="0.4">
      <c r="A10351" t="str">
        <f t="shared" si="309"/>
        <v>Hafercreme zum KochenMarokko</v>
      </c>
      <c r="B10351" s="237" t="s">
        <v>157</v>
      </c>
      <c r="C10351" s="50" t="s">
        <v>412</v>
      </c>
      <c r="H10351" s="25">
        <f t="shared" si="308"/>
        <v>2.4016799999999996E-7</v>
      </c>
      <c r="I10351" s="3" t="str">
        <f t="shared" si="307"/>
        <v>HaferMarokko</v>
      </c>
      <c r="J10351" t="s">
        <v>272</v>
      </c>
      <c r="K10351">
        <v>0.08</v>
      </c>
    </row>
    <row r="10352" spans="1:11" x14ac:dyDescent="0.4">
      <c r="A10352" t="str">
        <f t="shared" si="309"/>
        <v>Hafercreme zum KochenPortugal</v>
      </c>
      <c r="B10352" s="237" t="s">
        <v>157</v>
      </c>
      <c r="C10352" s="50" t="s">
        <v>430</v>
      </c>
      <c r="H10352" s="25">
        <f t="shared" si="308"/>
        <v>2.6815432000000003E-7</v>
      </c>
      <c r="I10352" s="3" t="str">
        <f t="shared" si="307"/>
        <v>HaferPortugal</v>
      </c>
      <c r="J10352" t="s">
        <v>272</v>
      </c>
      <c r="K10352">
        <v>0.08</v>
      </c>
    </row>
    <row r="10353" spans="1:11" x14ac:dyDescent="0.4">
      <c r="A10353" t="str">
        <f t="shared" si="309"/>
        <v>Hafercreme zum KochenKirgisien</v>
      </c>
      <c r="B10353" s="237" t="s">
        <v>157</v>
      </c>
      <c r="C10353" s="50" t="s">
        <v>395</v>
      </c>
      <c r="H10353" s="25">
        <f t="shared" si="308"/>
        <v>2.91936E-7</v>
      </c>
      <c r="I10353" s="3" t="str">
        <f t="shared" ref="I10353:I10363" si="310">J10353&amp;C10353</f>
        <v>HaferKirgisien</v>
      </c>
      <c r="J10353" t="s">
        <v>272</v>
      </c>
      <c r="K10353">
        <v>0.08</v>
      </c>
    </row>
    <row r="10354" spans="1:11" x14ac:dyDescent="0.4">
      <c r="A10354" t="str">
        <f t="shared" si="309"/>
        <v>Hafercreme zum KochenSüdafrika</v>
      </c>
      <c r="B10354" s="237" t="s">
        <v>157</v>
      </c>
      <c r="C10354" s="50" t="s">
        <v>446</v>
      </c>
      <c r="H10354" s="25">
        <f t="shared" si="308"/>
        <v>3.0744000000000001E-7</v>
      </c>
      <c r="I10354" s="3" t="str">
        <f t="shared" si="310"/>
        <v>HaferSüdafrika</v>
      </c>
      <c r="J10354" t="s">
        <v>272</v>
      </c>
      <c r="K10354">
        <v>0.08</v>
      </c>
    </row>
    <row r="10355" spans="1:11" x14ac:dyDescent="0.4">
      <c r="A10355" t="str">
        <f t="shared" si="309"/>
        <v>Hafercreme zum KochenLesotho</v>
      </c>
      <c r="B10355" s="237" t="s">
        <v>157</v>
      </c>
      <c r="C10355" s="50" t="s">
        <v>398</v>
      </c>
      <c r="H10355" s="25">
        <f t="shared" si="308"/>
        <v>3.2450616000000003E-7</v>
      </c>
      <c r="I10355" s="3" t="str">
        <f t="shared" si="310"/>
        <v>HaferLesotho</v>
      </c>
      <c r="J10355" t="s">
        <v>272</v>
      </c>
      <c r="K10355">
        <v>0.08</v>
      </c>
    </row>
    <row r="10356" spans="1:11" x14ac:dyDescent="0.4">
      <c r="A10356" t="str">
        <f t="shared" si="309"/>
        <v>Hafercreme zum KochenMexiko</v>
      </c>
      <c r="B10356" s="237" t="s">
        <v>157</v>
      </c>
      <c r="C10356" s="50" t="s">
        <v>409</v>
      </c>
      <c r="H10356" s="25">
        <f t="shared" si="308"/>
        <v>3.7019360000000004E-7</v>
      </c>
      <c r="I10356" s="3" t="str">
        <f t="shared" si="310"/>
        <v>HaferMexiko</v>
      </c>
      <c r="J10356" t="s">
        <v>272</v>
      </c>
      <c r="K10356">
        <v>0.08</v>
      </c>
    </row>
    <row r="10357" spans="1:11" x14ac:dyDescent="0.4">
      <c r="A10357" t="str">
        <f t="shared" si="309"/>
        <v>Hafercreme zum KochenBolivien</v>
      </c>
      <c r="B10357" s="237" t="s">
        <v>157</v>
      </c>
      <c r="C10357" s="50" t="s">
        <v>327</v>
      </c>
      <c r="H10357" s="25">
        <f t="shared" si="308"/>
        <v>3.9497E-7</v>
      </c>
      <c r="I10357" s="3" t="str">
        <f t="shared" si="310"/>
        <v>HaferBolivien</v>
      </c>
      <c r="J10357" t="s">
        <v>272</v>
      </c>
      <c r="K10357">
        <v>0.08</v>
      </c>
    </row>
    <row r="10358" spans="1:11" x14ac:dyDescent="0.4">
      <c r="A10358" t="str">
        <f t="shared" si="309"/>
        <v>Hafercreme zum KochenPeru</v>
      </c>
      <c r="B10358" s="237" t="s">
        <v>157</v>
      </c>
      <c r="C10358" s="50" t="s">
        <v>427</v>
      </c>
      <c r="H10358" s="25">
        <f t="shared" si="308"/>
        <v>4.3342048000000007E-7</v>
      </c>
      <c r="I10358" s="3" t="str">
        <f t="shared" si="310"/>
        <v>HaferPeru</v>
      </c>
      <c r="J10358" t="s">
        <v>272</v>
      </c>
      <c r="K10358">
        <v>0.08</v>
      </c>
    </row>
    <row r="10359" spans="1:11" x14ac:dyDescent="0.4">
      <c r="A10359" t="str">
        <f t="shared" si="309"/>
        <v>Hafercreme zum KochenAlbanien</v>
      </c>
      <c r="B10359" s="237" t="s">
        <v>157</v>
      </c>
      <c r="C10359" s="50" t="s">
        <v>266</v>
      </c>
      <c r="H10359" s="25">
        <f t="shared" si="308"/>
        <v>4.4758560000000008E-7</v>
      </c>
      <c r="I10359" s="3" t="str">
        <f t="shared" si="310"/>
        <v>HaferAlbanien</v>
      </c>
      <c r="J10359" t="s">
        <v>272</v>
      </c>
      <c r="K10359">
        <v>0.08</v>
      </c>
    </row>
    <row r="10360" spans="1:11" x14ac:dyDescent="0.4">
      <c r="A10360" t="str">
        <f t="shared" si="309"/>
        <v>Hafercreme zum KochenEcuador</v>
      </c>
      <c r="B10360" s="237" t="s">
        <v>157</v>
      </c>
      <c r="C10360" s="50" t="s">
        <v>363</v>
      </c>
      <c r="H10360" s="25">
        <f t="shared" si="308"/>
        <v>4.746064E-7</v>
      </c>
      <c r="I10360" s="3" t="str">
        <f t="shared" si="310"/>
        <v>HaferEcuador</v>
      </c>
      <c r="J10360" t="s">
        <v>272</v>
      </c>
      <c r="K10360">
        <v>0.08</v>
      </c>
    </row>
    <row r="10361" spans="1:11" x14ac:dyDescent="0.4">
      <c r="A10361" t="str">
        <f t="shared" si="309"/>
        <v>Hafercreme zum KochenJordanien</v>
      </c>
      <c r="B10361" s="237" t="s">
        <v>157</v>
      </c>
      <c r="C10361" s="50" t="s">
        <v>215</v>
      </c>
      <c r="H10361" s="25">
        <f t="shared" si="308"/>
        <v>6.9619088000000016E-7</v>
      </c>
      <c r="I10361" s="3" t="str">
        <f t="shared" si="310"/>
        <v>HaferJordanien</v>
      </c>
      <c r="J10361" t="s">
        <v>272</v>
      </c>
      <c r="K10361">
        <v>0.08</v>
      </c>
    </row>
    <row r="10362" spans="1:11" x14ac:dyDescent="0.4">
      <c r="A10362" t="str">
        <f t="shared" si="309"/>
        <v>Hafercreme zum KochenIsrael</v>
      </c>
      <c r="B10362" s="237" t="s">
        <v>157</v>
      </c>
      <c r="C10362" s="50" t="s">
        <v>389</v>
      </c>
      <c r="H10362" s="25">
        <f t="shared" si="308"/>
        <v>7.7138439999999999E-7</v>
      </c>
      <c r="I10362" s="3" t="str">
        <f t="shared" si="310"/>
        <v>HaferIsrael</v>
      </c>
      <c r="J10362" t="s">
        <v>272</v>
      </c>
      <c r="K10362">
        <v>0.08</v>
      </c>
    </row>
    <row r="10363" spans="1:11" x14ac:dyDescent="0.4">
      <c r="A10363" t="str">
        <f t="shared" si="309"/>
        <v>Hafercreme zum KochenTunesien</v>
      </c>
      <c r="B10363" s="237" t="s">
        <v>157</v>
      </c>
      <c r="C10363" s="50" t="s">
        <v>460</v>
      </c>
      <c r="H10363" s="25">
        <f t="shared" si="308"/>
        <v>1.3020000000000002E-6</v>
      </c>
      <c r="I10363" s="3" t="str">
        <f t="shared" si="310"/>
        <v>HaferTunesien</v>
      </c>
      <c r="J10363" t="s">
        <v>272</v>
      </c>
      <c r="K10363">
        <v>0.08</v>
      </c>
    </row>
    <row r="10364" spans="1:11" x14ac:dyDescent="0.4">
      <c r="A10364" t="str">
        <f t="shared" ref="A10364:A10405" si="311">B10364&amp;C10364</f>
        <v>Brot (Weizen)Deutschland</v>
      </c>
      <c r="B10364" s="26" t="s">
        <v>77</v>
      </c>
      <c r="C10364" s="4" t="s">
        <v>61</v>
      </c>
      <c r="D10364" s="25">
        <f t="shared" ref="D10364:D10375" si="312">VLOOKUP($I10364,$A$3:$H$8460,4,0)*$K10364</f>
        <v>1.64764E-8</v>
      </c>
      <c r="E10364" s="25">
        <f t="shared" ref="E10364:E10375" si="313">VLOOKUP($I10364,$A$3:$H$8460,5,0)*$K10364</f>
        <v>5.0226839999999999E-8</v>
      </c>
      <c r="F10364" s="25">
        <f t="shared" ref="F10364:F10375" si="314">VLOOKUP($I10364,$A$3:$H$8460,6,0)*$K10364</f>
        <v>4.4099445E-9</v>
      </c>
      <c r="G10364" s="25">
        <f t="shared" ref="G10364:G10375" si="315">VLOOKUP($I10364,$A$3:$H$8460,7,0)*$K10364</f>
        <v>2.7115E-9</v>
      </c>
      <c r="H10364" s="25">
        <f t="shared" ref="H10364:H10375" si="316">VLOOKUP($I10364,$A$3:$H$8460,8,0)*$K10364</f>
        <v>7.3824684500000008E-8</v>
      </c>
      <c r="I10364" s="3" t="str">
        <f t="shared" ref="I10364:I10402" si="317">J10364&amp;C10364</f>
        <v>WeizenDeutschland</v>
      </c>
      <c r="J10364" t="s">
        <v>60</v>
      </c>
      <c r="K10364">
        <v>0.85</v>
      </c>
    </row>
    <row r="10365" spans="1:11" x14ac:dyDescent="0.4">
      <c r="A10365" t="str">
        <f t="shared" si="311"/>
        <v>Fladenbrot, RoggenmehlDeutschland</v>
      </c>
      <c r="B10365" s="26" t="s">
        <v>84</v>
      </c>
      <c r="C10365" s="4" t="s">
        <v>61</v>
      </c>
      <c r="D10365" s="25">
        <f t="shared" si="312"/>
        <v>2.1554809999999999E-8</v>
      </c>
      <c r="E10365" s="25">
        <f t="shared" si="313"/>
        <v>6.9739184999999996E-8</v>
      </c>
      <c r="F10365" s="25">
        <f t="shared" si="314"/>
        <v>5.7269004999999995E-9</v>
      </c>
      <c r="G10365" s="25">
        <f t="shared" si="315"/>
        <v>3.1194999999999998E-9</v>
      </c>
      <c r="H10365" s="25">
        <f t="shared" si="316"/>
        <v>1.001403955E-7</v>
      </c>
      <c r="I10365" s="3" t="str">
        <f t="shared" si="317"/>
        <v>RoggenDeutschland</v>
      </c>
      <c r="J10365" t="s">
        <v>274</v>
      </c>
      <c r="K10365">
        <v>0.85</v>
      </c>
    </row>
    <row r="10366" spans="1:11" x14ac:dyDescent="0.4">
      <c r="A10366" t="str">
        <f t="shared" si="311"/>
        <v>Fladenbrot, Weizenmehl (Pita)Deutschland</v>
      </c>
      <c r="B10366" s="26" t="s">
        <v>484</v>
      </c>
      <c r="C10366" s="4" t="s">
        <v>61</v>
      </c>
      <c r="D10366" s="25">
        <f t="shared" si="312"/>
        <v>1.64764E-8</v>
      </c>
      <c r="E10366" s="25">
        <f t="shared" si="313"/>
        <v>5.0226839999999999E-8</v>
      </c>
      <c r="F10366" s="25">
        <f t="shared" si="314"/>
        <v>4.4099445E-9</v>
      </c>
      <c r="G10366" s="25">
        <f t="shared" si="315"/>
        <v>2.7115E-9</v>
      </c>
      <c r="H10366" s="25">
        <f t="shared" si="316"/>
        <v>7.3824684500000008E-8</v>
      </c>
      <c r="I10366" s="3" t="str">
        <f t="shared" si="317"/>
        <v>WeizenDeutschland</v>
      </c>
      <c r="J10366" t="s">
        <v>60</v>
      </c>
      <c r="K10366">
        <v>0.85</v>
      </c>
    </row>
    <row r="10367" spans="1:11" x14ac:dyDescent="0.4">
      <c r="A10367" t="str">
        <f t="shared" si="311"/>
        <v>Flammkuchen, rohlingDeutschland</v>
      </c>
      <c r="B10367" s="26" t="s">
        <v>93</v>
      </c>
      <c r="C10367" s="4" t="s">
        <v>61</v>
      </c>
      <c r="D10367" s="25">
        <f t="shared" si="312"/>
        <v>1.2987280000000001E-8</v>
      </c>
      <c r="E10367" s="25">
        <f t="shared" si="313"/>
        <v>3.9590568000000002E-8</v>
      </c>
      <c r="F10367" s="25">
        <f t="shared" si="314"/>
        <v>3.4760739000000004E-9</v>
      </c>
      <c r="G10367" s="25">
        <f t="shared" si="315"/>
        <v>2.1373000000000001E-9</v>
      </c>
      <c r="H10367" s="25">
        <f t="shared" si="316"/>
        <v>5.8191221900000004E-8</v>
      </c>
      <c r="I10367" s="3" t="str">
        <f t="shared" si="317"/>
        <v>WeizenDeutschland</v>
      </c>
      <c r="J10367" t="s">
        <v>60</v>
      </c>
      <c r="K10367">
        <v>0.67</v>
      </c>
    </row>
    <row r="10368" spans="1:11" x14ac:dyDescent="0.4">
      <c r="A10368" t="str">
        <f t="shared" si="311"/>
        <v>SemmelDeutschland</v>
      </c>
      <c r="B10368" s="26" t="s">
        <v>97</v>
      </c>
      <c r="C10368" s="4" t="s">
        <v>61</v>
      </c>
      <c r="D10368" s="25">
        <f t="shared" si="312"/>
        <v>1.64764E-8</v>
      </c>
      <c r="E10368" s="25">
        <f t="shared" si="313"/>
        <v>5.0226839999999999E-8</v>
      </c>
      <c r="F10368" s="25">
        <f t="shared" si="314"/>
        <v>4.4099445E-9</v>
      </c>
      <c r="G10368" s="25">
        <f t="shared" si="315"/>
        <v>2.7115E-9</v>
      </c>
      <c r="H10368" s="25">
        <f t="shared" si="316"/>
        <v>7.3824684500000008E-8</v>
      </c>
      <c r="I10368" s="3" t="str">
        <f t="shared" si="317"/>
        <v>WeizenDeutschland</v>
      </c>
      <c r="J10368" t="s">
        <v>60</v>
      </c>
      <c r="K10368">
        <v>0.85</v>
      </c>
    </row>
    <row r="10369" spans="1:11" x14ac:dyDescent="0.4">
      <c r="A10369" t="str">
        <f t="shared" si="311"/>
        <v>SchrippeDeutschland</v>
      </c>
      <c r="B10369" s="26" t="s">
        <v>101</v>
      </c>
      <c r="C10369" s="4" t="s">
        <v>61</v>
      </c>
      <c r="D10369" s="25">
        <f t="shared" si="312"/>
        <v>1.64764E-8</v>
      </c>
      <c r="E10369" s="25">
        <f t="shared" si="313"/>
        <v>5.0226839999999999E-8</v>
      </c>
      <c r="F10369" s="25">
        <f t="shared" si="314"/>
        <v>4.4099445E-9</v>
      </c>
      <c r="G10369" s="25">
        <f t="shared" si="315"/>
        <v>2.7115E-9</v>
      </c>
      <c r="H10369" s="25">
        <f t="shared" si="316"/>
        <v>7.3824684500000008E-8</v>
      </c>
      <c r="I10369" s="3" t="str">
        <f t="shared" si="317"/>
        <v>WeizenDeutschland</v>
      </c>
      <c r="J10369" t="s">
        <v>60</v>
      </c>
      <c r="K10369">
        <v>0.85</v>
      </c>
    </row>
    <row r="10370" spans="1:11" x14ac:dyDescent="0.4">
      <c r="A10370" t="str">
        <f t="shared" si="311"/>
        <v>Nudeln (Hartweizen)Deutschland</v>
      </c>
      <c r="B10370" s="26" t="s">
        <v>105</v>
      </c>
      <c r="C10370" s="4" t="s">
        <v>61</v>
      </c>
      <c r="D10370" s="25">
        <f t="shared" si="312"/>
        <v>1.35688E-8</v>
      </c>
      <c r="E10370" s="25">
        <f t="shared" si="313"/>
        <v>4.1363279999999994E-8</v>
      </c>
      <c r="F10370" s="25">
        <f t="shared" si="314"/>
        <v>3.631719E-9</v>
      </c>
      <c r="G10370" s="25">
        <f t="shared" si="315"/>
        <v>2.2329999999999996E-9</v>
      </c>
      <c r="H10370" s="25">
        <f t="shared" si="316"/>
        <v>6.0796798999999997E-8</v>
      </c>
      <c r="I10370" s="3" t="str">
        <f t="shared" si="317"/>
        <v>WeizenDeutschland</v>
      </c>
      <c r="J10370" t="s">
        <v>60</v>
      </c>
      <c r="K10370">
        <v>0.7</v>
      </c>
    </row>
    <row r="10371" spans="1:11" x14ac:dyDescent="0.4">
      <c r="A10371" t="str">
        <f t="shared" si="311"/>
        <v>Nudeln (Dinkel)Deutschland</v>
      </c>
      <c r="B10371" s="26" t="s">
        <v>107</v>
      </c>
      <c r="C10371" s="4" t="s">
        <v>61</v>
      </c>
      <c r="D10371" s="25">
        <f t="shared" si="312"/>
        <v>1.35688E-8</v>
      </c>
      <c r="E10371" s="25">
        <f t="shared" si="313"/>
        <v>4.1363279999999994E-8</v>
      </c>
      <c r="F10371" s="25">
        <f t="shared" si="314"/>
        <v>3.631719E-9</v>
      </c>
      <c r="G10371" s="25">
        <f t="shared" si="315"/>
        <v>2.2329999999999996E-9</v>
      </c>
      <c r="H10371" s="25">
        <f t="shared" si="316"/>
        <v>6.0796798999999997E-8</v>
      </c>
      <c r="I10371" s="3" t="str">
        <f t="shared" si="317"/>
        <v>WeizenDeutschland</v>
      </c>
      <c r="J10371" t="s">
        <v>60</v>
      </c>
      <c r="K10371">
        <v>0.7</v>
      </c>
    </row>
    <row r="10372" spans="1:11" x14ac:dyDescent="0.4">
      <c r="A10372" t="str">
        <f t="shared" si="311"/>
        <v>Mie-NudelnDeutschland</v>
      </c>
      <c r="B10372" s="26" t="s">
        <v>110</v>
      </c>
      <c r="C10372" s="4" t="s">
        <v>61</v>
      </c>
      <c r="D10372" s="25">
        <f t="shared" si="312"/>
        <v>1.35688E-8</v>
      </c>
      <c r="E10372" s="25">
        <f t="shared" si="313"/>
        <v>4.1363279999999994E-8</v>
      </c>
      <c r="F10372" s="25">
        <f t="shared" si="314"/>
        <v>3.631719E-9</v>
      </c>
      <c r="G10372" s="25">
        <f t="shared" si="315"/>
        <v>2.2329999999999996E-9</v>
      </c>
      <c r="H10372" s="25">
        <f t="shared" si="316"/>
        <v>6.0796798999999997E-8</v>
      </c>
      <c r="I10372" s="3" t="str">
        <f t="shared" si="317"/>
        <v>WeizenDeutschland</v>
      </c>
      <c r="J10372" t="s">
        <v>60</v>
      </c>
      <c r="K10372">
        <v>0.7</v>
      </c>
    </row>
    <row r="10373" spans="1:11" x14ac:dyDescent="0.4">
      <c r="A10373" t="str">
        <f t="shared" si="311"/>
        <v>Pizzateig, rohlingDeutschland</v>
      </c>
      <c r="B10373" s="26" t="s">
        <v>113</v>
      </c>
      <c r="C10373" s="4" t="s">
        <v>61</v>
      </c>
      <c r="D10373" s="25">
        <f t="shared" si="312"/>
        <v>1.2987280000000001E-8</v>
      </c>
      <c r="E10373" s="25">
        <f t="shared" si="313"/>
        <v>3.9590568000000002E-8</v>
      </c>
      <c r="F10373" s="25">
        <f t="shared" si="314"/>
        <v>3.4760739000000004E-9</v>
      </c>
      <c r="G10373" s="25">
        <f t="shared" si="315"/>
        <v>2.1373000000000001E-9</v>
      </c>
      <c r="H10373" s="25">
        <f t="shared" si="316"/>
        <v>5.8191221900000004E-8</v>
      </c>
      <c r="I10373" s="3" t="str">
        <f t="shared" si="317"/>
        <v>WeizenDeutschland</v>
      </c>
      <c r="J10373" t="s">
        <v>60</v>
      </c>
      <c r="K10373">
        <v>0.67</v>
      </c>
    </row>
    <row r="10374" spans="1:11" x14ac:dyDescent="0.4">
      <c r="A10374" t="str">
        <f t="shared" si="311"/>
        <v>Spaghetti (Weizen)Deutschland</v>
      </c>
      <c r="B10374" s="26" t="s">
        <v>117</v>
      </c>
      <c r="C10374" s="4" t="s">
        <v>61</v>
      </c>
      <c r="D10374" s="25">
        <f t="shared" si="312"/>
        <v>1.35688E-8</v>
      </c>
      <c r="E10374" s="25">
        <f t="shared" si="313"/>
        <v>4.1363279999999994E-8</v>
      </c>
      <c r="F10374" s="25">
        <f t="shared" si="314"/>
        <v>3.631719E-9</v>
      </c>
      <c r="G10374" s="25">
        <f t="shared" si="315"/>
        <v>2.2329999999999996E-9</v>
      </c>
      <c r="H10374" s="25">
        <f t="shared" si="316"/>
        <v>6.0796798999999997E-8</v>
      </c>
      <c r="I10374" s="3" t="str">
        <f t="shared" si="317"/>
        <v>WeizenDeutschland</v>
      </c>
      <c r="J10374" t="s">
        <v>60</v>
      </c>
      <c r="K10374">
        <v>0.7</v>
      </c>
    </row>
    <row r="10375" spans="1:11" x14ac:dyDescent="0.4">
      <c r="A10375" t="str">
        <f t="shared" si="311"/>
        <v>Spirelli (Hartweizennudeln)Deutschland</v>
      </c>
      <c r="B10375" s="26" t="s">
        <v>120</v>
      </c>
      <c r="C10375" s="4" t="s">
        <v>61</v>
      </c>
      <c r="D10375" s="25">
        <f t="shared" si="312"/>
        <v>1.35688E-8</v>
      </c>
      <c r="E10375" s="25">
        <f t="shared" si="313"/>
        <v>4.1363279999999994E-8</v>
      </c>
      <c r="F10375" s="25">
        <f t="shared" si="314"/>
        <v>3.631719E-9</v>
      </c>
      <c r="G10375" s="25">
        <f t="shared" si="315"/>
        <v>2.2329999999999996E-9</v>
      </c>
      <c r="H10375" s="25">
        <f t="shared" si="316"/>
        <v>6.0796798999999997E-8</v>
      </c>
      <c r="I10375" s="3" t="str">
        <f t="shared" si="317"/>
        <v>WeizenDeutschland</v>
      </c>
      <c r="J10375" t="s">
        <v>60</v>
      </c>
      <c r="K10375">
        <v>0.7</v>
      </c>
    </row>
    <row r="10376" spans="1:11" x14ac:dyDescent="0.4">
      <c r="A10376" t="str">
        <f t="shared" si="311"/>
        <v>PaniermehlDeutschland</v>
      </c>
      <c r="B10376" s="237" t="s">
        <v>122</v>
      </c>
      <c r="C10376" s="4" t="s">
        <v>61</v>
      </c>
      <c r="H10376" s="25" t="e">
        <f>VLOOKUP($I10376,$A$3:$H$9942,8,0)*$K10376</f>
        <v>#N/A</v>
      </c>
      <c r="I10376" s="3" t="str">
        <f t="shared" si="317"/>
        <v>Brot (Weizen)Deutschland</v>
      </c>
      <c r="J10376" t="s">
        <v>77</v>
      </c>
      <c r="K10376">
        <v>1</v>
      </c>
    </row>
    <row r="10377" spans="1:11" x14ac:dyDescent="0.4">
      <c r="A10377" t="str">
        <f t="shared" si="311"/>
        <v>ButterKeine</v>
      </c>
      <c r="B10377" s="237" t="s">
        <v>485</v>
      </c>
      <c r="C10377" s="4" t="s">
        <v>66</v>
      </c>
      <c r="D10377" s="25"/>
      <c r="E10377" s="25"/>
      <c r="F10377" s="25"/>
      <c r="G10377" s="25"/>
      <c r="H10377" s="25">
        <f t="shared" ref="H10377:H10402" si="318">VLOOKUP($I10377,$A$3:$H$8465,8,0)*$K10377</f>
        <v>2.1132682929010354E-6</v>
      </c>
      <c r="I10377" s="3" t="str">
        <f t="shared" si="317"/>
        <v>MilchKeine</v>
      </c>
      <c r="J10377" t="s">
        <v>45</v>
      </c>
      <c r="K10377">
        <v>23</v>
      </c>
    </row>
    <row r="10378" spans="1:11" x14ac:dyDescent="0.4">
      <c r="A10378" t="str">
        <f t="shared" si="311"/>
        <v>Cheddar (50 % F.i.Tr.)Keine</v>
      </c>
      <c r="B10378" s="237" t="s">
        <v>486</v>
      </c>
      <c r="C10378" s="4" t="s">
        <v>66</v>
      </c>
      <c r="H10378" s="25">
        <f t="shared" si="318"/>
        <v>4.5940615063065994E-7</v>
      </c>
      <c r="I10378" s="3" t="str">
        <f t="shared" si="317"/>
        <v>MilchKeine</v>
      </c>
      <c r="J10378" t="s">
        <v>45</v>
      </c>
      <c r="K10378">
        <v>5</v>
      </c>
    </row>
    <row r="10379" spans="1:11" x14ac:dyDescent="0.4">
      <c r="A10379" t="str">
        <f t="shared" si="311"/>
        <v>Crème fraîche 30%Keine</v>
      </c>
      <c r="B10379" s="237" t="s">
        <v>487</v>
      </c>
      <c r="C10379" s="4" t="s">
        <v>66</v>
      </c>
      <c r="H10379" s="25">
        <f t="shared" si="318"/>
        <v>6.4316861088292385E-7</v>
      </c>
      <c r="I10379" s="3" t="str">
        <f t="shared" si="317"/>
        <v>MilchKeine</v>
      </c>
      <c r="J10379" t="s">
        <v>45</v>
      </c>
      <c r="K10379">
        <v>7</v>
      </c>
    </row>
    <row r="10380" spans="1:11" x14ac:dyDescent="0.4">
      <c r="A10380" t="str">
        <f t="shared" si="311"/>
        <v>EdamerkäseKeine</v>
      </c>
      <c r="B10380" s="237" t="s">
        <v>488</v>
      </c>
      <c r="C10380" s="4" t="s">
        <v>66</v>
      </c>
      <c r="H10380" s="25">
        <f t="shared" si="318"/>
        <v>4.5940615063065994E-7</v>
      </c>
      <c r="I10380" s="3" t="str">
        <f t="shared" si="317"/>
        <v>MilchKeine</v>
      </c>
      <c r="J10380" t="s">
        <v>45</v>
      </c>
      <c r="K10380">
        <v>5</v>
      </c>
    </row>
    <row r="10381" spans="1:11" x14ac:dyDescent="0.4">
      <c r="A10381" t="str">
        <f t="shared" si="311"/>
        <v>Emmentaler (45 % F.i.Tr.)Keine</v>
      </c>
      <c r="B10381" s="237" t="s">
        <v>489</v>
      </c>
      <c r="C10381" s="4" t="s">
        <v>66</v>
      </c>
      <c r="H10381" s="25">
        <f t="shared" si="318"/>
        <v>4.5940615063065994E-7</v>
      </c>
      <c r="I10381" s="3" t="str">
        <f t="shared" si="317"/>
        <v>MilchKeine</v>
      </c>
      <c r="J10381" t="s">
        <v>45</v>
      </c>
      <c r="K10381">
        <v>5</v>
      </c>
    </row>
    <row r="10382" spans="1:11" x14ac:dyDescent="0.4">
      <c r="A10382" t="str">
        <f t="shared" si="311"/>
        <v>FrischkäseKeine</v>
      </c>
      <c r="B10382" s="237" t="s">
        <v>490</v>
      </c>
      <c r="C10382" s="4" t="s">
        <v>66</v>
      </c>
      <c r="H10382" s="25">
        <f t="shared" si="318"/>
        <v>4.5940615063065994E-7</v>
      </c>
      <c r="I10382" s="3" t="str">
        <f t="shared" si="317"/>
        <v>MilchKeine</v>
      </c>
      <c r="J10382" t="s">
        <v>45</v>
      </c>
      <c r="K10382">
        <v>5</v>
      </c>
    </row>
    <row r="10383" spans="1:11" x14ac:dyDescent="0.4">
      <c r="A10383" t="str">
        <f t="shared" si="311"/>
        <v>GoudaKeine</v>
      </c>
      <c r="B10383" s="237" t="s">
        <v>491</v>
      </c>
      <c r="C10383" s="4" t="s">
        <v>66</v>
      </c>
      <c r="H10383" s="25">
        <f t="shared" si="318"/>
        <v>4.5940615063065994E-7</v>
      </c>
      <c r="I10383" s="3" t="str">
        <f t="shared" si="317"/>
        <v>MilchKeine</v>
      </c>
      <c r="J10383" t="s">
        <v>45</v>
      </c>
      <c r="K10383">
        <v>5</v>
      </c>
    </row>
    <row r="10384" spans="1:11" x14ac:dyDescent="0.4">
      <c r="A10384" t="str">
        <f t="shared" si="311"/>
        <v>HartkäseKeine</v>
      </c>
      <c r="B10384" s="237" t="s">
        <v>492</v>
      </c>
      <c r="C10384" s="4" t="s">
        <v>66</v>
      </c>
      <c r="H10384" s="25">
        <f t="shared" si="318"/>
        <v>1.2863372217658477E-6</v>
      </c>
      <c r="I10384" s="3" t="str">
        <f t="shared" si="317"/>
        <v>MilchKeine</v>
      </c>
      <c r="J10384" t="s">
        <v>45</v>
      </c>
      <c r="K10384">
        <v>14</v>
      </c>
    </row>
    <row r="10385" spans="1:11" x14ac:dyDescent="0.4">
      <c r="A10385" t="str">
        <f t="shared" si="311"/>
        <v>Joghurt, magerKeine</v>
      </c>
      <c r="B10385" s="237" t="s">
        <v>493</v>
      </c>
      <c r="C10385" s="4" t="s">
        <v>66</v>
      </c>
      <c r="H10385" s="25">
        <f t="shared" si="318"/>
        <v>9.1881230126131982E-8</v>
      </c>
      <c r="I10385" s="3" t="str">
        <f t="shared" si="317"/>
        <v>MilchKeine</v>
      </c>
      <c r="J10385" t="s">
        <v>45</v>
      </c>
      <c r="K10385">
        <v>1</v>
      </c>
    </row>
    <row r="10386" spans="1:11" x14ac:dyDescent="0.4">
      <c r="A10386" t="str">
        <f t="shared" si="311"/>
        <v>Joghurt-Salat-DressingKeine</v>
      </c>
      <c r="B10386" s="237" t="s">
        <v>494</v>
      </c>
      <c r="C10386" s="4" t="s">
        <v>66</v>
      </c>
      <c r="H10386" s="25">
        <f t="shared" si="318"/>
        <v>9.1881230126131982E-8</v>
      </c>
      <c r="I10386" s="3" t="str">
        <f t="shared" si="317"/>
        <v>MilchKeine</v>
      </c>
      <c r="J10386" t="s">
        <v>45</v>
      </c>
      <c r="K10386">
        <v>1</v>
      </c>
    </row>
    <row r="10387" spans="1:11" x14ac:dyDescent="0.4">
      <c r="A10387" t="str">
        <f t="shared" si="311"/>
        <v>MozzarellaKeine</v>
      </c>
      <c r="B10387" s="237" t="s">
        <v>495</v>
      </c>
      <c r="C10387" s="4" t="s">
        <v>66</v>
      </c>
      <c r="H10387" s="25">
        <f t="shared" si="318"/>
        <v>4.5940615063065994E-7</v>
      </c>
      <c r="I10387" s="3" t="str">
        <f t="shared" si="317"/>
        <v>MilchKeine</v>
      </c>
      <c r="J10387" t="s">
        <v>45</v>
      </c>
      <c r="K10387">
        <v>5</v>
      </c>
    </row>
    <row r="10388" spans="1:11" x14ac:dyDescent="0.4">
      <c r="A10388" t="str">
        <f t="shared" si="311"/>
        <v>ParmesankäseKeine</v>
      </c>
      <c r="B10388" s="237" t="s">
        <v>496</v>
      </c>
      <c r="C10388" s="4" t="s">
        <v>66</v>
      </c>
      <c r="H10388" s="25">
        <f t="shared" si="318"/>
        <v>1.2863372217658477E-6</v>
      </c>
      <c r="I10388" s="3" t="str">
        <f t="shared" si="317"/>
        <v>MilchKeine</v>
      </c>
      <c r="J10388" t="s">
        <v>45</v>
      </c>
      <c r="K10388">
        <v>14</v>
      </c>
    </row>
    <row r="10389" spans="1:11" x14ac:dyDescent="0.4">
      <c r="A10389" t="str">
        <f t="shared" si="311"/>
        <v>Grana Padano KäseKeine</v>
      </c>
      <c r="B10389" s="237" t="s">
        <v>497</v>
      </c>
      <c r="C10389" s="4" t="s">
        <v>66</v>
      </c>
      <c r="H10389" s="25">
        <f t="shared" si="318"/>
        <v>1.2863372217658477E-6</v>
      </c>
      <c r="I10389" s="3" t="str">
        <f t="shared" si="317"/>
        <v>MilchKeine</v>
      </c>
      <c r="J10389" t="s">
        <v>45</v>
      </c>
      <c r="K10389">
        <v>14</v>
      </c>
    </row>
    <row r="10390" spans="1:11" x14ac:dyDescent="0.4">
      <c r="A10390" t="str">
        <f t="shared" si="311"/>
        <v>Pizza-Käse (gerib. Gouda)Keine</v>
      </c>
      <c r="B10390" s="237" t="s">
        <v>498</v>
      </c>
      <c r="C10390" s="4" t="s">
        <v>66</v>
      </c>
      <c r="H10390" s="25">
        <f t="shared" si="318"/>
        <v>3.6752492050452793E-7</v>
      </c>
      <c r="I10390" s="3" t="str">
        <f t="shared" si="317"/>
        <v>MilchKeine</v>
      </c>
      <c r="J10390" t="s">
        <v>45</v>
      </c>
      <c r="K10390">
        <v>4</v>
      </c>
    </row>
    <row r="10391" spans="1:11" x14ac:dyDescent="0.4">
      <c r="A10391" t="str">
        <f t="shared" si="311"/>
        <v>Sahne 10%Keine</v>
      </c>
      <c r="B10391" s="237" t="s">
        <v>499</v>
      </c>
      <c r="C10391" s="4" t="s">
        <v>66</v>
      </c>
      <c r="H10391" s="25">
        <f t="shared" si="318"/>
        <v>6.4316861088292385E-7</v>
      </c>
      <c r="I10391" s="3" t="str">
        <f t="shared" si="317"/>
        <v>MilchKeine</v>
      </c>
      <c r="J10391" t="s">
        <v>45</v>
      </c>
      <c r="K10391">
        <v>7</v>
      </c>
    </row>
    <row r="10392" spans="1:11" x14ac:dyDescent="0.4">
      <c r="A10392" t="str">
        <f t="shared" si="311"/>
        <v>Sahne 20%Keine</v>
      </c>
      <c r="B10392" s="237" t="s">
        <v>500</v>
      </c>
      <c r="C10392" s="4" t="s">
        <v>66</v>
      </c>
      <c r="H10392" s="25">
        <f t="shared" si="318"/>
        <v>6.4316861088292385E-7</v>
      </c>
      <c r="I10392" s="3" t="str">
        <f t="shared" si="317"/>
        <v>MilchKeine</v>
      </c>
      <c r="J10392" t="s">
        <v>45</v>
      </c>
      <c r="K10392">
        <v>7</v>
      </c>
    </row>
    <row r="10393" spans="1:11" x14ac:dyDescent="0.4">
      <c r="A10393" t="str">
        <f t="shared" si="311"/>
        <v>Sahne 30%Keine</v>
      </c>
      <c r="B10393" s="237" t="s">
        <v>501</v>
      </c>
      <c r="C10393" s="4" t="s">
        <v>66</v>
      </c>
      <c r="H10393" s="25">
        <f t="shared" si="318"/>
        <v>6.4316861088292385E-7</v>
      </c>
      <c r="I10393" s="3" t="str">
        <f t="shared" si="317"/>
        <v>MilchKeine</v>
      </c>
      <c r="J10393" t="s">
        <v>45</v>
      </c>
      <c r="K10393">
        <v>7</v>
      </c>
    </row>
    <row r="10394" spans="1:11" x14ac:dyDescent="0.4">
      <c r="A10394" t="str">
        <f t="shared" si="311"/>
        <v>Sahne 33%Keine</v>
      </c>
      <c r="B10394" s="237" t="s">
        <v>502</v>
      </c>
      <c r="C10394" s="4" t="s">
        <v>66</v>
      </c>
      <c r="H10394" s="25">
        <f t="shared" si="318"/>
        <v>6.4316861088292385E-7</v>
      </c>
      <c r="I10394" s="3" t="str">
        <f t="shared" si="317"/>
        <v>MilchKeine</v>
      </c>
      <c r="J10394" t="s">
        <v>45</v>
      </c>
      <c r="K10394">
        <v>7</v>
      </c>
    </row>
    <row r="10395" spans="1:11" x14ac:dyDescent="0.4">
      <c r="A10395" t="str">
        <f t="shared" si="311"/>
        <v>Saure Sahne 10%Keine</v>
      </c>
      <c r="B10395" s="237" t="s">
        <v>503</v>
      </c>
      <c r="C10395" s="4" t="s">
        <v>66</v>
      </c>
      <c r="H10395" s="25">
        <f t="shared" si="318"/>
        <v>6.4316861088292385E-7</v>
      </c>
      <c r="I10395" s="3" t="str">
        <f t="shared" si="317"/>
        <v>MilchKeine</v>
      </c>
      <c r="J10395" t="s">
        <v>45</v>
      </c>
      <c r="K10395">
        <v>7</v>
      </c>
    </row>
    <row r="10396" spans="1:11" x14ac:dyDescent="0.4">
      <c r="A10396" t="str">
        <f t="shared" si="311"/>
        <v>Schmand 20 %Keine</v>
      </c>
      <c r="B10396" s="237" t="s">
        <v>504</v>
      </c>
      <c r="C10396" s="4" t="s">
        <v>66</v>
      </c>
      <c r="H10396" s="25">
        <f t="shared" si="318"/>
        <v>6.4316861088292385E-7</v>
      </c>
      <c r="I10396" s="3" t="str">
        <f t="shared" si="317"/>
        <v>MilchKeine</v>
      </c>
      <c r="J10396" t="s">
        <v>45</v>
      </c>
      <c r="K10396">
        <v>7</v>
      </c>
    </row>
    <row r="10397" spans="1:11" x14ac:dyDescent="0.4">
      <c r="A10397" t="str">
        <f t="shared" si="311"/>
        <v>Quark, mager (10 % F.i.Tr.)Keine</v>
      </c>
      <c r="B10397" s="237" t="s">
        <v>103</v>
      </c>
      <c r="C10397" s="4" t="s">
        <v>66</v>
      </c>
      <c r="H10397" s="25">
        <f t="shared" si="318"/>
        <v>3.6752492050452793E-7</v>
      </c>
      <c r="I10397" s="3" t="str">
        <f t="shared" si="317"/>
        <v>MilchKeine</v>
      </c>
      <c r="J10397" t="s">
        <v>45</v>
      </c>
      <c r="K10397">
        <v>4</v>
      </c>
    </row>
    <row r="10398" spans="1:11" x14ac:dyDescent="0.4">
      <c r="A10398" t="str">
        <f t="shared" si="311"/>
        <v>EigelbKeine</v>
      </c>
      <c r="B10398" s="237" t="s">
        <v>505</v>
      </c>
      <c r="C10398" s="4" t="s">
        <v>66</v>
      </c>
      <c r="H10398" s="25">
        <f t="shared" si="318"/>
        <v>3.4347256772266912E-7</v>
      </c>
      <c r="I10398" s="3" t="str">
        <f t="shared" si="317"/>
        <v>EiKeine</v>
      </c>
      <c r="J10398" t="s">
        <v>479</v>
      </c>
      <c r="K10398">
        <v>1</v>
      </c>
    </row>
    <row r="10399" spans="1:11" x14ac:dyDescent="0.4">
      <c r="A10399" t="str">
        <f t="shared" si="311"/>
        <v>EiweißKeine</v>
      </c>
      <c r="B10399" s="237" t="s">
        <v>506</v>
      </c>
      <c r="C10399" s="4" t="s">
        <v>66</v>
      </c>
      <c r="H10399" s="25">
        <f t="shared" si="318"/>
        <v>3.4347256772266912E-7</v>
      </c>
      <c r="I10399" s="3" t="str">
        <f t="shared" si="317"/>
        <v>EiKeine</v>
      </c>
      <c r="J10399" t="s">
        <v>479</v>
      </c>
      <c r="K10399">
        <v>1</v>
      </c>
    </row>
    <row r="10400" spans="1:11" x14ac:dyDescent="0.4">
      <c r="A10400" t="str">
        <f t="shared" si="311"/>
        <v>Schafskäse (Feta), 45 % F.i.Tr.Keine</v>
      </c>
      <c r="B10400" s="237" t="s">
        <v>507</v>
      </c>
      <c r="C10400" s="4" t="s">
        <v>66</v>
      </c>
      <c r="H10400" s="25">
        <f t="shared" si="318"/>
        <v>4.5940615063065994E-7</v>
      </c>
      <c r="I10400" s="3" t="str">
        <f t="shared" si="317"/>
        <v>MilchKeine</v>
      </c>
      <c r="J10400" t="s">
        <v>45</v>
      </c>
      <c r="K10400">
        <v>5</v>
      </c>
    </row>
    <row r="10401" spans="1:11" x14ac:dyDescent="0.4">
      <c r="A10401" t="str">
        <f t="shared" si="311"/>
        <v>Ziegenkäse, Weichkäse, 45 % F.i.Tr.Keine</v>
      </c>
      <c r="B10401" s="237" t="s">
        <v>508</v>
      </c>
      <c r="C10401" s="4" t="s">
        <v>66</v>
      </c>
      <c r="H10401" s="25">
        <f t="shared" si="318"/>
        <v>4.5940615063065994E-7</v>
      </c>
      <c r="I10401" s="3" t="str">
        <f t="shared" si="317"/>
        <v>MilchKeine</v>
      </c>
      <c r="J10401" t="s">
        <v>45</v>
      </c>
      <c r="K10401">
        <v>5</v>
      </c>
    </row>
    <row r="10402" spans="1:11" x14ac:dyDescent="0.4">
      <c r="A10402" t="str">
        <f t="shared" si="311"/>
        <v>HirtenkäseKeine</v>
      </c>
      <c r="B10402" s="237" t="s">
        <v>509</v>
      </c>
      <c r="C10402" s="4" t="s">
        <v>66</v>
      </c>
      <c r="H10402" s="25">
        <f t="shared" si="318"/>
        <v>4.5940615063065994E-7</v>
      </c>
      <c r="I10402" s="3" t="str">
        <f t="shared" si="317"/>
        <v>MilchKeine</v>
      </c>
      <c r="J10402" t="s">
        <v>45</v>
      </c>
      <c r="K10402">
        <v>5</v>
      </c>
    </row>
    <row r="10403" spans="1:11" x14ac:dyDescent="0.4">
      <c r="A10403" t="str">
        <f t="shared" si="311"/>
        <v>SpätzleKeine</v>
      </c>
      <c r="B10403" s="237" t="s">
        <v>102</v>
      </c>
      <c r="C10403" s="4" t="s">
        <v>66</v>
      </c>
      <c r="H10403" s="25">
        <f>(0.69*H3033)+(0.18*H8465)+(0.03*H9078)</f>
        <v>1.3310503747008044E-7</v>
      </c>
      <c r="I10403" s="3"/>
    </row>
    <row r="10404" spans="1:11" x14ac:dyDescent="0.4">
      <c r="A10404" t="str">
        <f t="shared" si="311"/>
        <v>Spätzle, EierspätzleKeine</v>
      </c>
      <c r="B10404" s="237" t="s">
        <v>106</v>
      </c>
      <c r="C10404" s="4" t="s">
        <v>66</v>
      </c>
      <c r="H10404" s="25">
        <f>(0.69*H3034)+(0.18*H8466)+(0.03*H9079)</f>
        <v>1.6334650139999999E-8</v>
      </c>
      <c r="I10404" s="3"/>
    </row>
    <row r="10405" spans="1:11" x14ac:dyDescent="0.4">
      <c r="A10405" t="str">
        <f t="shared" si="311"/>
        <v>Rinderkraftbouillon Keine</v>
      </c>
      <c r="B10405" s="237" t="s">
        <v>108</v>
      </c>
      <c r="C10405" s="4" t="s">
        <v>66</v>
      </c>
      <c r="H10405" s="25">
        <f>VLOOKUP($I10405,$A$3:$H$8465,8,0)*$K10405</f>
        <v>2.4725722084249996E-8</v>
      </c>
      <c r="I10405" s="3" t="str">
        <f>J10405&amp;C10405</f>
        <v>RindfleischKeine</v>
      </c>
      <c r="J10405" t="s">
        <v>65</v>
      </c>
      <c r="K10405">
        <v>0.12</v>
      </c>
    </row>
    <row r="10406" spans="1:11" x14ac:dyDescent="0.4">
      <c r="A10406" t="str">
        <f t="shared" ref="A10406:A10414" si="319">B10406&amp;C10406</f>
        <v>BaumwollkernölChina, zentral</v>
      </c>
      <c r="B10406" s="237" t="s">
        <v>510</v>
      </c>
      <c r="C10406" s="4" t="s">
        <v>74</v>
      </c>
      <c r="H10406" s="25">
        <f>VLOOKUP($I10406,$A$3:$H$9942,8,0)*$K10406</f>
        <v>2.4832555999999995E-6</v>
      </c>
      <c r="I10406" s="3" t="str">
        <f>J10406&amp;C10406</f>
        <v>BaumwollsamenChina, zentral</v>
      </c>
      <c r="J10406" t="s">
        <v>241</v>
      </c>
      <c r="K10406">
        <v>4</v>
      </c>
    </row>
    <row r="10407" spans="1:11" x14ac:dyDescent="0.4">
      <c r="A10407" t="str">
        <f t="shared" si="319"/>
        <v>PflanzenfettKeine</v>
      </c>
      <c r="B10407" s="237" t="s">
        <v>111</v>
      </c>
      <c r="C10407" s="4" t="s">
        <v>66</v>
      </c>
      <c r="H10407" s="25">
        <f>(0.3*H9598)+(0.3*H10406)+(3*H9637)</f>
        <v>7.7609581799999994E-6</v>
      </c>
    </row>
    <row r="10408" spans="1:11" x14ac:dyDescent="0.4">
      <c r="A10408" t="str">
        <f t="shared" si="319"/>
        <v>Gemüsebrühe, gekörntKeine</v>
      </c>
      <c r="B10408" s="237" t="s">
        <v>114</v>
      </c>
      <c r="C10408" s="4" t="s">
        <v>66</v>
      </c>
      <c r="H10408" s="25">
        <f>(0.1*H9078)+(0.15*H3679)+(0.12*H5458)</f>
        <v>8.3280031320000003E-8</v>
      </c>
    </row>
    <row r="10409" spans="1:11" x14ac:dyDescent="0.4">
      <c r="A10409" t="str">
        <f t="shared" si="319"/>
        <v>SojasauceKeine</v>
      </c>
      <c r="B10409" s="237" t="s">
        <v>118</v>
      </c>
      <c r="C10409" s="4" t="s">
        <v>66</v>
      </c>
      <c r="H10409" s="25">
        <f>(0.2*H1025)+(0.2*H3033)</f>
        <v>7.6614173999999996E-8</v>
      </c>
    </row>
    <row r="10410" spans="1:11" s="227" customFormat="1" x14ac:dyDescent="0.4">
      <c r="A10410" s="227" t="str">
        <f t="shared" si="319"/>
        <v>WasserKeine</v>
      </c>
      <c r="B10410" s="236" t="s">
        <v>128</v>
      </c>
      <c r="C10410" s="228" t="s">
        <v>66</v>
      </c>
      <c r="H10410" s="235">
        <v>0</v>
      </c>
    </row>
    <row r="10411" spans="1:11" x14ac:dyDescent="0.4">
      <c r="A10411" t="str">
        <f t="shared" si="319"/>
        <v>SalzKeine</v>
      </c>
      <c r="B10411" s="237" t="s">
        <v>131</v>
      </c>
      <c r="C10411" s="4" t="s">
        <v>66</v>
      </c>
      <c r="H10411" s="25">
        <v>0</v>
      </c>
    </row>
    <row r="10412" spans="1:11" x14ac:dyDescent="0.4">
      <c r="A10412" t="str">
        <f t="shared" si="319"/>
        <v>HonigKeine</v>
      </c>
      <c r="B10412" s="237" t="s">
        <v>133</v>
      </c>
      <c r="C10412" s="4" t="s">
        <v>66</v>
      </c>
      <c r="H10412" s="25">
        <v>0</v>
      </c>
    </row>
    <row r="10413" spans="1:11" x14ac:dyDescent="0.4">
      <c r="A10413" t="str">
        <f t="shared" si="319"/>
        <v>PilzeKeine</v>
      </c>
      <c r="B10413" s="26" t="s">
        <v>136</v>
      </c>
      <c r="C10413" s="4" t="s">
        <v>66</v>
      </c>
      <c r="H10413" s="25">
        <v>0</v>
      </c>
    </row>
    <row r="10414" spans="1:11" x14ac:dyDescent="0.4">
      <c r="A10414" t="str">
        <f t="shared" si="319"/>
        <v>[weitere][weitere]</v>
      </c>
      <c r="B10414" s="26" t="s">
        <v>115</v>
      </c>
      <c r="C10414" s="3" t="s">
        <v>115</v>
      </c>
      <c r="H10414" s="25"/>
    </row>
  </sheetData>
  <sheetProtection algorithmName="SHA-512" hashValue="WIz1/F9nCnvSOJrVYjKJLX8xO9DAU5hY48Ta3zo+canDAglH8DNUgAOZxPwMOBlrWmPo3T4xae0hQFZoM9lNfQ==" saltValue="f85awyV3ohuHUX1fF8IUIg==" spinCount="100000" sheet="1" objects="1" scenarios="1"/>
  <mergeCells count="1">
    <mergeCell ref="A1:I1"/>
  </mergeCells>
  <pageMargins left="0.7" right="0.7" top="0.78740157499999996" bottom="0.78740157499999996"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84839-D793-4DEB-A657-DCBEF54D3E7F}">
  <sheetPr>
    <tabColor theme="9"/>
  </sheetPr>
  <dimension ref="A1:I8461"/>
  <sheetViews>
    <sheetView topLeftCell="A2" workbookViewId="0">
      <selection activeCell="E8" sqref="E8"/>
    </sheetView>
  </sheetViews>
  <sheetFormatPr baseColWidth="10" defaultColWidth="11.4609375" defaultRowHeight="14.6" x14ac:dyDescent="0.4"/>
  <cols>
    <col min="1" max="1" width="20.69140625" customWidth="1"/>
    <col min="2" max="2" width="47.69140625" customWidth="1"/>
    <col min="3" max="6" width="11.53515625" customWidth="1"/>
    <col min="7" max="7" width="21.53515625" customWidth="1"/>
    <col min="8" max="8" width="11.53515625" hidden="1" customWidth="1"/>
  </cols>
  <sheetData>
    <row r="1" spans="1:8" hidden="1" x14ac:dyDescent="0.4">
      <c r="A1" s="412" t="s">
        <v>511</v>
      </c>
      <c r="B1" s="413"/>
      <c r="C1" s="413"/>
      <c r="D1" s="413"/>
      <c r="E1" s="413"/>
      <c r="F1" s="413"/>
      <c r="G1" s="413"/>
    </row>
    <row r="2" spans="1:8" ht="21" thickBot="1" x14ac:dyDescent="0.45">
      <c r="A2" s="414" t="s">
        <v>512</v>
      </c>
      <c r="B2" s="415"/>
      <c r="C2" s="415"/>
      <c r="D2" s="415"/>
      <c r="E2" s="415"/>
      <c r="F2" s="415"/>
      <c r="G2" s="415"/>
      <c r="H2" s="416"/>
    </row>
    <row r="3" spans="1:8" x14ac:dyDescent="0.4">
      <c r="A3" s="42" t="s">
        <v>513</v>
      </c>
      <c r="B3" s="42" t="s">
        <v>231</v>
      </c>
      <c r="C3" s="42" t="s">
        <v>232</v>
      </c>
      <c r="D3" s="42" t="s">
        <v>514</v>
      </c>
      <c r="E3" s="42" t="s">
        <v>234</v>
      </c>
      <c r="F3" s="43" t="s">
        <v>515</v>
      </c>
      <c r="G3" s="220" t="s">
        <v>516</v>
      </c>
      <c r="H3" s="219" t="s">
        <v>517</v>
      </c>
    </row>
    <row r="4" spans="1:8" x14ac:dyDescent="0.4">
      <c r="A4" s="44" t="s">
        <v>193</v>
      </c>
      <c r="B4" s="45" t="s">
        <v>384</v>
      </c>
      <c r="C4" s="46">
        <v>3.5964800000000001E-6</v>
      </c>
      <c r="D4" s="46">
        <v>2.1824000000000001E-6</v>
      </c>
      <c r="E4" s="46">
        <v>3.3713900000000002E-6</v>
      </c>
      <c r="F4" s="47">
        <v>6.2399999999999995E-6</v>
      </c>
      <c r="G4" s="48">
        <v>1.5390270000000002E-5</v>
      </c>
      <c r="H4" s="48">
        <f>0.00001539027*0.51</f>
        <v>7.8490376999999997E-6</v>
      </c>
    </row>
    <row r="5" spans="1:8" x14ac:dyDescent="0.4">
      <c r="A5" s="49"/>
      <c r="B5" s="50" t="s">
        <v>363</v>
      </c>
      <c r="C5" s="51">
        <v>4.7929899999999998E-6</v>
      </c>
      <c r="D5" s="51">
        <v>3.0790399999999999E-6</v>
      </c>
      <c r="E5" s="51">
        <v>3.3665399999999997E-6</v>
      </c>
      <c r="F5" s="52">
        <v>4.1999999999999996E-6</v>
      </c>
      <c r="G5" s="53">
        <v>1.5438569999999999E-5</v>
      </c>
      <c r="H5" s="53">
        <f>G5*0.51</f>
        <v>7.8736706999999997E-6</v>
      </c>
    </row>
    <row r="6" spans="1:8" x14ac:dyDescent="0.4">
      <c r="A6" s="49"/>
      <c r="B6" s="50" t="s">
        <v>365</v>
      </c>
      <c r="C6" s="51">
        <v>4.9875400000000004E-6</v>
      </c>
      <c r="D6" s="51">
        <v>2.5141000000000002E-6</v>
      </c>
      <c r="E6" s="51">
        <v>3.2219700000000003E-6</v>
      </c>
      <c r="F6" s="52">
        <v>5.9500000000000006E-6</v>
      </c>
      <c r="G6" s="53">
        <v>1.6673610000000003E-5</v>
      </c>
      <c r="H6" s="53">
        <f>G6*0.51</f>
        <v>8.5035411000000013E-6</v>
      </c>
    </row>
    <row r="7" spans="1:8" x14ac:dyDescent="0.4">
      <c r="A7" s="49"/>
      <c r="B7" s="54" t="s">
        <v>471</v>
      </c>
      <c r="C7" s="51">
        <v>6.55666E-6</v>
      </c>
      <c r="D7" s="51">
        <v>4.3171199999999994E-6</v>
      </c>
      <c r="E7" s="51">
        <v>3.3225300000000004E-6</v>
      </c>
      <c r="F7" s="52">
        <v>2.74E-6</v>
      </c>
      <c r="G7" s="53">
        <v>1.693631E-5</v>
      </c>
      <c r="H7" s="53">
        <f>G7*0.51</f>
        <v>8.6375181000000007E-6</v>
      </c>
    </row>
    <row r="8" spans="1:8" x14ac:dyDescent="0.4">
      <c r="A8" s="49"/>
      <c r="B8" s="50" t="s">
        <v>417</v>
      </c>
      <c r="C8" s="51">
        <v>7.0459199999999994E-6</v>
      </c>
      <c r="D8" s="51">
        <v>3.5093099999999999E-6</v>
      </c>
      <c r="E8" s="51">
        <v>2.6954700000000003E-6</v>
      </c>
      <c r="F8" s="52">
        <v>5.4599999999999994E-6</v>
      </c>
      <c r="G8" s="53">
        <v>1.8710699999999997E-5</v>
      </c>
      <c r="H8" s="53">
        <f>G8*0.51</f>
        <v>9.5424569999999979E-6</v>
      </c>
    </row>
    <row r="9" spans="1:8" x14ac:dyDescent="0.4">
      <c r="A9" s="49"/>
      <c r="B9" s="50" t="s">
        <v>351</v>
      </c>
      <c r="C9" s="51">
        <v>9.0217100000000011E-6</v>
      </c>
      <c r="D9" s="51">
        <v>4.8812500000000001E-6</v>
      </c>
      <c r="E9" s="51">
        <v>2.8122699999999998E-6</v>
      </c>
      <c r="F9" s="52">
        <v>4.5800000000000002E-6</v>
      </c>
      <c r="G9" s="53">
        <v>2.1295230000000001E-5</v>
      </c>
      <c r="H9" s="53">
        <f t="shared" ref="H9:H72" si="0">G9*0.51</f>
        <v>1.08605673E-5</v>
      </c>
    </row>
    <row r="10" spans="1:8" x14ac:dyDescent="0.4">
      <c r="A10" s="49"/>
      <c r="B10" s="50" t="s">
        <v>221</v>
      </c>
      <c r="C10" s="51">
        <v>3.2580200000000001E-6</v>
      </c>
      <c r="D10" s="51">
        <v>6.0983900000000001E-6</v>
      </c>
      <c r="E10" s="51">
        <v>3.30696E-6</v>
      </c>
      <c r="F10" s="52">
        <v>1.0200000000000001E-5</v>
      </c>
      <c r="G10" s="53">
        <v>2.286337E-5</v>
      </c>
      <c r="H10" s="53">
        <f t="shared" si="0"/>
        <v>1.16603187E-5</v>
      </c>
    </row>
    <row r="11" spans="1:8" x14ac:dyDescent="0.4">
      <c r="A11" s="49"/>
      <c r="B11" s="50" t="s">
        <v>379</v>
      </c>
      <c r="C11" s="51">
        <v>9.2257399999999999E-6</v>
      </c>
      <c r="D11" s="51">
        <v>4.7701299999999998E-6</v>
      </c>
      <c r="E11" s="51">
        <v>4.4668399999999996E-6</v>
      </c>
      <c r="F11" s="52">
        <v>9.5300000000000002E-6</v>
      </c>
      <c r="G11" s="53">
        <v>2.7992710000000001E-5</v>
      </c>
      <c r="H11" s="53">
        <f t="shared" si="0"/>
        <v>1.4276282100000002E-5</v>
      </c>
    </row>
    <row r="12" spans="1:8" x14ac:dyDescent="0.4">
      <c r="A12" s="49"/>
      <c r="B12" s="50" t="s">
        <v>352</v>
      </c>
      <c r="C12" s="51">
        <v>1.1023599999999999E-5</v>
      </c>
      <c r="D12" s="51">
        <v>6.1068499999999998E-6</v>
      </c>
      <c r="E12" s="51">
        <v>6.49802E-6</v>
      </c>
      <c r="F12" s="52">
        <v>8.4300000000000006E-6</v>
      </c>
      <c r="G12" s="53">
        <v>3.2058469999999996E-5</v>
      </c>
      <c r="H12" s="53">
        <f t="shared" si="0"/>
        <v>1.6349819699999997E-5</v>
      </c>
    </row>
    <row r="13" spans="1:8" x14ac:dyDescent="0.4">
      <c r="A13" s="44" t="s">
        <v>237</v>
      </c>
      <c r="B13" s="45" t="s">
        <v>334</v>
      </c>
      <c r="C13" s="46">
        <v>3.4138400000000001E-7</v>
      </c>
      <c r="D13" s="46">
        <v>2.08275E-7</v>
      </c>
      <c r="E13" s="46">
        <v>1.5923400000000001E-8</v>
      </c>
      <c r="F13" s="47">
        <v>7.6399999999999996E-8</v>
      </c>
      <c r="G13" s="48">
        <v>6.4198240000000006E-7</v>
      </c>
      <c r="H13" s="48">
        <f t="shared" si="0"/>
        <v>3.2741102400000005E-7</v>
      </c>
    </row>
    <row r="14" spans="1:8" x14ac:dyDescent="0.4">
      <c r="A14" s="49"/>
      <c r="B14" s="50" t="s">
        <v>346</v>
      </c>
      <c r="C14" s="51">
        <v>2.1782700000000001E-7</v>
      </c>
      <c r="D14" s="51">
        <v>5.9345100000000004E-7</v>
      </c>
      <c r="E14" s="51">
        <v>4.4821099999999994E-8</v>
      </c>
      <c r="F14" s="52">
        <v>1.2799999999999998E-7</v>
      </c>
      <c r="G14" s="53">
        <v>9.8409909999999994E-7</v>
      </c>
      <c r="H14" s="53">
        <f t="shared" si="0"/>
        <v>5.0189054100000001E-7</v>
      </c>
    </row>
    <row r="15" spans="1:8" x14ac:dyDescent="0.4">
      <c r="A15" s="49"/>
      <c r="B15" s="50" t="s">
        <v>453</v>
      </c>
      <c r="C15" s="51">
        <v>2.0179500000000001E-7</v>
      </c>
      <c r="D15" s="51">
        <v>5.5024799999999999E-7</v>
      </c>
      <c r="E15" s="51">
        <v>1.4630399999999999E-8</v>
      </c>
      <c r="F15" s="52">
        <v>2.3900000000000001E-7</v>
      </c>
      <c r="G15" s="53">
        <v>1.0056734E-6</v>
      </c>
      <c r="H15" s="53">
        <f t="shared" si="0"/>
        <v>5.12893434E-7</v>
      </c>
    </row>
    <row r="16" spans="1:8" x14ac:dyDescent="0.4">
      <c r="A16" s="49"/>
      <c r="B16" s="50" t="s">
        <v>397</v>
      </c>
      <c r="C16" s="51">
        <v>2.2841300000000002E-7</v>
      </c>
      <c r="D16" s="51">
        <v>6.326730000000001E-7</v>
      </c>
      <c r="E16" s="51">
        <v>2.56851E-8</v>
      </c>
      <c r="F16" s="52">
        <v>1.5599999999999999E-7</v>
      </c>
      <c r="G16" s="53">
        <v>1.0427711000000002E-6</v>
      </c>
      <c r="H16" s="53">
        <f t="shared" si="0"/>
        <v>5.3181326100000007E-7</v>
      </c>
    </row>
    <row r="17" spans="1:8" x14ac:dyDescent="0.4">
      <c r="A17" s="49"/>
      <c r="B17" s="50" t="s">
        <v>277</v>
      </c>
      <c r="C17" s="51">
        <v>2.8246800000000001E-7</v>
      </c>
      <c r="D17" s="51">
        <v>7.43517E-7</v>
      </c>
      <c r="E17" s="51">
        <v>1.04893E-8</v>
      </c>
      <c r="F17" s="52">
        <v>1.3400000000000001E-7</v>
      </c>
      <c r="G17" s="53">
        <v>1.1704743E-6</v>
      </c>
      <c r="H17" s="53">
        <f t="shared" si="0"/>
        <v>5.9694189299999998E-7</v>
      </c>
    </row>
    <row r="18" spans="1:8" x14ac:dyDescent="0.4">
      <c r="A18" s="49"/>
      <c r="B18" s="50" t="s">
        <v>467</v>
      </c>
      <c r="C18" s="51">
        <v>3.3343300000000002E-7</v>
      </c>
      <c r="D18" s="51">
        <v>7.8708499999999996E-7</v>
      </c>
      <c r="E18" s="51">
        <v>3.6507100000000003E-8</v>
      </c>
      <c r="F18" s="52">
        <v>8.2799999999999987E-8</v>
      </c>
      <c r="G18" s="53">
        <v>1.2398251E-6</v>
      </c>
      <c r="H18" s="53">
        <f t="shared" si="0"/>
        <v>6.3231080099999997E-7</v>
      </c>
    </row>
    <row r="19" spans="1:8" x14ac:dyDescent="0.4">
      <c r="A19" s="49"/>
      <c r="B19" s="50" t="s">
        <v>215</v>
      </c>
      <c r="C19" s="51">
        <v>2.7170999999999999E-7</v>
      </c>
      <c r="D19" s="51">
        <v>7.9697299999999995E-7</v>
      </c>
      <c r="E19" s="51">
        <v>2.2791299999999998E-8</v>
      </c>
      <c r="F19" s="52">
        <v>1.9599999999999998E-7</v>
      </c>
      <c r="G19" s="53">
        <v>1.2874742999999999E-6</v>
      </c>
      <c r="H19" s="53">
        <f t="shared" si="0"/>
        <v>6.5661189299999993E-7</v>
      </c>
    </row>
    <row r="20" spans="1:8" x14ac:dyDescent="0.4">
      <c r="A20" s="49"/>
      <c r="B20" s="50" t="s">
        <v>461</v>
      </c>
      <c r="C20" s="51">
        <v>3.1814299999999999E-7</v>
      </c>
      <c r="D20" s="51">
        <v>9.422019999999999E-7</v>
      </c>
      <c r="E20" s="51">
        <v>3.6153599999999999E-8</v>
      </c>
      <c r="F20" s="52">
        <v>1.4399999999999999E-7</v>
      </c>
      <c r="G20" s="53">
        <v>1.4404985999999998E-6</v>
      </c>
      <c r="H20" s="53">
        <f t="shared" si="0"/>
        <v>7.3465428599999991E-7</v>
      </c>
    </row>
    <row r="21" spans="1:8" x14ac:dyDescent="0.4">
      <c r="A21" s="49"/>
      <c r="B21" s="50" t="s">
        <v>296</v>
      </c>
      <c r="C21" s="51">
        <v>3.2595200000000003E-7</v>
      </c>
      <c r="D21" s="51">
        <v>9.3573799999999998E-7</v>
      </c>
      <c r="E21" s="51">
        <v>5.4730299999999997E-8</v>
      </c>
      <c r="F21" s="52">
        <v>2.5800000000000001E-7</v>
      </c>
      <c r="G21" s="53">
        <v>1.5744202999999999E-6</v>
      </c>
      <c r="H21" s="53">
        <f t="shared" si="0"/>
        <v>8.0295435299999999E-7</v>
      </c>
    </row>
    <row r="22" spans="1:8" x14ac:dyDescent="0.4">
      <c r="A22" s="49"/>
      <c r="B22" s="50" t="s">
        <v>421</v>
      </c>
      <c r="C22" s="51">
        <v>3.3592000000000001E-7</v>
      </c>
      <c r="D22" s="51">
        <v>9.92269E-7</v>
      </c>
      <c r="E22" s="51">
        <v>2.8931399999999998E-8</v>
      </c>
      <c r="F22" s="52">
        <v>2.4400000000000001E-7</v>
      </c>
      <c r="G22" s="53">
        <v>1.6011204000000001E-6</v>
      </c>
      <c r="H22" s="53">
        <f t="shared" si="0"/>
        <v>8.1657140400000008E-7</v>
      </c>
    </row>
    <row r="23" spans="1:8" x14ac:dyDescent="0.4">
      <c r="A23" s="49"/>
      <c r="B23" s="50" t="s">
        <v>375</v>
      </c>
      <c r="C23" s="51">
        <v>4.37109E-7</v>
      </c>
      <c r="D23" s="51">
        <v>9.0137300000000006E-7</v>
      </c>
      <c r="E23" s="51">
        <v>6.47577E-8</v>
      </c>
      <c r="F23" s="52">
        <v>2.6400000000000003E-7</v>
      </c>
      <c r="G23" s="53">
        <v>1.6672396999999999E-6</v>
      </c>
      <c r="H23" s="53">
        <f t="shared" si="0"/>
        <v>8.5029224699999997E-7</v>
      </c>
    </row>
    <row r="24" spans="1:8" x14ac:dyDescent="0.4">
      <c r="A24" s="49"/>
      <c r="B24" s="50" t="s">
        <v>225</v>
      </c>
      <c r="C24" s="51">
        <v>3.6501899999999999E-7</v>
      </c>
      <c r="D24" s="51">
        <v>1.0823899999999999E-6</v>
      </c>
      <c r="E24" s="51">
        <v>9.05287E-8</v>
      </c>
      <c r="F24" s="52">
        <v>1.3200000000000002E-7</v>
      </c>
      <c r="G24" s="53">
        <v>1.6699376999999998E-6</v>
      </c>
      <c r="H24" s="53">
        <f t="shared" si="0"/>
        <v>8.5166822699999998E-7</v>
      </c>
    </row>
    <row r="25" spans="1:8" x14ac:dyDescent="0.4">
      <c r="A25" s="49"/>
      <c r="B25" s="50" t="s">
        <v>456</v>
      </c>
      <c r="C25" s="51">
        <v>4.1059999999999998E-7</v>
      </c>
      <c r="D25" s="51">
        <v>1.1654300000000001E-6</v>
      </c>
      <c r="E25" s="51">
        <v>8.5413800000000002E-8</v>
      </c>
      <c r="F25" s="52">
        <v>1.8400000000000001E-7</v>
      </c>
      <c r="G25" s="53">
        <v>1.8454437999999998E-6</v>
      </c>
      <c r="H25" s="53">
        <f t="shared" si="0"/>
        <v>9.4117633799999991E-7</v>
      </c>
    </row>
    <row r="26" spans="1:8" x14ac:dyDescent="0.4">
      <c r="A26" s="49"/>
      <c r="B26" s="50" t="s">
        <v>444</v>
      </c>
      <c r="C26" s="51">
        <v>7.7809799999999996E-7</v>
      </c>
      <c r="D26" s="51">
        <v>1.0552099999999999E-6</v>
      </c>
      <c r="E26" s="51">
        <v>8.5485699999999999E-8</v>
      </c>
      <c r="F26" s="52">
        <v>6.4099999999999998E-8</v>
      </c>
      <c r="G26" s="53">
        <v>1.9828937000000001E-6</v>
      </c>
      <c r="H26" s="53">
        <f t="shared" si="0"/>
        <v>1.0112757870000001E-6</v>
      </c>
    </row>
    <row r="27" spans="1:8" x14ac:dyDescent="0.4">
      <c r="A27" s="49"/>
      <c r="B27" s="50" t="s">
        <v>452</v>
      </c>
      <c r="C27" s="51">
        <v>7.7809799999999996E-7</v>
      </c>
      <c r="D27" s="51">
        <v>1.0552099999999999E-6</v>
      </c>
      <c r="E27" s="51">
        <v>8.5485699999999999E-8</v>
      </c>
      <c r="F27" s="52">
        <v>6.4099999999999998E-8</v>
      </c>
      <c r="G27" s="53">
        <v>1.9828937000000001E-6</v>
      </c>
      <c r="H27" s="53">
        <f t="shared" si="0"/>
        <v>1.0112757870000001E-6</v>
      </c>
    </row>
    <row r="28" spans="1:8" x14ac:dyDescent="0.4">
      <c r="A28" s="49"/>
      <c r="B28" s="50" t="s">
        <v>238</v>
      </c>
      <c r="C28" s="51">
        <v>5.1545799999999998E-7</v>
      </c>
      <c r="D28" s="51">
        <v>1.1244E-6</v>
      </c>
      <c r="E28" s="51">
        <v>4.2352399999999996E-8</v>
      </c>
      <c r="F28" s="52">
        <v>4.82E-7</v>
      </c>
      <c r="G28" s="53">
        <v>2.1642104E-6</v>
      </c>
      <c r="H28" s="53">
        <f t="shared" si="0"/>
        <v>1.103747304E-6</v>
      </c>
    </row>
    <row r="29" spans="1:8" x14ac:dyDescent="0.4">
      <c r="A29" s="49"/>
      <c r="B29" s="50" t="s">
        <v>386</v>
      </c>
      <c r="C29" s="51">
        <v>6.4258999999999993E-7</v>
      </c>
      <c r="D29" s="51">
        <v>1.2428800000000001E-6</v>
      </c>
      <c r="E29" s="51">
        <v>5.0150899999999998E-8</v>
      </c>
      <c r="F29" s="52">
        <v>3.6900000000000004E-7</v>
      </c>
      <c r="G29" s="53">
        <v>2.3046209000000004E-6</v>
      </c>
      <c r="H29" s="53">
        <f t="shared" si="0"/>
        <v>1.1753566590000002E-6</v>
      </c>
    </row>
    <row r="30" spans="1:8" x14ac:dyDescent="0.4">
      <c r="A30" s="49"/>
      <c r="B30" s="50" t="s">
        <v>400</v>
      </c>
      <c r="C30" s="51">
        <v>5.21895E-7</v>
      </c>
      <c r="D30" s="51">
        <v>1.4483899999999999E-6</v>
      </c>
      <c r="E30" s="51">
        <v>2.8748500000000001E-8</v>
      </c>
      <c r="F30" s="52">
        <v>3.6600000000000002E-7</v>
      </c>
      <c r="G30" s="53">
        <v>2.3650335000000002E-6</v>
      </c>
      <c r="H30" s="53">
        <f t="shared" si="0"/>
        <v>1.2061670850000001E-6</v>
      </c>
    </row>
    <row r="31" spans="1:8" x14ac:dyDescent="0.4">
      <c r="A31" s="49"/>
      <c r="B31" s="50" t="s">
        <v>470</v>
      </c>
      <c r="C31" s="51">
        <v>6.5336999999999998E-7</v>
      </c>
      <c r="D31" s="51">
        <v>1.37903E-6</v>
      </c>
      <c r="E31" s="51">
        <v>2.4856400000000003E-8</v>
      </c>
      <c r="F31" s="52">
        <v>3.6800000000000001E-7</v>
      </c>
      <c r="G31" s="53">
        <v>2.4252563999999997E-6</v>
      </c>
      <c r="H31" s="53">
        <f t="shared" si="0"/>
        <v>1.2368807639999999E-6</v>
      </c>
    </row>
    <row r="32" spans="1:8" x14ac:dyDescent="0.4">
      <c r="A32" s="49"/>
      <c r="B32" s="50" t="s">
        <v>395</v>
      </c>
      <c r="C32" s="51">
        <v>7.1892699999999991E-7</v>
      </c>
      <c r="D32" s="51">
        <v>1.5679299999999998E-6</v>
      </c>
      <c r="E32" s="51">
        <v>2.3597700000000001E-8</v>
      </c>
      <c r="F32" s="52">
        <v>2.9999999999999999E-7</v>
      </c>
      <c r="G32" s="53">
        <v>2.6104546999999998E-6</v>
      </c>
      <c r="H32" s="53">
        <f t="shared" si="0"/>
        <v>1.3313318969999998E-6</v>
      </c>
    </row>
    <row r="33" spans="1:8" x14ac:dyDescent="0.4">
      <c r="A33" s="49"/>
      <c r="B33" s="50" t="s">
        <v>454</v>
      </c>
      <c r="C33" s="51">
        <v>7.58204E-7</v>
      </c>
      <c r="D33" s="51">
        <v>1.5775999999999999E-6</v>
      </c>
      <c r="E33" s="51">
        <v>4.0453800000000002E-8</v>
      </c>
      <c r="F33" s="52">
        <v>3.8099999999999998E-7</v>
      </c>
      <c r="G33" s="53">
        <v>2.7572577999999997E-6</v>
      </c>
      <c r="H33" s="53">
        <f t="shared" si="0"/>
        <v>1.4062014779999998E-6</v>
      </c>
    </row>
    <row r="34" spans="1:8" x14ac:dyDescent="0.4">
      <c r="A34" s="49"/>
      <c r="B34" s="50" t="s">
        <v>389</v>
      </c>
      <c r="C34" s="51">
        <v>6.5289099999999999E-7</v>
      </c>
      <c r="D34" s="51">
        <v>1.88656E-6</v>
      </c>
      <c r="E34" s="51">
        <v>5.1180100000000004E-8</v>
      </c>
      <c r="F34" s="52">
        <v>9.2299999999999999E-7</v>
      </c>
      <c r="G34" s="53">
        <v>3.5136311000000003E-6</v>
      </c>
      <c r="H34" s="53">
        <f t="shared" si="0"/>
        <v>1.7919518610000001E-6</v>
      </c>
    </row>
    <row r="35" spans="1:8" x14ac:dyDescent="0.4">
      <c r="A35" s="49"/>
      <c r="B35" s="50" t="s">
        <v>450</v>
      </c>
      <c r="C35" s="51">
        <v>1.2274000000000001E-6</v>
      </c>
      <c r="D35" s="51">
        <v>1.27347E-6</v>
      </c>
      <c r="E35" s="51">
        <v>3.8528000000000002E-7</v>
      </c>
      <c r="F35" s="52">
        <v>8.8400000000000003E-7</v>
      </c>
      <c r="G35" s="53">
        <v>3.7701499999999998E-6</v>
      </c>
      <c r="H35" s="53">
        <f t="shared" si="0"/>
        <v>1.9227764999999999E-6</v>
      </c>
    </row>
    <row r="36" spans="1:8" x14ac:dyDescent="0.4">
      <c r="A36" s="49"/>
      <c r="B36" s="50" t="s">
        <v>87</v>
      </c>
      <c r="C36" s="51">
        <v>1.0381800000000002E-6</v>
      </c>
      <c r="D36" s="51">
        <v>2.31269E-6</v>
      </c>
      <c r="E36" s="51">
        <v>2.6129099999999995E-7</v>
      </c>
      <c r="F36" s="52">
        <v>3.1399999999999998E-7</v>
      </c>
      <c r="G36" s="53">
        <v>3.9261609999999998E-6</v>
      </c>
      <c r="H36" s="53">
        <f t="shared" si="0"/>
        <v>2.0023421099999999E-6</v>
      </c>
    </row>
    <row r="37" spans="1:8" x14ac:dyDescent="0.4">
      <c r="A37" s="49"/>
      <c r="B37" s="50" t="s">
        <v>412</v>
      </c>
      <c r="C37" s="51">
        <v>9.3835399999999999E-7</v>
      </c>
      <c r="D37" s="51">
        <v>2.74121E-6</v>
      </c>
      <c r="E37" s="51">
        <v>6.0254200000000002E-8</v>
      </c>
      <c r="F37" s="52">
        <v>5.4699999999999991E-7</v>
      </c>
      <c r="G37" s="53">
        <v>4.2868181999999993E-6</v>
      </c>
      <c r="H37" s="53">
        <f t="shared" si="0"/>
        <v>2.1862772819999997E-6</v>
      </c>
    </row>
    <row r="38" spans="1:8" x14ac:dyDescent="0.4">
      <c r="A38" s="49"/>
      <c r="B38" s="50" t="s">
        <v>298</v>
      </c>
      <c r="C38" s="51">
        <v>4.09956E-7</v>
      </c>
      <c r="D38" s="51">
        <v>2.78595E-6</v>
      </c>
      <c r="E38" s="51">
        <v>1.3167399999999999E-7</v>
      </c>
      <c r="F38" s="52">
        <v>9.7099999999999989E-7</v>
      </c>
      <c r="G38" s="53">
        <v>4.2985800000000001E-6</v>
      </c>
      <c r="H38" s="53">
        <f t="shared" si="0"/>
        <v>2.1922758000000001E-6</v>
      </c>
    </row>
    <row r="39" spans="1:8" x14ac:dyDescent="0.4">
      <c r="A39" s="49"/>
      <c r="B39" s="50" t="s">
        <v>462</v>
      </c>
      <c r="C39" s="51">
        <v>1.4838300000000001E-6</v>
      </c>
      <c r="D39" s="51">
        <v>1.9361500000000001E-6</v>
      </c>
      <c r="E39" s="51">
        <v>5.3904499999999998E-8</v>
      </c>
      <c r="F39" s="52">
        <v>9.3899999999999992E-7</v>
      </c>
      <c r="G39" s="53">
        <v>4.4128845000000007E-6</v>
      </c>
      <c r="H39" s="53">
        <f t="shared" si="0"/>
        <v>2.2505710950000004E-6</v>
      </c>
    </row>
    <row r="40" spans="1:8" x14ac:dyDescent="0.4">
      <c r="A40" s="49"/>
      <c r="B40" s="50" t="s">
        <v>387</v>
      </c>
      <c r="C40" s="51">
        <v>8.0480000000000001E-7</v>
      </c>
      <c r="D40" s="51">
        <v>3.0063700000000002E-6</v>
      </c>
      <c r="E40" s="51">
        <v>6.199369999999999E-8</v>
      </c>
      <c r="F40" s="52">
        <v>8.9199999999999999E-7</v>
      </c>
      <c r="G40" s="53">
        <v>4.7651636999999997E-6</v>
      </c>
      <c r="H40" s="53">
        <f t="shared" si="0"/>
        <v>2.4302334870000001E-6</v>
      </c>
    </row>
    <row r="41" spans="1:8" x14ac:dyDescent="0.4">
      <c r="A41" s="49"/>
      <c r="B41" s="50" t="s">
        <v>378</v>
      </c>
      <c r="C41" s="51">
        <v>1.2884499999999999E-6</v>
      </c>
      <c r="D41" s="51">
        <v>3.0406000000000002E-6</v>
      </c>
      <c r="E41" s="51">
        <v>2.8172199999999996E-7</v>
      </c>
      <c r="F41" s="52">
        <v>6.3599999999999992E-7</v>
      </c>
      <c r="G41" s="53">
        <v>5.2467720000000004E-6</v>
      </c>
      <c r="H41" s="53">
        <f t="shared" si="0"/>
        <v>2.6758537200000003E-6</v>
      </c>
    </row>
    <row r="42" spans="1:8" x14ac:dyDescent="0.4">
      <c r="A42" s="49"/>
      <c r="B42" s="50" t="s">
        <v>333</v>
      </c>
      <c r="C42" s="51">
        <v>1.3182199999999998E-6</v>
      </c>
      <c r="D42" s="51">
        <v>3.8541500000000002E-6</v>
      </c>
      <c r="E42" s="51">
        <v>2.7042199999999996E-7</v>
      </c>
      <c r="F42" s="52">
        <v>3.9700000000000002E-7</v>
      </c>
      <c r="G42" s="53">
        <v>5.8397920000000002E-6</v>
      </c>
      <c r="H42" s="53">
        <f t="shared" si="0"/>
        <v>2.9782939200000003E-6</v>
      </c>
    </row>
    <row r="43" spans="1:8" x14ac:dyDescent="0.4">
      <c r="A43" s="49"/>
      <c r="B43" s="50" t="s">
        <v>460</v>
      </c>
      <c r="C43" s="51">
        <v>1.3136400000000001E-6</v>
      </c>
      <c r="D43" s="51">
        <v>3.8647800000000001E-6</v>
      </c>
      <c r="E43" s="51">
        <v>5.83781E-8</v>
      </c>
      <c r="F43" s="52">
        <v>8.4999999999999991E-7</v>
      </c>
      <c r="G43" s="53">
        <v>6.0867980999999994E-6</v>
      </c>
      <c r="H43" s="53">
        <f t="shared" si="0"/>
        <v>3.1042670309999996E-6</v>
      </c>
    </row>
    <row r="44" spans="1:8" x14ac:dyDescent="0.4">
      <c r="A44" s="49"/>
      <c r="B44" s="50" t="s">
        <v>306</v>
      </c>
      <c r="C44" s="51">
        <v>1.8889700000000001E-6</v>
      </c>
      <c r="D44" s="51">
        <v>4.9001699999999997E-6</v>
      </c>
      <c r="E44" s="51">
        <v>2.3802499999999999E-7</v>
      </c>
      <c r="F44" s="52">
        <v>9.9199999999999999E-7</v>
      </c>
      <c r="G44" s="53">
        <v>8.0191650000000003E-6</v>
      </c>
      <c r="H44" s="53">
        <f t="shared" si="0"/>
        <v>4.0897741499999998E-6</v>
      </c>
    </row>
    <row r="45" spans="1:8" x14ac:dyDescent="0.4">
      <c r="A45" s="49"/>
      <c r="B45" s="50" t="s">
        <v>80</v>
      </c>
      <c r="C45" s="51">
        <v>1.60683E-6</v>
      </c>
      <c r="D45" s="51">
        <v>5.4309099999999998E-6</v>
      </c>
      <c r="E45" s="51">
        <v>3.68222E-7</v>
      </c>
      <c r="F45" s="52">
        <v>7.3300000000000001E-7</v>
      </c>
      <c r="G45" s="53">
        <v>8.1389619999999989E-6</v>
      </c>
      <c r="H45" s="53">
        <f t="shared" si="0"/>
        <v>4.1508706199999992E-6</v>
      </c>
    </row>
    <row r="46" spans="1:8" x14ac:dyDescent="0.4">
      <c r="A46" s="49"/>
      <c r="B46" s="50" t="s">
        <v>430</v>
      </c>
      <c r="C46" s="51">
        <v>1.53E-6</v>
      </c>
      <c r="D46" s="51">
        <v>5.57E-6</v>
      </c>
      <c r="E46" s="51">
        <v>4.34E-7</v>
      </c>
      <c r="F46" s="52">
        <v>6.8700000000000005E-7</v>
      </c>
      <c r="G46" s="53">
        <v>8.2210000000000014E-6</v>
      </c>
      <c r="H46" s="53">
        <f t="shared" si="0"/>
        <v>4.1927100000000004E-6</v>
      </c>
    </row>
    <row r="47" spans="1:8" x14ac:dyDescent="0.4">
      <c r="A47" s="49"/>
      <c r="B47" s="50" t="s">
        <v>266</v>
      </c>
      <c r="C47" s="51">
        <v>2.0290500000000001E-6</v>
      </c>
      <c r="D47" s="51">
        <v>6.3827600000000007E-6</v>
      </c>
      <c r="E47" s="51">
        <v>5.2181999999999994E-7</v>
      </c>
      <c r="F47" s="52">
        <v>8.09E-7</v>
      </c>
      <c r="G47" s="53">
        <v>9.7426300000000009E-6</v>
      </c>
      <c r="H47" s="53">
        <f t="shared" si="0"/>
        <v>4.9687413000000007E-6</v>
      </c>
    </row>
    <row r="48" spans="1:8" x14ac:dyDescent="0.4">
      <c r="A48" s="49"/>
      <c r="B48" s="50" t="s">
        <v>137</v>
      </c>
      <c r="C48" s="51">
        <v>3.5848999999999998E-6</v>
      </c>
      <c r="D48" s="51">
        <v>8.1231199999999999E-6</v>
      </c>
      <c r="E48" s="51">
        <v>8.6889300000000008E-7</v>
      </c>
      <c r="F48" s="52">
        <v>1.3400000000000001E-6</v>
      </c>
      <c r="G48" s="53">
        <v>1.3916912999999999E-5</v>
      </c>
      <c r="H48" s="53">
        <f t="shared" si="0"/>
        <v>7.0976256299999996E-6</v>
      </c>
    </row>
    <row r="49" spans="1:9" x14ac:dyDescent="0.4">
      <c r="A49" s="44" t="s">
        <v>239</v>
      </c>
      <c r="B49" s="45" t="s">
        <v>433</v>
      </c>
      <c r="C49" s="46">
        <v>1.04858E-7</v>
      </c>
      <c r="D49" s="46">
        <v>2.34E-7</v>
      </c>
      <c r="E49" s="46">
        <v>1.8553400000000003E-8</v>
      </c>
      <c r="F49" s="47">
        <v>1.5600000000000001E-8</v>
      </c>
      <c r="G49" s="48">
        <v>3.7301139999999997E-7</v>
      </c>
      <c r="H49" s="48">
        <f t="shared" si="0"/>
        <v>1.90235814E-7</v>
      </c>
      <c r="I49" s="55"/>
    </row>
    <row r="50" spans="1:9" x14ac:dyDescent="0.4">
      <c r="A50" s="49"/>
      <c r="B50" s="50" t="s">
        <v>225</v>
      </c>
      <c r="C50" s="51">
        <v>1.15E-7</v>
      </c>
      <c r="D50" s="51">
        <v>2.6899999999999999E-7</v>
      </c>
      <c r="E50" s="51">
        <v>2.4199999999999998E-8</v>
      </c>
      <c r="F50" s="52">
        <v>1.9099999999999999E-8</v>
      </c>
      <c r="G50" s="53">
        <v>4.2729999999999997E-7</v>
      </c>
      <c r="H50" s="53">
        <f t="shared" si="0"/>
        <v>2.1792299999999999E-7</v>
      </c>
    </row>
    <row r="51" spans="1:9" x14ac:dyDescent="0.4">
      <c r="A51" s="49"/>
      <c r="B51" s="50" t="s">
        <v>463</v>
      </c>
      <c r="C51" s="51">
        <v>1.1900000000000001E-7</v>
      </c>
      <c r="D51" s="51">
        <v>2.5199999999999998E-7</v>
      </c>
      <c r="E51" s="51">
        <v>1.77E-8</v>
      </c>
      <c r="F51" s="52">
        <v>4.0000000000000001E-8</v>
      </c>
      <c r="G51" s="53">
        <v>4.2870000000000002E-7</v>
      </c>
      <c r="H51" s="53">
        <f t="shared" si="0"/>
        <v>2.1863700000000003E-7</v>
      </c>
    </row>
    <row r="52" spans="1:9" x14ac:dyDescent="0.4">
      <c r="A52" s="49"/>
      <c r="B52" s="50" t="s">
        <v>385</v>
      </c>
      <c r="C52" s="51">
        <v>1.3517199999999999E-7</v>
      </c>
      <c r="D52" s="51">
        <v>3.16676E-7</v>
      </c>
      <c r="E52" s="51">
        <v>2.8459500000000001E-8</v>
      </c>
      <c r="F52" s="52">
        <v>2.2500000000000003E-8</v>
      </c>
      <c r="G52" s="53">
        <v>5.0280750000000008E-7</v>
      </c>
      <c r="H52" s="53">
        <f t="shared" si="0"/>
        <v>2.5643182500000003E-7</v>
      </c>
    </row>
    <row r="53" spans="1:9" x14ac:dyDescent="0.4">
      <c r="A53" s="49"/>
      <c r="B53" s="50" t="s">
        <v>434</v>
      </c>
      <c r="C53" s="51">
        <v>1.5629399999999998E-7</v>
      </c>
      <c r="D53" s="51">
        <v>3.7810500000000001E-7</v>
      </c>
      <c r="E53" s="51">
        <v>2.9226899999999999E-8</v>
      </c>
      <c r="F53" s="52">
        <v>4.3499999999999999E-8</v>
      </c>
      <c r="G53" s="53">
        <v>6.0712590000000001E-7</v>
      </c>
      <c r="H53" s="53">
        <f t="shared" si="0"/>
        <v>3.0963420900000002E-7</v>
      </c>
    </row>
    <row r="54" spans="1:9" x14ac:dyDescent="0.4">
      <c r="A54" s="49"/>
      <c r="B54" s="50" t="s">
        <v>440</v>
      </c>
      <c r="C54" s="51">
        <v>1.6899999999999999E-7</v>
      </c>
      <c r="D54" s="51">
        <v>4.1899999999999998E-7</v>
      </c>
      <c r="E54" s="51">
        <v>3.55E-8</v>
      </c>
      <c r="F54" s="52">
        <v>3.8699999999999996E-8</v>
      </c>
      <c r="G54" s="53">
        <v>6.6220000000000009E-7</v>
      </c>
      <c r="H54" s="53">
        <f t="shared" si="0"/>
        <v>3.3772200000000004E-7</v>
      </c>
    </row>
    <row r="55" spans="1:9" x14ac:dyDescent="0.4">
      <c r="A55" s="49"/>
      <c r="B55" s="50" t="s">
        <v>411</v>
      </c>
      <c r="C55" s="51">
        <v>1.6908900000000001E-7</v>
      </c>
      <c r="D55" s="51">
        <v>4.19114E-7</v>
      </c>
      <c r="E55" s="51">
        <v>3.5492099999999997E-8</v>
      </c>
      <c r="F55" s="52">
        <v>3.8699999999999996E-8</v>
      </c>
      <c r="G55" s="53">
        <v>6.6239510000000002E-7</v>
      </c>
      <c r="H55" s="53">
        <f t="shared" si="0"/>
        <v>3.3782150100000004E-7</v>
      </c>
    </row>
    <row r="56" spans="1:9" x14ac:dyDescent="0.4">
      <c r="A56" s="49"/>
      <c r="B56" s="50" t="s">
        <v>439</v>
      </c>
      <c r="C56" s="51">
        <v>1.6908900000000001E-7</v>
      </c>
      <c r="D56" s="51">
        <v>4.19114E-7</v>
      </c>
      <c r="E56" s="51">
        <v>3.5492099999999997E-8</v>
      </c>
      <c r="F56" s="52">
        <v>3.8699999999999996E-8</v>
      </c>
      <c r="G56" s="53">
        <v>6.6239510000000002E-7</v>
      </c>
      <c r="H56" s="53">
        <f t="shared" si="0"/>
        <v>3.3782150100000004E-7</v>
      </c>
    </row>
    <row r="57" spans="1:9" x14ac:dyDescent="0.4">
      <c r="A57" s="49"/>
      <c r="B57" s="50" t="s">
        <v>474</v>
      </c>
      <c r="C57" s="51">
        <v>1.6908900000000001E-7</v>
      </c>
      <c r="D57" s="51">
        <v>4.19114E-7</v>
      </c>
      <c r="E57" s="51">
        <v>3.5492099999999997E-8</v>
      </c>
      <c r="F57" s="52">
        <v>3.8699999999999996E-8</v>
      </c>
      <c r="G57" s="53">
        <v>6.6239510000000002E-7</v>
      </c>
      <c r="H57" s="53">
        <f t="shared" si="0"/>
        <v>3.3782150100000004E-7</v>
      </c>
    </row>
    <row r="58" spans="1:9" x14ac:dyDescent="0.4">
      <c r="A58" s="49"/>
      <c r="B58" s="50" t="s">
        <v>378</v>
      </c>
      <c r="C58" s="51">
        <v>2.2399999999999999E-7</v>
      </c>
      <c r="D58" s="51">
        <v>6.2900000000000003E-7</v>
      </c>
      <c r="E58" s="51">
        <v>4.6699999999999995E-8</v>
      </c>
      <c r="F58" s="52">
        <v>8.5500000000000005E-8</v>
      </c>
      <c r="G58" s="53">
        <v>9.8520000000000011E-7</v>
      </c>
      <c r="H58" s="53">
        <f t="shared" si="0"/>
        <v>5.0245200000000011E-7</v>
      </c>
    </row>
    <row r="59" spans="1:9" x14ac:dyDescent="0.4">
      <c r="A59" s="49"/>
      <c r="B59" s="50" t="s">
        <v>277</v>
      </c>
      <c r="C59" s="51">
        <v>2.16E-7</v>
      </c>
      <c r="D59" s="51">
        <v>6.6899999999999997E-7</v>
      </c>
      <c r="E59" s="51">
        <v>1.0386699999999999E-8</v>
      </c>
      <c r="F59" s="52">
        <v>1.5799999999999999E-7</v>
      </c>
      <c r="G59" s="53">
        <v>1.0533867E-6</v>
      </c>
      <c r="H59" s="53">
        <f t="shared" si="0"/>
        <v>5.3722721699999996E-7</v>
      </c>
    </row>
    <row r="60" spans="1:9" x14ac:dyDescent="0.4">
      <c r="A60" s="49"/>
      <c r="B60" s="50" t="s">
        <v>333</v>
      </c>
      <c r="C60" s="51">
        <v>2.5900000000000003E-7</v>
      </c>
      <c r="D60" s="51">
        <v>7.3E-7</v>
      </c>
      <c r="E60" s="51">
        <v>5.3500000000000003E-8</v>
      </c>
      <c r="F60" s="52">
        <v>9.3699999999999999E-8</v>
      </c>
      <c r="G60" s="53">
        <v>1.1361999999999998E-6</v>
      </c>
      <c r="H60" s="53">
        <f t="shared" si="0"/>
        <v>5.7946199999999992E-7</v>
      </c>
    </row>
    <row r="61" spans="1:9" x14ac:dyDescent="0.4">
      <c r="A61" s="49"/>
      <c r="B61" s="50" t="s">
        <v>412</v>
      </c>
      <c r="C61" s="51">
        <v>3.8499999999999997E-7</v>
      </c>
      <c r="D61" s="51">
        <v>1.13E-6</v>
      </c>
      <c r="E61" s="51">
        <v>2.59E-8</v>
      </c>
      <c r="F61" s="52">
        <v>2.2599999999999999E-7</v>
      </c>
      <c r="G61" s="53">
        <v>1.7668999999999998E-6</v>
      </c>
      <c r="H61" s="53">
        <f t="shared" si="0"/>
        <v>9.0111899999999993E-7</v>
      </c>
    </row>
    <row r="62" spans="1:9" x14ac:dyDescent="0.4">
      <c r="A62" s="49"/>
      <c r="B62" s="50" t="s">
        <v>460</v>
      </c>
      <c r="C62" s="51">
        <v>4.5399999999999996E-7</v>
      </c>
      <c r="D62" s="51">
        <v>1.1834499999999999E-6</v>
      </c>
      <c r="E62" s="51">
        <v>1.63E-8</v>
      </c>
      <c r="F62" s="52">
        <v>2.0599999999999999E-7</v>
      </c>
      <c r="G62" s="53">
        <v>1.8597499999999999E-6</v>
      </c>
      <c r="H62" s="53">
        <f t="shared" si="0"/>
        <v>9.4847249999999999E-7</v>
      </c>
    </row>
    <row r="63" spans="1:9" x14ac:dyDescent="0.4">
      <c r="A63" s="49"/>
      <c r="B63" s="50" t="s">
        <v>238</v>
      </c>
      <c r="C63" s="51">
        <v>4.4900000000000001E-7</v>
      </c>
      <c r="D63" s="51">
        <v>1.24E-6</v>
      </c>
      <c r="E63" s="51">
        <v>4.8699999999999999E-8</v>
      </c>
      <c r="F63" s="52">
        <v>5.4900000000000006E-7</v>
      </c>
      <c r="G63" s="53">
        <v>2.2867000000000001E-6</v>
      </c>
      <c r="H63" s="53">
        <f t="shared" si="0"/>
        <v>1.166217E-6</v>
      </c>
    </row>
    <row r="64" spans="1:9" x14ac:dyDescent="0.4">
      <c r="A64" s="49"/>
      <c r="B64" s="50" t="s">
        <v>386</v>
      </c>
      <c r="C64" s="51">
        <v>7.9899999999999999E-7</v>
      </c>
      <c r="D64" s="51">
        <v>1.5675199999999999E-6</v>
      </c>
      <c r="E64" s="51">
        <v>6.3499999999999993E-8</v>
      </c>
      <c r="F64" s="52">
        <v>4.5699999999999998E-7</v>
      </c>
      <c r="G64" s="53">
        <v>2.8870200000000002E-6</v>
      </c>
      <c r="H64" s="53">
        <f t="shared" si="0"/>
        <v>1.4723802E-6</v>
      </c>
    </row>
    <row r="65" spans="1:8" x14ac:dyDescent="0.4">
      <c r="A65" s="49"/>
      <c r="B65" s="50" t="s">
        <v>296</v>
      </c>
      <c r="C65" s="51">
        <v>6.1932099999999999E-7</v>
      </c>
      <c r="D65" s="51">
        <v>1.77794E-6</v>
      </c>
      <c r="E65" s="51">
        <v>1.0398999999999999E-7</v>
      </c>
      <c r="F65" s="52">
        <v>4.8999999999999997E-7</v>
      </c>
      <c r="G65" s="53">
        <v>2.9912509999999998E-6</v>
      </c>
      <c r="H65" s="53">
        <f t="shared" si="0"/>
        <v>1.5255380099999999E-6</v>
      </c>
    </row>
    <row r="66" spans="1:8" x14ac:dyDescent="0.4">
      <c r="A66" s="49"/>
      <c r="B66" s="50" t="s">
        <v>461</v>
      </c>
      <c r="C66" s="51">
        <v>1.10315E-6</v>
      </c>
      <c r="D66" s="51">
        <v>3.1991900000000004E-6</v>
      </c>
      <c r="E66" s="51">
        <v>1.2886599999999998E-7</v>
      </c>
      <c r="F66" s="52">
        <v>4.7300000000000001E-7</v>
      </c>
      <c r="G66" s="53">
        <v>4.9042060000000002E-6</v>
      </c>
      <c r="H66" s="53">
        <f t="shared" si="0"/>
        <v>2.5011450600000001E-6</v>
      </c>
    </row>
    <row r="67" spans="1:8" x14ac:dyDescent="0.4">
      <c r="A67" s="49"/>
      <c r="B67" s="50" t="s">
        <v>453</v>
      </c>
      <c r="C67" s="51">
        <v>9.8196400000000015E-7</v>
      </c>
      <c r="D67" s="51">
        <v>2.6483999999999999E-6</v>
      </c>
      <c r="E67" s="51">
        <v>6.82357E-8</v>
      </c>
      <c r="F67" s="52">
        <v>1.2299999999999999E-6</v>
      </c>
      <c r="G67" s="53">
        <v>4.9285997000000007E-6</v>
      </c>
      <c r="H67" s="53">
        <f t="shared" si="0"/>
        <v>2.5135858470000004E-6</v>
      </c>
    </row>
    <row r="68" spans="1:8" x14ac:dyDescent="0.4">
      <c r="A68" s="49"/>
      <c r="B68" s="50" t="s">
        <v>387</v>
      </c>
      <c r="C68" s="51">
        <v>1.10615E-6</v>
      </c>
      <c r="D68" s="51">
        <v>3.8174799999999997E-6</v>
      </c>
      <c r="E68" s="51">
        <v>8.9120299999999996E-8</v>
      </c>
      <c r="F68" s="52">
        <v>8.8599999999999997E-7</v>
      </c>
      <c r="G68" s="53">
        <v>5.8987502999999999E-6</v>
      </c>
      <c r="H68" s="53">
        <f t="shared" si="0"/>
        <v>3.0083626529999998E-6</v>
      </c>
    </row>
    <row r="69" spans="1:8" x14ac:dyDescent="0.4">
      <c r="A69" s="49"/>
      <c r="B69" s="50" t="s">
        <v>326</v>
      </c>
      <c r="C69" s="51">
        <v>1.66E-6</v>
      </c>
      <c r="D69" s="51">
        <v>3.8199999999999998E-6</v>
      </c>
      <c r="E69" s="51">
        <v>1.67E-7</v>
      </c>
      <c r="F69" s="52">
        <v>3.9099999999999999E-7</v>
      </c>
      <c r="G69" s="53">
        <v>6.0379999999999996E-6</v>
      </c>
      <c r="H69" s="53">
        <f t="shared" si="0"/>
        <v>3.07938E-6</v>
      </c>
    </row>
    <row r="70" spans="1:8" x14ac:dyDescent="0.4">
      <c r="A70" s="49"/>
      <c r="B70" s="50" t="s">
        <v>215</v>
      </c>
      <c r="C70" s="51">
        <v>1.3553499999999999E-6</v>
      </c>
      <c r="D70" s="51">
        <v>3.9721200000000002E-6</v>
      </c>
      <c r="E70" s="51">
        <v>1.13613E-7</v>
      </c>
      <c r="F70" s="52">
        <v>9.6899999999999996E-7</v>
      </c>
      <c r="G70" s="53">
        <v>6.4100830000000008E-6</v>
      </c>
      <c r="H70" s="53">
        <f t="shared" si="0"/>
        <v>3.2691423300000006E-6</v>
      </c>
    </row>
    <row r="71" spans="1:8" x14ac:dyDescent="0.4">
      <c r="A71" s="49"/>
      <c r="B71" s="50" t="s">
        <v>397</v>
      </c>
      <c r="C71" s="51">
        <v>1.40654E-6</v>
      </c>
      <c r="D71" s="51">
        <v>3.9255099999999998E-6</v>
      </c>
      <c r="E71" s="51">
        <v>1.5393300000000001E-7</v>
      </c>
      <c r="F71" s="52">
        <v>9.6800000000000009E-7</v>
      </c>
      <c r="G71" s="53">
        <v>6.4539829999999997E-6</v>
      </c>
      <c r="H71" s="53">
        <f t="shared" si="0"/>
        <v>3.2915313300000001E-6</v>
      </c>
    </row>
    <row r="72" spans="1:8" x14ac:dyDescent="0.4">
      <c r="A72" s="49"/>
      <c r="B72" s="50" t="s">
        <v>307</v>
      </c>
      <c r="C72" s="51">
        <v>3.7334900000000001E-6</v>
      </c>
      <c r="D72" s="51">
        <v>2.03796E-6</v>
      </c>
      <c r="E72" s="51">
        <v>3.0508800000000004E-7</v>
      </c>
      <c r="F72" s="52">
        <v>8.8400000000000003E-7</v>
      </c>
      <c r="G72" s="53">
        <v>6.9605380000000003E-6</v>
      </c>
      <c r="H72" s="53">
        <f t="shared" si="0"/>
        <v>3.5498743800000003E-6</v>
      </c>
    </row>
    <row r="73" spans="1:8" x14ac:dyDescent="0.4">
      <c r="A73" s="49"/>
      <c r="B73" s="50" t="s">
        <v>456</v>
      </c>
      <c r="C73" s="51">
        <v>1.59E-6</v>
      </c>
      <c r="D73" s="51">
        <v>4.6499999999999995E-6</v>
      </c>
      <c r="E73" s="51">
        <v>3.2600000000000003E-7</v>
      </c>
      <c r="F73" s="52">
        <v>4.7899999999999999E-7</v>
      </c>
      <c r="G73" s="53">
        <v>7.0450000000000003E-6</v>
      </c>
      <c r="H73" s="53">
        <f t="shared" ref="H73:H136" si="1">G73*0.51</f>
        <v>3.59295E-6</v>
      </c>
    </row>
    <row r="74" spans="1:8" x14ac:dyDescent="0.4">
      <c r="A74" s="49"/>
      <c r="B74" s="50" t="s">
        <v>364</v>
      </c>
      <c r="C74" s="51">
        <v>1.2796E-6</v>
      </c>
      <c r="D74" s="51">
        <v>4.6058099999999999E-6</v>
      </c>
      <c r="E74" s="51">
        <v>2.2337799999999998E-7</v>
      </c>
      <c r="F74" s="52">
        <v>1.1000000000000001E-6</v>
      </c>
      <c r="G74" s="53">
        <v>7.2087880000000009E-6</v>
      </c>
      <c r="H74" s="53">
        <f t="shared" si="1"/>
        <v>3.6764818800000006E-6</v>
      </c>
    </row>
    <row r="75" spans="1:8" x14ac:dyDescent="0.4">
      <c r="A75" s="49"/>
      <c r="B75" s="50" t="s">
        <v>91</v>
      </c>
      <c r="C75" s="51">
        <v>3.0900000000000001E-6</v>
      </c>
      <c r="D75" s="51">
        <v>2.92204E-6</v>
      </c>
      <c r="E75" s="51">
        <v>4.0000000000000003E-7</v>
      </c>
      <c r="F75" s="52">
        <v>1.15E-6</v>
      </c>
      <c r="G75" s="53">
        <v>7.56204E-6</v>
      </c>
      <c r="H75" s="53">
        <f t="shared" si="1"/>
        <v>3.8566404000000005E-6</v>
      </c>
    </row>
    <row r="76" spans="1:8" x14ac:dyDescent="0.4">
      <c r="A76" s="49"/>
      <c r="B76" s="50" t="s">
        <v>423</v>
      </c>
      <c r="C76" s="51">
        <v>2.5000000000000002E-6</v>
      </c>
      <c r="D76" s="51">
        <v>5.1000000000000003E-6</v>
      </c>
      <c r="E76" s="51">
        <v>2.8099999999999999E-7</v>
      </c>
      <c r="F76" s="52">
        <v>1.24E-6</v>
      </c>
      <c r="G76" s="53">
        <v>9.1210000000000013E-6</v>
      </c>
      <c r="H76" s="53">
        <f t="shared" si="1"/>
        <v>4.6517100000000006E-6</v>
      </c>
    </row>
    <row r="77" spans="1:8" x14ac:dyDescent="0.4">
      <c r="A77" s="49"/>
      <c r="B77" s="50" t="s">
        <v>306</v>
      </c>
      <c r="C77" s="51">
        <v>2.1676299999999998E-6</v>
      </c>
      <c r="D77" s="51">
        <v>5.6256099999999998E-6</v>
      </c>
      <c r="E77" s="51">
        <v>2.7226799999999999E-7</v>
      </c>
      <c r="F77" s="52">
        <v>1.1399999999999999E-6</v>
      </c>
      <c r="G77" s="53">
        <v>9.2055079999999987E-6</v>
      </c>
      <c r="H77" s="53">
        <f t="shared" si="1"/>
        <v>4.6948090799999994E-6</v>
      </c>
    </row>
    <row r="78" spans="1:8" x14ac:dyDescent="0.4">
      <c r="A78" s="49"/>
      <c r="B78" s="50" t="s">
        <v>343</v>
      </c>
      <c r="C78" s="51">
        <v>2.1900000000000002E-6</v>
      </c>
      <c r="D78" s="51">
        <v>7.34E-6</v>
      </c>
      <c r="E78" s="51">
        <v>4.9100000000000004E-7</v>
      </c>
      <c r="F78" s="52">
        <v>4.08E-7</v>
      </c>
      <c r="G78" s="53">
        <v>1.0429000000000001E-5</v>
      </c>
      <c r="H78" s="53">
        <f t="shared" si="1"/>
        <v>5.3187900000000008E-6</v>
      </c>
    </row>
    <row r="79" spans="1:8" x14ac:dyDescent="0.4">
      <c r="A79" s="49"/>
      <c r="B79" s="50" t="s">
        <v>472</v>
      </c>
      <c r="C79" s="51">
        <v>7.1799999999999999E-6</v>
      </c>
      <c r="D79" s="51">
        <v>5.9454800000000004E-6</v>
      </c>
      <c r="E79" s="51">
        <v>5.9100000000000004E-7</v>
      </c>
      <c r="F79" s="52">
        <v>1.7799999999999999E-6</v>
      </c>
      <c r="G79" s="53">
        <v>1.5496479999999998E-5</v>
      </c>
      <c r="H79" s="53">
        <f t="shared" si="1"/>
        <v>7.9032047999999996E-6</v>
      </c>
    </row>
    <row r="80" spans="1:8" x14ac:dyDescent="0.4">
      <c r="A80" s="49"/>
      <c r="B80" s="50" t="s">
        <v>416</v>
      </c>
      <c r="C80" s="51">
        <v>1.2800000000000001E-5</v>
      </c>
      <c r="D80" s="51">
        <v>6.7699999999999996E-6</v>
      </c>
      <c r="E80" s="51">
        <v>3.1799999999999996E-7</v>
      </c>
      <c r="F80" s="52">
        <v>4.4499999999999997E-7</v>
      </c>
      <c r="G80" s="53">
        <v>2.0333E-5</v>
      </c>
      <c r="H80" s="53">
        <f t="shared" si="1"/>
        <v>1.0369830000000001E-5</v>
      </c>
    </row>
    <row r="81" spans="1:9" x14ac:dyDescent="0.4">
      <c r="A81" s="44" t="s">
        <v>195</v>
      </c>
      <c r="B81" s="45" t="s">
        <v>72</v>
      </c>
      <c r="C81" s="46">
        <v>3.5710300000000002E-9</v>
      </c>
      <c r="D81" s="46">
        <v>1.1290000000000001E-8</v>
      </c>
      <c r="E81" s="46">
        <v>1.10317E-9</v>
      </c>
      <c r="F81" s="47">
        <v>7.6700000000000004E-10</v>
      </c>
      <c r="G81" s="48">
        <v>1.6731200000000004E-8</v>
      </c>
      <c r="H81" s="48">
        <f t="shared" si="1"/>
        <v>8.5329120000000028E-9</v>
      </c>
      <c r="I81" s="55"/>
    </row>
    <row r="82" spans="1:9" x14ac:dyDescent="0.4">
      <c r="A82" s="49"/>
      <c r="B82" s="50" t="s">
        <v>452</v>
      </c>
      <c r="C82" s="51">
        <v>6.5829199999999994E-9</v>
      </c>
      <c r="D82" s="51">
        <v>1.1031E-8</v>
      </c>
      <c r="E82" s="51">
        <v>9.89253E-10</v>
      </c>
      <c r="F82" s="52">
        <v>7.5199999999999999E-10</v>
      </c>
      <c r="G82" s="53">
        <v>1.9355172999999996E-8</v>
      </c>
      <c r="H82" s="53">
        <f t="shared" si="1"/>
        <v>9.8711382299999984E-9</v>
      </c>
    </row>
    <row r="83" spans="1:9" x14ac:dyDescent="0.4">
      <c r="A83" s="49"/>
      <c r="B83" s="50" t="s">
        <v>223</v>
      </c>
      <c r="C83" s="51">
        <v>5.2599999999999996E-9</v>
      </c>
      <c r="D83" s="51">
        <v>1.27E-8</v>
      </c>
      <c r="E83" s="51">
        <v>1.1700000000000001E-9</v>
      </c>
      <c r="F83" s="52">
        <v>8.97E-10</v>
      </c>
      <c r="G83" s="53">
        <v>2.0027000000000005E-8</v>
      </c>
      <c r="H83" s="53">
        <f t="shared" si="1"/>
        <v>1.0213770000000002E-8</v>
      </c>
    </row>
    <row r="84" spans="1:9" x14ac:dyDescent="0.4">
      <c r="A84" s="49"/>
      <c r="B84" s="50" t="s">
        <v>356</v>
      </c>
      <c r="C84" s="51">
        <v>5.2599999999999996E-9</v>
      </c>
      <c r="D84" s="51">
        <v>1.27E-8</v>
      </c>
      <c r="E84" s="51">
        <v>1.1700000000000001E-9</v>
      </c>
      <c r="F84" s="52">
        <v>8.97E-10</v>
      </c>
      <c r="G84" s="53">
        <v>2.0027000000000005E-8</v>
      </c>
      <c r="H84" s="53">
        <f t="shared" si="1"/>
        <v>1.0213770000000002E-8</v>
      </c>
    </row>
    <row r="85" spans="1:9" x14ac:dyDescent="0.4">
      <c r="A85" s="49"/>
      <c r="B85" s="50" t="s">
        <v>319</v>
      </c>
      <c r="C85" s="51">
        <v>4.8817099999999997E-9</v>
      </c>
      <c r="D85" s="51">
        <v>1.5182899999999999E-8</v>
      </c>
      <c r="E85" s="51">
        <v>1.48816E-9</v>
      </c>
      <c r="F85" s="52">
        <v>1.0399999999999999E-9</v>
      </c>
      <c r="G85" s="53">
        <v>2.2592769999999999E-8</v>
      </c>
      <c r="H85" s="53">
        <f t="shared" si="1"/>
        <v>1.1522312699999999E-8</v>
      </c>
    </row>
    <row r="86" spans="1:9" x14ac:dyDescent="0.4">
      <c r="A86" s="49"/>
      <c r="B86" s="50" t="s">
        <v>320</v>
      </c>
      <c r="C86" s="51">
        <v>4.8799999999999997E-9</v>
      </c>
      <c r="D86" s="51">
        <v>1.52E-8</v>
      </c>
      <c r="E86" s="51">
        <v>1.49E-9</v>
      </c>
      <c r="F86" s="52">
        <v>1.0399999999999999E-9</v>
      </c>
      <c r="G86" s="53">
        <v>2.2610000000000002E-8</v>
      </c>
      <c r="H86" s="53">
        <f t="shared" si="1"/>
        <v>1.1531100000000001E-8</v>
      </c>
    </row>
    <row r="87" spans="1:9" x14ac:dyDescent="0.4">
      <c r="A87" s="49"/>
      <c r="B87" s="50" t="s">
        <v>376</v>
      </c>
      <c r="C87" s="51">
        <v>5.1101600000000005E-9</v>
      </c>
      <c r="D87" s="51">
        <v>1.55667E-8</v>
      </c>
      <c r="E87" s="51">
        <v>1.3760899999999999E-9</v>
      </c>
      <c r="F87" s="52">
        <v>8.5499999999999994E-10</v>
      </c>
      <c r="G87" s="53">
        <v>2.2907950000000006E-8</v>
      </c>
      <c r="H87" s="53">
        <f t="shared" si="1"/>
        <v>1.1683054500000004E-8</v>
      </c>
    </row>
    <row r="88" spans="1:9" x14ac:dyDescent="0.4">
      <c r="A88" s="49"/>
      <c r="B88" s="50" t="s">
        <v>377</v>
      </c>
      <c r="C88" s="51">
        <v>5.1101600000000005E-9</v>
      </c>
      <c r="D88" s="51">
        <v>1.55667E-8</v>
      </c>
      <c r="E88" s="51">
        <v>1.3760899999999999E-9</v>
      </c>
      <c r="F88" s="52">
        <v>8.5499999999999994E-10</v>
      </c>
      <c r="G88" s="53">
        <v>2.2907950000000006E-8</v>
      </c>
      <c r="H88" s="53">
        <f t="shared" si="1"/>
        <v>1.1683054500000004E-8</v>
      </c>
    </row>
    <row r="89" spans="1:9" x14ac:dyDescent="0.4">
      <c r="A89" s="49"/>
      <c r="B89" s="50" t="s">
        <v>61</v>
      </c>
      <c r="C89" s="51">
        <v>5.1099999999999999E-9</v>
      </c>
      <c r="D89" s="51">
        <v>1.5600000000000001E-8</v>
      </c>
      <c r="E89" s="51">
        <v>1.38E-9</v>
      </c>
      <c r="F89" s="52">
        <v>8.5499999999999994E-10</v>
      </c>
      <c r="G89" s="53">
        <v>2.2945000000000001E-8</v>
      </c>
      <c r="H89" s="53">
        <f t="shared" si="1"/>
        <v>1.170195E-8</v>
      </c>
    </row>
    <row r="90" spans="1:9" x14ac:dyDescent="0.4">
      <c r="A90" s="49"/>
      <c r="B90" s="50" t="s">
        <v>226</v>
      </c>
      <c r="C90" s="51">
        <v>7.0044200000000001E-9</v>
      </c>
      <c r="D90" s="51">
        <v>1.3786200000000001E-8</v>
      </c>
      <c r="E90" s="51">
        <v>1.23799E-9</v>
      </c>
      <c r="F90" s="52">
        <v>9.569999999999999E-10</v>
      </c>
      <c r="G90" s="53">
        <v>2.298561E-8</v>
      </c>
      <c r="H90" s="53">
        <f t="shared" si="1"/>
        <v>1.17226611E-8</v>
      </c>
    </row>
    <row r="91" spans="1:9" x14ac:dyDescent="0.4">
      <c r="A91" s="49"/>
      <c r="B91" s="50" t="s">
        <v>137</v>
      </c>
      <c r="C91" s="51">
        <v>5.23789E-9</v>
      </c>
      <c r="D91" s="51">
        <v>1.6136099999999998E-8</v>
      </c>
      <c r="E91" s="51">
        <v>1.5833200000000001E-9</v>
      </c>
      <c r="F91" s="52">
        <v>1.51E-9</v>
      </c>
      <c r="G91" s="53">
        <v>2.446731E-8</v>
      </c>
      <c r="H91" s="53">
        <f t="shared" si="1"/>
        <v>1.24783281E-8</v>
      </c>
    </row>
    <row r="92" spans="1:9" x14ac:dyDescent="0.4">
      <c r="A92" s="49"/>
      <c r="B92" s="50" t="s">
        <v>292</v>
      </c>
      <c r="C92" s="51">
        <v>6.4337599999999995E-9</v>
      </c>
      <c r="D92" s="51">
        <v>1.67859E-8</v>
      </c>
      <c r="E92" s="51">
        <v>1.6085399999999999E-9</v>
      </c>
      <c r="F92" s="52">
        <v>6.4599999999999996E-9</v>
      </c>
      <c r="G92" s="53">
        <v>3.1288200000000006E-8</v>
      </c>
      <c r="H92" s="53">
        <f t="shared" si="1"/>
        <v>1.5956982000000003E-8</v>
      </c>
    </row>
    <row r="93" spans="1:9" x14ac:dyDescent="0.4">
      <c r="A93" s="49"/>
      <c r="B93" s="50" t="s">
        <v>451</v>
      </c>
      <c r="C93" s="51">
        <v>7.3308700000000003E-9</v>
      </c>
      <c r="D93" s="51">
        <v>2.1806499999999997E-8</v>
      </c>
      <c r="E93" s="51">
        <v>1.6068199999999998E-9</v>
      </c>
      <c r="F93" s="52">
        <v>5.9600000000000001E-10</v>
      </c>
      <c r="G93" s="53">
        <v>3.1340189999999996E-8</v>
      </c>
      <c r="H93" s="53">
        <f t="shared" si="1"/>
        <v>1.5983496899999999E-8</v>
      </c>
    </row>
    <row r="94" spans="1:9" x14ac:dyDescent="0.4">
      <c r="A94" s="49"/>
      <c r="B94" s="50" t="s">
        <v>444</v>
      </c>
      <c r="C94" s="51">
        <v>1.1814000000000001E-8</v>
      </c>
      <c r="D94" s="51">
        <v>2.6277800000000001E-8</v>
      </c>
      <c r="E94" s="51">
        <v>2.29934E-9</v>
      </c>
      <c r="F94" s="52">
        <v>2.5600000000000003E-9</v>
      </c>
      <c r="G94" s="53">
        <v>4.2951140000000004E-8</v>
      </c>
      <c r="H94" s="53">
        <f t="shared" si="1"/>
        <v>2.1905081400000003E-8</v>
      </c>
    </row>
    <row r="95" spans="1:9" x14ac:dyDescent="0.4">
      <c r="A95" s="49"/>
      <c r="B95" s="50" t="s">
        <v>346</v>
      </c>
      <c r="C95" s="51">
        <v>9.6280800000000009E-9</v>
      </c>
      <c r="D95" s="51">
        <v>2.5748199999999998E-8</v>
      </c>
      <c r="E95" s="51">
        <v>2.2545199999999998E-9</v>
      </c>
      <c r="F95" s="52">
        <v>5.62E-9</v>
      </c>
      <c r="G95" s="53">
        <v>4.3250799999999997E-8</v>
      </c>
      <c r="H95" s="53">
        <f t="shared" si="1"/>
        <v>2.2057907999999999E-8</v>
      </c>
    </row>
    <row r="96" spans="1:9" x14ac:dyDescent="0.4">
      <c r="A96" s="49"/>
      <c r="B96" s="50" t="s">
        <v>443</v>
      </c>
      <c r="C96" s="51">
        <v>1.35175E-8</v>
      </c>
      <c r="D96" s="51">
        <v>2.6206400000000002E-8</v>
      </c>
      <c r="E96" s="51">
        <v>2.2309599999999999E-9</v>
      </c>
      <c r="F96" s="52">
        <v>1.7099999999999999E-9</v>
      </c>
      <c r="G96" s="53">
        <v>4.3664860000000009E-8</v>
      </c>
      <c r="H96" s="53">
        <f t="shared" si="1"/>
        <v>2.2269078600000004E-8</v>
      </c>
    </row>
    <row r="97" spans="1:8" x14ac:dyDescent="0.4">
      <c r="A97" s="49"/>
      <c r="B97" s="50" t="s">
        <v>429</v>
      </c>
      <c r="C97" s="51">
        <v>1.2E-8</v>
      </c>
      <c r="D97" s="51">
        <v>3.0618499999999997E-8</v>
      </c>
      <c r="E97" s="51">
        <v>2.33E-9</v>
      </c>
      <c r="F97" s="52">
        <v>1.32E-9</v>
      </c>
      <c r="G97" s="53">
        <v>4.6268500000000002E-8</v>
      </c>
      <c r="H97" s="53">
        <f t="shared" si="1"/>
        <v>2.3596935000000002E-8</v>
      </c>
    </row>
    <row r="98" spans="1:8" x14ac:dyDescent="0.4">
      <c r="A98" s="49"/>
      <c r="B98" s="50" t="s">
        <v>385</v>
      </c>
      <c r="C98" s="51">
        <v>1.3947700000000001E-8</v>
      </c>
      <c r="D98" s="51">
        <v>3.2676299999999997E-8</v>
      </c>
      <c r="E98" s="51">
        <v>2.9365900000000001E-9</v>
      </c>
      <c r="F98" s="52">
        <v>2.3199999999999998E-9</v>
      </c>
      <c r="G98" s="53">
        <v>5.1880590000000001E-8</v>
      </c>
      <c r="H98" s="53">
        <f t="shared" si="1"/>
        <v>2.64591009E-8</v>
      </c>
    </row>
    <row r="99" spans="1:8" x14ac:dyDescent="0.4">
      <c r="A99" s="49"/>
      <c r="B99" s="50" t="s">
        <v>224</v>
      </c>
      <c r="C99" s="51">
        <v>1.4300000000000001E-8</v>
      </c>
      <c r="D99" s="51">
        <v>3.5600000000000001E-8</v>
      </c>
      <c r="E99" s="51">
        <v>2.6800000000000003E-9</v>
      </c>
      <c r="F99" s="52">
        <v>1.0699999999999998E-9</v>
      </c>
      <c r="G99" s="53">
        <v>5.3650000000000001E-8</v>
      </c>
      <c r="H99" s="53">
        <f t="shared" si="1"/>
        <v>2.73615E-8</v>
      </c>
    </row>
    <row r="100" spans="1:8" x14ac:dyDescent="0.4">
      <c r="A100" s="49"/>
      <c r="B100" s="50" t="s">
        <v>400</v>
      </c>
      <c r="C100" s="51">
        <v>1.21687E-8</v>
      </c>
      <c r="D100" s="51">
        <v>3.3743299999999996E-8</v>
      </c>
      <c r="E100" s="51">
        <v>6.6886E-10</v>
      </c>
      <c r="F100" s="52">
        <v>8.5299999999999993E-9</v>
      </c>
      <c r="G100" s="53">
        <v>5.5110859999999998E-8</v>
      </c>
      <c r="H100" s="53">
        <f t="shared" si="1"/>
        <v>2.81065386E-8</v>
      </c>
    </row>
    <row r="101" spans="1:8" x14ac:dyDescent="0.4">
      <c r="A101" s="49"/>
      <c r="B101" s="50" t="s">
        <v>468</v>
      </c>
      <c r="C101" s="51">
        <v>2.4899999999999998E-8</v>
      </c>
      <c r="D101" s="51">
        <v>1.7099999999999998E-8</v>
      </c>
      <c r="E101" s="51">
        <v>1.0099999999999999E-8</v>
      </c>
      <c r="F101" s="52">
        <v>6.9900000000000001E-9</v>
      </c>
      <c r="G101" s="53">
        <v>5.9089999999999995E-8</v>
      </c>
      <c r="H101" s="53">
        <f t="shared" si="1"/>
        <v>3.0135900000000001E-8</v>
      </c>
    </row>
    <row r="102" spans="1:8" x14ac:dyDescent="0.4">
      <c r="A102" s="49"/>
      <c r="B102" s="50" t="s">
        <v>401</v>
      </c>
      <c r="C102" s="51">
        <v>1.8023799999999999E-8</v>
      </c>
      <c r="D102" s="51">
        <v>4.38034E-8</v>
      </c>
      <c r="E102" s="51">
        <v>3.3846600000000002E-9</v>
      </c>
      <c r="F102" s="52">
        <v>1.7600000000000001E-9</v>
      </c>
      <c r="G102" s="53">
        <v>6.6971859999999994E-8</v>
      </c>
      <c r="H102" s="53">
        <f t="shared" si="1"/>
        <v>3.4155648599999995E-8</v>
      </c>
    </row>
    <row r="103" spans="1:8" x14ac:dyDescent="0.4">
      <c r="A103" s="49"/>
      <c r="B103" s="50" t="s">
        <v>402</v>
      </c>
      <c r="C103" s="51">
        <v>1.77087E-8</v>
      </c>
      <c r="D103" s="51">
        <v>4.4987800000000001E-8</v>
      </c>
      <c r="E103" s="51">
        <v>4.5976500000000001E-9</v>
      </c>
      <c r="F103" s="52">
        <v>3.5499999999999999E-9</v>
      </c>
      <c r="G103" s="53">
        <v>7.084415000000001E-8</v>
      </c>
      <c r="H103" s="53">
        <f t="shared" si="1"/>
        <v>3.6130516500000007E-8</v>
      </c>
    </row>
    <row r="104" spans="1:8" x14ac:dyDescent="0.4">
      <c r="A104" s="49"/>
      <c r="B104" s="50" t="s">
        <v>359</v>
      </c>
      <c r="C104" s="51">
        <v>1.5385499999999999E-8</v>
      </c>
      <c r="D104" s="51">
        <v>5.8713099999999997E-8</v>
      </c>
      <c r="E104" s="51">
        <v>4.4140799999999997E-9</v>
      </c>
      <c r="F104" s="52">
        <v>1.74E-9</v>
      </c>
      <c r="G104" s="53">
        <v>8.0252679999999988E-8</v>
      </c>
      <c r="H104" s="53">
        <f t="shared" si="1"/>
        <v>4.0928866799999993E-8</v>
      </c>
    </row>
    <row r="105" spans="1:8" x14ac:dyDescent="0.4">
      <c r="A105" s="49"/>
      <c r="B105" s="50" t="s">
        <v>433</v>
      </c>
      <c r="C105" s="51">
        <v>2.4300000000000003E-8</v>
      </c>
      <c r="D105" s="51">
        <v>5.2599999999999995E-8</v>
      </c>
      <c r="E105" s="51">
        <v>4.01E-9</v>
      </c>
      <c r="F105" s="52">
        <v>5.0000000000000001E-9</v>
      </c>
      <c r="G105" s="53">
        <v>8.5909999999999993E-8</v>
      </c>
      <c r="H105" s="53">
        <f t="shared" si="1"/>
        <v>4.3814099999999997E-8</v>
      </c>
    </row>
    <row r="106" spans="1:8" x14ac:dyDescent="0.4">
      <c r="A106" s="49"/>
      <c r="B106" s="50" t="s">
        <v>388</v>
      </c>
      <c r="C106" s="51">
        <v>3.43336E-8</v>
      </c>
      <c r="D106" s="51">
        <v>5.1400499999999998E-8</v>
      </c>
      <c r="E106" s="51">
        <v>4.45213E-9</v>
      </c>
      <c r="F106" s="52">
        <v>3.7100000000000002E-9</v>
      </c>
      <c r="G106" s="53">
        <v>9.3896229999999996E-8</v>
      </c>
      <c r="H106" s="53">
        <f t="shared" si="1"/>
        <v>4.7887077299999997E-8</v>
      </c>
    </row>
    <row r="107" spans="1:8" x14ac:dyDescent="0.4">
      <c r="A107" s="49"/>
      <c r="B107" s="50" t="s">
        <v>434</v>
      </c>
      <c r="C107" s="51">
        <v>2.81607E-8</v>
      </c>
      <c r="D107" s="51">
        <v>6.2031799999999998E-8</v>
      </c>
      <c r="E107" s="51">
        <v>4.8739400000000002E-9</v>
      </c>
      <c r="F107" s="52">
        <v>6.17E-9</v>
      </c>
      <c r="G107" s="53">
        <v>1.0123644E-7</v>
      </c>
      <c r="H107" s="53">
        <f t="shared" si="1"/>
        <v>5.1630584400000001E-8</v>
      </c>
    </row>
    <row r="108" spans="1:8" x14ac:dyDescent="0.4">
      <c r="A108" s="49"/>
      <c r="B108" s="50" t="s">
        <v>467</v>
      </c>
      <c r="C108" s="51">
        <v>2.95218E-8</v>
      </c>
      <c r="D108" s="51">
        <v>6.0352499999999997E-8</v>
      </c>
      <c r="E108" s="51">
        <v>5.2039800000000001E-9</v>
      </c>
      <c r="F108" s="52">
        <v>6.7100000000000002E-9</v>
      </c>
      <c r="G108" s="53">
        <v>1.0178827999999999E-7</v>
      </c>
      <c r="H108" s="53">
        <f t="shared" si="1"/>
        <v>5.1912022799999996E-8</v>
      </c>
    </row>
    <row r="109" spans="1:8" x14ac:dyDescent="0.4">
      <c r="A109" s="49"/>
      <c r="B109" s="50" t="s">
        <v>343</v>
      </c>
      <c r="C109" s="51">
        <v>3.6398199999999997E-8</v>
      </c>
      <c r="D109" s="51">
        <v>7.0328599999999999E-8</v>
      </c>
      <c r="E109" s="51">
        <v>5.5373199999999997E-9</v>
      </c>
      <c r="F109" s="52">
        <v>4.4999999999999998E-9</v>
      </c>
      <c r="G109" s="53">
        <v>1.1676412E-7</v>
      </c>
      <c r="H109" s="53">
        <f t="shared" si="1"/>
        <v>5.9549701199999998E-8</v>
      </c>
    </row>
    <row r="110" spans="1:8" x14ac:dyDescent="0.4">
      <c r="A110" s="49"/>
      <c r="B110" s="50" t="s">
        <v>317</v>
      </c>
      <c r="C110" s="51">
        <v>3.4599999999999999E-8</v>
      </c>
      <c r="D110" s="51">
        <v>8.3000000000000002E-8</v>
      </c>
      <c r="E110" s="51">
        <v>6.5200000000000006E-9</v>
      </c>
      <c r="F110" s="52">
        <v>3.8900000000000004E-9</v>
      </c>
      <c r="G110" s="53">
        <v>1.2800999999999999E-7</v>
      </c>
      <c r="H110" s="53">
        <f t="shared" si="1"/>
        <v>6.5285099999999997E-8</v>
      </c>
    </row>
    <row r="111" spans="1:8" x14ac:dyDescent="0.4">
      <c r="A111" s="49"/>
      <c r="B111" s="50" t="s">
        <v>357</v>
      </c>
      <c r="C111" s="51">
        <v>3.1499999999999998E-8</v>
      </c>
      <c r="D111" s="51">
        <v>9.2200000000000005E-8</v>
      </c>
      <c r="E111" s="51">
        <v>7.8199999999999999E-9</v>
      </c>
      <c r="F111" s="52">
        <v>7.8599999999999989E-9</v>
      </c>
      <c r="G111" s="53">
        <v>1.3937999999999999E-7</v>
      </c>
      <c r="H111" s="53">
        <f t="shared" si="1"/>
        <v>7.1083799999999992E-8</v>
      </c>
    </row>
    <row r="112" spans="1:8" x14ac:dyDescent="0.4">
      <c r="A112" s="49"/>
      <c r="B112" s="50" t="s">
        <v>368</v>
      </c>
      <c r="C112" s="51">
        <v>3.77E-8</v>
      </c>
      <c r="D112" s="51">
        <v>9.3699999999999999E-8</v>
      </c>
      <c r="E112" s="51">
        <v>7.0500000000000003E-9</v>
      </c>
      <c r="F112" s="52">
        <v>2.8200000000000002E-9</v>
      </c>
      <c r="G112" s="53">
        <v>1.4127000000000002E-7</v>
      </c>
      <c r="H112" s="53">
        <f t="shared" si="1"/>
        <v>7.2047700000000008E-8</v>
      </c>
    </row>
    <row r="113" spans="1:8" x14ac:dyDescent="0.4">
      <c r="A113" s="49"/>
      <c r="B113" s="50" t="s">
        <v>227</v>
      </c>
      <c r="C113" s="51">
        <v>1.8300000000000001E-9</v>
      </c>
      <c r="D113" s="51">
        <v>4.4499999999999995E-8</v>
      </c>
      <c r="E113" s="51">
        <v>7.4300000000000002E-10</v>
      </c>
      <c r="F113" s="52">
        <v>9.4399999999999998E-8</v>
      </c>
      <c r="G113" s="53">
        <v>1.4147300000000001E-7</v>
      </c>
      <c r="H113" s="53">
        <f t="shared" si="1"/>
        <v>7.2151230000000009E-8</v>
      </c>
    </row>
    <row r="114" spans="1:8" x14ac:dyDescent="0.4">
      <c r="A114" s="49"/>
      <c r="B114" s="50" t="s">
        <v>87</v>
      </c>
      <c r="C114" s="51">
        <v>3.7799999999999994E-8</v>
      </c>
      <c r="D114" s="51">
        <v>8.4087599999999997E-8</v>
      </c>
      <c r="E114" s="51">
        <v>9.5100000000000005E-9</v>
      </c>
      <c r="F114" s="52">
        <v>1.14E-8</v>
      </c>
      <c r="G114" s="53">
        <v>1.4279759999999998E-7</v>
      </c>
      <c r="H114" s="53">
        <f t="shared" si="1"/>
        <v>7.2826775999999989E-8</v>
      </c>
    </row>
    <row r="115" spans="1:8" x14ac:dyDescent="0.4">
      <c r="A115" s="49"/>
      <c r="B115" s="50" t="s">
        <v>432</v>
      </c>
      <c r="C115" s="51">
        <v>3.7494199999999996E-8</v>
      </c>
      <c r="D115" s="51">
        <v>8.4832199999999999E-8</v>
      </c>
      <c r="E115" s="51">
        <v>9.9824199999999995E-9</v>
      </c>
      <c r="F115" s="52">
        <v>1.11E-8</v>
      </c>
      <c r="G115" s="53">
        <v>1.4340881999999999E-7</v>
      </c>
      <c r="H115" s="53">
        <f t="shared" si="1"/>
        <v>7.31384982E-8</v>
      </c>
    </row>
    <row r="116" spans="1:8" x14ac:dyDescent="0.4">
      <c r="A116" s="49"/>
      <c r="B116" s="50" t="s">
        <v>461</v>
      </c>
      <c r="C116" s="51">
        <v>3.2965600000000004E-8</v>
      </c>
      <c r="D116" s="51">
        <v>9.2870999999999998E-8</v>
      </c>
      <c r="E116" s="51">
        <v>4.0043199999999993E-9</v>
      </c>
      <c r="F116" s="52">
        <v>1.46E-8</v>
      </c>
      <c r="G116" s="53">
        <v>1.4444091999999999E-7</v>
      </c>
      <c r="H116" s="53">
        <f t="shared" si="1"/>
        <v>7.3664869199999996E-8</v>
      </c>
    </row>
    <row r="117" spans="1:8" x14ac:dyDescent="0.4">
      <c r="A117" s="49"/>
      <c r="B117" s="50" t="s">
        <v>463</v>
      </c>
      <c r="C117" s="51">
        <v>4.43E-8</v>
      </c>
      <c r="D117" s="51">
        <v>8.9499999999999987E-8</v>
      </c>
      <c r="E117" s="51">
        <v>6.48E-9</v>
      </c>
      <c r="F117" s="52">
        <v>1.0600000000000001E-8</v>
      </c>
      <c r="G117" s="53">
        <v>1.5087999999999999E-7</v>
      </c>
      <c r="H117" s="53">
        <f t="shared" si="1"/>
        <v>7.6948799999999999E-8</v>
      </c>
    </row>
    <row r="118" spans="1:8" x14ac:dyDescent="0.4">
      <c r="A118" s="49"/>
      <c r="B118" s="50" t="s">
        <v>386</v>
      </c>
      <c r="C118" s="51">
        <v>4.3208599999999998E-8</v>
      </c>
      <c r="D118" s="51">
        <v>8.3414999999999996E-8</v>
      </c>
      <c r="E118" s="51">
        <v>3.36092E-9</v>
      </c>
      <c r="F118" s="52">
        <v>2.48E-8</v>
      </c>
      <c r="G118" s="53">
        <v>1.5478452000000002E-7</v>
      </c>
      <c r="H118" s="53">
        <f t="shared" si="1"/>
        <v>7.8940105200000018E-8</v>
      </c>
    </row>
    <row r="119" spans="1:8" x14ac:dyDescent="0.4">
      <c r="A119" s="49"/>
      <c r="B119" s="50" t="s">
        <v>74</v>
      </c>
      <c r="C119" s="51">
        <v>3.1200000000000001E-8</v>
      </c>
      <c r="D119" s="51">
        <v>1.1600000000000001E-7</v>
      </c>
      <c r="E119" s="51">
        <v>6.7399999999999995E-9</v>
      </c>
      <c r="F119" s="52">
        <v>1.3200000000000001E-8</v>
      </c>
      <c r="G119" s="53">
        <v>1.6714E-7</v>
      </c>
      <c r="H119" s="53">
        <f t="shared" si="1"/>
        <v>8.5241399999999997E-8</v>
      </c>
    </row>
    <row r="120" spans="1:8" x14ac:dyDescent="0.4">
      <c r="A120" s="49"/>
      <c r="B120" s="50" t="s">
        <v>350</v>
      </c>
      <c r="C120" s="51">
        <v>3.1200000000000001E-8</v>
      </c>
      <c r="D120" s="51">
        <v>1.16084E-7</v>
      </c>
      <c r="E120" s="51">
        <v>6.7399999999999995E-9</v>
      </c>
      <c r="F120" s="52">
        <v>1.3200000000000001E-8</v>
      </c>
      <c r="G120" s="53">
        <v>1.6722399999999999E-7</v>
      </c>
      <c r="H120" s="53">
        <f t="shared" si="1"/>
        <v>8.5284239999999995E-8</v>
      </c>
    </row>
    <row r="121" spans="1:8" x14ac:dyDescent="0.4">
      <c r="A121" s="49"/>
      <c r="B121" s="50" t="s">
        <v>349</v>
      </c>
      <c r="C121" s="51">
        <v>3.1224600000000002E-8</v>
      </c>
      <c r="D121" s="51">
        <v>1.16084E-7</v>
      </c>
      <c r="E121" s="51">
        <v>6.7376200000000001E-9</v>
      </c>
      <c r="F121" s="52">
        <v>1.3200000000000001E-8</v>
      </c>
      <c r="G121" s="53">
        <v>1.6724622000000002E-7</v>
      </c>
      <c r="H121" s="53">
        <f t="shared" si="1"/>
        <v>8.5295572200000011E-8</v>
      </c>
    </row>
    <row r="122" spans="1:8" x14ac:dyDescent="0.4">
      <c r="A122" s="49"/>
      <c r="B122" s="50" t="s">
        <v>80</v>
      </c>
      <c r="C122" s="51">
        <v>3.5700000000000002E-8</v>
      </c>
      <c r="D122" s="51">
        <v>1.2100000000000001E-7</v>
      </c>
      <c r="E122" s="51">
        <v>8.1599999999999999E-9</v>
      </c>
      <c r="F122" s="52">
        <v>1.63E-8</v>
      </c>
      <c r="G122" s="53">
        <v>1.8116000000000002E-7</v>
      </c>
      <c r="H122" s="53">
        <f t="shared" si="1"/>
        <v>9.2391600000000016E-8</v>
      </c>
    </row>
    <row r="123" spans="1:8" x14ac:dyDescent="0.4">
      <c r="A123" s="49"/>
      <c r="B123" s="50" t="s">
        <v>412</v>
      </c>
      <c r="C123" s="51">
        <v>4.1999999999999999E-8</v>
      </c>
      <c r="D123" s="51">
        <v>1.23E-7</v>
      </c>
      <c r="E123" s="51">
        <v>2.7000000000000002E-9</v>
      </c>
      <c r="F123" s="52">
        <v>2.4499999999999998E-8</v>
      </c>
      <c r="G123" s="53">
        <v>1.9220000000000001E-7</v>
      </c>
      <c r="H123" s="53">
        <f t="shared" si="1"/>
        <v>9.8022000000000003E-8</v>
      </c>
    </row>
    <row r="124" spans="1:8" x14ac:dyDescent="0.4">
      <c r="A124" s="49"/>
      <c r="B124" s="50" t="s">
        <v>333</v>
      </c>
      <c r="C124" s="51">
        <v>4.6400000000000005E-8</v>
      </c>
      <c r="D124" s="51">
        <v>1.3100000000000002E-7</v>
      </c>
      <c r="E124" s="51">
        <v>9.5800000000000004E-9</v>
      </c>
      <c r="F124" s="52">
        <v>1.6799999999999998E-8</v>
      </c>
      <c r="G124" s="53">
        <v>2.0378000000000004E-7</v>
      </c>
      <c r="H124" s="53">
        <f t="shared" si="1"/>
        <v>1.0392780000000002E-7</v>
      </c>
    </row>
    <row r="125" spans="1:8" x14ac:dyDescent="0.4">
      <c r="A125" s="49"/>
      <c r="B125" s="50" t="s">
        <v>469</v>
      </c>
      <c r="C125" s="51">
        <v>5.5600000000000002E-8</v>
      </c>
      <c r="D125" s="51">
        <v>1.23E-7</v>
      </c>
      <c r="E125" s="51">
        <v>7.9000000000000013E-9</v>
      </c>
      <c r="F125" s="52">
        <v>1.7600000000000002E-8</v>
      </c>
      <c r="G125" s="53">
        <v>2.0410000000000001E-7</v>
      </c>
      <c r="H125" s="53">
        <f t="shared" si="1"/>
        <v>1.04091E-7</v>
      </c>
    </row>
    <row r="126" spans="1:8" x14ac:dyDescent="0.4">
      <c r="A126" s="49"/>
      <c r="B126" s="50" t="s">
        <v>435</v>
      </c>
      <c r="C126" s="51">
        <v>5.5563299999999996E-8</v>
      </c>
      <c r="D126" s="51">
        <v>1.2317200000000001E-7</v>
      </c>
      <c r="E126" s="51">
        <v>7.8950300000000002E-9</v>
      </c>
      <c r="F126" s="52">
        <v>1.7600000000000002E-8</v>
      </c>
      <c r="G126" s="53">
        <v>2.0423033E-7</v>
      </c>
      <c r="H126" s="53">
        <f t="shared" si="1"/>
        <v>1.041574683E-7</v>
      </c>
    </row>
    <row r="127" spans="1:8" x14ac:dyDescent="0.4">
      <c r="A127" s="49"/>
      <c r="B127" s="50" t="s">
        <v>427</v>
      </c>
      <c r="C127" s="51">
        <v>6.4556599999999992E-8</v>
      </c>
      <c r="D127" s="51">
        <v>8.091909999999999E-8</v>
      </c>
      <c r="E127" s="51">
        <v>2.3375900000000002E-8</v>
      </c>
      <c r="F127" s="52">
        <v>4.1999999999999999E-8</v>
      </c>
      <c r="G127" s="53">
        <v>2.1085159999999997E-7</v>
      </c>
      <c r="H127" s="53">
        <f t="shared" si="1"/>
        <v>1.0753431599999998E-7</v>
      </c>
    </row>
    <row r="128" spans="1:8" x14ac:dyDescent="0.4">
      <c r="A128" s="49"/>
      <c r="B128" s="50" t="s">
        <v>411</v>
      </c>
      <c r="C128" s="51">
        <v>5.0641499999999997E-8</v>
      </c>
      <c r="D128" s="51">
        <v>1.3757600000000001E-7</v>
      </c>
      <c r="E128" s="51">
        <v>1.12914E-8</v>
      </c>
      <c r="F128" s="52">
        <v>1.66E-8</v>
      </c>
      <c r="G128" s="53">
        <v>2.1610890000000003E-7</v>
      </c>
      <c r="H128" s="53">
        <f t="shared" si="1"/>
        <v>1.1021553900000002E-7</v>
      </c>
    </row>
    <row r="129" spans="1:8" x14ac:dyDescent="0.4">
      <c r="A129" s="49"/>
      <c r="B129" s="50" t="s">
        <v>439</v>
      </c>
      <c r="C129" s="51">
        <v>5.0641499999999997E-8</v>
      </c>
      <c r="D129" s="51">
        <v>1.3757600000000001E-7</v>
      </c>
      <c r="E129" s="51">
        <v>1.12914E-8</v>
      </c>
      <c r="F129" s="52">
        <v>1.66E-8</v>
      </c>
      <c r="G129" s="53">
        <v>2.1610890000000003E-7</v>
      </c>
      <c r="H129" s="53">
        <f t="shared" si="1"/>
        <v>1.1021553900000002E-7</v>
      </c>
    </row>
    <row r="130" spans="1:8" x14ac:dyDescent="0.4">
      <c r="A130" s="49"/>
      <c r="B130" s="50" t="s">
        <v>474</v>
      </c>
      <c r="C130" s="51">
        <v>5.0641499999999997E-8</v>
      </c>
      <c r="D130" s="51">
        <v>1.3757600000000001E-7</v>
      </c>
      <c r="E130" s="51">
        <v>1.12914E-8</v>
      </c>
      <c r="F130" s="52">
        <v>1.66E-8</v>
      </c>
      <c r="G130" s="53">
        <v>2.1610890000000003E-7</v>
      </c>
      <c r="H130" s="53">
        <f t="shared" si="1"/>
        <v>1.1021553900000002E-7</v>
      </c>
    </row>
    <row r="131" spans="1:8" x14ac:dyDescent="0.4">
      <c r="A131" s="49"/>
      <c r="B131" s="50" t="s">
        <v>440</v>
      </c>
      <c r="C131" s="51">
        <v>5.0599999999999996E-8</v>
      </c>
      <c r="D131" s="51">
        <v>1.3799999999999999E-7</v>
      </c>
      <c r="E131" s="51">
        <v>1.13E-8</v>
      </c>
      <c r="F131" s="52">
        <v>1.66E-8</v>
      </c>
      <c r="G131" s="53">
        <v>2.1649999999999999E-7</v>
      </c>
      <c r="H131" s="53">
        <f t="shared" si="1"/>
        <v>1.10415E-7</v>
      </c>
    </row>
    <row r="132" spans="1:8" x14ac:dyDescent="0.4">
      <c r="A132" s="49"/>
      <c r="B132" s="50" t="s">
        <v>456</v>
      </c>
      <c r="C132" s="51">
        <v>5.1700000000000006E-8</v>
      </c>
      <c r="D132" s="51">
        <v>1.49E-7</v>
      </c>
      <c r="E132" s="51">
        <v>1.07E-8</v>
      </c>
      <c r="F132" s="52">
        <v>2.0400000000000001E-8</v>
      </c>
      <c r="G132" s="53">
        <v>2.318E-7</v>
      </c>
      <c r="H132" s="53">
        <f t="shared" si="1"/>
        <v>1.1821800000000001E-7</v>
      </c>
    </row>
    <row r="133" spans="1:8" x14ac:dyDescent="0.4">
      <c r="A133" s="49"/>
      <c r="B133" s="50" t="s">
        <v>465</v>
      </c>
      <c r="C133" s="51">
        <v>8.9799999999999997E-8</v>
      </c>
      <c r="D133" s="51">
        <v>1.3200000000000002E-7</v>
      </c>
      <c r="E133" s="51">
        <v>1.1899999999999999E-8</v>
      </c>
      <c r="F133" s="52">
        <v>9.87E-9</v>
      </c>
      <c r="G133" s="53">
        <v>2.4357E-7</v>
      </c>
      <c r="H133" s="53">
        <f t="shared" si="1"/>
        <v>1.2422070000000001E-7</v>
      </c>
    </row>
    <row r="134" spans="1:8" x14ac:dyDescent="0.4">
      <c r="A134" s="49"/>
      <c r="B134" s="50" t="s">
        <v>159</v>
      </c>
      <c r="C134" s="51">
        <v>6.3899999999999996E-8</v>
      </c>
      <c r="D134" s="51">
        <v>4.7599999999999996E-8</v>
      </c>
      <c r="E134" s="51">
        <v>8.3900000000000004E-8</v>
      </c>
      <c r="F134" s="52">
        <v>5.0699999999999997E-8</v>
      </c>
      <c r="G134" s="53">
        <v>2.4610000000000001E-7</v>
      </c>
      <c r="H134" s="53">
        <f t="shared" si="1"/>
        <v>1.2551100000000002E-7</v>
      </c>
    </row>
    <row r="135" spans="1:8" x14ac:dyDescent="0.4">
      <c r="A135" s="49"/>
      <c r="B135" s="50" t="s">
        <v>364</v>
      </c>
      <c r="C135" s="51">
        <v>4.9799999999999996E-8</v>
      </c>
      <c r="D135" s="51">
        <v>1.7599999999999999E-7</v>
      </c>
      <c r="E135" s="51">
        <v>8.3400000000000006E-9</v>
      </c>
      <c r="F135" s="52">
        <v>4.2299999999999995E-8</v>
      </c>
      <c r="G135" s="53">
        <v>2.7643999999999995E-7</v>
      </c>
      <c r="H135" s="53">
        <f t="shared" si="1"/>
        <v>1.4098439999999998E-7</v>
      </c>
    </row>
    <row r="136" spans="1:8" x14ac:dyDescent="0.4">
      <c r="A136" s="49"/>
      <c r="B136" s="50" t="s">
        <v>397</v>
      </c>
      <c r="C136" s="51">
        <v>6.7799999999999998E-8</v>
      </c>
      <c r="D136" s="51">
        <v>1.8799999999999999E-7</v>
      </c>
      <c r="E136" s="51">
        <v>7.6299999999999995E-9</v>
      </c>
      <c r="F136" s="52">
        <v>4.6299999999999998E-8</v>
      </c>
      <c r="G136" s="53">
        <v>3.0972999999999996E-7</v>
      </c>
      <c r="H136" s="53">
        <f t="shared" si="1"/>
        <v>1.5796229999999997E-7</v>
      </c>
    </row>
    <row r="137" spans="1:8" x14ac:dyDescent="0.4">
      <c r="A137" s="49"/>
      <c r="B137" s="50" t="s">
        <v>378</v>
      </c>
      <c r="C137" s="51">
        <v>7.7762700000000003E-8</v>
      </c>
      <c r="D137" s="51">
        <v>1.8404800000000001E-7</v>
      </c>
      <c r="E137" s="51">
        <v>1.6987499999999999E-8</v>
      </c>
      <c r="F137" s="52">
        <v>3.84E-8</v>
      </c>
      <c r="G137" s="53">
        <v>3.1719819999999999E-7</v>
      </c>
      <c r="H137" s="53">
        <f t="shared" ref="H137:H200" si="2">G137*0.51</f>
        <v>1.6177108200000001E-7</v>
      </c>
    </row>
    <row r="138" spans="1:8" x14ac:dyDescent="0.4">
      <c r="A138" s="49"/>
      <c r="B138" s="50" t="s">
        <v>420</v>
      </c>
      <c r="C138" s="51">
        <v>8.0099999999999996E-8</v>
      </c>
      <c r="D138" s="51">
        <v>2.41E-7</v>
      </c>
      <c r="E138" s="51">
        <v>4.97E-9</v>
      </c>
      <c r="F138" s="52">
        <v>4.1099999999999992E-9</v>
      </c>
      <c r="G138" s="53">
        <v>3.3017999999999996E-7</v>
      </c>
      <c r="H138" s="53">
        <f t="shared" si="2"/>
        <v>1.6839179999999998E-7</v>
      </c>
    </row>
    <row r="139" spans="1:8" x14ac:dyDescent="0.4">
      <c r="A139" s="49"/>
      <c r="B139" s="50" t="s">
        <v>430</v>
      </c>
      <c r="C139" s="51">
        <v>6.2199999999999988E-8</v>
      </c>
      <c r="D139" s="51">
        <v>2.2699999999999998E-7</v>
      </c>
      <c r="E139" s="51">
        <v>1.7600000000000002E-8</v>
      </c>
      <c r="F139" s="52">
        <v>2.7900000000000002E-8</v>
      </c>
      <c r="G139" s="53">
        <v>3.3469999999999995E-7</v>
      </c>
      <c r="H139" s="53">
        <f t="shared" si="2"/>
        <v>1.7069699999999998E-7</v>
      </c>
    </row>
    <row r="140" spans="1:8" x14ac:dyDescent="0.4">
      <c r="A140" s="49"/>
      <c r="B140" s="50" t="s">
        <v>296</v>
      </c>
      <c r="C140" s="51">
        <v>8.610000000000001E-8</v>
      </c>
      <c r="D140" s="51">
        <v>2.03E-7</v>
      </c>
      <c r="E140" s="51">
        <v>1.3200000000000001E-8</v>
      </c>
      <c r="F140" s="52">
        <v>6.0199999999999996E-8</v>
      </c>
      <c r="G140" s="53">
        <v>3.6250000000000002E-7</v>
      </c>
      <c r="H140" s="53">
        <f t="shared" si="2"/>
        <v>1.8487500000000002E-7</v>
      </c>
    </row>
    <row r="141" spans="1:8" x14ac:dyDescent="0.4">
      <c r="A141" s="49"/>
      <c r="B141" s="50" t="s">
        <v>215</v>
      </c>
      <c r="C141" s="51">
        <v>6.9280600000000002E-8</v>
      </c>
      <c r="D141" s="51">
        <v>1.95643E-7</v>
      </c>
      <c r="E141" s="51">
        <v>4.9132500000000002E-9</v>
      </c>
      <c r="F141" s="52">
        <v>9.6700000000000012E-8</v>
      </c>
      <c r="G141" s="53">
        <v>3.6653685000000001E-7</v>
      </c>
      <c r="H141" s="53">
        <f t="shared" si="2"/>
        <v>1.8693379350000002E-7</v>
      </c>
    </row>
    <row r="142" spans="1:8" x14ac:dyDescent="0.4">
      <c r="A142" s="49"/>
      <c r="B142" s="50" t="s">
        <v>225</v>
      </c>
      <c r="C142" s="51">
        <v>8.2587499999999998E-8</v>
      </c>
      <c r="D142" s="51">
        <v>2.37963E-7</v>
      </c>
      <c r="E142" s="51">
        <v>2.03344E-8</v>
      </c>
      <c r="F142" s="52">
        <v>2.92E-8</v>
      </c>
      <c r="G142" s="53">
        <v>3.7008490000000003E-7</v>
      </c>
      <c r="H142" s="53">
        <f t="shared" si="2"/>
        <v>1.8874329900000001E-7</v>
      </c>
    </row>
    <row r="143" spans="1:8" x14ac:dyDescent="0.4">
      <c r="A143" s="49"/>
      <c r="B143" s="50" t="s">
        <v>277</v>
      </c>
      <c r="C143" s="51">
        <v>9.0317800000000004E-8</v>
      </c>
      <c r="D143" s="51">
        <v>2.3697599999999999E-7</v>
      </c>
      <c r="E143" s="51">
        <v>3.3403200000000003E-9</v>
      </c>
      <c r="F143" s="52">
        <v>4.2400000000000002E-8</v>
      </c>
      <c r="G143" s="53">
        <v>3.7303411999999996E-7</v>
      </c>
      <c r="H143" s="53">
        <f t="shared" si="2"/>
        <v>1.9024740119999999E-7</v>
      </c>
    </row>
    <row r="144" spans="1:8" x14ac:dyDescent="0.4">
      <c r="A144" s="49"/>
      <c r="B144" s="50" t="s">
        <v>453</v>
      </c>
      <c r="C144" s="51">
        <v>7.6425699999999996E-8</v>
      </c>
      <c r="D144" s="51">
        <v>2.08737E-7</v>
      </c>
      <c r="E144" s="51">
        <v>5.5939300000000003E-9</v>
      </c>
      <c r="F144" s="52">
        <v>8.7699999999999998E-8</v>
      </c>
      <c r="G144" s="53">
        <v>3.7845662999999997E-7</v>
      </c>
      <c r="H144" s="53">
        <f t="shared" si="2"/>
        <v>1.9301288129999999E-7</v>
      </c>
    </row>
    <row r="145" spans="1:8" x14ac:dyDescent="0.4">
      <c r="A145" s="49"/>
      <c r="B145" s="50" t="s">
        <v>298</v>
      </c>
      <c r="C145" s="51">
        <v>1.14654E-7</v>
      </c>
      <c r="D145" s="51">
        <v>1.8388200000000001E-7</v>
      </c>
      <c r="E145" s="51">
        <v>3.1976900000000004E-8</v>
      </c>
      <c r="F145" s="52">
        <v>6.2999999999999995E-8</v>
      </c>
      <c r="G145" s="53">
        <v>3.9351290000000002E-7</v>
      </c>
      <c r="H145" s="53">
        <f t="shared" si="2"/>
        <v>2.0069157900000002E-7</v>
      </c>
    </row>
    <row r="146" spans="1:8" x14ac:dyDescent="0.4">
      <c r="A146" s="49"/>
      <c r="B146" s="50" t="s">
        <v>389</v>
      </c>
      <c r="C146" s="51">
        <v>7.3339900000000001E-8</v>
      </c>
      <c r="D146" s="51">
        <v>2.1196999999999998E-7</v>
      </c>
      <c r="E146" s="51">
        <v>5.7667699999999999E-9</v>
      </c>
      <c r="F146" s="52">
        <v>1.03E-7</v>
      </c>
      <c r="G146" s="53">
        <v>3.9407667000000004E-7</v>
      </c>
      <c r="H146" s="53">
        <f t="shared" si="2"/>
        <v>2.0097910170000003E-7</v>
      </c>
    </row>
    <row r="147" spans="1:8" x14ac:dyDescent="0.4">
      <c r="A147" s="49"/>
      <c r="B147" s="50" t="s">
        <v>387</v>
      </c>
      <c r="C147" s="51">
        <v>7.3700000000000005E-8</v>
      </c>
      <c r="D147" s="51">
        <v>2.7500000000000001E-7</v>
      </c>
      <c r="E147" s="51">
        <v>5.7299999999999999E-9</v>
      </c>
      <c r="F147" s="52">
        <v>7.24E-8</v>
      </c>
      <c r="G147" s="53">
        <v>4.2683000000000002E-7</v>
      </c>
      <c r="H147" s="53">
        <f t="shared" si="2"/>
        <v>2.1768330000000001E-7</v>
      </c>
    </row>
    <row r="148" spans="1:8" x14ac:dyDescent="0.4">
      <c r="A148" s="49"/>
      <c r="B148" s="50" t="s">
        <v>446</v>
      </c>
      <c r="C148" s="51">
        <v>1.15E-7</v>
      </c>
      <c r="D148" s="51">
        <v>2.2599999999999999E-7</v>
      </c>
      <c r="E148" s="51">
        <v>4.1399999999999994E-8</v>
      </c>
      <c r="F148" s="52">
        <v>8.1600000000000003E-8</v>
      </c>
      <c r="G148" s="53">
        <v>4.6400000000000003E-7</v>
      </c>
      <c r="H148" s="53">
        <f t="shared" si="2"/>
        <v>2.3664000000000001E-7</v>
      </c>
    </row>
    <row r="149" spans="1:8" x14ac:dyDescent="0.4">
      <c r="A149" s="49"/>
      <c r="B149" s="50" t="s">
        <v>470</v>
      </c>
      <c r="C149" s="51">
        <v>1.35E-7</v>
      </c>
      <c r="D149" s="51">
        <v>2.8799999999999998E-7</v>
      </c>
      <c r="E149" s="51">
        <v>5.2599999999999996E-9</v>
      </c>
      <c r="F149" s="52">
        <v>7.6300000000000002E-8</v>
      </c>
      <c r="G149" s="53">
        <v>5.0455999999999996E-7</v>
      </c>
      <c r="H149" s="53">
        <f t="shared" si="2"/>
        <v>2.5732559999999996E-7</v>
      </c>
    </row>
    <row r="150" spans="1:8" x14ac:dyDescent="0.4">
      <c r="A150" s="49"/>
      <c r="B150" s="50" t="s">
        <v>460</v>
      </c>
      <c r="C150" s="51">
        <v>1.23E-7</v>
      </c>
      <c r="D150" s="51">
        <v>3.2603800000000002E-7</v>
      </c>
      <c r="E150" s="51">
        <v>4.5700000000000006E-9</v>
      </c>
      <c r="F150" s="52">
        <v>5.9400000000000003E-8</v>
      </c>
      <c r="G150" s="53">
        <v>5.1300800000000001E-7</v>
      </c>
      <c r="H150" s="53">
        <f t="shared" si="2"/>
        <v>2.6163408000000002E-7</v>
      </c>
    </row>
    <row r="151" spans="1:8" x14ac:dyDescent="0.4">
      <c r="A151" s="49"/>
      <c r="B151" s="50" t="s">
        <v>391</v>
      </c>
      <c r="C151" s="51">
        <v>1.5587599999999999E-7</v>
      </c>
      <c r="D151" s="51">
        <v>3.0926499999999998E-7</v>
      </c>
      <c r="E151" s="51">
        <v>6.5319099999999996E-8</v>
      </c>
      <c r="F151" s="52">
        <v>5.3500000000000003E-8</v>
      </c>
      <c r="G151" s="53">
        <v>5.8396009999999994E-7</v>
      </c>
      <c r="H151" s="53">
        <f t="shared" si="2"/>
        <v>2.9781965099999995E-7</v>
      </c>
    </row>
    <row r="152" spans="1:8" x14ac:dyDescent="0.4">
      <c r="A152" s="49"/>
      <c r="B152" s="50" t="s">
        <v>423</v>
      </c>
      <c r="C152" s="51">
        <v>1.7331700000000002E-7</v>
      </c>
      <c r="D152" s="51">
        <v>2.8579599999999997E-7</v>
      </c>
      <c r="E152" s="51">
        <v>3.4783699999999999E-8</v>
      </c>
      <c r="F152" s="52">
        <v>1.3300000000000001E-7</v>
      </c>
      <c r="G152" s="53">
        <v>6.2689669999999998E-7</v>
      </c>
      <c r="H152" s="53">
        <f t="shared" si="2"/>
        <v>3.1971731700000002E-7</v>
      </c>
    </row>
    <row r="153" spans="1:8" x14ac:dyDescent="0.4">
      <c r="A153" s="49"/>
      <c r="B153" s="50" t="s">
        <v>454</v>
      </c>
      <c r="C153" s="51">
        <v>1.9591699999999999E-7</v>
      </c>
      <c r="D153" s="51">
        <v>4.0341399999999999E-7</v>
      </c>
      <c r="E153" s="51">
        <v>1.0266599999999998E-8</v>
      </c>
      <c r="F153" s="52">
        <v>9.569999999999999E-8</v>
      </c>
      <c r="G153" s="53">
        <v>7.0529760000000002E-7</v>
      </c>
      <c r="H153" s="53">
        <f t="shared" si="2"/>
        <v>3.5970177600000001E-7</v>
      </c>
    </row>
    <row r="154" spans="1:8" x14ac:dyDescent="0.4">
      <c r="A154" s="49"/>
      <c r="B154" s="50" t="s">
        <v>91</v>
      </c>
      <c r="C154" s="51">
        <v>2.6402299999999998E-7</v>
      </c>
      <c r="D154" s="51">
        <v>2.9642E-7</v>
      </c>
      <c r="E154" s="51">
        <v>4.6339499999999996E-8</v>
      </c>
      <c r="F154" s="52">
        <v>1.4399999999999999E-7</v>
      </c>
      <c r="G154" s="53">
        <v>7.5078250000000002E-7</v>
      </c>
      <c r="H154" s="53">
        <f t="shared" si="2"/>
        <v>3.82899075E-7</v>
      </c>
    </row>
    <row r="155" spans="1:8" x14ac:dyDescent="0.4">
      <c r="A155" s="49"/>
      <c r="B155" s="50" t="s">
        <v>395</v>
      </c>
      <c r="C155" s="51">
        <v>2.0000000000000002E-7</v>
      </c>
      <c r="D155" s="51">
        <v>4.9500000000000003E-7</v>
      </c>
      <c r="E155" s="51">
        <v>8.3699999999999998E-9</v>
      </c>
      <c r="F155" s="52">
        <v>5.2200000000000004E-8</v>
      </c>
      <c r="G155" s="53">
        <v>7.5556999999999993E-7</v>
      </c>
      <c r="H155" s="53">
        <f t="shared" si="2"/>
        <v>3.8534069999999998E-7</v>
      </c>
    </row>
    <row r="156" spans="1:8" x14ac:dyDescent="0.4">
      <c r="A156" s="49"/>
      <c r="B156" s="50" t="s">
        <v>421</v>
      </c>
      <c r="C156" s="51">
        <v>1.7963400000000001E-7</v>
      </c>
      <c r="D156" s="51">
        <v>5.306170000000001E-7</v>
      </c>
      <c r="E156" s="51">
        <v>1.5471100000000002E-8</v>
      </c>
      <c r="F156" s="52">
        <v>1.3100000000000002E-7</v>
      </c>
      <c r="G156" s="53">
        <v>8.5672210000000011E-7</v>
      </c>
      <c r="H156" s="53">
        <f t="shared" si="2"/>
        <v>4.3692827100000006E-7</v>
      </c>
    </row>
    <row r="157" spans="1:8" x14ac:dyDescent="0.4">
      <c r="A157" s="49"/>
      <c r="B157" s="50" t="s">
        <v>329</v>
      </c>
      <c r="C157" s="51">
        <v>2.1829200000000001E-7</v>
      </c>
      <c r="D157" s="51">
        <v>5.9020399999999998E-7</v>
      </c>
      <c r="E157" s="51">
        <v>5.1730099999999999E-8</v>
      </c>
      <c r="F157" s="52">
        <v>7.279999999999999E-8</v>
      </c>
      <c r="G157" s="53">
        <v>9.3302610000000002E-7</v>
      </c>
      <c r="H157" s="53">
        <f t="shared" si="2"/>
        <v>4.75843311E-7</v>
      </c>
    </row>
    <row r="158" spans="1:8" x14ac:dyDescent="0.4">
      <c r="A158" s="49"/>
      <c r="B158" s="50" t="s">
        <v>238</v>
      </c>
      <c r="C158" s="51">
        <v>2.8499999999999997E-7</v>
      </c>
      <c r="D158" s="51">
        <v>4.9999999999999998E-7</v>
      </c>
      <c r="E158" s="51">
        <v>1.8700000000000002E-8</v>
      </c>
      <c r="F158" s="52">
        <v>2.1900000000000002E-7</v>
      </c>
      <c r="G158" s="53">
        <v>1.0227000000000002E-6</v>
      </c>
      <c r="H158" s="53">
        <f t="shared" si="2"/>
        <v>5.2157700000000012E-7</v>
      </c>
    </row>
    <row r="159" spans="1:8" x14ac:dyDescent="0.4">
      <c r="A159" s="49"/>
      <c r="B159" s="50" t="s">
        <v>392</v>
      </c>
      <c r="C159" s="51">
        <v>2.7447499999999997E-7</v>
      </c>
      <c r="D159" s="51">
        <v>6.5738700000000001E-7</v>
      </c>
      <c r="E159" s="51">
        <v>1.1193299999999999E-8</v>
      </c>
      <c r="F159" s="52">
        <v>1.1299999999999999E-7</v>
      </c>
      <c r="G159" s="53">
        <v>1.0560553E-6</v>
      </c>
      <c r="H159" s="53">
        <f t="shared" si="2"/>
        <v>5.38588203E-7</v>
      </c>
    </row>
    <row r="160" spans="1:8" x14ac:dyDescent="0.4">
      <c r="A160" s="49"/>
      <c r="B160" s="50" t="s">
        <v>398</v>
      </c>
      <c r="C160" s="51">
        <v>3.05309E-7</v>
      </c>
      <c r="D160" s="51">
        <v>5.3221000000000003E-7</v>
      </c>
      <c r="E160" s="51">
        <v>8.4109500000000003E-8</v>
      </c>
      <c r="F160" s="52">
        <v>1.36E-7</v>
      </c>
      <c r="G160" s="53">
        <v>1.0576284999999999E-6</v>
      </c>
      <c r="H160" s="53">
        <f t="shared" si="2"/>
        <v>5.3939053499999994E-7</v>
      </c>
    </row>
    <row r="161" spans="1:9" x14ac:dyDescent="0.4">
      <c r="A161" s="49"/>
      <c r="B161" s="50" t="s">
        <v>375</v>
      </c>
      <c r="C161" s="51">
        <v>2.8299999999999998E-7</v>
      </c>
      <c r="D161" s="51">
        <v>6.4959800000000004E-7</v>
      </c>
      <c r="E161" s="51">
        <v>3.99E-8</v>
      </c>
      <c r="F161" s="52">
        <v>1.5799999999999999E-7</v>
      </c>
      <c r="G161" s="53">
        <v>1.130498E-6</v>
      </c>
      <c r="H161" s="53">
        <f t="shared" si="2"/>
        <v>5.7655397999999994E-7</v>
      </c>
    </row>
    <row r="162" spans="1:9" x14ac:dyDescent="0.4">
      <c r="A162" s="49"/>
      <c r="B162" s="50" t="s">
        <v>416</v>
      </c>
      <c r="C162" s="51">
        <v>8.6629599999999996E-7</v>
      </c>
      <c r="D162" s="51">
        <v>4.8974299999999997E-7</v>
      </c>
      <c r="E162" s="51">
        <v>3.1887899999999995E-8</v>
      </c>
      <c r="F162" s="52">
        <v>4.73E-8</v>
      </c>
      <c r="G162" s="53">
        <v>1.4352268999999998E-6</v>
      </c>
      <c r="H162" s="53">
        <f t="shared" si="2"/>
        <v>7.3196571899999989E-7</v>
      </c>
    </row>
    <row r="163" spans="1:9" x14ac:dyDescent="0.4">
      <c r="A163" s="49"/>
      <c r="B163" s="50" t="s">
        <v>306</v>
      </c>
      <c r="C163" s="51">
        <v>3.45902E-7</v>
      </c>
      <c r="D163" s="51">
        <v>8.80919E-7</v>
      </c>
      <c r="E163" s="51">
        <v>4.4749300000000002E-8</v>
      </c>
      <c r="F163" s="52">
        <v>1.8300000000000001E-7</v>
      </c>
      <c r="G163" s="53">
        <v>1.4545703000000001E-6</v>
      </c>
      <c r="H163" s="53">
        <f t="shared" si="2"/>
        <v>7.4183085300000004E-7</v>
      </c>
    </row>
    <row r="164" spans="1:9" x14ac:dyDescent="0.4">
      <c r="A164" s="49"/>
      <c r="B164" s="50" t="s">
        <v>266</v>
      </c>
      <c r="C164" s="51">
        <v>3.3100000000000004E-7</v>
      </c>
      <c r="D164" s="51">
        <v>1.02617E-6</v>
      </c>
      <c r="E164" s="51">
        <v>7.9107799999999998E-8</v>
      </c>
      <c r="F164" s="52">
        <v>1.3E-7</v>
      </c>
      <c r="G164" s="53">
        <v>1.5662777999999999E-6</v>
      </c>
      <c r="H164" s="53">
        <f t="shared" si="2"/>
        <v>7.9880167799999993E-7</v>
      </c>
    </row>
    <row r="165" spans="1:9" x14ac:dyDescent="0.4">
      <c r="A165" s="49"/>
      <c r="B165" s="50" t="s">
        <v>472</v>
      </c>
      <c r="C165" s="51">
        <v>5.99E-7</v>
      </c>
      <c r="D165" s="51">
        <v>4.4460499999999998E-7</v>
      </c>
      <c r="E165" s="51">
        <v>2.7399999999999999E-7</v>
      </c>
      <c r="F165" s="52">
        <v>4.0600000000000001E-7</v>
      </c>
      <c r="G165" s="53">
        <v>1.723605E-6</v>
      </c>
      <c r="H165" s="53">
        <f t="shared" si="2"/>
        <v>8.7903855000000005E-7</v>
      </c>
    </row>
    <row r="166" spans="1:9" x14ac:dyDescent="0.4">
      <c r="A166" s="49"/>
      <c r="B166" s="50" t="s">
        <v>396</v>
      </c>
      <c r="C166" s="51">
        <v>5.99E-7</v>
      </c>
      <c r="D166" s="51">
        <v>4.4499999999999997E-7</v>
      </c>
      <c r="E166" s="51">
        <v>2.7399999999999999E-7</v>
      </c>
      <c r="F166" s="52">
        <v>4.0600000000000001E-7</v>
      </c>
      <c r="G166" s="53">
        <v>1.7239999999999999E-6</v>
      </c>
      <c r="H166" s="53">
        <f t="shared" si="2"/>
        <v>8.7924000000000003E-7</v>
      </c>
    </row>
    <row r="167" spans="1:9" x14ac:dyDescent="0.4">
      <c r="A167" s="49"/>
      <c r="B167" s="50" t="s">
        <v>414</v>
      </c>
      <c r="C167" s="51">
        <v>6.2067199999999991E-7</v>
      </c>
      <c r="D167" s="51">
        <v>5.4323000000000003E-7</v>
      </c>
      <c r="E167" s="51">
        <v>2.5415599999999999E-7</v>
      </c>
      <c r="F167" s="52">
        <v>3.8200000000000001E-7</v>
      </c>
      <c r="G167" s="53">
        <v>1.800058E-6</v>
      </c>
      <c r="H167" s="53">
        <f t="shared" si="2"/>
        <v>9.1802958000000009E-7</v>
      </c>
    </row>
    <row r="168" spans="1:9" x14ac:dyDescent="0.4">
      <c r="A168" s="49"/>
      <c r="B168" s="50" t="s">
        <v>462</v>
      </c>
      <c r="C168" s="51">
        <v>5.6305499999999998E-7</v>
      </c>
      <c r="D168" s="51">
        <v>9.0758699999999996E-7</v>
      </c>
      <c r="E168" s="51">
        <v>2.64395E-8</v>
      </c>
      <c r="F168" s="52">
        <v>3.8000000000000001E-7</v>
      </c>
      <c r="G168" s="53">
        <v>1.8770814999999998E-6</v>
      </c>
      <c r="H168" s="53">
        <f t="shared" si="2"/>
        <v>9.5731156499999984E-7</v>
      </c>
    </row>
    <row r="169" spans="1:9" x14ac:dyDescent="0.4">
      <c r="A169" s="49"/>
      <c r="B169" s="50" t="s">
        <v>409</v>
      </c>
      <c r="C169" s="51">
        <v>9.3800000000000006E-7</v>
      </c>
      <c r="D169" s="51">
        <v>6.7095999999999997E-7</v>
      </c>
      <c r="E169" s="51">
        <v>3.3100000000000004E-7</v>
      </c>
      <c r="F169" s="52">
        <v>7.7899999999999997E-7</v>
      </c>
      <c r="G169" s="53">
        <v>2.7189600000000003E-6</v>
      </c>
      <c r="H169" s="53">
        <f t="shared" si="2"/>
        <v>1.3866696000000003E-6</v>
      </c>
    </row>
    <row r="170" spans="1:9" x14ac:dyDescent="0.4">
      <c r="A170" s="49"/>
      <c r="B170" s="50" t="s">
        <v>326</v>
      </c>
      <c r="C170" s="51">
        <v>1.4300000000000001E-6</v>
      </c>
      <c r="D170" s="51">
        <v>1.2999999999999998E-6</v>
      </c>
      <c r="E170" s="51">
        <v>7.8400000000000001E-8</v>
      </c>
      <c r="F170" s="52">
        <v>1.3400000000000001E-7</v>
      </c>
      <c r="G170" s="53">
        <v>2.9424E-6</v>
      </c>
      <c r="H170" s="53">
        <f t="shared" si="2"/>
        <v>1.5006240000000001E-6</v>
      </c>
    </row>
    <row r="171" spans="1:9" x14ac:dyDescent="0.4">
      <c r="A171" s="49"/>
      <c r="B171" s="50" t="s">
        <v>379</v>
      </c>
      <c r="C171" s="51">
        <v>1.5881099999999999E-6</v>
      </c>
      <c r="D171" s="51">
        <v>9.5173999999999997E-7</v>
      </c>
      <c r="E171" s="51">
        <v>6.1160599999999995E-7</v>
      </c>
      <c r="F171" s="52">
        <v>1.59E-6</v>
      </c>
      <c r="G171" s="53">
        <v>4.7414559999999999E-6</v>
      </c>
      <c r="H171" s="53">
        <f t="shared" si="2"/>
        <v>2.41814256E-6</v>
      </c>
    </row>
    <row r="172" spans="1:9" x14ac:dyDescent="0.4">
      <c r="A172" s="49"/>
      <c r="B172" s="50" t="s">
        <v>363</v>
      </c>
      <c r="C172" s="51">
        <v>2.1785400000000002E-6</v>
      </c>
      <c r="D172" s="51">
        <v>1.1728400000000001E-6</v>
      </c>
      <c r="E172" s="51">
        <v>1.1526399999999998E-6</v>
      </c>
      <c r="F172" s="52">
        <v>1.2700000000000001E-6</v>
      </c>
      <c r="G172" s="53">
        <v>5.7740200000000007E-6</v>
      </c>
      <c r="H172" s="53">
        <f t="shared" si="2"/>
        <v>2.9447502000000004E-6</v>
      </c>
    </row>
    <row r="173" spans="1:9" x14ac:dyDescent="0.4">
      <c r="A173" s="49"/>
      <c r="B173" s="50" t="s">
        <v>403</v>
      </c>
      <c r="C173" s="51">
        <v>2.0500000000000003E-6</v>
      </c>
      <c r="D173" s="51">
        <v>1.5599999999999999E-6</v>
      </c>
      <c r="E173" s="51">
        <v>9.8400000000000002E-7</v>
      </c>
      <c r="F173" s="52">
        <v>2.0699999999999997E-6</v>
      </c>
      <c r="G173" s="53">
        <v>6.6640000000000009E-6</v>
      </c>
      <c r="H173" s="53">
        <f t="shared" si="2"/>
        <v>3.3986400000000006E-6</v>
      </c>
    </row>
    <row r="174" spans="1:9" x14ac:dyDescent="0.4">
      <c r="A174" s="44" t="s">
        <v>518</v>
      </c>
      <c r="B174" s="45" t="s">
        <v>137</v>
      </c>
      <c r="C174" s="46">
        <v>1.7308000000000002E-8</v>
      </c>
      <c r="D174" s="46">
        <v>5.37846E-8</v>
      </c>
      <c r="E174" s="46">
        <v>5.2449000000000004E-9</v>
      </c>
      <c r="F174" s="47">
        <v>4.49E-9</v>
      </c>
      <c r="G174" s="48">
        <v>8.0827500000000014E-8</v>
      </c>
      <c r="H174" s="48">
        <f t="shared" si="2"/>
        <v>4.1222025000000008E-8</v>
      </c>
      <c r="I174" s="55"/>
    </row>
    <row r="175" spans="1:9" x14ac:dyDescent="0.4">
      <c r="A175" s="49"/>
      <c r="B175" s="50" t="s">
        <v>433</v>
      </c>
      <c r="C175" s="51">
        <v>3.1135199999999998E-8</v>
      </c>
      <c r="D175" s="51">
        <v>6.7321800000000001E-8</v>
      </c>
      <c r="E175" s="51">
        <v>5.1415400000000004E-9</v>
      </c>
      <c r="F175" s="52">
        <v>6.3199999999999997E-9</v>
      </c>
      <c r="G175" s="53">
        <v>1.0991853999999999E-7</v>
      </c>
      <c r="H175" s="53">
        <f t="shared" si="2"/>
        <v>5.6058455399999994E-8</v>
      </c>
    </row>
    <row r="176" spans="1:9" x14ac:dyDescent="0.4">
      <c r="A176" s="49"/>
      <c r="B176" s="50" t="s">
        <v>429</v>
      </c>
      <c r="C176" s="51">
        <v>3.0400000000000001E-8</v>
      </c>
      <c r="D176" s="51">
        <v>7.130220000000001E-8</v>
      </c>
      <c r="E176" s="51">
        <v>5.7699999999999997E-9</v>
      </c>
      <c r="F176" s="52">
        <v>4.1700000000000003E-9</v>
      </c>
      <c r="G176" s="53">
        <v>1.1164219999999999E-7</v>
      </c>
      <c r="H176" s="53">
        <f t="shared" si="2"/>
        <v>5.6937521999999997E-8</v>
      </c>
    </row>
    <row r="177" spans="1:8" x14ac:dyDescent="0.4">
      <c r="A177" s="49"/>
      <c r="B177" s="50" t="s">
        <v>226</v>
      </c>
      <c r="C177" s="51">
        <v>3.5194000000000004E-8</v>
      </c>
      <c r="D177" s="51">
        <v>7.4616499999999998E-8</v>
      </c>
      <c r="E177" s="51">
        <v>6.8031700000000002E-9</v>
      </c>
      <c r="F177" s="52">
        <v>5.28E-9</v>
      </c>
      <c r="G177" s="53">
        <v>1.2189366999999999E-7</v>
      </c>
      <c r="H177" s="53">
        <f t="shared" si="2"/>
        <v>6.2165771699999997E-8</v>
      </c>
    </row>
    <row r="178" spans="1:8" x14ac:dyDescent="0.4">
      <c r="A178" s="49"/>
      <c r="B178" s="50" t="s">
        <v>411</v>
      </c>
      <c r="C178" s="51">
        <v>3.2084700000000003E-8</v>
      </c>
      <c r="D178" s="51">
        <v>7.8351800000000002E-8</v>
      </c>
      <c r="E178" s="51">
        <v>6.7401799999999998E-9</v>
      </c>
      <c r="F178" s="52">
        <v>6.8100000000000003E-9</v>
      </c>
      <c r="G178" s="53">
        <v>1.2398668000000001E-7</v>
      </c>
      <c r="H178" s="53">
        <f t="shared" si="2"/>
        <v>6.3233206800000014E-8</v>
      </c>
    </row>
    <row r="179" spans="1:8" x14ac:dyDescent="0.4">
      <c r="A179" s="49"/>
      <c r="B179" s="50" t="s">
        <v>439</v>
      </c>
      <c r="C179" s="51">
        <v>3.2084700000000003E-8</v>
      </c>
      <c r="D179" s="51">
        <v>7.8351800000000002E-8</v>
      </c>
      <c r="E179" s="51">
        <v>6.7401799999999998E-9</v>
      </c>
      <c r="F179" s="52">
        <v>6.8100000000000003E-9</v>
      </c>
      <c r="G179" s="53">
        <v>1.2398668000000001E-7</v>
      </c>
      <c r="H179" s="53">
        <f t="shared" si="2"/>
        <v>6.3233206800000014E-8</v>
      </c>
    </row>
    <row r="180" spans="1:8" x14ac:dyDescent="0.4">
      <c r="A180" s="49"/>
      <c r="B180" s="50" t="s">
        <v>474</v>
      </c>
      <c r="C180" s="51">
        <v>3.2084700000000003E-8</v>
      </c>
      <c r="D180" s="51">
        <v>7.8351800000000002E-8</v>
      </c>
      <c r="E180" s="51">
        <v>6.7401799999999998E-9</v>
      </c>
      <c r="F180" s="52">
        <v>6.8100000000000003E-9</v>
      </c>
      <c r="G180" s="53">
        <v>1.2398668000000001E-7</v>
      </c>
      <c r="H180" s="53">
        <f t="shared" si="2"/>
        <v>6.3233206800000014E-8</v>
      </c>
    </row>
    <row r="181" spans="1:8" x14ac:dyDescent="0.4">
      <c r="A181" s="49"/>
      <c r="B181" s="50" t="s">
        <v>440</v>
      </c>
      <c r="C181" s="51">
        <v>3.2100000000000003E-8</v>
      </c>
      <c r="D181" s="51">
        <v>7.8400000000000001E-8</v>
      </c>
      <c r="E181" s="51">
        <v>6.7399999999999995E-9</v>
      </c>
      <c r="F181" s="52">
        <v>6.8100000000000003E-9</v>
      </c>
      <c r="G181" s="53">
        <v>1.2405E-7</v>
      </c>
      <c r="H181" s="53">
        <f t="shared" si="2"/>
        <v>6.3265500000000005E-8</v>
      </c>
    </row>
    <row r="182" spans="1:8" x14ac:dyDescent="0.4">
      <c r="A182" s="49"/>
      <c r="B182" s="50" t="s">
        <v>452</v>
      </c>
      <c r="C182" s="51">
        <v>4.60165E-8</v>
      </c>
      <c r="D182" s="51">
        <v>7.543200000000001E-8</v>
      </c>
      <c r="E182" s="51">
        <v>6.7029999999999997E-9</v>
      </c>
      <c r="F182" s="52">
        <v>5.0900000000000004E-9</v>
      </c>
      <c r="G182" s="53">
        <v>1.3324149999999998E-7</v>
      </c>
      <c r="H182" s="53">
        <f t="shared" si="2"/>
        <v>6.7953164999999989E-8</v>
      </c>
    </row>
    <row r="183" spans="1:8" x14ac:dyDescent="0.4">
      <c r="A183" s="49"/>
      <c r="B183" s="50" t="s">
        <v>463</v>
      </c>
      <c r="C183" s="51">
        <v>3.7100000000000001E-8</v>
      </c>
      <c r="D183" s="51">
        <v>8.3000000000000002E-8</v>
      </c>
      <c r="E183" s="51">
        <v>6.5400000000000002E-9</v>
      </c>
      <c r="F183" s="52">
        <v>9.0999999999999988E-9</v>
      </c>
      <c r="G183" s="53">
        <v>1.3574E-7</v>
      </c>
      <c r="H183" s="53">
        <f t="shared" si="2"/>
        <v>6.9227399999999997E-8</v>
      </c>
    </row>
    <row r="184" spans="1:8" x14ac:dyDescent="0.4">
      <c r="A184" s="49"/>
      <c r="B184" s="50" t="s">
        <v>456</v>
      </c>
      <c r="C184" s="51">
        <v>3.0397500000000005E-8</v>
      </c>
      <c r="D184" s="51">
        <v>8.6080600000000007E-8</v>
      </c>
      <c r="E184" s="51">
        <v>6.3255000000000001E-9</v>
      </c>
      <c r="F184" s="52">
        <v>1.3200000000000001E-8</v>
      </c>
      <c r="G184" s="53">
        <v>1.3600360000000001E-7</v>
      </c>
      <c r="H184" s="53">
        <f t="shared" si="2"/>
        <v>6.936183600000001E-8</v>
      </c>
    </row>
    <row r="185" spans="1:8" x14ac:dyDescent="0.4">
      <c r="A185" s="49"/>
      <c r="B185" s="50" t="s">
        <v>346</v>
      </c>
      <c r="C185" s="51">
        <v>3.0598099999999999E-8</v>
      </c>
      <c r="D185" s="51">
        <v>8.35629E-8</v>
      </c>
      <c r="E185" s="51">
        <v>4.6737900000000003E-9</v>
      </c>
      <c r="F185" s="52">
        <v>1.8700000000000002E-8</v>
      </c>
      <c r="G185" s="53">
        <v>1.3753479000000003E-7</v>
      </c>
      <c r="H185" s="53">
        <f t="shared" si="2"/>
        <v>7.014274290000002E-8</v>
      </c>
    </row>
    <row r="186" spans="1:8" x14ac:dyDescent="0.4">
      <c r="A186" s="49"/>
      <c r="B186" s="50" t="s">
        <v>223</v>
      </c>
      <c r="C186" s="51">
        <v>4.0880600000000005E-8</v>
      </c>
      <c r="D186" s="51">
        <v>9.770529999999999E-8</v>
      </c>
      <c r="E186" s="51">
        <v>8.7624800000000001E-9</v>
      </c>
      <c r="F186" s="52">
        <v>6.6800000000000001E-9</v>
      </c>
      <c r="G186" s="53">
        <v>1.5402838000000001E-7</v>
      </c>
      <c r="H186" s="53">
        <f t="shared" si="2"/>
        <v>7.8554473800000012E-8</v>
      </c>
    </row>
    <row r="187" spans="1:8" x14ac:dyDescent="0.4">
      <c r="A187" s="49"/>
      <c r="B187" s="50" t="s">
        <v>356</v>
      </c>
      <c r="C187" s="51">
        <v>4.0880600000000005E-8</v>
      </c>
      <c r="D187" s="51">
        <v>9.770529999999999E-8</v>
      </c>
      <c r="E187" s="51">
        <v>8.7624800000000001E-9</v>
      </c>
      <c r="F187" s="52">
        <v>6.6800000000000001E-9</v>
      </c>
      <c r="G187" s="53">
        <v>1.5402838000000001E-7</v>
      </c>
      <c r="H187" s="53">
        <f t="shared" si="2"/>
        <v>7.8554473800000012E-8</v>
      </c>
    </row>
    <row r="188" spans="1:8" x14ac:dyDescent="0.4">
      <c r="A188" s="49"/>
      <c r="B188" s="50" t="s">
        <v>444</v>
      </c>
      <c r="C188" s="51">
        <v>4.5280099999999998E-8</v>
      </c>
      <c r="D188" s="51">
        <v>1.0608100000000001E-7</v>
      </c>
      <c r="E188" s="51">
        <v>9.5334100000000001E-9</v>
      </c>
      <c r="F188" s="52">
        <v>7.5300000000000003E-9</v>
      </c>
      <c r="G188" s="53">
        <v>1.6842451000000002E-7</v>
      </c>
      <c r="H188" s="53">
        <f t="shared" si="2"/>
        <v>8.5896500100000013E-8</v>
      </c>
    </row>
    <row r="189" spans="1:8" x14ac:dyDescent="0.4">
      <c r="A189" s="49"/>
      <c r="B189" s="50" t="s">
        <v>435</v>
      </c>
      <c r="C189" s="51">
        <v>5.6035600000000004E-8</v>
      </c>
      <c r="D189" s="51">
        <v>1.1462E-7</v>
      </c>
      <c r="E189" s="51">
        <v>7.8915700000000007E-9</v>
      </c>
      <c r="F189" s="52">
        <v>2.3799999999999998E-8</v>
      </c>
      <c r="G189" s="53">
        <v>2.0234717000000001E-7</v>
      </c>
      <c r="H189" s="53">
        <f t="shared" si="2"/>
        <v>1.031970567E-7</v>
      </c>
    </row>
    <row r="190" spans="1:8" x14ac:dyDescent="0.4">
      <c r="A190" s="49"/>
      <c r="B190" s="50" t="s">
        <v>469</v>
      </c>
      <c r="C190" s="51">
        <v>5.5999999999999999E-8</v>
      </c>
      <c r="D190" s="51">
        <v>1.15E-7</v>
      </c>
      <c r="E190" s="51">
        <v>7.8900000000000015E-9</v>
      </c>
      <c r="F190" s="52">
        <v>2.3799999999999998E-8</v>
      </c>
      <c r="G190" s="53">
        <v>2.0269000000000002E-7</v>
      </c>
      <c r="H190" s="53">
        <f t="shared" si="2"/>
        <v>1.0337190000000002E-7</v>
      </c>
    </row>
    <row r="191" spans="1:8" x14ac:dyDescent="0.4">
      <c r="A191" s="49"/>
      <c r="B191" s="50" t="s">
        <v>430</v>
      </c>
      <c r="C191" s="51">
        <v>4.8691899999999998E-8</v>
      </c>
      <c r="D191" s="51">
        <v>1.3897100000000001E-7</v>
      </c>
      <c r="E191" s="51">
        <v>1.0295000000000001E-8</v>
      </c>
      <c r="F191" s="52">
        <v>1.9300000000000001E-8</v>
      </c>
      <c r="G191" s="53">
        <v>2.1725790000000001E-7</v>
      </c>
      <c r="H191" s="53">
        <f t="shared" si="2"/>
        <v>1.10801529E-7</v>
      </c>
    </row>
    <row r="192" spans="1:8" x14ac:dyDescent="0.4">
      <c r="A192" s="49"/>
      <c r="B192" s="50" t="s">
        <v>400</v>
      </c>
      <c r="C192" s="51">
        <v>5.1971000000000003E-8</v>
      </c>
      <c r="D192" s="51">
        <v>1.44028E-7</v>
      </c>
      <c r="E192" s="51">
        <v>2.8674700000000002E-9</v>
      </c>
      <c r="F192" s="52">
        <v>3.6500000000000003E-8</v>
      </c>
      <c r="G192" s="53">
        <v>2.3536647E-7</v>
      </c>
      <c r="H192" s="53">
        <f t="shared" si="2"/>
        <v>1.200368997E-7</v>
      </c>
    </row>
    <row r="193" spans="1:8" x14ac:dyDescent="0.4">
      <c r="A193" s="49"/>
      <c r="B193" s="50" t="s">
        <v>385</v>
      </c>
      <c r="C193" s="51">
        <v>6.6213499999999999E-8</v>
      </c>
      <c r="D193" s="51">
        <v>1.55122E-7</v>
      </c>
      <c r="E193" s="51">
        <v>1.39408E-8</v>
      </c>
      <c r="F193" s="52">
        <v>1.0999999999999999E-8</v>
      </c>
      <c r="G193" s="53">
        <v>2.4627630000000003E-7</v>
      </c>
      <c r="H193" s="53">
        <f t="shared" si="2"/>
        <v>1.2560091300000002E-7</v>
      </c>
    </row>
    <row r="194" spans="1:8" x14ac:dyDescent="0.4">
      <c r="A194" s="49"/>
      <c r="B194" s="50" t="s">
        <v>225</v>
      </c>
      <c r="C194" s="51">
        <v>6.6300000000000005E-8</v>
      </c>
      <c r="D194" s="51">
        <v>1.55E-7</v>
      </c>
      <c r="E194" s="51">
        <v>1.4E-8</v>
      </c>
      <c r="F194" s="52">
        <v>1.0999999999999999E-8</v>
      </c>
      <c r="G194" s="53">
        <v>2.4630000000000003E-7</v>
      </c>
      <c r="H194" s="53">
        <f t="shared" si="2"/>
        <v>1.2561300000000003E-7</v>
      </c>
    </row>
    <row r="195" spans="1:8" x14ac:dyDescent="0.4">
      <c r="A195" s="49"/>
      <c r="B195" s="50" t="s">
        <v>443</v>
      </c>
      <c r="C195" s="51">
        <v>6.6300000000000005E-8</v>
      </c>
      <c r="D195" s="51">
        <v>1.5534500000000002E-7</v>
      </c>
      <c r="E195" s="51">
        <v>1.39607E-8</v>
      </c>
      <c r="F195" s="52">
        <v>1.0999999999999999E-8</v>
      </c>
      <c r="G195" s="53">
        <v>2.4660570000000003E-7</v>
      </c>
      <c r="H195" s="53">
        <f t="shared" si="2"/>
        <v>1.2576890700000003E-7</v>
      </c>
    </row>
    <row r="196" spans="1:8" x14ac:dyDescent="0.4">
      <c r="A196" s="49"/>
      <c r="B196" s="50" t="s">
        <v>386</v>
      </c>
      <c r="C196" s="51">
        <v>7.4400000000000004E-8</v>
      </c>
      <c r="D196" s="51">
        <v>1.46321E-7</v>
      </c>
      <c r="E196" s="51">
        <v>5.93E-9</v>
      </c>
      <c r="F196" s="52">
        <v>4.2599999999999998E-8</v>
      </c>
      <c r="G196" s="53">
        <v>2.6925099999999998E-7</v>
      </c>
      <c r="H196" s="53">
        <f t="shared" si="2"/>
        <v>1.3731801E-7</v>
      </c>
    </row>
    <row r="197" spans="1:8" x14ac:dyDescent="0.4">
      <c r="A197" s="49"/>
      <c r="B197" s="50" t="s">
        <v>412</v>
      </c>
      <c r="C197" s="51">
        <v>6.3100000000000003E-8</v>
      </c>
      <c r="D197" s="51">
        <v>1.8300000000000001E-7</v>
      </c>
      <c r="E197" s="51">
        <v>3.9799999999999999E-9</v>
      </c>
      <c r="F197" s="52">
        <v>3.6100000000000006E-8</v>
      </c>
      <c r="G197" s="53">
        <v>2.8618000000000004E-7</v>
      </c>
      <c r="H197" s="53">
        <f t="shared" si="2"/>
        <v>1.4595180000000002E-7</v>
      </c>
    </row>
    <row r="198" spans="1:8" x14ac:dyDescent="0.4">
      <c r="A198" s="49"/>
      <c r="B198" s="50" t="s">
        <v>423</v>
      </c>
      <c r="C198" s="51">
        <v>7.1299999999999997E-8</v>
      </c>
      <c r="D198" s="51">
        <v>1.97E-7</v>
      </c>
      <c r="E198" s="51">
        <v>4.8500000000000004E-9</v>
      </c>
      <c r="F198" s="52">
        <v>7.6500000000000003E-8</v>
      </c>
      <c r="G198" s="53">
        <v>3.4964999999999996E-7</v>
      </c>
      <c r="H198" s="53">
        <f t="shared" si="2"/>
        <v>1.7832149999999999E-7</v>
      </c>
    </row>
    <row r="199" spans="1:8" x14ac:dyDescent="0.4">
      <c r="A199" s="49"/>
      <c r="B199" s="50" t="s">
        <v>467</v>
      </c>
      <c r="C199" s="51">
        <v>9.40116E-8</v>
      </c>
      <c r="D199" s="51">
        <v>2.2191200000000001E-7</v>
      </c>
      <c r="E199" s="51">
        <v>1.17643E-8</v>
      </c>
      <c r="F199" s="52">
        <v>2.5599999999999998E-8</v>
      </c>
      <c r="G199" s="53">
        <v>3.5328789999999996E-7</v>
      </c>
      <c r="H199" s="53">
        <f t="shared" si="2"/>
        <v>1.8017682899999997E-7</v>
      </c>
    </row>
    <row r="200" spans="1:8" x14ac:dyDescent="0.4">
      <c r="A200" s="49"/>
      <c r="B200" s="50" t="s">
        <v>434</v>
      </c>
      <c r="C200" s="51">
        <v>8.5355800000000003E-8</v>
      </c>
      <c r="D200" s="51">
        <v>2.26059E-7</v>
      </c>
      <c r="E200" s="51">
        <v>1.7180399999999997E-8</v>
      </c>
      <c r="F200" s="52">
        <v>2.7900000000000002E-8</v>
      </c>
      <c r="G200" s="53">
        <v>3.5649520000000005E-7</v>
      </c>
      <c r="H200" s="53">
        <f t="shared" si="2"/>
        <v>1.8181255200000003E-7</v>
      </c>
    </row>
    <row r="201" spans="1:8" x14ac:dyDescent="0.4">
      <c r="A201" s="49"/>
      <c r="B201" s="50" t="s">
        <v>87</v>
      </c>
      <c r="C201" s="51">
        <v>1.0700000000000001E-7</v>
      </c>
      <c r="D201" s="51">
        <v>2.4602999999999999E-7</v>
      </c>
      <c r="E201" s="51">
        <v>2.6699999999999998E-8</v>
      </c>
      <c r="F201" s="52">
        <v>3.1399999999999997E-8</v>
      </c>
      <c r="G201" s="53">
        <v>4.1113E-7</v>
      </c>
      <c r="H201" s="53">
        <f t="shared" ref="H201:H264" si="3">G201*0.51</f>
        <v>2.0967630000000001E-7</v>
      </c>
    </row>
    <row r="202" spans="1:8" x14ac:dyDescent="0.4">
      <c r="A202" s="49"/>
      <c r="B202" s="50" t="s">
        <v>296</v>
      </c>
      <c r="C202" s="51">
        <v>1.0303099999999999E-7</v>
      </c>
      <c r="D202" s="51">
        <v>2.4089399999999999E-7</v>
      </c>
      <c r="E202" s="51">
        <v>1.57116E-8</v>
      </c>
      <c r="F202" s="52">
        <v>7.1799999999999994E-8</v>
      </c>
      <c r="G202" s="53">
        <v>4.3143660000000001E-7</v>
      </c>
      <c r="H202" s="53">
        <f t="shared" si="3"/>
        <v>2.20032666E-7</v>
      </c>
    </row>
    <row r="203" spans="1:8" x14ac:dyDescent="0.4">
      <c r="A203" s="49"/>
      <c r="B203" s="50" t="s">
        <v>461</v>
      </c>
      <c r="C203" s="51">
        <v>1.03726E-7</v>
      </c>
      <c r="D203" s="51">
        <v>2.9444600000000004E-7</v>
      </c>
      <c r="E203" s="51">
        <v>1.26521E-8</v>
      </c>
      <c r="F203" s="52">
        <v>4.5900000000000001E-8</v>
      </c>
      <c r="G203" s="53">
        <v>4.5672410000000003E-7</v>
      </c>
      <c r="H203" s="53">
        <f t="shared" si="3"/>
        <v>2.32929291E-7</v>
      </c>
    </row>
    <row r="204" spans="1:8" x14ac:dyDescent="0.4">
      <c r="A204" s="49"/>
      <c r="B204" s="50" t="s">
        <v>378</v>
      </c>
      <c r="C204" s="51">
        <v>1.11E-7</v>
      </c>
      <c r="D204" s="51">
        <v>2.6800000000000002E-7</v>
      </c>
      <c r="E204" s="51">
        <v>2.4300000000000003E-8</v>
      </c>
      <c r="F204" s="52">
        <v>5.4200000000000002E-8</v>
      </c>
      <c r="G204" s="53">
        <v>4.5750000000000001E-7</v>
      </c>
      <c r="H204" s="53">
        <f t="shared" si="3"/>
        <v>2.3332500000000001E-7</v>
      </c>
    </row>
    <row r="205" spans="1:8" x14ac:dyDescent="0.4">
      <c r="A205" s="49"/>
      <c r="B205" s="50" t="s">
        <v>364</v>
      </c>
      <c r="C205" s="51">
        <v>8.1728800000000006E-8</v>
      </c>
      <c r="D205" s="51">
        <v>2.9428800000000002E-7</v>
      </c>
      <c r="E205" s="51">
        <v>1.4276499999999999E-8</v>
      </c>
      <c r="F205" s="52">
        <v>7.0300000000000001E-8</v>
      </c>
      <c r="G205" s="53">
        <v>4.6059330000000003E-7</v>
      </c>
      <c r="H205" s="53">
        <f t="shared" si="3"/>
        <v>2.3490258300000002E-7</v>
      </c>
    </row>
    <row r="206" spans="1:8" x14ac:dyDescent="0.4">
      <c r="A206" s="49"/>
      <c r="B206" s="50" t="s">
        <v>91</v>
      </c>
      <c r="C206" s="51">
        <v>2.0699999999999999E-7</v>
      </c>
      <c r="D206" s="51">
        <v>3.0186600000000004E-7</v>
      </c>
      <c r="E206" s="51">
        <v>2.1500000000000002E-9</v>
      </c>
      <c r="F206" s="52">
        <v>9.1400000000000011E-9</v>
      </c>
      <c r="G206" s="53">
        <v>5.2015600000000007E-7</v>
      </c>
      <c r="H206" s="53">
        <f t="shared" si="3"/>
        <v>2.6527956000000005E-7</v>
      </c>
    </row>
    <row r="207" spans="1:8" x14ac:dyDescent="0.4">
      <c r="A207" s="49"/>
      <c r="B207" s="50" t="s">
        <v>80</v>
      </c>
      <c r="C207" s="51">
        <v>1.05795E-7</v>
      </c>
      <c r="D207" s="51">
        <v>3.6227200000000003E-7</v>
      </c>
      <c r="E207" s="51">
        <v>2.3960799999999998E-8</v>
      </c>
      <c r="F207" s="52">
        <v>4.8600000000000005E-8</v>
      </c>
      <c r="G207" s="53">
        <v>5.406278E-7</v>
      </c>
      <c r="H207" s="53">
        <f t="shared" si="3"/>
        <v>2.7572017799999999E-7</v>
      </c>
    </row>
    <row r="208" spans="1:8" x14ac:dyDescent="0.4">
      <c r="A208" s="49"/>
      <c r="B208" s="50" t="s">
        <v>460</v>
      </c>
      <c r="C208" s="51">
        <v>1.2799999999999998E-7</v>
      </c>
      <c r="D208" s="51">
        <v>3.5867599999999998E-7</v>
      </c>
      <c r="E208" s="51">
        <v>5.2199999999999998E-9</v>
      </c>
      <c r="F208" s="52">
        <v>7.24E-8</v>
      </c>
      <c r="G208" s="53">
        <v>5.6429600000000004E-7</v>
      </c>
      <c r="H208" s="53">
        <f t="shared" si="3"/>
        <v>2.8779096E-7</v>
      </c>
    </row>
    <row r="209" spans="1:8" x14ac:dyDescent="0.4">
      <c r="A209" s="49"/>
      <c r="B209" s="50" t="s">
        <v>277</v>
      </c>
      <c r="C209" s="51">
        <v>1.3799999999999999E-7</v>
      </c>
      <c r="D209" s="51">
        <v>3.6300000000000001E-7</v>
      </c>
      <c r="E209" s="51">
        <v>5.1152200000000005E-9</v>
      </c>
      <c r="F209" s="52">
        <v>6.5200000000000001E-8</v>
      </c>
      <c r="G209" s="53">
        <v>5.7131521999999988E-7</v>
      </c>
      <c r="H209" s="53">
        <f t="shared" si="3"/>
        <v>2.9137076219999994E-7</v>
      </c>
    </row>
    <row r="210" spans="1:8" x14ac:dyDescent="0.4">
      <c r="A210" s="49"/>
      <c r="B210" s="50" t="s">
        <v>215</v>
      </c>
      <c r="C210" s="51">
        <v>1.04537E-7</v>
      </c>
      <c r="D210" s="51">
        <v>2.88081E-7</v>
      </c>
      <c r="E210" s="51">
        <v>6.6367499999999999E-9</v>
      </c>
      <c r="F210" s="52">
        <v>1.8000000000000002E-7</v>
      </c>
      <c r="G210" s="53">
        <v>5.7925474999999997E-7</v>
      </c>
      <c r="H210" s="53">
        <f t="shared" si="3"/>
        <v>2.9541992250000002E-7</v>
      </c>
    </row>
    <row r="211" spans="1:8" x14ac:dyDescent="0.4">
      <c r="A211" s="49"/>
      <c r="B211" s="50" t="s">
        <v>453</v>
      </c>
      <c r="C211" s="51">
        <v>1.16507E-7</v>
      </c>
      <c r="D211" s="51">
        <v>3.18362E-7</v>
      </c>
      <c r="E211" s="51">
        <v>8.4864000000000008E-9</v>
      </c>
      <c r="F211" s="52">
        <v>1.37E-7</v>
      </c>
      <c r="G211" s="53">
        <v>5.8035539999999998E-7</v>
      </c>
      <c r="H211" s="53">
        <f t="shared" si="3"/>
        <v>2.9598125399999998E-7</v>
      </c>
    </row>
    <row r="212" spans="1:8" x14ac:dyDescent="0.4">
      <c r="A212" s="49"/>
      <c r="B212" s="50" t="s">
        <v>470</v>
      </c>
      <c r="C212" s="51">
        <v>1.58897E-7</v>
      </c>
      <c r="D212" s="51">
        <v>3.4155500000000002E-7</v>
      </c>
      <c r="E212" s="51">
        <v>6.1664099999999996E-9</v>
      </c>
      <c r="F212" s="52">
        <v>9.02E-8</v>
      </c>
      <c r="G212" s="53">
        <v>5.9681841000000002E-7</v>
      </c>
      <c r="H212" s="53">
        <f t="shared" si="3"/>
        <v>3.043773891E-7</v>
      </c>
    </row>
    <row r="213" spans="1:8" x14ac:dyDescent="0.4">
      <c r="A213" s="49"/>
      <c r="B213" s="50" t="s">
        <v>227</v>
      </c>
      <c r="C213" s="51">
        <v>4.8300000000000001E-9</v>
      </c>
      <c r="D213" s="51">
        <v>1.8200000000000002E-7</v>
      </c>
      <c r="E213" s="51">
        <v>2.9499999999999999E-9</v>
      </c>
      <c r="F213" s="52">
        <v>4.1899999999999998E-7</v>
      </c>
      <c r="G213" s="53">
        <v>6.0877999999999998E-7</v>
      </c>
      <c r="H213" s="53">
        <f t="shared" si="3"/>
        <v>3.1047779999999997E-7</v>
      </c>
    </row>
    <row r="214" spans="1:8" x14ac:dyDescent="0.4">
      <c r="A214" s="49"/>
      <c r="B214" s="50" t="s">
        <v>387</v>
      </c>
      <c r="C214" s="51">
        <v>1.13928E-7</v>
      </c>
      <c r="D214" s="51">
        <v>4.2290099999999998E-7</v>
      </c>
      <c r="E214" s="51">
        <v>9.1956700000000008E-9</v>
      </c>
      <c r="F214" s="52">
        <v>9.6900000000000001E-8</v>
      </c>
      <c r="G214" s="53">
        <v>6.4292466999999994E-7</v>
      </c>
      <c r="H214" s="53">
        <f t="shared" si="3"/>
        <v>3.2789158169999996E-7</v>
      </c>
    </row>
    <row r="215" spans="1:8" x14ac:dyDescent="0.4">
      <c r="A215" s="49"/>
      <c r="B215" s="50" t="s">
        <v>454</v>
      </c>
      <c r="C215" s="51">
        <v>1.8100000000000002E-7</v>
      </c>
      <c r="D215" s="51">
        <v>3.77E-7</v>
      </c>
      <c r="E215" s="51">
        <v>9.6699999999999999E-9</v>
      </c>
      <c r="F215" s="52">
        <v>9.0699999999999998E-8</v>
      </c>
      <c r="G215" s="53">
        <v>6.5837000000000004E-7</v>
      </c>
      <c r="H215" s="53">
        <f t="shared" si="3"/>
        <v>3.3576870000000004E-7</v>
      </c>
    </row>
    <row r="216" spans="1:8" x14ac:dyDescent="0.4">
      <c r="A216" s="49"/>
      <c r="B216" s="50" t="s">
        <v>333</v>
      </c>
      <c r="C216" s="51">
        <v>1.52879E-7</v>
      </c>
      <c r="D216" s="51">
        <v>4.2827099999999998E-7</v>
      </c>
      <c r="E216" s="51">
        <v>3.1641299999999995E-8</v>
      </c>
      <c r="F216" s="52">
        <v>5.7100000000000002E-8</v>
      </c>
      <c r="G216" s="53">
        <v>6.6989130000000003E-7</v>
      </c>
      <c r="H216" s="53">
        <f t="shared" si="3"/>
        <v>3.4164456300000002E-7</v>
      </c>
    </row>
    <row r="217" spans="1:8" x14ac:dyDescent="0.4">
      <c r="A217" s="49"/>
      <c r="B217" s="50" t="s">
        <v>397</v>
      </c>
      <c r="C217" s="51">
        <v>1.49512E-7</v>
      </c>
      <c r="D217" s="51">
        <v>4.1398900000000004E-7</v>
      </c>
      <c r="E217" s="51">
        <v>1.6832499999999999E-8</v>
      </c>
      <c r="F217" s="52">
        <v>1.02E-7</v>
      </c>
      <c r="G217" s="53">
        <v>6.8233349999999999E-7</v>
      </c>
      <c r="H217" s="53">
        <f t="shared" si="3"/>
        <v>3.4799008500000003E-7</v>
      </c>
    </row>
    <row r="218" spans="1:8" x14ac:dyDescent="0.4">
      <c r="A218" s="49"/>
      <c r="B218" s="50" t="s">
        <v>389</v>
      </c>
      <c r="C218" s="51">
        <v>1.4049099999999998E-7</v>
      </c>
      <c r="D218" s="51">
        <v>4.05879E-7</v>
      </c>
      <c r="E218" s="51">
        <v>1.11827E-8</v>
      </c>
      <c r="F218" s="52">
        <v>1.92E-7</v>
      </c>
      <c r="G218" s="53">
        <v>7.4955270000000004E-7</v>
      </c>
      <c r="H218" s="53">
        <f t="shared" si="3"/>
        <v>3.8227187700000003E-7</v>
      </c>
    </row>
    <row r="219" spans="1:8" x14ac:dyDescent="0.4">
      <c r="A219" s="49"/>
      <c r="B219" s="50" t="s">
        <v>392</v>
      </c>
      <c r="C219" s="51">
        <v>1.7742300000000001E-7</v>
      </c>
      <c r="D219" s="51">
        <v>4.79875E-7</v>
      </c>
      <c r="E219" s="51">
        <v>6.8197500000000006E-9</v>
      </c>
      <c r="F219" s="52">
        <v>9.5099999999999998E-8</v>
      </c>
      <c r="G219" s="53">
        <v>7.5921774999999988E-7</v>
      </c>
      <c r="H219" s="53">
        <f t="shared" si="3"/>
        <v>3.8720105249999993E-7</v>
      </c>
    </row>
    <row r="220" spans="1:8" x14ac:dyDescent="0.4">
      <c r="A220" s="49"/>
      <c r="B220" s="50" t="s">
        <v>343</v>
      </c>
      <c r="C220" s="51">
        <v>3.46E-7</v>
      </c>
      <c r="D220" s="51">
        <v>4.0449900000000003E-7</v>
      </c>
      <c r="E220" s="51">
        <v>1.11E-8</v>
      </c>
      <c r="F220" s="52">
        <v>1.63E-8</v>
      </c>
      <c r="G220" s="53">
        <v>7.7789899999999997E-7</v>
      </c>
      <c r="H220" s="53">
        <f t="shared" si="3"/>
        <v>3.9672849000000001E-7</v>
      </c>
    </row>
    <row r="221" spans="1:8" x14ac:dyDescent="0.4">
      <c r="A221" s="49"/>
      <c r="B221" s="50" t="s">
        <v>238</v>
      </c>
      <c r="C221" s="51">
        <v>2.22E-7</v>
      </c>
      <c r="D221" s="51">
        <v>3.9199999999999996E-7</v>
      </c>
      <c r="E221" s="51">
        <v>1.4899999999999999E-8</v>
      </c>
      <c r="F221" s="52">
        <v>1.7699999999999998E-7</v>
      </c>
      <c r="G221" s="53">
        <v>8.0589999999999988E-7</v>
      </c>
      <c r="H221" s="53">
        <f t="shared" si="3"/>
        <v>4.1100899999999995E-7</v>
      </c>
    </row>
    <row r="222" spans="1:8" x14ac:dyDescent="0.4">
      <c r="A222" s="49"/>
      <c r="B222" s="50" t="s">
        <v>462</v>
      </c>
      <c r="C222" s="51">
        <v>2.60094E-7</v>
      </c>
      <c r="D222" s="51">
        <v>4.1419999999999999E-7</v>
      </c>
      <c r="E222" s="51">
        <v>1.1849599999999998E-8</v>
      </c>
      <c r="F222" s="52">
        <v>1.74E-7</v>
      </c>
      <c r="G222" s="53">
        <v>8.601435999999999E-7</v>
      </c>
      <c r="H222" s="53">
        <f t="shared" si="3"/>
        <v>4.3867323599999998E-7</v>
      </c>
    </row>
    <row r="223" spans="1:8" x14ac:dyDescent="0.4">
      <c r="A223" s="49"/>
      <c r="B223" s="50" t="s">
        <v>306</v>
      </c>
      <c r="C223" s="51">
        <v>2.0530099999999999E-7</v>
      </c>
      <c r="D223" s="51">
        <v>5.25466E-7</v>
      </c>
      <c r="E223" s="51">
        <v>2.5794400000000001E-8</v>
      </c>
      <c r="F223" s="52">
        <v>1.0900000000000001E-7</v>
      </c>
      <c r="G223" s="53">
        <v>8.6556140000000008E-7</v>
      </c>
      <c r="H223" s="53">
        <f t="shared" si="3"/>
        <v>4.4143631400000004E-7</v>
      </c>
    </row>
    <row r="224" spans="1:8" x14ac:dyDescent="0.4">
      <c r="A224" s="49"/>
      <c r="B224" s="50" t="s">
        <v>395</v>
      </c>
      <c r="C224" s="51">
        <v>4.0459600000000001E-7</v>
      </c>
      <c r="D224" s="51">
        <v>1.03848E-6</v>
      </c>
      <c r="E224" s="51">
        <v>1.8608199999999998E-8</v>
      </c>
      <c r="F224" s="52">
        <v>1.18E-7</v>
      </c>
      <c r="G224" s="53">
        <v>1.5796842000000004E-6</v>
      </c>
      <c r="H224" s="53">
        <f t="shared" si="3"/>
        <v>8.0563894200000019E-7</v>
      </c>
    </row>
    <row r="225" spans="1:8" x14ac:dyDescent="0.4">
      <c r="A225" s="49"/>
      <c r="B225" s="50" t="s">
        <v>266</v>
      </c>
      <c r="C225" s="51">
        <v>4.1899999999999998E-7</v>
      </c>
      <c r="D225" s="51">
        <v>1.3129199999999999E-6</v>
      </c>
      <c r="E225" s="51">
        <v>1.05E-7</v>
      </c>
      <c r="F225" s="52">
        <v>1.66E-7</v>
      </c>
      <c r="G225" s="53">
        <v>2.00292E-6</v>
      </c>
      <c r="H225" s="53">
        <f t="shared" si="3"/>
        <v>1.0214892000000001E-6</v>
      </c>
    </row>
    <row r="226" spans="1:8" x14ac:dyDescent="0.4">
      <c r="A226" s="49"/>
      <c r="B226" s="50" t="s">
        <v>375</v>
      </c>
      <c r="C226" s="51">
        <v>5.5400000000000001E-7</v>
      </c>
      <c r="D226" s="51">
        <v>1.2700000000000001E-6</v>
      </c>
      <c r="E226" s="51">
        <v>8.0000000000000002E-8</v>
      </c>
      <c r="F226" s="52">
        <v>3.1399999999999998E-7</v>
      </c>
      <c r="G226" s="53">
        <v>2.2179999999999998E-6</v>
      </c>
      <c r="H226" s="53">
        <f t="shared" si="3"/>
        <v>1.1311799999999999E-6</v>
      </c>
    </row>
    <row r="227" spans="1:8" x14ac:dyDescent="0.4">
      <c r="A227" s="49"/>
      <c r="B227" s="50" t="s">
        <v>473</v>
      </c>
      <c r="C227" s="51">
        <v>3.8007500000000002E-7</v>
      </c>
      <c r="D227" s="51">
        <v>1.5886999999999999E-6</v>
      </c>
      <c r="E227" s="51">
        <v>4.0649299999999999E-8</v>
      </c>
      <c r="F227" s="52">
        <v>6.1399999999999997E-7</v>
      </c>
      <c r="G227" s="53">
        <v>2.6234242999999998E-6</v>
      </c>
      <c r="H227" s="53">
        <f t="shared" si="3"/>
        <v>1.337946393E-6</v>
      </c>
    </row>
    <row r="228" spans="1:8" x14ac:dyDescent="0.4">
      <c r="A228" s="49"/>
      <c r="B228" s="50" t="s">
        <v>350</v>
      </c>
      <c r="C228" s="51">
        <v>1.8500000000000001E-6</v>
      </c>
      <c r="D228" s="51">
        <v>2.39577E-6</v>
      </c>
      <c r="E228" s="51">
        <v>4.5600000000000001E-7</v>
      </c>
      <c r="F228" s="52">
        <v>1.17E-6</v>
      </c>
      <c r="G228" s="53">
        <v>5.8717699999999999E-6</v>
      </c>
      <c r="H228" s="53">
        <f t="shared" si="3"/>
        <v>2.9946027000000001E-6</v>
      </c>
    </row>
    <row r="229" spans="1:8" x14ac:dyDescent="0.4">
      <c r="A229" s="49"/>
      <c r="B229" s="50" t="s">
        <v>349</v>
      </c>
      <c r="C229" s="51">
        <v>1.8519499999999999E-6</v>
      </c>
      <c r="D229" s="51">
        <v>2.39577E-6</v>
      </c>
      <c r="E229" s="51">
        <v>4.5614499999999999E-7</v>
      </c>
      <c r="F229" s="52">
        <v>1.17E-6</v>
      </c>
      <c r="G229" s="53">
        <v>5.8738649999999999E-6</v>
      </c>
      <c r="H229" s="53">
        <f t="shared" si="3"/>
        <v>2.9956711500000001E-6</v>
      </c>
    </row>
    <row r="230" spans="1:8" x14ac:dyDescent="0.4">
      <c r="A230" s="49"/>
      <c r="B230" s="50" t="s">
        <v>74</v>
      </c>
      <c r="C230" s="51">
        <v>1.8519499999999999E-6</v>
      </c>
      <c r="D230" s="51">
        <v>2.39577E-6</v>
      </c>
      <c r="E230" s="51">
        <v>4.5614499999999999E-7</v>
      </c>
      <c r="F230" s="52">
        <v>1.17E-6</v>
      </c>
      <c r="G230" s="53">
        <v>5.8738649999999999E-6</v>
      </c>
      <c r="H230" s="53">
        <f t="shared" si="3"/>
        <v>2.9956711500000001E-6</v>
      </c>
    </row>
    <row r="231" spans="1:8" x14ac:dyDescent="0.4">
      <c r="A231" s="44" t="s">
        <v>308</v>
      </c>
      <c r="B231" s="45" t="s">
        <v>396</v>
      </c>
      <c r="C231" s="46">
        <v>1.1035999999999999E-6</v>
      </c>
      <c r="D231" s="46">
        <v>8.1915099999999995E-7</v>
      </c>
      <c r="E231" s="46">
        <v>5.0456199999999991E-7</v>
      </c>
      <c r="F231" s="47">
        <v>7.4799999999999997E-7</v>
      </c>
      <c r="G231" s="48">
        <v>3.1753130000000001E-6</v>
      </c>
      <c r="H231" s="48">
        <f t="shared" si="3"/>
        <v>1.6194096300000001E-6</v>
      </c>
    </row>
    <row r="232" spans="1:8" x14ac:dyDescent="0.4">
      <c r="A232" s="49"/>
      <c r="B232" s="50" t="s">
        <v>455</v>
      </c>
      <c r="C232" s="51">
        <v>2.5569299999999996E-6</v>
      </c>
      <c r="D232" s="51">
        <v>1.3458000000000001E-6</v>
      </c>
      <c r="E232" s="51">
        <v>3.5420299999999996E-7</v>
      </c>
      <c r="F232" s="52">
        <v>1.02E-6</v>
      </c>
      <c r="G232" s="53">
        <v>5.2769330000000005E-6</v>
      </c>
      <c r="H232" s="53">
        <f t="shared" si="3"/>
        <v>2.6912358300000003E-6</v>
      </c>
    </row>
    <row r="233" spans="1:8" x14ac:dyDescent="0.4">
      <c r="A233" s="49"/>
      <c r="B233" s="50" t="s">
        <v>414</v>
      </c>
      <c r="C233" s="51">
        <v>3.8246599999999997E-6</v>
      </c>
      <c r="D233" s="51">
        <v>2.56382E-6</v>
      </c>
      <c r="E233" s="51">
        <v>1.85136E-7</v>
      </c>
      <c r="F233" s="52">
        <v>8.0299999999999998E-7</v>
      </c>
      <c r="G233" s="53">
        <v>7.3766160000000003E-6</v>
      </c>
      <c r="H233" s="53">
        <f t="shared" si="3"/>
        <v>3.7620741600000002E-6</v>
      </c>
    </row>
    <row r="234" spans="1:8" x14ac:dyDescent="0.4">
      <c r="A234" s="49"/>
      <c r="B234" s="50" t="s">
        <v>307</v>
      </c>
      <c r="C234" s="51">
        <v>4.23156E-6</v>
      </c>
      <c r="D234" s="51">
        <v>4.2310800000000003E-6</v>
      </c>
      <c r="E234" s="51">
        <v>2.9217099999999998E-7</v>
      </c>
      <c r="F234" s="52">
        <v>1.22E-6</v>
      </c>
      <c r="G234" s="53">
        <v>9.9748110000000016E-6</v>
      </c>
      <c r="H234" s="53">
        <f t="shared" si="3"/>
        <v>5.0871536100000011E-6</v>
      </c>
    </row>
    <row r="235" spans="1:8" x14ac:dyDescent="0.4">
      <c r="A235" s="49"/>
      <c r="B235" s="50" t="s">
        <v>91</v>
      </c>
      <c r="C235" s="51">
        <v>4.34792E-6</v>
      </c>
      <c r="D235" s="51">
        <v>3.0651099999999999E-6</v>
      </c>
      <c r="E235" s="51">
        <v>1.05584E-6</v>
      </c>
      <c r="F235" s="52">
        <v>1.77E-6</v>
      </c>
      <c r="G235" s="53">
        <v>1.0238870000000001E-5</v>
      </c>
      <c r="H235" s="53">
        <f t="shared" si="3"/>
        <v>5.2218237000000006E-6</v>
      </c>
    </row>
    <row r="236" spans="1:8" x14ac:dyDescent="0.4">
      <c r="A236" s="49"/>
      <c r="B236" s="50" t="s">
        <v>349</v>
      </c>
      <c r="C236" s="51">
        <v>4.5600700000000002E-6</v>
      </c>
      <c r="D236" s="51">
        <v>5.8917900000000002E-6</v>
      </c>
      <c r="E236" s="51">
        <v>1.1178699999999999E-6</v>
      </c>
      <c r="F236" s="52">
        <v>2.8999999999999998E-6</v>
      </c>
      <c r="G236" s="53">
        <v>1.446973E-5</v>
      </c>
      <c r="H236" s="53">
        <f t="shared" si="3"/>
        <v>7.3795623000000005E-6</v>
      </c>
    </row>
    <row r="237" spans="1:8" x14ac:dyDescent="0.4">
      <c r="A237" s="49"/>
      <c r="B237" s="50" t="s">
        <v>74</v>
      </c>
      <c r="C237" s="51">
        <v>4.5600700000000002E-6</v>
      </c>
      <c r="D237" s="51">
        <v>5.8917900000000002E-6</v>
      </c>
      <c r="E237" s="51">
        <v>1.1178699999999999E-6</v>
      </c>
      <c r="F237" s="52">
        <v>2.8999999999999998E-6</v>
      </c>
      <c r="G237" s="53">
        <v>1.446973E-5</v>
      </c>
      <c r="H237" s="53">
        <f t="shared" si="3"/>
        <v>7.3795623000000005E-6</v>
      </c>
    </row>
    <row r="238" spans="1:8" x14ac:dyDescent="0.4">
      <c r="A238" s="49"/>
      <c r="B238" s="50" t="s">
        <v>350</v>
      </c>
      <c r="C238" s="51">
        <v>4.5600700000000002E-6</v>
      </c>
      <c r="D238" s="51">
        <v>5.8917900000000002E-6</v>
      </c>
      <c r="E238" s="51">
        <v>1.1178699999999999E-6</v>
      </c>
      <c r="F238" s="52">
        <v>2.8999999999999998E-6</v>
      </c>
      <c r="G238" s="53">
        <v>1.446973E-5</v>
      </c>
      <c r="H238" s="53">
        <f t="shared" si="3"/>
        <v>7.3795623000000005E-6</v>
      </c>
    </row>
    <row r="239" spans="1:8" x14ac:dyDescent="0.4">
      <c r="A239" s="49"/>
      <c r="B239" s="50" t="s">
        <v>222</v>
      </c>
      <c r="C239" s="51">
        <v>1.5146899999999999E-5</v>
      </c>
      <c r="D239" s="51">
        <v>9.6321299999999992E-6</v>
      </c>
      <c r="E239" s="51">
        <v>3.8433400000000004E-6</v>
      </c>
      <c r="F239" s="52">
        <v>1.1599999999999999E-5</v>
      </c>
      <c r="G239" s="53">
        <v>4.0222370000000001E-5</v>
      </c>
      <c r="H239" s="53">
        <f t="shared" si="3"/>
        <v>2.0513408700000002E-5</v>
      </c>
    </row>
    <row r="240" spans="1:8" x14ac:dyDescent="0.4">
      <c r="A240" s="49"/>
      <c r="B240" s="50" t="s">
        <v>406</v>
      </c>
      <c r="C240" s="51">
        <v>1.5517400000000002E-5</v>
      </c>
      <c r="D240" s="51">
        <v>1.00631E-5</v>
      </c>
      <c r="E240" s="51">
        <v>4.5169299999999995E-6</v>
      </c>
      <c r="F240" s="52">
        <v>1.2300000000000001E-5</v>
      </c>
      <c r="G240" s="53">
        <v>4.2397429999999997E-5</v>
      </c>
      <c r="H240" s="53">
        <f t="shared" si="3"/>
        <v>2.16226893E-5</v>
      </c>
    </row>
    <row r="241" spans="1:8" x14ac:dyDescent="0.4">
      <c r="A241" s="44" t="s">
        <v>164</v>
      </c>
      <c r="B241" s="45" t="s">
        <v>430</v>
      </c>
      <c r="C241" s="46">
        <v>2.0100000000000001E-8</v>
      </c>
      <c r="D241" s="46">
        <v>5.7200000000000003E-8</v>
      </c>
      <c r="E241" s="46">
        <v>4.2400000000000002E-9</v>
      </c>
      <c r="F241" s="47">
        <v>7.9500000000000001E-9</v>
      </c>
      <c r="G241" s="48">
        <v>8.9490000000000016E-8</v>
      </c>
      <c r="H241" s="48">
        <f t="shared" si="3"/>
        <v>4.5639900000000012E-8</v>
      </c>
    </row>
    <row r="242" spans="1:8" x14ac:dyDescent="0.4">
      <c r="A242" s="49"/>
      <c r="B242" s="50" t="s">
        <v>456</v>
      </c>
      <c r="C242" s="51">
        <v>2.4100000000000001E-8</v>
      </c>
      <c r="D242" s="51">
        <v>6.7700000000000004E-8</v>
      </c>
      <c r="E242" s="51">
        <v>5.0200000000000004E-9</v>
      </c>
      <c r="F242" s="52">
        <v>9.2099999999999994E-9</v>
      </c>
      <c r="G242" s="53">
        <v>1.0603000000000002E-7</v>
      </c>
      <c r="H242" s="53">
        <f t="shared" si="3"/>
        <v>5.4075300000000009E-8</v>
      </c>
    </row>
    <row r="243" spans="1:8" x14ac:dyDescent="0.4">
      <c r="A243" s="49"/>
      <c r="B243" s="50" t="s">
        <v>461</v>
      </c>
      <c r="C243" s="51">
        <v>2.4116899999999998E-8</v>
      </c>
      <c r="D243" s="51">
        <v>6.7733799999999992E-8</v>
      </c>
      <c r="E243" s="51">
        <v>5.0246100000000001E-9</v>
      </c>
      <c r="F243" s="52">
        <v>9.2099999999999994E-9</v>
      </c>
      <c r="G243" s="53">
        <v>1.0608531000000001E-7</v>
      </c>
      <c r="H243" s="53">
        <f t="shared" si="3"/>
        <v>5.410350810000001E-8</v>
      </c>
    </row>
    <row r="244" spans="1:8" x14ac:dyDescent="0.4">
      <c r="A244" s="49"/>
      <c r="B244" s="50" t="s">
        <v>137</v>
      </c>
      <c r="C244" s="51">
        <v>2.6724199999999999E-8</v>
      </c>
      <c r="D244" s="51">
        <v>8.0560899999999997E-8</v>
      </c>
      <c r="E244" s="51">
        <v>7.903850000000001E-9</v>
      </c>
      <c r="F244" s="52">
        <v>6.9099999999999995E-9</v>
      </c>
      <c r="G244" s="53">
        <v>1.2209895000000002E-7</v>
      </c>
      <c r="H244" s="53">
        <f t="shared" si="3"/>
        <v>6.2270464500000005E-8</v>
      </c>
    </row>
    <row r="245" spans="1:8" x14ac:dyDescent="0.4">
      <c r="A245" s="49"/>
      <c r="B245" s="50" t="s">
        <v>412</v>
      </c>
      <c r="C245" s="51">
        <v>2.7414399999999998E-8</v>
      </c>
      <c r="D245" s="51">
        <v>8.4978999999999996E-8</v>
      </c>
      <c r="E245" s="51">
        <v>1.31966E-9</v>
      </c>
      <c r="F245" s="52">
        <v>2.0100000000000001E-8</v>
      </c>
      <c r="G245" s="53">
        <v>1.3381305999999999E-7</v>
      </c>
      <c r="H245" s="53">
        <f t="shared" si="3"/>
        <v>6.8244660599999994E-8</v>
      </c>
    </row>
    <row r="246" spans="1:8" x14ac:dyDescent="0.4">
      <c r="A246" s="49"/>
      <c r="B246" s="50" t="s">
        <v>346</v>
      </c>
      <c r="C246" s="51">
        <v>4.0155099999999997E-8</v>
      </c>
      <c r="D246" s="51">
        <v>1.09598E-7</v>
      </c>
      <c r="E246" s="51">
        <v>6.6575500000000004E-9</v>
      </c>
      <c r="F246" s="52">
        <v>2.4300000000000003E-8</v>
      </c>
      <c r="G246" s="53">
        <v>1.8071065000000001E-7</v>
      </c>
      <c r="H246" s="53">
        <f t="shared" si="3"/>
        <v>9.2162431500000005E-8</v>
      </c>
    </row>
    <row r="247" spans="1:8" x14ac:dyDescent="0.4">
      <c r="A247" s="49"/>
      <c r="B247" s="50" t="s">
        <v>80</v>
      </c>
      <c r="C247" s="51">
        <v>4.1299999999999999E-8</v>
      </c>
      <c r="D247" s="51">
        <v>1.3899999999999999E-7</v>
      </c>
      <c r="E247" s="51">
        <v>9.4099999999999996E-9</v>
      </c>
      <c r="F247" s="52">
        <v>1.8700000000000002E-8</v>
      </c>
      <c r="G247" s="53">
        <v>2.0841E-7</v>
      </c>
      <c r="H247" s="53">
        <f t="shared" si="3"/>
        <v>1.062891E-7</v>
      </c>
    </row>
    <row r="248" spans="1:8" x14ac:dyDescent="0.4">
      <c r="A248" s="49"/>
      <c r="B248" s="50" t="s">
        <v>277</v>
      </c>
      <c r="C248" s="51">
        <v>5.2200000000000004E-8</v>
      </c>
      <c r="D248" s="51">
        <v>1.3683000000000001E-7</v>
      </c>
      <c r="E248" s="51">
        <v>1.9069600000000002E-9</v>
      </c>
      <c r="F248" s="52">
        <v>2.4199999999999998E-8</v>
      </c>
      <c r="G248" s="53">
        <v>2.1513695999999999E-7</v>
      </c>
      <c r="H248" s="53">
        <f t="shared" si="3"/>
        <v>1.097198496E-7</v>
      </c>
    </row>
    <row r="249" spans="1:8" x14ac:dyDescent="0.4">
      <c r="A249" s="49"/>
      <c r="B249" s="50" t="s">
        <v>444</v>
      </c>
      <c r="C249" s="51">
        <v>9.2015700000000005E-8</v>
      </c>
      <c r="D249" s="51">
        <v>1.2478599999999999E-7</v>
      </c>
      <c r="E249" s="51">
        <v>1.0109299999999999E-8</v>
      </c>
      <c r="F249" s="52">
        <v>7.5800000000000007E-9</v>
      </c>
      <c r="G249" s="53">
        <v>2.3449100000000001E-7</v>
      </c>
      <c r="H249" s="53">
        <f t="shared" si="3"/>
        <v>1.1959041000000001E-7</v>
      </c>
    </row>
    <row r="250" spans="1:8" x14ac:dyDescent="0.4">
      <c r="A250" s="49"/>
      <c r="B250" s="50" t="s">
        <v>452</v>
      </c>
      <c r="C250" s="51">
        <v>9.2015700000000005E-8</v>
      </c>
      <c r="D250" s="51">
        <v>1.2478599999999999E-7</v>
      </c>
      <c r="E250" s="51">
        <v>1.0109299999999999E-8</v>
      </c>
      <c r="F250" s="52">
        <v>7.5800000000000007E-9</v>
      </c>
      <c r="G250" s="53">
        <v>2.3449100000000001E-7</v>
      </c>
      <c r="H250" s="53">
        <f t="shared" si="3"/>
        <v>1.1959041000000001E-7</v>
      </c>
    </row>
    <row r="251" spans="1:8" x14ac:dyDescent="0.4">
      <c r="A251" s="49"/>
      <c r="B251" s="50" t="s">
        <v>460</v>
      </c>
      <c r="C251" s="51">
        <v>7.9300000000000002E-8</v>
      </c>
      <c r="D251" s="51">
        <v>2.0246899999999998E-7</v>
      </c>
      <c r="E251" s="51">
        <v>2.7400000000000001E-9</v>
      </c>
      <c r="F251" s="52">
        <v>3.3599999999999996E-8</v>
      </c>
      <c r="G251" s="53">
        <v>3.1810899999999995E-7</v>
      </c>
      <c r="H251" s="53">
        <f t="shared" si="3"/>
        <v>1.6223558999999997E-7</v>
      </c>
    </row>
    <row r="252" spans="1:8" x14ac:dyDescent="0.4">
      <c r="A252" s="49"/>
      <c r="B252" s="50" t="s">
        <v>364</v>
      </c>
      <c r="C252" s="51">
        <v>5.76E-8</v>
      </c>
      <c r="D252" s="51">
        <v>2.0699999999999999E-7</v>
      </c>
      <c r="E252" s="51">
        <v>1E-8</v>
      </c>
      <c r="F252" s="52">
        <v>4.95E-8</v>
      </c>
      <c r="G252" s="53">
        <v>3.241E-7</v>
      </c>
      <c r="H252" s="53">
        <f t="shared" si="3"/>
        <v>1.6529099999999999E-7</v>
      </c>
    </row>
    <row r="253" spans="1:8" x14ac:dyDescent="0.4">
      <c r="A253" s="49"/>
      <c r="B253" s="50" t="s">
        <v>87</v>
      </c>
      <c r="C253" s="51">
        <v>1.23E-7</v>
      </c>
      <c r="D253" s="51">
        <v>2.7425600000000002E-7</v>
      </c>
      <c r="E253" s="51">
        <v>3.0899999999999999E-8</v>
      </c>
      <c r="F253" s="52">
        <v>3.7100000000000001E-8</v>
      </c>
      <c r="G253" s="53">
        <v>4.6525599999999997E-7</v>
      </c>
      <c r="H253" s="53">
        <f t="shared" si="3"/>
        <v>2.3728055999999998E-7</v>
      </c>
    </row>
    <row r="254" spans="1:8" x14ac:dyDescent="0.4">
      <c r="A254" s="49"/>
      <c r="B254" s="50" t="s">
        <v>467</v>
      </c>
      <c r="C254" s="51">
        <v>1.45597E-7</v>
      </c>
      <c r="D254" s="51">
        <v>3.38156E-7</v>
      </c>
      <c r="E254" s="51">
        <v>2.47645E-8</v>
      </c>
      <c r="F254" s="52">
        <v>5.0799999999999998E-8</v>
      </c>
      <c r="G254" s="53">
        <v>5.5931750000000005E-7</v>
      </c>
      <c r="H254" s="53">
        <f t="shared" si="3"/>
        <v>2.8525192500000004E-7</v>
      </c>
    </row>
    <row r="255" spans="1:8" x14ac:dyDescent="0.4">
      <c r="A255" s="49"/>
      <c r="B255" s="50" t="s">
        <v>378</v>
      </c>
      <c r="C255" s="51">
        <v>1.6400000000000001E-7</v>
      </c>
      <c r="D255" s="51">
        <v>3.6400000000000003E-7</v>
      </c>
      <c r="E255" s="51">
        <v>3.62E-8</v>
      </c>
      <c r="F255" s="52">
        <v>8.3000000000000002E-8</v>
      </c>
      <c r="G255" s="53">
        <v>6.4720000000000002E-7</v>
      </c>
      <c r="H255" s="53">
        <f t="shared" si="3"/>
        <v>3.3007199999999999E-7</v>
      </c>
    </row>
    <row r="256" spans="1:8" x14ac:dyDescent="0.4">
      <c r="A256" s="49"/>
      <c r="B256" s="50" t="s">
        <v>409</v>
      </c>
      <c r="C256" s="51">
        <v>1.7899999999999997E-7</v>
      </c>
      <c r="D256" s="51">
        <v>1.3946400000000001E-7</v>
      </c>
      <c r="E256" s="51">
        <v>2.2499999999999999E-7</v>
      </c>
      <c r="F256" s="52">
        <v>4.75E-7</v>
      </c>
      <c r="G256" s="53">
        <v>1.0184639999999999E-6</v>
      </c>
      <c r="H256" s="53">
        <f t="shared" si="3"/>
        <v>5.1941663999999996E-7</v>
      </c>
    </row>
    <row r="257" spans="1:8" x14ac:dyDescent="0.4">
      <c r="A257" s="49"/>
      <c r="B257" s="50" t="s">
        <v>266</v>
      </c>
      <c r="C257" s="51">
        <v>2.2000000000000001E-7</v>
      </c>
      <c r="D257" s="51">
        <v>6.9161199999999999E-7</v>
      </c>
      <c r="E257" s="51">
        <v>5.6499999999999996E-8</v>
      </c>
      <c r="F257" s="52">
        <v>8.7600000000000004E-8</v>
      </c>
      <c r="G257" s="53">
        <v>1.055712E-6</v>
      </c>
      <c r="H257" s="53">
        <f t="shared" si="3"/>
        <v>5.3841312000000006E-7</v>
      </c>
    </row>
    <row r="258" spans="1:8" x14ac:dyDescent="0.4">
      <c r="A258" s="49"/>
      <c r="B258" s="50" t="s">
        <v>349</v>
      </c>
      <c r="C258" s="51">
        <v>3.8851899999999996E-7</v>
      </c>
      <c r="D258" s="51">
        <v>4.1628400000000002E-7</v>
      </c>
      <c r="E258" s="51">
        <v>2.4687700000000002E-7</v>
      </c>
      <c r="F258" s="52">
        <v>4.2199999999999999E-7</v>
      </c>
      <c r="G258" s="53">
        <v>1.4736800000000001E-6</v>
      </c>
      <c r="H258" s="53">
        <f t="shared" si="3"/>
        <v>7.5157680000000005E-7</v>
      </c>
    </row>
    <row r="259" spans="1:8" x14ac:dyDescent="0.4">
      <c r="A259" s="49"/>
      <c r="B259" s="50" t="s">
        <v>74</v>
      </c>
      <c r="C259" s="51">
        <v>3.8851899999999996E-7</v>
      </c>
      <c r="D259" s="51">
        <v>4.1628400000000002E-7</v>
      </c>
      <c r="E259" s="51">
        <v>2.4687700000000002E-7</v>
      </c>
      <c r="F259" s="52">
        <v>4.2199999999999999E-7</v>
      </c>
      <c r="G259" s="53">
        <v>1.4736800000000001E-6</v>
      </c>
      <c r="H259" s="53">
        <f t="shared" si="3"/>
        <v>7.5157680000000005E-7</v>
      </c>
    </row>
    <row r="260" spans="1:8" x14ac:dyDescent="0.4">
      <c r="A260" s="49"/>
      <c r="B260" s="50" t="s">
        <v>350</v>
      </c>
      <c r="C260" s="51">
        <v>3.89E-7</v>
      </c>
      <c r="D260" s="51">
        <v>4.1628400000000002E-7</v>
      </c>
      <c r="E260" s="51">
        <v>2.4699999999999998E-7</v>
      </c>
      <c r="F260" s="52">
        <v>4.2199999999999999E-7</v>
      </c>
      <c r="G260" s="53">
        <v>1.4742840000000002E-6</v>
      </c>
      <c r="H260" s="53">
        <f t="shared" si="3"/>
        <v>7.5188484000000012E-7</v>
      </c>
    </row>
    <row r="261" spans="1:8" x14ac:dyDescent="0.4">
      <c r="A261" s="44" t="s">
        <v>190</v>
      </c>
      <c r="B261" s="45" t="s">
        <v>72</v>
      </c>
      <c r="C261" s="46">
        <v>1.92027E-8</v>
      </c>
      <c r="D261" s="46">
        <v>6.0710500000000006E-8</v>
      </c>
      <c r="E261" s="46">
        <v>5.9321499999999996E-9</v>
      </c>
      <c r="F261" s="47">
        <v>4.1300000000000004E-9</v>
      </c>
      <c r="G261" s="48">
        <v>8.9975350000000009E-8</v>
      </c>
      <c r="H261" s="48">
        <f t="shared" si="3"/>
        <v>4.5887428500000005E-8</v>
      </c>
    </row>
    <row r="262" spans="1:8" x14ac:dyDescent="0.4">
      <c r="A262" s="49"/>
      <c r="B262" s="50" t="s">
        <v>320</v>
      </c>
      <c r="C262" s="51">
        <v>2E-8</v>
      </c>
      <c r="D262" s="51">
        <v>6.3299999999999991E-8</v>
      </c>
      <c r="E262" s="51">
        <v>6.1883999999999998E-9</v>
      </c>
      <c r="F262" s="52">
        <v>4.3000000000000005E-9</v>
      </c>
      <c r="G262" s="53">
        <v>9.3788399999999988E-8</v>
      </c>
      <c r="H262" s="53">
        <f t="shared" si="3"/>
        <v>4.7832083999999995E-8</v>
      </c>
    </row>
    <row r="263" spans="1:8" x14ac:dyDescent="0.4">
      <c r="A263" s="49"/>
      <c r="B263" s="50" t="s">
        <v>319</v>
      </c>
      <c r="C263" s="51">
        <v>2E-8</v>
      </c>
      <c r="D263" s="51">
        <v>6.333290000000001E-8</v>
      </c>
      <c r="E263" s="51">
        <v>6.1900000000000003E-9</v>
      </c>
      <c r="F263" s="52">
        <v>4.3000000000000005E-9</v>
      </c>
      <c r="G263" s="53">
        <v>9.38229E-8</v>
      </c>
      <c r="H263" s="53">
        <f t="shared" si="3"/>
        <v>4.7849679000000002E-8</v>
      </c>
    </row>
    <row r="264" spans="1:8" x14ac:dyDescent="0.4">
      <c r="A264" s="49"/>
      <c r="B264" s="50" t="s">
        <v>137</v>
      </c>
      <c r="C264" s="51">
        <v>2.9708399999999999E-8</v>
      </c>
      <c r="D264" s="51">
        <v>7.5472000000000002E-8</v>
      </c>
      <c r="E264" s="51">
        <v>7.71308E-9</v>
      </c>
      <c r="F264" s="52">
        <v>5.9600000000000001E-9</v>
      </c>
      <c r="G264" s="53">
        <v>1.1885348000000001E-7</v>
      </c>
      <c r="H264" s="53">
        <f t="shared" si="3"/>
        <v>6.0615274800000005E-8</v>
      </c>
    </row>
    <row r="265" spans="1:8" x14ac:dyDescent="0.4">
      <c r="A265" s="49"/>
      <c r="B265" s="50" t="s">
        <v>435</v>
      </c>
      <c r="C265" s="51">
        <v>2.8816000000000001E-8</v>
      </c>
      <c r="D265" s="51">
        <v>9.9253100000000001E-8</v>
      </c>
      <c r="E265" s="51">
        <v>5.1871E-9</v>
      </c>
      <c r="F265" s="52">
        <v>6.1E-9</v>
      </c>
      <c r="G265" s="53">
        <v>1.3935620000000003E-7</v>
      </c>
      <c r="H265" s="53">
        <f t="shared" ref="H265:H328" si="4">G265*0.51</f>
        <v>7.1071662000000021E-8</v>
      </c>
    </row>
    <row r="266" spans="1:8" x14ac:dyDescent="0.4">
      <c r="A266" s="49"/>
      <c r="B266" s="50" t="s">
        <v>469</v>
      </c>
      <c r="C266" s="51">
        <v>2.8816000000000001E-8</v>
      </c>
      <c r="D266" s="51">
        <v>9.9253100000000001E-8</v>
      </c>
      <c r="E266" s="51">
        <v>5.1871E-9</v>
      </c>
      <c r="F266" s="52">
        <v>6.1E-9</v>
      </c>
      <c r="G266" s="53">
        <v>1.3935620000000003E-7</v>
      </c>
      <c r="H266" s="53">
        <f t="shared" si="4"/>
        <v>7.1071662000000021E-8</v>
      </c>
    </row>
    <row r="267" spans="1:8" x14ac:dyDescent="0.4">
      <c r="A267" s="49"/>
      <c r="B267" s="50" t="s">
        <v>461</v>
      </c>
      <c r="C267" s="51">
        <v>3.1838499999999998E-8</v>
      </c>
      <c r="D267" s="51">
        <v>8.9420399999999998E-8</v>
      </c>
      <c r="E267" s="51">
        <v>6.6333700000000002E-9</v>
      </c>
      <c r="F267" s="52">
        <v>1.22E-8</v>
      </c>
      <c r="G267" s="53">
        <v>1.4009226999999998E-7</v>
      </c>
      <c r="H267" s="53">
        <f t="shared" si="4"/>
        <v>7.1447057699999991E-8</v>
      </c>
    </row>
    <row r="268" spans="1:8" x14ac:dyDescent="0.4">
      <c r="A268" s="49"/>
      <c r="B268" s="50" t="s">
        <v>359</v>
      </c>
      <c r="C268" s="51">
        <v>3.2071700000000001E-8</v>
      </c>
      <c r="D268" s="51">
        <v>1.01397E-7</v>
      </c>
      <c r="E268" s="51">
        <v>9.9076899999999989E-9</v>
      </c>
      <c r="F268" s="52">
        <v>6.89E-9</v>
      </c>
      <c r="G268" s="53">
        <v>1.5026639000000002E-7</v>
      </c>
      <c r="H268" s="53">
        <f t="shared" si="4"/>
        <v>7.6635858900000008E-8</v>
      </c>
    </row>
    <row r="269" spans="1:8" x14ac:dyDescent="0.4">
      <c r="A269" s="49"/>
      <c r="B269" s="50" t="s">
        <v>292</v>
      </c>
      <c r="C269" s="51">
        <v>2.7917000000000001E-8</v>
      </c>
      <c r="D269" s="51">
        <v>9.8122900000000006E-8</v>
      </c>
      <c r="E269" s="51">
        <v>1.18448E-8</v>
      </c>
      <c r="F269" s="52">
        <v>2.9300000000000001E-8</v>
      </c>
      <c r="G269" s="53">
        <v>1.6718470000000002E-7</v>
      </c>
      <c r="H269" s="53">
        <f t="shared" si="4"/>
        <v>8.5264197000000015E-8</v>
      </c>
    </row>
    <row r="270" spans="1:8" x14ac:dyDescent="0.4">
      <c r="A270" s="49"/>
      <c r="B270" s="50" t="s">
        <v>61</v>
      </c>
      <c r="C270" s="51">
        <v>3.71515E-8</v>
      </c>
      <c r="D270" s="51">
        <v>1.1790099999999999E-7</v>
      </c>
      <c r="E270" s="51">
        <v>1.0020899999999999E-8</v>
      </c>
      <c r="F270" s="52">
        <v>5.7799999999999995E-9</v>
      </c>
      <c r="G270" s="53">
        <v>1.7085339999999997E-7</v>
      </c>
      <c r="H270" s="53">
        <f t="shared" si="4"/>
        <v>8.7135233999999981E-8</v>
      </c>
    </row>
    <row r="271" spans="1:8" x14ac:dyDescent="0.4">
      <c r="A271" s="49"/>
      <c r="B271" s="50" t="s">
        <v>376</v>
      </c>
      <c r="C271" s="51">
        <v>3.71515E-8</v>
      </c>
      <c r="D271" s="51">
        <v>1.1790099999999999E-7</v>
      </c>
      <c r="E271" s="51">
        <v>1.0020899999999999E-8</v>
      </c>
      <c r="F271" s="52">
        <v>5.7799999999999995E-9</v>
      </c>
      <c r="G271" s="53">
        <v>1.7085339999999997E-7</v>
      </c>
      <c r="H271" s="53">
        <f t="shared" si="4"/>
        <v>8.7135233999999981E-8</v>
      </c>
    </row>
    <row r="272" spans="1:8" x14ac:dyDescent="0.4">
      <c r="A272" s="49"/>
      <c r="B272" s="50" t="s">
        <v>377</v>
      </c>
      <c r="C272" s="51">
        <v>3.71515E-8</v>
      </c>
      <c r="D272" s="51">
        <v>1.1790099999999999E-7</v>
      </c>
      <c r="E272" s="51">
        <v>1.0020899999999999E-8</v>
      </c>
      <c r="F272" s="52">
        <v>5.7799999999999995E-9</v>
      </c>
      <c r="G272" s="53">
        <v>1.7085339999999997E-7</v>
      </c>
      <c r="H272" s="53">
        <f t="shared" si="4"/>
        <v>8.7135233999999981E-8</v>
      </c>
    </row>
    <row r="273" spans="1:8" x14ac:dyDescent="0.4">
      <c r="A273" s="49"/>
      <c r="B273" s="50" t="s">
        <v>429</v>
      </c>
      <c r="C273" s="51">
        <v>5.0699999999999997E-8</v>
      </c>
      <c r="D273" s="51">
        <v>1.8164599999999998E-7</v>
      </c>
      <c r="E273" s="51">
        <v>1.33E-8</v>
      </c>
      <c r="F273" s="52">
        <v>5.2599999999999996E-9</v>
      </c>
      <c r="G273" s="53">
        <v>2.5090599999999996E-7</v>
      </c>
      <c r="H273" s="53">
        <f t="shared" si="4"/>
        <v>1.2796205999999997E-7</v>
      </c>
    </row>
    <row r="274" spans="1:8" x14ac:dyDescent="0.4">
      <c r="A274" s="49"/>
      <c r="B274" s="50" t="s">
        <v>327</v>
      </c>
      <c r="C274" s="51">
        <v>6.613000000000001E-8</v>
      </c>
      <c r="D274" s="51">
        <v>1.5367800000000001E-7</v>
      </c>
      <c r="E274" s="51">
        <v>1.8040899999999997E-8</v>
      </c>
      <c r="F274" s="52">
        <v>2.0100000000000001E-8</v>
      </c>
      <c r="G274" s="53">
        <v>2.5794890000000004E-7</v>
      </c>
      <c r="H274" s="53">
        <f t="shared" si="4"/>
        <v>1.3155393900000003E-7</v>
      </c>
    </row>
    <row r="275" spans="1:8" x14ac:dyDescent="0.4">
      <c r="A275" s="49"/>
      <c r="B275" s="50" t="s">
        <v>346</v>
      </c>
      <c r="C275" s="51">
        <v>6.5148299999999998E-8</v>
      </c>
      <c r="D275" s="51">
        <v>1.7763699999999999E-7</v>
      </c>
      <c r="E275" s="51">
        <v>1.2230699999999999E-8</v>
      </c>
      <c r="F275" s="52">
        <v>3.8800000000000003E-8</v>
      </c>
      <c r="G275" s="53">
        <v>2.9381600000000002E-7</v>
      </c>
      <c r="H275" s="53">
        <f t="shared" si="4"/>
        <v>1.4984616E-7</v>
      </c>
    </row>
    <row r="276" spans="1:8" x14ac:dyDescent="0.4">
      <c r="A276" s="49"/>
      <c r="B276" s="50" t="s">
        <v>430</v>
      </c>
      <c r="C276" s="51">
        <v>7.4054799999999999E-8</v>
      </c>
      <c r="D276" s="51">
        <v>2.1135899999999998E-7</v>
      </c>
      <c r="E276" s="51">
        <v>1.56575E-8</v>
      </c>
      <c r="F276" s="52">
        <v>2.9399999999999999E-8</v>
      </c>
      <c r="G276" s="53">
        <v>3.3047129999999997E-7</v>
      </c>
      <c r="H276" s="53">
        <f t="shared" si="4"/>
        <v>1.6854036299999999E-7</v>
      </c>
    </row>
    <row r="277" spans="1:8" x14ac:dyDescent="0.4">
      <c r="A277" s="49"/>
      <c r="B277" s="50" t="s">
        <v>343</v>
      </c>
      <c r="C277" s="51">
        <v>7.5972800000000004E-8</v>
      </c>
      <c r="D277" s="51">
        <v>2.60307E-7</v>
      </c>
      <c r="E277" s="51">
        <v>4.1223200000000002E-8</v>
      </c>
      <c r="F277" s="52">
        <v>2.7100000000000001E-8</v>
      </c>
      <c r="G277" s="53">
        <v>4.0460300000000004E-7</v>
      </c>
      <c r="H277" s="53">
        <f t="shared" si="4"/>
        <v>2.0634753000000003E-7</v>
      </c>
    </row>
    <row r="278" spans="1:8" x14ac:dyDescent="0.4">
      <c r="A278" s="49"/>
      <c r="B278" s="50" t="s">
        <v>357</v>
      </c>
      <c r="C278" s="51">
        <v>8.1299999999999993E-8</v>
      </c>
      <c r="D278" s="51">
        <v>4.27E-7</v>
      </c>
      <c r="E278" s="51">
        <v>1.7299999999999999E-8</v>
      </c>
      <c r="F278" s="52">
        <v>1.6500000000000002E-8</v>
      </c>
      <c r="G278" s="53">
        <v>5.4210000000000007E-7</v>
      </c>
      <c r="H278" s="53">
        <f t="shared" si="4"/>
        <v>2.7647100000000001E-7</v>
      </c>
    </row>
    <row r="279" spans="1:8" x14ac:dyDescent="0.4">
      <c r="A279" s="49"/>
      <c r="B279" s="50" t="s">
        <v>456</v>
      </c>
      <c r="C279" s="51">
        <v>1.2447700000000001E-7</v>
      </c>
      <c r="D279" s="51">
        <v>3.5341700000000002E-7</v>
      </c>
      <c r="E279" s="51">
        <v>2.5892800000000001E-8</v>
      </c>
      <c r="F279" s="52">
        <v>5.5999999999999999E-8</v>
      </c>
      <c r="G279" s="53">
        <v>5.597868E-7</v>
      </c>
      <c r="H279" s="53">
        <f t="shared" si="4"/>
        <v>2.8549126799999999E-7</v>
      </c>
    </row>
    <row r="280" spans="1:8" x14ac:dyDescent="0.4">
      <c r="A280" s="49"/>
      <c r="B280" s="50" t="s">
        <v>350</v>
      </c>
      <c r="C280" s="51">
        <v>1.48E-7</v>
      </c>
      <c r="D280" s="51">
        <v>3.2130899999999998E-7</v>
      </c>
      <c r="E280" s="51">
        <v>7.1E-8</v>
      </c>
      <c r="F280" s="52">
        <v>1.18E-7</v>
      </c>
      <c r="G280" s="53">
        <v>6.5830899999999994E-7</v>
      </c>
      <c r="H280" s="53">
        <f t="shared" si="4"/>
        <v>3.3573758999999995E-7</v>
      </c>
    </row>
    <row r="281" spans="1:8" x14ac:dyDescent="0.4">
      <c r="A281" s="49"/>
      <c r="B281" s="50" t="s">
        <v>349</v>
      </c>
      <c r="C281" s="51">
        <v>1.4821600000000001E-7</v>
      </c>
      <c r="D281" s="51">
        <v>3.2130899999999998E-7</v>
      </c>
      <c r="E281" s="51">
        <v>7.0990300000000005E-8</v>
      </c>
      <c r="F281" s="52">
        <v>1.18E-7</v>
      </c>
      <c r="G281" s="53">
        <v>6.5851530000000005E-7</v>
      </c>
      <c r="H281" s="53">
        <f t="shared" si="4"/>
        <v>3.3584280300000002E-7</v>
      </c>
    </row>
    <row r="282" spans="1:8" x14ac:dyDescent="0.4">
      <c r="A282" s="49"/>
      <c r="B282" s="50" t="s">
        <v>74</v>
      </c>
      <c r="C282" s="51">
        <v>1.4821600000000001E-7</v>
      </c>
      <c r="D282" s="51">
        <v>3.2130899999999998E-7</v>
      </c>
      <c r="E282" s="51">
        <v>7.0990300000000005E-8</v>
      </c>
      <c r="F282" s="52">
        <v>1.18E-7</v>
      </c>
      <c r="G282" s="53">
        <v>6.5851530000000005E-7</v>
      </c>
      <c r="H282" s="53">
        <f t="shared" si="4"/>
        <v>3.3584280300000002E-7</v>
      </c>
    </row>
    <row r="283" spans="1:8" x14ac:dyDescent="0.4">
      <c r="A283" s="49"/>
      <c r="B283" s="50" t="s">
        <v>87</v>
      </c>
      <c r="C283" s="51">
        <v>1.8699999999999999E-7</v>
      </c>
      <c r="D283" s="51">
        <v>4.3591199999999999E-7</v>
      </c>
      <c r="E283" s="51">
        <v>4.51E-8</v>
      </c>
      <c r="F283" s="52">
        <v>5.2299999999999998E-8</v>
      </c>
      <c r="G283" s="53">
        <v>7.2031199999999992E-7</v>
      </c>
      <c r="H283" s="53">
        <f t="shared" si="4"/>
        <v>3.6735911999999996E-7</v>
      </c>
    </row>
    <row r="284" spans="1:8" x14ac:dyDescent="0.4">
      <c r="A284" s="49"/>
      <c r="B284" s="50" t="s">
        <v>467</v>
      </c>
      <c r="C284" s="51">
        <v>2.0146100000000001E-7</v>
      </c>
      <c r="D284" s="51">
        <v>4.5266500000000001E-7</v>
      </c>
      <c r="E284" s="51">
        <v>2.8669900000000003E-8</v>
      </c>
      <c r="F284" s="52">
        <v>5.8500000000000001E-8</v>
      </c>
      <c r="G284" s="53">
        <v>7.4129589999999995E-7</v>
      </c>
      <c r="H284" s="53">
        <f t="shared" si="4"/>
        <v>3.78060909E-7</v>
      </c>
    </row>
    <row r="285" spans="1:8" x14ac:dyDescent="0.4">
      <c r="A285" s="49"/>
      <c r="B285" s="50" t="s">
        <v>80</v>
      </c>
      <c r="C285" s="51">
        <v>1.47815E-7</v>
      </c>
      <c r="D285" s="51">
        <v>4.9677399999999997E-7</v>
      </c>
      <c r="E285" s="51">
        <v>3.41039E-8</v>
      </c>
      <c r="F285" s="52">
        <v>6.6600000000000001E-8</v>
      </c>
      <c r="G285" s="53">
        <v>7.4529290000000006E-7</v>
      </c>
      <c r="H285" s="53">
        <f t="shared" si="4"/>
        <v>3.8009937900000005E-7</v>
      </c>
    </row>
    <row r="286" spans="1:8" x14ac:dyDescent="0.4">
      <c r="A286" s="49"/>
      <c r="B286" s="50" t="s">
        <v>427</v>
      </c>
      <c r="C286" s="51">
        <v>3.1100000000000002E-7</v>
      </c>
      <c r="D286" s="51">
        <v>2.3049999999999998E-7</v>
      </c>
      <c r="E286" s="51">
        <v>1.3508199999999999E-7</v>
      </c>
      <c r="F286" s="52">
        <v>1.37E-7</v>
      </c>
      <c r="G286" s="53">
        <v>8.1358199999999996E-7</v>
      </c>
      <c r="H286" s="53">
        <f t="shared" si="4"/>
        <v>4.1492681999999998E-7</v>
      </c>
    </row>
    <row r="287" spans="1:8" x14ac:dyDescent="0.4">
      <c r="A287" s="49"/>
      <c r="B287" s="50" t="s">
        <v>351</v>
      </c>
      <c r="C287" s="51">
        <v>2.4599099999999997E-7</v>
      </c>
      <c r="D287" s="51">
        <v>1.8372100000000001E-7</v>
      </c>
      <c r="E287" s="51">
        <v>1.60629E-7</v>
      </c>
      <c r="F287" s="52">
        <v>2.41E-7</v>
      </c>
      <c r="G287" s="53">
        <v>8.3134099999999995E-7</v>
      </c>
      <c r="H287" s="53">
        <f t="shared" si="4"/>
        <v>4.2398390999999996E-7</v>
      </c>
    </row>
    <row r="288" spans="1:8" x14ac:dyDescent="0.4">
      <c r="A288" s="49"/>
      <c r="B288" s="50" t="s">
        <v>363</v>
      </c>
      <c r="C288" s="51">
        <v>3.4975000000000002E-7</v>
      </c>
      <c r="D288" s="51">
        <v>2.5934900000000003E-7</v>
      </c>
      <c r="E288" s="51">
        <v>4.6626099999999996E-8</v>
      </c>
      <c r="F288" s="52">
        <v>2.3300000000000001E-7</v>
      </c>
      <c r="G288" s="53">
        <v>8.8872510000000006E-7</v>
      </c>
      <c r="H288" s="53">
        <f t="shared" si="4"/>
        <v>4.5324980100000003E-7</v>
      </c>
    </row>
    <row r="289" spans="1:8" x14ac:dyDescent="0.4">
      <c r="A289" s="49"/>
      <c r="B289" s="50" t="s">
        <v>414</v>
      </c>
      <c r="C289" s="51">
        <v>3.2958299999999999E-7</v>
      </c>
      <c r="D289" s="51">
        <v>2.4463300000000002E-7</v>
      </c>
      <c r="E289" s="51">
        <v>1.50684E-7</v>
      </c>
      <c r="F289" s="52">
        <v>2.23E-7</v>
      </c>
      <c r="G289" s="53">
        <v>9.4789999999999996E-7</v>
      </c>
      <c r="H289" s="53">
        <f t="shared" si="4"/>
        <v>4.8342899999999995E-7</v>
      </c>
    </row>
    <row r="290" spans="1:8" x14ac:dyDescent="0.4">
      <c r="A290" s="49"/>
      <c r="B290" s="50" t="s">
        <v>472</v>
      </c>
      <c r="C290" s="51">
        <v>3.7100000000000003E-7</v>
      </c>
      <c r="D290" s="51">
        <v>3.75993E-7</v>
      </c>
      <c r="E290" s="51">
        <v>2.2399999999999999E-7</v>
      </c>
      <c r="F290" s="52">
        <v>3.77E-7</v>
      </c>
      <c r="G290" s="53">
        <v>1.3479930000000001E-6</v>
      </c>
      <c r="H290" s="53">
        <f t="shared" si="4"/>
        <v>6.8747643000000003E-7</v>
      </c>
    </row>
    <row r="291" spans="1:8" x14ac:dyDescent="0.4">
      <c r="A291" s="49"/>
      <c r="B291" s="50" t="s">
        <v>378</v>
      </c>
      <c r="C291" s="51">
        <v>3.8523799999999997E-7</v>
      </c>
      <c r="D291" s="51">
        <v>9.14347E-7</v>
      </c>
      <c r="E291" s="51">
        <v>8.4442400000000004E-8</v>
      </c>
      <c r="F291" s="52">
        <v>1.9000000000000001E-7</v>
      </c>
      <c r="G291" s="53">
        <v>1.5740274000000002E-6</v>
      </c>
      <c r="H291" s="53">
        <f t="shared" si="4"/>
        <v>8.0275397400000008E-7</v>
      </c>
    </row>
    <row r="292" spans="1:8" x14ac:dyDescent="0.4">
      <c r="A292" s="49"/>
      <c r="B292" s="50" t="s">
        <v>409</v>
      </c>
      <c r="C292" s="51">
        <v>5.820000000000001E-7</v>
      </c>
      <c r="D292" s="51">
        <v>6.9972399999999997E-7</v>
      </c>
      <c r="E292" s="51">
        <v>2.1299999999999999E-7</v>
      </c>
      <c r="F292" s="52">
        <v>6.3300000000000002E-7</v>
      </c>
      <c r="G292" s="53">
        <v>2.1277240000000002E-6</v>
      </c>
      <c r="H292" s="53">
        <f t="shared" si="4"/>
        <v>1.08513924E-6</v>
      </c>
    </row>
    <row r="293" spans="1:8" x14ac:dyDescent="0.4">
      <c r="A293" s="49"/>
      <c r="B293" s="50" t="s">
        <v>227</v>
      </c>
      <c r="C293" s="51">
        <v>2.6593599999999998E-8</v>
      </c>
      <c r="D293" s="51">
        <v>7.7694200000000002E-7</v>
      </c>
      <c r="E293" s="51">
        <v>1.1809E-8</v>
      </c>
      <c r="F293" s="52">
        <v>1.7400000000000001E-6</v>
      </c>
      <c r="G293" s="53">
        <v>2.5553445999999999E-6</v>
      </c>
      <c r="H293" s="53">
        <f t="shared" si="4"/>
        <v>1.3032257460000001E-6</v>
      </c>
    </row>
    <row r="294" spans="1:8" x14ac:dyDescent="0.4">
      <c r="A294" s="49"/>
      <c r="B294" s="50" t="s">
        <v>266</v>
      </c>
      <c r="C294" s="51">
        <v>5.9999999999999997E-7</v>
      </c>
      <c r="D294" s="51">
        <v>1.8876299999999999E-6</v>
      </c>
      <c r="E294" s="51">
        <v>1.54E-7</v>
      </c>
      <c r="F294" s="52">
        <v>2.3900000000000001E-7</v>
      </c>
      <c r="G294" s="53">
        <v>2.88063E-6</v>
      </c>
      <c r="H294" s="53">
        <f t="shared" si="4"/>
        <v>1.4691213E-6</v>
      </c>
    </row>
    <row r="295" spans="1:8" x14ac:dyDescent="0.4">
      <c r="A295" s="49"/>
      <c r="B295" s="50" t="s">
        <v>391</v>
      </c>
      <c r="C295" s="51">
        <v>8.96254E-7</v>
      </c>
      <c r="D295" s="51">
        <v>1.8101700000000001E-6</v>
      </c>
      <c r="E295" s="51">
        <v>3.43971E-7</v>
      </c>
      <c r="F295" s="52">
        <v>2.5700000000000004E-7</v>
      </c>
      <c r="G295" s="53">
        <v>3.307395E-6</v>
      </c>
      <c r="H295" s="53">
        <f t="shared" si="4"/>
        <v>1.6867714500000001E-6</v>
      </c>
    </row>
    <row r="296" spans="1:8" x14ac:dyDescent="0.4">
      <c r="A296" s="44" t="s">
        <v>166</v>
      </c>
      <c r="B296" s="45" t="s">
        <v>345</v>
      </c>
      <c r="C296" s="46">
        <v>4.1500000000000001E-8</v>
      </c>
      <c r="D296" s="46">
        <v>2.88E-8</v>
      </c>
      <c r="E296" s="46">
        <v>2.33E-9</v>
      </c>
      <c r="F296" s="47">
        <v>8.9199999999999998E-9</v>
      </c>
      <c r="G296" s="48">
        <v>8.1549999999999999E-8</v>
      </c>
      <c r="H296" s="48">
        <f t="shared" si="4"/>
        <v>4.1590499999999998E-8</v>
      </c>
    </row>
    <row r="297" spans="1:8" x14ac:dyDescent="0.4">
      <c r="A297" s="49"/>
      <c r="B297" s="50" t="s">
        <v>215</v>
      </c>
      <c r="C297" s="51">
        <v>2.5295700000000001E-8</v>
      </c>
      <c r="D297" s="51">
        <v>7.4182799999999999E-8</v>
      </c>
      <c r="E297" s="51">
        <v>2.0844799999999998E-9</v>
      </c>
      <c r="F297" s="52">
        <v>1.8899999999999997E-8</v>
      </c>
      <c r="G297" s="53">
        <v>1.2046297999999999E-7</v>
      </c>
      <c r="H297" s="53">
        <f t="shared" si="4"/>
        <v>6.1436119800000003E-8</v>
      </c>
    </row>
    <row r="298" spans="1:8" x14ac:dyDescent="0.4">
      <c r="A298" s="49"/>
      <c r="B298" s="50" t="s">
        <v>373</v>
      </c>
      <c r="C298" s="51">
        <v>8.1287099999999997E-8</v>
      </c>
      <c r="D298" s="51">
        <v>5.3070199999999996E-8</v>
      </c>
      <c r="E298" s="51">
        <v>5.2472000000000007E-9</v>
      </c>
      <c r="F298" s="52">
        <v>1.8600000000000001E-8</v>
      </c>
      <c r="G298" s="53">
        <v>1.5820450000000002E-7</v>
      </c>
      <c r="H298" s="53">
        <f t="shared" si="4"/>
        <v>8.0684295000000008E-8</v>
      </c>
    </row>
    <row r="299" spans="1:8" x14ac:dyDescent="0.4">
      <c r="A299" s="49"/>
      <c r="B299" s="50" t="s">
        <v>217</v>
      </c>
      <c r="C299" s="51">
        <v>8.6449100000000001E-8</v>
      </c>
      <c r="D299" s="51">
        <v>5.6722899999999999E-8</v>
      </c>
      <c r="E299" s="51">
        <v>8.1045199999999996E-9</v>
      </c>
      <c r="F299" s="52">
        <v>2.2699999999999998E-8</v>
      </c>
      <c r="G299" s="53">
        <v>1.7397652E-7</v>
      </c>
      <c r="H299" s="53">
        <f t="shared" si="4"/>
        <v>8.87280252E-8</v>
      </c>
    </row>
    <row r="300" spans="1:8" x14ac:dyDescent="0.4">
      <c r="A300" s="49"/>
      <c r="B300" s="50" t="s">
        <v>330</v>
      </c>
      <c r="C300" s="51">
        <v>9.3999999999999995E-8</v>
      </c>
      <c r="D300" s="51">
        <v>5.5118399999999999E-8</v>
      </c>
      <c r="E300" s="51">
        <v>8.3918399999999986E-9</v>
      </c>
      <c r="F300" s="52">
        <v>2.5700000000000002E-8</v>
      </c>
      <c r="G300" s="53">
        <v>1.8321023999999998E-7</v>
      </c>
      <c r="H300" s="53">
        <f t="shared" si="4"/>
        <v>9.3437222399999996E-8</v>
      </c>
    </row>
    <row r="301" spans="1:8" x14ac:dyDescent="0.4">
      <c r="A301" s="49"/>
      <c r="B301" s="50" t="s">
        <v>413</v>
      </c>
      <c r="C301" s="51">
        <v>9.9791900000000006E-8</v>
      </c>
      <c r="D301" s="51">
        <v>5.8509099999999997E-8</v>
      </c>
      <c r="E301" s="51">
        <v>8.9080800000000001E-9</v>
      </c>
      <c r="F301" s="52">
        <v>2.73E-8</v>
      </c>
      <c r="G301" s="53">
        <v>1.9450907999999998E-7</v>
      </c>
      <c r="H301" s="53">
        <f t="shared" si="4"/>
        <v>9.9199630799999996E-8</v>
      </c>
    </row>
    <row r="302" spans="1:8" x14ac:dyDescent="0.4">
      <c r="A302" s="49"/>
      <c r="B302" s="50" t="s">
        <v>421</v>
      </c>
      <c r="C302" s="51">
        <v>4.1700399999999998E-8</v>
      </c>
      <c r="D302" s="51">
        <v>1.2317799999999999E-7</v>
      </c>
      <c r="E302" s="51">
        <v>3.5914699999999998E-9</v>
      </c>
      <c r="F302" s="52">
        <v>3.03E-8</v>
      </c>
      <c r="G302" s="53">
        <v>1.9876987E-7</v>
      </c>
      <c r="H302" s="53">
        <f t="shared" si="4"/>
        <v>1.013726337E-7</v>
      </c>
    </row>
    <row r="303" spans="1:8" x14ac:dyDescent="0.4">
      <c r="A303" s="49"/>
      <c r="B303" s="50" t="s">
        <v>298</v>
      </c>
      <c r="C303" s="51">
        <v>7.7752500000000008E-8</v>
      </c>
      <c r="D303" s="51">
        <v>7.2944799999999998E-8</v>
      </c>
      <c r="E303" s="51">
        <v>1.41271E-8</v>
      </c>
      <c r="F303" s="52">
        <v>4.9399999999999999E-8</v>
      </c>
      <c r="G303" s="53">
        <v>2.1422439999999999E-7</v>
      </c>
      <c r="H303" s="53">
        <f t="shared" si="4"/>
        <v>1.09254444E-7</v>
      </c>
    </row>
    <row r="304" spans="1:8" x14ac:dyDescent="0.4">
      <c r="A304" s="49"/>
      <c r="B304" s="50" t="s">
        <v>389</v>
      </c>
      <c r="C304" s="51">
        <v>4.0727199999999996E-8</v>
      </c>
      <c r="D304" s="51">
        <v>1.1769299999999999E-7</v>
      </c>
      <c r="E304" s="51">
        <v>3.19529E-9</v>
      </c>
      <c r="F304" s="52">
        <v>5.7499999999999999E-8</v>
      </c>
      <c r="G304" s="53">
        <v>2.1911549000000002E-7</v>
      </c>
      <c r="H304" s="53">
        <f t="shared" si="4"/>
        <v>1.1174889990000002E-7</v>
      </c>
    </row>
    <row r="305" spans="1:8" x14ac:dyDescent="0.4">
      <c r="A305" s="49"/>
      <c r="B305" s="50" t="s">
        <v>393</v>
      </c>
      <c r="C305" s="51">
        <v>1.25612E-7</v>
      </c>
      <c r="D305" s="51">
        <v>7.8250500000000003E-8</v>
      </c>
      <c r="E305" s="51">
        <v>5.6180999999999999E-9</v>
      </c>
      <c r="F305" s="52">
        <v>2.4E-8</v>
      </c>
      <c r="G305" s="53">
        <v>2.3348059999999998E-7</v>
      </c>
      <c r="H305" s="53">
        <f t="shared" si="4"/>
        <v>1.1907510599999999E-7</v>
      </c>
    </row>
    <row r="306" spans="1:8" x14ac:dyDescent="0.4">
      <c r="A306" s="49"/>
      <c r="B306" s="50" t="s">
        <v>346</v>
      </c>
      <c r="C306" s="51">
        <v>5.6370799999999998E-8</v>
      </c>
      <c r="D306" s="51">
        <v>1.52694E-7</v>
      </c>
      <c r="E306" s="51">
        <v>1.2966600000000001E-8</v>
      </c>
      <c r="F306" s="52">
        <v>3.2700000000000002E-8</v>
      </c>
      <c r="G306" s="53">
        <v>2.5473140000000005E-7</v>
      </c>
      <c r="H306" s="53">
        <f t="shared" si="4"/>
        <v>1.2991301400000003E-7</v>
      </c>
    </row>
    <row r="307" spans="1:8" x14ac:dyDescent="0.4">
      <c r="A307" s="49"/>
      <c r="B307" s="50" t="s">
        <v>476</v>
      </c>
      <c r="C307" s="51">
        <v>1.14E-7</v>
      </c>
      <c r="D307" s="51">
        <v>9.5400000000000007E-8</v>
      </c>
      <c r="E307" s="51">
        <v>1.9499999999999999E-8</v>
      </c>
      <c r="F307" s="52">
        <v>5.0599999999999996E-8</v>
      </c>
      <c r="G307" s="53">
        <v>2.7949999999999998E-7</v>
      </c>
      <c r="H307" s="53">
        <f t="shared" si="4"/>
        <v>1.4254499999999998E-7</v>
      </c>
    </row>
    <row r="308" spans="1:8" x14ac:dyDescent="0.4">
      <c r="A308" s="49"/>
      <c r="B308" s="50" t="s">
        <v>397</v>
      </c>
      <c r="C308" s="51">
        <v>6.9656199999999996E-8</v>
      </c>
      <c r="D308" s="51">
        <v>1.9672299999999998E-7</v>
      </c>
      <c r="E308" s="51">
        <v>7.2914299999999995E-9</v>
      </c>
      <c r="F308" s="52">
        <v>4.8499999999999998E-8</v>
      </c>
      <c r="G308" s="53">
        <v>3.2217062999999999E-7</v>
      </c>
      <c r="H308" s="53">
        <f t="shared" si="4"/>
        <v>1.643070213E-7</v>
      </c>
    </row>
    <row r="309" spans="1:8" x14ac:dyDescent="0.4">
      <c r="A309" s="49"/>
      <c r="B309" s="50" t="s">
        <v>350</v>
      </c>
      <c r="C309" s="51">
        <v>8.0799999999999996E-8</v>
      </c>
      <c r="D309" s="51">
        <v>1.5074799999999999E-7</v>
      </c>
      <c r="E309" s="51">
        <v>3.9300000000000001E-8</v>
      </c>
      <c r="F309" s="52">
        <v>7.3300000000000001E-8</v>
      </c>
      <c r="G309" s="53">
        <v>3.4414799999999997E-7</v>
      </c>
      <c r="H309" s="53">
        <f t="shared" si="4"/>
        <v>1.7551547999999999E-7</v>
      </c>
    </row>
    <row r="310" spans="1:8" x14ac:dyDescent="0.4">
      <c r="A310" s="49"/>
      <c r="B310" s="50" t="s">
        <v>349</v>
      </c>
      <c r="C310" s="51">
        <v>8.0822199999999992E-8</v>
      </c>
      <c r="D310" s="51">
        <v>1.5074799999999999E-7</v>
      </c>
      <c r="E310" s="51">
        <v>3.9283899999999997E-8</v>
      </c>
      <c r="F310" s="52">
        <v>7.3300000000000001E-8</v>
      </c>
      <c r="G310" s="53">
        <v>3.4415409999999996E-7</v>
      </c>
      <c r="H310" s="53">
        <f t="shared" si="4"/>
        <v>1.75518591E-7</v>
      </c>
    </row>
    <row r="311" spans="1:8" x14ac:dyDescent="0.4">
      <c r="A311" s="49"/>
      <c r="B311" s="50" t="s">
        <v>74</v>
      </c>
      <c r="C311" s="51">
        <v>8.0822199999999992E-8</v>
      </c>
      <c r="D311" s="51">
        <v>1.5074799999999999E-7</v>
      </c>
      <c r="E311" s="51">
        <v>3.9283899999999997E-8</v>
      </c>
      <c r="F311" s="52">
        <v>7.3300000000000001E-8</v>
      </c>
      <c r="G311" s="53">
        <v>3.4415409999999996E-7</v>
      </c>
      <c r="H311" s="53">
        <f t="shared" si="4"/>
        <v>1.75518591E-7</v>
      </c>
    </row>
    <row r="312" spans="1:8" x14ac:dyDescent="0.4">
      <c r="A312" s="49"/>
      <c r="B312" s="50" t="s">
        <v>292</v>
      </c>
      <c r="C312" s="51">
        <v>1.0905599999999999E-7</v>
      </c>
      <c r="D312" s="51">
        <v>1.45107E-7</v>
      </c>
      <c r="E312" s="51">
        <v>2.0298100000000003E-8</v>
      </c>
      <c r="F312" s="52">
        <v>9.3699999999999999E-8</v>
      </c>
      <c r="G312" s="53">
        <v>3.681611E-7</v>
      </c>
      <c r="H312" s="53">
        <f t="shared" si="4"/>
        <v>1.8776216100000001E-7</v>
      </c>
    </row>
    <row r="313" spans="1:8" x14ac:dyDescent="0.4">
      <c r="A313" s="49"/>
      <c r="B313" s="50" t="s">
        <v>446</v>
      </c>
      <c r="C313" s="51">
        <v>1.5100000000000002E-7</v>
      </c>
      <c r="D313" s="51">
        <v>1.43E-7</v>
      </c>
      <c r="E313" s="51">
        <v>2.0999999999999999E-8</v>
      </c>
      <c r="F313" s="52">
        <v>5.6599999999999997E-8</v>
      </c>
      <c r="G313" s="53">
        <v>3.7160000000000002E-7</v>
      </c>
      <c r="H313" s="53">
        <f t="shared" si="4"/>
        <v>1.8951600000000001E-7</v>
      </c>
    </row>
    <row r="314" spans="1:8" x14ac:dyDescent="0.4">
      <c r="A314" s="49"/>
      <c r="B314" s="50" t="s">
        <v>159</v>
      </c>
      <c r="C314" s="51">
        <v>1.9221900000000001E-7</v>
      </c>
      <c r="D314" s="51">
        <v>7.9068399999999999E-8</v>
      </c>
      <c r="E314" s="51">
        <v>1.6696800000000002E-7</v>
      </c>
      <c r="F314" s="52">
        <v>7.54E-8</v>
      </c>
      <c r="G314" s="53">
        <v>5.1365540000000005E-7</v>
      </c>
      <c r="H314" s="53">
        <f t="shared" si="4"/>
        <v>2.6196425400000002E-7</v>
      </c>
    </row>
    <row r="315" spans="1:8" x14ac:dyDescent="0.4">
      <c r="A315" s="49"/>
      <c r="B315" s="50" t="s">
        <v>450</v>
      </c>
      <c r="C315" s="51">
        <v>1.9105799999999999E-7</v>
      </c>
      <c r="D315" s="51">
        <v>2.29588E-7</v>
      </c>
      <c r="E315" s="51">
        <v>5.5532499999999998E-8</v>
      </c>
      <c r="F315" s="52">
        <v>1.3200000000000002E-7</v>
      </c>
      <c r="G315" s="53">
        <v>6.081785E-7</v>
      </c>
      <c r="H315" s="53">
        <f t="shared" si="4"/>
        <v>3.1017103500000003E-7</v>
      </c>
    </row>
    <row r="316" spans="1:8" x14ac:dyDescent="0.4">
      <c r="A316" s="49"/>
      <c r="B316" s="50" t="s">
        <v>216</v>
      </c>
      <c r="C316" s="51">
        <v>2.1810600000000001E-7</v>
      </c>
      <c r="D316" s="51">
        <v>3.5551400000000004E-7</v>
      </c>
      <c r="E316" s="51">
        <v>3.9673799999999998E-8</v>
      </c>
      <c r="F316" s="52">
        <v>6.760000000000001E-8</v>
      </c>
      <c r="G316" s="53">
        <v>6.8089380000000008E-7</v>
      </c>
      <c r="H316" s="53">
        <f t="shared" si="4"/>
        <v>3.4725583800000004E-7</v>
      </c>
    </row>
    <row r="317" spans="1:8" x14ac:dyDescent="0.4">
      <c r="A317" s="49"/>
      <c r="B317" s="50" t="s">
        <v>427</v>
      </c>
      <c r="C317" s="51">
        <v>2.72E-7</v>
      </c>
      <c r="D317" s="51">
        <v>2.2287000000000001E-7</v>
      </c>
      <c r="E317" s="51">
        <v>1.1491499999999999E-7</v>
      </c>
      <c r="F317" s="52">
        <v>1.17E-7</v>
      </c>
      <c r="G317" s="53">
        <v>7.2678500000000009E-7</v>
      </c>
      <c r="H317" s="53">
        <f t="shared" si="4"/>
        <v>3.7066035000000006E-7</v>
      </c>
    </row>
    <row r="318" spans="1:8" x14ac:dyDescent="0.4">
      <c r="A318" s="49"/>
      <c r="B318" s="50" t="s">
        <v>358</v>
      </c>
      <c r="C318" s="51">
        <v>2.8099999999999999E-7</v>
      </c>
      <c r="D318" s="51">
        <v>2.0799999999999998E-7</v>
      </c>
      <c r="E318" s="51">
        <v>8.3000000000000002E-8</v>
      </c>
      <c r="F318" s="52">
        <v>1.61E-7</v>
      </c>
      <c r="G318" s="53">
        <v>7.3299999999999991E-7</v>
      </c>
      <c r="H318" s="53">
        <f t="shared" si="4"/>
        <v>3.7382999999999995E-7</v>
      </c>
    </row>
    <row r="319" spans="1:8" x14ac:dyDescent="0.4">
      <c r="A319" s="49"/>
      <c r="B319" s="50" t="s">
        <v>426</v>
      </c>
      <c r="C319" s="51">
        <v>1.97768E-7</v>
      </c>
      <c r="D319" s="51">
        <v>1.21227E-7</v>
      </c>
      <c r="E319" s="51">
        <v>2.86616E-7</v>
      </c>
      <c r="F319" s="52">
        <v>1.35E-7</v>
      </c>
      <c r="G319" s="53">
        <v>7.4061100000000004E-7</v>
      </c>
      <c r="H319" s="53">
        <f t="shared" si="4"/>
        <v>3.7771161000000003E-7</v>
      </c>
    </row>
    <row r="320" spans="1:8" x14ac:dyDescent="0.4">
      <c r="A320" s="49"/>
      <c r="B320" s="50" t="s">
        <v>403</v>
      </c>
      <c r="C320" s="51">
        <v>2.8174500000000001E-7</v>
      </c>
      <c r="D320" s="51">
        <v>1.23E-7</v>
      </c>
      <c r="E320" s="51">
        <v>1.5100000000000002E-7</v>
      </c>
      <c r="F320" s="52">
        <v>3.72E-7</v>
      </c>
      <c r="G320" s="53">
        <v>9.27745E-7</v>
      </c>
      <c r="H320" s="53">
        <f t="shared" si="4"/>
        <v>4.7314995E-7</v>
      </c>
    </row>
    <row r="321" spans="1:8" x14ac:dyDescent="0.4">
      <c r="A321" s="49"/>
      <c r="B321" s="50" t="s">
        <v>227</v>
      </c>
      <c r="C321" s="51">
        <v>1.11E-8</v>
      </c>
      <c r="D321" s="51">
        <v>3.4299999999999999E-7</v>
      </c>
      <c r="E321" s="51">
        <v>5.4299999999999997E-9</v>
      </c>
      <c r="F321" s="52">
        <v>7.7499999999999999E-7</v>
      </c>
      <c r="G321" s="53">
        <v>1.1345299999999999E-6</v>
      </c>
      <c r="H321" s="53">
        <f t="shared" si="4"/>
        <v>5.7861029999999994E-7</v>
      </c>
    </row>
    <row r="322" spans="1:8" x14ac:dyDescent="0.4">
      <c r="A322" s="49"/>
      <c r="B322" s="50" t="s">
        <v>384</v>
      </c>
      <c r="C322" s="51">
        <v>2.9887700000000001E-7</v>
      </c>
      <c r="D322" s="51">
        <v>1.7854300000000001E-7</v>
      </c>
      <c r="E322" s="51">
        <v>2.7039900000000001E-7</v>
      </c>
      <c r="F322" s="52">
        <v>5.0199999999999992E-7</v>
      </c>
      <c r="G322" s="53">
        <v>1.2498190000000002E-6</v>
      </c>
      <c r="H322" s="53">
        <f t="shared" si="4"/>
        <v>6.3740769000000008E-7</v>
      </c>
    </row>
    <row r="323" spans="1:8" x14ac:dyDescent="0.4">
      <c r="A323" s="49"/>
      <c r="B323" s="50" t="s">
        <v>365</v>
      </c>
      <c r="C323" s="51">
        <v>4.1653700000000002E-7</v>
      </c>
      <c r="D323" s="51">
        <v>2.0833299999999999E-7</v>
      </c>
      <c r="E323" s="51">
        <v>2.6496200000000001E-7</v>
      </c>
      <c r="F323" s="52">
        <v>4.89E-7</v>
      </c>
      <c r="G323" s="53">
        <v>1.3788320000000001E-6</v>
      </c>
      <c r="H323" s="53">
        <f t="shared" si="4"/>
        <v>7.0320432E-7</v>
      </c>
    </row>
    <row r="324" spans="1:8" x14ac:dyDescent="0.4">
      <c r="A324" s="49"/>
      <c r="B324" s="50" t="s">
        <v>409</v>
      </c>
      <c r="C324" s="51">
        <v>4.6800000000000001E-7</v>
      </c>
      <c r="D324" s="51">
        <v>2.9780900000000002E-7</v>
      </c>
      <c r="E324" s="51">
        <v>2.8799999999999998E-7</v>
      </c>
      <c r="F324" s="52">
        <v>6.5099999999999999E-7</v>
      </c>
      <c r="G324" s="53">
        <v>1.7048089999999998E-6</v>
      </c>
      <c r="H324" s="53">
        <f t="shared" si="4"/>
        <v>8.6945258999999986E-7</v>
      </c>
    </row>
    <row r="325" spans="1:8" x14ac:dyDescent="0.4">
      <c r="A325" s="49"/>
      <c r="B325" s="50" t="s">
        <v>428</v>
      </c>
      <c r="C325" s="51">
        <v>4.8599999999999998E-7</v>
      </c>
      <c r="D325" s="51">
        <v>5.2227800000000009E-7</v>
      </c>
      <c r="E325" s="51">
        <v>2.1832099999999999E-7</v>
      </c>
      <c r="F325" s="52">
        <v>7.0299999999999998E-7</v>
      </c>
      <c r="G325" s="53">
        <v>1.9295990000000003E-6</v>
      </c>
      <c r="H325" s="53">
        <f t="shared" si="4"/>
        <v>9.8409549000000019E-7</v>
      </c>
    </row>
    <row r="326" spans="1:8" x14ac:dyDescent="0.4">
      <c r="A326" s="49"/>
      <c r="B326" s="50" t="s">
        <v>363</v>
      </c>
      <c r="C326" s="51">
        <v>7.27204E-7</v>
      </c>
      <c r="D326" s="51">
        <v>4.9679499999999992E-7</v>
      </c>
      <c r="E326" s="51">
        <v>5.6022200000000003E-7</v>
      </c>
      <c r="F326" s="52">
        <v>6.9999999999999997E-7</v>
      </c>
      <c r="G326" s="53">
        <v>2.4842209999999998E-6</v>
      </c>
      <c r="H326" s="53">
        <f t="shared" si="4"/>
        <v>1.2669527099999999E-6</v>
      </c>
    </row>
    <row r="327" spans="1:8" x14ac:dyDescent="0.4">
      <c r="A327" s="49"/>
      <c r="B327" s="50" t="s">
        <v>80</v>
      </c>
      <c r="C327" s="51">
        <v>5.5095600000000005E-7</v>
      </c>
      <c r="D327" s="51">
        <v>1.66731E-6</v>
      </c>
      <c r="E327" s="51">
        <v>1.4144500000000001E-7</v>
      </c>
      <c r="F327" s="52">
        <v>2.4899999999999997E-7</v>
      </c>
      <c r="G327" s="53">
        <v>2.6087110000000002E-6</v>
      </c>
      <c r="H327" s="53">
        <f t="shared" si="4"/>
        <v>1.3304426100000002E-6</v>
      </c>
    </row>
    <row r="328" spans="1:8" x14ac:dyDescent="0.4">
      <c r="A328" s="49"/>
      <c r="B328" s="50" t="s">
        <v>351</v>
      </c>
      <c r="C328" s="51">
        <v>1.23513E-6</v>
      </c>
      <c r="D328" s="51">
        <v>6.5596000000000001E-7</v>
      </c>
      <c r="E328" s="51">
        <v>3.4476899999999996E-7</v>
      </c>
      <c r="F328" s="52">
        <v>5.9800000000000003E-7</v>
      </c>
      <c r="G328" s="53">
        <v>2.833859E-6</v>
      </c>
      <c r="H328" s="53">
        <f t="shared" si="4"/>
        <v>1.44526809E-6</v>
      </c>
    </row>
    <row r="329" spans="1:8" x14ac:dyDescent="0.4">
      <c r="A329" s="49"/>
      <c r="B329" s="50" t="s">
        <v>430</v>
      </c>
      <c r="C329" s="51">
        <v>5.5418799999999991E-7</v>
      </c>
      <c r="D329" s="51">
        <v>2.0193899999999998E-6</v>
      </c>
      <c r="E329" s="51">
        <v>1.5695499999999999E-7</v>
      </c>
      <c r="F329" s="52">
        <v>2.4899999999999997E-7</v>
      </c>
      <c r="G329" s="53">
        <v>2.9795329999999999E-6</v>
      </c>
      <c r="H329" s="53">
        <f t="shared" ref="H329:H392" si="5">G329*0.51</f>
        <v>1.5195618300000001E-6</v>
      </c>
    </row>
    <row r="330" spans="1:8" x14ac:dyDescent="0.4">
      <c r="A330" s="49"/>
      <c r="B330" s="50" t="s">
        <v>467</v>
      </c>
      <c r="C330" s="51">
        <v>8.8068700000000006E-7</v>
      </c>
      <c r="D330" s="51">
        <v>1.22672E-6</v>
      </c>
      <c r="E330" s="51">
        <v>2.9721700000000003E-7</v>
      </c>
      <c r="F330" s="52">
        <v>8.2799999999999995E-7</v>
      </c>
      <c r="G330" s="53">
        <v>3.232624E-6</v>
      </c>
      <c r="H330" s="53">
        <f t="shared" si="5"/>
        <v>1.64863824E-6</v>
      </c>
    </row>
    <row r="331" spans="1:8" x14ac:dyDescent="0.4">
      <c r="A331" s="49"/>
      <c r="B331" s="50" t="s">
        <v>362</v>
      </c>
      <c r="C331" s="51">
        <v>2.6300000000000001E-7</v>
      </c>
      <c r="D331" s="51">
        <v>7.1500000000000004E-7</v>
      </c>
      <c r="E331" s="51">
        <v>5.8299999999999997E-7</v>
      </c>
      <c r="F331" s="52">
        <v>1.7099999999999999E-6</v>
      </c>
      <c r="G331" s="53">
        <v>3.2710000000000001E-6</v>
      </c>
      <c r="H331" s="53">
        <f t="shared" si="5"/>
        <v>1.66821E-6</v>
      </c>
    </row>
    <row r="332" spans="1:8" x14ac:dyDescent="0.4">
      <c r="A332" s="49"/>
      <c r="B332" s="50" t="s">
        <v>342</v>
      </c>
      <c r="C332" s="51">
        <v>1.28E-6</v>
      </c>
      <c r="D332" s="51">
        <v>1.0449899999999999E-6</v>
      </c>
      <c r="E332" s="51">
        <v>6.1700000000000009E-7</v>
      </c>
      <c r="F332" s="52">
        <v>4.0999999999999999E-7</v>
      </c>
      <c r="G332" s="53">
        <v>3.35199E-6</v>
      </c>
      <c r="H332" s="53">
        <f t="shared" si="5"/>
        <v>1.7095148999999999E-6</v>
      </c>
    </row>
    <row r="333" spans="1:8" x14ac:dyDescent="0.4">
      <c r="A333" s="49"/>
      <c r="B333" s="50" t="s">
        <v>222</v>
      </c>
      <c r="C333" s="51">
        <v>1.6299999999999999E-6</v>
      </c>
      <c r="D333" s="51">
        <v>9.5000000000000001E-7</v>
      </c>
      <c r="E333" s="51">
        <v>3.9299999999999999E-7</v>
      </c>
      <c r="F333" s="52">
        <v>1.26E-6</v>
      </c>
      <c r="G333" s="53">
        <v>4.233E-6</v>
      </c>
      <c r="H333" s="53">
        <f t="shared" si="5"/>
        <v>2.15883E-6</v>
      </c>
    </row>
    <row r="334" spans="1:8" x14ac:dyDescent="0.4">
      <c r="A334" s="49"/>
      <c r="B334" s="50" t="s">
        <v>419</v>
      </c>
      <c r="C334" s="51">
        <v>1.4699999999999999E-6</v>
      </c>
      <c r="D334" s="51">
        <v>1.1117500000000002E-6</v>
      </c>
      <c r="E334" s="51">
        <v>7.9838200000000009E-7</v>
      </c>
      <c r="F334" s="52">
        <v>8.9599999999999998E-7</v>
      </c>
      <c r="G334" s="53">
        <v>4.2761320000000005E-6</v>
      </c>
      <c r="H334" s="53">
        <f t="shared" si="5"/>
        <v>2.1808273200000004E-6</v>
      </c>
    </row>
    <row r="335" spans="1:8" x14ac:dyDescent="0.4">
      <c r="A335" s="49"/>
      <c r="B335" s="50" t="s">
        <v>379</v>
      </c>
      <c r="C335" s="51">
        <v>1.79576E-6</v>
      </c>
      <c r="D335" s="51">
        <v>1.0686700000000001E-6</v>
      </c>
      <c r="E335" s="51">
        <v>6.93446E-7</v>
      </c>
      <c r="F335" s="52">
        <v>1.79E-6</v>
      </c>
      <c r="G335" s="53">
        <v>5.3478759999999994E-6</v>
      </c>
      <c r="H335" s="53">
        <f t="shared" si="5"/>
        <v>2.7274167599999997E-6</v>
      </c>
    </row>
    <row r="336" spans="1:8" x14ac:dyDescent="0.4">
      <c r="A336" s="49"/>
      <c r="B336" s="50" t="s">
        <v>352</v>
      </c>
      <c r="C336" s="51">
        <v>3.0682999999999999E-6</v>
      </c>
      <c r="D336" s="51">
        <v>1.3807599999999999E-6</v>
      </c>
      <c r="E336" s="51">
        <v>9.4767400000000007E-7</v>
      </c>
      <c r="F336" s="52">
        <v>1.7999999999999999E-6</v>
      </c>
      <c r="G336" s="53">
        <v>7.1967339999999997E-6</v>
      </c>
      <c r="H336" s="53">
        <f t="shared" si="5"/>
        <v>3.6703343399999999E-6</v>
      </c>
    </row>
    <row r="337" spans="1:8" x14ac:dyDescent="0.4">
      <c r="A337" s="49"/>
      <c r="B337" s="50" t="s">
        <v>383</v>
      </c>
      <c r="C337" s="51">
        <v>6.7240699999999999E-7</v>
      </c>
      <c r="D337" s="51">
        <v>2.3178500000000002E-6</v>
      </c>
      <c r="E337" s="51">
        <v>1.1143699999999999E-6</v>
      </c>
      <c r="F337" s="52">
        <v>3.4699999999999998E-6</v>
      </c>
      <c r="G337" s="53">
        <v>7.574627E-6</v>
      </c>
      <c r="H337" s="53">
        <f t="shared" si="5"/>
        <v>3.8630597699999999E-6</v>
      </c>
    </row>
    <row r="338" spans="1:8" x14ac:dyDescent="0.4">
      <c r="A338" s="49"/>
      <c r="B338" s="50" t="s">
        <v>390</v>
      </c>
      <c r="C338" s="51">
        <v>1.9410499999999998E-6</v>
      </c>
      <c r="D338" s="51">
        <v>3.4752799999999999E-6</v>
      </c>
      <c r="E338" s="51">
        <v>1.64099E-6</v>
      </c>
      <c r="F338" s="52">
        <v>2.9299999999999999E-6</v>
      </c>
      <c r="G338" s="53">
        <v>9.9873199999999998E-6</v>
      </c>
      <c r="H338" s="53">
        <f t="shared" si="5"/>
        <v>5.0935331999999998E-6</v>
      </c>
    </row>
    <row r="339" spans="1:8" x14ac:dyDescent="0.4">
      <c r="A339" s="49"/>
      <c r="B339" s="50" t="s">
        <v>471</v>
      </c>
      <c r="C339" s="51">
        <v>4.2300000000000002E-6</v>
      </c>
      <c r="D339" s="51">
        <v>5.9214300000000002E-6</v>
      </c>
      <c r="E339" s="51">
        <v>2.7700000000000001E-7</v>
      </c>
      <c r="F339" s="52">
        <v>4.0900000000000002E-7</v>
      </c>
      <c r="G339" s="53">
        <v>1.0837429999999999E-5</v>
      </c>
      <c r="H339" s="53">
        <f t="shared" si="5"/>
        <v>5.5270892999999997E-6</v>
      </c>
    </row>
    <row r="340" spans="1:8" x14ac:dyDescent="0.4">
      <c r="A340" s="49"/>
      <c r="B340" s="50" t="s">
        <v>459</v>
      </c>
      <c r="C340" s="51">
        <v>5.67344E-6</v>
      </c>
      <c r="D340" s="51">
        <v>1.1256399999999999E-5</v>
      </c>
      <c r="E340" s="51">
        <v>2.7038200000000002E-7</v>
      </c>
      <c r="F340" s="52">
        <v>1.4899999999999999E-6</v>
      </c>
      <c r="G340" s="53">
        <v>1.8690222E-5</v>
      </c>
      <c r="H340" s="53">
        <f t="shared" si="5"/>
        <v>9.5320132199999996E-6</v>
      </c>
    </row>
    <row r="341" spans="1:8" x14ac:dyDescent="0.4">
      <c r="A341" s="49"/>
      <c r="B341" s="50" t="s">
        <v>424</v>
      </c>
      <c r="C341" s="51">
        <v>9.8313299999999989E-6</v>
      </c>
      <c r="D341" s="51">
        <v>3.5467300000000003E-6</v>
      </c>
      <c r="E341" s="51">
        <v>1.8406500000000001E-6</v>
      </c>
      <c r="F341" s="52">
        <v>3.6099999999999997E-6</v>
      </c>
      <c r="G341" s="53">
        <v>1.8828709999999999E-5</v>
      </c>
      <c r="H341" s="53">
        <f t="shared" si="5"/>
        <v>9.6026421E-6</v>
      </c>
    </row>
    <row r="342" spans="1:8" x14ac:dyDescent="0.4">
      <c r="A342" s="49"/>
      <c r="B342" s="50" t="s">
        <v>431</v>
      </c>
      <c r="C342" s="51">
        <v>5.0464499999999998E-6</v>
      </c>
      <c r="D342" s="51">
        <v>1.1922099999999999E-5</v>
      </c>
      <c r="E342" s="51">
        <v>3.2908899999999998E-6</v>
      </c>
      <c r="F342" s="52">
        <v>1.2E-5</v>
      </c>
      <c r="G342" s="53">
        <v>3.2259440000000001E-5</v>
      </c>
      <c r="H342" s="53">
        <f t="shared" si="5"/>
        <v>1.64523144E-5</v>
      </c>
    </row>
    <row r="343" spans="1:8" x14ac:dyDescent="0.4">
      <c r="A343" s="44" t="s">
        <v>167</v>
      </c>
      <c r="B343" s="45" t="s">
        <v>216</v>
      </c>
      <c r="C343" s="46">
        <v>3.8523799999999997E-8</v>
      </c>
      <c r="D343" s="46">
        <v>2.3502999999999999E-8</v>
      </c>
      <c r="E343" s="46">
        <v>1.79689E-9</v>
      </c>
      <c r="F343" s="47">
        <v>8.6300000000000002E-9</v>
      </c>
      <c r="G343" s="48">
        <v>7.2453689999999995E-8</v>
      </c>
      <c r="H343" s="48">
        <f t="shared" si="5"/>
        <v>3.6951381899999999E-8</v>
      </c>
    </row>
    <row r="344" spans="1:8" x14ac:dyDescent="0.4">
      <c r="A344" s="49"/>
      <c r="B344" s="50" t="s">
        <v>219</v>
      </c>
      <c r="C344" s="51">
        <v>6.2087800000000009E-8</v>
      </c>
      <c r="D344" s="51">
        <v>3.7879100000000003E-8</v>
      </c>
      <c r="E344" s="51">
        <v>2.8960100000000002E-9</v>
      </c>
      <c r="F344" s="52">
        <v>1.39E-8</v>
      </c>
      <c r="G344" s="53">
        <v>1.1676291E-7</v>
      </c>
      <c r="H344" s="53">
        <f t="shared" si="5"/>
        <v>5.9549084100000001E-8</v>
      </c>
    </row>
    <row r="345" spans="1:8" x14ac:dyDescent="0.4">
      <c r="A345" s="49"/>
      <c r="B345" s="50" t="s">
        <v>354</v>
      </c>
      <c r="C345" s="51">
        <v>6.9300000000000005E-8</v>
      </c>
      <c r="D345" s="51">
        <v>4.2299999999999995E-8</v>
      </c>
      <c r="E345" s="51">
        <v>3.2299999999999998E-9</v>
      </c>
      <c r="F345" s="52">
        <v>1.55E-8</v>
      </c>
      <c r="G345" s="53">
        <v>1.3033E-7</v>
      </c>
      <c r="H345" s="53">
        <f t="shared" si="5"/>
        <v>6.64683E-8</v>
      </c>
    </row>
    <row r="346" spans="1:8" x14ac:dyDescent="0.4">
      <c r="A346" s="49"/>
      <c r="B346" s="50" t="s">
        <v>334</v>
      </c>
      <c r="C346" s="51">
        <v>8.4989500000000008E-8</v>
      </c>
      <c r="D346" s="51">
        <v>5.1985499999999999E-8</v>
      </c>
      <c r="E346" s="51">
        <v>3.9543200000000005E-9</v>
      </c>
      <c r="F346" s="52">
        <v>1.9000000000000001E-8</v>
      </c>
      <c r="G346" s="53">
        <v>1.5992932E-7</v>
      </c>
      <c r="H346" s="53">
        <f t="shared" si="5"/>
        <v>8.1563953200000007E-8</v>
      </c>
    </row>
    <row r="347" spans="1:8" x14ac:dyDescent="0.4">
      <c r="A347" s="49"/>
      <c r="B347" s="50" t="s">
        <v>408</v>
      </c>
      <c r="C347" s="51">
        <v>1.1211400000000001E-7</v>
      </c>
      <c r="D347" s="51">
        <v>8.3176999999999991E-8</v>
      </c>
      <c r="E347" s="51">
        <v>4.1396799999999999E-9</v>
      </c>
      <c r="F347" s="52">
        <v>2.7200000000000002E-8</v>
      </c>
      <c r="G347" s="53">
        <v>2.2663068000000002E-7</v>
      </c>
      <c r="H347" s="53">
        <f t="shared" si="5"/>
        <v>1.1558164680000001E-7</v>
      </c>
    </row>
    <row r="348" spans="1:8" x14ac:dyDescent="0.4">
      <c r="A348" s="49"/>
      <c r="B348" s="50" t="s">
        <v>358</v>
      </c>
      <c r="C348" s="51">
        <v>2.23E-7</v>
      </c>
      <c r="D348" s="51">
        <v>1.37E-7</v>
      </c>
      <c r="E348" s="51">
        <v>1.77E-8</v>
      </c>
      <c r="F348" s="52">
        <v>4.9899999999999997E-8</v>
      </c>
      <c r="G348" s="53">
        <v>4.2759999999999999E-7</v>
      </c>
      <c r="H348" s="53">
        <f t="shared" si="5"/>
        <v>2.18076E-7</v>
      </c>
    </row>
    <row r="349" spans="1:8" x14ac:dyDescent="0.4">
      <c r="A349" s="49"/>
      <c r="B349" s="50" t="s">
        <v>284</v>
      </c>
      <c r="C349" s="51">
        <v>2.2668399999999999E-7</v>
      </c>
      <c r="D349" s="51">
        <v>1.38147E-7</v>
      </c>
      <c r="E349" s="51">
        <v>1.72283E-8</v>
      </c>
      <c r="F349" s="52">
        <v>4.7599999999999996E-8</v>
      </c>
      <c r="G349" s="53">
        <v>4.2965930000000005E-7</v>
      </c>
      <c r="H349" s="53">
        <f t="shared" si="5"/>
        <v>2.1912624300000003E-7</v>
      </c>
    </row>
    <row r="350" spans="1:8" x14ac:dyDescent="0.4">
      <c r="A350" s="49"/>
      <c r="B350" s="50" t="s">
        <v>407</v>
      </c>
      <c r="C350" s="51">
        <v>3.9700000000000002E-7</v>
      </c>
      <c r="D350" s="51">
        <v>9.3600000000000002E-7</v>
      </c>
      <c r="E350" s="51">
        <v>2.0500000000000002E-8</v>
      </c>
      <c r="F350" s="52">
        <v>7.4099999999999995E-8</v>
      </c>
      <c r="G350" s="53">
        <v>1.4275999999999999E-6</v>
      </c>
      <c r="H350" s="53">
        <f t="shared" si="5"/>
        <v>7.2807599999999993E-7</v>
      </c>
    </row>
    <row r="351" spans="1:8" x14ac:dyDescent="0.4">
      <c r="A351" s="49"/>
      <c r="B351" s="50" t="s">
        <v>342</v>
      </c>
      <c r="C351" s="51">
        <v>7.1305100000000002E-7</v>
      </c>
      <c r="D351" s="51">
        <v>6.0561399999999993E-7</v>
      </c>
      <c r="E351" s="51">
        <v>3.31033E-7</v>
      </c>
      <c r="F351" s="52">
        <v>1.73E-7</v>
      </c>
      <c r="G351" s="53">
        <v>1.8226980000000003E-6</v>
      </c>
      <c r="H351" s="53">
        <f t="shared" si="5"/>
        <v>9.2957598000000018E-7</v>
      </c>
    </row>
    <row r="352" spans="1:8" x14ac:dyDescent="0.4">
      <c r="A352" s="49"/>
      <c r="B352" s="50" t="s">
        <v>419</v>
      </c>
      <c r="C352" s="51">
        <v>1.0811300000000001E-6</v>
      </c>
      <c r="D352" s="51">
        <v>9.7962000000000003E-7</v>
      </c>
      <c r="E352" s="51">
        <v>6.3886599999999995E-7</v>
      </c>
      <c r="F352" s="52">
        <v>2.7799999999999997E-7</v>
      </c>
      <c r="G352" s="53">
        <v>2.9776160000000001E-6</v>
      </c>
      <c r="H352" s="53">
        <f t="shared" si="5"/>
        <v>1.5185841600000001E-6</v>
      </c>
    </row>
    <row r="353" spans="1:8" x14ac:dyDescent="0.4">
      <c r="A353" s="44" t="s">
        <v>197</v>
      </c>
      <c r="B353" s="45" t="s">
        <v>334</v>
      </c>
      <c r="C353" s="46">
        <v>1.05626E-8</v>
      </c>
      <c r="D353" s="46">
        <v>6.4441400000000005E-9</v>
      </c>
      <c r="E353" s="46">
        <v>4.9268E-10</v>
      </c>
      <c r="F353" s="47">
        <v>2.3599999999999997E-9</v>
      </c>
      <c r="G353" s="48">
        <v>1.9859420000000004E-8</v>
      </c>
      <c r="H353" s="48">
        <f t="shared" si="5"/>
        <v>1.0128304200000002E-8</v>
      </c>
    </row>
    <row r="354" spans="1:8" x14ac:dyDescent="0.4">
      <c r="A354" s="49"/>
      <c r="B354" s="50" t="s">
        <v>464</v>
      </c>
      <c r="C354" s="51">
        <v>5.8570500000000002E-9</v>
      </c>
      <c r="D354" s="51">
        <v>1.5210600000000001E-8</v>
      </c>
      <c r="E354" s="51">
        <v>1.3862699999999999E-10</v>
      </c>
      <c r="F354" s="52">
        <v>6.2400000000000008E-9</v>
      </c>
      <c r="G354" s="53">
        <v>2.7446276999999999E-8</v>
      </c>
      <c r="H354" s="53">
        <f t="shared" si="5"/>
        <v>1.399760127E-8</v>
      </c>
    </row>
    <row r="355" spans="1:8" x14ac:dyDescent="0.4">
      <c r="A355" s="49"/>
      <c r="B355" s="50" t="s">
        <v>369</v>
      </c>
      <c r="C355" s="51">
        <v>1.7062799999999998E-8</v>
      </c>
      <c r="D355" s="51">
        <v>1.13431E-8</v>
      </c>
      <c r="E355" s="51">
        <v>6.6770600000000003E-10</v>
      </c>
      <c r="F355" s="52">
        <v>5.9699999999999999E-9</v>
      </c>
      <c r="G355" s="53">
        <v>3.5043605999999999E-8</v>
      </c>
      <c r="H355" s="53">
        <f t="shared" si="5"/>
        <v>1.7872239059999999E-8</v>
      </c>
    </row>
    <row r="356" spans="1:8" x14ac:dyDescent="0.4">
      <c r="A356" s="49"/>
      <c r="B356" s="50" t="s">
        <v>370</v>
      </c>
      <c r="C356" s="51">
        <v>1.7062799999999998E-8</v>
      </c>
      <c r="D356" s="51">
        <v>1.13431E-8</v>
      </c>
      <c r="E356" s="51">
        <v>6.6770600000000003E-10</v>
      </c>
      <c r="F356" s="52">
        <v>5.9699999999999999E-9</v>
      </c>
      <c r="G356" s="53">
        <v>3.5043605999999999E-8</v>
      </c>
      <c r="H356" s="53">
        <f t="shared" si="5"/>
        <v>1.7872239059999999E-8</v>
      </c>
    </row>
    <row r="357" spans="1:8" x14ac:dyDescent="0.4">
      <c r="A357" s="49"/>
      <c r="B357" s="50" t="s">
        <v>407</v>
      </c>
      <c r="C357" s="51">
        <v>3.0741200000000001E-8</v>
      </c>
      <c r="D357" s="51">
        <v>1.8754899999999999E-8</v>
      </c>
      <c r="E357" s="51">
        <v>1.43388E-9</v>
      </c>
      <c r="F357" s="52">
        <v>6.8800000000000002E-9</v>
      </c>
      <c r="G357" s="53">
        <v>5.780998E-8</v>
      </c>
      <c r="H357" s="53">
        <f t="shared" si="5"/>
        <v>2.9483089799999999E-8</v>
      </c>
    </row>
    <row r="358" spans="1:8" x14ac:dyDescent="0.4">
      <c r="A358" s="49"/>
      <c r="B358" s="50" t="s">
        <v>219</v>
      </c>
      <c r="C358" s="51">
        <v>4.22498E-8</v>
      </c>
      <c r="D358" s="51">
        <v>2.4548299999999999E-8</v>
      </c>
      <c r="E358" s="51">
        <v>2.0634399999999996E-9</v>
      </c>
      <c r="F358" s="52">
        <v>8.8799999999999991E-9</v>
      </c>
      <c r="G358" s="53">
        <v>7.7741539999999995E-8</v>
      </c>
      <c r="H358" s="53">
        <f t="shared" si="5"/>
        <v>3.9648185399999995E-8</v>
      </c>
    </row>
    <row r="359" spans="1:8" x14ac:dyDescent="0.4">
      <c r="A359" s="49"/>
      <c r="B359" s="50" t="s">
        <v>345</v>
      </c>
      <c r="C359" s="51">
        <v>4.7899999999999999E-8</v>
      </c>
      <c r="D359" s="51">
        <v>3.3000000000000004E-8</v>
      </c>
      <c r="E359" s="51">
        <v>2.7999999999999998E-9</v>
      </c>
      <c r="F359" s="52">
        <v>1.0099999999999999E-8</v>
      </c>
      <c r="G359" s="53">
        <v>9.3800000000000006E-8</v>
      </c>
      <c r="H359" s="53">
        <f t="shared" si="5"/>
        <v>4.7838000000000001E-8</v>
      </c>
    </row>
    <row r="360" spans="1:8" x14ac:dyDescent="0.4">
      <c r="A360" s="49"/>
      <c r="B360" s="50" t="s">
        <v>344</v>
      </c>
      <c r="C360" s="51">
        <v>5.7295200000000002E-8</v>
      </c>
      <c r="D360" s="51">
        <v>3.6835699999999997E-8</v>
      </c>
      <c r="E360" s="51">
        <v>4.8022600000000007E-9</v>
      </c>
      <c r="F360" s="52">
        <v>1.29E-8</v>
      </c>
      <c r="G360" s="53">
        <v>1.1183316E-7</v>
      </c>
      <c r="H360" s="53">
        <f t="shared" si="5"/>
        <v>5.7034911600000006E-8</v>
      </c>
    </row>
    <row r="361" spans="1:8" x14ac:dyDescent="0.4">
      <c r="A361" s="49"/>
      <c r="B361" s="50" t="s">
        <v>298</v>
      </c>
      <c r="C361" s="51">
        <v>3.3940699999999996E-8</v>
      </c>
      <c r="D361" s="51">
        <v>4.3134399999999996E-8</v>
      </c>
      <c r="E361" s="51">
        <v>8.3460100000000006E-9</v>
      </c>
      <c r="F361" s="52">
        <v>2.6699999999999998E-8</v>
      </c>
      <c r="G361" s="53">
        <v>1.1212111E-7</v>
      </c>
      <c r="H361" s="53">
        <f t="shared" si="5"/>
        <v>5.7181766100000002E-8</v>
      </c>
    </row>
    <row r="362" spans="1:8" x14ac:dyDescent="0.4">
      <c r="A362" s="49"/>
      <c r="B362" s="50" t="s">
        <v>389</v>
      </c>
      <c r="C362" s="51">
        <v>2.11462E-8</v>
      </c>
      <c r="D362" s="51">
        <v>6.1235999999999993E-8</v>
      </c>
      <c r="E362" s="51">
        <v>1.67863E-9</v>
      </c>
      <c r="F362" s="52">
        <v>2.8299999999999999E-8</v>
      </c>
      <c r="G362" s="53">
        <v>1.1236082999999999E-7</v>
      </c>
      <c r="H362" s="53">
        <f t="shared" si="5"/>
        <v>5.7304023299999997E-8</v>
      </c>
    </row>
    <row r="363" spans="1:8" x14ac:dyDescent="0.4">
      <c r="A363" s="49"/>
      <c r="B363" s="50" t="s">
        <v>448</v>
      </c>
      <c r="C363" s="51">
        <v>5.8699999999999996E-8</v>
      </c>
      <c r="D363" s="51">
        <v>4.0399999999999998E-8</v>
      </c>
      <c r="E363" s="51">
        <v>3.4199999999999998E-9</v>
      </c>
      <c r="F363" s="52">
        <v>1.24E-8</v>
      </c>
      <c r="G363" s="53">
        <v>1.1492E-7</v>
      </c>
      <c r="H363" s="53">
        <f t="shared" si="5"/>
        <v>5.8609200000000003E-8</v>
      </c>
    </row>
    <row r="364" spans="1:8" x14ac:dyDescent="0.4">
      <c r="A364" s="49"/>
      <c r="B364" s="50" t="s">
        <v>354</v>
      </c>
      <c r="C364" s="51">
        <v>5.2999999999999998E-8</v>
      </c>
      <c r="D364" s="51">
        <v>3.1399999999999997E-8</v>
      </c>
      <c r="E364" s="51">
        <v>1.2799999999999999E-8</v>
      </c>
      <c r="F364" s="52">
        <v>1.9400000000000002E-8</v>
      </c>
      <c r="G364" s="53">
        <v>1.1659999999999999E-7</v>
      </c>
      <c r="H364" s="53">
        <f t="shared" si="5"/>
        <v>5.9465999999999991E-8</v>
      </c>
    </row>
    <row r="365" spans="1:8" x14ac:dyDescent="0.4">
      <c r="A365" s="49"/>
      <c r="B365" s="50" t="s">
        <v>453</v>
      </c>
      <c r="C365" s="51">
        <v>2.6784E-8</v>
      </c>
      <c r="D365" s="51">
        <v>7.6925600000000002E-8</v>
      </c>
      <c r="E365" s="51">
        <v>2.0893999999999998E-9</v>
      </c>
      <c r="F365" s="52">
        <v>1.8300000000000002E-8</v>
      </c>
      <c r="G365" s="53">
        <v>1.2409900000000001E-7</v>
      </c>
      <c r="H365" s="53">
        <f t="shared" si="5"/>
        <v>6.329049000000001E-8</v>
      </c>
    </row>
    <row r="366" spans="1:8" x14ac:dyDescent="0.4">
      <c r="A366" s="49"/>
      <c r="B366" s="50" t="s">
        <v>458</v>
      </c>
      <c r="C366" s="51">
        <v>6.7445699999999991E-8</v>
      </c>
      <c r="D366" s="51">
        <v>3.7804599999999998E-8</v>
      </c>
      <c r="E366" s="51">
        <v>1.1245700000000001E-8</v>
      </c>
      <c r="F366" s="52">
        <v>1.96E-8</v>
      </c>
      <c r="G366" s="53">
        <v>1.36096E-7</v>
      </c>
      <c r="H366" s="53">
        <f t="shared" si="5"/>
        <v>6.9408959999999997E-8</v>
      </c>
    </row>
    <row r="367" spans="1:8" x14ac:dyDescent="0.4">
      <c r="A367" s="49"/>
      <c r="B367" s="50" t="s">
        <v>330</v>
      </c>
      <c r="C367" s="51">
        <v>9.9599999999999992E-8</v>
      </c>
      <c r="D367" s="51">
        <v>2.03399E-8</v>
      </c>
      <c r="E367" s="51">
        <v>9.3176600000000003E-9</v>
      </c>
      <c r="F367" s="52">
        <v>2.6699999999999998E-8</v>
      </c>
      <c r="G367" s="53">
        <v>1.5595756000000002E-7</v>
      </c>
      <c r="H367" s="53">
        <f t="shared" si="5"/>
        <v>7.9538355600000008E-8</v>
      </c>
    </row>
    <row r="368" spans="1:8" x14ac:dyDescent="0.4">
      <c r="A368" s="49"/>
      <c r="B368" s="50" t="s">
        <v>364</v>
      </c>
      <c r="C368" s="51">
        <v>3.1E-8</v>
      </c>
      <c r="D368" s="51">
        <v>1.12E-7</v>
      </c>
      <c r="E368" s="51">
        <v>5.4399999999999994E-9</v>
      </c>
      <c r="F368" s="52">
        <v>2.6699999999999998E-8</v>
      </c>
      <c r="G368" s="53">
        <v>1.7514000000000002E-7</v>
      </c>
      <c r="H368" s="53">
        <f t="shared" si="5"/>
        <v>8.9321400000000005E-8</v>
      </c>
    </row>
    <row r="369" spans="1:8" x14ac:dyDescent="0.4">
      <c r="A369" s="49"/>
      <c r="B369" s="50" t="s">
        <v>397</v>
      </c>
      <c r="C369" s="51">
        <v>3.8199999999999998E-8</v>
      </c>
      <c r="D369" s="51">
        <v>1.0700000000000001E-7</v>
      </c>
      <c r="E369" s="51">
        <v>4.1400000000000002E-9</v>
      </c>
      <c r="F369" s="52">
        <v>2.6400000000000001E-8</v>
      </c>
      <c r="G369" s="53">
        <v>1.7573999999999998E-7</v>
      </c>
      <c r="H369" s="53">
        <f t="shared" si="5"/>
        <v>8.9627399999999994E-8</v>
      </c>
    </row>
    <row r="370" spans="1:8" x14ac:dyDescent="0.4">
      <c r="A370" s="49"/>
      <c r="B370" s="50" t="s">
        <v>215</v>
      </c>
      <c r="C370" s="51">
        <v>3.8513300000000005E-8</v>
      </c>
      <c r="D370" s="51">
        <v>1.1163399999999999E-7</v>
      </c>
      <c r="E370" s="51">
        <v>3.0926800000000001E-9</v>
      </c>
      <c r="F370" s="52">
        <v>3.0400000000000001E-8</v>
      </c>
      <c r="G370" s="53">
        <v>1.8363998E-7</v>
      </c>
      <c r="H370" s="53">
        <f t="shared" si="5"/>
        <v>9.3656389799999997E-8</v>
      </c>
    </row>
    <row r="371" spans="1:8" x14ac:dyDescent="0.4">
      <c r="A371" s="49"/>
      <c r="B371" s="50" t="s">
        <v>437</v>
      </c>
      <c r="C371" s="51">
        <v>4.3499999999999999E-8</v>
      </c>
      <c r="D371" s="51">
        <v>9.8599999999999996E-8</v>
      </c>
      <c r="E371" s="51">
        <v>2.7099999999999999E-9</v>
      </c>
      <c r="F371" s="52">
        <v>4.4600000000000002E-8</v>
      </c>
      <c r="G371" s="53">
        <v>1.8941E-7</v>
      </c>
      <c r="H371" s="53">
        <f t="shared" si="5"/>
        <v>9.6599099999999996E-8</v>
      </c>
    </row>
    <row r="372" spans="1:8" x14ac:dyDescent="0.4">
      <c r="A372" s="49"/>
      <c r="B372" s="50" t="s">
        <v>426</v>
      </c>
      <c r="C372" s="51">
        <v>6.5920499999999998E-8</v>
      </c>
      <c r="D372" s="51">
        <v>4.2503200000000004E-8</v>
      </c>
      <c r="E372" s="51">
        <v>6.1121100000000001E-8</v>
      </c>
      <c r="F372" s="52">
        <v>3.3400000000000001E-8</v>
      </c>
      <c r="G372" s="53">
        <v>2.0294480000000001E-7</v>
      </c>
      <c r="H372" s="53">
        <f t="shared" si="5"/>
        <v>1.0350184800000001E-7</v>
      </c>
    </row>
    <row r="373" spans="1:8" x14ac:dyDescent="0.4">
      <c r="A373" s="49"/>
      <c r="B373" s="50" t="s">
        <v>450</v>
      </c>
      <c r="C373" s="51">
        <v>6.9420100000000001E-8</v>
      </c>
      <c r="D373" s="51">
        <v>7.8181399999999999E-8</v>
      </c>
      <c r="E373" s="51">
        <v>1.8462999999999998E-8</v>
      </c>
      <c r="F373" s="52">
        <v>4.4499999999999995E-8</v>
      </c>
      <c r="G373" s="53">
        <v>2.1056450000000002E-7</v>
      </c>
      <c r="H373" s="53">
        <f t="shared" si="5"/>
        <v>1.0738789500000001E-7</v>
      </c>
    </row>
    <row r="374" spans="1:8" x14ac:dyDescent="0.4">
      <c r="A374" s="49"/>
      <c r="B374" s="50" t="s">
        <v>91</v>
      </c>
      <c r="C374" s="51">
        <v>9.22518E-8</v>
      </c>
      <c r="D374" s="51">
        <v>7.2785199999999997E-8</v>
      </c>
      <c r="E374" s="51">
        <v>1.7361700000000001E-8</v>
      </c>
      <c r="F374" s="52">
        <v>3.5700000000000002E-8</v>
      </c>
      <c r="G374" s="53">
        <v>2.1809869999999997E-7</v>
      </c>
      <c r="H374" s="53">
        <f t="shared" si="5"/>
        <v>1.1123033699999999E-7</v>
      </c>
    </row>
    <row r="375" spans="1:8" x14ac:dyDescent="0.4">
      <c r="A375" s="49"/>
      <c r="B375" s="50" t="s">
        <v>438</v>
      </c>
      <c r="C375" s="51">
        <v>1.2695100000000001E-7</v>
      </c>
      <c r="D375" s="51">
        <v>6.6576E-8</v>
      </c>
      <c r="E375" s="51">
        <v>6.74303E-9</v>
      </c>
      <c r="F375" s="52">
        <v>2.33E-8</v>
      </c>
      <c r="G375" s="53">
        <v>2.2357002999999999E-7</v>
      </c>
      <c r="H375" s="53">
        <f t="shared" si="5"/>
        <v>1.140207153E-7</v>
      </c>
    </row>
    <row r="376" spans="1:8" x14ac:dyDescent="0.4">
      <c r="A376" s="49"/>
      <c r="B376" s="50" t="s">
        <v>381</v>
      </c>
      <c r="C376" s="51">
        <v>1.2778799999999998E-7</v>
      </c>
      <c r="D376" s="51">
        <v>6.7014799999999997E-8</v>
      </c>
      <c r="E376" s="51">
        <v>6.7874799999999998E-9</v>
      </c>
      <c r="F376" s="52">
        <v>2.3400000000000001E-8</v>
      </c>
      <c r="G376" s="53">
        <v>2.2499027999999999E-7</v>
      </c>
      <c r="H376" s="53">
        <f t="shared" si="5"/>
        <v>1.1474504279999999E-7</v>
      </c>
    </row>
    <row r="377" spans="1:8" x14ac:dyDescent="0.4">
      <c r="A377" s="49"/>
      <c r="B377" s="50" t="s">
        <v>445</v>
      </c>
      <c r="C377" s="51">
        <v>7.8292499999999998E-8</v>
      </c>
      <c r="D377" s="51">
        <v>6.6065200000000001E-8</v>
      </c>
      <c r="E377" s="51">
        <v>1.8441099999999998E-8</v>
      </c>
      <c r="F377" s="52">
        <v>6.3999999999999991E-8</v>
      </c>
      <c r="G377" s="53">
        <v>2.2679879999999995E-7</v>
      </c>
      <c r="H377" s="53">
        <f t="shared" si="5"/>
        <v>1.1566738799999998E-7</v>
      </c>
    </row>
    <row r="378" spans="1:8" x14ac:dyDescent="0.4">
      <c r="A378" s="49"/>
      <c r="B378" s="50" t="s">
        <v>284</v>
      </c>
      <c r="C378" s="51">
        <v>1.0088400000000001E-7</v>
      </c>
      <c r="D378" s="51">
        <v>8.8936200000000007E-8</v>
      </c>
      <c r="E378" s="51">
        <v>1.8116900000000001E-8</v>
      </c>
      <c r="F378" s="52">
        <v>3.2799999999999996E-8</v>
      </c>
      <c r="G378" s="53">
        <v>2.4073710000000004E-7</v>
      </c>
      <c r="H378" s="53">
        <f t="shared" si="5"/>
        <v>1.2277592100000002E-7</v>
      </c>
    </row>
    <row r="379" spans="1:8" x14ac:dyDescent="0.4">
      <c r="A379" s="49"/>
      <c r="B379" s="50" t="s">
        <v>413</v>
      </c>
      <c r="C379" s="51">
        <v>1.0143400000000001E-7</v>
      </c>
      <c r="D379" s="51">
        <v>8.5908099999999996E-8</v>
      </c>
      <c r="E379" s="51">
        <v>1.9105799999999998E-8</v>
      </c>
      <c r="F379" s="52">
        <v>3.9300000000000001E-8</v>
      </c>
      <c r="G379" s="53">
        <v>2.4574789999999999E-7</v>
      </c>
      <c r="H379" s="53">
        <f t="shared" si="5"/>
        <v>1.2533142899999999E-7</v>
      </c>
    </row>
    <row r="380" spans="1:8" x14ac:dyDescent="0.4">
      <c r="A380" s="49"/>
      <c r="B380" s="50" t="s">
        <v>217</v>
      </c>
      <c r="C380" s="51">
        <v>1.11E-7</v>
      </c>
      <c r="D380" s="51">
        <v>7.3599999999999997E-8</v>
      </c>
      <c r="E380" s="51">
        <v>2.03E-8</v>
      </c>
      <c r="F380" s="52">
        <v>4.4700000000000003E-8</v>
      </c>
      <c r="G380" s="53">
        <v>2.4960000000000001E-7</v>
      </c>
      <c r="H380" s="53">
        <f t="shared" si="5"/>
        <v>1.27296E-7</v>
      </c>
    </row>
    <row r="381" spans="1:8" x14ac:dyDescent="0.4">
      <c r="A381" s="49"/>
      <c r="B381" s="50" t="s">
        <v>292</v>
      </c>
      <c r="C381" s="51">
        <v>1.1777400000000001E-7</v>
      </c>
      <c r="D381" s="51">
        <v>8.9830399999999999E-8</v>
      </c>
      <c r="E381" s="51">
        <v>3.3582799999999999E-8</v>
      </c>
      <c r="F381" s="52">
        <v>4.7700000000000004E-8</v>
      </c>
      <c r="G381" s="53">
        <v>2.888872E-7</v>
      </c>
      <c r="H381" s="53">
        <f t="shared" si="5"/>
        <v>1.47332472E-7</v>
      </c>
    </row>
    <row r="382" spans="1:8" x14ac:dyDescent="0.4">
      <c r="A382" s="49"/>
      <c r="B382" s="50" t="s">
        <v>476</v>
      </c>
      <c r="C382" s="51">
        <v>1.3510900000000002E-7</v>
      </c>
      <c r="D382" s="51">
        <v>1.118E-7</v>
      </c>
      <c r="E382" s="51">
        <v>1.5000000000000002E-8</v>
      </c>
      <c r="F382" s="52">
        <v>4.0899999999999996E-8</v>
      </c>
      <c r="G382" s="53">
        <v>3.0280900000000002E-7</v>
      </c>
      <c r="H382" s="53">
        <f t="shared" si="5"/>
        <v>1.5443259000000001E-7</v>
      </c>
    </row>
    <row r="383" spans="1:8" x14ac:dyDescent="0.4">
      <c r="A383" s="49"/>
      <c r="B383" s="50" t="s">
        <v>446</v>
      </c>
      <c r="C383" s="51">
        <v>9.1199999999999996E-8</v>
      </c>
      <c r="D383" s="51">
        <v>1.2200000000000001E-7</v>
      </c>
      <c r="E383" s="51">
        <v>2.92E-8</v>
      </c>
      <c r="F383" s="52">
        <v>6.2999999999999995E-8</v>
      </c>
      <c r="G383" s="53">
        <v>3.0540000000000002E-7</v>
      </c>
      <c r="H383" s="53">
        <f t="shared" si="5"/>
        <v>1.5575400000000001E-7</v>
      </c>
    </row>
    <row r="384" spans="1:8" x14ac:dyDescent="0.4">
      <c r="A384" s="49"/>
      <c r="B384" s="50" t="s">
        <v>382</v>
      </c>
      <c r="C384" s="51">
        <v>1.08E-7</v>
      </c>
      <c r="D384" s="51">
        <v>7.9199999999999995E-8</v>
      </c>
      <c r="E384" s="51">
        <v>5.1199999999999995E-8</v>
      </c>
      <c r="F384" s="52">
        <v>6.760000000000001E-8</v>
      </c>
      <c r="G384" s="53">
        <v>3.0600000000000001E-7</v>
      </c>
      <c r="H384" s="53">
        <f t="shared" si="5"/>
        <v>1.5606000000000001E-7</v>
      </c>
    </row>
    <row r="385" spans="1:8" x14ac:dyDescent="0.4">
      <c r="A385" s="49"/>
      <c r="B385" s="50" t="s">
        <v>393</v>
      </c>
      <c r="C385" s="51">
        <v>1.3799999999999999E-7</v>
      </c>
      <c r="D385" s="51">
        <v>1.1000000000000001E-7</v>
      </c>
      <c r="E385" s="51">
        <v>1.27E-8</v>
      </c>
      <c r="F385" s="52">
        <v>4.5500000000000004E-8</v>
      </c>
      <c r="G385" s="53">
        <v>3.0620000000000003E-7</v>
      </c>
      <c r="H385" s="53">
        <f t="shared" si="5"/>
        <v>1.5616200000000002E-7</v>
      </c>
    </row>
    <row r="386" spans="1:8" x14ac:dyDescent="0.4">
      <c r="A386" s="49"/>
      <c r="B386" s="50" t="s">
        <v>415</v>
      </c>
      <c r="C386" s="51">
        <v>6.6913499999999999E-8</v>
      </c>
      <c r="D386" s="51">
        <v>1.6006899999999998E-7</v>
      </c>
      <c r="E386" s="51">
        <v>9.9328999999999999E-9</v>
      </c>
      <c r="F386" s="52">
        <v>8.4800000000000005E-8</v>
      </c>
      <c r="G386" s="53">
        <v>3.2171539999999999E-7</v>
      </c>
      <c r="H386" s="53">
        <f t="shared" si="5"/>
        <v>1.6407485399999999E-7</v>
      </c>
    </row>
    <row r="387" spans="1:8" x14ac:dyDescent="0.4">
      <c r="A387" s="49"/>
      <c r="B387" s="50" t="s">
        <v>417</v>
      </c>
      <c r="C387" s="51">
        <v>1.2326700000000001E-7</v>
      </c>
      <c r="D387" s="51">
        <v>6.3444999999999997E-8</v>
      </c>
      <c r="E387" s="51">
        <v>6.2781499999999999E-8</v>
      </c>
      <c r="F387" s="52">
        <v>1.18E-7</v>
      </c>
      <c r="G387" s="53">
        <v>3.6749350000000001E-7</v>
      </c>
      <c r="H387" s="53">
        <f t="shared" si="5"/>
        <v>1.8742168500000002E-7</v>
      </c>
    </row>
    <row r="388" spans="1:8" x14ac:dyDescent="0.4">
      <c r="A388" s="49"/>
      <c r="B388" s="50" t="s">
        <v>355</v>
      </c>
      <c r="C388" s="51">
        <v>2.7120399999999999E-8</v>
      </c>
      <c r="D388" s="51">
        <v>1.81358E-7</v>
      </c>
      <c r="E388" s="51">
        <v>1.91735E-8</v>
      </c>
      <c r="F388" s="52">
        <v>1.4700000000000001E-7</v>
      </c>
      <c r="G388" s="53">
        <v>3.7465190000000005E-7</v>
      </c>
      <c r="H388" s="53">
        <f t="shared" si="5"/>
        <v>1.9107246900000004E-7</v>
      </c>
    </row>
    <row r="389" spans="1:8" x14ac:dyDescent="0.4">
      <c r="A389" s="49"/>
      <c r="B389" s="50" t="s">
        <v>327</v>
      </c>
      <c r="C389" s="51">
        <v>1.7630000000000001E-7</v>
      </c>
      <c r="D389" s="51">
        <v>1.3204599999999999E-7</v>
      </c>
      <c r="E389" s="51">
        <v>4.0107100000000002E-8</v>
      </c>
      <c r="F389" s="52">
        <v>4.5200000000000001E-8</v>
      </c>
      <c r="G389" s="53">
        <v>3.936531E-7</v>
      </c>
      <c r="H389" s="53">
        <f t="shared" si="5"/>
        <v>2.0076308100000001E-7</v>
      </c>
    </row>
    <row r="390" spans="1:8" x14ac:dyDescent="0.4">
      <c r="A390" s="49"/>
      <c r="B390" s="50" t="s">
        <v>349</v>
      </c>
      <c r="C390" s="51">
        <v>1.15624E-7</v>
      </c>
      <c r="D390" s="51">
        <v>1.21689E-7</v>
      </c>
      <c r="E390" s="51">
        <v>5.5919199999999997E-8</v>
      </c>
      <c r="F390" s="52">
        <v>1.0700000000000001E-7</v>
      </c>
      <c r="G390" s="53">
        <v>4.0023220000000002E-7</v>
      </c>
      <c r="H390" s="53">
        <f t="shared" si="5"/>
        <v>2.0411842200000002E-7</v>
      </c>
    </row>
    <row r="391" spans="1:8" x14ac:dyDescent="0.4">
      <c r="A391" s="49"/>
      <c r="B391" s="50" t="s">
        <v>74</v>
      </c>
      <c r="C391" s="51">
        <v>1.15624E-7</v>
      </c>
      <c r="D391" s="51">
        <v>1.21689E-7</v>
      </c>
      <c r="E391" s="51">
        <v>5.5919199999999997E-8</v>
      </c>
      <c r="F391" s="52">
        <v>1.0700000000000001E-7</v>
      </c>
      <c r="G391" s="53">
        <v>4.0023220000000002E-7</v>
      </c>
      <c r="H391" s="53">
        <f t="shared" si="5"/>
        <v>2.0411842200000002E-7</v>
      </c>
    </row>
    <row r="392" spans="1:8" x14ac:dyDescent="0.4">
      <c r="A392" s="49"/>
      <c r="B392" s="50" t="s">
        <v>350</v>
      </c>
      <c r="C392" s="51">
        <v>1.1600000000000001E-7</v>
      </c>
      <c r="D392" s="51">
        <v>1.21689E-7</v>
      </c>
      <c r="E392" s="51">
        <v>5.5919199999999997E-8</v>
      </c>
      <c r="F392" s="52">
        <v>1.0700000000000001E-7</v>
      </c>
      <c r="G392" s="53">
        <v>4.0060820000000002E-7</v>
      </c>
      <c r="H392" s="53">
        <f t="shared" si="5"/>
        <v>2.0431018200000001E-7</v>
      </c>
    </row>
    <row r="393" spans="1:8" x14ac:dyDescent="0.4">
      <c r="A393" s="49"/>
      <c r="B393" s="50" t="s">
        <v>386</v>
      </c>
      <c r="C393" s="51">
        <v>8.1199999999999999E-8</v>
      </c>
      <c r="D393" s="51">
        <v>2.2399699999999999E-7</v>
      </c>
      <c r="E393" s="51">
        <v>8.8014300000000003E-9</v>
      </c>
      <c r="F393" s="52">
        <v>9.9299999999999996E-8</v>
      </c>
      <c r="G393" s="53">
        <v>4.1329843E-7</v>
      </c>
      <c r="H393" s="53">
        <f t="shared" ref="H393:H456" si="6">G393*0.51</f>
        <v>2.1078219930000001E-7</v>
      </c>
    </row>
    <row r="394" spans="1:8" x14ac:dyDescent="0.4">
      <c r="A394" s="49"/>
      <c r="B394" s="50" t="s">
        <v>307</v>
      </c>
      <c r="C394" s="51">
        <v>1.8948E-7</v>
      </c>
      <c r="D394" s="51">
        <v>1.8781700000000002E-7</v>
      </c>
      <c r="E394" s="51">
        <v>1.3032E-8</v>
      </c>
      <c r="F394" s="52">
        <v>5.4500000000000005E-8</v>
      </c>
      <c r="G394" s="53">
        <v>4.4482900000000007E-7</v>
      </c>
      <c r="H394" s="53">
        <f t="shared" si="6"/>
        <v>2.2686279000000004E-7</v>
      </c>
    </row>
    <row r="395" spans="1:8" x14ac:dyDescent="0.4">
      <c r="A395" s="49"/>
      <c r="B395" s="50" t="s">
        <v>399</v>
      </c>
      <c r="C395" s="51">
        <v>1.7699999999999998E-7</v>
      </c>
      <c r="D395" s="51">
        <v>1.36E-7</v>
      </c>
      <c r="E395" s="51">
        <v>6.0300000000000004E-8</v>
      </c>
      <c r="F395" s="52">
        <v>8.4300000000000007E-8</v>
      </c>
      <c r="G395" s="53">
        <v>4.5760000000000002E-7</v>
      </c>
      <c r="H395" s="53">
        <f t="shared" si="6"/>
        <v>2.3337600000000001E-7</v>
      </c>
    </row>
    <row r="396" spans="1:8" x14ac:dyDescent="0.4">
      <c r="A396" s="49"/>
      <c r="B396" s="50" t="s">
        <v>326</v>
      </c>
      <c r="C396" s="51">
        <v>2.4600000000000001E-7</v>
      </c>
      <c r="D396" s="51">
        <v>2.20012E-7</v>
      </c>
      <c r="E396" s="51">
        <v>1.27702E-8</v>
      </c>
      <c r="F396" s="52">
        <v>2.2300000000000001E-8</v>
      </c>
      <c r="G396" s="53">
        <v>5.0108219999999997E-7</v>
      </c>
      <c r="H396" s="53">
        <f t="shared" si="6"/>
        <v>2.5555192199999997E-7</v>
      </c>
    </row>
    <row r="397" spans="1:8" x14ac:dyDescent="0.4">
      <c r="A397" s="49"/>
      <c r="B397" s="50" t="s">
        <v>384</v>
      </c>
      <c r="C397" s="51">
        <v>1.5729700000000001E-7</v>
      </c>
      <c r="D397" s="51">
        <v>8.0673100000000003E-8</v>
      </c>
      <c r="E397" s="51">
        <v>9.3926999999999991E-8</v>
      </c>
      <c r="F397" s="52">
        <v>1.7599999999999999E-7</v>
      </c>
      <c r="G397" s="53">
        <v>5.078971E-7</v>
      </c>
      <c r="H397" s="53">
        <f t="shared" si="6"/>
        <v>2.5902752100000002E-7</v>
      </c>
    </row>
    <row r="398" spans="1:8" x14ac:dyDescent="0.4">
      <c r="A398" s="49"/>
      <c r="B398" s="50" t="s">
        <v>416</v>
      </c>
      <c r="C398" s="51">
        <v>3.4699999999999997E-7</v>
      </c>
      <c r="D398" s="51">
        <v>1.9028099999999998E-7</v>
      </c>
      <c r="E398" s="51">
        <v>1.22E-8</v>
      </c>
      <c r="F398" s="52">
        <v>1.7200000000000002E-8</v>
      </c>
      <c r="G398" s="53">
        <v>5.6668099999999991E-7</v>
      </c>
      <c r="H398" s="53">
        <f t="shared" si="6"/>
        <v>2.8900730999999995E-7</v>
      </c>
    </row>
    <row r="399" spans="1:8" x14ac:dyDescent="0.4">
      <c r="A399" s="49"/>
      <c r="B399" s="50" t="s">
        <v>473</v>
      </c>
      <c r="C399" s="51">
        <v>8.194779999999999E-8</v>
      </c>
      <c r="D399" s="51">
        <v>3.4591000000000001E-7</v>
      </c>
      <c r="E399" s="51">
        <v>8.8266299999999997E-9</v>
      </c>
      <c r="F399" s="52">
        <v>1.3400000000000001E-7</v>
      </c>
      <c r="G399" s="53">
        <v>5.7068442999999995E-7</v>
      </c>
      <c r="H399" s="53">
        <f t="shared" si="6"/>
        <v>2.9104905929999999E-7</v>
      </c>
    </row>
    <row r="400" spans="1:8" x14ac:dyDescent="0.4">
      <c r="A400" s="49"/>
      <c r="B400" s="50" t="s">
        <v>216</v>
      </c>
      <c r="C400" s="51">
        <v>2.6620399999999999E-7</v>
      </c>
      <c r="D400" s="51">
        <v>1.97676E-7</v>
      </c>
      <c r="E400" s="51">
        <v>5.7264500000000003E-8</v>
      </c>
      <c r="F400" s="52">
        <v>8.9799999999999997E-8</v>
      </c>
      <c r="G400" s="53">
        <v>6.109444999999999E-7</v>
      </c>
      <c r="H400" s="53">
        <f t="shared" si="6"/>
        <v>3.1158169499999994E-7</v>
      </c>
    </row>
    <row r="401" spans="1:8" x14ac:dyDescent="0.4">
      <c r="A401" s="49"/>
      <c r="B401" s="50" t="s">
        <v>422</v>
      </c>
      <c r="C401" s="51">
        <v>1.24E-7</v>
      </c>
      <c r="D401" s="51">
        <v>3.3790200000000003E-7</v>
      </c>
      <c r="E401" s="51">
        <v>2.48E-8</v>
      </c>
      <c r="F401" s="52">
        <v>1.3300000000000001E-7</v>
      </c>
      <c r="G401" s="53">
        <v>6.1970200000000003E-7</v>
      </c>
      <c r="H401" s="53">
        <f t="shared" si="6"/>
        <v>3.1604802000000004E-7</v>
      </c>
    </row>
    <row r="402" spans="1:8" x14ac:dyDescent="0.4">
      <c r="A402" s="49"/>
      <c r="B402" s="50" t="s">
        <v>436</v>
      </c>
      <c r="C402" s="51">
        <v>3.2408500000000001E-7</v>
      </c>
      <c r="D402" s="51">
        <v>1.9663899999999999E-7</v>
      </c>
      <c r="E402" s="51">
        <v>4.6894300000000006E-8</v>
      </c>
      <c r="F402" s="52">
        <v>1.08E-7</v>
      </c>
      <c r="G402" s="53">
        <v>6.7561830000000004E-7</v>
      </c>
      <c r="H402" s="53">
        <f t="shared" si="6"/>
        <v>3.4456533300000003E-7</v>
      </c>
    </row>
    <row r="403" spans="1:8" x14ac:dyDescent="0.4">
      <c r="A403" s="49"/>
      <c r="B403" s="50" t="s">
        <v>441</v>
      </c>
      <c r="C403" s="51">
        <v>3.0674499999999998E-7</v>
      </c>
      <c r="D403" s="51">
        <v>1.9083E-7</v>
      </c>
      <c r="E403" s="51">
        <v>9.2445900000000001E-8</v>
      </c>
      <c r="F403" s="52">
        <v>1.3400000000000001E-7</v>
      </c>
      <c r="G403" s="53">
        <v>7.2402089999999998E-7</v>
      </c>
      <c r="H403" s="53">
        <f t="shared" si="6"/>
        <v>3.6925065900000001E-7</v>
      </c>
    </row>
    <row r="404" spans="1:8" x14ac:dyDescent="0.4">
      <c r="A404" s="49"/>
      <c r="B404" s="50" t="s">
        <v>373</v>
      </c>
      <c r="C404" s="51">
        <v>2.1500000000000001E-7</v>
      </c>
      <c r="D404" s="51">
        <v>3.5199999999999998E-7</v>
      </c>
      <c r="E404" s="51">
        <v>6.4099999999999998E-8</v>
      </c>
      <c r="F404" s="52">
        <v>9.2999999999999999E-8</v>
      </c>
      <c r="G404" s="53">
        <v>7.2409999999999998E-7</v>
      </c>
      <c r="H404" s="53">
        <f t="shared" si="6"/>
        <v>3.6929100000000002E-7</v>
      </c>
    </row>
    <row r="405" spans="1:8" x14ac:dyDescent="0.4">
      <c r="A405" s="49"/>
      <c r="B405" s="50" t="s">
        <v>406</v>
      </c>
      <c r="C405" s="51">
        <v>3.2000000000000001E-7</v>
      </c>
      <c r="D405" s="51">
        <v>1.7365900000000001E-7</v>
      </c>
      <c r="E405" s="51">
        <v>8.1600000000000003E-8</v>
      </c>
      <c r="F405" s="52">
        <v>1.5899999999999998E-7</v>
      </c>
      <c r="G405" s="53">
        <v>7.3425900000000004E-7</v>
      </c>
      <c r="H405" s="53">
        <f t="shared" si="6"/>
        <v>3.7447209E-7</v>
      </c>
    </row>
    <row r="406" spans="1:8" x14ac:dyDescent="0.4">
      <c r="A406" s="49"/>
      <c r="B406" s="50" t="s">
        <v>455</v>
      </c>
      <c r="C406" s="51">
        <v>3.4900000000000001E-7</v>
      </c>
      <c r="D406" s="51">
        <v>2.0799999999999998E-7</v>
      </c>
      <c r="E406" s="51">
        <v>5.32E-8</v>
      </c>
      <c r="F406" s="52">
        <v>1.4700000000000001E-7</v>
      </c>
      <c r="G406" s="53">
        <v>7.5719999999999992E-7</v>
      </c>
      <c r="H406" s="53">
        <f t="shared" si="6"/>
        <v>3.8617199999999997E-7</v>
      </c>
    </row>
    <row r="407" spans="1:8" x14ac:dyDescent="0.4">
      <c r="A407" s="49"/>
      <c r="B407" s="50" t="s">
        <v>352</v>
      </c>
      <c r="C407" s="51">
        <v>3.2600000000000003E-7</v>
      </c>
      <c r="D407" s="51">
        <v>1.48E-7</v>
      </c>
      <c r="E407" s="51">
        <v>1.06E-7</v>
      </c>
      <c r="F407" s="52">
        <v>1.9399999999999999E-7</v>
      </c>
      <c r="G407" s="53">
        <v>7.7399999999999992E-7</v>
      </c>
      <c r="H407" s="53">
        <f t="shared" si="6"/>
        <v>3.9473999999999995E-7</v>
      </c>
    </row>
    <row r="408" spans="1:8" x14ac:dyDescent="0.4">
      <c r="A408" s="49"/>
      <c r="B408" s="50" t="s">
        <v>220</v>
      </c>
      <c r="C408" s="51">
        <v>3.8799999999999998E-7</v>
      </c>
      <c r="D408" s="51">
        <v>2.4200000000000002E-7</v>
      </c>
      <c r="E408" s="51">
        <v>4.3000000000000001E-8</v>
      </c>
      <c r="F408" s="52">
        <v>1.11E-7</v>
      </c>
      <c r="G408" s="53">
        <v>7.8399999999999993E-7</v>
      </c>
      <c r="H408" s="53">
        <f t="shared" si="6"/>
        <v>3.9983999999999996E-7</v>
      </c>
    </row>
    <row r="409" spans="1:8" x14ac:dyDescent="0.4">
      <c r="A409" s="49"/>
      <c r="B409" s="50" t="s">
        <v>423</v>
      </c>
      <c r="C409" s="51">
        <v>2.0799999999999998E-7</v>
      </c>
      <c r="D409" s="51">
        <v>4.4499999999999997E-7</v>
      </c>
      <c r="E409" s="51">
        <v>1.9300000000000001E-8</v>
      </c>
      <c r="F409" s="52">
        <v>1.66E-7</v>
      </c>
      <c r="G409" s="53">
        <v>8.3829999999999998E-7</v>
      </c>
      <c r="H409" s="53">
        <f t="shared" si="6"/>
        <v>4.2753299999999999E-7</v>
      </c>
    </row>
    <row r="410" spans="1:8" x14ac:dyDescent="0.4">
      <c r="A410" s="49"/>
      <c r="B410" s="50" t="s">
        <v>351</v>
      </c>
      <c r="C410" s="51">
        <v>3.4799999999999999E-7</v>
      </c>
      <c r="D410" s="51">
        <v>1.9599999999999998E-7</v>
      </c>
      <c r="E410" s="51">
        <v>1.2799999999999998E-7</v>
      </c>
      <c r="F410" s="52">
        <v>1.8300000000000001E-7</v>
      </c>
      <c r="G410" s="53">
        <v>8.5499999999999997E-7</v>
      </c>
      <c r="H410" s="53">
        <f t="shared" si="6"/>
        <v>4.3604999999999999E-7</v>
      </c>
    </row>
    <row r="411" spans="1:8" x14ac:dyDescent="0.4">
      <c r="A411" s="49"/>
      <c r="B411" s="50" t="s">
        <v>379</v>
      </c>
      <c r="C411" s="51">
        <v>2.9304199999999998E-7</v>
      </c>
      <c r="D411" s="51">
        <v>1.6839900000000002E-7</v>
      </c>
      <c r="E411" s="51">
        <v>1.15689E-7</v>
      </c>
      <c r="F411" s="52">
        <v>2.8499999999999997E-7</v>
      </c>
      <c r="G411" s="53">
        <v>8.6213000000000006E-7</v>
      </c>
      <c r="H411" s="53">
        <f t="shared" si="6"/>
        <v>4.3968630000000001E-7</v>
      </c>
    </row>
    <row r="412" spans="1:8" x14ac:dyDescent="0.4">
      <c r="A412" s="49"/>
      <c r="B412" s="50" t="s">
        <v>363</v>
      </c>
      <c r="C412" s="51">
        <v>3.0884600000000001E-7</v>
      </c>
      <c r="D412" s="51">
        <v>2.13173E-7</v>
      </c>
      <c r="E412" s="51">
        <v>1.6917600000000001E-7</v>
      </c>
      <c r="F412" s="52">
        <v>1.8100000000000002E-7</v>
      </c>
      <c r="G412" s="53">
        <v>8.7219499999999985E-7</v>
      </c>
      <c r="H412" s="53">
        <f t="shared" si="6"/>
        <v>4.4481944999999995E-7</v>
      </c>
    </row>
    <row r="413" spans="1:8" x14ac:dyDescent="0.4">
      <c r="A413" s="49"/>
      <c r="B413" s="50" t="s">
        <v>471</v>
      </c>
      <c r="C413" s="51">
        <v>3.9882099999999999E-7</v>
      </c>
      <c r="D413" s="51">
        <v>3.4414000000000001E-7</v>
      </c>
      <c r="E413" s="51">
        <v>6.7756799999999992E-8</v>
      </c>
      <c r="F413" s="52">
        <v>7.24E-8</v>
      </c>
      <c r="G413" s="53">
        <v>8.8311780000000005E-7</v>
      </c>
      <c r="H413" s="53">
        <f t="shared" si="6"/>
        <v>4.5039007800000002E-7</v>
      </c>
    </row>
    <row r="414" spans="1:8" x14ac:dyDescent="0.4">
      <c r="A414" s="49"/>
      <c r="B414" s="50" t="s">
        <v>335</v>
      </c>
      <c r="C414" s="51">
        <v>3.8490499999999999E-7</v>
      </c>
      <c r="D414" s="51">
        <v>2.7700000000000001E-7</v>
      </c>
      <c r="E414" s="51">
        <v>1.0399999999999999E-7</v>
      </c>
      <c r="F414" s="52">
        <v>2.0599999999999999E-7</v>
      </c>
      <c r="G414" s="53">
        <v>9.719050000000001E-7</v>
      </c>
      <c r="H414" s="53">
        <f t="shared" si="6"/>
        <v>4.9567155000000011E-7</v>
      </c>
    </row>
    <row r="415" spans="1:8" x14ac:dyDescent="0.4">
      <c r="A415" s="49"/>
      <c r="B415" s="50" t="s">
        <v>380</v>
      </c>
      <c r="C415" s="51">
        <v>4.2087700000000002E-7</v>
      </c>
      <c r="D415" s="51">
        <v>3.1022500000000001E-7</v>
      </c>
      <c r="E415" s="51">
        <v>8.4536799999999987E-8</v>
      </c>
      <c r="F415" s="52">
        <v>1.92E-7</v>
      </c>
      <c r="G415" s="53">
        <v>1.0076388E-6</v>
      </c>
      <c r="H415" s="53">
        <f t="shared" si="6"/>
        <v>5.1389578800000004E-7</v>
      </c>
    </row>
    <row r="416" spans="1:8" x14ac:dyDescent="0.4">
      <c r="A416" s="49"/>
      <c r="B416" s="50" t="s">
        <v>414</v>
      </c>
      <c r="C416" s="51">
        <v>4.0665299999999998E-7</v>
      </c>
      <c r="D416" s="51">
        <v>3.62219E-7</v>
      </c>
      <c r="E416" s="51">
        <v>6.6955999999999994E-8</v>
      </c>
      <c r="F416" s="52">
        <v>1.8200000000000002E-7</v>
      </c>
      <c r="G416" s="53">
        <v>1.0178279999999999E-6</v>
      </c>
      <c r="H416" s="53">
        <f t="shared" si="6"/>
        <v>5.1909227999999998E-7</v>
      </c>
    </row>
    <row r="417" spans="1:8" x14ac:dyDescent="0.4">
      <c r="A417" s="49"/>
      <c r="B417" s="50" t="s">
        <v>159</v>
      </c>
      <c r="C417" s="51">
        <v>4.2800000000000002E-7</v>
      </c>
      <c r="D417" s="51">
        <v>2.1500000000000001E-7</v>
      </c>
      <c r="E417" s="51">
        <v>2.5199999999999998E-7</v>
      </c>
      <c r="F417" s="52">
        <v>2.0100000000000001E-7</v>
      </c>
      <c r="G417" s="53">
        <v>1.096E-6</v>
      </c>
      <c r="H417" s="53">
        <f t="shared" si="6"/>
        <v>5.5896000000000002E-7</v>
      </c>
    </row>
    <row r="418" spans="1:8" x14ac:dyDescent="0.4">
      <c r="A418" s="49"/>
      <c r="B418" s="50" t="s">
        <v>409</v>
      </c>
      <c r="C418" s="51">
        <v>4.7699999999999994E-7</v>
      </c>
      <c r="D418" s="51">
        <v>2.35861E-7</v>
      </c>
      <c r="E418" s="51">
        <v>1.35E-7</v>
      </c>
      <c r="F418" s="52">
        <v>2.9100000000000005E-7</v>
      </c>
      <c r="G418" s="53">
        <v>1.1388610000000002E-6</v>
      </c>
      <c r="H418" s="53">
        <f t="shared" si="6"/>
        <v>5.8081911000000009E-7</v>
      </c>
    </row>
    <row r="419" spans="1:8" x14ac:dyDescent="0.4">
      <c r="A419" s="49"/>
      <c r="B419" s="50" t="s">
        <v>425</v>
      </c>
      <c r="C419" s="51">
        <v>2.5878099999999997E-7</v>
      </c>
      <c r="D419" s="51">
        <v>4.7621399999999995E-7</v>
      </c>
      <c r="E419" s="51">
        <v>1.7034400000000001E-7</v>
      </c>
      <c r="F419" s="52">
        <v>2.5900000000000003E-7</v>
      </c>
      <c r="G419" s="53">
        <v>1.1643389999999998E-6</v>
      </c>
      <c r="H419" s="53">
        <f t="shared" si="6"/>
        <v>5.9381288999999989E-7</v>
      </c>
    </row>
    <row r="420" spans="1:8" x14ac:dyDescent="0.4">
      <c r="A420" s="49"/>
      <c r="B420" s="50" t="s">
        <v>358</v>
      </c>
      <c r="C420" s="51">
        <v>4.58E-7</v>
      </c>
      <c r="D420" s="51">
        <v>3.4400000000000001E-7</v>
      </c>
      <c r="E420" s="51">
        <v>1.2200000000000001E-7</v>
      </c>
      <c r="F420" s="52">
        <v>2.4200000000000002E-7</v>
      </c>
      <c r="G420" s="53">
        <v>1.1659999999999999E-6</v>
      </c>
      <c r="H420" s="53">
        <f t="shared" si="6"/>
        <v>5.9465999999999995E-7</v>
      </c>
    </row>
    <row r="421" spans="1:8" x14ac:dyDescent="0.4">
      <c r="A421" s="49"/>
      <c r="B421" s="50" t="s">
        <v>222</v>
      </c>
      <c r="C421" s="51">
        <v>4.4606000000000001E-7</v>
      </c>
      <c r="D421" s="51">
        <v>3.0200000000000003E-7</v>
      </c>
      <c r="E421" s="51">
        <v>1.1983300000000001E-7</v>
      </c>
      <c r="F421" s="52">
        <v>3.4499999999999998E-7</v>
      </c>
      <c r="G421" s="53">
        <v>1.2128930000000001E-6</v>
      </c>
      <c r="H421" s="53">
        <f t="shared" si="6"/>
        <v>6.1857543000000002E-7</v>
      </c>
    </row>
    <row r="422" spans="1:8" x14ac:dyDescent="0.4">
      <c r="A422" s="49"/>
      <c r="B422" s="50" t="s">
        <v>405</v>
      </c>
      <c r="C422" s="51">
        <v>4.4374900000000001E-7</v>
      </c>
      <c r="D422" s="51">
        <v>5.8238699999999999E-7</v>
      </c>
      <c r="E422" s="51">
        <v>1.06506E-7</v>
      </c>
      <c r="F422" s="52">
        <v>1.1600000000000001E-7</v>
      </c>
      <c r="G422" s="53">
        <v>1.2486419999999999E-6</v>
      </c>
      <c r="H422" s="53">
        <f t="shared" si="6"/>
        <v>6.368074199999999E-7</v>
      </c>
    </row>
    <row r="423" spans="1:8" x14ac:dyDescent="0.4">
      <c r="A423" s="49"/>
      <c r="B423" s="50" t="s">
        <v>365</v>
      </c>
      <c r="C423" s="51">
        <v>3.8000000000000001E-7</v>
      </c>
      <c r="D423" s="51">
        <v>1.9000000000000001E-7</v>
      </c>
      <c r="E423" s="51">
        <v>2.4000000000000003E-7</v>
      </c>
      <c r="F423" s="52">
        <v>4.4499999999999997E-7</v>
      </c>
      <c r="G423" s="53">
        <v>1.2550000000000001E-6</v>
      </c>
      <c r="H423" s="53">
        <f t="shared" si="6"/>
        <v>6.4005000000000002E-7</v>
      </c>
    </row>
    <row r="424" spans="1:8" x14ac:dyDescent="0.4">
      <c r="A424" s="49"/>
      <c r="B424" s="50" t="s">
        <v>424</v>
      </c>
      <c r="C424" s="51">
        <v>5.9566999999999999E-7</v>
      </c>
      <c r="D424" s="51">
        <v>2.4384199999999999E-7</v>
      </c>
      <c r="E424" s="51">
        <v>1.8283599999999998E-7</v>
      </c>
      <c r="F424" s="52">
        <v>2.9500000000000003E-7</v>
      </c>
      <c r="G424" s="53">
        <v>1.3173479999999999E-6</v>
      </c>
      <c r="H424" s="53">
        <f t="shared" si="6"/>
        <v>6.7184747999999994E-7</v>
      </c>
    </row>
    <row r="425" spans="1:8" x14ac:dyDescent="0.4">
      <c r="A425" s="49"/>
      <c r="B425" s="50" t="s">
        <v>466</v>
      </c>
      <c r="C425" s="51">
        <v>5.8116899999999993E-7</v>
      </c>
      <c r="D425" s="51">
        <v>5.8143599999999999E-7</v>
      </c>
      <c r="E425" s="51">
        <v>1.1392299999999999E-7</v>
      </c>
      <c r="F425" s="52">
        <v>2.05E-7</v>
      </c>
      <c r="G425" s="53">
        <v>1.4815279999999998E-6</v>
      </c>
      <c r="H425" s="53">
        <f t="shared" si="6"/>
        <v>7.5557927999999992E-7</v>
      </c>
    </row>
    <row r="426" spans="1:8" x14ac:dyDescent="0.4">
      <c r="A426" s="49"/>
      <c r="B426" s="50" t="s">
        <v>472</v>
      </c>
      <c r="C426" s="51">
        <v>7.1781299999999997E-7</v>
      </c>
      <c r="D426" s="51">
        <v>5.4009099999999999E-7</v>
      </c>
      <c r="E426" s="51">
        <v>7.1299100000000001E-8</v>
      </c>
      <c r="F426" s="52">
        <v>2.04E-7</v>
      </c>
      <c r="G426" s="53">
        <v>1.5332031E-6</v>
      </c>
      <c r="H426" s="53">
        <f t="shared" si="6"/>
        <v>7.8193358100000003E-7</v>
      </c>
    </row>
    <row r="427" spans="1:8" x14ac:dyDescent="0.4">
      <c r="A427" s="49"/>
      <c r="B427" s="50" t="s">
        <v>475</v>
      </c>
      <c r="C427" s="51">
        <v>5.2699999999999999E-7</v>
      </c>
      <c r="D427" s="51">
        <v>6.9051599999999991E-7</v>
      </c>
      <c r="E427" s="51">
        <v>1.6336500000000001E-7</v>
      </c>
      <c r="F427" s="52">
        <v>1.6400000000000001E-7</v>
      </c>
      <c r="G427" s="53">
        <v>1.5448810000000001E-6</v>
      </c>
      <c r="H427" s="53">
        <f t="shared" si="6"/>
        <v>7.8788931000000009E-7</v>
      </c>
    </row>
    <row r="428" spans="1:8" x14ac:dyDescent="0.4">
      <c r="A428" s="49"/>
      <c r="B428" s="50" t="s">
        <v>403</v>
      </c>
      <c r="C428" s="51">
        <v>4.2599999999999998E-7</v>
      </c>
      <c r="D428" s="51">
        <v>3.46E-7</v>
      </c>
      <c r="E428" s="51">
        <v>2.4400000000000001E-7</v>
      </c>
      <c r="F428" s="52">
        <v>5.5300000000000004E-7</v>
      </c>
      <c r="G428" s="53">
        <v>1.5690000000000001E-6</v>
      </c>
      <c r="H428" s="53">
        <f t="shared" si="6"/>
        <v>8.0019000000000013E-7</v>
      </c>
    </row>
    <row r="429" spans="1:8" x14ac:dyDescent="0.4">
      <c r="A429" s="49"/>
      <c r="B429" s="50" t="s">
        <v>396</v>
      </c>
      <c r="C429" s="51">
        <v>7.2400000000000008E-7</v>
      </c>
      <c r="D429" s="51">
        <v>5.4499999999999997E-7</v>
      </c>
      <c r="E429" s="51">
        <v>1.4100000000000001E-7</v>
      </c>
      <c r="F429" s="52">
        <v>3.1599999999999997E-7</v>
      </c>
      <c r="G429" s="53">
        <v>1.7260000000000001E-6</v>
      </c>
      <c r="H429" s="53">
        <f t="shared" si="6"/>
        <v>8.8026000000000002E-7</v>
      </c>
    </row>
    <row r="430" spans="1:8" x14ac:dyDescent="0.4">
      <c r="A430" s="49"/>
      <c r="B430" s="50" t="s">
        <v>428</v>
      </c>
      <c r="C430" s="51">
        <v>4.3997399999999999E-7</v>
      </c>
      <c r="D430" s="51">
        <v>4.5780799999999999E-7</v>
      </c>
      <c r="E430" s="51">
        <v>2.33762E-7</v>
      </c>
      <c r="F430" s="52">
        <v>7.3800000000000007E-7</v>
      </c>
      <c r="G430" s="53">
        <v>1.8695439999999998E-6</v>
      </c>
      <c r="H430" s="53">
        <f t="shared" si="6"/>
        <v>9.534674399999999E-7</v>
      </c>
    </row>
    <row r="431" spans="1:8" x14ac:dyDescent="0.4">
      <c r="A431" s="49"/>
      <c r="B431" s="50" t="s">
        <v>427</v>
      </c>
      <c r="C431" s="51">
        <v>5.5622199999999994E-7</v>
      </c>
      <c r="D431" s="51">
        <v>3.6016299999999999E-7</v>
      </c>
      <c r="E431" s="51">
        <v>5.1436300000000004E-7</v>
      </c>
      <c r="F431" s="52">
        <v>4.4200000000000001E-7</v>
      </c>
      <c r="G431" s="53">
        <v>1.8727479999999999E-6</v>
      </c>
      <c r="H431" s="53">
        <f t="shared" si="6"/>
        <v>9.5510148000000004E-7</v>
      </c>
    </row>
    <row r="432" spans="1:8" x14ac:dyDescent="0.4">
      <c r="A432" s="49"/>
      <c r="B432" s="50" t="s">
        <v>337</v>
      </c>
      <c r="C432" s="51">
        <v>9.47E-7</v>
      </c>
      <c r="D432" s="51">
        <v>6.0699999999999997E-7</v>
      </c>
      <c r="E432" s="51">
        <v>1.01E-7</v>
      </c>
      <c r="F432" s="52">
        <v>3.4299999999999999E-7</v>
      </c>
      <c r="G432" s="53">
        <v>1.9979999999999998E-6</v>
      </c>
      <c r="H432" s="53">
        <f t="shared" si="6"/>
        <v>1.01898E-6</v>
      </c>
    </row>
    <row r="433" spans="1:8" x14ac:dyDescent="0.4">
      <c r="A433" s="49"/>
      <c r="B433" s="50" t="s">
        <v>372</v>
      </c>
      <c r="C433" s="51">
        <v>1.3256100000000001E-6</v>
      </c>
      <c r="D433" s="51">
        <v>4.3446899999999997E-7</v>
      </c>
      <c r="E433" s="51">
        <v>1.0683699999999999E-7</v>
      </c>
      <c r="F433" s="52">
        <v>1.9499999999999999E-7</v>
      </c>
      <c r="G433" s="53">
        <v>2.0619160000000001E-6</v>
      </c>
      <c r="H433" s="53">
        <f t="shared" si="6"/>
        <v>1.0515771600000002E-6</v>
      </c>
    </row>
    <row r="434" spans="1:8" x14ac:dyDescent="0.4">
      <c r="A434" s="49"/>
      <c r="B434" s="50" t="s">
        <v>419</v>
      </c>
      <c r="C434" s="51">
        <v>6.61E-7</v>
      </c>
      <c r="D434" s="51">
        <v>4.9600299999999997E-7</v>
      </c>
      <c r="E434" s="51">
        <v>4.9434000000000002E-7</v>
      </c>
      <c r="F434" s="52">
        <v>5.4900000000000006E-7</v>
      </c>
      <c r="G434" s="53">
        <v>2.2003430000000001E-6</v>
      </c>
      <c r="H434" s="53">
        <f t="shared" si="6"/>
        <v>1.1221749300000001E-6</v>
      </c>
    </row>
    <row r="435" spans="1:8" x14ac:dyDescent="0.4">
      <c r="A435" s="49"/>
      <c r="B435" s="50" t="s">
        <v>321</v>
      </c>
      <c r="C435" s="51">
        <v>7.7404800000000008E-7</v>
      </c>
      <c r="D435" s="51">
        <v>8.0508999999999997E-7</v>
      </c>
      <c r="E435" s="51">
        <v>2.42939E-7</v>
      </c>
      <c r="F435" s="52">
        <v>6.5799999999999999E-7</v>
      </c>
      <c r="G435" s="53">
        <v>2.4800769999999998E-6</v>
      </c>
      <c r="H435" s="53">
        <f t="shared" si="6"/>
        <v>1.2648392699999999E-6</v>
      </c>
    </row>
    <row r="436" spans="1:8" x14ac:dyDescent="0.4">
      <c r="A436" s="49"/>
      <c r="B436" s="50" t="s">
        <v>449</v>
      </c>
      <c r="C436" s="51">
        <v>1.4045800000000002E-6</v>
      </c>
      <c r="D436" s="51">
        <v>7.8738600000000001E-7</v>
      </c>
      <c r="E436" s="51">
        <v>1.8134600000000001E-7</v>
      </c>
      <c r="F436" s="52">
        <v>3.4000000000000003E-7</v>
      </c>
      <c r="G436" s="53">
        <v>2.7133120000000003E-6</v>
      </c>
      <c r="H436" s="53">
        <f t="shared" si="6"/>
        <v>1.3837891200000001E-6</v>
      </c>
    </row>
    <row r="437" spans="1:8" x14ac:dyDescent="0.4">
      <c r="A437" s="49"/>
      <c r="B437" s="50" t="s">
        <v>342</v>
      </c>
      <c r="C437" s="51">
        <v>1.0019600000000001E-6</v>
      </c>
      <c r="D437" s="51">
        <v>8.2263499999999998E-7</v>
      </c>
      <c r="E437" s="51">
        <v>6.6130700000000001E-7</v>
      </c>
      <c r="F437" s="52">
        <v>4.1100000000000001E-7</v>
      </c>
      <c r="G437" s="53">
        <v>2.8969019999999998E-6</v>
      </c>
      <c r="H437" s="53">
        <f t="shared" si="6"/>
        <v>1.47742002E-6</v>
      </c>
    </row>
    <row r="438" spans="1:8" x14ac:dyDescent="0.4">
      <c r="A438" s="49"/>
      <c r="B438" s="50" t="s">
        <v>221</v>
      </c>
      <c r="C438" s="51">
        <v>4.3617999999999998E-7</v>
      </c>
      <c r="D438" s="51">
        <v>8.3094299999999998E-7</v>
      </c>
      <c r="E438" s="51">
        <v>4.42688E-7</v>
      </c>
      <c r="F438" s="52">
        <v>1.37E-6</v>
      </c>
      <c r="G438" s="53">
        <v>3.0798109999999998E-6</v>
      </c>
      <c r="H438" s="53">
        <f t="shared" si="6"/>
        <v>1.57070361E-6</v>
      </c>
    </row>
    <row r="439" spans="1:8" x14ac:dyDescent="0.4">
      <c r="A439" s="49"/>
      <c r="B439" s="50" t="s">
        <v>362</v>
      </c>
      <c r="C439" s="51">
        <v>2.6E-7</v>
      </c>
      <c r="D439" s="51">
        <v>7.2099999999999996E-7</v>
      </c>
      <c r="E439" s="51">
        <v>5.6700000000000003E-7</v>
      </c>
      <c r="F439" s="52">
        <v>1.6700000000000001E-6</v>
      </c>
      <c r="G439" s="53">
        <v>3.2179999999999999E-6</v>
      </c>
      <c r="H439" s="53">
        <f t="shared" si="6"/>
        <v>1.6411799999999999E-6</v>
      </c>
    </row>
    <row r="440" spans="1:8" x14ac:dyDescent="0.4">
      <c r="A440" s="49"/>
      <c r="B440" s="50" t="s">
        <v>366</v>
      </c>
      <c r="C440" s="51">
        <v>2.2322800000000001E-6</v>
      </c>
      <c r="D440" s="51">
        <v>1.90132E-6</v>
      </c>
      <c r="E440" s="51">
        <v>1.4662E-6</v>
      </c>
      <c r="F440" s="52">
        <v>1.1199999999999999E-6</v>
      </c>
      <c r="G440" s="53">
        <v>6.7197999999999996E-6</v>
      </c>
      <c r="H440" s="53">
        <f t="shared" si="6"/>
        <v>3.4270979999999997E-6</v>
      </c>
    </row>
    <row r="441" spans="1:8" x14ac:dyDescent="0.4">
      <c r="A441" s="49"/>
      <c r="B441" s="50" t="s">
        <v>431</v>
      </c>
      <c r="C441" s="51">
        <v>1.06E-6</v>
      </c>
      <c r="D441" s="51">
        <v>2.5100000000000001E-6</v>
      </c>
      <c r="E441" s="51">
        <v>6.9599999999999999E-7</v>
      </c>
      <c r="F441" s="52">
        <v>2.5100000000000001E-6</v>
      </c>
      <c r="G441" s="53">
        <v>6.7760000000000009E-6</v>
      </c>
      <c r="H441" s="53">
        <f t="shared" si="6"/>
        <v>3.4557600000000006E-6</v>
      </c>
    </row>
    <row r="442" spans="1:8" x14ac:dyDescent="0.4">
      <c r="A442" s="49"/>
      <c r="B442" s="50" t="s">
        <v>383</v>
      </c>
      <c r="C442" s="51">
        <v>6.2167999999999999E-7</v>
      </c>
      <c r="D442" s="51">
        <v>2.12928E-6</v>
      </c>
      <c r="E442" s="51">
        <v>1.03994E-6</v>
      </c>
      <c r="F442" s="52">
        <v>3.23E-6</v>
      </c>
      <c r="G442" s="53">
        <v>7.0209E-6</v>
      </c>
      <c r="H442" s="53">
        <f t="shared" si="6"/>
        <v>3.5806590000000002E-6</v>
      </c>
    </row>
    <row r="443" spans="1:8" x14ac:dyDescent="0.4">
      <c r="A443" s="49"/>
      <c r="B443" s="50" t="s">
        <v>390</v>
      </c>
      <c r="C443" s="51">
        <v>1.74144E-6</v>
      </c>
      <c r="D443" s="51">
        <v>3.1751599999999999E-6</v>
      </c>
      <c r="E443" s="51">
        <v>1.5071200000000001E-6</v>
      </c>
      <c r="F443" s="52">
        <v>2.7100000000000003E-6</v>
      </c>
      <c r="G443" s="53">
        <v>9.13372E-6</v>
      </c>
      <c r="H443" s="53">
        <f t="shared" si="6"/>
        <v>4.6581971999999997E-6</v>
      </c>
    </row>
    <row r="444" spans="1:8" x14ac:dyDescent="0.4">
      <c r="A444" s="49"/>
      <c r="B444" s="50" t="s">
        <v>459</v>
      </c>
      <c r="C444" s="51">
        <v>5.7241699999999998E-6</v>
      </c>
      <c r="D444" s="51">
        <v>1.11074E-5</v>
      </c>
      <c r="E444" s="51">
        <v>3.2369899999999999E-7</v>
      </c>
      <c r="F444" s="52">
        <v>1.99E-6</v>
      </c>
      <c r="G444" s="53">
        <v>1.9145269E-5</v>
      </c>
      <c r="H444" s="53">
        <f t="shared" si="6"/>
        <v>9.7640871899999997E-6</v>
      </c>
    </row>
    <row r="445" spans="1:8" x14ac:dyDescent="0.4">
      <c r="A445" s="44" t="s">
        <v>240</v>
      </c>
      <c r="B445" s="45" t="s">
        <v>137</v>
      </c>
      <c r="C445" s="46">
        <v>2.1375499999999998E-8</v>
      </c>
      <c r="D445" s="46">
        <v>6.2883499999999995E-8</v>
      </c>
      <c r="E445" s="46">
        <v>6.22619E-9</v>
      </c>
      <c r="F445" s="47">
        <v>5.1599999999999996E-9</v>
      </c>
      <c r="G445" s="48">
        <v>9.5645189999999995E-8</v>
      </c>
      <c r="H445" s="48">
        <f t="shared" si="6"/>
        <v>4.87790469E-8</v>
      </c>
    </row>
    <row r="446" spans="1:8" x14ac:dyDescent="0.4">
      <c r="A446" s="49"/>
      <c r="B446" s="50" t="s">
        <v>72</v>
      </c>
      <c r="C446" s="51">
        <v>2.04829E-8</v>
      </c>
      <c r="D446" s="51">
        <v>6.4758200000000001E-8</v>
      </c>
      <c r="E446" s="51">
        <v>6.3276700000000003E-9</v>
      </c>
      <c r="F446" s="52">
        <v>4.4000000000000005E-9</v>
      </c>
      <c r="G446" s="53">
        <v>9.5968770000000017E-8</v>
      </c>
      <c r="H446" s="53">
        <f t="shared" si="6"/>
        <v>4.8944072700000006E-8</v>
      </c>
    </row>
    <row r="447" spans="1:8" x14ac:dyDescent="0.4">
      <c r="A447" s="49"/>
      <c r="B447" s="50" t="s">
        <v>61</v>
      </c>
      <c r="C447" s="51">
        <v>2.3045400000000001E-8</v>
      </c>
      <c r="D447" s="51">
        <v>6.7951999999999999E-8</v>
      </c>
      <c r="E447" s="51">
        <v>6.2002199999999999E-9</v>
      </c>
      <c r="F447" s="52">
        <v>4.0600000000000005E-9</v>
      </c>
      <c r="G447" s="53">
        <v>1.0125762E-7</v>
      </c>
      <c r="H447" s="53">
        <f t="shared" si="6"/>
        <v>5.16413862E-8</v>
      </c>
    </row>
    <row r="448" spans="1:8" x14ac:dyDescent="0.4">
      <c r="A448" s="49"/>
      <c r="B448" s="50" t="s">
        <v>376</v>
      </c>
      <c r="C448" s="51">
        <v>2.3045400000000001E-8</v>
      </c>
      <c r="D448" s="51">
        <v>6.7951999999999999E-8</v>
      </c>
      <c r="E448" s="51">
        <v>6.2002199999999999E-9</v>
      </c>
      <c r="F448" s="52">
        <v>4.0600000000000005E-9</v>
      </c>
      <c r="G448" s="53">
        <v>1.0125762E-7</v>
      </c>
      <c r="H448" s="53">
        <f t="shared" si="6"/>
        <v>5.16413862E-8</v>
      </c>
    </row>
    <row r="449" spans="1:8" x14ac:dyDescent="0.4">
      <c r="A449" s="49"/>
      <c r="B449" s="50" t="s">
        <v>377</v>
      </c>
      <c r="C449" s="51">
        <v>2.3045400000000001E-8</v>
      </c>
      <c r="D449" s="51">
        <v>6.7951999999999999E-8</v>
      </c>
      <c r="E449" s="51">
        <v>6.2002199999999999E-9</v>
      </c>
      <c r="F449" s="52">
        <v>4.0600000000000005E-9</v>
      </c>
      <c r="G449" s="53">
        <v>1.0125762E-7</v>
      </c>
      <c r="H449" s="53">
        <f t="shared" si="6"/>
        <v>5.16413862E-8</v>
      </c>
    </row>
    <row r="450" spans="1:8" x14ac:dyDescent="0.4">
      <c r="A450" s="49"/>
      <c r="B450" s="50" t="s">
        <v>401</v>
      </c>
      <c r="C450" s="51">
        <v>2.7462499999999999E-8</v>
      </c>
      <c r="D450" s="51">
        <v>6.6704800000000003E-8</v>
      </c>
      <c r="E450" s="51">
        <v>5.15784E-9</v>
      </c>
      <c r="F450" s="52">
        <v>2.7099999999999999E-9</v>
      </c>
      <c r="G450" s="53">
        <v>1.0203514000000001E-7</v>
      </c>
      <c r="H450" s="53">
        <f t="shared" si="6"/>
        <v>5.2037921400000004E-8</v>
      </c>
    </row>
    <row r="451" spans="1:8" x14ac:dyDescent="0.4">
      <c r="A451" s="49"/>
      <c r="B451" s="50" t="s">
        <v>223</v>
      </c>
      <c r="C451" s="51">
        <v>2.7746700000000001E-8</v>
      </c>
      <c r="D451" s="51">
        <v>6.8060100000000007E-8</v>
      </c>
      <c r="E451" s="51">
        <v>6.4906099999999998E-9</v>
      </c>
      <c r="F451" s="52">
        <v>4.9600000000000002E-9</v>
      </c>
      <c r="G451" s="53">
        <v>1.0725741E-7</v>
      </c>
      <c r="H451" s="53">
        <f t="shared" si="6"/>
        <v>5.4701279100000003E-8</v>
      </c>
    </row>
    <row r="452" spans="1:8" x14ac:dyDescent="0.4">
      <c r="A452" s="49"/>
      <c r="B452" s="50" t="s">
        <v>356</v>
      </c>
      <c r="C452" s="51">
        <v>2.7746700000000001E-8</v>
      </c>
      <c r="D452" s="51">
        <v>6.8060100000000007E-8</v>
      </c>
      <c r="E452" s="51">
        <v>6.4906099999999998E-9</v>
      </c>
      <c r="F452" s="52">
        <v>4.9600000000000002E-9</v>
      </c>
      <c r="G452" s="53">
        <v>1.0725741E-7</v>
      </c>
      <c r="H452" s="53">
        <f t="shared" si="6"/>
        <v>5.4701279100000003E-8</v>
      </c>
    </row>
    <row r="453" spans="1:8" x14ac:dyDescent="0.4">
      <c r="A453" s="49"/>
      <c r="B453" s="50" t="s">
        <v>368</v>
      </c>
      <c r="C453" s="51">
        <v>3.0172500000000001E-8</v>
      </c>
      <c r="D453" s="51">
        <v>7.4920599999999991E-8</v>
      </c>
      <c r="E453" s="51">
        <v>5.6358399999999994E-9</v>
      </c>
      <c r="F453" s="52">
        <v>2.2499999999999999E-9</v>
      </c>
      <c r="G453" s="53">
        <v>1.1297894E-7</v>
      </c>
      <c r="H453" s="53">
        <f t="shared" si="6"/>
        <v>5.7619259400000001E-8</v>
      </c>
    </row>
    <row r="454" spans="1:8" x14ac:dyDescent="0.4">
      <c r="A454" s="49"/>
      <c r="B454" s="50" t="s">
        <v>317</v>
      </c>
      <c r="C454" s="51">
        <v>3.1932700000000002E-8</v>
      </c>
      <c r="D454" s="51">
        <v>7.6592499999999989E-8</v>
      </c>
      <c r="E454" s="51">
        <v>6.0157999999999998E-9</v>
      </c>
      <c r="F454" s="52">
        <v>3.5700000000000003E-9</v>
      </c>
      <c r="G454" s="53">
        <v>1.1811099999999999E-7</v>
      </c>
      <c r="H454" s="53">
        <f t="shared" si="6"/>
        <v>6.023661E-8</v>
      </c>
    </row>
    <row r="455" spans="1:8" x14ac:dyDescent="0.4">
      <c r="A455" s="49"/>
      <c r="B455" s="50" t="s">
        <v>224</v>
      </c>
      <c r="C455" s="51">
        <v>3.1742300000000004E-8</v>
      </c>
      <c r="D455" s="51">
        <v>7.8818800000000002E-8</v>
      </c>
      <c r="E455" s="51">
        <v>5.9290800000000004E-9</v>
      </c>
      <c r="F455" s="52">
        <v>2.3700000000000003E-9</v>
      </c>
      <c r="G455" s="53">
        <v>1.1886018000000001E-7</v>
      </c>
      <c r="H455" s="53">
        <f t="shared" si="6"/>
        <v>6.0618691800000013E-8</v>
      </c>
    </row>
    <row r="456" spans="1:8" x14ac:dyDescent="0.4">
      <c r="A456" s="49"/>
      <c r="B456" s="50" t="s">
        <v>319</v>
      </c>
      <c r="C456" s="51">
        <v>2.9856799999999996E-8</v>
      </c>
      <c r="D456" s="51">
        <v>9.1664300000000009E-8</v>
      </c>
      <c r="E456" s="51">
        <v>9.0067899999999984E-9</v>
      </c>
      <c r="F456" s="52">
        <v>6.3499999999999998E-9</v>
      </c>
      <c r="G456" s="53">
        <v>1.3687788999999999E-7</v>
      </c>
      <c r="H456" s="53">
        <f t="shared" si="6"/>
        <v>6.9807723899999995E-8</v>
      </c>
    </row>
    <row r="457" spans="1:8" x14ac:dyDescent="0.4">
      <c r="A457" s="49"/>
      <c r="B457" s="50" t="s">
        <v>320</v>
      </c>
      <c r="C457" s="51">
        <v>2.9856799999999996E-8</v>
      </c>
      <c r="D457" s="51">
        <v>9.1664300000000009E-8</v>
      </c>
      <c r="E457" s="51">
        <v>9.0067899999999984E-9</v>
      </c>
      <c r="F457" s="52">
        <v>6.3499999999999998E-9</v>
      </c>
      <c r="G457" s="53">
        <v>1.3687788999999999E-7</v>
      </c>
      <c r="H457" s="53">
        <f t="shared" ref="H457:H520" si="7">G457*0.51</f>
        <v>6.9807723899999995E-8</v>
      </c>
    </row>
    <row r="458" spans="1:8" x14ac:dyDescent="0.4">
      <c r="A458" s="49"/>
      <c r="B458" s="50" t="s">
        <v>226</v>
      </c>
      <c r="C458" s="51">
        <v>4.2905399999999995E-8</v>
      </c>
      <c r="D458" s="51">
        <v>8.5686999999999992E-8</v>
      </c>
      <c r="E458" s="51">
        <v>7.7167400000000004E-9</v>
      </c>
      <c r="F458" s="52">
        <v>5.9699999999999999E-9</v>
      </c>
      <c r="G458" s="53">
        <v>1.4227914E-7</v>
      </c>
      <c r="H458" s="53">
        <f t="shared" si="7"/>
        <v>7.2562361400000004E-8</v>
      </c>
    </row>
    <row r="459" spans="1:8" x14ac:dyDescent="0.4">
      <c r="A459" s="49"/>
      <c r="B459" s="50" t="s">
        <v>451</v>
      </c>
      <c r="C459" s="51">
        <v>2.95806E-8</v>
      </c>
      <c r="D459" s="51">
        <v>1.02854E-7</v>
      </c>
      <c r="E459" s="51">
        <v>7.2500000000000004E-9</v>
      </c>
      <c r="F459" s="52">
        <v>2.6000000000000001E-9</v>
      </c>
      <c r="G459" s="53">
        <v>1.4228459999999998E-7</v>
      </c>
      <c r="H459" s="53">
        <f t="shared" si="7"/>
        <v>7.2565145999999989E-8</v>
      </c>
    </row>
    <row r="460" spans="1:8" x14ac:dyDescent="0.4">
      <c r="A460" s="49"/>
      <c r="B460" s="50" t="s">
        <v>402</v>
      </c>
      <c r="C460" s="51">
        <v>3.5914E-8</v>
      </c>
      <c r="D460" s="51">
        <v>9.1236900000000006E-8</v>
      </c>
      <c r="E460" s="51">
        <v>9.3242199999999986E-9</v>
      </c>
      <c r="F460" s="52">
        <v>7.2099999999999997E-9</v>
      </c>
      <c r="G460" s="53">
        <v>1.4368512000000002E-7</v>
      </c>
      <c r="H460" s="53">
        <f t="shared" si="7"/>
        <v>7.3279411200000016E-8</v>
      </c>
    </row>
    <row r="461" spans="1:8" x14ac:dyDescent="0.4">
      <c r="A461" s="49"/>
      <c r="B461" s="50" t="s">
        <v>371</v>
      </c>
      <c r="C461" s="51">
        <v>2.3864000000000001E-8</v>
      </c>
      <c r="D461" s="51">
        <v>1.1542E-7</v>
      </c>
      <c r="E461" s="51">
        <v>4.4044100000000001E-9</v>
      </c>
      <c r="F461" s="52">
        <v>2.3800000000000001E-9</v>
      </c>
      <c r="G461" s="53">
        <v>1.4606840999999996E-7</v>
      </c>
      <c r="H461" s="53">
        <f t="shared" si="7"/>
        <v>7.4494889099999983E-8</v>
      </c>
    </row>
    <row r="462" spans="1:8" x14ac:dyDescent="0.4">
      <c r="A462" s="49"/>
      <c r="B462" s="50" t="s">
        <v>452</v>
      </c>
      <c r="C462" s="51">
        <v>5.3892200000000001E-8</v>
      </c>
      <c r="D462" s="51">
        <v>8.9885399999999996E-8</v>
      </c>
      <c r="E462" s="51">
        <v>8.0453799999999989E-9</v>
      </c>
      <c r="F462" s="52">
        <v>6.1199999999999995E-9</v>
      </c>
      <c r="G462" s="53">
        <v>1.5794298000000001E-7</v>
      </c>
      <c r="H462" s="53">
        <f t="shared" si="7"/>
        <v>8.0550919800000002E-8</v>
      </c>
    </row>
    <row r="463" spans="1:8" x14ac:dyDescent="0.4">
      <c r="A463" s="49"/>
      <c r="B463" s="50" t="s">
        <v>468</v>
      </c>
      <c r="C463" s="51">
        <v>7.279999999999999E-8</v>
      </c>
      <c r="D463" s="51">
        <v>5.0099999999999999E-8</v>
      </c>
      <c r="E463" s="51">
        <v>2.9399999999999999E-8</v>
      </c>
      <c r="F463" s="52">
        <v>2.0500000000000002E-8</v>
      </c>
      <c r="G463" s="53">
        <v>1.7280000000000004E-7</v>
      </c>
      <c r="H463" s="53">
        <f t="shared" si="7"/>
        <v>8.812800000000002E-8</v>
      </c>
    </row>
    <row r="464" spans="1:8" x14ac:dyDescent="0.4">
      <c r="A464" s="49"/>
      <c r="B464" s="50" t="s">
        <v>433</v>
      </c>
      <c r="C464" s="51">
        <v>5.1583599999999999E-8</v>
      </c>
      <c r="D464" s="51">
        <v>1.1129600000000001E-7</v>
      </c>
      <c r="E464" s="51">
        <v>8.4419299999999996E-9</v>
      </c>
      <c r="F464" s="52">
        <v>1.0999999999999999E-8</v>
      </c>
      <c r="G464" s="53">
        <v>1.8232153E-7</v>
      </c>
      <c r="H464" s="53">
        <f t="shared" si="7"/>
        <v>9.2983980299999999E-8</v>
      </c>
    </row>
    <row r="465" spans="1:8" x14ac:dyDescent="0.4">
      <c r="A465" s="49"/>
      <c r="B465" s="50" t="s">
        <v>429</v>
      </c>
      <c r="C465" s="51">
        <v>4.5206900000000004E-8</v>
      </c>
      <c r="D465" s="51">
        <v>1.2753699999999999E-7</v>
      </c>
      <c r="E465" s="51">
        <v>9.6153999999999989E-9</v>
      </c>
      <c r="F465" s="52">
        <v>4.9200000000000004E-9</v>
      </c>
      <c r="G465" s="53">
        <v>1.8727930000000002E-7</v>
      </c>
      <c r="H465" s="53">
        <f t="shared" si="7"/>
        <v>9.5512443000000007E-8</v>
      </c>
    </row>
    <row r="466" spans="1:8" x14ac:dyDescent="0.4">
      <c r="A466" s="49"/>
      <c r="B466" s="50" t="s">
        <v>292</v>
      </c>
      <c r="C466" s="51">
        <v>3.1467899999999996E-8</v>
      </c>
      <c r="D466" s="51">
        <v>1.09286E-7</v>
      </c>
      <c r="E466" s="51">
        <v>1.7283200000000001E-8</v>
      </c>
      <c r="F466" s="52">
        <v>3.0500000000000002E-8</v>
      </c>
      <c r="G466" s="53">
        <v>1.8853710000000003E-7</v>
      </c>
      <c r="H466" s="53">
        <f t="shared" si="7"/>
        <v>9.615392100000002E-8</v>
      </c>
    </row>
    <row r="467" spans="1:8" x14ac:dyDescent="0.4">
      <c r="A467" s="49"/>
      <c r="B467" s="50" t="s">
        <v>385</v>
      </c>
      <c r="C467" s="51">
        <v>5.1156900000000001E-8</v>
      </c>
      <c r="D467" s="51">
        <v>1.19849E-7</v>
      </c>
      <c r="E467" s="51">
        <v>1.07707E-8</v>
      </c>
      <c r="F467" s="52">
        <v>8.5E-9</v>
      </c>
      <c r="G467" s="53">
        <v>1.9027659999999998E-7</v>
      </c>
      <c r="H467" s="53">
        <f t="shared" si="7"/>
        <v>9.704106599999999E-8</v>
      </c>
    </row>
    <row r="468" spans="1:8" x14ac:dyDescent="0.4">
      <c r="A468" s="49"/>
      <c r="B468" s="50" t="s">
        <v>463</v>
      </c>
      <c r="C468" s="51">
        <v>5.5018500000000004E-8</v>
      </c>
      <c r="D468" s="51">
        <v>1.13862E-7</v>
      </c>
      <c r="E468" s="51">
        <v>8.1193599999999987E-9</v>
      </c>
      <c r="F468" s="52">
        <v>1.5000000000000002E-8</v>
      </c>
      <c r="G468" s="53">
        <v>1.9199986000000002E-7</v>
      </c>
      <c r="H468" s="53">
        <f t="shared" si="7"/>
        <v>9.7919928600000006E-8</v>
      </c>
    </row>
    <row r="469" spans="1:8" x14ac:dyDescent="0.4">
      <c r="A469" s="49"/>
      <c r="B469" s="50" t="s">
        <v>445</v>
      </c>
      <c r="C469" s="51">
        <v>9.3611399999999999E-8</v>
      </c>
      <c r="D469" s="51">
        <v>6.2231199999999994E-8</v>
      </c>
      <c r="E469" s="51">
        <v>3.6632200000000001E-9</v>
      </c>
      <c r="F469" s="52">
        <v>3.2799999999999996E-8</v>
      </c>
      <c r="G469" s="53">
        <v>1.9230582000000001E-7</v>
      </c>
      <c r="H469" s="53">
        <f t="shared" si="7"/>
        <v>9.8075968200000004E-8</v>
      </c>
    </row>
    <row r="470" spans="1:8" x14ac:dyDescent="0.4">
      <c r="A470" s="49"/>
      <c r="B470" s="50" t="s">
        <v>437</v>
      </c>
      <c r="C470" s="51">
        <v>2.19821E-8</v>
      </c>
      <c r="D470" s="51">
        <v>7.046769999999999E-8</v>
      </c>
      <c r="E470" s="51">
        <v>5.2614E-10</v>
      </c>
      <c r="F470" s="52">
        <v>1.3100000000000002E-7</v>
      </c>
      <c r="G470" s="53">
        <v>2.2397593999999999E-7</v>
      </c>
      <c r="H470" s="53">
        <f t="shared" si="7"/>
        <v>1.142277294E-7</v>
      </c>
    </row>
    <row r="471" spans="1:8" x14ac:dyDescent="0.4">
      <c r="A471" s="49"/>
      <c r="B471" s="50" t="s">
        <v>346</v>
      </c>
      <c r="C471" s="51">
        <v>5.2894499999999998E-8</v>
      </c>
      <c r="D471" s="51">
        <v>1.4357700000000002E-7</v>
      </c>
      <c r="E471" s="51">
        <v>1.4548200000000002E-8</v>
      </c>
      <c r="F471" s="52">
        <v>2.9499999999999999E-8</v>
      </c>
      <c r="G471" s="53">
        <v>2.4051970000000006E-7</v>
      </c>
      <c r="H471" s="53">
        <f t="shared" si="7"/>
        <v>1.2266504700000003E-7</v>
      </c>
    </row>
    <row r="472" spans="1:8" x14ac:dyDescent="0.4">
      <c r="A472" s="49"/>
      <c r="B472" s="50" t="s">
        <v>359</v>
      </c>
      <c r="C472" s="51">
        <v>4.76139E-8</v>
      </c>
      <c r="D472" s="51">
        <v>1.8255400000000001E-7</v>
      </c>
      <c r="E472" s="51">
        <v>1.36317E-8</v>
      </c>
      <c r="F472" s="52">
        <v>5.2599999999999996E-9</v>
      </c>
      <c r="G472" s="53">
        <v>2.4905960000000001E-7</v>
      </c>
      <c r="H472" s="53">
        <f t="shared" si="7"/>
        <v>1.2702039600000002E-7</v>
      </c>
    </row>
    <row r="473" spans="1:8" x14ac:dyDescent="0.4">
      <c r="A473" s="49"/>
      <c r="B473" s="50" t="s">
        <v>434</v>
      </c>
      <c r="C473" s="51">
        <v>6.5636299999999996E-8</v>
      </c>
      <c r="D473" s="51">
        <v>1.5457499999999999E-7</v>
      </c>
      <c r="E473" s="51">
        <v>1.22607E-8</v>
      </c>
      <c r="F473" s="52">
        <v>1.6700000000000001E-8</v>
      </c>
      <c r="G473" s="53">
        <v>2.49172E-7</v>
      </c>
      <c r="H473" s="53">
        <f t="shared" si="7"/>
        <v>1.2707772000000001E-7</v>
      </c>
    </row>
    <row r="474" spans="1:8" x14ac:dyDescent="0.4">
      <c r="A474" s="49"/>
      <c r="B474" s="50" t="s">
        <v>476</v>
      </c>
      <c r="C474" s="51">
        <v>1.2599999999999999E-7</v>
      </c>
      <c r="D474" s="51">
        <v>8.4300000000000007E-8</v>
      </c>
      <c r="E474" s="51">
        <v>1.22E-8</v>
      </c>
      <c r="F474" s="52">
        <v>3.3699999999999997E-8</v>
      </c>
      <c r="G474" s="53">
        <v>2.5619999999999998E-7</v>
      </c>
      <c r="H474" s="53">
        <f t="shared" si="7"/>
        <v>1.3066199999999998E-7</v>
      </c>
    </row>
    <row r="475" spans="1:8" x14ac:dyDescent="0.4">
      <c r="A475" s="49"/>
      <c r="B475" s="50" t="s">
        <v>443</v>
      </c>
      <c r="C475" s="51">
        <v>8.4800000000000005E-8</v>
      </c>
      <c r="D475" s="51">
        <v>1.53089E-7</v>
      </c>
      <c r="E475" s="51">
        <v>1.27198E-8</v>
      </c>
      <c r="F475" s="52">
        <v>9.5999999999999999E-9</v>
      </c>
      <c r="G475" s="53">
        <v>2.6020880000000001E-7</v>
      </c>
      <c r="H475" s="53">
        <f t="shared" si="7"/>
        <v>1.3270648800000002E-7</v>
      </c>
    </row>
    <row r="476" spans="1:8" x14ac:dyDescent="0.4">
      <c r="A476" s="49"/>
      <c r="B476" s="50" t="s">
        <v>388</v>
      </c>
      <c r="C476" s="51">
        <v>1.01944E-7</v>
      </c>
      <c r="D476" s="51">
        <v>1.5844300000000001E-7</v>
      </c>
      <c r="E476" s="51">
        <v>1.2796000000000001E-8</v>
      </c>
      <c r="F476" s="52">
        <v>8.6000000000000009E-9</v>
      </c>
      <c r="G476" s="53">
        <v>2.8178299999999995E-7</v>
      </c>
      <c r="H476" s="53">
        <f t="shared" si="7"/>
        <v>1.4370932999999999E-7</v>
      </c>
    </row>
    <row r="477" spans="1:8" x14ac:dyDescent="0.4">
      <c r="A477" s="49"/>
      <c r="B477" s="50" t="s">
        <v>343</v>
      </c>
      <c r="C477" s="51">
        <v>7.0557699999999999E-8</v>
      </c>
      <c r="D477" s="51">
        <v>1.9968000000000003E-7</v>
      </c>
      <c r="E477" s="51">
        <v>1.2387399999999999E-8</v>
      </c>
      <c r="F477" s="52">
        <v>1.05E-8</v>
      </c>
      <c r="G477" s="53">
        <v>2.9312509999999999E-7</v>
      </c>
      <c r="H477" s="53">
        <f t="shared" si="7"/>
        <v>1.4949380099999999E-7</v>
      </c>
    </row>
    <row r="478" spans="1:8" x14ac:dyDescent="0.4">
      <c r="A478" s="49"/>
      <c r="B478" s="50" t="s">
        <v>435</v>
      </c>
      <c r="C478" s="51">
        <v>8.4812000000000005E-8</v>
      </c>
      <c r="D478" s="51">
        <v>2.1390699999999998E-7</v>
      </c>
      <c r="E478" s="51">
        <v>1.0660699999999999E-8</v>
      </c>
      <c r="F478" s="52">
        <v>1.55E-8</v>
      </c>
      <c r="G478" s="53">
        <v>3.2487970000000001E-7</v>
      </c>
      <c r="H478" s="53">
        <f t="shared" si="7"/>
        <v>1.6568864700000001E-7</v>
      </c>
    </row>
    <row r="479" spans="1:8" x14ac:dyDescent="0.4">
      <c r="A479" s="49"/>
      <c r="B479" s="50" t="s">
        <v>469</v>
      </c>
      <c r="C479" s="51">
        <v>8.4812000000000005E-8</v>
      </c>
      <c r="D479" s="51">
        <v>2.1390699999999998E-7</v>
      </c>
      <c r="E479" s="51">
        <v>1.0660699999999999E-8</v>
      </c>
      <c r="F479" s="52">
        <v>1.55E-8</v>
      </c>
      <c r="G479" s="53">
        <v>3.2487970000000001E-7</v>
      </c>
      <c r="H479" s="53">
        <f t="shared" si="7"/>
        <v>1.6568864700000001E-7</v>
      </c>
    </row>
    <row r="480" spans="1:8" x14ac:dyDescent="0.4">
      <c r="A480" s="49"/>
      <c r="B480" s="50" t="s">
        <v>444</v>
      </c>
      <c r="C480" s="51">
        <v>1.00902E-7</v>
      </c>
      <c r="D480" s="51">
        <v>2.2492200000000001E-7</v>
      </c>
      <c r="E480" s="51">
        <v>1.96101E-8</v>
      </c>
      <c r="F480" s="52">
        <v>2.2399999999999999E-8</v>
      </c>
      <c r="G480" s="53">
        <v>3.6783410000000003E-7</v>
      </c>
      <c r="H480" s="53">
        <f t="shared" si="7"/>
        <v>1.8759539100000002E-7</v>
      </c>
    </row>
    <row r="481" spans="1:8" x14ac:dyDescent="0.4">
      <c r="A481" s="49"/>
      <c r="B481" s="50" t="s">
        <v>432</v>
      </c>
      <c r="C481" s="51">
        <v>1.0285000000000001E-7</v>
      </c>
      <c r="D481" s="51">
        <v>2.2833599999999999E-7</v>
      </c>
      <c r="E481" s="51">
        <v>2.7484099999999999E-8</v>
      </c>
      <c r="F481" s="52">
        <v>3.0400000000000001E-8</v>
      </c>
      <c r="G481" s="53">
        <v>3.8907010000000002E-7</v>
      </c>
      <c r="H481" s="53">
        <f t="shared" si="7"/>
        <v>1.98425751E-7</v>
      </c>
    </row>
    <row r="482" spans="1:8" x14ac:dyDescent="0.4">
      <c r="A482" s="49"/>
      <c r="B482" s="50" t="s">
        <v>411</v>
      </c>
      <c r="C482" s="51">
        <v>1.1514900000000001E-7</v>
      </c>
      <c r="D482" s="51">
        <v>3.1144899999999997E-7</v>
      </c>
      <c r="E482" s="51">
        <v>2.5698300000000003E-8</v>
      </c>
      <c r="F482" s="52">
        <v>3.7400000000000004E-8</v>
      </c>
      <c r="G482" s="53">
        <v>4.8969629999999997E-7</v>
      </c>
      <c r="H482" s="53">
        <f t="shared" si="7"/>
        <v>2.4974511299999998E-7</v>
      </c>
    </row>
    <row r="483" spans="1:8" x14ac:dyDescent="0.4">
      <c r="A483" s="49"/>
      <c r="B483" s="50" t="s">
        <v>439</v>
      </c>
      <c r="C483" s="51">
        <v>1.1514900000000001E-7</v>
      </c>
      <c r="D483" s="51">
        <v>3.1144899999999997E-7</v>
      </c>
      <c r="E483" s="51">
        <v>2.5698300000000003E-8</v>
      </c>
      <c r="F483" s="52">
        <v>3.7400000000000004E-8</v>
      </c>
      <c r="G483" s="53">
        <v>4.8969629999999997E-7</v>
      </c>
      <c r="H483" s="53">
        <f t="shared" si="7"/>
        <v>2.4974511299999998E-7</v>
      </c>
    </row>
    <row r="484" spans="1:8" x14ac:dyDescent="0.4">
      <c r="A484" s="49"/>
      <c r="B484" s="50" t="s">
        <v>440</v>
      </c>
      <c r="C484" s="51">
        <v>1.1514900000000001E-7</v>
      </c>
      <c r="D484" s="51">
        <v>3.1144899999999997E-7</v>
      </c>
      <c r="E484" s="51">
        <v>2.5698300000000003E-8</v>
      </c>
      <c r="F484" s="52">
        <v>3.7400000000000004E-8</v>
      </c>
      <c r="G484" s="53">
        <v>4.8969629999999997E-7</v>
      </c>
      <c r="H484" s="53">
        <f t="shared" si="7"/>
        <v>2.4974511299999998E-7</v>
      </c>
    </row>
    <row r="485" spans="1:8" x14ac:dyDescent="0.4">
      <c r="A485" s="49"/>
      <c r="B485" s="50" t="s">
        <v>474</v>
      </c>
      <c r="C485" s="51">
        <v>1.1514900000000001E-7</v>
      </c>
      <c r="D485" s="51">
        <v>3.1144899999999997E-7</v>
      </c>
      <c r="E485" s="51">
        <v>2.5698300000000003E-8</v>
      </c>
      <c r="F485" s="52">
        <v>3.7400000000000004E-8</v>
      </c>
      <c r="G485" s="53">
        <v>4.8969629999999997E-7</v>
      </c>
      <c r="H485" s="53">
        <f t="shared" si="7"/>
        <v>2.4974511299999998E-7</v>
      </c>
    </row>
    <row r="486" spans="1:8" x14ac:dyDescent="0.4">
      <c r="A486" s="49"/>
      <c r="B486" s="50" t="s">
        <v>333</v>
      </c>
      <c r="C486" s="51">
        <v>1.1807E-7</v>
      </c>
      <c r="D486" s="51">
        <v>3.3399399999999999E-7</v>
      </c>
      <c r="E486" s="51">
        <v>2.4460600000000001E-8</v>
      </c>
      <c r="F486" s="52">
        <v>4.29E-8</v>
      </c>
      <c r="G486" s="53">
        <v>5.1942459999999993E-7</v>
      </c>
      <c r="H486" s="53">
        <f t="shared" si="7"/>
        <v>2.6490654599999997E-7</v>
      </c>
    </row>
    <row r="487" spans="1:8" x14ac:dyDescent="0.4">
      <c r="A487" s="49"/>
      <c r="B487" s="50" t="s">
        <v>467</v>
      </c>
      <c r="C487" s="51">
        <v>1.4736199999999999E-7</v>
      </c>
      <c r="D487" s="51">
        <v>3.2181899999999998E-7</v>
      </c>
      <c r="E487" s="51">
        <v>2.0397399999999999E-8</v>
      </c>
      <c r="F487" s="52">
        <v>3.0199999999999999E-8</v>
      </c>
      <c r="G487" s="53">
        <v>5.1977839999999998E-7</v>
      </c>
      <c r="H487" s="53">
        <f t="shared" si="7"/>
        <v>2.6508698400000002E-7</v>
      </c>
    </row>
    <row r="488" spans="1:8" x14ac:dyDescent="0.4">
      <c r="A488" s="49"/>
      <c r="B488" s="50" t="s">
        <v>227</v>
      </c>
      <c r="C488" s="51">
        <v>6.1688100000000003E-9</v>
      </c>
      <c r="D488" s="51">
        <v>1.6551700000000001E-7</v>
      </c>
      <c r="E488" s="51">
        <v>2.7127200000000001E-9</v>
      </c>
      <c r="F488" s="52">
        <v>3.6600000000000002E-7</v>
      </c>
      <c r="G488" s="53">
        <v>5.4039853000000001E-7</v>
      </c>
      <c r="H488" s="53">
        <f t="shared" si="7"/>
        <v>2.756032503E-7</v>
      </c>
    </row>
    <row r="489" spans="1:8" x14ac:dyDescent="0.4">
      <c r="A489" s="49"/>
      <c r="B489" s="50" t="s">
        <v>220</v>
      </c>
      <c r="C489" s="51">
        <v>3.10894E-7</v>
      </c>
      <c r="D489" s="51">
        <v>2.0575E-7</v>
      </c>
      <c r="E489" s="51">
        <v>8.734110000000001E-9</v>
      </c>
      <c r="F489" s="52">
        <v>4.7899999999999999E-8</v>
      </c>
      <c r="G489" s="53">
        <v>5.7327810999999998E-7</v>
      </c>
      <c r="H489" s="53">
        <f t="shared" si="7"/>
        <v>2.9237183609999997E-7</v>
      </c>
    </row>
    <row r="490" spans="1:8" x14ac:dyDescent="0.4">
      <c r="A490" s="49"/>
      <c r="B490" s="50" t="s">
        <v>466</v>
      </c>
      <c r="C490" s="51">
        <v>3.0868500000000001E-7</v>
      </c>
      <c r="D490" s="51">
        <v>2.16982E-7</v>
      </c>
      <c r="E490" s="51">
        <v>7.7855499999999999E-9</v>
      </c>
      <c r="F490" s="52">
        <v>4.7199999999999999E-8</v>
      </c>
      <c r="G490" s="53">
        <v>5.8065255000000004E-7</v>
      </c>
      <c r="H490" s="53">
        <f t="shared" si="7"/>
        <v>2.9613280050000004E-7</v>
      </c>
    </row>
    <row r="491" spans="1:8" x14ac:dyDescent="0.4">
      <c r="A491" s="49"/>
      <c r="B491" s="50" t="s">
        <v>465</v>
      </c>
      <c r="C491" s="51">
        <v>2.14928E-7</v>
      </c>
      <c r="D491" s="51">
        <v>3.3708099999999997E-7</v>
      </c>
      <c r="E491" s="51">
        <v>2.84858E-8</v>
      </c>
      <c r="F491" s="52">
        <v>2.3099999999999998E-8</v>
      </c>
      <c r="G491" s="53">
        <v>6.0359480000000002E-7</v>
      </c>
      <c r="H491" s="53">
        <f t="shared" si="7"/>
        <v>3.0783334799999999E-7</v>
      </c>
    </row>
    <row r="492" spans="1:8" x14ac:dyDescent="0.4">
      <c r="A492" s="49"/>
      <c r="B492" s="50" t="s">
        <v>472</v>
      </c>
      <c r="C492" s="51">
        <v>1.8743699999999999E-7</v>
      </c>
      <c r="D492" s="51">
        <v>1.6643499999999999E-7</v>
      </c>
      <c r="E492" s="51">
        <v>1.00481E-7</v>
      </c>
      <c r="F492" s="52">
        <v>1.61E-7</v>
      </c>
      <c r="G492" s="53">
        <v>6.1535300000000004E-7</v>
      </c>
      <c r="H492" s="53">
        <f t="shared" si="7"/>
        <v>3.1383003000000005E-7</v>
      </c>
    </row>
    <row r="493" spans="1:8" x14ac:dyDescent="0.4">
      <c r="A493" s="49"/>
      <c r="B493" s="50" t="s">
        <v>349</v>
      </c>
      <c r="C493" s="51">
        <v>1.2171900000000001E-7</v>
      </c>
      <c r="D493" s="51">
        <v>4.2458699999999999E-7</v>
      </c>
      <c r="E493" s="51">
        <v>2.7646900000000001E-8</v>
      </c>
      <c r="F493" s="52">
        <v>4.3399999999999998E-8</v>
      </c>
      <c r="G493" s="53">
        <v>6.1735289999999994E-7</v>
      </c>
      <c r="H493" s="53">
        <f t="shared" si="7"/>
        <v>3.1484997899999997E-7</v>
      </c>
    </row>
    <row r="494" spans="1:8" x14ac:dyDescent="0.4">
      <c r="A494" s="49"/>
      <c r="B494" s="50" t="s">
        <v>74</v>
      </c>
      <c r="C494" s="51">
        <v>1.2171900000000001E-7</v>
      </c>
      <c r="D494" s="51">
        <v>4.2458699999999999E-7</v>
      </c>
      <c r="E494" s="51">
        <v>2.7646900000000001E-8</v>
      </c>
      <c r="F494" s="52">
        <v>4.3399999999999998E-8</v>
      </c>
      <c r="G494" s="53">
        <v>6.1735289999999994E-7</v>
      </c>
      <c r="H494" s="53">
        <f t="shared" si="7"/>
        <v>3.1484997899999997E-7</v>
      </c>
    </row>
    <row r="495" spans="1:8" x14ac:dyDescent="0.4">
      <c r="A495" s="49"/>
      <c r="B495" s="50" t="s">
        <v>350</v>
      </c>
      <c r="C495" s="51">
        <v>1.2171900000000001E-7</v>
      </c>
      <c r="D495" s="51">
        <v>4.2458699999999999E-7</v>
      </c>
      <c r="E495" s="51">
        <v>2.7646900000000001E-8</v>
      </c>
      <c r="F495" s="52">
        <v>4.3399999999999998E-8</v>
      </c>
      <c r="G495" s="53">
        <v>6.1735289999999994E-7</v>
      </c>
      <c r="H495" s="53">
        <f t="shared" si="7"/>
        <v>3.1484997899999997E-7</v>
      </c>
    </row>
    <row r="496" spans="1:8" x14ac:dyDescent="0.4">
      <c r="A496" s="49"/>
      <c r="B496" s="50" t="s">
        <v>357</v>
      </c>
      <c r="C496" s="51">
        <v>1.3681000000000002E-7</v>
      </c>
      <c r="D496" s="51">
        <v>4.1792700000000001E-7</v>
      </c>
      <c r="E496" s="51">
        <v>3.3706399999999999E-8</v>
      </c>
      <c r="F496" s="52">
        <v>3.3800000000000005E-8</v>
      </c>
      <c r="G496" s="53">
        <v>6.2224340000000004E-7</v>
      </c>
      <c r="H496" s="53">
        <f t="shared" si="7"/>
        <v>3.1734413400000002E-7</v>
      </c>
    </row>
    <row r="497" spans="1:8" x14ac:dyDescent="0.4">
      <c r="A497" s="49"/>
      <c r="B497" s="50" t="s">
        <v>330</v>
      </c>
      <c r="C497" s="51">
        <v>1.2988999999999998E-7</v>
      </c>
      <c r="D497" s="51">
        <v>3.5128800000000002E-7</v>
      </c>
      <c r="E497" s="51">
        <v>2.28352E-8</v>
      </c>
      <c r="F497" s="52">
        <v>1.54E-7</v>
      </c>
      <c r="G497" s="53">
        <v>6.5801319999999991E-7</v>
      </c>
      <c r="H497" s="53">
        <f t="shared" si="7"/>
        <v>3.3558673199999995E-7</v>
      </c>
    </row>
    <row r="498" spans="1:8" x14ac:dyDescent="0.4">
      <c r="A498" s="49"/>
      <c r="B498" s="50" t="s">
        <v>448</v>
      </c>
      <c r="C498" s="51">
        <v>3.6057199999999995E-7</v>
      </c>
      <c r="D498" s="51">
        <v>2.4829099999999998E-7</v>
      </c>
      <c r="E498" s="51">
        <v>2.1098500000000002E-8</v>
      </c>
      <c r="F498" s="52">
        <v>7.6199999999999994E-8</v>
      </c>
      <c r="G498" s="53">
        <v>7.0616150000000001E-7</v>
      </c>
      <c r="H498" s="53">
        <f t="shared" si="7"/>
        <v>3.60142365E-7</v>
      </c>
    </row>
    <row r="499" spans="1:8" x14ac:dyDescent="0.4">
      <c r="A499" s="49"/>
      <c r="B499" s="50" t="s">
        <v>420</v>
      </c>
      <c r="C499" s="51">
        <v>1.7245100000000001E-7</v>
      </c>
      <c r="D499" s="51">
        <v>5.1653799999999994E-7</v>
      </c>
      <c r="E499" s="51">
        <v>1.0384099999999999E-8</v>
      </c>
      <c r="F499" s="52">
        <v>8.7199999999999997E-9</v>
      </c>
      <c r="G499" s="53">
        <v>7.0809310000000011E-7</v>
      </c>
      <c r="H499" s="53">
        <f t="shared" si="7"/>
        <v>3.6112748100000008E-7</v>
      </c>
    </row>
    <row r="500" spans="1:8" x14ac:dyDescent="0.4">
      <c r="A500" s="49"/>
      <c r="B500" s="50" t="s">
        <v>414</v>
      </c>
      <c r="C500" s="51">
        <v>3.0334399999999997E-7</v>
      </c>
      <c r="D500" s="51">
        <v>3.03416E-7</v>
      </c>
      <c r="E500" s="51">
        <v>7.7537600000000007E-8</v>
      </c>
      <c r="F500" s="52">
        <v>1.2200000000000001E-7</v>
      </c>
      <c r="G500" s="53">
        <v>8.062976000000001E-7</v>
      </c>
      <c r="H500" s="53">
        <f t="shared" si="7"/>
        <v>4.1121177600000008E-7</v>
      </c>
    </row>
    <row r="501" spans="1:8" x14ac:dyDescent="0.4">
      <c r="A501" s="49"/>
      <c r="B501" s="50" t="s">
        <v>159</v>
      </c>
      <c r="C501" s="51">
        <v>2.2224199999999999E-7</v>
      </c>
      <c r="D501" s="51">
        <v>1.5814799999999999E-7</v>
      </c>
      <c r="E501" s="51">
        <v>2.6615200000000004E-7</v>
      </c>
      <c r="F501" s="52">
        <v>1.8100000000000002E-7</v>
      </c>
      <c r="G501" s="53">
        <v>8.2754199999999991E-7</v>
      </c>
      <c r="H501" s="53">
        <f t="shared" si="7"/>
        <v>4.2204641999999998E-7</v>
      </c>
    </row>
    <row r="502" spans="1:8" x14ac:dyDescent="0.4">
      <c r="A502" s="49"/>
      <c r="B502" s="50" t="s">
        <v>392</v>
      </c>
      <c r="C502" s="51">
        <v>2.4728199999999998E-7</v>
      </c>
      <c r="D502" s="51">
        <v>5.1454699999999993E-7</v>
      </c>
      <c r="E502" s="51">
        <v>1.5600700000000002E-8</v>
      </c>
      <c r="F502" s="52">
        <v>5.8999999999999999E-8</v>
      </c>
      <c r="G502" s="53">
        <v>8.364296999999999E-7</v>
      </c>
      <c r="H502" s="53">
        <f t="shared" si="7"/>
        <v>4.2657914699999998E-7</v>
      </c>
    </row>
    <row r="503" spans="1:8" x14ac:dyDescent="0.4">
      <c r="A503" s="49"/>
      <c r="B503" s="50" t="s">
        <v>456</v>
      </c>
      <c r="C503" s="51">
        <v>1.9544500000000001E-7</v>
      </c>
      <c r="D503" s="51">
        <v>5.6456199999999997E-7</v>
      </c>
      <c r="E503" s="51">
        <v>4.0312000000000004E-8</v>
      </c>
      <c r="F503" s="52">
        <v>7.7200000000000003E-8</v>
      </c>
      <c r="G503" s="53">
        <v>8.7751900000000006E-7</v>
      </c>
      <c r="H503" s="53">
        <f t="shared" si="7"/>
        <v>4.4753469000000006E-7</v>
      </c>
    </row>
    <row r="504" spans="1:8" x14ac:dyDescent="0.4">
      <c r="A504" s="49"/>
      <c r="B504" s="50" t="s">
        <v>393</v>
      </c>
      <c r="C504" s="51">
        <v>4.09118E-7</v>
      </c>
      <c r="D504" s="51">
        <v>3.3008799999999996E-7</v>
      </c>
      <c r="E504" s="51">
        <v>3.6257300000000001E-8</v>
      </c>
      <c r="F504" s="52">
        <v>1.3799999999999999E-7</v>
      </c>
      <c r="G504" s="53">
        <v>9.1346329999999998E-7</v>
      </c>
      <c r="H504" s="53">
        <f t="shared" si="7"/>
        <v>4.6586628299999999E-7</v>
      </c>
    </row>
    <row r="505" spans="1:8" x14ac:dyDescent="0.4">
      <c r="A505" s="49"/>
      <c r="B505" s="50" t="s">
        <v>91</v>
      </c>
      <c r="C505" s="51">
        <v>4.1502599999999997E-7</v>
      </c>
      <c r="D505" s="51">
        <v>3.2580199999999997E-7</v>
      </c>
      <c r="E505" s="51">
        <v>3.63296E-8</v>
      </c>
      <c r="F505" s="52">
        <v>1.5899999999999998E-7</v>
      </c>
      <c r="G505" s="53">
        <v>9.3615759999999996E-7</v>
      </c>
      <c r="H505" s="53">
        <f t="shared" si="7"/>
        <v>4.7744037600000001E-7</v>
      </c>
    </row>
    <row r="506" spans="1:8" x14ac:dyDescent="0.4">
      <c r="A506" s="49"/>
      <c r="B506" s="50" t="s">
        <v>426</v>
      </c>
      <c r="C506" s="51">
        <v>4.9614899999999998E-7</v>
      </c>
      <c r="D506" s="51">
        <v>3.0530299999999999E-7</v>
      </c>
      <c r="E506" s="51">
        <v>5.08064E-8</v>
      </c>
      <c r="F506" s="52">
        <v>1.11E-7</v>
      </c>
      <c r="G506" s="53">
        <v>9.6325840000000003E-7</v>
      </c>
      <c r="H506" s="53">
        <f t="shared" si="7"/>
        <v>4.9126178400000003E-7</v>
      </c>
    </row>
    <row r="507" spans="1:8" x14ac:dyDescent="0.4">
      <c r="A507" s="49"/>
      <c r="B507" s="50" t="s">
        <v>87</v>
      </c>
      <c r="C507" s="51">
        <v>2.5700700000000002E-7</v>
      </c>
      <c r="D507" s="51">
        <v>5.5563200000000006E-7</v>
      </c>
      <c r="E507" s="51">
        <v>6.8117500000000001E-8</v>
      </c>
      <c r="F507" s="52">
        <v>8.4099999999999992E-8</v>
      </c>
      <c r="G507" s="53">
        <v>9.6485650000000003E-7</v>
      </c>
      <c r="H507" s="53">
        <f t="shared" si="7"/>
        <v>4.9207681499999998E-7</v>
      </c>
    </row>
    <row r="508" spans="1:8" x14ac:dyDescent="0.4">
      <c r="A508" s="49"/>
      <c r="B508" s="50" t="s">
        <v>225</v>
      </c>
      <c r="C508" s="51">
        <v>2.16E-7</v>
      </c>
      <c r="D508" s="51">
        <v>6.1900000000000002E-7</v>
      </c>
      <c r="E508" s="51">
        <v>5.3241500000000001E-8</v>
      </c>
      <c r="F508" s="52">
        <v>7.7200000000000003E-8</v>
      </c>
      <c r="G508" s="53">
        <v>9.6544150000000009E-7</v>
      </c>
      <c r="H508" s="53">
        <f t="shared" si="7"/>
        <v>4.9237516500000006E-7</v>
      </c>
    </row>
    <row r="509" spans="1:8" x14ac:dyDescent="0.4">
      <c r="A509" s="49"/>
      <c r="B509" s="50" t="s">
        <v>80</v>
      </c>
      <c r="C509" s="51">
        <v>2.0991099999999998E-7</v>
      </c>
      <c r="D509" s="51">
        <v>6.4657500000000003E-7</v>
      </c>
      <c r="E509" s="51">
        <v>4.6997899999999996E-8</v>
      </c>
      <c r="F509" s="52">
        <v>9.2099999999999998E-8</v>
      </c>
      <c r="G509" s="53">
        <v>9.9558390000000009E-7</v>
      </c>
      <c r="H509" s="53">
        <f t="shared" si="7"/>
        <v>5.0774778900000006E-7</v>
      </c>
    </row>
    <row r="510" spans="1:8" x14ac:dyDescent="0.4">
      <c r="A510" s="49"/>
      <c r="B510" s="50" t="s">
        <v>329</v>
      </c>
      <c r="C510" s="51">
        <v>2.4299999999999999E-7</v>
      </c>
      <c r="D510" s="51">
        <v>6.5152700000000003E-7</v>
      </c>
      <c r="E510" s="51">
        <v>5.7455000000000001E-8</v>
      </c>
      <c r="F510" s="52">
        <v>8.1199999999999999E-8</v>
      </c>
      <c r="G510" s="53">
        <v>1.0331819999999998E-6</v>
      </c>
      <c r="H510" s="53">
        <f t="shared" si="7"/>
        <v>5.2692281999999997E-7</v>
      </c>
    </row>
    <row r="511" spans="1:8" x14ac:dyDescent="0.4">
      <c r="A511" s="49"/>
      <c r="B511" s="50" t="s">
        <v>386</v>
      </c>
      <c r="C511" s="51">
        <v>3.5699999999999998E-7</v>
      </c>
      <c r="D511" s="51">
        <v>6.4266599999999991E-7</v>
      </c>
      <c r="E511" s="51">
        <v>2.6222900000000001E-8</v>
      </c>
      <c r="F511" s="52">
        <v>2.0100000000000001E-7</v>
      </c>
      <c r="G511" s="53">
        <v>1.2268889E-6</v>
      </c>
      <c r="H511" s="53">
        <f t="shared" si="7"/>
        <v>6.25713339E-7</v>
      </c>
    </row>
    <row r="512" spans="1:8" x14ac:dyDescent="0.4">
      <c r="A512" s="49"/>
      <c r="B512" s="50" t="s">
        <v>369</v>
      </c>
      <c r="C512" s="51">
        <v>4.6700000000000004E-7</v>
      </c>
      <c r="D512" s="51">
        <v>5.7989399999999999E-7</v>
      </c>
      <c r="E512" s="51">
        <v>9.2099999999999998E-8</v>
      </c>
      <c r="F512" s="52">
        <v>1.6199999999999999E-7</v>
      </c>
      <c r="G512" s="53">
        <v>1.300994E-6</v>
      </c>
      <c r="H512" s="53">
        <f t="shared" si="7"/>
        <v>6.6350693999999995E-7</v>
      </c>
    </row>
    <row r="513" spans="1:8" x14ac:dyDescent="0.4">
      <c r="A513" s="49"/>
      <c r="B513" s="50" t="s">
        <v>370</v>
      </c>
      <c r="C513" s="51">
        <v>4.6748599999999996E-7</v>
      </c>
      <c r="D513" s="51">
        <v>5.7989399999999999E-7</v>
      </c>
      <c r="E513" s="51">
        <v>9.2138199999999998E-8</v>
      </c>
      <c r="F513" s="52">
        <v>1.6199999999999999E-7</v>
      </c>
      <c r="G513" s="53">
        <v>1.3015181999999999E-6</v>
      </c>
      <c r="H513" s="53">
        <f t="shared" si="7"/>
        <v>6.6377428199999999E-7</v>
      </c>
    </row>
    <row r="514" spans="1:8" x14ac:dyDescent="0.4">
      <c r="A514" s="49"/>
      <c r="B514" s="50" t="s">
        <v>395</v>
      </c>
      <c r="C514" s="51">
        <v>3.9159399999999998E-7</v>
      </c>
      <c r="D514" s="51">
        <v>9.5947400000000001E-7</v>
      </c>
      <c r="E514" s="51">
        <v>1.5554999999999999E-8</v>
      </c>
      <c r="F514" s="52">
        <v>9.5799999999999998E-8</v>
      </c>
      <c r="G514" s="53">
        <v>1.462423E-6</v>
      </c>
      <c r="H514" s="53">
        <f t="shared" si="7"/>
        <v>7.4583573000000004E-7</v>
      </c>
    </row>
    <row r="515" spans="1:8" x14ac:dyDescent="0.4">
      <c r="A515" s="49"/>
      <c r="B515" s="50" t="s">
        <v>461</v>
      </c>
      <c r="C515" s="51">
        <v>3.2439399999999996E-7</v>
      </c>
      <c r="D515" s="51">
        <v>9.8397099999999986E-7</v>
      </c>
      <c r="E515" s="51">
        <v>3.6504099999999999E-8</v>
      </c>
      <c r="F515" s="52">
        <v>1.36E-7</v>
      </c>
      <c r="G515" s="53">
        <v>1.4808691E-6</v>
      </c>
      <c r="H515" s="53">
        <f t="shared" si="7"/>
        <v>7.5524324100000004E-7</v>
      </c>
    </row>
    <row r="516" spans="1:8" x14ac:dyDescent="0.4">
      <c r="A516" s="49"/>
      <c r="B516" s="50" t="s">
        <v>410</v>
      </c>
      <c r="C516" s="51">
        <v>3.2019800000000002E-7</v>
      </c>
      <c r="D516" s="51">
        <v>8.3096899999999995E-7</v>
      </c>
      <c r="E516" s="51">
        <v>1.38317E-8</v>
      </c>
      <c r="F516" s="52">
        <v>3.5199999999999998E-7</v>
      </c>
      <c r="G516" s="53">
        <v>1.5169987000000002E-6</v>
      </c>
      <c r="H516" s="53">
        <f t="shared" si="7"/>
        <v>7.7366933700000015E-7</v>
      </c>
    </row>
    <row r="517" spans="1:8" x14ac:dyDescent="0.4">
      <c r="A517" s="49"/>
      <c r="B517" s="50" t="s">
        <v>364</v>
      </c>
      <c r="C517" s="51">
        <v>2.7095800000000004E-7</v>
      </c>
      <c r="D517" s="51">
        <v>9.6755200000000001E-7</v>
      </c>
      <c r="E517" s="51">
        <v>4.6570000000000006E-8</v>
      </c>
      <c r="F517" s="52">
        <v>2.3200000000000001E-7</v>
      </c>
      <c r="G517" s="53">
        <v>1.5170799999999999E-6</v>
      </c>
      <c r="H517" s="53">
        <f t="shared" si="7"/>
        <v>7.737108E-7</v>
      </c>
    </row>
    <row r="518" spans="1:8" x14ac:dyDescent="0.4">
      <c r="A518" s="49"/>
      <c r="B518" s="50" t="s">
        <v>277</v>
      </c>
      <c r="C518" s="51">
        <v>3.6050100000000001E-7</v>
      </c>
      <c r="D518" s="51">
        <v>9.6988800000000011E-7</v>
      </c>
      <c r="E518" s="51">
        <v>1.4761099999999999E-8</v>
      </c>
      <c r="F518" s="52">
        <v>1.92E-7</v>
      </c>
      <c r="G518" s="53">
        <v>1.5371501000000001E-6</v>
      </c>
      <c r="H518" s="53">
        <f t="shared" si="7"/>
        <v>7.8394655100000012E-7</v>
      </c>
    </row>
    <row r="519" spans="1:8" x14ac:dyDescent="0.4">
      <c r="A519" s="49"/>
      <c r="B519" s="50" t="s">
        <v>296</v>
      </c>
      <c r="C519" s="51">
        <v>3.6821199999999999E-7</v>
      </c>
      <c r="D519" s="51">
        <v>8.6790500000000001E-7</v>
      </c>
      <c r="E519" s="51">
        <v>5.6352699999999999E-8</v>
      </c>
      <c r="F519" s="52">
        <v>2.5800000000000001E-7</v>
      </c>
      <c r="G519" s="53">
        <v>1.5504696999999998E-6</v>
      </c>
      <c r="H519" s="53">
        <f t="shared" si="7"/>
        <v>7.9073954699999989E-7</v>
      </c>
    </row>
    <row r="520" spans="1:8" x14ac:dyDescent="0.4">
      <c r="A520" s="49"/>
      <c r="B520" s="50" t="s">
        <v>460</v>
      </c>
      <c r="C520" s="51">
        <v>4.0200000000000003E-7</v>
      </c>
      <c r="D520" s="51">
        <v>1.1159099999999998E-6</v>
      </c>
      <c r="E520" s="51">
        <v>1.6099999999999999E-8</v>
      </c>
      <c r="F520" s="52">
        <v>2.2100000000000001E-7</v>
      </c>
      <c r="G520" s="53">
        <v>1.75501E-6</v>
      </c>
      <c r="H520" s="53">
        <f t="shared" si="7"/>
        <v>8.9505509999999998E-7</v>
      </c>
    </row>
    <row r="521" spans="1:8" x14ac:dyDescent="0.4">
      <c r="A521" s="49"/>
      <c r="B521" s="50" t="s">
        <v>454</v>
      </c>
      <c r="C521" s="51">
        <v>5.33398E-7</v>
      </c>
      <c r="D521" s="51">
        <v>1.09623E-6</v>
      </c>
      <c r="E521" s="51">
        <v>2.7902199999999998E-8</v>
      </c>
      <c r="F521" s="52">
        <v>2.6E-7</v>
      </c>
      <c r="G521" s="53">
        <v>1.9175302000000001E-6</v>
      </c>
      <c r="H521" s="53">
        <f t="shared" ref="H521:H584" si="8">G521*0.51</f>
        <v>9.7794040200000001E-7</v>
      </c>
    </row>
    <row r="522" spans="1:8" x14ac:dyDescent="0.4">
      <c r="A522" s="49"/>
      <c r="B522" s="50" t="s">
        <v>375</v>
      </c>
      <c r="C522" s="51">
        <v>4.8142900000000002E-7</v>
      </c>
      <c r="D522" s="51">
        <v>1.1115700000000001E-6</v>
      </c>
      <c r="E522" s="51">
        <v>6.7258400000000001E-8</v>
      </c>
      <c r="F522" s="52">
        <v>2.7300000000000002E-7</v>
      </c>
      <c r="G522" s="53">
        <v>1.9332574000000002E-6</v>
      </c>
      <c r="H522" s="53">
        <f t="shared" si="8"/>
        <v>9.8596127400000009E-7</v>
      </c>
    </row>
    <row r="523" spans="1:8" x14ac:dyDescent="0.4">
      <c r="A523" s="49"/>
      <c r="B523" s="50" t="s">
        <v>470</v>
      </c>
      <c r="C523" s="51">
        <v>5.3726200000000004E-7</v>
      </c>
      <c r="D523" s="51">
        <v>1.1590499999999999E-6</v>
      </c>
      <c r="E523" s="51">
        <v>2.10598E-8</v>
      </c>
      <c r="F523" s="52">
        <v>3.0499999999999999E-7</v>
      </c>
      <c r="G523" s="53">
        <v>2.0223718000000001E-6</v>
      </c>
      <c r="H523" s="53">
        <f t="shared" si="8"/>
        <v>1.0314096180000001E-6</v>
      </c>
    </row>
    <row r="524" spans="1:8" x14ac:dyDescent="0.4">
      <c r="A524" s="49"/>
      <c r="B524" s="50" t="s">
        <v>446</v>
      </c>
      <c r="C524" s="51">
        <v>4.76024E-7</v>
      </c>
      <c r="D524" s="51">
        <v>1.05996E-6</v>
      </c>
      <c r="E524" s="51">
        <v>1.19586E-7</v>
      </c>
      <c r="F524" s="52">
        <v>3.8999999999999997E-7</v>
      </c>
      <c r="G524" s="53">
        <v>2.04557E-6</v>
      </c>
      <c r="H524" s="53">
        <f t="shared" si="8"/>
        <v>1.0432407000000001E-6</v>
      </c>
    </row>
    <row r="525" spans="1:8" x14ac:dyDescent="0.4">
      <c r="A525" s="49"/>
      <c r="B525" s="50" t="s">
        <v>378</v>
      </c>
      <c r="C525" s="51">
        <v>4.6729E-7</v>
      </c>
      <c r="D525" s="51">
        <v>1.3108499999999999E-6</v>
      </c>
      <c r="E525" s="51">
        <v>9.6577799999999995E-8</v>
      </c>
      <c r="F525" s="52">
        <v>2.0599999999999999E-7</v>
      </c>
      <c r="G525" s="53">
        <v>2.0807178E-6</v>
      </c>
      <c r="H525" s="53">
        <f t="shared" si="8"/>
        <v>1.0611660780000001E-6</v>
      </c>
    </row>
    <row r="526" spans="1:8" x14ac:dyDescent="0.4">
      <c r="A526" s="49"/>
      <c r="B526" s="50" t="s">
        <v>421</v>
      </c>
      <c r="C526" s="51">
        <v>4.6072700000000005E-7</v>
      </c>
      <c r="D526" s="51">
        <v>1.36094E-6</v>
      </c>
      <c r="E526" s="51">
        <v>3.9680500000000003E-8</v>
      </c>
      <c r="F526" s="52">
        <v>3.3500000000000002E-7</v>
      </c>
      <c r="G526" s="53">
        <v>2.1963475E-6</v>
      </c>
      <c r="H526" s="53">
        <f t="shared" si="8"/>
        <v>1.1201372249999999E-6</v>
      </c>
    </row>
    <row r="527" spans="1:8" x14ac:dyDescent="0.4">
      <c r="A527" s="49"/>
      <c r="B527" s="50" t="s">
        <v>298</v>
      </c>
      <c r="C527" s="51">
        <v>2.4498100000000004E-7</v>
      </c>
      <c r="D527" s="51">
        <v>1.3768000000000001E-6</v>
      </c>
      <c r="E527" s="51">
        <v>8.9301600000000006E-8</v>
      </c>
      <c r="F527" s="52">
        <v>5.2E-7</v>
      </c>
      <c r="G527" s="53">
        <v>2.2310825999999997E-6</v>
      </c>
      <c r="H527" s="53">
        <f t="shared" si="8"/>
        <v>1.1378521259999999E-6</v>
      </c>
    </row>
    <row r="528" spans="1:8" x14ac:dyDescent="0.4">
      <c r="A528" s="49"/>
      <c r="B528" s="50" t="s">
        <v>394</v>
      </c>
      <c r="C528" s="51">
        <v>3.1210299999999997E-7</v>
      </c>
      <c r="D528" s="51">
        <v>1.70056E-6</v>
      </c>
      <c r="E528" s="51">
        <v>1.0659000000000001E-8</v>
      </c>
      <c r="F528" s="52">
        <v>4.1599999999999997E-7</v>
      </c>
      <c r="G528" s="53">
        <v>2.4393220000000003E-6</v>
      </c>
      <c r="H528" s="53">
        <f t="shared" si="8"/>
        <v>1.2440542200000002E-6</v>
      </c>
    </row>
    <row r="529" spans="1:8" x14ac:dyDescent="0.4">
      <c r="A529" s="49"/>
      <c r="B529" s="50" t="s">
        <v>391</v>
      </c>
      <c r="C529" s="51">
        <v>6.7298900000000007E-7</v>
      </c>
      <c r="D529" s="51">
        <v>1.40634E-6</v>
      </c>
      <c r="E529" s="51">
        <v>2.3893999999999999E-7</v>
      </c>
      <c r="F529" s="52">
        <v>1.6300000000000002E-7</v>
      </c>
      <c r="G529" s="53">
        <v>2.4812690000000001E-6</v>
      </c>
      <c r="H529" s="53">
        <f t="shared" si="8"/>
        <v>1.2654471900000001E-6</v>
      </c>
    </row>
    <row r="530" spans="1:8" x14ac:dyDescent="0.4">
      <c r="A530" s="49"/>
      <c r="B530" s="50" t="s">
        <v>430</v>
      </c>
      <c r="C530" s="51">
        <v>4.5318700000000002E-7</v>
      </c>
      <c r="D530" s="51">
        <v>1.75738E-6</v>
      </c>
      <c r="E530" s="51">
        <v>1.3087400000000001E-7</v>
      </c>
      <c r="F530" s="52">
        <v>2.0100000000000001E-7</v>
      </c>
      <c r="G530" s="53">
        <v>2.5424410000000005E-6</v>
      </c>
      <c r="H530" s="53">
        <f t="shared" si="8"/>
        <v>1.2966449100000003E-6</v>
      </c>
    </row>
    <row r="531" spans="1:8" x14ac:dyDescent="0.4">
      <c r="A531" s="49"/>
      <c r="B531" s="50" t="s">
        <v>387</v>
      </c>
      <c r="C531" s="51">
        <v>4.1082599999999998E-7</v>
      </c>
      <c r="D531" s="51">
        <v>1.31792E-6</v>
      </c>
      <c r="E531" s="51">
        <v>2.3273900000000002E-8</v>
      </c>
      <c r="F531" s="52">
        <v>9.7600000000000006E-7</v>
      </c>
      <c r="G531" s="53">
        <v>2.7280198999999997E-6</v>
      </c>
      <c r="H531" s="53">
        <f t="shared" si="8"/>
        <v>1.3912901489999999E-6</v>
      </c>
    </row>
    <row r="532" spans="1:8" x14ac:dyDescent="0.4">
      <c r="A532" s="49"/>
      <c r="B532" s="50" t="s">
        <v>327</v>
      </c>
      <c r="C532" s="51">
        <v>1.27169E-6</v>
      </c>
      <c r="D532" s="51">
        <v>9.4674099999999994E-7</v>
      </c>
      <c r="E532" s="51">
        <v>3.1850999999999996E-7</v>
      </c>
      <c r="F532" s="52">
        <v>4.1800000000000001E-7</v>
      </c>
      <c r="G532" s="53">
        <v>2.9549409999999999E-6</v>
      </c>
      <c r="H532" s="53">
        <f t="shared" si="8"/>
        <v>1.5070199099999999E-6</v>
      </c>
    </row>
    <row r="533" spans="1:8" x14ac:dyDescent="0.4">
      <c r="A533" s="49"/>
      <c r="B533" s="50" t="s">
        <v>389</v>
      </c>
      <c r="C533" s="51">
        <v>5.5646300000000002E-7</v>
      </c>
      <c r="D533" s="51">
        <v>1.6072400000000001E-6</v>
      </c>
      <c r="E533" s="51">
        <v>4.3611599999999999E-8</v>
      </c>
      <c r="F533" s="52">
        <v>7.9100000000000003E-7</v>
      </c>
      <c r="G533" s="53">
        <v>2.9983145999999998E-6</v>
      </c>
      <c r="H533" s="53">
        <f t="shared" si="8"/>
        <v>1.5291404459999999E-6</v>
      </c>
    </row>
    <row r="534" spans="1:8" x14ac:dyDescent="0.4">
      <c r="A534" s="49"/>
      <c r="B534" s="50" t="s">
        <v>400</v>
      </c>
      <c r="C534" s="51">
        <v>6.7782199999999997E-7</v>
      </c>
      <c r="D534" s="51">
        <v>1.88128E-6</v>
      </c>
      <c r="E534" s="51">
        <v>3.7334600000000001E-8</v>
      </c>
      <c r="F534" s="52">
        <v>4.7600000000000003E-7</v>
      </c>
      <c r="G534" s="53">
        <v>3.0724365999999998E-6</v>
      </c>
      <c r="H534" s="53">
        <f t="shared" si="8"/>
        <v>1.566942666E-6</v>
      </c>
    </row>
    <row r="535" spans="1:8" x14ac:dyDescent="0.4">
      <c r="A535" s="49"/>
      <c r="B535" s="50" t="s">
        <v>397</v>
      </c>
      <c r="C535" s="51">
        <v>6.9410000000000005E-7</v>
      </c>
      <c r="D535" s="51">
        <v>1.9184699999999999E-6</v>
      </c>
      <c r="E535" s="51">
        <v>7.8637499999999992E-8</v>
      </c>
      <c r="F535" s="52">
        <v>4.7300000000000001E-7</v>
      </c>
      <c r="G535" s="53">
        <v>3.1642074999999998E-6</v>
      </c>
      <c r="H535" s="53">
        <f t="shared" si="8"/>
        <v>1.613745825E-6</v>
      </c>
    </row>
    <row r="536" spans="1:8" x14ac:dyDescent="0.4">
      <c r="A536" s="49"/>
      <c r="B536" s="50" t="s">
        <v>423</v>
      </c>
      <c r="C536" s="51">
        <v>9.2570100000000001E-7</v>
      </c>
      <c r="D536" s="51">
        <v>1.6823199999999999E-6</v>
      </c>
      <c r="E536" s="51">
        <v>8.8176699999999993E-8</v>
      </c>
      <c r="F536" s="52">
        <v>6.4000000000000001E-7</v>
      </c>
      <c r="G536" s="53">
        <v>3.3361976999999996E-6</v>
      </c>
      <c r="H536" s="53">
        <f t="shared" si="8"/>
        <v>1.7014608269999998E-6</v>
      </c>
    </row>
    <row r="537" spans="1:8" x14ac:dyDescent="0.4">
      <c r="A537" s="49"/>
      <c r="B537" s="50" t="s">
        <v>412</v>
      </c>
      <c r="C537" s="51">
        <v>7.2499999999999994E-7</v>
      </c>
      <c r="D537" s="51">
        <v>2.17E-6</v>
      </c>
      <c r="E537" s="51">
        <v>5.47E-8</v>
      </c>
      <c r="F537" s="52">
        <v>4.3800000000000003E-7</v>
      </c>
      <c r="G537" s="53">
        <v>3.3877000000000002E-6</v>
      </c>
      <c r="H537" s="53">
        <f t="shared" si="8"/>
        <v>1.7277270000000001E-6</v>
      </c>
    </row>
    <row r="538" spans="1:8" x14ac:dyDescent="0.4">
      <c r="A538" s="49"/>
      <c r="B538" s="50" t="s">
        <v>215</v>
      </c>
      <c r="C538" s="51">
        <v>7.1761999999999994E-7</v>
      </c>
      <c r="D538" s="51">
        <v>2.0422699999999999E-6</v>
      </c>
      <c r="E538" s="51">
        <v>5.3628000000000002E-8</v>
      </c>
      <c r="F538" s="52">
        <v>6.5300000000000004E-7</v>
      </c>
      <c r="G538" s="53">
        <v>3.4665179999999998E-6</v>
      </c>
      <c r="H538" s="53">
        <f t="shared" si="8"/>
        <v>1.7679241799999999E-6</v>
      </c>
    </row>
    <row r="539" spans="1:8" x14ac:dyDescent="0.4">
      <c r="A539" s="49"/>
      <c r="B539" s="50" t="s">
        <v>326</v>
      </c>
      <c r="C539" s="51">
        <v>1.7903E-6</v>
      </c>
      <c r="D539" s="51">
        <v>1.6809100000000001E-6</v>
      </c>
      <c r="E539" s="51">
        <v>1.08248E-7</v>
      </c>
      <c r="F539" s="52">
        <v>1.73E-7</v>
      </c>
      <c r="G539" s="53">
        <v>3.7524580000000002E-6</v>
      </c>
      <c r="H539" s="53">
        <f t="shared" si="8"/>
        <v>1.91375358E-6</v>
      </c>
    </row>
    <row r="540" spans="1:8" x14ac:dyDescent="0.4">
      <c r="A540" s="49"/>
      <c r="B540" s="50" t="s">
        <v>307</v>
      </c>
      <c r="C540" s="51">
        <v>1.6518199999999999E-6</v>
      </c>
      <c r="D540" s="51">
        <v>1.5693300000000001E-6</v>
      </c>
      <c r="E540" s="51">
        <v>1.1443800000000001E-7</v>
      </c>
      <c r="F540" s="52">
        <v>4.4900000000000001E-7</v>
      </c>
      <c r="G540" s="53">
        <v>3.7845880000000002E-6</v>
      </c>
      <c r="H540" s="53">
        <f t="shared" si="8"/>
        <v>1.9301398800000002E-6</v>
      </c>
    </row>
    <row r="541" spans="1:8" x14ac:dyDescent="0.4">
      <c r="A541" s="49"/>
      <c r="B541" s="50" t="s">
        <v>306</v>
      </c>
      <c r="C541" s="51">
        <v>9.3354799999999999E-7</v>
      </c>
      <c r="D541" s="51">
        <v>2.3780300000000003E-6</v>
      </c>
      <c r="E541" s="51">
        <v>1.2065399999999999E-7</v>
      </c>
      <c r="F541" s="52">
        <v>4.9399999999999995E-7</v>
      </c>
      <c r="G541" s="53">
        <v>3.9262319999999998E-6</v>
      </c>
      <c r="H541" s="53">
        <f t="shared" si="8"/>
        <v>2.0023783199999998E-6</v>
      </c>
    </row>
    <row r="542" spans="1:8" x14ac:dyDescent="0.4">
      <c r="A542" s="49"/>
      <c r="B542" s="50" t="s">
        <v>427</v>
      </c>
      <c r="C542" s="51">
        <v>1.4899999999999999E-6</v>
      </c>
      <c r="D542" s="51">
        <v>1.18005E-6</v>
      </c>
      <c r="E542" s="51">
        <v>7.0434800000000003E-7</v>
      </c>
      <c r="F542" s="52">
        <v>5.7599999999999997E-7</v>
      </c>
      <c r="G542" s="53">
        <v>3.9503979999999998E-6</v>
      </c>
      <c r="H542" s="53">
        <f t="shared" si="8"/>
        <v>2.0147029799999998E-6</v>
      </c>
    </row>
    <row r="543" spans="1:8" x14ac:dyDescent="0.4">
      <c r="A543" s="49"/>
      <c r="B543" s="50" t="s">
        <v>367</v>
      </c>
      <c r="C543" s="51">
        <v>1.4569500000000001E-6</v>
      </c>
      <c r="D543" s="51">
        <v>1.7060599999999998E-6</v>
      </c>
      <c r="E543" s="51">
        <v>3.0469400000000002E-7</v>
      </c>
      <c r="F543" s="52">
        <v>5.9299999999999998E-7</v>
      </c>
      <c r="G543" s="53">
        <v>4.060704E-6</v>
      </c>
      <c r="H543" s="53">
        <f t="shared" si="8"/>
        <v>2.0709590400000002E-6</v>
      </c>
    </row>
    <row r="544" spans="1:8" x14ac:dyDescent="0.4">
      <c r="A544" s="49"/>
      <c r="B544" s="50" t="s">
        <v>266</v>
      </c>
      <c r="C544" s="51">
        <v>9.2126999999999999E-7</v>
      </c>
      <c r="D544" s="51">
        <v>2.7905500000000003E-6</v>
      </c>
      <c r="E544" s="51">
        <v>1.89598E-7</v>
      </c>
      <c r="F544" s="52">
        <v>3.5699999999999998E-7</v>
      </c>
      <c r="G544" s="53">
        <v>4.2584179999999998E-6</v>
      </c>
      <c r="H544" s="53">
        <f t="shared" si="8"/>
        <v>2.1717931799999999E-6</v>
      </c>
    </row>
    <row r="545" spans="1:8" x14ac:dyDescent="0.4">
      <c r="A545" s="49"/>
      <c r="B545" s="50" t="s">
        <v>473</v>
      </c>
      <c r="C545" s="51">
        <v>6.3575500000000004E-7</v>
      </c>
      <c r="D545" s="51">
        <v>2.73067E-6</v>
      </c>
      <c r="E545" s="51">
        <v>7.0115000000000003E-8</v>
      </c>
      <c r="F545" s="52">
        <v>1.02E-6</v>
      </c>
      <c r="G545" s="53">
        <v>4.4565399999999999E-6</v>
      </c>
      <c r="H545" s="53">
        <f t="shared" si="8"/>
        <v>2.2728354000000002E-6</v>
      </c>
    </row>
    <row r="546" spans="1:8" x14ac:dyDescent="0.4">
      <c r="A546" s="49"/>
      <c r="B546" s="50" t="s">
        <v>238</v>
      </c>
      <c r="C546" s="51">
        <v>2.1091399999999997E-6</v>
      </c>
      <c r="D546" s="51">
        <v>2.1663400000000002E-6</v>
      </c>
      <c r="E546" s="51">
        <v>7.7539099999999996E-8</v>
      </c>
      <c r="F546" s="52">
        <v>3.9800000000000004E-7</v>
      </c>
      <c r="G546" s="53">
        <v>4.7510191000000002E-6</v>
      </c>
      <c r="H546" s="53">
        <f t="shared" si="8"/>
        <v>2.4230197410000003E-6</v>
      </c>
    </row>
    <row r="547" spans="1:8" x14ac:dyDescent="0.4">
      <c r="A547" s="49"/>
      <c r="B547" s="50" t="s">
        <v>351</v>
      </c>
      <c r="C547" s="51">
        <v>2.0809700000000001E-6</v>
      </c>
      <c r="D547" s="51">
        <v>1.09113E-6</v>
      </c>
      <c r="E547" s="51">
        <v>6.8004600000000005E-7</v>
      </c>
      <c r="F547" s="52">
        <v>9.9099999999999991E-7</v>
      </c>
      <c r="G547" s="53">
        <v>4.8431460000000003E-6</v>
      </c>
      <c r="H547" s="53">
        <f t="shared" si="8"/>
        <v>2.4700044600000002E-6</v>
      </c>
    </row>
    <row r="548" spans="1:8" x14ac:dyDescent="0.4">
      <c r="A548" s="49"/>
      <c r="B548" s="50" t="s">
        <v>416</v>
      </c>
      <c r="C548" s="51">
        <v>2.4200200000000003E-6</v>
      </c>
      <c r="D548" s="51">
        <v>1.8373E-6</v>
      </c>
      <c r="E548" s="51">
        <v>2.13925E-7</v>
      </c>
      <c r="F548" s="52">
        <v>4.8299999999999997E-7</v>
      </c>
      <c r="G548" s="53">
        <v>4.9542450000000005E-6</v>
      </c>
      <c r="H548" s="53">
        <f t="shared" si="8"/>
        <v>2.5266649500000004E-6</v>
      </c>
    </row>
    <row r="549" spans="1:8" x14ac:dyDescent="0.4">
      <c r="A549" s="49"/>
      <c r="B549" s="50" t="s">
        <v>453</v>
      </c>
      <c r="C549" s="51">
        <v>1.00742E-6</v>
      </c>
      <c r="D549" s="51">
        <v>2.7423399999999998E-6</v>
      </c>
      <c r="E549" s="51">
        <v>7.2149700000000004E-8</v>
      </c>
      <c r="F549" s="52">
        <v>1.19E-6</v>
      </c>
      <c r="G549" s="53">
        <v>5.0119096999999994E-6</v>
      </c>
      <c r="H549" s="53">
        <f t="shared" si="8"/>
        <v>2.5560739469999996E-6</v>
      </c>
    </row>
    <row r="550" spans="1:8" x14ac:dyDescent="0.4">
      <c r="A550" s="49"/>
      <c r="B550" s="50" t="s">
        <v>409</v>
      </c>
      <c r="C550" s="51">
        <v>1.48E-6</v>
      </c>
      <c r="D550" s="51">
        <v>1.2512899999999999E-6</v>
      </c>
      <c r="E550" s="51">
        <v>6.7899999999999998E-7</v>
      </c>
      <c r="F550" s="52">
        <v>1.6199999999999999E-6</v>
      </c>
      <c r="G550" s="53">
        <v>5.0302900000000001E-6</v>
      </c>
      <c r="H550" s="53">
        <f t="shared" si="8"/>
        <v>2.5654479000000002E-6</v>
      </c>
    </row>
    <row r="551" spans="1:8" x14ac:dyDescent="0.4">
      <c r="A551" s="49"/>
      <c r="B551" s="50" t="s">
        <v>462</v>
      </c>
      <c r="C551" s="51">
        <v>2.1347100000000004E-6</v>
      </c>
      <c r="D551" s="51">
        <v>3.4243599999999999E-6</v>
      </c>
      <c r="E551" s="51">
        <v>1.00455E-7</v>
      </c>
      <c r="F551" s="52">
        <v>1.4499999999999999E-6</v>
      </c>
      <c r="G551" s="53">
        <v>7.1095250000000003E-6</v>
      </c>
      <c r="H551" s="53">
        <f t="shared" si="8"/>
        <v>3.6258577500000001E-6</v>
      </c>
    </row>
    <row r="552" spans="1:8" x14ac:dyDescent="0.4">
      <c r="A552" s="49"/>
      <c r="B552" s="50" t="s">
        <v>398</v>
      </c>
      <c r="C552" s="51">
        <v>4.9873300000000001E-6</v>
      </c>
      <c r="D552" s="51">
        <v>8.1377199999999997E-6</v>
      </c>
      <c r="E552" s="51">
        <v>1.35168E-6</v>
      </c>
      <c r="F552" s="52">
        <v>2.3999999999999999E-6</v>
      </c>
      <c r="G552" s="53">
        <v>1.6876729999999999E-5</v>
      </c>
      <c r="H552" s="53">
        <f t="shared" si="8"/>
        <v>8.6071323E-6</v>
      </c>
    </row>
    <row r="553" spans="1:8" x14ac:dyDescent="0.4">
      <c r="A553" s="49"/>
      <c r="B553" s="50" t="s">
        <v>363</v>
      </c>
      <c r="C553" s="51">
        <v>7.0328400000000001E-6</v>
      </c>
      <c r="D553" s="51">
        <v>3.76152E-6</v>
      </c>
      <c r="E553" s="51">
        <v>3.4589099999999999E-6</v>
      </c>
      <c r="F553" s="52">
        <v>3.4699999999999998E-6</v>
      </c>
      <c r="G553" s="53">
        <v>1.7723269999999998E-5</v>
      </c>
      <c r="H553" s="53">
        <f t="shared" si="8"/>
        <v>9.0388676999999984E-6</v>
      </c>
    </row>
    <row r="554" spans="1:8" x14ac:dyDescent="0.4">
      <c r="A554" s="49"/>
      <c r="B554" s="50" t="s">
        <v>379</v>
      </c>
      <c r="C554" s="51">
        <v>6.4504500000000002E-6</v>
      </c>
      <c r="D554" s="51">
        <v>3.8908099999999999E-6</v>
      </c>
      <c r="E554" s="51">
        <v>2.2568499999999998E-6</v>
      </c>
      <c r="F554" s="52">
        <v>6.1700000000000002E-6</v>
      </c>
      <c r="G554" s="53">
        <v>1.8768109999999998E-5</v>
      </c>
      <c r="H554" s="53">
        <f t="shared" si="8"/>
        <v>9.5717360999999986E-6</v>
      </c>
    </row>
    <row r="555" spans="1:8" x14ac:dyDescent="0.4">
      <c r="A555" s="44" t="s">
        <v>347</v>
      </c>
      <c r="B555" s="45" t="s">
        <v>349</v>
      </c>
      <c r="C555" s="46">
        <v>1.0135300000000001E-7</v>
      </c>
      <c r="D555" s="46">
        <v>2.44684E-7</v>
      </c>
      <c r="E555" s="46">
        <v>3.0313299999999998E-8</v>
      </c>
      <c r="F555" s="47">
        <v>4.8699999999999999E-8</v>
      </c>
      <c r="G555" s="48">
        <v>4.2505029999999999E-7</v>
      </c>
      <c r="H555" s="48">
        <f t="shared" si="8"/>
        <v>2.1677565299999999E-7</v>
      </c>
    </row>
    <row r="556" spans="1:8" x14ac:dyDescent="0.4">
      <c r="A556" s="49"/>
      <c r="B556" s="50" t="s">
        <v>74</v>
      </c>
      <c r="C556" s="51">
        <v>1.0135300000000001E-7</v>
      </c>
      <c r="D556" s="51">
        <v>2.44684E-7</v>
      </c>
      <c r="E556" s="51">
        <v>3.0313299999999998E-8</v>
      </c>
      <c r="F556" s="52">
        <v>4.8699999999999999E-8</v>
      </c>
      <c r="G556" s="53">
        <v>4.2505029999999999E-7</v>
      </c>
      <c r="H556" s="53">
        <f t="shared" si="8"/>
        <v>2.1677565299999999E-7</v>
      </c>
    </row>
    <row r="557" spans="1:8" x14ac:dyDescent="0.4">
      <c r="A557" s="49"/>
      <c r="B557" s="50" t="s">
        <v>350</v>
      </c>
      <c r="C557" s="51">
        <v>1.0135300000000001E-7</v>
      </c>
      <c r="D557" s="51">
        <v>2.44684E-7</v>
      </c>
      <c r="E557" s="51">
        <v>3.0313299999999998E-8</v>
      </c>
      <c r="F557" s="52">
        <v>4.8699999999999999E-8</v>
      </c>
      <c r="G557" s="53">
        <v>4.2505029999999999E-7</v>
      </c>
      <c r="H557" s="53">
        <f t="shared" si="8"/>
        <v>2.1677565299999999E-7</v>
      </c>
    </row>
    <row r="558" spans="1:8" x14ac:dyDescent="0.4">
      <c r="A558" s="49"/>
      <c r="B558" s="50" t="s">
        <v>346</v>
      </c>
      <c r="C558" s="51">
        <v>1.48445E-7</v>
      </c>
      <c r="D558" s="51">
        <v>4.0487599999999995E-7</v>
      </c>
      <c r="E558" s="51">
        <v>2.6902799999999999E-8</v>
      </c>
      <c r="F558" s="52">
        <v>8.8800000000000001E-8</v>
      </c>
      <c r="G558" s="53">
        <v>6.6902380000000001E-7</v>
      </c>
      <c r="H558" s="53">
        <f t="shared" si="8"/>
        <v>3.4120213800000004E-7</v>
      </c>
    </row>
    <row r="559" spans="1:8" x14ac:dyDescent="0.4">
      <c r="A559" s="49"/>
      <c r="B559" s="50" t="s">
        <v>357</v>
      </c>
      <c r="C559" s="51">
        <v>1.94403E-7</v>
      </c>
      <c r="D559" s="51">
        <v>5.94796E-7</v>
      </c>
      <c r="E559" s="51">
        <v>4.7872500000000001E-8</v>
      </c>
      <c r="F559" s="52">
        <v>4.8E-8</v>
      </c>
      <c r="G559" s="53">
        <v>8.8507149999999996E-7</v>
      </c>
      <c r="H559" s="53">
        <f t="shared" si="8"/>
        <v>4.5138646500000001E-7</v>
      </c>
    </row>
    <row r="560" spans="1:8" x14ac:dyDescent="0.4">
      <c r="A560" s="49"/>
      <c r="B560" s="50" t="s">
        <v>80</v>
      </c>
      <c r="C560" s="51">
        <v>1.9499999999999999E-7</v>
      </c>
      <c r="D560" s="51">
        <v>6.8400000000000004E-7</v>
      </c>
      <c r="E560" s="51">
        <v>4.6800000000000002E-8</v>
      </c>
      <c r="F560" s="52">
        <v>8.7600000000000004E-8</v>
      </c>
      <c r="G560" s="53">
        <v>1.0134000000000001E-6</v>
      </c>
      <c r="H560" s="53">
        <f t="shared" si="8"/>
        <v>5.1683400000000006E-7</v>
      </c>
    </row>
    <row r="561" spans="1:8" x14ac:dyDescent="0.4">
      <c r="A561" s="44" t="s">
        <v>170</v>
      </c>
      <c r="B561" s="45" t="s">
        <v>368</v>
      </c>
      <c r="C561" s="46">
        <v>1.87316E-8</v>
      </c>
      <c r="D561" s="46">
        <v>4.6512E-8</v>
      </c>
      <c r="E561" s="46">
        <v>3.49883E-9</v>
      </c>
      <c r="F561" s="47">
        <v>1.3999999999999999E-9</v>
      </c>
      <c r="G561" s="48">
        <v>7.0142429999999992E-8</v>
      </c>
      <c r="H561" s="48">
        <f t="shared" si="8"/>
        <v>3.5772639299999998E-8</v>
      </c>
    </row>
    <row r="562" spans="1:8" x14ac:dyDescent="0.4">
      <c r="A562" s="49"/>
      <c r="B562" s="50" t="s">
        <v>72</v>
      </c>
      <c r="C562" s="51">
        <v>1.6193600000000001E-8</v>
      </c>
      <c r="D562" s="51">
        <v>5.1196999999999998E-8</v>
      </c>
      <c r="E562" s="51">
        <v>5.0025699999999996E-9</v>
      </c>
      <c r="F562" s="52">
        <v>3.48E-9</v>
      </c>
      <c r="G562" s="53">
        <v>7.5873170000000015E-8</v>
      </c>
      <c r="H562" s="53">
        <f t="shared" si="8"/>
        <v>3.869531670000001E-8</v>
      </c>
    </row>
    <row r="563" spans="1:8" x14ac:dyDescent="0.4">
      <c r="A563" s="49"/>
      <c r="B563" s="50" t="s">
        <v>61</v>
      </c>
      <c r="C563" s="51">
        <v>1.7454600000000001E-8</v>
      </c>
      <c r="D563" s="51">
        <v>5.3227199999999995E-8</v>
      </c>
      <c r="E563" s="51">
        <v>5.1070400000000002E-9</v>
      </c>
      <c r="F563" s="52">
        <v>3.5599999999999997E-9</v>
      </c>
      <c r="G563" s="53">
        <v>7.9348840000000007E-8</v>
      </c>
      <c r="H563" s="53">
        <f t="shared" si="8"/>
        <v>4.0467908400000006E-8</v>
      </c>
    </row>
    <row r="564" spans="1:8" x14ac:dyDescent="0.4">
      <c r="A564" s="49"/>
      <c r="B564" s="50" t="s">
        <v>376</v>
      </c>
      <c r="C564" s="51">
        <v>1.7454600000000001E-8</v>
      </c>
      <c r="D564" s="51">
        <v>5.3227199999999995E-8</v>
      </c>
      <c r="E564" s="51">
        <v>5.1070400000000002E-9</v>
      </c>
      <c r="F564" s="52">
        <v>3.5599999999999997E-9</v>
      </c>
      <c r="G564" s="53">
        <v>7.9348840000000007E-8</v>
      </c>
      <c r="H564" s="53">
        <f t="shared" si="8"/>
        <v>4.0467908400000006E-8</v>
      </c>
    </row>
    <row r="565" spans="1:8" x14ac:dyDescent="0.4">
      <c r="A565" s="49"/>
      <c r="B565" s="50" t="s">
        <v>377</v>
      </c>
      <c r="C565" s="51">
        <v>1.7454600000000001E-8</v>
      </c>
      <c r="D565" s="51">
        <v>5.3227199999999995E-8</v>
      </c>
      <c r="E565" s="51">
        <v>5.1070400000000002E-9</v>
      </c>
      <c r="F565" s="52">
        <v>3.5599999999999997E-9</v>
      </c>
      <c r="G565" s="53">
        <v>7.9348840000000007E-8</v>
      </c>
      <c r="H565" s="53">
        <f t="shared" si="8"/>
        <v>4.0467908400000006E-8</v>
      </c>
    </row>
    <row r="566" spans="1:8" x14ac:dyDescent="0.4">
      <c r="A566" s="49"/>
      <c r="B566" s="50" t="s">
        <v>319</v>
      </c>
      <c r="C566" s="51">
        <v>1.70738E-8</v>
      </c>
      <c r="D566" s="51">
        <v>5.3980100000000003E-8</v>
      </c>
      <c r="E566" s="51">
        <v>5.2745100000000002E-9</v>
      </c>
      <c r="F566" s="52">
        <v>3.6699999999999999E-9</v>
      </c>
      <c r="G566" s="53">
        <v>7.9998409999999991E-8</v>
      </c>
      <c r="H566" s="53">
        <f t="shared" si="8"/>
        <v>4.0799189099999999E-8</v>
      </c>
    </row>
    <row r="567" spans="1:8" x14ac:dyDescent="0.4">
      <c r="A567" s="49"/>
      <c r="B567" s="50" t="s">
        <v>320</v>
      </c>
      <c r="C567" s="51">
        <v>1.70738E-8</v>
      </c>
      <c r="D567" s="51">
        <v>5.3980100000000003E-8</v>
      </c>
      <c r="E567" s="51">
        <v>5.2745100000000002E-9</v>
      </c>
      <c r="F567" s="52">
        <v>3.6699999999999999E-9</v>
      </c>
      <c r="G567" s="53">
        <v>7.9998409999999991E-8</v>
      </c>
      <c r="H567" s="53">
        <f t="shared" si="8"/>
        <v>4.0799189099999999E-8</v>
      </c>
    </row>
    <row r="568" spans="1:8" x14ac:dyDescent="0.4">
      <c r="A568" s="49"/>
      <c r="B568" s="50" t="s">
        <v>401</v>
      </c>
      <c r="C568" s="51">
        <v>2.1886899999999997E-8</v>
      </c>
      <c r="D568" s="51">
        <v>5.2882399999999998E-8</v>
      </c>
      <c r="E568" s="51">
        <v>4.1159599999999999E-9</v>
      </c>
      <c r="F568" s="52">
        <v>2.2800000000000004E-9</v>
      </c>
      <c r="G568" s="53">
        <v>8.1165259999999989E-8</v>
      </c>
      <c r="H568" s="53">
        <f t="shared" si="8"/>
        <v>4.1394282599999994E-8</v>
      </c>
    </row>
    <row r="569" spans="1:8" x14ac:dyDescent="0.4">
      <c r="A569" s="49"/>
      <c r="B569" s="50" t="s">
        <v>224</v>
      </c>
      <c r="C569" s="51">
        <v>2.1860100000000001E-8</v>
      </c>
      <c r="D569" s="51">
        <v>5.4280200000000005E-8</v>
      </c>
      <c r="E569" s="51">
        <v>4.0831900000000002E-9</v>
      </c>
      <c r="F569" s="52">
        <v>1.6300000000000002E-9</v>
      </c>
      <c r="G569" s="53">
        <v>8.1853490000000002E-8</v>
      </c>
      <c r="H569" s="53">
        <f t="shared" si="8"/>
        <v>4.1745279900000002E-8</v>
      </c>
    </row>
    <row r="570" spans="1:8" x14ac:dyDescent="0.4">
      <c r="A570" s="49"/>
      <c r="B570" s="50" t="s">
        <v>402</v>
      </c>
      <c r="C570" s="51">
        <v>2.2437699999999999E-8</v>
      </c>
      <c r="D570" s="51">
        <v>5.7001299999999998E-8</v>
      </c>
      <c r="E570" s="51">
        <v>5.82541E-9</v>
      </c>
      <c r="F570" s="52">
        <v>4.4999999999999998E-9</v>
      </c>
      <c r="G570" s="53">
        <v>8.9764409999999987E-8</v>
      </c>
      <c r="H570" s="53">
        <f t="shared" si="8"/>
        <v>4.5779849099999994E-8</v>
      </c>
    </row>
    <row r="571" spans="1:8" x14ac:dyDescent="0.4">
      <c r="A571" s="49"/>
      <c r="B571" s="50" t="s">
        <v>317</v>
      </c>
      <c r="C571" s="51">
        <v>2.4620600000000001E-8</v>
      </c>
      <c r="D571" s="51">
        <v>5.9051700000000002E-8</v>
      </c>
      <c r="E571" s="51">
        <v>4.6383100000000003E-9</v>
      </c>
      <c r="F571" s="52">
        <v>2.7499999999999998E-9</v>
      </c>
      <c r="G571" s="53">
        <v>9.1060609999999999E-8</v>
      </c>
      <c r="H571" s="53">
        <f t="shared" si="8"/>
        <v>4.6440911100000002E-8</v>
      </c>
    </row>
    <row r="572" spans="1:8" x14ac:dyDescent="0.4">
      <c r="A572" s="49"/>
      <c r="B572" s="50" t="s">
        <v>435</v>
      </c>
      <c r="C572" s="51">
        <v>2.4684300000000001E-8</v>
      </c>
      <c r="D572" s="51">
        <v>5.9981400000000008E-8</v>
      </c>
      <c r="E572" s="51">
        <v>4.6081600000000003E-9</v>
      </c>
      <c r="F572" s="52">
        <v>2.5100000000000002E-9</v>
      </c>
      <c r="G572" s="53">
        <v>9.1783860000000005E-8</v>
      </c>
      <c r="H572" s="53">
        <f t="shared" si="8"/>
        <v>4.6809768600000003E-8</v>
      </c>
    </row>
    <row r="573" spans="1:8" x14ac:dyDescent="0.4">
      <c r="A573" s="49"/>
      <c r="B573" s="50" t="s">
        <v>469</v>
      </c>
      <c r="C573" s="51">
        <v>2.4699999999999999E-8</v>
      </c>
      <c r="D573" s="51">
        <v>6.0000000000000008E-8</v>
      </c>
      <c r="E573" s="51">
        <v>4.6099999999999996E-9</v>
      </c>
      <c r="F573" s="52">
        <v>2.5100000000000002E-9</v>
      </c>
      <c r="G573" s="53">
        <v>9.1819999999999998E-8</v>
      </c>
      <c r="H573" s="53">
        <f t="shared" si="8"/>
        <v>4.6828199999999998E-8</v>
      </c>
    </row>
    <row r="574" spans="1:8" x14ac:dyDescent="0.4">
      <c r="A574" s="49"/>
      <c r="B574" s="50" t="s">
        <v>223</v>
      </c>
      <c r="C574" s="51">
        <v>2.5295399999999998E-8</v>
      </c>
      <c r="D574" s="51">
        <v>6.23439E-8</v>
      </c>
      <c r="E574" s="51">
        <v>5.8904999999999999E-9</v>
      </c>
      <c r="F574" s="52">
        <v>4.4599999999999999E-9</v>
      </c>
      <c r="G574" s="53">
        <v>9.7989799999999982E-8</v>
      </c>
      <c r="H574" s="53">
        <f t="shared" si="8"/>
        <v>4.9974797999999991E-8</v>
      </c>
    </row>
    <row r="575" spans="1:8" x14ac:dyDescent="0.4">
      <c r="A575" s="49"/>
      <c r="B575" s="50" t="s">
        <v>356</v>
      </c>
      <c r="C575" s="51">
        <v>2.5295399999999998E-8</v>
      </c>
      <c r="D575" s="51">
        <v>6.23439E-8</v>
      </c>
      <c r="E575" s="51">
        <v>5.8904999999999999E-9</v>
      </c>
      <c r="F575" s="52">
        <v>4.4599999999999999E-9</v>
      </c>
      <c r="G575" s="53">
        <v>9.7989799999999982E-8</v>
      </c>
      <c r="H575" s="53">
        <f t="shared" si="8"/>
        <v>4.9974797999999991E-8</v>
      </c>
    </row>
    <row r="576" spans="1:8" x14ac:dyDescent="0.4">
      <c r="A576" s="49"/>
      <c r="B576" s="50" t="s">
        <v>429</v>
      </c>
      <c r="C576" s="51">
        <v>3.0759500000000005E-8</v>
      </c>
      <c r="D576" s="51">
        <v>7.8249899999999997E-8</v>
      </c>
      <c r="E576" s="51">
        <v>5.9773199999999998E-9</v>
      </c>
      <c r="F576" s="52">
        <v>3.4000000000000003E-9</v>
      </c>
      <c r="G576" s="53">
        <v>1.1838672E-7</v>
      </c>
      <c r="H576" s="53">
        <f t="shared" si="8"/>
        <v>6.0377227200000005E-8</v>
      </c>
    </row>
    <row r="577" spans="1:8" x14ac:dyDescent="0.4">
      <c r="A577" s="49"/>
      <c r="B577" s="50" t="s">
        <v>463</v>
      </c>
      <c r="C577" s="51">
        <v>5.2390000000000001E-8</v>
      </c>
      <c r="D577" s="51">
        <v>9.3764799999999995E-8</v>
      </c>
      <c r="E577" s="51">
        <v>6.8397199999999996E-9</v>
      </c>
      <c r="F577" s="52">
        <v>9.1600000000000006E-9</v>
      </c>
      <c r="G577" s="53">
        <v>1.6215451999999996E-7</v>
      </c>
      <c r="H577" s="53">
        <f t="shared" si="8"/>
        <v>8.2698805199999989E-8</v>
      </c>
    </row>
    <row r="578" spans="1:8" x14ac:dyDescent="0.4">
      <c r="A578" s="49"/>
      <c r="B578" s="50" t="s">
        <v>388</v>
      </c>
      <c r="C578" s="51">
        <v>6.3096800000000002E-8</v>
      </c>
      <c r="D578" s="51">
        <v>9.7594000000000007E-8</v>
      </c>
      <c r="E578" s="51">
        <v>7.9542300000000001E-9</v>
      </c>
      <c r="F578" s="52">
        <v>5.52E-9</v>
      </c>
      <c r="G578" s="53">
        <v>1.7416502999999997E-7</v>
      </c>
      <c r="H578" s="53">
        <f t="shared" si="8"/>
        <v>8.882416529999999E-8</v>
      </c>
    </row>
    <row r="579" spans="1:8" x14ac:dyDescent="0.4">
      <c r="A579" s="49"/>
      <c r="B579" s="50" t="s">
        <v>385</v>
      </c>
      <c r="C579" s="51">
        <v>5.4362400000000002E-8</v>
      </c>
      <c r="D579" s="51">
        <v>1.2735799999999999E-7</v>
      </c>
      <c r="E579" s="51">
        <v>1.1445599999999999E-8</v>
      </c>
      <c r="F579" s="52">
        <v>9.0400000000000002E-9</v>
      </c>
      <c r="G579" s="53">
        <v>2.02206E-7</v>
      </c>
      <c r="H579" s="53">
        <f t="shared" si="8"/>
        <v>1.0312506E-7</v>
      </c>
    </row>
    <row r="580" spans="1:8" x14ac:dyDescent="0.4">
      <c r="A580" s="49"/>
      <c r="B580" s="50" t="s">
        <v>443</v>
      </c>
      <c r="C580" s="51">
        <v>6.2080899999999993E-8</v>
      </c>
      <c r="D580" s="51">
        <v>1.35021E-7</v>
      </c>
      <c r="E580" s="51">
        <v>1.18973E-8</v>
      </c>
      <c r="F580" s="52">
        <v>9.2900000000000008E-9</v>
      </c>
      <c r="G580" s="53">
        <v>2.1828919999999999E-7</v>
      </c>
      <c r="H580" s="53">
        <f t="shared" si="8"/>
        <v>1.11327492E-7</v>
      </c>
    </row>
    <row r="581" spans="1:8" x14ac:dyDescent="0.4">
      <c r="A581" s="49"/>
      <c r="B581" s="50" t="s">
        <v>433</v>
      </c>
      <c r="C581" s="51">
        <v>6.4725800000000009E-8</v>
      </c>
      <c r="D581" s="51">
        <v>1.39035E-7</v>
      </c>
      <c r="E581" s="51">
        <v>1.05335E-8</v>
      </c>
      <c r="F581" s="52">
        <v>1.3799999999999999E-8</v>
      </c>
      <c r="G581" s="53">
        <v>2.2809430000000001E-7</v>
      </c>
      <c r="H581" s="53">
        <f t="shared" si="8"/>
        <v>1.16328093E-7</v>
      </c>
    </row>
    <row r="582" spans="1:8" x14ac:dyDescent="0.4">
      <c r="A582" s="49"/>
      <c r="B582" s="50" t="s">
        <v>434</v>
      </c>
      <c r="C582" s="51">
        <v>6.2170799999999997E-8</v>
      </c>
      <c r="D582" s="51">
        <v>1.4067999999999999E-7</v>
      </c>
      <c r="E582" s="51">
        <v>1.0938500000000001E-8</v>
      </c>
      <c r="F582" s="52">
        <v>1.51E-8</v>
      </c>
      <c r="G582" s="53">
        <v>2.2888929999999996E-7</v>
      </c>
      <c r="H582" s="53">
        <f t="shared" si="8"/>
        <v>1.1673354299999998E-7</v>
      </c>
    </row>
    <row r="583" spans="1:8" x14ac:dyDescent="0.4">
      <c r="A583" s="49"/>
      <c r="B583" s="50" t="s">
        <v>226</v>
      </c>
      <c r="C583" s="51">
        <v>6.7616599999999994E-8</v>
      </c>
      <c r="D583" s="51">
        <v>1.5841E-7</v>
      </c>
      <c r="E583" s="51">
        <v>1.42362E-8</v>
      </c>
      <c r="F583" s="52">
        <v>1.1199999999999999E-8</v>
      </c>
      <c r="G583" s="53">
        <v>2.514628E-7</v>
      </c>
      <c r="H583" s="53">
        <f t="shared" si="8"/>
        <v>1.2824602799999999E-7</v>
      </c>
    </row>
    <row r="584" spans="1:8" x14ac:dyDescent="0.4">
      <c r="A584" s="49"/>
      <c r="B584" s="50" t="s">
        <v>444</v>
      </c>
      <c r="C584" s="51">
        <v>9.4344099999999993E-8</v>
      </c>
      <c r="D584" s="51">
        <v>2.0333200000000001E-7</v>
      </c>
      <c r="E584" s="51">
        <v>1.81664E-8</v>
      </c>
      <c r="F584" s="52">
        <v>2.0100000000000001E-8</v>
      </c>
      <c r="G584" s="53">
        <v>3.3594249999999999E-7</v>
      </c>
      <c r="H584" s="53">
        <f t="shared" si="8"/>
        <v>1.71330675E-7</v>
      </c>
    </row>
    <row r="585" spans="1:8" x14ac:dyDescent="0.4">
      <c r="A585" s="49"/>
      <c r="B585" s="50" t="s">
        <v>448</v>
      </c>
      <c r="C585" s="51">
        <v>2.0272E-7</v>
      </c>
      <c r="D585" s="51">
        <v>1.41226E-7</v>
      </c>
      <c r="E585" s="51">
        <v>9.4754200000000004E-9</v>
      </c>
      <c r="F585" s="52">
        <v>3.9599999999999997E-8</v>
      </c>
      <c r="G585" s="53">
        <v>3.9302142000000002E-7</v>
      </c>
      <c r="H585" s="53">
        <f t="shared" ref="H585:H648" si="9">G585*0.51</f>
        <v>2.0044092420000002E-7</v>
      </c>
    </row>
    <row r="586" spans="1:8" x14ac:dyDescent="0.4">
      <c r="A586" s="49"/>
      <c r="B586" s="50" t="s">
        <v>400</v>
      </c>
      <c r="C586" s="51">
        <v>9.8129999999999993E-8</v>
      </c>
      <c r="D586" s="51">
        <v>2.45175E-7</v>
      </c>
      <c r="E586" s="51">
        <v>5.9122099999999994E-9</v>
      </c>
      <c r="F586" s="52">
        <v>6.5799999999999994E-8</v>
      </c>
      <c r="G586" s="53">
        <v>4.1501720999999996E-7</v>
      </c>
      <c r="H586" s="53">
        <f t="shared" si="9"/>
        <v>2.1165877709999998E-7</v>
      </c>
    </row>
    <row r="587" spans="1:8" x14ac:dyDescent="0.4">
      <c r="A587" s="49"/>
      <c r="B587" s="50" t="s">
        <v>219</v>
      </c>
      <c r="C587" s="51">
        <v>2.2011799999999999E-7</v>
      </c>
      <c r="D587" s="51">
        <v>1.289E-7</v>
      </c>
      <c r="E587" s="51">
        <v>2.0719900000000001E-8</v>
      </c>
      <c r="F587" s="52">
        <v>5.7700000000000001E-8</v>
      </c>
      <c r="G587" s="53">
        <v>4.2743790000000003E-7</v>
      </c>
      <c r="H587" s="53">
        <f t="shared" si="9"/>
        <v>2.1799332900000001E-7</v>
      </c>
    </row>
    <row r="588" spans="1:8" x14ac:dyDescent="0.4">
      <c r="A588" s="49"/>
      <c r="B588" s="50" t="s">
        <v>418</v>
      </c>
      <c r="C588" s="51">
        <v>2.24288E-7</v>
      </c>
      <c r="D588" s="51">
        <v>1.4574899999999999E-7</v>
      </c>
      <c r="E588" s="51">
        <v>9.8045100000000001E-9</v>
      </c>
      <c r="F588" s="52">
        <v>5.1499999999999998E-8</v>
      </c>
      <c r="G588" s="53">
        <v>4.3134151000000002E-7</v>
      </c>
      <c r="H588" s="53">
        <f t="shared" si="9"/>
        <v>2.1998417010000002E-7</v>
      </c>
    </row>
    <row r="589" spans="1:8" x14ac:dyDescent="0.4">
      <c r="A589" s="49"/>
      <c r="B589" s="50" t="s">
        <v>346</v>
      </c>
      <c r="C589" s="51">
        <v>9.8247500000000007E-8</v>
      </c>
      <c r="D589" s="51">
        <v>2.6596500000000001E-7</v>
      </c>
      <c r="E589" s="51">
        <v>2.0242400000000002E-8</v>
      </c>
      <c r="F589" s="52">
        <v>5.8000000000000003E-8</v>
      </c>
      <c r="G589" s="53">
        <v>4.4245489999999998E-7</v>
      </c>
      <c r="H589" s="53">
        <f t="shared" si="9"/>
        <v>2.2565199899999998E-7</v>
      </c>
    </row>
    <row r="590" spans="1:8" x14ac:dyDescent="0.4">
      <c r="A590" s="49"/>
      <c r="B590" s="50" t="s">
        <v>411</v>
      </c>
      <c r="C590" s="51">
        <v>1.04627E-7</v>
      </c>
      <c r="D590" s="51">
        <v>2.8354499999999999E-7</v>
      </c>
      <c r="E590" s="51">
        <v>2.33077E-8</v>
      </c>
      <c r="F590" s="52">
        <v>3.4199999999999995E-8</v>
      </c>
      <c r="G590" s="53">
        <v>4.4567970000000003E-7</v>
      </c>
      <c r="H590" s="53">
        <f t="shared" si="9"/>
        <v>2.2729664700000002E-7</v>
      </c>
    </row>
    <row r="591" spans="1:8" x14ac:dyDescent="0.4">
      <c r="A591" s="49"/>
      <c r="B591" s="50" t="s">
        <v>439</v>
      </c>
      <c r="C591" s="51">
        <v>1.04627E-7</v>
      </c>
      <c r="D591" s="51">
        <v>2.8354499999999999E-7</v>
      </c>
      <c r="E591" s="51">
        <v>2.33077E-8</v>
      </c>
      <c r="F591" s="52">
        <v>3.4199999999999995E-8</v>
      </c>
      <c r="G591" s="53">
        <v>4.4567970000000003E-7</v>
      </c>
      <c r="H591" s="53">
        <f t="shared" si="9"/>
        <v>2.2729664700000002E-7</v>
      </c>
    </row>
    <row r="592" spans="1:8" x14ac:dyDescent="0.4">
      <c r="A592" s="49"/>
      <c r="B592" s="50" t="s">
        <v>440</v>
      </c>
      <c r="C592" s="51">
        <v>1.04627E-7</v>
      </c>
      <c r="D592" s="51">
        <v>2.8354499999999999E-7</v>
      </c>
      <c r="E592" s="51">
        <v>2.33077E-8</v>
      </c>
      <c r="F592" s="52">
        <v>3.4199999999999995E-8</v>
      </c>
      <c r="G592" s="53">
        <v>4.4567970000000003E-7</v>
      </c>
      <c r="H592" s="53">
        <f t="shared" si="9"/>
        <v>2.2729664700000002E-7</v>
      </c>
    </row>
    <row r="593" spans="1:8" x14ac:dyDescent="0.4">
      <c r="A593" s="49"/>
      <c r="B593" s="50" t="s">
        <v>474</v>
      </c>
      <c r="C593" s="51">
        <v>1.04627E-7</v>
      </c>
      <c r="D593" s="51">
        <v>2.8354499999999999E-7</v>
      </c>
      <c r="E593" s="51">
        <v>2.33077E-8</v>
      </c>
      <c r="F593" s="52">
        <v>3.4199999999999995E-8</v>
      </c>
      <c r="G593" s="53">
        <v>4.4567970000000003E-7</v>
      </c>
      <c r="H593" s="53">
        <f t="shared" si="9"/>
        <v>2.2729664700000002E-7</v>
      </c>
    </row>
    <row r="594" spans="1:8" x14ac:dyDescent="0.4">
      <c r="A594" s="49"/>
      <c r="B594" s="50" t="s">
        <v>468</v>
      </c>
      <c r="C594" s="51">
        <v>1.9000000000000001E-7</v>
      </c>
      <c r="D594" s="51">
        <v>1.3200000000000002E-7</v>
      </c>
      <c r="E594" s="51">
        <v>7.6600000000000011E-8</v>
      </c>
      <c r="F594" s="52">
        <v>5.3600000000000004E-8</v>
      </c>
      <c r="G594" s="53">
        <v>4.5220000000000004E-7</v>
      </c>
      <c r="H594" s="53">
        <f t="shared" si="9"/>
        <v>2.3062200000000001E-7</v>
      </c>
    </row>
    <row r="595" spans="1:8" x14ac:dyDescent="0.4">
      <c r="A595" s="49"/>
      <c r="B595" s="50" t="s">
        <v>456</v>
      </c>
      <c r="C595" s="51">
        <v>1.04169E-7</v>
      </c>
      <c r="D595" s="51">
        <v>3.01113E-7</v>
      </c>
      <c r="E595" s="51">
        <v>2.1480300000000001E-8</v>
      </c>
      <c r="F595" s="52">
        <v>4.1100000000000004E-8</v>
      </c>
      <c r="G595" s="53">
        <v>4.6786229999999999E-7</v>
      </c>
      <c r="H595" s="53">
        <f t="shared" si="9"/>
        <v>2.3860977300000001E-7</v>
      </c>
    </row>
    <row r="596" spans="1:8" x14ac:dyDescent="0.4">
      <c r="A596" s="49"/>
      <c r="B596" s="50" t="s">
        <v>343</v>
      </c>
      <c r="C596" s="51">
        <v>1.08637E-7</v>
      </c>
      <c r="D596" s="51">
        <v>3.5861400000000001E-7</v>
      </c>
      <c r="E596" s="51">
        <v>2.8059E-8</v>
      </c>
      <c r="F596" s="52">
        <v>2.2600000000000001E-8</v>
      </c>
      <c r="G596" s="53">
        <v>5.1791000000000001E-7</v>
      </c>
      <c r="H596" s="53">
        <f t="shared" si="9"/>
        <v>2.6413410000000002E-7</v>
      </c>
    </row>
    <row r="597" spans="1:8" x14ac:dyDescent="0.4">
      <c r="A597" s="49"/>
      <c r="B597" s="50" t="s">
        <v>334</v>
      </c>
      <c r="C597" s="51">
        <v>2.7929499999999999E-7</v>
      </c>
      <c r="D597" s="51">
        <v>1.71299E-7</v>
      </c>
      <c r="E597" s="51">
        <v>1.29607E-8</v>
      </c>
      <c r="F597" s="52">
        <v>6.2700000000000012E-8</v>
      </c>
      <c r="G597" s="53">
        <v>5.2625470000000005E-7</v>
      </c>
      <c r="H597" s="53">
        <f t="shared" si="9"/>
        <v>2.6838989700000003E-7</v>
      </c>
    </row>
    <row r="598" spans="1:8" x14ac:dyDescent="0.4">
      <c r="A598" s="49"/>
      <c r="B598" s="50" t="s">
        <v>344</v>
      </c>
      <c r="C598" s="51">
        <v>2.9519000000000004E-7</v>
      </c>
      <c r="D598" s="51">
        <v>1.87354E-7</v>
      </c>
      <c r="E598" s="51">
        <v>2.2091400000000001E-8</v>
      </c>
      <c r="F598" s="52">
        <v>6.169999999999999E-8</v>
      </c>
      <c r="G598" s="53">
        <v>5.6633540000000007E-7</v>
      </c>
      <c r="H598" s="53">
        <f t="shared" si="9"/>
        <v>2.8883105400000004E-7</v>
      </c>
    </row>
    <row r="599" spans="1:8" x14ac:dyDescent="0.4">
      <c r="A599" s="49"/>
      <c r="B599" s="50" t="s">
        <v>373</v>
      </c>
      <c r="C599" s="51">
        <v>2.9141199999999999E-7</v>
      </c>
      <c r="D599" s="51">
        <v>1.9025499999999998E-7</v>
      </c>
      <c r="E599" s="51">
        <v>1.8811100000000001E-8</v>
      </c>
      <c r="F599" s="52">
        <v>6.6699999999999995E-8</v>
      </c>
      <c r="G599" s="53">
        <v>5.6717810000000002E-7</v>
      </c>
      <c r="H599" s="53">
        <f t="shared" si="9"/>
        <v>2.8926083100000003E-7</v>
      </c>
    </row>
    <row r="600" spans="1:8" x14ac:dyDescent="0.4">
      <c r="A600" s="49"/>
      <c r="B600" s="50" t="s">
        <v>225</v>
      </c>
      <c r="C600" s="51">
        <v>1.30632E-7</v>
      </c>
      <c r="D600" s="51">
        <v>3.7606500000000003E-7</v>
      </c>
      <c r="E600" s="51">
        <v>3.2191399999999995E-8</v>
      </c>
      <c r="F600" s="52">
        <v>4.6299999999999998E-8</v>
      </c>
      <c r="G600" s="53">
        <v>5.8518839999999998E-7</v>
      </c>
      <c r="H600" s="53">
        <f t="shared" si="9"/>
        <v>2.9844608400000001E-7</v>
      </c>
    </row>
    <row r="601" spans="1:8" x14ac:dyDescent="0.4">
      <c r="A601" s="49"/>
      <c r="B601" s="50" t="s">
        <v>217</v>
      </c>
      <c r="C601" s="51">
        <v>3.0018900000000002E-7</v>
      </c>
      <c r="D601" s="51">
        <v>1.9965099999999999E-7</v>
      </c>
      <c r="E601" s="51">
        <v>4.8380099999999999E-8</v>
      </c>
      <c r="F601" s="52">
        <v>1.05E-7</v>
      </c>
      <c r="G601" s="53">
        <v>6.5322010000000001E-7</v>
      </c>
      <c r="H601" s="53">
        <f t="shared" si="9"/>
        <v>3.3314225099999999E-7</v>
      </c>
    </row>
    <row r="602" spans="1:8" x14ac:dyDescent="0.4">
      <c r="A602" s="49"/>
      <c r="B602" s="50" t="s">
        <v>467</v>
      </c>
      <c r="C602" s="51">
        <v>1.6329800000000001E-7</v>
      </c>
      <c r="D602" s="51">
        <v>4.2503400000000005E-7</v>
      </c>
      <c r="E602" s="51">
        <v>3.1217999999999995E-8</v>
      </c>
      <c r="F602" s="52">
        <v>4.4199999999999999E-8</v>
      </c>
      <c r="G602" s="53">
        <v>6.6375E-7</v>
      </c>
      <c r="H602" s="53">
        <f t="shared" si="9"/>
        <v>3.3851249999999999E-7</v>
      </c>
    </row>
    <row r="603" spans="1:8" x14ac:dyDescent="0.4">
      <c r="A603" s="49"/>
      <c r="B603" s="50" t="s">
        <v>357</v>
      </c>
      <c r="C603" s="51">
        <v>1.5328600000000001E-7</v>
      </c>
      <c r="D603" s="51">
        <v>4.7795599999999997E-7</v>
      </c>
      <c r="E603" s="51">
        <v>3.7612400000000001E-8</v>
      </c>
      <c r="F603" s="52">
        <v>3.77E-8</v>
      </c>
      <c r="G603" s="53">
        <v>7.0655440000000001E-7</v>
      </c>
      <c r="H603" s="53">
        <f t="shared" si="9"/>
        <v>3.6034274400000001E-7</v>
      </c>
    </row>
    <row r="604" spans="1:8" x14ac:dyDescent="0.4">
      <c r="A604" s="49"/>
      <c r="B604" s="50" t="s">
        <v>296</v>
      </c>
      <c r="C604" s="51">
        <v>1.6977299999999999E-7</v>
      </c>
      <c r="D604" s="51">
        <v>4.13435E-7</v>
      </c>
      <c r="E604" s="51">
        <v>2.6366700000000001E-8</v>
      </c>
      <c r="F604" s="52">
        <v>1.2100000000000001E-7</v>
      </c>
      <c r="G604" s="53">
        <v>7.3057470000000007E-7</v>
      </c>
      <c r="H604" s="53">
        <f t="shared" si="9"/>
        <v>3.7259309700000004E-7</v>
      </c>
    </row>
    <row r="605" spans="1:8" x14ac:dyDescent="0.4">
      <c r="A605" s="49"/>
      <c r="B605" s="50" t="s">
        <v>345</v>
      </c>
      <c r="C605" s="51">
        <v>2.7000000000000001E-7</v>
      </c>
      <c r="D605" s="51">
        <v>4.1399999999999997E-7</v>
      </c>
      <c r="E605" s="51">
        <v>1.22E-8</v>
      </c>
      <c r="F605" s="52">
        <v>5.3100000000000006E-8</v>
      </c>
      <c r="G605" s="53">
        <v>7.4929999999999997E-7</v>
      </c>
      <c r="H605" s="53">
        <f t="shared" si="9"/>
        <v>3.8214299999999998E-7</v>
      </c>
    </row>
    <row r="606" spans="1:8" x14ac:dyDescent="0.4">
      <c r="A606" s="49"/>
      <c r="B606" s="50" t="s">
        <v>432</v>
      </c>
      <c r="C606" s="51">
        <v>2.17279E-7</v>
      </c>
      <c r="D606" s="51">
        <v>4.8493599999999994E-7</v>
      </c>
      <c r="E606" s="51">
        <v>5.7998499999999995E-8</v>
      </c>
      <c r="F606" s="52">
        <v>6.43E-8</v>
      </c>
      <c r="G606" s="53">
        <v>8.2451349999999995E-7</v>
      </c>
      <c r="H606" s="53">
        <f t="shared" si="9"/>
        <v>4.20501885E-7</v>
      </c>
    </row>
    <row r="607" spans="1:8" x14ac:dyDescent="0.4">
      <c r="A607" s="49"/>
      <c r="B607" s="50" t="s">
        <v>333</v>
      </c>
      <c r="C607" s="51">
        <v>2.09046E-7</v>
      </c>
      <c r="D607" s="51">
        <v>5.8946100000000001E-7</v>
      </c>
      <c r="E607" s="51">
        <v>4.3152200000000006E-8</v>
      </c>
      <c r="F607" s="52">
        <v>7.54E-8</v>
      </c>
      <c r="G607" s="53">
        <v>9.1705919999999999E-7</v>
      </c>
      <c r="H607" s="53">
        <f t="shared" si="9"/>
        <v>4.6770019199999999E-7</v>
      </c>
    </row>
    <row r="608" spans="1:8" x14ac:dyDescent="0.4">
      <c r="A608" s="49"/>
      <c r="B608" s="50" t="s">
        <v>87</v>
      </c>
      <c r="C608" s="51">
        <v>2.4743900000000002E-7</v>
      </c>
      <c r="D608" s="51">
        <v>5.5889700000000008E-7</v>
      </c>
      <c r="E608" s="51">
        <v>6.1849300000000003E-8</v>
      </c>
      <c r="F608" s="52">
        <v>7.2499999999999994E-8</v>
      </c>
      <c r="G608" s="53">
        <v>9.4068529999999999E-7</v>
      </c>
      <c r="H608" s="53">
        <f t="shared" si="9"/>
        <v>4.7974950300000004E-7</v>
      </c>
    </row>
    <row r="609" spans="1:8" x14ac:dyDescent="0.4">
      <c r="A609" s="49"/>
      <c r="B609" s="50" t="s">
        <v>413</v>
      </c>
      <c r="C609" s="51">
        <v>4.4289299999999999E-7</v>
      </c>
      <c r="D609" s="51">
        <v>2.9731400000000001E-7</v>
      </c>
      <c r="E609" s="51">
        <v>6.3276999999999991E-8</v>
      </c>
      <c r="F609" s="52">
        <v>1.4700000000000001E-7</v>
      </c>
      <c r="G609" s="53">
        <v>9.5048400000000003E-7</v>
      </c>
      <c r="H609" s="53">
        <f t="shared" si="9"/>
        <v>4.8474684000000007E-7</v>
      </c>
    </row>
    <row r="610" spans="1:8" x14ac:dyDescent="0.4">
      <c r="A610" s="49"/>
      <c r="B610" s="50" t="s">
        <v>330</v>
      </c>
      <c r="C610" s="51">
        <v>5.6614699999999999E-7</v>
      </c>
      <c r="D610" s="51">
        <v>2.0338600000000002E-7</v>
      </c>
      <c r="E610" s="51">
        <v>5.18914E-8</v>
      </c>
      <c r="F610" s="52">
        <v>1.55E-7</v>
      </c>
      <c r="G610" s="53">
        <v>9.7642439999999987E-7</v>
      </c>
      <c r="H610" s="53">
        <f t="shared" si="9"/>
        <v>4.9797644399999993E-7</v>
      </c>
    </row>
    <row r="611" spans="1:8" x14ac:dyDescent="0.4">
      <c r="A611" s="49"/>
      <c r="B611" s="50" t="s">
        <v>349</v>
      </c>
      <c r="C611" s="51">
        <v>2.13872E-7</v>
      </c>
      <c r="D611" s="51">
        <v>6.7833399999999991E-7</v>
      </c>
      <c r="E611" s="51">
        <v>4.7501099999999995E-8</v>
      </c>
      <c r="F611" s="52">
        <v>7.7200000000000003E-8</v>
      </c>
      <c r="G611" s="53">
        <v>1.0169070999999999E-6</v>
      </c>
      <c r="H611" s="53">
        <f t="shared" si="9"/>
        <v>5.1862262099999989E-7</v>
      </c>
    </row>
    <row r="612" spans="1:8" x14ac:dyDescent="0.4">
      <c r="A612" s="49"/>
      <c r="B612" s="50" t="s">
        <v>74</v>
      </c>
      <c r="C612" s="51">
        <v>2.13872E-7</v>
      </c>
      <c r="D612" s="51">
        <v>6.7833399999999991E-7</v>
      </c>
      <c r="E612" s="51">
        <v>4.7501099999999995E-8</v>
      </c>
      <c r="F612" s="52">
        <v>7.7200000000000003E-8</v>
      </c>
      <c r="G612" s="53">
        <v>1.0169070999999999E-6</v>
      </c>
      <c r="H612" s="53">
        <f t="shared" si="9"/>
        <v>5.1862262099999989E-7</v>
      </c>
    </row>
    <row r="613" spans="1:8" x14ac:dyDescent="0.4">
      <c r="A613" s="49"/>
      <c r="B613" s="50" t="s">
        <v>350</v>
      </c>
      <c r="C613" s="51">
        <v>2.13872E-7</v>
      </c>
      <c r="D613" s="51">
        <v>6.7833399999999991E-7</v>
      </c>
      <c r="E613" s="51">
        <v>4.7501099999999995E-8</v>
      </c>
      <c r="F613" s="52">
        <v>7.7200000000000003E-8</v>
      </c>
      <c r="G613" s="53">
        <v>1.0169070999999999E-6</v>
      </c>
      <c r="H613" s="53">
        <f t="shared" si="9"/>
        <v>5.1862262099999989E-7</v>
      </c>
    </row>
    <row r="614" spans="1:8" x14ac:dyDescent="0.4">
      <c r="A614" s="49"/>
      <c r="B614" s="50" t="s">
        <v>426</v>
      </c>
      <c r="C614" s="51">
        <v>3.1607699999999998E-7</v>
      </c>
      <c r="D614" s="51">
        <v>1.9481300000000001E-7</v>
      </c>
      <c r="E614" s="51">
        <v>3.4287100000000003E-7</v>
      </c>
      <c r="F614" s="52">
        <v>1.7699999999999998E-7</v>
      </c>
      <c r="G614" s="53">
        <v>1.0307610000000001E-6</v>
      </c>
      <c r="H614" s="53">
        <f t="shared" si="9"/>
        <v>5.2568811000000007E-7</v>
      </c>
    </row>
    <row r="615" spans="1:8" x14ac:dyDescent="0.4">
      <c r="A615" s="49"/>
      <c r="B615" s="50" t="s">
        <v>387</v>
      </c>
      <c r="C615" s="51">
        <v>1.5384200000000001E-7</v>
      </c>
      <c r="D615" s="51">
        <v>5.2480099999999996E-7</v>
      </c>
      <c r="E615" s="51">
        <v>8.82278E-9</v>
      </c>
      <c r="F615" s="52">
        <v>3.8699999999999996E-7</v>
      </c>
      <c r="G615" s="53">
        <v>1.07446578E-6</v>
      </c>
      <c r="H615" s="53">
        <f t="shared" si="9"/>
        <v>5.4797754780000002E-7</v>
      </c>
    </row>
    <row r="616" spans="1:8" x14ac:dyDescent="0.4">
      <c r="A616" s="49"/>
      <c r="B616" s="50" t="s">
        <v>437</v>
      </c>
      <c r="C616" s="51">
        <v>2.5057999999999996E-7</v>
      </c>
      <c r="D616" s="51">
        <v>5.6813299999999997E-7</v>
      </c>
      <c r="E616" s="51">
        <v>1.5586500000000002E-8</v>
      </c>
      <c r="F616" s="52">
        <v>2.5700000000000004E-7</v>
      </c>
      <c r="G616" s="53">
        <v>1.0912994999999999E-6</v>
      </c>
      <c r="H616" s="53">
        <f t="shared" si="9"/>
        <v>5.5656274499999995E-7</v>
      </c>
    </row>
    <row r="617" spans="1:8" x14ac:dyDescent="0.4">
      <c r="A617" s="49"/>
      <c r="B617" s="50" t="s">
        <v>386</v>
      </c>
      <c r="C617" s="51">
        <v>3.33296E-7</v>
      </c>
      <c r="D617" s="51">
        <v>6.3925799999999997E-7</v>
      </c>
      <c r="E617" s="51">
        <v>2.53827E-8</v>
      </c>
      <c r="F617" s="52">
        <v>1.9499999999999999E-7</v>
      </c>
      <c r="G617" s="53">
        <v>1.1929367000000002E-6</v>
      </c>
      <c r="H617" s="53">
        <f t="shared" si="9"/>
        <v>6.0839771700000016E-7</v>
      </c>
    </row>
    <row r="618" spans="1:8" x14ac:dyDescent="0.4">
      <c r="A618" s="49"/>
      <c r="B618" s="50" t="s">
        <v>329</v>
      </c>
      <c r="C618" s="51">
        <v>2.8658200000000002E-7</v>
      </c>
      <c r="D618" s="51">
        <v>7.7380099999999993E-7</v>
      </c>
      <c r="E618" s="51">
        <v>6.7916200000000008E-8</v>
      </c>
      <c r="F618" s="52">
        <v>9.5799999999999998E-8</v>
      </c>
      <c r="G618" s="53">
        <v>1.2240992000000001E-6</v>
      </c>
      <c r="H618" s="53">
        <f t="shared" si="9"/>
        <v>6.2429059200000007E-7</v>
      </c>
    </row>
    <row r="619" spans="1:8" x14ac:dyDescent="0.4">
      <c r="A619" s="49"/>
      <c r="B619" s="50" t="s">
        <v>446</v>
      </c>
      <c r="C619" s="51">
        <v>4.0541900000000001E-7</v>
      </c>
      <c r="D619" s="51">
        <v>5.5224199999999998E-7</v>
      </c>
      <c r="E619" s="51">
        <v>8.3563299999999995E-8</v>
      </c>
      <c r="F619" s="52">
        <v>2.0200000000000001E-7</v>
      </c>
      <c r="G619" s="53">
        <v>1.2432242999999999E-6</v>
      </c>
      <c r="H619" s="53">
        <f t="shared" si="9"/>
        <v>6.3404439299999998E-7</v>
      </c>
    </row>
    <row r="620" spans="1:8" x14ac:dyDescent="0.4">
      <c r="A620" s="49"/>
      <c r="B620" s="50" t="s">
        <v>369</v>
      </c>
      <c r="C620" s="51">
        <v>5.14956E-7</v>
      </c>
      <c r="D620" s="51">
        <v>6.3556599999999991E-7</v>
      </c>
      <c r="E620" s="51">
        <v>9.0648800000000009E-8</v>
      </c>
      <c r="F620" s="52">
        <v>1.7499999999999999E-7</v>
      </c>
      <c r="G620" s="53">
        <v>1.4161708000000001E-6</v>
      </c>
      <c r="H620" s="53">
        <f t="shared" si="9"/>
        <v>7.2224710800000004E-7</v>
      </c>
    </row>
    <row r="621" spans="1:8" x14ac:dyDescent="0.4">
      <c r="A621" s="49"/>
      <c r="B621" s="50" t="s">
        <v>370</v>
      </c>
      <c r="C621" s="51">
        <v>5.14956E-7</v>
      </c>
      <c r="D621" s="51">
        <v>6.3556599999999991E-7</v>
      </c>
      <c r="E621" s="51">
        <v>9.0648800000000009E-8</v>
      </c>
      <c r="F621" s="52">
        <v>1.7499999999999999E-7</v>
      </c>
      <c r="G621" s="53">
        <v>1.4161708000000001E-6</v>
      </c>
      <c r="H621" s="53">
        <f t="shared" si="9"/>
        <v>7.2224710800000004E-7</v>
      </c>
    </row>
    <row r="622" spans="1:8" x14ac:dyDescent="0.4">
      <c r="A622" s="49"/>
      <c r="B622" s="50" t="s">
        <v>292</v>
      </c>
      <c r="C622" s="51">
        <v>6.1572199999999996E-7</v>
      </c>
      <c r="D622" s="51">
        <v>4.3542099999999999E-7</v>
      </c>
      <c r="E622" s="51">
        <v>1.7503700000000001E-7</v>
      </c>
      <c r="F622" s="52">
        <v>2.5599999999999996E-7</v>
      </c>
      <c r="G622" s="53">
        <v>1.4821800000000001E-6</v>
      </c>
      <c r="H622" s="53">
        <f t="shared" si="9"/>
        <v>7.5591180000000007E-7</v>
      </c>
    </row>
    <row r="623" spans="1:8" x14ac:dyDescent="0.4">
      <c r="A623" s="49"/>
      <c r="B623" s="50" t="s">
        <v>458</v>
      </c>
      <c r="C623" s="51">
        <v>7.2139300000000001E-7</v>
      </c>
      <c r="D623" s="51">
        <v>4.2635400000000001E-7</v>
      </c>
      <c r="E623" s="51">
        <v>1.4756900000000002E-7</v>
      </c>
      <c r="F623" s="52">
        <v>2.4200000000000002E-7</v>
      </c>
      <c r="G623" s="53">
        <v>1.5373159999999999E-6</v>
      </c>
      <c r="H623" s="53">
        <f t="shared" si="9"/>
        <v>7.8403115999999999E-7</v>
      </c>
    </row>
    <row r="624" spans="1:8" x14ac:dyDescent="0.4">
      <c r="A624" s="49"/>
      <c r="B624" s="50" t="s">
        <v>375</v>
      </c>
      <c r="C624" s="51">
        <v>4.1024499999999998E-7</v>
      </c>
      <c r="D624" s="51">
        <v>9.5591199999999994E-7</v>
      </c>
      <c r="E624" s="51">
        <v>5.73304E-8</v>
      </c>
      <c r="F624" s="52">
        <v>2.3100000000000002E-7</v>
      </c>
      <c r="G624" s="53">
        <v>1.6544874000000002E-6</v>
      </c>
      <c r="H624" s="53">
        <f t="shared" si="9"/>
        <v>8.4378857400000013E-7</v>
      </c>
    </row>
    <row r="625" spans="1:8" x14ac:dyDescent="0.4">
      <c r="A625" s="49"/>
      <c r="B625" s="50" t="s">
        <v>453</v>
      </c>
      <c r="C625" s="51">
        <v>3.5363199999999997E-7</v>
      </c>
      <c r="D625" s="51">
        <v>1.0445900000000001E-6</v>
      </c>
      <c r="E625" s="51">
        <v>3.0456800000000002E-8</v>
      </c>
      <c r="F625" s="52">
        <v>2.5700000000000004E-7</v>
      </c>
      <c r="G625" s="53">
        <v>1.6856788E-6</v>
      </c>
      <c r="H625" s="53">
        <f t="shared" si="9"/>
        <v>8.5969618800000004E-7</v>
      </c>
    </row>
    <row r="626" spans="1:8" x14ac:dyDescent="0.4">
      <c r="A626" s="49"/>
      <c r="B626" s="50" t="s">
        <v>327</v>
      </c>
      <c r="C626" s="51">
        <v>7.5918499999999998E-7</v>
      </c>
      <c r="D626" s="51">
        <v>5.10334E-7</v>
      </c>
      <c r="E626" s="51">
        <v>1.9777500000000001E-7</v>
      </c>
      <c r="F626" s="52">
        <v>2.65E-7</v>
      </c>
      <c r="G626" s="53">
        <v>1.7322940000000002E-6</v>
      </c>
      <c r="H626" s="53">
        <f t="shared" si="9"/>
        <v>8.8346994000000011E-7</v>
      </c>
    </row>
    <row r="627" spans="1:8" x14ac:dyDescent="0.4">
      <c r="A627" s="49"/>
      <c r="B627" s="50" t="s">
        <v>335</v>
      </c>
      <c r="C627" s="51">
        <v>7.0674500000000002E-7</v>
      </c>
      <c r="D627" s="51">
        <v>5.0349799999999997E-7</v>
      </c>
      <c r="E627" s="51">
        <v>1.8547799999999999E-7</v>
      </c>
      <c r="F627" s="52">
        <v>3.6800000000000001E-7</v>
      </c>
      <c r="G627" s="53">
        <v>1.7637210000000003E-6</v>
      </c>
      <c r="H627" s="53">
        <f t="shared" si="9"/>
        <v>8.9949771000000019E-7</v>
      </c>
    </row>
    <row r="628" spans="1:8" x14ac:dyDescent="0.4">
      <c r="A628" s="49"/>
      <c r="B628" s="50" t="s">
        <v>461</v>
      </c>
      <c r="C628" s="51">
        <v>4.2304799999999996E-7</v>
      </c>
      <c r="D628" s="51">
        <v>1.2074099999999999E-6</v>
      </c>
      <c r="E628" s="51">
        <v>4.8148400000000004E-8</v>
      </c>
      <c r="F628" s="52">
        <v>1.66E-7</v>
      </c>
      <c r="G628" s="53">
        <v>1.8446063999999998E-6</v>
      </c>
      <c r="H628" s="53">
        <f t="shared" si="9"/>
        <v>9.4074926399999993E-7</v>
      </c>
    </row>
    <row r="629" spans="1:8" x14ac:dyDescent="0.4">
      <c r="A629" s="49"/>
      <c r="B629" s="50" t="s">
        <v>397</v>
      </c>
      <c r="C629" s="51">
        <v>4.02304E-7</v>
      </c>
      <c r="D629" s="51">
        <v>1.14002E-6</v>
      </c>
      <c r="E629" s="51">
        <v>4.1564199999999998E-8</v>
      </c>
      <c r="F629" s="52">
        <v>2.8099999999999999E-7</v>
      </c>
      <c r="G629" s="53">
        <v>1.8648882000000001E-6</v>
      </c>
      <c r="H629" s="53">
        <f t="shared" si="9"/>
        <v>9.5109298200000005E-7</v>
      </c>
    </row>
    <row r="630" spans="1:8" x14ac:dyDescent="0.4">
      <c r="A630" s="49"/>
      <c r="B630" s="50" t="s">
        <v>378</v>
      </c>
      <c r="C630" s="51">
        <v>4.5598299999999996E-7</v>
      </c>
      <c r="D630" s="51">
        <v>1.09571E-6</v>
      </c>
      <c r="E630" s="51">
        <v>9.9031499999999996E-8</v>
      </c>
      <c r="F630" s="52">
        <v>2.22E-7</v>
      </c>
      <c r="G630" s="53">
        <v>1.8727244999999998E-6</v>
      </c>
      <c r="H630" s="53">
        <f t="shared" si="9"/>
        <v>9.5508949499999987E-7</v>
      </c>
    </row>
    <row r="631" spans="1:8" x14ac:dyDescent="0.4">
      <c r="A631" s="49"/>
      <c r="B631" s="50" t="s">
        <v>392</v>
      </c>
      <c r="C631" s="51">
        <v>5.9202400000000003E-7</v>
      </c>
      <c r="D631" s="51">
        <v>1.1878399999999999E-6</v>
      </c>
      <c r="E631" s="51">
        <v>3.5421999999999998E-8</v>
      </c>
      <c r="F631" s="52">
        <v>8.5000000000000007E-8</v>
      </c>
      <c r="G631" s="53">
        <v>1.9002859999999999E-6</v>
      </c>
      <c r="H631" s="53">
        <f t="shared" si="9"/>
        <v>9.6914585999999988E-7</v>
      </c>
    </row>
    <row r="632" spans="1:8" x14ac:dyDescent="0.4">
      <c r="A632" s="49"/>
      <c r="B632" s="50" t="s">
        <v>476</v>
      </c>
      <c r="C632" s="51">
        <v>9.0214799999999996E-7</v>
      </c>
      <c r="D632" s="51">
        <v>6.79906E-7</v>
      </c>
      <c r="E632" s="51">
        <v>9.379309999999999E-8</v>
      </c>
      <c r="F632" s="52">
        <v>2.5900000000000003E-7</v>
      </c>
      <c r="G632" s="53">
        <v>1.9348470999999998E-6</v>
      </c>
      <c r="H632" s="53">
        <f t="shared" si="9"/>
        <v>9.8677202099999985E-7</v>
      </c>
    </row>
    <row r="633" spans="1:8" x14ac:dyDescent="0.4">
      <c r="A633" s="49"/>
      <c r="B633" s="50" t="s">
        <v>80</v>
      </c>
      <c r="C633" s="51">
        <v>3.7849800000000001E-7</v>
      </c>
      <c r="D633" s="51">
        <v>1.30552E-6</v>
      </c>
      <c r="E633" s="51">
        <v>8.5080799999999995E-8</v>
      </c>
      <c r="F633" s="52">
        <v>1.7499999999999999E-7</v>
      </c>
      <c r="G633" s="53">
        <v>1.9440988E-6</v>
      </c>
      <c r="H633" s="53">
        <f t="shared" si="9"/>
        <v>9.9149038800000002E-7</v>
      </c>
    </row>
    <row r="634" spans="1:8" x14ac:dyDescent="0.4">
      <c r="A634" s="49"/>
      <c r="B634" s="50" t="s">
        <v>396</v>
      </c>
      <c r="C634" s="51">
        <v>8.0818599999999998E-7</v>
      </c>
      <c r="D634" s="51">
        <v>6.0533099999999996E-7</v>
      </c>
      <c r="E634" s="51">
        <v>2.9399899999999998E-7</v>
      </c>
      <c r="F634" s="52">
        <v>4.8299999999999997E-7</v>
      </c>
      <c r="G634" s="53">
        <v>2.1905160000000001E-6</v>
      </c>
      <c r="H634" s="53">
        <f t="shared" si="9"/>
        <v>1.1171631600000001E-6</v>
      </c>
    </row>
    <row r="635" spans="1:8" x14ac:dyDescent="0.4">
      <c r="A635" s="49"/>
      <c r="B635" s="50" t="s">
        <v>364</v>
      </c>
      <c r="C635" s="51">
        <v>3.9629499999999999E-7</v>
      </c>
      <c r="D635" s="51">
        <v>1.4264799999999999E-6</v>
      </c>
      <c r="E635" s="51">
        <v>6.9184299999999996E-8</v>
      </c>
      <c r="F635" s="52">
        <v>3.41E-7</v>
      </c>
      <c r="G635" s="53">
        <v>2.2329593000000002E-6</v>
      </c>
      <c r="H635" s="53">
        <f t="shared" si="9"/>
        <v>1.1388092430000002E-6</v>
      </c>
    </row>
    <row r="636" spans="1:8" x14ac:dyDescent="0.4">
      <c r="A636" s="49"/>
      <c r="B636" s="50" t="s">
        <v>220</v>
      </c>
      <c r="C636" s="51">
        <v>1.1343399999999999E-6</v>
      </c>
      <c r="D636" s="51">
        <v>7.0561500000000006E-7</v>
      </c>
      <c r="E636" s="51">
        <v>1.2835000000000001E-7</v>
      </c>
      <c r="F636" s="52">
        <v>3.22E-7</v>
      </c>
      <c r="G636" s="53">
        <v>2.2903050000000003E-6</v>
      </c>
      <c r="H636" s="53">
        <f t="shared" si="9"/>
        <v>1.1680555500000002E-6</v>
      </c>
    </row>
    <row r="637" spans="1:8" x14ac:dyDescent="0.4">
      <c r="A637" s="49"/>
      <c r="B637" s="50" t="s">
        <v>159</v>
      </c>
      <c r="C637" s="51">
        <v>8.89902E-7</v>
      </c>
      <c r="D637" s="51">
        <v>5.6532800000000004E-7</v>
      </c>
      <c r="E637" s="51">
        <v>4.8611200000000001E-7</v>
      </c>
      <c r="F637" s="52">
        <v>4.39E-7</v>
      </c>
      <c r="G637" s="53">
        <v>2.3803420000000002E-6</v>
      </c>
      <c r="H637" s="53">
        <f t="shared" si="9"/>
        <v>1.2139744200000001E-6</v>
      </c>
    </row>
    <row r="638" spans="1:8" x14ac:dyDescent="0.4">
      <c r="A638" s="49"/>
      <c r="B638" s="50" t="s">
        <v>466</v>
      </c>
      <c r="C638" s="51">
        <v>1.03644E-6</v>
      </c>
      <c r="D638" s="51">
        <v>8.3419600000000009E-7</v>
      </c>
      <c r="E638" s="51">
        <v>1.9030600000000001E-7</v>
      </c>
      <c r="F638" s="52">
        <v>3.4699999999999997E-7</v>
      </c>
      <c r="G638" s="53">
        <v>2.4079420000000002E-6</v>
      </c>
      <c r="H638" s="53">
        <f t="shared" si="9"/>
        <v>1.2280504200000001E-6</v>
      </c>
    </row>
    <row r="639" spans="1:8" x14ac:dyDescent="0.4">
      <c r="A639" s="49"/>
      <c r="B639" s="50" t="s">
        <v>284</v>
      </c>
      <c r="C639" s="51">
        <v>1.01523E-6</v>
      </c>
      <c r="D639" s="51">
        <v>1.04439E-6</v>
      </c>
      <c r="E639" s="51">
        <v>1.9116800000000001E-7</v>
      </c>
      <c r="F639" s="52">
        <v>3.77E-7</v>
      </c>
      <c r="G639" s="53">
        <v>2.6277879999999997E-6</v>
      </c>
      <c r="H639" s="53">
        <f t="shared" si="9"/>
        <v>1.34017188E-6</v>
      </c>
    </row>
    <row r="640" spans="1:8" x14ac:dyDescent="0.4">
      <c r="A640" s="49"/>
      <c r="B640" s="50" t="s">
        <v>358</v>
      </c>
      <c r="C640" s="51">
        <v>1.1093299999999999E-6</v>
      </c>
      <c r="D640" s="51">
        <v>8.7025499999999998E-7</v>
      </c>
      <c r="E640" s="51">
        <v>2.84539E-7</v>
      </c>
      <c r="F640" s="52">
        <v>5.6499999999999999E-7</v>
      </c>
      <c r="G640" s="53">
        <v>2.8291239999999995E-6</v>
      </c>
      <c r="H640" s="53">
        <f t="shared" si="9"/>
        <v>1.4428532399999998E-6</v>
      </c>
    </row>
    <row r="641" spans="1:8" x14ac:dyDescent="0.4">
      <c r="A641" s="49"/>
      <c r="B641" s="50" t="s">
        <v>367</v>
      </c>
      <c r="C641" s="51">
        <v>1.0549699999999999E-6</v>
      </c>
      <c r="D641" s="51">
        <v>1.17559E-6</v>
      </c>
      <c r="E641" s="51">
        <v>1.8834400000000001E-7</v>
      </c>
      <c r="F641" s="52">
        <v>4.5499999999999998E-7</v>
      </c>
      <c r="G641" s="53">
        <v>2.8739040000000002E-6</v>
      </c>
      <c r="H641" s="53">
        <f t="shared" si="9"/>
        <v>1.4656910400000001E-6</v>
      </c>
    </row>
    <row r="642" spans="1:8" x14ac:dyDescent="0.4">
      <c r="A642" s="49"/>
      <c r="B642" s="50" t="s">
        <v>391</v>
      </c>
      <c r="C642" s="51">
        <v>7.7445799999999996E-7</v>
      </c>
      <c r="D642" s="51">
        <v>1.6214000000000001E-6</v>
      </c>
      <c r="E642" s="51">
        <v>2.8648999999999997E-7</v>
      </c>
      <c r="F642" s="52">
        <v>2.11E-7</v>
      </c>
      <c r="G642" s="53">
        <v>2.8933479999999995E-6</v>
      </c>
      <c r="H642" s="53">
        <f t="shared" si="9"/>
        <v>1.4756074799999997E-6</v>
      </c>
    </row>
    <row r="643" spans="1:8" x14ac:dyDescent="0.4">
      <c r="A643" s="49"/>
      <c r="B643" s="50" t="s">
        <v>412</v>
      </c>
      <c r="C643" s="51">
        <v>6.5887200000000003E-7</v>
      </c>
      <c r="D643" s="51">
        <v>1.9512699999999999E-6</v>
      </c>
      <c r="E643" s="51">
        <v>4.5603899999999997E-8</v>
      </c>
      <c r="F643" s="52">
        <v>3.9199999999999996E-7</v>
      </c>
      <c r="G643" s="53">
        <v>3.0477459000000001E-6</v>
      </c>
      <c r="H643" s="53">
        <f t="shared" si="9"/>
        <v>1.5543504090000001E-6</v>
      </c>
    </row>
    <row r="644" spans="1:8" x14ac:dyDescent="0.4">
      <c r="A644" s="49"/>
      <c r="B644" s="50" t="s">
        <v>398</v>
      </c>
      <c r="C644" s="51">
        <v>9.4783400000000004E-7</v>
      </c>
      <c r="D644" s="51">
        <v>1.39787E-6</v>
      </c>
      <c r="E644" s="51">
        <v>2.4289799999999998E-7</v>
      </c>
      <c r="F644" s="52">
        <v>4.9399999999999995E-7</v>
      </c>
      <c r="G644" s="53">
        <v>3.0826020000000004E-6</v>
      </c>
      <c r="H644" s="53">
        <f t="shared" si="9"/>
        <v>1.5721270200000001E-6</v>
      </c>
    </row>
    <row r="645" spans="1:8" x14ac:dyDescent="0.4">
      <c r="A645" s="49"/>
      <c r="B645" s="50" t="s">
        <v>238</v>
      </c>
      <c r="C645" s="51">
        <v>8.8732700000000007E-7</v>
      </c>
      <c r="D645" s="51">
        <v>1.5220899999999999E-6</v>
      </c>
      <c r="E645" s="51">
        <v>6.09062E-8</v>
      </c>
      <c r="F645" s="52">
        <v>6.2500000000000005E-7</v>
      </c>
      <c r="G645" s="53">
        <v>3.0953232000000001E-6</v>
      </c>
      <c r="H645" s="53">
        <f t="shared" si="9"/>
        <v>1.578614832E-6</v>
      </c>
    </row>
    <row r="646" spans="1:8" x14ac:dyDescent="0.4">
      <c r="A646" s="49"/>
      <c r="B646" s="50" t="s">
        <v>298</v>
      </c>
      <c r="C646" s="51">
        <v>3.7231799999999999E-7</v>
      </c>
      <c r="D646" s="51">
        <v>1.8822299999999999E-6</v>
      </c>
      <c r="E646" s="51">
        <v>1.4532699999999999E-7</v>
      </c>
      <c r="F646" s="52">
        <v>8.2500000000000004E-7</v>
      </c>
      <c r="G646" s="53">
        <v>3.2248750000000002E-6</v>
      </c>
      <c r="H646" s="53">
        <f t="shared" si="9"/>
        <v>1.6446862500000002E-6</v>
      </c>
    </row>
    <row r="647" spans="1:8" x14ac:dyDescent="0.4">
      <c r="A647" s="49"/>
      <c r="B647" s="50" t="s">
        <v>306</v>
      </c>
      <c r="C647" s="51">
        <v>7.7850800000000005E-7</v>
      </c>
      <c r="D647" s="51">
        <v>2.0091599999999999E-6</v>
      </c>
      <c r="E647" s="51">
        <v>9.9063500000000006E-8</v>
      </c>
      <c r="F647" s="52">
        <v>4.0900000000000002E-7</v>
      </c>
      <c r="G647" s="53">
        <v>3.2957315000000004E-6</v>
      </c>
      <c r="H647" s="53">
        <f t="shared" si="9"/>
        <v>1.6808230650000002E-6</v>
      </c>
    </row>
    <row r="648" spans="1:8" x14ac:dyDescent="0.4">
      <c r="A648" s="49"/>
      <c r="B648" s="50" t="s">
        <v>473</v>
      </c>
      <c r="C648" s="51">
        <v>4.7064799999999999E-7</v>
      </c>
      <c r="D648" s="51">
        <v>2.01981E-6</v>
      </c>
      <c r="E648" s="51">
        <v>5.1975100000000006E-8</v>
      </c>
      <c r="F648" s="52">
        <v>8.0000000000000007E-7</v>
      </c>
      <c r="G648" s="53">
        <v>3.3424331000000002E-6</v>
      </c>
      <c r="H648" s="53">
        <f t="shared" si="9"/>
        <v>1.7046408810000001E-6</v>
      </c>
    </row>
    <row r="649" spans="1:8" x14ac:dyDescent="0.4">
      <c r="A649" s="49"/>
      <c r="B649" s="50" t="s">
        <v>307</v>
      </c>
      <c r="C649" s="51">
        <v>1.4464700000000001E-6</v>
      </c>
      <c r="D649" s="51">
        <v>1.4381499999999999E-6</v>
      </c>
      <c r="E649" s="51">
        <v>9.7330899999999994E-8</v>
      </c>
      <c r="F649" s="52">
        <v>4.1599999999999997E-7</v>
      </c>
      <c r="G649" s="53">
        <v>3.3979509000000001E-6</v>
      </c>
      <c r="H649" s="53">
        <f t="shared" ref="H649:H712" si="10">G649*0.51</f>
        <v>1.7329549590000002E-6</v>
      </c>
    </row>
    <row r="650" spans="1:8" x14ac:dyDescent="0.4">
      <c r="A650" s="49"/>
      <c r="B650" s="50" t="s">
        <v>430</v>
      </c>
      <c r="C650" s="51">
        <v>6.5446199999999995E-7</v>
      </c>
      <c r="D650" s="51">
        <v>2.38845E-6</v>
      </c>
      <c r="E650" s="51">
        <v>1.85235E-7</v>
      </c>
      <c r="F650" s="52">
        <v>2.9400000000000001E-7</v>
      </c>
      <c r="G650" s="53">
        <v>3.5221470000000004E-6</v>
      </c>
      <c r="H650" s="53">
        <f t="shared" si="10"/>
        <v>1.7962949700000002E-6</v>
      </c>
    </row>
    <row r="651" spans="1:8" x14ac:dyDescent="0.4">
      <c r="A651" s="49"/>
      <c r="B651" s="50" t="s">
        <v>462</v>
      </c>
      <c r="C651" s="51">
        <v>1.2820799999999998E-6</v>
      </c>
      <c r="D651" s="51">
        <v>1.33827E-6</v>
      </c>
      <c r="E651" s="51">
        <v>4.8031500000000002E-8</v>
      </c>
      <c r="F651" s="52">
        <v>8.8099999999999991E-7</v>
      </c>
      <c r="G651" s="53">
        <v>3.5493814999999997E-6</v>
      </c>
      <c r="H651" s="53">
        <f t="shared" si="10"/>
        <v>1.8101845649999999E-6</v>
      </c>
    </row>
    <row r="652" spans="1:8" x14ac:dyDescent="0.4">
      <c r="A652" s="49"/>
      <c r="B652" s="50" t="s">
        <v>406</v>
      </c>
      <c r="C652" s="51">
        <v>1.36611E-6</v>
      </c>
      <c r="D652" s="51">
        <v>8.0240899999999997E-7</v>
      </c>
      <c r="E652" s="51">
        <v>4.1259800000000003E-7</v>
      </c>
      <c r="F652" s="52">
        <v>9.9999999999999995E-7</v>
      </c>
      <c r="G652" s="53">
        <v>3.5811170000000002E-6</v>
      </c>
      <c r="H652" s="53">
        <f t="shared" si="10"/>
        <v>1.8263696700000001E-6</v>
      </c>
    </row>
    <row r="653" spans="1:8" x14ac:dyDescent="0.4">
      <c r="A653" s="49"/>
      <c r="B653" s="50" t="s">
        <v>455</v>
      </c>
      <c r="C653" s="51">
        <v>1.7538799999999999E-6</v>
      </c>
      <c r="D653" s="51">
        <v>9.7187200000000004E-7</v>
      </c>
      <c r="E653" s="51">
        <v>2.6748800000000002E-7</v>
      </c>
      <c r="F653" s="52">
        <v>7.37E-7</v>
      </c>
      <c r="G653" s="53">
        <v>3.7302400000000001E-6</v>
      </c>
      <c r="H653" s="53">
        <f t="shared" si="10"/>
        <v>1.9024224000000001E-6</v>
      </c>
    </row>
    <row r="654" spans="1:8" x14ac:dyDescent="0.4">
      <c r="A654" s="49"/>
      <c r="B654" s="50" t="s">
        <v>266</v>
      </c>
      <c r="C654" s="51">
        <v>8.5315700000000002E-7</v>
      </c>
      <c r="D654" s="51">
        <v>2.6572599999999997E-6</v>
      </c>
      <c r="E654" s="51">
        <v>2.0617899999999998E-7</v>
      </c>
      <c r="F654" s="52">
        <v>3.3700000000000001E-7</v>
      </c>
      <c r="G654" s="53">
        <v>4.0535959999999995E-6</v>
      </c>
      <c r="H654" s="53">
        <f t="shared" si="10"/>
        <v>2.0673339599999996E-6</v>
      </c>
    </row>
    <row r="655" spans="1:8" x14ac:dyDescent="0.4">
      <c r="A655" s="49"/>
      <c r="B655" s="50" t="s">
        <v>403</v>
      </c>
      <c r="C655" s="51">
        <v>1.03815E-6</v>
      </c>
      <c r="D655" s="51">
        <v>8.7264600000000002E-7</v>
      </c>
      <c r="E655" s="51">
        <v>8.7269599999999992E-7</v>
      </c>
      <c r="F655" s="52">
        <v>1.4400000000000002E-6</v>
      </c>
      <c r="G655" s="53">
        <v>4.2234920000000009E-6</v>
      </c>
      <c r="H655" s="53">
        <f t="shared" si="10"/>
        <v>2.1539809200000007E-6</v>
      </c>
    </row>
    <row r="656" spans="1:8" x14ac:dyDescent="0.4">
      <c r="A656" s="49"/>
      <c r="B656" s="50" t="s">
        <v>436</v>
      </c>
      <c r="C656" s="51">
        <v>1.9601600000000001E-6</v>
      </c>
      <c r="D656" s="51">
        <v>1.58206E-6</v>
      </c>
      <c r="E656" s="51">
        <v>3.4567799999999995E-7</v>
      </c>
      <c r="F656" s="52">
        <v>7.2800000000000006E-7</v>
      </c>
      <c r="G656" s="53">
        <v>4.6158979999999997E-6</v>
      </c>
      <c r="H656" s="53">
        <f t="shared" si="10"/>
        <v>2.3541079799999998E-6</v>
      </c>
    </row>
    <row r="657" spans="1:8" x14ac:dyDescent="0.4">
      <c r="A657" s="49"/>
      <c r="B657" s="50" t="s">
        <v>445</v>
      </c>
      <c r="C657" s="51">
        <v>1.5994699999999999E-6</v>
      </c>
      <c r="D657" s="51">
        <v>1.61751E-6</v>
      </c>
      <c r="E657" s="51">
        <v>3.7876899999999997E-7</v>
      </c>
      <c r="F657" s="52">
        <v>1.2099999999999998E-6</v>
      </c>
      <c r="G657" s="53">
        <v>4.8057489999999994E-6</v>
      </c>
      <c r="H657" s="53">
        <f t="shared" si="10"/>
        <v>2.4509319899999999E-6</v>
      </c>
    </row>
    <row r="658" spans="1:8" x14ac:dyDescent="0.4">
      <c r="A658" s="49"/>
      <c r="B658" s="50" t="s">
        <v>414</v>
      </c>
      <c r="C658" s="51">
        <v>2.4317299999999999E-6</v>
      </c>
      <c r="D658" s="51">
        <v>1.66263E-6</v>
      </c>
      <c r="E658" s="51">
        <v>1.5566700000000001E-7</v>
      </c>
      <c r="F658" s="52">
        <v>5.6999999999999994E-7</v>
      </c>
      <c r="G658" s="53">
        <v>4.8200270000000001E-6</v>
      </c>
      <c r="H658" s="53">
        <f t="shared" si="10"/>
        <v>2.4582137700000002E-6</v>
      </c>
    </row>
    <row r="659" spans="1:8" x14ac:dyDescent="0.4">
      <c r="A659" s="49"/>
      <c r="B659" s="50" t="s">
        <v>91</v>
      </c>
      <c r="C659" s="51">
        <v>2.0596999999999999E-6</v>
      </c>
      <c r="D659" s="51">
        <v>1.9224699999999998E-6</v>
      </c>
      <c r="E659" s="51">
        <v>1.95247E-7</v>
      </c>
      <c r="F659" s="52">
        <v>7.3499999999999995E-7</v>
      </c>
      <c r="G659" s="53">
        <v>4.9124170000000004E-6</v>
      </c>
      <c r="H659" s="53">
        <f t="shared" si="10"/>
        <v>2.5053326700000001E-6</v>
      </c>
    </row>
    <row r="660" spans="1:8" x14ac:dyDescent="0.4">
      <c r="A660" s="49"/>
      <c r="B660" s="50" t="s">
        <v>222</v>
      </c>
      <c r="C660" s="51">
        <v>1.84778E-6</v>
      </c>
      <c r="D660" s="51">
        <v>1.29627E-6</v>
      </c>
      <c r="E660" s="51">
        <v>5.0333900000000003E-7</v>
      </c>
      <c r="F660" s="52">
        <v>1.4499999999999999E-6</v>
      </c>
      <c r="G660" s="53">
        <v>5.0973889999999996E-6</v>
      </c>
      <c r="H660" s="53">
        <f t="shared" si="10"/>
        <v>2.5996683899999998E-6</v>
      </c>
    </row>
    <row r="661" spans="1:8" x14ac:dyDescent="0.4">
      <c r="A661" s="49"/>
      <c r="B661" s="50" t="s">
        <v>393</v>
      </c>
      <c r="C661" s="51">
        <v>2.3764099999999997E-6</v>
      </c>
      <c r="D661" s="51">
        <v>2.0741000000000002E-6</v>
      </c>
      <c r="E661" s="51">
        <v>2.20644E-7</v>
      </c>
      <c r="F661" s="52">
        <v>7.9800000000000003E-7</v>
      </c>
      <c r="G661" s="53">
        <v>5.4691539999999992E-6</v>
      </c>
      <c r="H661" s="53">
        <f t="shared" si="10"/>
        <v>2.7892685399999995E-6</v>
      </c>
    </row>
    <row r="662" spans="1:8" x14ac:dyDescent="0.4">
      <c r="A662" s="49"/>
      <c r="B662" s="50" t="s">
        <v>342</v>
      </c>
      <c r="C662" s="51">
        <v>2.1340000000000002E-6</v>
      </c>
      <c r="D662" s="51">
        <v>1.8550800000000001E-6</v>
      </c>
      <c r="E662" s="51">
        <v>9.7274899999999989E-7</v>
      </c>
      <c r="F662" s="52">
        <v>5.2099999999999997E-7</v>
      </c>
      <c r="G662" s="53">
        <v>5.4828289999999996E-6</v>
      </c>
      <c r="H662" s="53">
        <f t="shared" si="10"/>
        <v>2.79624279E-6</v>
      </c>
    </row>
    <row r="663" spans="1:8" x14ac:dyDescent="0.4">
      <c r="A663" s="49"/>
      <c r="B663" s="50" t="s">
        <v>471</v>
      </c>
      <c r="C663" s="51">
        <v>2.4104600000000002E-6</v>
      </c>
      <c r="D663" s="51">
        <v>2.2779300000000002E-6</v>
      </c>
      <c r="E663" s="51">
        <v>3.8965600000000001E-7</v>
      </c>
      <c r="F663" s="52">
        <v>4.3000000000000001E-7</v>
      </c>
      <c r="G663" s="53">
        <v>5.5080460000000005E-6</v>
      </c>
      <c r="H663" s="53">
        <f t="shared" si="10"/>
        <v>2.8091034600000002E-6</v>
      </c>
    </row>
    <row r="664" spans="1:8" x14ac:dyDescent="0.4">
      <c r="A664" s="49"/>
      <c r="B664" s="50" t="s">
        <v>450</v>
      </c>
      <c r="C664" s="51">
        <v>1.8994599999999999E-6</v>
      </c>
      <c r="D664" s="51">
        <v>1.8920700000000001E-6</v>
      </c>
      <c r="E664" s="51">
        <v>6.9657300000000003E-7</v>
      </c>
      <c r="F664" s="52">
        <v>1.5399999999999999E-6</v>
      </c>
      <c r="G664" s="53">
        <v>6.0281029999999998E-6</v>
      </c>
      <c r="H664" s="53">
        <f t="shared" si="10"/>
        <v>3.07433253E-6</v>
      </c>
    </row>
    <row r="665" spans="1:8" x14ac:dyDescent="0.4">
      <c r="A665" s="49"/>
      <c r="B665" s="50" t="s">
        <v>472</v>
      </c>
      <c r="C665" s="51">
        <v>2.79695E-6</v>
      </c>
      <c r="D665" s="51">
        <v>1.9439600000000001E-6</v>
      </c>
      <c r="E665" s="51">
        <v>3.3716399999999999E-7</v>
      </c>
      <c r="F665" s="52">
        <v>9.9999999999999995E-7</v>
      </c>
      <c r="G665" s="53">
        <v>6.078074E-6</v>
      </c>
      <c r="H665" s="53">
        <f t="shared" si="10"/>
        <v>3.0998177399999999E-6</v>
      </c>
    </row>
    <row r="666" spans="1:8" x14ac:dyDescent="0.4">
      <c r="A666" s="49"/>
      <c r="B666" s="50" t="s">
        <v>351</v>
      </c>
      <c r="C666" s="51">
        <v>2.4624899999999999E-6</v>
      </c>
      <c r="D666" s="51">
        <v>1.4038200000000001E-6</v>
      </c>
      <c r="E666" s="51">
        <v>1.0459799999999999E-6</v>
      </c>
      <c r="F666" s="52">
        <v>1.3600000000000001E-6</v>
      </c>
      <c r="G666" s="53">
        <v>6.2722900000000002E-6</v>
      </c>
      <c r="H666" s="53">
        <f t="shared" si="10"/>
        <v>3.1988679E-6</v>
      </c>
    </row>
    <row r="667" spans="1:8" x14ac:dyDescent="0.4">
      <c r="A667" s="49"/>
      <c r="B667" s="50" t="s">
        <v>337</v>
      </c>
      <c r="C667" s="51">
        <v>3.1499999999999999E-6</v>
      </c>
      <c r="D667" s="51">
        <v>2.0200000000000001E-6</v>
      </c>
      <c r="E667" s="51">
        <v>2.9999999999999999E-7</v>
      </c>
      <c r="F667" s="52">
        <v>1.02E-6</v>
      </c>
      <c r="G667" s="53">
        <v>6.4899999999999997E-6</v>
      </c>
      <c r="H667" s="53">
        <f t="shared" si="10"/>
        <v>3.3098999999999999E-6</v>
      </c>
    </row>
    <row r="668" spans="1:8" x14ac:dyDescent="0.4">
      <c r="A668" s="49"/>
      <c r="B668" s="50" t="s">
        <v>365</v>
      </c>
      <c r="C668" s="51">
        <v>1.92168E-6</v>
      </c>
      <c r="D668" s="51">
        <v>9.7230100000000002E-7</v>
      </c>
      <c r="E668" s="51">
        <v>1.2800499999999999E-6</v>
      </c>
      <c r="F668" s="52">
        <v>2.34E-6</v>
      </c>
      <c r="G668" s="53">
        <v>6.5140309999999996E-6</v>
      </c>
      <c r="H668" s="53">
        <f t="shared" si="10"/>
        <v>3.3221558099999997E-6</v>
      </c>
    </row>
    <row r="669" spans="1:8" x14ac:dyDescent="0.4">
      <c r="A669" s="49"/>
      <c r="B669" s="50" t="s">
        <v>416</v>
      </c>
      <c r="C669" s="51">
        <v>3.5584399999999999E-6</v>
      </c>
      <c r="D669" s="51">
        <v>2.30692E-6</v>
      </c>
      <c r="E669" s="51">
        <v>2.2297099999999999E-7</v>
      </c>
      <c r="F669" s="52">
        <v>4.6400000000000003E-7</v>
      </c>
      <c r="G669" s="53">
        <v>6.5523309999999997E-6</v>
      </c>
      <c r="H669" s="53">
        <f t="shared" si="10"/>
        <v>3.34168881E-6</v>
      </c>
    </row>
    <row r="670" spans="1:8" x14ac:dyDescent="0.4">
      <c r="A670" s="49"/>
      <c r="B670" s="50" t="s">
        <v>423</v>
      </c>
      <c r="C670" s="51">
        <v>1.63553E-6</v>
      </c>
      <c r="D670" s="51">
        <v>3.5838300000000003E-6</v>
      </c>
      <c r="E670" s="51">
        <v>1.16411E-7</v>
      </c>
      <c r="F670" s="52">
        <v>1.33E-6</v>
      </c>
      <c r="G670" s="53">
        <v>6.6657710000000013E-6</v>
      </c>
      <c r="H670" s="53">
        <f t="shared" si="10"/>
        <v>3.3995432100000009E-6</v>
      </c>
    </row>
    <row r="671" spans="1:8" x14ac:dyDescent="0.4">
      <c r="A671" s="49"/>
      <c r="B671" s="50" t="s">
        <v>216</v>
      </c>
      <c r="C671" s="51">
        <v>2.84166E-6</v>
      </c>
      <c r="D671" s="51">
        <v>1.7365499999999999E-6</v>
      </c>
      <c r="E671" s="51">
        <v>9.2266699999999991E-7</v>
      </c>
      <c r="F671" s="52">
        <v>1.2500000000000001E-6</v>
      </c>
      <c r="G671" s="53">
        <v>6.7508770000000005E-6</v>
      </c>
      <c r="H671" s="53">
        <f t="shared" si="10"/>
        <v>3.4429472700000003E-6</v>
      </c>
    </row>
    <row r="672" spans="1:8" x14ac:dyDescent="0.4">
      <c r="A672" s="49"/>
      <c r="B672" s="50" t="s">
        <v>419</v>
      </c>
      <c r="C672" s="51">
        <v>3.1882100000000001E-6</v>
      </c>
      <c r="D672" s="51">
        <v>3.1763800000000001E-6</v>
      </c>
      <c r="E672" s="51">
        <v>2.7583899999999999E-7</v>
      </c>
      <c r="F672" s="52">
        <v>4.1100000000000001E-7</v>
      </c>
      <c r="G672" s="53">
        <v>7.0514289999999993E-6</v>
      </c>
      <c r="H672" s="53">
        <f t="shared" si="10"/>
        <v>3.5962287899999996E-6</v>
      </c>
    </row>
    <row r="673" spans="1:8" x14ac:dyDescent="0.4">
      <c r="A673" s="49"/>
      <c r="B673" s="50" t="s">
        <v>457</v>
      </c>
      <c r="C673" s="51">
        <v>2.1535199999999999E-6</v>
      </c>
      <c r="D673" s="51">
        <v>1.9985100000000003E-6</v>
      </c>
      <c r="E673" s="51">
        <v>3.0447399999999998E-7</v>
      </c>
      <c r="F673" s="52">
        <v>2.74E-6</v>
      </c>
      <c r="G673" s="53">
        <v>7.1965039999999997E-6</v>
      </c>
      <c r="H673" s="53">
        <f t="shared" si="10"/>
        <v>3.67021704E-6</v>
      </c>
    </row>
    <row r="674" spans="1:8" x14ac:dyDescent="0.4">
      <c r="A674" s="49"/>
      <c r="B674" s="50" t="s">
        <v>384</v>
      </c>
      <c r="C674" s="51">
        <v>2.2039500000000003E-6</v>
      </c>
      <c r="D674" s="51">
        <v>1.1666499999999999E-6</v>
      </c>
      <c r="E674" s="51">
        <v>1.4792900000000001E-6</v>
      </c>
      <c r="F674" s="52">
        <v>2.74E-6</v>
      </c>
      <c r="G674" s="53">
        <v>7.5898900000000001E-6</v>
      </c>
      <c r="H674" s="53">
        <f t="shared" si="10"/>
        <v>3.8708438999999999E-6</v>
      </c>
    </row>
    <row r="675" spans="1:8" x14ac:dyDescent="0.4">
      <c r="A675" s="49"/>
      <c r="B675" s="50" t="s">
        <v>427</v>
      </c>
      <c r="C675" s="51">
        <v>3.3454900000000001E-6</v>
      </c>
      <c r="D675" s="51">
        <v>2.1420399999999998E-6</v>
      </c>
      <c r="E675" s="51">
        <v>1.29262E-6</v>
      </c>
      <c r="F675" s="52">
        <v>1.5E-6</v>
      </c>
      <c r="G675" s="53">
        <v>8.2801500000000007E-6</v>
      </c>
      <c r="H675" s="53">
        <f t="shared" si="10"/>
        <v>4.2228765000000006E-6</v>
      </c>
    </row>
    <row r="676" spans="1:8" x14ac:dyDescent="0.4">
      <c r="A676" s="49"/>
      <c r="B676" s="50" t="s">
        <v>417</v>
      </c>
      <c r="C676" s="51">
        <v>3.24591E-6</v>
      </c>
      <c r="D676" s="51">
        <v>1.6732299999999999E-6</v>
      </c>
      <c r="E676" s="51">
        <v>1.25107E-6</v>
      </c>
      <c r="F676" s="52">
        <v>2.6599999999999999E-6</v>
      </c>
      <c r="G676" s="53">
        <v>8.8302099999999996E-6</v>
      </c>
      <c r="H676" s="53">
        <f t="shared" si="10"/>
        <v>4.5034070999999999E-6</v>
      </c>
    </row>
    <row r="677" spans="1:8" x14ac:dyDescent="0.4">
      <c r="A677" s="49"/>
      <c r="B677" s="50" t="s">
        <v>326</v>
      </c>
      <c r="C677" s="51">
        <v>4.6970600000000001E-6</v>
      </c>
      <c r="D677" s="51">
        <v>3.5969299999999998E-6</v>
      </c>
      <c r="E677" s="51">
        <v>2.80264E-7</v>
      </c>
      <c r="F677" s="52">
        <v>3.2399999999999999E-7</v>
      </c>
      <c r="G677" s="53">
        <v>8.8982540000000017E-6</v>
      </c>
      <c r="H677" s="53">
        <f t="shared" si="10"/>
        <v>4.5381095400000009E-6</v>
      </c>
    </row>
    <row r="678" spans="1:8" x14ac:dyDescent="0.4">
      <c r="A678" s="49"/>
      <c r="B678" s="50" t="s">
        <v>428</v>
      </c>
      <c r="C678" s="51">
        <v>2.1972599999999999E-6</v>
      </c>
      <c r="D678" s="51">
        <v>2.30982E-6</v>
      </c>
      <c r="E678" s="51">
        <v>1.16285E-6</v>
      </c>
      <c r="F678" s="52">
        <v>3.7000000000000002E-6</v>
      </c>
      <c r="G678" s="53">
        <v>9.3699300000000003E-6</v>
      </c>
      <c r="H678" s="53">
        <f t="shared" si="10"/>
        <v>4.7786643000000002E-6</v>
      </c>
    </row>
    <row r="679" spans="1:8" x14ac:dyDescent="0.4">
      <c r="A679" s="49"/>
      <c r="B679" s="50" t="s">
        <v>321</v>
      </c>
      <c r="C679" s="51">
        <v>3.5934299999999997E-6</v>
      </c>
      <c r="D679" s="51">
        <v>2.5198199999999997E-6</v>
      </c>
      <c r="E679" s="51">
        <v>1.12187E-6</v>
      </c>
      <c r="F679" s="52">
        <v>2.92E-6</v>
      </c>
      <c r="G679" s="53">
        <v>1.015512E-5</v>
      </c>
      <c r="H679" s="53">
        <f t="shared" si="10"/>
        <v>5.1791112000000001E-6</v>
      </c>
    </row>
    <row r="680" spans="1:8" x14ac:dyDescent="0.4">
      <c r="A680" s="49"/>
      <c r="B680" s="50" t="s">
        <v>475</v>
      </c>
      <c r="C680" s="51">
        <v>3.7433199999999999E-6</v>
      </c>
      <c r="D680" s="51">
        <v>4.8498999999999999E-6</v>
      </c>
      <c r="E680" s="51">
        <v>1.1359099999999999E-6</v>
      </c>
      <c r="F680" s="52">
        <v>1.1599999999999999E-6</v>
      </c>
      <c r="G680" s="53">
        <v>1.0889130000000001E-5</v>
      </c>
      <c r="H680" s="53">
        <f t="shared" si="10"/>
        <v>5.5534563000000006E-6</v>
      </c>
    </row>
    <row r="681" spans="1:8" x14ac:dyDescent="0.4">
      <c r="A681" s="49"/>
      <c r="B681" s="50" t="s">
        <v>221</v>
      </c>
      <c r="C681" s="51">
        <v>1.6420600000000001E-6</v>
      </c>
      <c r="D681" s="51">
        <v>3.1165799999999998E-6</v>
      </c>
      <c r="E681" s="51">
        <v>1.6612700000000001E-6</v>
      </c>
      <c r="F681" s="52">
        <v>5.1200000000000001E-6</v>
      </c>
      <c r="G681" s="53">
        <v>1.153991E-5</v>
      </c>
      <c r="H681" s="53">
        <f t="shared" si="10"/>
        <v>5.8853541000000004E-6</v>
      </c>
    </row>
    <row r="682" spans="1:8" x14ac:dyDescent="0.4">
      <c r="A682" s="49"/>
      <c r="B682" s="50" t="s">
        <v>409</v>
      </c>
      <c r="C682" s="51">
        <v>4.1926100000000002E-6</v>
      </c>
      <c r="D682" s="51">
        <v>3.7124300000000002E-6</v>
      </c>
      <c r="E682" s="51">
        <v>1.2740799999999999E-6</v>
      </c>
      <c r="F682" s="52">
        <v>3.7299999999999999E-6</v>
      </c>
      <c r="G682" s="53">
        <v>1.2909119999999999E-5</v>
      </c>
      <c r="H682" s="53">
        <f t="shared" si="10"/>
        <v>6.5836512000000002E-6</v>
      </c>
    </row>
    <row r="683" spans="1:8" x14ac:dyDescent="0.4">
      <c r="A683" s="49"/>
      <c r="B683" s="50" t="s">
        <v>379</v>
      </c>
      <c r="C683" s="51">
        <v>4.6354100000000004E-6</v>
      </c>
      <c r="D683" s="51">
        <v>2.3805299999999999E-6</v>
      </c>
      <c r="E683" s="51">
        <v>2.0865100000000001E-6</v>
      </c>
      <c r="F683" s="52">
        <v>4.4799999999999995E-6</v>
      </c>
      <c r="G683" s="53">
        <v>1.3582449999999999E-5</v>
      </c>
      <c r="H683" s="53">
        <f t="shared" si="10"/>
        <v>6.9270494999999995E-6</v>
      </c>
    </row>
    <row r="684" spans="1:8" x14ac:dyDescent="0.4">
      <c r="A684" s="49"/>
      <c r="B684" s="50" t="s">
        <v>405</v>
      </c>
      <c r="C684" s="51">
        <v>4.9647699999999999E-6</v>
      </c>
      <c r="D684" s="51">
        <v>6.71219E-6</v>
      </c>
      <c r="E684" s="51">
        <v>1.1098499999999998E-6</v>
      </c>
      <c r="F684" s="52">
        <v>1.19E-6</v>
      </c>
      <c r="G684" s="53">
        <v>1.3976809999999999E-5</v>
      </c>
      <c r="H684" s="53">
        <f t="shared" si="10"/>
        <v>7.1281730999999992E-6</v>
      </c>
    </row>
    <row r="685" spans="1:8" x14ac:dyDescent="0.4">
      <c r="A685" s="49"/>
      <c r="B685" s="50" t="s">
        <v>362</v>
      </c>
      <c r="C685" s="51">
        <v>1.46E-6</v>
      </c>
      <c r="D685" s="51">
        <v>4.0400000000000003E-6</v>
      </c>
      <c r="E685" s="51">
        <v>3.14E-6</v>
      </c>
      <c r="F685" s="52">
        <v>9.3399999999999987E-6</v>
      </c>
      <c r="G685" s="53">
        <v>1.7980000000000001E-5</v>
      </c>
      <c r="H685" s="53">
        <f t="shared" si="10"/>
        <v>9.1697999999999999E-6</v>
      </c>
    </row>
    <row r="686" spans="1:8" x14ac:dyDescent="0.4">
      <c r="A686" s="49"/>
      <c r="B686" s="50" t="s">
        <v>363</v>
      </c>
      <c r="C686" s="51">
        <v>6.06267E-6</v>
      </c>
      <c r="D686" s="51">
        <v>3.7101399999999997E-6</v>
      </c>
      <c r="E686" s="51">
        <v>5.1317499999999996E-6</v>
      </c>
      <c r="F686" s="52">
        <v>4.0099999999999997E-6</v>
      </c>
      <c r="G686" s="53">
        <v>1.8914560000000001E-5</v>
      </c>
      <c r="H686" s="53">
        <f t="shared" si="10"/>
        <v>9.646425600000001E-6</v>
      </c>
    </row>
    <row r="687" spans="1:8" x14ac:dyDescent="0.4">
      <c r="A687" s="49"/>
      <c r="B687" s="50" t="s">
        <v>390</v>
      </c>
      <c r="C687" s="51">
        <v>4.2111899999999997E-6</v>
      </c>
      <c r="D687" s="51">
        <v>7.3932800000000003E-6</v>
      </c>
      <c r="E687" s="51">
        <v>3.4726E-6</v>
      </c>
      <c r="F687" s="52">
        <v>6.2600000000000002E-6</v>
      </c>
      <c r="G687" s="53">
        <v>2.1337070000000001E-5</v>
      </c>
      <c r="H687" s="53">
        <f t="shared" si="10"/>
        <v>1.08819057E-5</v>
      </c>
    </row>
    <row r="688" spans="1:8" x14ac:dyDescent="0.4">
      <c r="A688" s="49"/>
      <c r="B688" s="50" t="s">
        <v>447</v>
      </c>
      <c r="C688" s="51">
        <v>8.47266E-6</v>
      </c>
      <c r="D688" s="51">
        <v>4.5919300000000004E-6</v>
      </c>
      <c r="E688" s="51">
        <v>2.9528599999999999E-6</v>
      </c>
      <c r="F688" s="52">
        <v>6.1500000000000004E-6</v>
      </c>
      <c r="G688" s="53">
        <v>2.2167450000000001E-5</v>
      </c>
      <c r="H688" s="53">
        <f t="shared" si="10"/>
        <v>1.1305399500000001E-5</v>
      </c>
    </row>
    <row r="689" spans="1:8" x14ac:dyDescent="0.4">
      <c r="A689" s="49"/>
      <c r="B689" s="50" t="s">
        <v>383</v>
      </c>
      <c r="C689" s="51">
        <v>2.0128799999999997E-6</v>
      </c>
      <c r="D689" s="51">
        <v>6.7761499999999995E-6</v>
      </c>
      <c r="E689" s="51">
        <v>3.3997700000000001E-6</v>
      </c>
      <c r="F689" s="52">
        <v>1.06E-5</v>
      </c>
      <c r="G689" s="53">
        <v>2.2788799999999998E-5</v>
      </c>
      <c r="H689" s="53">
        <f t="shared" si="10"/>
        <v>1.1622287999999999E-5</v>
      </c>
    </row>
    <row r="690" spans="1:8" x14ac:dyDescent="0.4">
      <c r="A690" s="49"/>
      <c r="B690" s="50" t="s">
        <v>352</v>
      </c>
      <c r="C690" s="51">
        <v>1.02661E-5</v>
      </c>
      <c r="D690" s="51">
        <v>4.6344099999999999E-6</v>
      </c>
      <c r="E690" s="51">
        <v>3.2392800000000003E-6</v>
      </c>
      <c r="F690" s="52">
        <v>6.0499999999999997E-6</v>
      </c>
      <c r="G690" s="53">
        <v>2.4189789999999999E-5</v>
      </c>
      <c r="H690" s="53">
        <f t="shared" si="10"/>
        <v>1.2336792899999999E-5</v>
      </c>
    </row>
    <row r="691" spans="1:8" x14ac:dyDescent="0.4">
      <c r="A691" s="49"/>
      <c r="B691" s="50" t="s">
        <v>415</v>
      </c>
      <c r="C691" s="51">
        <v>6.0171000000000004E-6</v>
      </c>
      <c r="D691" s="51">
        <v>1.2622100000000001E-5</v>
      </c>
      <c r="E691" s="51">
        <v>8.6581E-7</v>
      </c>
      <c r="F691" s="52">
        <v>6.4699999999999999E-6</v>
      </c>
      <c r="G691" s="53">
        <v>2.5975010000000002E-5</v>
      </c>
      <c r="H691" s="53">
        <f t="shared" si="10"/>
        <v>1.3247255100000001E-5</v>
      </c>
    </row>
    <row r="692" spans="1:8" x14ac:dyDescent="0.4">
      <c r="A692" s="49"/>
      <c r="B692" s="50" t="s">
        <v>424</v>
      </c>
      <c r="C692" s="51">
        <v>1.25091E-5</v>
      </c>
      <c r="D692" s="51">
        <v>5.8403700000000005E-6</v>
      </c>
      <c r="E692" s="51">
        <v>5.7512199999999998E-6</v>
      </c>
      <c r="F692" s="52">
        <v>8.1799999999999996E-6</v>
      </c>
      <c r="G692" s="53">
        <v>3.2280690000000003E-5</v>
      </c>
      <c r="H692" s="53">
        <f t="shared" si="10"/>
        <v>1.6463151900000002E-5</v>
      </c>
    </row>
    <row r="693" spans="1:8" x14ac:dyDescent="0.4">
      <c r="A693" s="44" t="s">
        <v>169</v>
      </c>
      <c r="B693" s="45" t="s">
        <v>72</v>
      </c>
      <c r="C693" s="46">
        <v>3.3691099999999998E-9</v>
      </c>
      <c r="D693" s="46">
        <v>1.06517E-8</v>
      </c>
      <c r="E693" s="46">
        <v>1.0408E-9</v>
      </c>
      <c r="F693" s="47">
        <v>7.2399999999999998E-10</v>
      </c>
      <c r="G693" s="48">
        <v>1.5785610000000001E-8</v>
      </c>
      <c r="H693" s="48">
        <f t="shared" si="10"/>
        <v>8.0506611000000016E-9</v>
      </c>
    </row>
    <row r="694" spans="1:8" x14ac:dyDescent="0.4">
      <c r="A694" s="49"/>
      <c r="B694" s="50" t="s">
        <v>61</v>
      </c>
      <c r="C694" s="51">
        <v>3.6378E-9</v>
      </c>
      <c r="D694" s="51">
        <v>1.13048E-8</v>
      </c>
      <c r="E694" s="51">
        <v>1.1082199999999999E-9</v>
      </c>
      <c r="F694" s="52">
        <v>7.7700000000000001E-10</v>
      </c>
      <c r="G694" s="53">
        <v>1.6827819999999999E-8</v>
      </c>
      <c r="H694" s="53">
        <f t="shared" si="10"/>
        <v>8.5821881999999991E-9</v>
      </c>
    </row>
    <row r="695" spans="1:8" x14ac:dyDescent="0.4">
      <c r="A695" s="49"/>
      <c r="B695" s="50" t="s">
        <v>376</v>
      </c>
      <c r="C695" s="51">
        <v>3.6378E-9</v>
      </c>
      <c r="D695" s="51">
        <v>1.13048E-8</v>
      </c>
      <c r="E695" s="51">
        <v>1.1082199999999999E-9</v>
      </c>
      <c r="F695" s="52">
        <v>7.7700000000000001E-10</v>
      </c>
      <c r="G695" s="53">
        <v>1.6827819999999999E-8</v>
      </c>
      <c r="H695" s="53">
        <f t="shared" si="10"/>
        <v>8.5821881999999991E-9</v>
      </c>
    </row>
    <row r="696" spans="1:8" x14ac:dyDescent="0.4">
      <c r="A696" s="49"/>
      <c r="B696" s="50" t="s">
        <v>377</v>
      </c>
      <c r="C696" s="51">
        <v>3.6378E-9</v>
      </c>
      <c r="D696" s="51">
        <v>1.13048E-8</v>
      </c>
      <c r="E696" s="51">
        <v>1.1082199999999999E-9</v>
      </c>
      <c r="F696" s="52">
        <v>7.7700000000000001E-10</v>
      </c>
      <c r="G696" s="53">
        <v>1.6827819999999999E-8</v>
      </c>
      <c r="H696" s="53">
        <f t="shared" si="10"/>
        <v>8.5821881999999991E-9</v>
      </c>
    </row>
    <row r="697" spans="1:8" x14ac:dyDescent="0.4">
      <c r="A697" s="49"/>
      <c r="B697" s="50" t="s">
        <v>402</v>
      </c>
      <c r="C697" s="51">
        <v>4.3589500000000001E-9</v>
      </c>
      <c r="D697" s="51">
        <v>1.10736E-8</v>
      </c>
      <c r="E697" s="51">
        <v>1.1316999999999999E-9</v>
      </c>
      <c r="F697" s="52">
        <v>8.7399999999999998E-10</v>
      </c>
      <c r="G697" s="53">
        <v>1.7438250000000001E-8</v>
      </c>
      <c r="H697" s="53">
        <f t="shared" si="10"/>
        <v>8.8935075000000003E-9</v>
      </c>
    </row>
    <row r="698" spans="1:8" x14ac:dyDescent="0.4">
      <c r="A698" s="49"/>
      <c r="B698" s="50" t="s">
        <v>319</v>
      </c>
      <c r="C698" s="51">
        <v>4.1555200000000001E-9</v>
      </c>
      <c r="D698" s="51">
        <v>1.29577E-8</v>
      </c>
      <c r="E698" s="51">
        <v>1.26943E-9</v>
      </c>
      <c r="F698" s="52">
        <v>8.8899999999999993E-10</v>
      </c>
      <c r="G698" s="53">
        <v>1.927165E-8</v>
      </c>
      <c r="H698" s="53">
        <f t="shared" si="10"/>
        <v>9.8285414999999993E-9</v>
      </c>
    </row>
    <row r="699" spans="1:8" x14ac:dyDescent="0.4">
      <c r="A699" s="49"/>
      <c r="B699" s="50" t="s">
        <v>320</v>
      </c>
      <c r="C699" s="51">
        <v>4.1555200000000001E-9</v>
      </c>
      <c r="D699" s="51">
        <v>1.29577E-8</v>
      </c>
      <c r="E699" s="51">
        <v>1.26943E-9</v>
      </c>
      <c r="F699" s="52">
        <v>8.8899999999999993E-10</v>
      </c>
      <c r="G699" s="53">
        <v>1.927165E-8</v>
      </c>
      <c r="H699" s="53">
        <f t="shared" si="10"/>
        <v>9.8285414999999993E-9</v>
      </c>
    </row>
    <row r="700" spans="1:8" x14ac:dyDescent="0.4">
      <c r="A700" s="49"/>
      <c r="B700" s="50" t="s">
        <v>137</v>
      </c>
      <c r="C700" s="51">
        <v>4.1828500000000003E-9</v>
      </c>
      <c r="D700" s="51">
        <v>1.32243E-8</v>
      </c>
      <c r="E700" s="51">
        <v>1.29218E-9</v>
      </c>
      <c r="F700" s="52">
        <v>8.99E-10</v>
      </c>
      <c r="G700" s="53">
        <v>1.9598330000000001E-8</v>
      </c>
      <c r="H700" s="53">
        <f t="shared" si="10"/>
        <v>9.9951483000000005E-9</v>
      </c>
    </row>
    <row r="701" spans="1:8" x14ac:dyDescent="0.4">
      <c r="A701" s="49"/>
      <c r="B701" s="50" t="s">
        <v>422</v>
      </c>
      <c r="C701" s="51">
        <v>5.2674099999999993E-9</v>
      </c>
      <c r="D701" s="51">
        <v>1.3679299999999999E-8</v>
      </c>
      <c r="E701" s="51">
        <v>1.24671E-10</v>
      </c>
      <c r="F701" s="52">
        <v>5.6099999999999994E-9</v>
      </c>
      <c r="G701" s="53">
        <v>2.4681381E-8</v>
      </c>
      <c r="H701" s="53">
        <f t="shared" si="10"/>
        <v>1.2587504310000001E-8</v>
      </c>
    </row>
    <row r="702" spans="1:8" x14ac:dyDescent="0.4">
      <c r="A702" s="49"/>
      <c r="B702" s="50" t="s">
        <v>433</v>
      </c>
      <c r="C702" s="51">
        <v>8.9299999999999996E-9</v>
      </c>
      <c r="D702" s="51">
        <v>2.0199999999999999E-8</v>
      </c>
      <c r="E702" s="51">
        <v>1.61E-9</v>
      </c>
      <c r="F702" s="52">
        <v>1.3000000000000001E-9</v>
      </c>
      <c r="G702" s="53">
        <v>3.2040000000000001E-8</v>
      </c>
      <c r="H702" s="53">
        <f t="shared" si="10"/>
        <v>1.6340400000000001E-8</v>
      </c>
    </row>
    <row r="703" spans="1:8" x14ac:dyDescent="0.4">
      <c r="A703" s="49"/>
      <c r="B703" s="50" t="s">
        <v>434</v>
      </c>
      <c r="C703" s="51">
        <v>9.7664800000000004E-9</v>
      </c>
      <c r="D703" s="51">
        <v>2.3381399999999998E-8</v>
      </c>
      <c r="E703" s="51">
        <v>1.81181E-9</v>
      </c>
      <c r="F703" s="52">
        <v>2.6599999999999999E-9</v>
      </c>
      <c r="G703" s="53">
        <v>3.7619690000000002E-8</v>
      </c>
      <c r="H703" s="53">
        <f t="shared" si="10"/>
        <v>1.9186041900000002E-8</v>
      </c>
    </row>
    <row r="704" spans="1:8" x14ac:dyDescent="0.4">
      <c r="A704" s="49"/>
      <c r="B704" s="50" t="s">
        <v>385</v>
      </c>
      <c r="C704" s="51">
        <v>1.0594100000000001E-8</v>
      </c>
      <c r="D704" s="51">
        <v>2.4819499999999999E-8</v>
      </c>
      <c r="E704" s="51">
        <v>2.23051E-9</v>
      </c>
      <c r="F704" s="52">
        <v>1.7600000000000001E-9</v>
      </c>
      <c r="G704" s="53">
        <v>3.9404109999999995E-8</v>
      </c>
      <c r="H704" s="53">
        <f t="shared" si="10"/>
        <v>2.0096096099999999E-8</v>
      </c>
    </row>
    <row r="705" spans="1:8" x14ac:dyDescent="0.4">
      <c r="A705" s="49"/>
      <c r="B705" s="50" t="s">
        <v>452</v>
      </c>
      <c r="C705" s="51">
        <v>1.5661100000000003E-8</v>
      </c>
      <c r="D705" s="51">
        <v>2.6074799999999999E-8</v>
      </c>
      <c r="E705" s="51">
        <v>2.3321800000000001E-9</v>
      </c>
      <c r="F705" s="52">
        <v>1.7700000000000001E-9</v>
      </c>
      <c r="G705" s="53">
        <v>4.5838080000000002E-8</v>
      </c>
      <c r="H705" s="53">
        <f t="shared" si="10"/>
        <v>2.33774208E-8</v>
      </c>
    </row>
    <row r="706" spans="1:8" x14ac:dyDescent="0.4">
      <c r="A706" s="49"/>
      <c r="B706" s="50" t="s">
        <v>463</v>
      </c>
      <c r="C706" s="51">
        <v>1.26558E-8</v>
      </c>
      <c r="D706" s="51">
        <v>2.77913E-8</v>
      </c>
      <c r="E706" s="51">
        <v>2.1662800000000001E-9</v>
      </c>
      <c r="F706" s="52">
        <v>3.6199999999999999E-9</v>
      </c>
      <c r="G706" s="53">
        <v>4.6233380000000003E-8</v>
      </c>
      <c r="H706" s="53">
        <f t="shared" si="10"/>
        <v>2.3579023800000003E-8</v>
      </c>
    </row>
    <row r="707" spans="1:8" x14ac:dyDescent="0.4">
      <c r="A707" s="49"/>
      <c r="B707" s="50" t="s">
        <v>444</v>
      </c>
      <c r="C707" s="51">
        <v>1.48792E-8</v>
      </c>
      <c r="D707" s="51">
        <v>3.3949599999999995E-8</v>
      </c>
      <c r="E707" s="51">
        <v>3.05725E-9</v>
      </c>
      <c r="F707" s="52">
        <v>3.34E-9</v>
      </c>
      <c r="G707" s="53">
        <v>5.522604999999999E-8</v>
      </c>
      <c r="H707" s="53">
        <f t="shared" si="10"/>
        <v>2.8165285499999994E-8</v>
      </c>
    </row>
    <row r="708" spans="1:8" x14ac:dyDescent="0.4">
      <c r="A708" s="49"/>
      <c r="B708" s="50" t="s">
        <v>226</v>
      </c>
      <c r="C708" s="51">
        <v>2.78966E-8</v>
      </c>
      <c r="D708" s="51">
        <v>4.23472E-8</v>
      </c>
      <c r="E708" s="51">
        <v>3.5256499999999997E-9</v>
      </c>
      <c r="F708" s="52">
        <v>2.6800000000000003E-9</v>
      </c>
      <c r="G708" s="53">
        <v>7.644944999999999E-8</v>
      </c>
      <c r="H708" s="53">
        <f t="shared" si="10"/>
        <v>3.8989219499999995E-8</v>
      </c>
    </row>
    <row r="709" spans="1:8" x14ac:dyDescent="0.4">
      <c r="A709" s="49"/>
      <c r="B709" s="50" t="s">
        <v>349</v>
      </c>
      <c r="C709" s="51">
        <v>1.4837199999999998E-8</v>
      </c>
      <c r="D709" s="51">
        <v>4.5989100000000001E-8</v>
      </c>
      <c r="E709" s="51">
        <v>6.2201400000000004E-9</v>
      </c>
      <c r="F709" s="52">
        <v>1.02E-8</v>
      </c>
      <c r="G709" s="53">
        <v>7.7246439999999997E-8</v>
      </c>
      <c r="H709" s="53">
        <f t="shared" si="10"/>
        <v>3.9395684399999996E-8</v>
      </c>
    </row>
    <row r="710" spans="1:8" x14ac:dyDescent="0.4">
      <c r="A710" s="49"/>
      <c r="B710" s="50" t="s">
        <v>74</v>
      </c>
      <c r="C710" s="51">
        <v>1.4837199999999998E-8</v>
      </c>
      <c r="D710" s="51">
        <v>4.5989100000000001E-8</v>
      </c>
      <c r="E710" s="51">
        <v>6.2201400000000004E-9</v>
      </c>
      <c r="F710" s="52">
        <v>1.02E-8</v>
      </c>
      <c r="G710" s="53">
        <v>7.7246439999999997E-8</v>
      </c>
      <c r="H710" s="53">
        <f t="shared" si="10"/>
        <v>3.9395684399999996E-8</v>
      </c>
    </row>
    <row r="711" spans="1:8" x14ac:dyDescent="0.4">
      <c r="A711" s="49"/>
      <c r="B711" s="50" t="s">
        <v>350</v>
      </c>
      <c r="C711" s="51">
        <v>1.4837199999999998E-8</v>
      </c>
      <c r="D711" s="51">
        <v>4.5989100000000001E-8</v>
      </c>
      <c r="E711" s="51">
        <v>6.2201400000000004E-9</v>
      </c>
      <c r="F711" s="52">
        <v>1.02E-8</v>
      </c>
      <c r="G711" s="53">
        <v>7.7246439999999997E-8</v>
      </c>
      <c r="H711" s="53">
        <f t="shared" si="10"/>
        <v>3.9395684399999996E-8</v>
      </c>
    </row>
    <row r="712" spans="1:8" x14ac:dyDescent="0.4">
      <c r="A712" s="49"/>
      <c r="B712" s="50" t="s">
        <v>346</v>
      </c>
      <c r="C712" s="51">
        <v>1.7155899999999999E-8</v>
      </c>
      <c r="D712" s="51">
        <v>4.6772200000000001E-8</v>
      </c>
      <c r="E712" s="51">
        <v>3.2688000000000001E-9</v>
      </c>
      <c r="F712" s="52">
        <v>1.02E-8</v>
      </c>
      <c r="G712" s="53">
        <v>7.7396899999999996E-8</v>
      </c>
      <c r="H712" s="53">
        <f t="shared" si="10"/>
        <v>3.9472418999999996E-8</v>
      </c>
    </row>
    <row r="713" spans="1:8" x14ac:dyDescent="0.4">
      <c r="A713" s="49"/>
      <c r="B713" s="50" t="s">
        <v>460</v>
      </c>
      <c r="C713" s="51">
        <v>1.8503899999999999E-8</v>
      </c>
      <c r="D713" s="51">
        <v>5.7358400000000005E-8</v>
      </c>
      <c r="E713" s="51">
        <v>8.9073400000000002E-10</v>
      </c>
      <c r="F713" s="52">
        <v>1.3600000000000001E-8</v>
      </c>
      <c r="G713" s="53">
        <v>9.0353034000000006E-8</v>
      </c>
      <c r="H713" s="53">
        <f t="shared" ref="H713:H776" si="11">G713*0.51</f>
        <v>4.6080047340000003E-8</v>
      </c>
    </row>
    <row r="714" spans="1:8" x14ac:dyDescent="0.4">
      <c r="A714" s="49"/>
      <c r="B714" s="50" t="s">
        <v>217</v>
      </c>
      <c r="C714" s="51">
        <v>4.7735000000000004E-8</v>
      </c>
      <c r="D714" s="51">
        <v>3.14894E-8</v>
      </c>
      <c r="E714" s="51">
        <v>5.9797799999999998E-9</v>
      </c>
      <c r="F714" s="52">
        <v>1.42E-8</v>
      </c>
      <c r="G714" s="53">
        <v>9.9404179999999999E-8</v>
      </c>
      <c r="H714" s="53">
        <f t="shared" si="11"/>
        <v>5.0696131799999998E-8</v>
      </c>
    </row>
    <row r="715" spans="1:8" x14ac:dyDescent="0.4">
      <c r="A715" s="49"/>
      <c r="B715" s="50" t="s">
        <v>375</v>
      </c>
      <c r="C715" s="51">
        <v>2.5061100000000001E-8</v>
      </c>
      <c r="D715" s="51">
        <v>5.4626600000000002E-8</v>
      </c>
      <c r="E715" s="51">
        <v>3.7068499999999999E-9</v>
      </c>
      <c r="F715" s="52">
        <v>1.6799999999999998E-8</v>
      </c>
      <c r="G715" s="53">
        <v>1.0019455000000001E-7</v>
      </c>
      <c r="H715" s="53">
        <f t="shared" si="11"/>
        <v>5.1099220500000006E-8</v>
      </c>
    </row>
    <row r="716" spans="1:8" x14ac:dyDescent="0.4">
      <c r="A716" s="49"/>
      <c r="B716" s="50" t="s">
        <v>80</v>
      </c>
      <c r="C716" s="51">
        <v>2.0922400000000002E-8</v>
      </c>
      <c r="D716" s="51">
        <v>7.2763599999999994E-8</v>
      </c>
      <c r="E716" s="51">
        <v>4.6524299999999998E-9</v>
      </c>
      <c r="F716" s="52">
        <v>9.7300000000000001E-9</v>
      </c>
      <c r="G716" s="53">
        <v>1.0806843E-7</v>
      </c>
      <c r="H716" s="53">
        <f t="shared" si="11"/>
        <v>5.5114899299999997E-8</v>
      </c>
    </row>
    <row r="717" spans="1:8" x14ac:dyDescent="0.4">
      <c r="A717" s="49"/>
      <c r="B717" s="50" t="s">
        <v>430</v>
      </c>
      <c r="C717" s="51">
        <v>2.1135600000000003E-8</v>
      </c>
      <c r="D717" s="51">
        <v>7.7532000000000009E-8</v>
      </c>
      <c r="E717" s="51">
        <v>5.9162899999999996E-9</v>
      </c>
      <c r="F717" s="52">
        <v>9.4099999999999996E-9</v>
      </c>
      <c r="G717" s="53">
        <v>1.1399388999999999E-7</v>
      </c>
      <c r="H717" s="53">
        <f t="shared" si="11"/>
        <v>5.8136883899999994E-8</v>
      </c>
    </row>
    <row r="718" spans="1:8" x14ac:dyDescent="0.4">
      <c r="A718" s="49"/>
      <c r="B718" s="50" t="s">
        <v>472</v>
      </c>
      <c r="C718" s="51">
        <v>3.07703E-8</v>
      </c>
      <c r="D718" s="51">
        <v>3.2969300000000005E-8</v>
      </c>
      <c r="E718" s="51">
        <v>1.95524E-8</v>
      </c>
      <c r="F718" s="52">
        <v>3.3500000000000002E-8</v>
      </c>
      <c r="G718" s="53">
        <v>1.16792E-7</v>
      </c>
      <c r="H718" s="53">
        <f t="shared" si="11"/>
        <v>5.9563920000000004E-8</v>
      </c>
    </row>
    <row r="719" spans="1:8" x14ac:dyDescent="0.4">
      <c r="A719" s="49"/>
      <c r="B719" s="50" t="s">
        <v>382</v>
      </c>
      <c r="C719" s="51">
        <v>3.7232199999999996E-8</v>
      </c>
      <c r="D719" s="51">
        <v>3.1428600000000001E-8</v>
      </c>
      <c r="E719" s="51">
        <v>2.19072E-8</v>
      </c>
      <c r="F719" s="52">
        <v>3.0199999999999999E-8</v>
      </c>
      <c r="G719" s="53">
        <v>1.2076799999999999E-7</v>
      </c>
      <c r="H719" s="53">
        <f t="shared" si="11"/>
        <v>6.1591679999999991E-8</v>
      </c>
    </row>
    <row r="720" spans="1:8" x14ac:dyDescent="0.4">
      <c r="A720" s="49"/>
      <c r="B720" s="50" t="s">
        <v>215</v>
      </c>
      <c r="C720" s="51">
        <v>3.0389299999999998E-8</v>
      </c>
      <c r="D720" s="51">
        <v>8.7450500000000006E-8</v>
      </c>
      <c r="E720" s="51">
        <v>2.3770400000000003E-9</v>
      </c>
      <c r="F720" s="52">
        <v>2.36E-8</v>
      </c>
      <c r="G720" s="53">
        <v>1.4381684E-7</v>
      </c>
      <c r="H720" s="53">
        <f t="shared" si="11"/>
        <v>7.3346588399999996E-8</v>
      </c>
    </row>
    <row r="721" spans="1:8" x14ac:dyDescent="0.4">
      <c r="A721" s="49"/>
      <c r="B721" s="50" t="s">
        <v>343</v>
      </c>
      <c r="C721" s="51">
        <v>4.0656200000000001E-8</v>
      </c>
      <c r="D721" s="51">
        <v>9.4810100000000005E-8</v>
      </c>
      <c r="E721" s="51">
        <v>9.6007900000000003E-9</v>
      </c>
      <c r="F721" s="52">
        <v>6.8000000000000005E-9</v>
      </c>
      <c r="G721" s="53">
        <v>1.5186709E-7</v>
      </c>
      <c r="H721" s="53">
        <f t="shared" si="11"/>
        <v>7.7452215900000005E-8</v>
      </c>
    </row>
    <row r="722" spans="1:8" x14ac:dyDescent="0.4">
      <c r="A722" s="49"/>
      <c r="B722" s="50" t="s">
        <v>220</v>
      </c>
      <c r="C722" s="51">
        <v>8.7054400000000002E-8</v>
      </c>
      <c r="D722" s="51">
        <v>5.5647199999999999E-8</v>
      </c>
      <c r="E722" s="51">
        <v>2.5828999999999998E-9</v>
      </c>
      <c r="F722" s="52">
        <v>1.35E-8</v>
      </c>
      <c r="G722" s="53">
        <v>1.5878450000000001E-7</v>
      </c>
      <c r="H722" s="53">
        <f t="shared" si="11"/>
        <v>8.0980095000000015E-8</v>
      </c>
    </row>
    <row r="723" spans="1:8" x14ac:dyDescent="0.4">
      <c r="A723" s="49"/>
      <c r="B723" s="50" t="s">
        <v>87</v>
      </c>
      <c r="C723" s="51">
        <v>4.2496300000000002E-8</v>
      </c>
      <c r="D723" s="51">
        <v>9.6879000000000003E-8</v>
      </c>
      <c r="E723" s="51">
        <v>1.0376599999999999E-8</v>
      </c>
      <c r="F723" s="52">
        <v>1.2099999999999999E-8</v>
      </c>
      <c r="G723" s="53">
        <v>1.6185189999999999E-7</v>
      </c>
      <c r="H723" s="53">
        <f t="shared" si="11"/>
        <v>8.2544468999999995E-8</v>
      </c>
    </row>
    <row r="724" spans="1:8" x14ac:dyDescent="0.4">
      <c r="A724" s="49"/>
      <c r="B724" s="50" t="s">
        <v>397</v>
      </c>
      <c r="C724" s="51">
        <v>3.5647900000000004E-8</v>
      </c>
      <c r="D724" s="51">
        <v>9.8876199999999989E-8</v>
      </c>
      <c r="E724" s="51">
        <v>3.9891400000000001E-9</v>
      </c>
      <c r="F724" s="52">
        <v>2.44E-8</v>
      </c>
      <c r="G724" s="53">
        <v>1.6291323999999997E-7</v>
      </c>
      <c r="H724" s="53">
        <f t="shared" si="11"/>
        <v>8.3085752399999988E-8</v>
      </c>
    </row>
    <row r="725" spans="1:8" x14ac:dyDescent="0.4">
      <c r="A725" s="49"/>
      <c r="B725" s="50" t="s">
        <v>333</v>
      </c>
      <c r="C725" s="51">
        <v>3.8600000000000002E-8</v>
      </c>
      <c r="D725" s="51">
        <v>1.0900000000000001E-7</v>
      </c>
      <c r="E725" s="51">
        <v>7.9799999999999993E-9</v>
      </c>
      <c r="F725" s="52">
        <v>1.42E-8</v>
      </c>
      <c r="G725" s="53">
        <v>1.6978E-7</v>
      </c>
      <c r="H725" s="53">
        <f t="shared" si="11"/>
        <v>8.6587799999999997E-8</v>
      </c>
    </row>
    <row r="726" spans="1:8" x14ac:dyDescent="0.4">
      <c r="A726" s="49"/>
      <c r="B726" s="50" t="s">
        <v>277</v>
      </c>
      <c r="C726" s="51">
        <v>4.1175200000000001E-8</v>
      </c>
      <c r="D726" s="51">
        <v>1.08824E-7</v>
      </c>
      <c r="E726" s="51">
        <v>1.5785800000000001E-9</v>
      </c>
      <c r="F726" s="52">
        <v>2.0199999999999999E-8</v>
      </c>
      <c r="G726" s="53">
        <v>1.7177778000000001E-7</v>
      </c>
      <c r="H726" s="53">
        <f t="shared" si="11"/>
        <v>8.7606667800000008E-8</v>
      </c>
    </row>
    <row r="727" spans="1:8" x14ac:dyDescent="0.4">
      <c r="A727" s="49"/>
      <c r="B727" s="50" t="s">
        <v>464</v>
      </c>
      <c r="C727" s="51">
        <v>2.1930299999999998E-8</v>
      </c>
      <c r="D727" s="51">
        <v>1.17934E-7</v>
      </c>
      <c r="E727" s="51">
        <v>1.3255400000000002E-9</v>
      </c>
      <c r="F727" s="52">
        <v>3.4599999999999999E-8</v>
      </c>
      <c r="G727" s="53">
        <v>1.7578984000000002E-7</v>
      </c>
      <c r="H727" s="53">
        <f t="shared" si="11"/>
        <v>8.965281840000001E-8</v>
      </c>
    </row>
    <row r="728" spans="1:8" x14ac:dyDescent="0.4">
      <c r="A728" s="49"/>
      <c r="B728" s="50" t="s">
        <v>412</v>
      </c>
      <c r="C728" s="51">
        <v>3.7007900000000004E-8</v>
      </c>
      <c r="D728" s="51">
        <v>1.1471700000000001E-7</v>
      </c>
      <c r="E728" s="51">
        <v>1.7814700000000001E-9</v>
      </c>
      <c r="F728" s="52">
        <v>2.7200000000000002E-8</v>
      </c>
      <c r="G728" s="53">
        <v>1.8070637000000002E-7</v>
      </c>
      <c r="H728" s="53">
        <f t="shared" si="11"/>
        <v>9.2160248700000017E-8</v>
      </c>
    </row>
    <row r="729" spans="1:8" x14ac:dyDescent="0.4">
      <c r="A729" s="49"/>
      <c r="B729" s="50" t="s">
        <v>386</v>
      </c>
      <c r="C729" s="51">
        <v>3.7680099999999996E-8</v>
      </c>
      <c r="D729" s="51">
        <v>1.0817100000000001E-7</v>
      </c>
      <c r="E729" s="51">
        <v>6.3268299999999998E-9</v>
      </c>
      <c r="F729" s="52">
        <v>2.9799999999999999E-8</v>
      </c>
      <c r="G729" s="53">
        <v>1.8197793E-7</v>
      </c>
      <c r="H729" s="53">
        <f t="shared" si="11"/>
        <v>9.2808744300000004E-8</v>
      </c>
    </row>
    <row r="730" spans="1:8" x14ac:dyDescent="0.4">
      <c r="A730" s="49"/>
      <c r="B730" s="50" t="s">
        <v>296</v>
      </c>
      <c r="C730" s="51">
        <v>3.9865199999999998E-8</v>
      </c>
      <c r="D730" s="51">
        <v>1.14444E-7</v>
      </c>
      <c r="E730" s="51">
        <v>6.6937400000000001E-9</v>
      </c>
      <c r="F730" s="52">
        <v>3.1600000000000005E-8</v>
      </c>
      <c r="G730" s="53">
        <v>1.9260294000000001E-7</v>
      </c>
      <c r="H730" s="53">
        <f t="shared" si="11"/>
        <v>9.8227499400000014E-8</v>
      </c>
    </row>
    <row r="731" spans="1:8" x14ac:dyDescent="0.4">
      <c r="A731" s="49"/>
      <c r="B731" s="50" t="s">
        <v>227</v>
      </c>
      <c r="C731" s="51">
        <v>1.8081099999999999E-9</v>
      </c>
      <c r="D731" s="51">
        <v>5.9692799999999993E-8</v>
      </c>
      <c r="E731" s="51">
        <v>9.0843099999999994E-10</v>
      </c>
      <c r="F731" s="52">
        <v>1.3200000000000002E-7</v>
      </c>
      <c r="G731" s="53">
        <v>1.94409341E-7</v>
      </c>
      <c r="H731" s="53">
        <f t="shared" si="11"/>
        <v>9.9148763909999997E-8</v>
      </c>
    </row>
    <row r="732" spans="1:8" x14ac:dyDescent="0.4">
      <c r="A732" s="49"/>
      <c r="B732" s="50" t="s">
        <v>411</v>
      </c>
      <c r="C732" s="51">
        <v>4.6404700000000001E-8</v>
      </c>
      <c r="D732" s="51">
        <v>1.26875E-7</v>
      </c>
      <c r="E732" s="51">
        <v>9.6844700000000002E-9</v>
      </c>
      <c r="F732" s="52">
        <v>1.6099999999999999E-8</v>
      </c>
      <c r="G732" s="53">
        <v>1.9906417000000002E-7</v>
      </c>
      <c r="H732" s="53">
        <f t="shared" si="11"/>
        <v>1.0152272670000002E-7</v>
      </c>
    </row>
    <row r="733" spans="1:8" x14ac:dyDescent="0.4">
      <c r="A733" s="49"/>
      <c r="B733" s="50" t="s">
        <v>439</v>
      </c>
      <c r="C733" s="51">
        <v>4.6404700000000001E-8</v>
      </c>
      <c r="D733" s="51">
        <v>1.26875E-7</v>
      </c>
      <c r="E733" s="51">
        <v>9.6844700000000002E-9</v>
      </c>
      <c r="F733" s="52">
        <v>1.6099999999999999E-8</v>
      </c>
      <c r="G733" s="53">
        <v>1.9906417000000002E-7</v>
      </c>
      <c r="H733" s="53">
        <f t="shared" si="11"/>
        <v>1.0152272670000002E-7</v>
      </c>
    </row>
    <row r="734" spans="1:8" x14ac:dyDescent="0.4">
      <c r="A734" s="49"/>
      <c r="B734" s="50" t="s">
        <v>440</v>
      </c>
      <c r="C734" s="51">
        <v>4.6404700000000001E-8</v>
      </c>
      <c r="D734" s="51">
        <v>1.26875E-7</v>
      </c>
      <c r="E734" s="51">
        <v>9.6844700000000002E-9</v>
      </c>
      <c r="F734" s="52">
        <v>1.6099999999999999E-8</v>
      </c>
      <c r="G734" s="53">
        <v>1.9906417000000002E-7</v>
      </c>
      <c r="H734" s="53">
        <f t="shared" si="11"/>
        <v>1.0152272670000002E-7</v>
      </c>
    </row>
    <row r="735" spans="1:8" x14ac:dyDescent="0.4">
      <c r="A735" s="49"/>
      <c r="B735" s="50" t="s">
        <v>474</v>
      </c>
      <c r="C735" s="51">
        <v>4.6404700000000001E-8</v>
      </c>
      <c r="D735" s="51">
        <v>1.26875E-7</v>
      </c>
      <c r="E735" s="51">
        <v>9.6844700000000002E-9</v>
      </c>
      <c r="F735" s="52">
        <v>1.6099999999999999E-8</v>
      </c>
      <c r="G735" s="53">
        <v>1.9906417000000002E-7</v>
      </c>
      <c r="H735" s="53">
        <f t="shared" si="11"/>
        <v>1.0152272670000002E-7</v>
      </c>
    </row>
    <row r="736" spans="1:8" x14ac:dyDescent="0.4">
      <c r="A736" s="49"/>
      <c r="B736" s="50" t="s">
        <v>453</v>
      </c>
      <c r="C736" s="51">
        <v>4.1205299999999994E-8</v>
      </c>
      <c r="D736" s="51">
        <v>1.1063199999999999E-7</v>
      </c>
      <c r="E736" s="51">
        <v>2.7345099999999999E-9</v>
      </c>
      <c r="F736" s="52">
        <v>5.7899999999999996E-8</v>
      </c>
      <c r="G736" s="53">
        <v>2.1247180999999997E-7</v>
      </c>
      <c r="H736" s="53">
        <f t="shared" si="11"/>
        <v>1.0836062309999999E-7</v>
      </c>
    </row>
    <row r="737" spans="1:8" x14ac:dyDescent="0.4">
      <c r="A737" s="49"/>
      <c r="B737" s="50" t="s">
        <v>329</v>
      </c>
      <c r="C737" s="51">
        <v>5.3920899999999998E-8</v>
      </c>
      <c r="D737" s="51">
        <v>1.32963E-7</v>
      </c>
      <c r="E737" s="51">
        <v>1.21351E-8</v>
      </c>
      <c r="F737" s="52">
        <v>1.5299999999999998E-8</v>
      </c>
      <c r="G737" s="53">
        <v>2.14319E-7</v>
      </c>
      <c r="H737" s="53">
        <f t="shared" si="11"/>
        <v>1.0930269E-7</v>
      </c>
    </row>
    <row r="738" spans="1:8" x14ac:dyDescent="0.4">
      <c r="A738" s="49"/>
      <c r="B738" s="50" t="s">
        <v>389</v>
      </c>
      <c r="C738" s="51">
        <v>3.62886E-8</v>
      </c>
      <c r="D738" s="51">
        <v>1.0262299999999999E-7</v>
      </c>
      <c r="E738" s="51">
        <v>2.4844800000000001E-9</v>
      </c>
      <c r="F738" s="52">
        <v>7.91E-8</v>
      </c>
      <c r="G738" s="53">
        <v>2.2049607999999999E-7</v>
      </c>
      <c r="H738" s="53">
        <f t="shared" si="11"/>
        <v>1.1245300079999999E-7</v>
      </c>
    </row>
    <row r="739" spans="1:8" x14ac:dyDescent="0.4">
      <c r="A739" s="49"/>
      <c r="B739" s="50" t="s">
        <v>461</v>
      </c>
      <c r="C739" s="51">
        <v>5.26023E-8</v>
      </c>
      <c r="D739" s="51">
        <v>1.49774E-7</v>
      </c>
      <c r="E739" s="51">
        <v>5.9792000000000002E-9</v>
      </c>
      <c r="F739" s="52">
        <v>2.18E-8</v>
      </c>
      <c r="G739" s="53">
        <v>2.3015550000000003E-7</v>
      </c>
      <c r="H739" s="53">
        <f t="shared" si="11"/>
        <v>1.1737930500000002E-7</v>
      </c>
    </row>
    <row r="740" spans="1:8" x14ac:dyDescent="0.4">
      <c r="A740" s="49"/>
      <c r="B740" s="50" t="s">
        <v>393</v>
      </c>
      <c r="C740" s="51">
        <v>1.2821999999999999E-7</v>
      </c>
      <c r="D740" s="51">
        <v>8.6120400000000001E-8</v>
      </c>
      <c r="E740" s="51">
        <v>6.2789899999999996E-9</v>
      </c>
      <c r="F740" s="52">
        <v>2.7E-8</v>
      </c>
      <c r="G740" s="53">
        <v>2.4761939E-7</v>
      </c>
      <c r="H740" s="53">
        <f t="shared" si="11"/>
        <v>1.262858889E-7</v>
      </c>
    </row>
    <row r="741" spans="1:8" x14ac:dyDescent="0.4">
      <c r="A741" s="49"/>
      <c r="B741" s="50" t="s">
        <v>467</v>
      </c>
      <c r="C741" s="51">
        <v>6.8799599999999999E-8</v>
      </c>
      <c r="D741" s="51">
        <v>1.5562200000000002E-7</v>
      </c>
      <c r="E741" s="51">
        <v>1.2088399999999999E-8</v>
      </c>
      <c r="F741" s="52">
        <v>2.22E-8</v>
      </c>
      <c r="G741" s="53">
        <v>2.5871000000000007E-7</v>
      </c>
      <c r="H741" s="53">
        <f t="shared" si="11"/>
        <v>1.3194210000000005E-7</v>
      </c>
    </row>
    <row r="742" spans="1:8" x14ac:dyDescent="0.4">
      <c r="A742" s="49"/>
      <c r="B742" s="50" t="s">
        <v>378</v>
      </c>
      <c r="C742" s="51">
        <v>6.5460299999999995E-8</v>
      </c>
      <c r="D742" s="51">
        <v>1.5736299999999998E-7</v>
      </c>
      <c r="E742" s="51">
        <v>1.4229199999999999E-8</v>
      </c>
      <c r="F742" s="52">
        <v>3.1999999999999995E-8</v>
      </c>
      <c r="G742" s="53">
        <v>2.6905250000000001E-7</v>
      </c>
      <c r="H742" s="53">
        <f t="shared" si="11"/>
        <v>1.3721677500000001E-7</v>
      </c>
    </row>
    <row r="743" spans="1:8" x14ac:dyDescent="0.4">
      <c r="A743" s="49"/>
      <c r="B743" s="50" t="s">
        <v>394</v>
      </c>
      <c r="C743" s="51">
        <v>3.4867999999999998E-8</v>
      </c>
      <c r="D743" s="51">
        <v>1.8998600000000002E-7</v>
      </c>
      <c r="E743" s="51">
        <v>1.1908099999999999E-9</v>
      </c>
      <c r="F743" s="52">
        <v>4.6400000000000005E-8</v>
      </c>
      <c r="G743" s="53">
        <v>2.7244481E-7</v>
      </c>
      <c r="H743" s="53">
        <f t="shared" si="11"/>
        <v>1.389468531E-7</v>
      </c>
    </row>
    <row r="744" spans="1:8" x14ac:dyDescent="0.4">
      <c r="A744" s="49"/>
      <c r="B744" s="50" t="s">
        <v>372</v>
      </c>
      <c r="C744" s="51">
        <v>1.8800199999999999E-7</v>
      </c>
      <c r="D744" s="51">
        <v>5.8250100000000001E-8</v>
      </c>
      <c r="E744" s="51">
        <v>1.1840200000000001E-8</v>
      </c>
      <c r="F744" s="52">
        <v>2.33E-8</v>
      </c>
      <c r="G744" s="53">
        <v>2.8139230000000004E-7</v>
      </c>
      <c r="H744" s="53">
        <f t="shared" si="11"/>
        <v>1.4351007300000002E-7</v>
      </c>
    </row>
    <row r="745" spans="1:8" x14ac:dyDescent="0.4">
      <c r="A745" s="49"/>
      <c r="B745" s="50" t="s">
        <v>298</v>
      </c>
      <c r="C745" s="51">
        <v>1.2730900000000002E-7</v>
      </c>
      <c r="D745" s="51">
        <v>1.4228099999999998E-7</v>
      </c>
      <c r="E745" s="51">
        <v>2.8628499999999997E-8</v>
      </c>
      <c r="F745" s="52">
        <v>5.0899999999999999E-8</v>
      </c>
      <c r="G745" s="53">
        <v>3.491185E-7</v>
      </c>
      <c r="H745" s="53">
        <f t="shared" si="11"/>
        <v>1.78050435E-7</v>
      </c>
    </row>
    <row r="746" spans="1:8" x14ac:dyDescent="0.4">
      <c r="A746" s="49"/>
      <c r="B746" s="50" t="s">
        <v>307</v>
      </c>
      <c r="C746" s="51">
        <v>1.76873E-7</v>
      </c>
      <c r="D746" s="51">
        <v>1.7097099999999998E-7</v>
      </c>
      <c r="E746" s="51">
        <v>1.1745100000000001E-8</v>
      </c>
      <c r="F746" s="52">
        <v>5.1599999999999999E-8</v>
      </c>
      <c r="G746" s="53">
        <v>4.1118909999999998E-7</v>
      </c>
      <c r="H746" s="53">
        <f t="shared" si="11"/>
        <v>2.09706441E-7</v>
      </c>
    </row>
    <row r="747" spans="1:8" x14ac:dyDescent="0.4">
      <c r="A747" s="49"/>
      <c r="B747" s="50" t="s">
        <v>225</v>
      </c>
      <c r="C747" s="51">
        <v>9.6998900000000002E-8</v>
      </c>
      <c r="D747" s="51">
        <v>2.77746E-7</v>
      </c>
      <c r="E747" s="51">
        <v>2.3833600000000002E-8</v>
      </c>
      <c r="F747" s="52">
        <v>3.4199999999999995E-8</v>
      </c>
      <c r="G747" s="53">
        <v>4.327785E-7</v>
      </c>
      <c r="H747" s="53">
        <f t="shared" si="11"/>
        <v>2.20717035E-7</v>
      </c>
    </row>
    <row r="748" spans="1:8" x14ac:dyDescent="0.4">
      <c r="A748" s="49"/>
      <c r="B748" s="50" t="s">
        <v>423</v>
      </c>
      <c r="C748" s="51">
        <v>1.01401E-7</v>
      </c>
      <c r="D748" s="51">
        <v>2.6877200000000005E-7</v>
      </c>
      <c r="E748" s="51">
        <v>1.17613E-8</v>
      </c>
      <c r="F748" s="52">
        <v>1.05E-7</v>
      </c>
      <c r="G748" s="53">
        <v>4.8693429999999996E-7</v>
      </c>
      <c r="H748" s="53">
        <f t="shared" si="11"/>
        <v>2.48336493E-7</v>
      </c>
    </row>
    <row r="749" spans="1:8" x14ac:dyDescent="0.4">
      <c r="A749" s="49"/>
      <c r="B749" s="50" t="s">
        <v>406</v>
      </c>
      <c r="C749" s="51">
        <v>2.1852E-7</v>
      </c>
      <c r="D749" s="51">
        <v>1.0403600000000001E-7</v>
      </c>
      <c r="E749" s="51">
        <v>7.9558399999999999E-8</v>
      </c>
      <c r="F749" s="52">
        <v>1.6199999999999999E-7</v>
      </c>
      <c r="G749" s="53">
        <v>5.6411440000000007E-7</v>
      </c>
      <c r="H749" s="53">
        <f t="shared" si="11"/>
        <v>2.8769834400000004E-7</v>
      </c>
    </row>
    <row r="750" spans="1:8" x14ac:dyDescent="0.4">
      <c r="A750" s="49"/>
      <c r="B750" s="50" t="s">
        <v>326</v>
      </c>
      <c r="C750" s="51">
        <v>2.8606299999999999E-7</v>
      </c>
      <c r="D750" s="51">
        <v>2.4917600000000001E-7</v>
      </c>
      <c r="E750" s="51">
        <v>1.4630700000000001E-8</v>
      </c>
      <c r="F750" s="52">
        <v>2.5299999999999998E-8</v>
      </c>
      <c r="G750" s="53">
        <v>5.751697E-7</v>
      </c>
      <c r="H750" s="53">
        <f t="shared" si="11"/>
        <v>2.9333654700000003E-7</v>
      </c>
    </row>
    <row r="751" spans="1:8" x14ac:dyDescent="0.4">
      <c r="A751" s="49"/>
      <c r="B751" s="50" t="s">
        <v>364</v>
      </c>
      <c r="C751" s="51">
        <v>1.0292900000000001E-7</v>
      </c>
      <c r="D751" s="51">
        <v>3.7068799999999999E-7</v>
      </c>
      <c r="E751" s="51">
        <v>1.7988499999999999E-8</v>
      </c>
      <c r="F751" s="52">
        <v>8.8499999999999992E-8</v>
      </c>
      <c r="G751" s="53">
        <v>5.8010550000000001E-7</v>
      </c>
      <c r="H751" s="53">
        <f t="shared" si="11"/>
        <v>2.9585380500000003E-7</v>
      </c>
    </row>
    <row r="752" spans="1:8" x14ac:dyDescent="0.4">
      <c r="A752" s="49"/>
      <c r="B752" s="50" t="s">
        <v>391</v>
      </c>
      <c r="C752" s="51">
        <v>1.71829E-7</v>
      </c>
      <c r="D752" s="51">
        <v>3.74338E-7</v>
      </c>
      <c r="E752" s="51">
        <v>5.85017E-8</v>
      </c>
      <c r="F752" s="52">
        <v>3.8800000000000003E-8</v>
      </c>
      <c r="G752" s="53">
        <v>6.4346869999999992E-7</v>
      </c>
      <c r="H752" s="53">
        <f t="shared" si="11"/>
        <v>3.2816903699999995E-7</v>
      </c>
    </row>
    <row r="753" spans="1:8" x14ac:dyDescent="0.4">
      <c r="A753" s="49"/>
      <c r="B753" s="50" t="s">
        <v>455</v>
      </c>
      <c r="C753" s="51">
        <v>3.1071899999999999E-7</v>
      </c>
      <c r="D753" s="51">
        <v>1.68191E-7</v>
      </c>
      <c r="E753" s="51">
        <v>4.3494700000000004E-8</v>
      </c>
      <c r="F753" s="52">
        <v>1.24E-7</v>
      </c>
      <c r="G753" s="53">
        <v>6.4640469999999997E-7</v>
      </c>
      <c r="H753" s="53">
        <f t="shared" si="11"/>
        <v>3.2966639699999997E-7</v>
      </c>
    </row>
    <row r="754" spans="1:8" x14ac:dyDescent="0.4">
      <c r="A754" s="49"/>
      <c r="B754" s="50" t="s">
        <v>91</v>
      </c>
      <c r="C754" s="51">
        <v>3.27345E-7</v>
      </c>
      <c r="D754" s="51">
        <v>2.6169700000000004E-7</v>
      </c>
      <c r="E754" s="51">
        <v>4.27868E-8</v>
      </c>
      <c r="F754" s="52">
        <v>1.11E-7</v>
      </c>
      <c r="G754" s="53">
        <v>7.4282879999999998E-7</v>
      </c>
      <c r="H754" s="53">
        <f t="shared" si="11"/>
        <v>3.7884268799999998E-7</v>
      </c>
    </row>
    <row r="755" spans="1:8" x14ac:dyDescent="0.4">
      <c r="A755" s="49"/>
      <c r="B755" s="50" t="s">
        <v>266</v>
      </c>
      <c r="C755" s="51">
        <v>1.7579100000000002E-7</v>
      </c>
      <c r="D755" s="51">
        <v>5.3524199999999997E-7</v>
      </c>
      <c r="E755" s="51">
        <v>3.8743599999999998E-8</v>
      </c>
      <c r="F755" s="52">
        <v>6.87E-8</v>
      </c>
      <c r="G755" s="53">
        <v>8.1847660000000001E-7</v>
      </c>
      <c r="H755" s="53">
        <f t="shared" si="11"/>
        <v>4.1742306599999999E-7</v>
      </c>
    </row>
    <row r="756" spans="1:8" x14ac:dyDescent="0.4">
      <c r="A756" s="49"/>
      <c r="B756" s="50" t="s">
        <v>473</v>
      </c>
      <c r="C756" s="51">
        <v>1.2843500000000002E-7</v>
      </c>
      <c r="D756" s="51">
        <v>5.7252500000000008E-7</v>
      </c>
      <c r="E756" s="51">
        <v>1.4996499999999998E-8</v>
      </c>
      <c r="F756" s="52">
        <v>2.0900000000000001E-7</v>
      </c>
      <c r="G756" s="53">
        <v>9.2495650000000011E-7</v>
      </c>
      <c r="H756" s="53">
        <f t="shared" si="11"/>
        <v>4.7172781500000007E-7</v>
      </c>
    </row>
    <row r="757" spans="1:8" x14ac:dyDescent="0.4">
      <c r="A757" s="49"/>
      <c r="B757" s="50" t="s">
        <v>456</v>
      </c>
      <c r="C757" s="51">
        <v>2.6400000000000003E-7</v>
      </c>
      <c r="D757" s="51">
        <v>7.6300000000000004E-7</v>
      </c>
      <c r="E757" s="51">
        <v>5.4500000000000005E-8</v>
      </c>
      <c r="F757" s="52">
        <v>1.0399999999999999E-7</v>
      </c>
      <c r="G757" s="53">
        <v>1.1855000000000001E-6</v>
      </c>
      <c r="H757" s="53">
        <f t="shared" si="11"/>
        <v>6.0460500000000003E-7</v>
      </c>
    </row>
    <row r="758" spans="1:8" x14ac:dyDescent="0.4">
      <c r="A758" s="49"/>
      <c r="B758" s="50" t="s">
        <v>427</v>
      </c>
      <c r="C758" s="51">
        <v>4.7187599999999996E-7</v>
      </c>
      <c r="D758" s="51">
        <v>4.6110200000000002E-7</v>
      </c>
      <c r="E758" s="51">
        <v>1.8484600000000001E-7</v>
      </c>
      <c r="F758" s="52">
        <v>2.4600000000000001E-7</v>
      </c>
      <c r="G758" s="53">
        <v>1.363824E-6</v>
      </c>
      <c r="H758" s="53">
        <f t="shared" si="11"/>
        <v>6.9555023999999998E-7</v>
      </c>
    </row>
    <row r="759" spans="1:8" x14ac:dyDescent="0.4">
      <c r="A759" s="49"/>
      <c r="B759" s="50" t="s">
        <v>416</v>
      </c>
      <c r="C759" s="51">
        <v>8.5765400000000006E-7</v>
      </c>
      <c r="D759" s="51">
        <v>4.6012000000000002E-7</v>
      </c>
      <c r="E759" s="51">
        <v>2.55766E-8</v>
      </c>
      <c r="F759" s="52">
        <v>3.6600000000000003E-8</v>
      </c>
      <c r="G759" s="53">
        <v>1.3799506000000001E-6</v>
      </c>
      <c r="H759" s="53">
        <f t="shared" si="11"/>
        <v>7.0377480600000002E-7</v>
      </c>
    </row>
    <row r="760" spans="1:8" x14ac:dyDescent="0.4">
      <c r="A760" s="49"/>
      <c r="B760" s="50" t="s">
        <v>222</v>
      </c>
      <c r="C760" s="51">
        <v>5.6039999999999996E-7</v>
      </c>
      <c r="D760" s="51">
        <v>3.04093E-7</v>
      </c>
      <c r="E760" s="51">
        <v>1.2265700000000001E-7</v>
      </c>
      <c r="F760" s="52">
        <v>3.96E-7</v>
      </c>
      <c r="G760" s="53">
        <v>1.38315E-6</v>
      </c>
      <c r="H760" s="53">
        <f t="shared" si="11"/>
        <v>7.0540650000000002E-7</v>
      </c>
    </row>
    <row r="761" spans="1:8" x14ac:dyDescent="0.4">
      <c r="A761" s="49"/>
      <c r="B761" s="50" t="s">
        <v>447</v>
      </c>
      <c r="C761" s="51">
        <v>1.0535900000000001E-6</v>
      </c>
      <c r="D761" s="51">
        <v>5.6586500000000004E-7</v>
      </c>
      <c r="E761" s="51">
        <v>3.7111099999999997E-7</v>
      </c>
      <c r="F761" s="52">
        <v>7.6400000000000001E-7</v>
      </c>
      <c r="G761" s="53">
        <v>2.7545659999999998E-6</v>
      </c>
      <c r="H761" s="53">
        <f t="shared" si="11"/>
        <v>1.4048286599999999E-6</v>
      </c>
    </row>
    <row r="762" spans="1:8" x14ac:dyDescent="0.4">
      <c r="A762" s="49"/>
      <c r="B762" s="50" t="s">
        <v>396</v>
      </c>
      <c r="C762" s="51">
        <v>1.4699999999999999E-6</v>
      </c>
      <c r="D762" s="51">
        <v>1.04E-6</v>
      </c>
      <c r="E762" s="51">
        <v>2.5199999999999998E-7</v>
      </c>
      <c r="F762" s="52">
        <v>6.1200000000000003E-7</v>
      </c>
      <c r="G762" s="53">
        <v>3.3740000000000002E-6</v>
      </c>
      <c r="H762" s="53">
        <f t="shared" si="11"/>
        <v>1.7207400000000001E-6</v>
      </c>
    </row>
    <row r="763" spans="1:8" x14ac:dyDescent="0.4">
      <c r="A763" s="49"/>
      <c r="B763" s="50" t="s">
        <v>363</v>
      </c>
      <c r="C763" s="51">
        <v>3.3916900000000002E-6</v>
      </c>
      <c r="D763" s="51">
        <v>1.9921200000000001E-6</v>
      </c>
      <c r="E763" s="51">
        <v>1.49103E-6</v>
      </c>
      <c r="F763" s="52">
        <v>1.5100000000000002E-6</v>
      </c>
      <c r="G763" s="53">
        <v>8.3848400000000009E-6</v>
      </c>
      <c r="H763" s="53">
        <f t="shared" si="11"/>
        <v>4.2762684000000006E-6</v>
      </c>
    </row>
    <row r="764" spans="1:8" x14ac:dyDescent="0.4">
      <c r="A764" s="44" t="s">
        <v>198</v>
      </c>
      <c r="B764" s="45" t="s">
        <v>226</v>
      </c>
      <c r="C764" s="46">
        <v>1.8498699999999999E-8</v>
      </c>
      <c r="D764" s="46">
        <v>4.0291400000000002E-8</v>
      </c>
      <c r="E764" s="46">
        <v>3.7083900000000003E-9</v>
      </c>
      <c r="F764" s="47">
        <v>2.88E-9</v>
      </c>
      <c r="G764" s="48">
        <v>6.5378490000000009E-8</v>
      </c>
      <c r="H764" s="48">
        <f t="shared" si="11"/>
        <v>3.3343029900000004E-8</v>
      </c>
    </row>
    <row r="765" spans="1:8" x14ac:dyDescent="0.4">
      <c r="A765" s="49"/>
      <c r="B765" s="50" t="s">
        <v>223</v>
      </c>
      <c r="C765" s="51">
        <v>2.1236900000000001E-8</v>
      </c>
      <c r="D765" s="51">
        <v>4.9753100000000001E-8</v>
      </c>
      <c r="E765" s="51">
        <v>4.4712799999999999E-9</v>
      </c>
      <c r="F765" s="52">
        <v>3.53E-9</v>
      </c>
      <c r="G765" s="53">
        <v>7.8991279999999992E-8</v>
      </c>
      <c r="H765" s="53">
        <f t="shared" si="11"/>
        <v>4.0285552799999997E-8</v>
      </c>
    </row>
    <row r="766" spans="1:8" x14ac:dyDescent="0.4">
      <c r="A766" s="49"/>
      <c r="B766" s="50" t="s">
        <v>356</v>
      </c>
      <c r="C766" s="51">
        <v>2.1236900000000001E-8</v>
      </c>
      <c r="D766" s="51">
        <v>4.9753100000000001E-8</v>
      </c>
      <c r="E766" s="51">
        <v>4.4712799999999999E-9</v>
      </c>
      <c r="F766" s="52">
        <v>3.53E-9</v>
      </c>
      <c r="G766" s="53">
        <v>7.8991279999999992E-8</v>
      </c>
      <c r="H766" s="53">
        <f t="shared" si="11"/>
        <v>4.0285552799999997E-8</v>
      </c>
    </row>
    <row r="767" spans="1:8" x14ac:dyDescent="0.4">
      <c r="A767" s="49"/>
      <c r="B767" s="50" t="s">
        <v>349</v>
      </c>
      <c r="C767" s="51">
        <v>6.4078999999999988E-8</v>
      </c>
      <c r="D767" s="51">
        <v>4.7562699999999997E-8</v>
      </c>
      <c r="E767" s="51">
        <v>2.9296599999999999E-8</v>
      </c>
      <c r="F767" s="52">
        <v>4.3399999999999998E-8</v>
      </c>
      <c r="G767" s="53">
        <v>1.843383E-7</v>
      </c>
      <c r="H767" s="53">
        <f t="shared" si="11"/>
        <v>9.4012532999999996E-8</v>
      </c>
    </row>
    <row r="768" spans="1:8" x14ac:dyDescent="0.4">
      <c r="A768" s="49"/>
      <c r="B768" s="50" t="s">
        <v>74</v>
      </c>
      <c r="C768" s="51">
        <v>6.4078999999999988E-8</v>
      </c>
      <c r="D768" s="51">
        <v>4.7562699999999997E-8</v>
      </c>
      <c r="E768" s="51">
        <v>2.9296599999999999E-8</v>
      </c>
      <c r="F768" s="52">
        <v>4.3399999999999998E-8</v>
      </c>
      <c r="G768" s="53">
        <v>1.843383E-7</v>
      </c>
      <c r="H768" s="53">
        <f t="shared" si="11"/>
        <v>9.4012532999999996E-8</v>
      </c>
    </row>
    <row r="769" spans="1:8" x14ac:dyDescent="0.4">
      <c r="A769" s="49"/>
      <c r="B769" s="50" t="s">
        <v>350</v>
      </c>
      <c r="C769" s="51">
        <v>6.4078999999999988E-8</v>
      </c>
      <c r="D769" s="51">
        <v>4.7562699999999997E-8</v>
      </c>
      <c r="E769" s="51">
        <v>2.9296599999999999E-8</v>
      </c>
      <c r="F769" s="52">
        <v>4.3399999999999998E-8</v>
      </c>
      <c r="G769" s="53">
        <v>1.843383E-7</v>
      </c>
      <c r="H769" s="53">
        <f t="shared" si="11"/>
        <v>9.4012532999999996E-8</v>
      </c>
    </row>
    <row r="770" spans="1:8" x14ac:dyDescent="0.4">
      <c r="A770" s="49"/>
      <c r="B770" s="50" t="s">
        <v>386</v>
      </c>
      <c r="C770" s="51">
        <v>8.6753400000000004E-8</v>
      </c>
      <c r="D770" s="51">
        <v>1.7085700000000001E-7</v>
      </c>
      <c r="E770" s="51">
        <v>6.9241700000000001E-9</v>
      </c>
      <c r="F770" s="52">
        <v>5.0400000000000001E-8</v>
      </c>
      <c r="G770" s="53">
        <v>3.1493456999999993E-7</v>
      </c>
      <c r="H770" s="53">
        <f t="shared" si="11"/>
        <v>1.6061663069999996E-7</v>
      </c>
    </row>
    <row r="771" spans="1:8" x14ac:dyDescent="0.4">
      <c r="A771" s="49"/>
      <c r="B771" s="50" t="s">
        <v>387</v>
      </c>
      <c r="C771" s="51">
        <v>1.17112E-7</v>
      </c>
      <c r="D771" s="51">
        <v>4.4084799999999998E-7</v>
      </c>
      <c r="E771" s="51">
        <v>9.4654799999999999E-9</v>
      </c>
      <c r="F771" s="52">
        <v>1.02E-7</v>
      </c>
      <c r="G771" s="53">
        <v>6.6942547999999989E-7</v>
      </c>
      <c r="H771" s="53">
        <f t="shared" si="11"/>
        <v>3.4140699479999995E-7</v>
      </c>
    </row>
    <row r="772" spans="1:8" x14ac:dyDescent="0.4">
      <c r="A772" s="49"/>
      <c r="B772" s="50" t="s">
        <v>409</v>
      </c>
      <c r="C772" s="51">
        <v>2.1819E-7</v>
      </c>
      <c r="D772" s="51">
        <v>1.10475E-7</v>
      </c>
      <c r="E772" s="51">
        <v>1.2950099999999999E-7</v>
      </c>
      <c r="F772" s="52">
        <v>3.2600000000000003E-7</v>
      </c>
      <c r="G772" s="53">
        <v>7.8416599999999996E-7</v>
      </c>
      <c r="H772" s="53">
        <f t="shared" si="11"/>
        <v>3.9992465999999996E-7</v>
      </c>
    </row>
    <row r="773" spans="1:8" x14ac:dyDescent="0.4">
      <c r="A773" s="49"/>
      <c r="B773" s="50" t="s">
        <v>337</v>
      </c>
      <c r="C773" s="51">
        <v>4.64448E-7</v>
      </c>
      <c r="D773" s="51">
        <v>2.9038199999999999E-7</v>
      </c>
      <c r="E773" s="51">
        <v>4.4777600000000004E-8</v>
      </c>
      <c r="F773" s="52">
        <v>1.48E-7</v>
      </c>
      <c r="G773" s="53">
        <v>9.4760759999999998E-7</v>
      </c>
      <c r="H773" s="53">
        <f t="shared" si="11"/>
        <v>4.8327987599999994E-7</v>
      </c>
    </row>
    <row r="774" spans="1:8" x14ac:dyDescent="0.4">
      <c r="A774" s="49"/>
      <c r="B774" s="50" t="s">
        <v>306</v>
      </c>
      <c r="C774" s="51">
        <v>2.32529E-7</v>
      </c>
      <c r="D774" s="51">
        <v>6.0437299999999998E-7</v>
      </c>
      <c r="E774" s="51">
        <v>2.92063E-8</v>
      </c>
      <c r="F774" s="52">
        <v>1.23E-7</v>
      </c>
      <c r="G774" s="53">
        <v>9.8910830000000002E-7</v>
      </c>
      <c r="H774" s="53">
        <f t="shared" si="11"/>
        <v>5.0444523300000007E-7</v>
      </c>
    </row>
    <row r="775" spans="1:8" x14ac:dyDescent="0.4">
      <c r="A775" s="49"/>
      <c r="B775" s="50" t="s">
        <v>375</v>
      </c>
      <c r="C775" s="51">
        <v>2.6867799999999999E-7</v>
      </c>
      <c r="D775" s="51">
        <v>5.4927700000000008E-7</v>
      </c>
      <c r="E775" s="51">
        <v>3.9470600000000001E-8</v>
      </c>
      <c r="F775" s="52">
        <v>1.6400000000000001E-7</v>
      </c>
      <c r="G775" s="53">
        <v>1.0214256E-6</v>
      </c>
      <c r="H775" s="53">
        <f t="shared" si="11"/>
        <v>5.2092705599999995E-7</v>
      </c>
    </row>
    <row r="776" spans="1:8" x14ac:dyDescent="0.4">
      <c r="A776" s="49"/>
      <c r="B776" s="50" t="s">
        <v>215</v>
      </c>
      <c r="C776" s="51">
        <v>2.17093E-7</v>
      </c>
      <c r="D776" s="51">
        <v>6.41269E-7</v>
      </c>
      <c r="E776" s="51">
        <v>1.8697300000000002E-8</v>
      </c>
      <c r="F776" s="52">
        <v>1.5799999999999999E-7</v>
      </c>
      <c r="G776" s="53">
        <v>1.0350593E-6</v>
      </c>
      <c r="H776" s="53">
        <f t="shared" si="11"/>
        <v>5.2788024299999997E-7</v>
      </c>
    </row>
    <row r="777" spans="1:8" x14ac:dyDescent="0.4">
      <c r="A777" s="49"/>
      <c r="B777" s="50" t="s">
        <v>472</v>
      </c>
      <c r="C777" s="51">
        <v>5.1122999999999995E-7</v>
      </c>
      <c r="D777" s="51">
        <v>3.9369799999999998E-7</v>
      </c>
      <c r="E777" s="51">
        <v>4.4807200000000003E-8</v>
      </c>
      <c r="F777" s="52">
        <v>1.3400000000000001E-7</v>
      </c>
      <c r="G777" s="53">
        <v>1.0837351999999999E-6</v>
      </c>
      <c r="H777" s="53">
        <f t="shared" ref="H777:H840" si="12">G777*0.51</f>
        <v>5.5270495199999998E-7</v>
      </c>
    </row>
    <row r="778" spans="1:8" x14ac:dyDescent="0.4">
      <c r="A778" s="49"/>
      <c r="B778" s="50" t="s">
        <v>389</v>
      </c>
      <c r="C778" s="51">
        <v>2.1745500000000001E-7</v>
      </c>
      <c r="D778" s="51">
        <v>6.3465300000000001E-7</v>
      </c>
      <c r="E778" s="51">
        <v>1.7650599999999999E-8</v>
      </c>
      <c r="F778" s="52">
        <v>2.4699999999999998E-7</v>
      </c>
      <c r="G778" s="53">
        <v>1.1167586E-6</v>
      </c>
      <c r="H778" s="53">
        <f t="shared" si="12"/>
        <v>5.6954688600000005E-7</v>
      </c>
    </row>
    <row r="779" spans="1:8" x14ac:dyDescent="0.4">
      <c r="A779" s="49"/>
      <c r="B779" s="50" t="s">
        <v>363</v>
      </c>
      <c r="C779" s="51">
        <v>1.1385599999999999E-6</v>
      </c>
      <c r="D779" s="51">
        <v>7.65388E-7</v>
      </c>
      <c r="E779" s="51">
        <v>8.0510300000000001E-7</v>
      </c>
      <c r="F779" s="52">
        <v>1.04E-6</v>
      </c>
      <c r="G779" s="53">
        <v>3.7490509999999999E-6</v>
      </c>
      <c r="H779" s="53">
        <f t="shared" si="12"/>
        <v>1.9120160099999999E-6</v>
      </c>
    </row>
    <row r="780" spans="1:8" x14ac:dyDescent="0.4">
      <c r="A780" s="44" t="s">
        <v>200</v>
      </c>
      <c r="B780" s="45" t="s">
        <v>72</v>
      </c>
      <c r="C780" s="46">
        <v>1.4556999999999999E-8</v>
      </c>
      <c r="D780" s="46">
        <v>4.6023000000000001E-8</v>
      </c>
      <c r="E780" s="46">
        <v>4.4970000000000005E-9</v>
      </c>
      <c r="F780" s="47">
        <v>3.1300000000000002E-9</v>
      </c>
      <c r="G780" s="48">
        <v>6.820700000000001E-8</v>
      </c>
      <c r="H780" s="48">
        <f t="shared" si="12"/>
        <v>3.4785570000000006E-8</v>
      </c>
    </row>
    <row r="781" spans="1:8" x14ac:dyDescent="0.4">
      <c r="A781" s="49"/>
      <c r="B781" s="50" t="s">
        <v>319</v>
      </c>
      <c r="C781" s="51">
        <v>1.6100900000000001E-8</v>
      </c>
      <c r="D781" s="51">
        <v>5.0903999999999997E-8</v>
      </c>
      <c r="E781" s="51">
        <v>4.9739400000000003E-9</v>
      </c>
      <c r="F781" s="52">
        <v>3.46E-9</v>
      </c>
      <c r="G781" s="53">
        <v>7.5438839999999993E-8</v>
      </c>
      <c r="H781" s="53">
        <f t="shared" si="12"/>
        <v>3.8473808399999996E-8</v>
      </c>
    </row>
    <row r="782" spans="1:8" x14ac:dyDescent="0.4">
      <c r="A782" s="49"/>
      <c r="B782" s="50" t="s">
        <v>320</v>
      </c>
      <c r="C782" s="51">
        <v>1.6100900000000001E-8</v>
      </c>
      <c r="D782" s="51">
        <v>5.0903999999999997E-8</v>
      </c>
      <c r="E782" s="51">
        <v>4.9739400000000003E-9</v>
      </c>
      <c r="F782" s="52">
        <v>3.46E-9</v>
      </c>
      <c r="G782" s="53">
        <v>7.5438839999999993E-8</v>
      </c>
      <c r="H782" s="53">
        <f t="shared" si="12"/>
        <v>3.8473808399999996E-8</v>
      </c>
    </row>
    <row r="783" spans="1:8" x14ac:dyDescent="0.4">
      <c r="A783" s="49"/>
      <c r="B783" s="50" t="s">
        <v>61</v>
      </c>
      <c r="C783" s="51">
        <v>1.6100900000000001E-8</v>
      </c>
      <c r="D783" s="51">
        <v>5.0903999999999997E-8</v>
      </c>
      <c r="E783" s="51">
        <v>4.9739400000000003E-9</v>
      </c>
      <c r="F783" s="52">
        <v>3.46E-9</v>
      </c>
      <c r="G783" s="53">
        <v>7.5438839999999993E-8</v>
      </c>
      <c r="H783" s="53">
        <f t="shared" si="12"/>
        <v>3.8473808399999996E-8</v>
      </c>
    </row>
    <row r="784" spans="1:8" x14ac:dyDescent="0.4">
      <c r="A784" s="49"/>
      <c r="B784" s="50" t="s">
        <v>376</v>
      </c>
      <c r="C784" s="51">
        <v>1.6100900000000001E-8</v>
      </c>
      <c r="D784" s="51">
        <v>5.0903999999999997E-8</v>
      </c>
      <c r="E784" s="51">
        <v>4.9739400000000003E-9</v>
      </c>
      <c r="F784" s="52">
        <v>3.46E-9</v>
      </c>
      <c r="G784" s="53">
        <v>7.5438839999999993E-8</v>
      </c>
      <c r="H784" s="53">
        <f t="shared" si="12"/>
        <v>3.8473808399999996E-8</v>
      </c>
    </row>
    <row r="785" spans="1:8" x14ac:dyDescent="0.4">
      <c r="A785" s="49"/>
      <c r="B785" s="50" t="s">
        <v>377</v>
      </c>
      <c r="C785" s="51">
        <v>1.6100900000000001E-8</v>
      </c>
      <c r="D785" s="51">
        <v>5.0903999999999997E-8</v>
      </c>
      <c r="E785" s="51">
        <v>4.9739400000000003E-9</v>
      </c>
      <c r="F785" s="52">
        <v>3.46E-9</v>
      </c>
      <c r="G785" s="53">
        <v>7.5438839999999993E-8</v>
      </c>
      <c r="H785" s="53">
        <f t="shared" si="12"/>
        <v>3.8473808399999996E-8</v>
      </c>
    </row>
    <row r="786" spans="1:8" x14ac:dyDescent="0.4">
      <c r="A786" s="49"/>
      <c r="B786" s="50" t="s">
        <v>467</v>
      </c>
      <c r="C786" s="51">
        <v>3.7327699999999999E-8</v>
      </c>
      <c r="D786" s="51">
        <v>1.4017899999999997E-7</v>
      </c>
      <c r="E786" s="51">
        <v>1.3872900000000001E-8</v>
      </c>
      <c r="F786" s="52">
        <v>9.7100000000000006E-9</v>
      </c>
      <c r="G786" s="53">
        <v>2.0108959999999999E-7</v>
      </c>
      <c r="H786" s="53">
        <f t="shared" si="12"/>
        <v>1.0255569599999999E-7</v>
      </c>
    </row>
    <row r="787" spans="1:8" x14ac:dyDescent="0.4">
      <c r="A787" s="49"/>
      <c r="B787" s="50" t="s">
        <v>227</v>
      </c>
      <c r="C787" s="51">
        <v>5.99145E-9</v>
      </c>
      <c r="D787" s="51">
        <v>1.8957800000000001E-7</v>
      </c>
      <c r="E787" s="51">
        <v>4.4176899999999999E-9</v>
      </c>
      <c r="F787" s="52">
        <v>3.5499999999999999E-7</v>
      </c>
      <c r="G787" s="53">
        <v>5.5498714000000002E-7</v>
      </c>
      <c r="H787" s="53">
        <f t="shared" si="12"/>
        <v>2.8304344139999999E-7</v>
      </c>
    </row>
    <row r="788" spans="1:8" x14ac:dyDescent="0.4">
      <c r="A788" s="49"/>
      <c r="B788" s="50" t="s">
        <v>343</v>
      </c>
      <c r="C788" s="51">
        <v>1.8720400000000001E-7</v>
      </c>
      <c r="D788" s="51">
        <v>4.68596E-7</v>
      </c>
      <c r="E788" s="51">
        <v>3.4220500000000005E-8</v>
      </c>
      <c r="F788" s="52">
        <v>1.0999999999999999E-8</v>
      </c>
      <c r="G788" s="53">
        <v>7.0102050000000008E-7</v>
      </c>
      <c r="H788" s="53">
        <f t="shared" si="12"/>
        <v>3.5752045500000005E-7</v>
      </c>
    </row>
    <row r="789" spans="1:8" x14ac:dyDescent="0.4">
      <c r="A789" s="44" t="s">
        <v>163</v>
      </c>
      <c r="B789" s="45" t="s">
        <v>72</v>
      </c>
      <c r="C789" s="46">
        <v>6.9078000000000005E-9</v>
      </c>
      <c r="D789" s="46">
        <v>2.1839499999999998E-8</v>
      </c>
      <c r="E789" s="46">
        <v>2.1339800000000001E-9</v>
      </c>
      <c r="F789" s="47">
        <v>1.4800000000000001E-9</v>
      </c>
      <c r="G789" s="48">
        <v>3.2361280000000004E-8</v>
      </c>
      <c r="H789" s="48">
        <f t="shared" si="12"/>
        <v>1.6504252800000001E-8</v>
      </c>
    </row>
    <row r="790" spans="1:8" x14ac:dyDescent="0.4">
      <c r="A790" s="49"/>
      <c r="B790" s="50" t="s">
        <v>319</v>
      </c>
      <c r="C790" s="51">
        <v>1.04E-8</v>
      </c>
      <c r="D790" s="51">
        <v>2.6425199999999998E-8</v>
      </c>
      <c r="E790" s="51">
        <v>2.7000000000000002E-9</v>
      </c>
      <c r="F790" s="52">
        <v>2.09E-9</v>
      </c>
      <c r="G790" s="53">
        <v>4.1615200000000003E-8</v>
      </c>
      <c r="H790" s="53">
        <f t="shared" si="12"/>
        <v>2.1223752000000002E-8</v>
      </c>
    </row>
    <row r="791" spans="1:8" x14ac:dyDescent="0.4">
      <c r="A791" s="49"/>
      <c r="B791" s="50" t="s">
        <v>320</v>
      </c>
      <c r="C791" s="51">
        <v>1.0401899999999999E-8</v>
      </c>
      <c r="D791" s="51">
        <v>2.6425199999999998E-8</v>
      </c>
      <c r="E791" s="51">
        <v>2.7006E-9</v>
      </c>
      <c r="F791" s="52">
        <v>2.09E-9</v>
      </c>
      <c r="G791" s="53">
        <v>4.16177E-8</v>
      </c>
      <c r="H791" s="53">
        <f t="shared" si="12"/>
        <v>2.1225026999999998E-8</v>
      </c>
    </row>
    <row r="792" spans="1:8" x14ac:dyDescent="0.4">
      <c r="A792" s="49"/>
      <c r="B792" s="50" t="s">
        <v>359</v>
      </c>
      <c r="C792" s="51">
        <v>1.22673E-8</v>
      </c>
      <c r="D792" s="51">
        <v>3.8783999999999998E-8</v>
      </c>
      <c r="E792" s="51">
        <v>3.7896700000000002E-9</v>
      </c>
      <c r="F792" s="52">
        <v>2.64E-9</v>
      </c>
      <c r="G792" s="53">
        <v>5.7480970000000007E-8</v>
      </c>
      <c r="H792" s="53">
        <f t="shared" si="12"/>
        <v>2.9315294700000004E-8</v>
      </c>
    </row>
    <row r="793" spans="1:8" x14ac:dyDescent="0.4">
      <c r="A793" s="49"/>
      <c r="B793" s="50" t="s">
        <v>61</v>
      </c>
      <c r="C793" s="51">
        <v>1.34195E-8</v>
      </c>
      <c r="D793" s="51">
        <v>4.1084300000000002E-8</v>
      </c>
      <c r="E793" s="51">
        <v>3.6079399999999998E-9</v>
      </c>
      <c r="F793" s="52">
        <v>2.2199999999999998E-9</v>
      </c>
      <c r="G793" s="53">
        <v>6.033174000000001E-8</v>
      </c>
      <c r="H793" s="53">
        <f t="shared" si="12"/>
        <v>3.0769187400000006E-8</v>
      </c>
    </row>
    <row r="794" spans="1:8" x14ac:dyDescent="0.4">
      <c r="A794" s="49"/>
      <c r="B794" s="50" t="s">
        <v>376</v>
      </c>
      <c r="C794" s="51">
        <v>1.34195E-8</v>
      </c>
      <c r="D794" s="51">
        <v>4.1084300000000002E-8</v>
      </c>
      <c r="E794" s="51">
        <v>3.6079399999999998E-9</v>
      </c>
      <c r="F794" s="52">
        <v>2.2199999999999998E-9</v>
      </c>
      <c r="G794" s="53">
        <v>6.033174000000001E-8</v>
      </c>
      <c r="H794" s="53">
        <f t="shared" si="12"/>
        <v>3.0769187400000006E-8</v>
      </c>
    </row>
    <row r="795" spans="1:8" x14ac:dyDescent="0.4">
      <c r="A795" s="49"/>
      <c r="B795" s="50" t="s">
        <v>377</v>
      </c>
      <c r="C795" s="51">
        <v>1.34195E-8</v>
      </c>
      <c r="D795" s="51">
        <v>4.1084300000000002E-8</v>
      </c>
      <c r="E795" s="51">
        <v>3.6079399999999998E-9</v>
      </c>
      <c r="F795" s="52">
        <v>2.2199999999999998E-9</v>
      </c>
      <c r="G795" s="53">
        <v>6.033174000000001E-8</v>
      </c>
      <c r="H795" s="53">
        <f t="shared" si="12"/>
        <v>3.0769187400000006E-8</v>
      </c>
    </row>
    <row r="796" spans="1:8" x14ac:dyDescent="0.4">
      <c r="A796" s="49"/>
      <c r="B796" s="50" t="s">
        <v>385</v>
      </c>
      <c r="C796" s="51">
        <v>1.67115E-8</v>
      </c>
      <c r="D796" s="51">
        <v>3.9151099999999996E-8</v>
      </c>
      <c r="E796" s="51">
        <v>3.51848E-9</v>
      </c>
      <c r="F796" s="52">
        <v>2.7799999999999999E-9</v>
      </c>
      <c r="G796" s="53">
        <v>6.2161080000000009E-8</v>
      </c>
      <c r="H796" s="53">
        <f t="shared" si="12"/>
        <v>3.1702150800000003E-8</v>
      </c>
    </row>
    <row r="797" spans="1:8" x14ac:dyDescent="0.4">
      <c r="A797" s="49"/>
      <c r="B797" s="50" t="s">
        <v>345</v>
      </c>
      <c r="C797" s="51">
        <v>3.1239900000000002E-8</v>
      </c>
      <c r="D797" s="51">
        <v>2.3176900000000001E-8</v>
      </c>
      <c r="E797" s="51">
        <v>1.1535E-9</v>
      </c>
      <c r="F797" s="52">
        <v>7.5700000000000009E-9</v>
      </c>
      <c r="G797" s="53">
        <v>6.3140299999999998E-8</v>
      </c>
      <c r="H797" s="53">
        <f t="shared" si="12"/>
        <v>3.2201552999999999E-8</v>
      </c>
    </row>
    <row r="798" spans="1:8" x14ac:dyDescent="0.4">
      <c r="A798" s="49"/>
      <c r="B798" s="50" t="s">
        <v>137</v>
      </c>
      <c r="C798" s="51">
        <v>1.53912E-8</v>
      </c>
      <c r="D798" s="51">
        <v>4.7643800000000002E-8</v>
      </c>
      <c r="E798" s="51">
        <v>4.6686800000000001E-9</v>
      </c>
      <c r="F798" s="52">
        <v>4.5299999999999999E-9</v>
      </c>
      <c r="G798" s="53">
        <v>7.2233679999999987E-8</v>
      </c>
      <c r="H798" s="53">
        <f t="shared" si="12"/>
        <v>3.6839176799999993E-8</v>
      </c>
    </row>
    <row r="799" spans="1:8" x14ac:dyDescent="0.4">
      <c r="A799" s="49"/>
      <c r="B799" s="50" t="s">
        <v>443</v>
      </c>
      <c r="C799" s="51">
        <v>2.3339000000000001E-8</v>
      </c>
      <c r="D799" s="51">
        <v>4.45641E-8</v>
      </c>
      <c r="E799" s="51">
        <v>3.77499E-9</v>
      </c>
      <c r="F799" s="52">
        <v>2.88E-9</v>
      </c>
      <c r="G799" s="53">
        <v>7.4558089999999994E-8</v>
      </c>
      <c r="H799" s="53">
        <f t="shared" si="12"/>
        <v>3.8024625899999996E-8</v>
      </c>
    </row>
    <row r="800" spans="1:8" x14ac:dyDescent="0.4">
      <c r="A800" s="49"/>
      <c r="B800" s="50" t="s">
        <v>429</v>
      </c>
      <c r="C800" s="51">
        <v>1.6534299999999997E-8</v>
      </c>
      <c r="D800" s="51">
        <v>5.3925899999999997E-8</v>
      </c>
      <c r="E800" s="51">
        <v>4.1278700000000006E-9</v>
      </c>
      <c r="F800" s="52">
        <v>1.9800000000000002E-9</v>
      </c>
      <c r="G800" s="53">
        <v>7.6568070000000004E-8</v>
      </c>
      <c r="H800" s="53">
        <f t="shared" si="12"/>
        <v>3.9049715699999999E-8</v>
      </c>
    </row>
    <row r="801" spans="1:8" x14ac:dyDescent="0.4">
      <c r="A801" s="49"/>
      <c r="B801" s="50" t="s">
        <v>226</v>
      </c>
      <c r="C801" s="51">
        <v>3.04723E-8</v>
      </c>
      <c r="D801" s="51">
        <v>6.2291800000000002E-8</v>
      </c>
      <c r="E801" s="51">
        <v>5.6293899999999997E-9</v>
      </c>
      <c r="F801" s="52">
        <v>4.3599999999999998E-9</v>
      </c>
      <c r="G801" s="53">
        <v>1.0275349E-7</v>
      </c>
      <c r="H801" s="53">
        <f t="shared" si="12"/>
        <v>5.2404279899999999E-8</v>
      </c>
    </row>
    <row r="802" spans="1:8" x14ac:dyDescent="0.4">
      <c r="A802" s="49"/>
      <c r="B802" s="50" t="s">
        <v>223</v>
      </c>
      <c r="C802" s="51">
        <v>2.9643499999999997E-8</v>
      </c>
      <c r="D802" s="51">
        <v>7.1290899999999994E-8</v>
      </c>
      <c r="E802" s="51">
        <v>6.4786600000000005E-9</v>
      </c>
      <c r="F802" s="52">
        <v>4.9399999999999999E-9</v>
      </c>
      <c r="G802" s="53">
        <v>1.1235306000000001E-7</v>
      </c>
      <c r="H802" s="53">
        <f t="shared" si="12"/>
        <v>5.7300060600000006E-8</v>
      </c>
    </row>
    <row r="803" spans="1:8" x14ac:dyDescent="0.4">
      <c r="A803" s="49"/>
      <c r="B803" s="50" t="s">
        <v>356</v>
      </c>
      <c r="C803" s="51">
        <v>2.9643499999999997E-8</v>
      </c>
      <c r="D803" s="51">
        <v>7.1290899999999994E-8</v>
      </c>
      <c r="E803" s="51">
        <v>6.4786600000000005E-9</v>
      </c>
      <c r="F803" s="52">
        <v>4.9399999999999999E-9</v>
      </c>
      <c r="G803" s="53">
        <v>1.1235306000000001E-7</v>
      </c>
      <c r="H803" s="53">
        <f t="shared" si="12"/>
        <v>5.7300060600000006E-8</v>
      </c>
    </row>
    <row r="804" spans="1:8" x14ac:dyDescent="0.4">
      <c r="A804" s="49"/>
      <c r="B804" s="50" t="s">
        <v>448</v>
      </c>
      <c r="C804" s="51">
        <v>6.7621099999999999E-8</v>
      </c>
      <c r="D804" s="51">
        <v>6.3789500000000004E-8</v>
      </c>
      <c r="E804" s="51">
        <v>3.6327300000000001E-9</v>
      </c>
      <c r="F804" s="52">
        <v>1.5000000000000002E-8</v>
      </c>
      <c r="G804" s="53">
        <v>1.5004333000000002E-7</v>
      </c>
      <c r="H804" s="53">
        <f t="shared" si="12"/>
        <v>7.6522098300000012E-8</v>
      </c>
    </row>
    <row r="805" spans="1:8" x14ac:dyDescent="0.4">
      <c r="A805" s="49"/>
      <c r="B805" s="50" t="s">
        <v>388</v>
      </c>
      <c r="C805" s="51">
        <v>6.1102600000000006E-8</v>
      </c>
      <c r="D805" s="51">
        <v>9.1476000000000005E-8</v>
      </c>
      <c r="E805" s="51">
        <v>7.9233400000000001E-9</v>
      </c>
      <c r="F805" s="52">
        <v>6.6000000000000004E-9</v>
      </c>
      <c r="G805" s="53">
        <v>1.6710194E-7</v>
      </c>
      <c r="H805" s="53">
        <f t="shared" si="12"/>
        <v>8.52219894E-8</v>
      </c>
    </row>
    <row r="806" spans="1:8" x14ac:dyDescent="0.4">
      <c r="A806" s="49"/>
      <c r="B806" s="50" t="s">
        <v>444</v>
      </c>
      <c r="C806" s="51">
        <v>5.6077E-8</v>
      </c>
      <c r="D806" s="51">
        <v>9.6721299999999999E-8</v>
      </c>
      <c r="E806" s="51">
        <v>8.2704500000000001E-9</v>
      </c>
      <c r="F806" s="52">
        <v>6.3799999999999999E-9</v>
      </c>
      <c r="G806" s="53">
        <v>1.6744874999999997E-7</v>
      </c>
      <c r="H806" s="53">
        <f t="shared" si="12"/>
        <v>8.5398862499999987E-8</v>
      </c>
    </row>
    <row r="807" spans="1:8" x14ac:dyDescent="0.4">
      <c r="A807" s="49"/>
      <c r="B807" s="50" t="s">
        <v>465</v>
      </c>
      <c r="C807" s="51">
        <v>1.1821699999999999E-7</v>
      </c>
      <c r="D807" s="51">
        <v>1.7830600000000001E-7</v>
      </c>
      <c r="E807" s="51">
        <v>1.5655199999999998E-8</v>
      </c>
      <c r="F807" s="52">
        <v>1.29E-8</v>
      </c>
      <c r="G807" s="53">
        <v>3.2507820000000003E-7</v>
      </c>
      <c r="H807" s="53">
        <f t="shared" si="12"/>
        <v>1.6578988200000003E-7</v>
      </c>
    </row>
    <row r="808" spans="1:8" x14ac:dyDescent="0.4">
      <c r="A808" s="49"/>
      <c r="B808" s="50" t="s">
        <v>292</v>
      </c>
      <c r="C808" s="51">
        <v>1.88548E-7</v>
      </c>
      <c r="D808" s="51">
        <v>1.1553300000000001E-7</v>
      </c>
      <c r="E808" s="51">
        <v>2.7739000000000002E-7</v>
      </c>
      <c r="F808" s="52">
        <v>1.3E-7</v>
      </c>
      <c r="G808" s="53">
        <v>7.1147100000000014E-7</v>
      </c>
      <c r="H808" s="53">
        <f t="shared" si="12"/>
        <v>3.6285021000000007E-7</v>
      </c>
    </row>
    <row r="809" spans="1:8" x14ac:dyDescent="0.4">
      <c r="A809" s="49"/>
      <c r="B809" s="50" t="s">
        <v>296</v>
      </c>
      <c r="C809" s="51">
        <v>1.4866099999999998E-7</v>
      </c>
      <c r="D809" s="51">
        <v>4.2677299999999998E-7</v>
      </c>
      <c r="E809" s="51">
        <v>2.4961500000000002E-8</v>
      </c>
      <c r="F809" s="52">
        <v>1.18E-7</v>
      </c>
      <c r="G809" s="53">
        <v>7.1839550000000006E-7</v>
      </c>
      <c r="H809" s="53">
        <f t="shared" si="12"/>
        <v>3.6638170500000002E-7</v>
      </c>
    </row>
    <row r="810" spans="1:8" x14ac:dyDescent="0.4">
      <c r="A810" s="49"/>
      <c r="B810" s="50" t="s">
        <v>349</v>
      </c>
      <c r="C810" s="51">
        <v>1.5419199999999998E-7</v>
      </c>
      <c r="D810" s="51">
        <v>4.8318299999999994E-7</v>
      </c>
      <c r="E810" s="51">
        <v>3.5017299999999998E-8</v>
      </c>
      <c r="F810" s="52">
        <v>5.47E-8</v>
      </c>
      <c r="G810" s="53">
        <v>7.2709229999999991E-7</v>
      </c>
      <c r="H810" s="53">
        <f t="shared" si="12"/>
        <v>3.7081707299999995E-7</v>
      </c>
    </row>
    <row r="811" spans="1:8" x14ac:dyDescent="0.4">
      <c r="A811" s="49"/>
      <c r="B811" s="50" t="s">
        <v>74</v>
      </c>
      <c r="C811" s="51">
        <v>1.5419199999999998E-7</v>
      </c>
      <c r="D811" s="51">
        <v>4.8318299999999994E-7</v>
      </c>
      <c r="E811" s="51">
        <v>3.5017299999999998E-8</v>
      </c>
      <c r="F811" s="52">
        <v>5.47E-8</v>
      </c>
      <c r="G811" s="53">
        <v>7.2709229999999991E-7</v>
      </c>
      <c r="H811" s="53">
        <f t="shared" si="12"/>
        <v>3.7081707299999995E-7</v>
      </c>
    </row>
    <row r="812" spans="1:8" x14ac:dyDescent="0.4">
      <c r="A812" s="49"/>
      <c r="B812" s="50" t="s">
        <v>350</v>
      </c>
      <c r="C812" s="51">
        <v>1.5419199999999998E-7</v>
      </c>
      <c r="D812" s="51">
        <v>4.8318299999999994E-7</v>
      </c>
      <c r="E812" s="51">
        <v>3.5017299999999998E-8</v>
      </c>
      <c r="F812" s="52">
        <v>5.47E-8</v>
      </c>
      <c r="G812" s="53">
        <v>7.2709229999999991E-7</v>
      </c>
      <c r="H812" s="53">
        <f t="shared" si="12"/>
        <v>3.7081707299999995E-7</v>
      </c>
    </row>
    <row r="813" spans="1:8" x14ac:dyDescent="0.4">
      <c r="A813" s="49"/>
      <c r="B813" s="50" t="s">
        <v>400</v>
      </c>
      <c r="C813" s="51">
        <v>1.70312E-7</v>
      </c>
      <c r="D813" s="51">
        <v>4.62411E-7</v>
      </c>
      <c r="E813" s="51">
        <v>9.6017500000000003E-9</v>
      </c>
      <c r="F813" s="52">
        <v>1.1900000000000001E-7</v>
      </c>
      <c r="G813" s="53">
        <v>7.6132474999999991E-7</v>
      </c>
      <c r="H813" s="53">
        <f t="shared" si="12"/>
        <v>3.8827562249999998E-7</v>
      </c>
    </row>
    <row r="814" spans="1:8" x14ac:dyDescent="0.4">
      <c r="A814" s="49"/>
      <c r="B814" s="50" t="s">
        <v>220</v>
      </c>
      <c r="C814" s="51">
        <v>3.6996200000000001E-7</v>
      </c>
      <c r="D814" s="51">
        <v>2.8895600000000001E-7</v>
      </c>
      <c r="E814" s="51">
        <v>4.0470800000000001E-8</v>
      </c>
      <c r="F814" s="52">
        <v>1.43E-7</v>
      </c>
      <c r="G814" s="53">
        <v>8.423888E-7</v>
      </c>
      <c r="H814" s="53">
        <f t="shared" si="12"/>
        <v>4.2961828799999999E-7</v>
      </c>
    </row>
    <row r="815" spans="1:8" x14ac:dyDescent="0.4">
      <c r="A815" s="49"/>
      <c r="B815" s="50" t="s">
        <v>357</v>
      </c>
      <c r="C815" s="51">
        <v>1.3222700000000001E-7</v>
      </c>
      <c r="D815" s="51">
        <v>7.26544E-7</v>
      </c>
      <c r="E815" s="51">
        <v>2.8744399999999998E-8</v>
      </c>
      <c r="F815" s="52">
        <v>2.6699999999999998E-8</v>
      </c>
      <c r="G815" s="53">
        <v>9.1421539999999982E-7</v>
      </c>
      <c r="H815" s="53">
        <f t="shared" si="12"/>
        <v>4.6624985399999993E-7</v>
      </c>
    </row>
    <row r="816" spans="1:8" x14ac:dyDescent="0.4">
      <c r="A816" s="49"/>
      <c r="B816" s="50" t="s">
        <v>472</v>
      </c>
      <c r="C816" s="51">
        <v>2.8572699999999998E-7</v>
      </c>
      <c r="D816" s="51">
        <v>2.5371299999999999E-7</v>
      </c>
      <c r="E816" s="51">
        <v>1.5300000000000001E-7</v>
      </c>
      <c r="F816" s="52">
        <v>2.4499999999999998E-7</v>
      </c>
      <c r="G816" s="53">
        <v>9.3743999999999996E-7</v>
      </c>
      <c r="H816" s="53">
        <f t="shared" si="12"/>
        <v>4.7809439999999994E-7</v>
      </c>
    </row>
    <row r="817" spans="1:8" x14ac:dyDescent="0.4">
      <c r="A817" s="49"/>
      <c r="B817" s="50" t="s">
        <v>470</v>
      </c>
      <c r="C817" s="51">
        <v>2.7467600000000002E-7</v>
      </c>
      <c r="D817" s="51">
        <v>5.6233699999999996E-7</v>
      </c>
      <c r="E817" s="51">
        <v>1.04151E-8</v>
      </c>
      <c r="F817" s="52">
        <v>1.5300000000000001E-7</v>
      </c>
      <c r="G817" s="53">
        <v>1.0004280999999998E-6</v>
      </c>
      <c r="H817" s="53">
        <f t="shared" si="12"/>
        <v>5.102183309999999E-7</v>
      </c>
    </row>
    <row r="818" spans="1:8" x14ac:dyDescent="0.4">
      <c r="A818" s="49"/>
      <c r="B818" s="50" t="s">
        <v>386</v>
      </c>
      <c r="C818" s="51">
        <v>2.11E-7</v>
      </c>
      <c r="D818" s="51">
        <v>6.0459499999999997E-7</v>
      </c>
      <c r="E818" s="51">
        <v>3.5399999999999999E-8</v>
      </c>
      <c r="F818" s="52">
        <v>1.67E-7</v>
      </c>
      <c r="G818" s="53">
        <v>1.0179950000000001E-6</v>
      </c>
      <c r="H818" s="53">
        <f t="shared" si="12"/>
        <v>5.1917745000000009E-7</v>
      </c>
    </row>
    <row r="819" spans="1:8" x14ac:dyDescent="0.4">
      <c r="A819" s="49"/>
      <c r="B819" s="50" t="s">
        <v>87</v>
      </c>
      <c r="C819" s="51">
        <v>2.8683499999999996E-7</v>
      </c>
      <c r="D819" s="51">
        <v>6.2473800000000002E-7</v>
      </c>
      <c r="E819" s="51">
        <v>7.3168800000000001E-8</v>
      </c>
      <c r="F819" s="52">
        <v>8.9200000000000005E-8</v>
      </c>
      <c r="G819" s="53">
        <v>1.0739418E-6</v>
      </c>
      <c r="H819" s="53">
        <f t="shared" si="12"/>
        <v>5.4771031800000001E-7</v>
      </c>
    </row>
    <row r="820" spans="1:8" x14ac:dyDescent="0.4">
      <c r="A820" s="49"/>
      <c r="B820" s="50" t="s">
        <v>426</v>
      </c>
      <c r="C820" s="51">
        <v>3.0851099999999998E-7</v>
      </c>
      <c r="D820" s="51">
        <v>1.89388E-7</v>
      </c>
      <c r="E820" s="51">
        <v>4.1906E-7</v>
      </c>
      <c r="F820" s="52">
        <v>2.0100000000000001E-7</v>
      </c>
      <c r="G820" s="53">
        <v>1.1179590000000001E-6</v>
      </c>
      <c r="H820" s="53">
        <f t="shared" si="12"/>
        <v>5.7015909E-7</v>
      </c>
    </row>
    <row r="821" spans="1:8" x14ac:dyDescent="0.4">
      <c r="A821" s="49"/>
      <c r="B821" s="50" t="s">
        <v>461</v>
      </c>
      <c r="C821" s="51">
        <v>2.43798E-7</v>
      </c>
      <c r="D821" s="51">
        <v>7.4560200000000006E-7</v>
      </c>
      <c r="E821" s="51">
        <v>2.7334900000000001E-8</v>
      </c>
      <c r="F821" s="52">
        <v>1.06E-7</v>
      </c>
      <c r="G821" s="53">
        <v>1.1227349E-6</v>
      </c>
      <c r="H821" s="53">
        <f t="shared" si="12"/>
        <v>5.7259479900000001E-7</v>
      </c>
    </row>
    <row r="822" spans="1:8" x14ac:dyDescent="0.4">
      <c r="A822" s="49"/>
      <c r="B822" s="50" t="s">
        <v>369</v>
      </c>
      <c r="C822" s="51">
        <v>4.2399999999999999E-7</v>
      </c>
      <c r="D822" s="51">
        <v>5.30644E-7</v>
      </c>
      <c r="E822" s="51">
        <v>8.3099999999999996E-8</v>
      </c>
      <c r="F822" s="52">
        <v>1.43E-7</v>
      </c>
      <c r="G822" s="53">
        <v>1.1807440000000001E-6</v>
      </c>
      <c r="H822" s="53">
        <f t="shared" si="12"/>
        <v>6.021794400000001E-7</v>
      </c>
    </row>
    <row r="823" spans="1:8" x14ac:dyDescent="0.4">
      <c r="A823" s="49"/>
      <c r="B823" s="50" t="s">
        <v>370</v>
      </c>
      <c r="C823" s="51">
        <v>4.24315E-7</v>
      </c>
      <c r="D823" s="51">
        <v>5.30644E-7</v>
      </c>
      <c r="E823" s="51">
        <v>8.3050299999999996E-8</v>
      </c>
      <c r="F823" s="52">
        <v>1.43E-7</v>
      </c>
      <c r="G823" s="53">
        <v>1.1810092999999999E-6</v>
      </c>
      <c r="H823" s="53">
        <f t="shared" si="12"/>
        <v>6.0231474299999995E-7</v>
      </c>
    </row>
    <row r="824" spans="1:8" x14ac:dyDescent="0.4">
      <c r="A824" s="49"/>
      <c r="B824" s="50" t="s">
        <v>437</v>
      </c>
      <c r="C824" s="51">
        <v>2.7618700000000001E-7</v>
      </c>
      <c r="D824" s="51">
        <v>6.2618999999999997E-7</v>
      </c>
      <c r="E824" s="51">
        <v>1.7179199999999999E-8</v>
      </c>
      <c r="F824" s="52">
        <v>2.8299999999999998E-7</v>
      </c>
      <c r="G824" s="53">
        <v>1.2025562000000001E-6</v>
      </c>
      <c r="H824" s="53">
        <f t="shared" si="12"/>
        <v>6.1330366200000007E-7</v>
      </c>
    </row>
    <row r="825" spans="1:8" x14ac:dyDescent="0.4">
      <c r="A825" s="49"/>
      <c r="B825" s="50" t="s">
        <v>387</v>
      </c>
      <c r="C825" s="51">
        <v>2.5525400000000002E-7</v>
      </c>
      <c r="D825" s="51">
        <v>7.5399099999999997E-7</v>
      </c>
      <c r="E825" s="51">
        <v>2.1983900000000001E-8</v>
      </c>
      <c r="F825" s="52">
        <v>1.86E-7</v>
      </c>
      <c r="G825" s="53">
        <v>1.2172289E-6</v>
      </c>
      <c r="H825" s="53">
        <f t="shared" si="12"/>
        <v>6.2078673900000002E-7</v>
      </c>
    </row>
    <row r="826" spans="1:8" x14ac:dyDescent="0.4">
      <c r="A826" s="49"/>
      <c r="B826" s="50" t="s">
        <v>414</v>
      </c>
      <c r="C826" s="51">
        <v>4.62415E-7</v>
      </c>
      <c r="D826" s="51">
        <v>4.6252399999999999E-7</v>
      </c>
      <c r="E826" s="51">
        <v>1.18198E-7</v>
      </c>
      <c r="F826" s="52">
        <v>1.86E-7</v>
      </c>
      <c r="G826" s="53">
        <v>1.229137E-6</v>
      </c>
      <c r="H826" s="53">
        <f t="shared" si="12"/>
        <v>6.2685986999999999E-7</v>
      </c>
    </row>
    <row r="827" spans="1:8" x14ac:dyDescent="0.4">
      <c r="A827" s="49"/>
      <c r="B827" s="50" t="s">
        <v>453</v>
      </c>
      <c r="C827" s="51">
        <v>2.5268899999999999E-7</v>
      </c>
      <c r="D827" s="51">
        <v>6.7731400000000003E-7</v>
      </c>
      <c r="E827" s="51">
        <v>1.72245E-8</v>
      </c>
      <c r="F827" s="52">
        <v>3.3300000000000003E-7</v>
      </c>
      <c r="G827" s="53">
        <v>1.2802275000000001E-6</v>
      </c>
      <c r="H827" s="53">
        <f t="shared" si="12"/>
        <v>6.5291602500000003E-7</v>
      </c>
    </row>
    <row r="828" spans="1:8" x14ac:dyDescent="0.4">
      <c r="A828" s="49"/>
      <c r="B828" s="50" t="s">
        <v>397</v>
      </c>
      <c r="C828" s="51">
        <v>3.28068E-7</v>
      </c>
      <c r="D828" s="51">
        <v>9.1392999999999993E-7</v>
      </c>
      <c r="E828" s="51">
        <v>3.6143899999999997E-8</v>
      </c>
      <c r="F828" s="52">
        <v>2.2499999999999999E-7</v>
      </c>
      <c r="G828" s="53">
        <v>1.5031419E-6</v>
      </c>
      <c r="H828" s="53">
        <f t="shared" si="12"/>
        <v>7.6660236900000001E-7</v>
      </c>
    </row>
    <row r="829" spans="1:8" x14ac:dyDescent="0.4">
      <c r="A829" s="49"/>
      <c r="B829" s="50" t="s">
        <v>327</v>
      </c>
      <c r="C829" s="51">
        <v>6.8715699999999994E-7</v>
      </c>
      <c r="D829" s="51">
        <v>4.4296199999999999E-7</v>
      </c>
      <c r="E829" s="51">
        <v>1.76061E-7</v>
      </c>
      <c r="F829" s="52">
        <v>2.3699999999999999E-7</v>
      </c>
      <c r="G829" s="53">
        <v>1.54318E-6</v>
      </c>
      <c r="H829" s="53">
        <f t="shared" si="12"/>
        <v>7.8702180000000003E-7</v>
      </c>
    </row>
    <row r="830" spans="1:8" x14ac:dyDescent="0.4">
      <c r="A830" s="49"/>
      <c r="B830" s="50" t="s">
        <v>441</v>
      </c>
      <c r="C830" s="51">
        <v>6.4749399999999999E-7</v>
      </c>
      <c r="D830" s="51">
        <v>4.1512599999999998E-7</v>
      </c>
      <c r="E830" s="51">
        <v>2.2642300000000002E-7</v>
      </c>
      <c r="F830" s="52">
        <v>3.1399999999999998E-7</v>
      </c>
      <c r="G830" s="53">
        <v>1.6030430000000003E-6</v>
      </c>
      <c r="H830" s="53">
        <f t="shared" si="12"/>
        <v>8.1755193000000013E-7</v>
      </c>
    </row>
    <row r="831" spans="1:8" x14ac:dyDescent="0.4">
      <c r="A831" s="49"/>
      <c r="B831" s="50" t="s">
        <v>392</v>
      </c>
      <c r="C831" s="51">
        <v>5.0899599999999991E-7</v>
      </c>
      <c r="D831" s="51">
        <v>1.02125E-6</v>
      </c>
      <c r="E831" s="51">
        <v>3.0454299999999999E-8</v>
      </c>
      <c r="F831" s="52">
        <v>7.3099999999999999E-8</v>
      </c>
      <c r="G831" s="53">
        <v>1.6338002999999997E-6</v>
      </c>
      <c r="H831" s="53">
        <f t="shared" si="12"/>
        <v>8.3323815299999993E-7</v>
      </c>
    </row>
    <row r="832" spans="1:8" x14ac:dyDescent="0.4">
      <c r="A832" s="49"/>
      <c r="B832" s="50" t="s">
        <v>326</v>
      </c>
      <c r="C832" s="51">
        <v>5.4936799999999995E-7</v>
      </c>
      <c r="D832" s="51">
        <v>9.3654999999999995E-7</v>
      </c>
      <c r="E832" s="51">
        <v>8.1172299999999997E-8</v>
      </c>
      <c r="F832" s="52">
        <v>6.9100000000000003E-8</v>
      </c>
      <c r="G832" s="53">
        <v>1.6361902999999996E-6</v>
      </c>
      <c r="H832" s="53">
        <f t="shared" si="12"/>
        <v>8.3445705299999987E-7</v>
      </c>
    </row>
    <row r="833" spans="1:8" x14ac:dyDescent="0.4">
      <c r="A833" s="49"/>
      <c r="B833" s="50" t="s">
        <v>351</v>
      </c>
      <c r="C833" s="51">
        <v>5.3276699999999994E-7</v>
      </c>
      <c r="D833" s="51">
        <v>3.9790399999999999E-7</v>
      </c>
      <c r="E833" s="51">
        <v>3.4789000000000003E-7</v>
      </c>
      <c r="F833" s="52">
        <v>5.2200000000000004E-7</v>
      </c>
      <c r="G833" s="53">
        <v>1.8005609999999999E-6</v>
      </c>
      <c r="H833" s="53">
        <f t="shared" si="12"/>
        <v>9.1828610999999997E-7</v>
      </c>
    </row>
    <row r="834" spans="1:8" x14ac:dyDescent="0.4">
      <c r="A834" s="49"/>
      <c r="B834" s="50" t="s">
        <v>215</v>
      </c>
      <c r="C834" s="51">
        <v>3.8288100000000003E-7</v>
      </c>
      <c r="D834" s="51">
        <v>1.13099E-6</v>
      </c>
      <c r="E834" s="51">
        <v>3.2975899999999998E-8</v>
      </c>
      <c r="F834" s="52">
        <v>2.7799999999999997E-7</v>
      </c>
      <c r="G834" s="53">
        <v>1.8248469E-6</v>
      </c>
      <c r="H834" s="53">
        <f t="shared" si="12"/>
        <v>9.3067191900000003E-7</v>
      </c>
    </row>
    <row r="835" spans="1:8" x14ac:dyDescent="0.4">
      <c r="A835" s="49"/>
      <c r="B835" s="50" t="s">
        <v>416</v>
      </c>
      <c r="C835" s="51">
        <v>6.2739299999999993E-7</v>
      </c>
      <c r="D835" s="51">
        <v>1.0695600000000001E-6</v>
      </c>
      <c r="E835" s="51">
        <v>9.2700899999999999E-8</v>
      </c>
      <c r="F835" s="52">
        <v>7.8999999999999993E-8</v>
      </c>
      <c r="G835" s="53">
        <v>1.8686538999999998E-6</v>
      </c>
      <c r="H835" s="53">
        <f t="shared" si="12"/>
        <v>9.5301348899999993E-7</v>
      </c>
    </row>
    <row r="836" spans="1:8" x14ac:dyDescent="0.4">
      <c r="A836" s="49"/>
      <c r="B836" s="50" t="s">
        <v>298</v>
      </c>
      <c r="C836" s="51">
        <v>2.2575699999999997E-7</v>
      </c>
      <c r="D836" s="51">
        <v>1.11317E-6</v>
      </c>
      <c r="E836" s="51">
        <v>8.6496999999999997E-8</v>
      </c>
      <c r="F836" s="52">
        <v>4.8000000000000006E-7</v>
      </c>
      <c r="G836" s="53">
        <v>1.905424E-6</v>
      </c>
      <c r="H836" s="53">
        <f t="shared" si="12"/>
        <v>9.717662400000001E-7</v>
      </c>
    </row>
    <row r="837" spans="1:8" x14ac:dyDescent="0.4">
      <c r="A837" s="49"/>
      <c r="B837" s="50" t="s">
        <v>80</v>
      </c>
      <c r="C837" s="51">
        <v>3.7018499999999998E-7</v>
      </c>
      <c r="D837" s="51">
        <v>1.28672E-6</v>
      </c>
      <c r="E837" s="51">
        <v>8.2356900000000009E-8</v>
      </c>
      <c r="F837" s="52">
        <v>1.72E-7</v>
      </c>
      <c r="G837" s="53">
        <v>1.9112619000000005E-6</v>
      </c>
      <c r="H837" s="53">
        <f t="shared" si="12"/>
        <v>9.7474356900000035E-7</v>
      </c>
    </row>
    <row r="838" spans="1:8" x14ac:dyDescent="0.4">
      <c r="A838" s="49"/>
      <c r="B838" s="50" t="s">
        <v>364</v>
      </c>
      <c r="C838" s="51">
        <v>3.5420100000000001E-7</v>
      </c>
      <c r="D838" s="51">
        <v>1.2748799999999999E-6</v>
      </c>
      <c r="E838" s="51">
        <v>6.1828500000000003E-8</v>
      </c>
      <c r="F838" s="52">
        <v>3.0400000000000002E-7</v>
      </c>
      <c r="G838" s="53">
        <v>1.9949095000000003E-6</v>
      </c>
      <c r="H838" s="53">
        <f t="shared" si="12"/>
        <v>1.0174038450000003E-6</v>
      </c>
    </row>
    <row r="839" spans="1:8" x14ac:dyDescent="0.4">
      <c r="A839" s="49"/>
      <c r="B839" s="50" t="s">
        <v>346</v>
      </c>
      <c r="C839" s="51">
        <v>5.2276899999999999E-7</v>
      </c>
      <c r="D839" s="51">
        <v>1.2148499999999999E-6</v>
      </c>
      <c r="E839" s="51">
        <v>1.4261600000000001E-7</v>
      </c>
      <c r="F839" s="52">
        <v>1.5899999999999998E-7</v>
      </c>
      <c r="G839" s="53">
        <v>2.0392349999999998E-6</v>
      </c>
      <c r="H839" s="53">
        <f t="shared" si="12"/>
        <v>1.0400098499999999E-6</v>
      </c>
    </row>
    <row r="840" spans="1:8" x14ac:dyDescent="0.4">
      <c r="A840" s="49"/>
      <c r="B840" s="50" t="s">
        <v>91</v>
      </c>
      <c r="C840" s="51">
        <v>9.6341800000000003E-7</v>
      </c>
      <c r="D840" s="51">
        <v>1.01839E-6</v>
      </c>
      <c r="E840" s="51">
        <v>6.3203E-8</v>
      </c>
      <c r="F840" s="52">
        <v>2.84E-8</v>
      </c>
      <c r="G840" s="53">
        <v>2.073411E-6</v>
      </c>
      <c r="H840" s="53">
        <f t="shared" si="12"/>
        <v>1.0574396099999999E-6</v>
      </c>
    </row>
    <row r="841" spans="1:8" x14ac:dyDescent="0.4">
      <c r="A841" s="49"/>
      <c r="B841" s="50" t="s">
        <v>378</v>
      </c>
      <c r="C841" s="51">
        <v>5.3280799999999991E-7</v>
      </c>
      <c r="D841" s="51">
        <v>1.17823E-6</v>
      </c>
      <c r="E841" s="51">
        <v>1.1793100000000001E-7</v>
      </c>
      <c r="F841" s="52">
        <v>2.7000000000000001E-7</v>
      </c>
      <c r="G841" s="53">
        <v>2.0989689999999995E-6</v>
      </c>
      <c r="H841" s="53">
        <f t="shared" ref="H841:H904" si="13">G841*0.51</f>
        <v>1.0704741899999997E-6</v>
      </c>
    </row>
    <row r="842" spans="1:8" x14ac:dyDescent="0.4">
      <c r="A842" s="49"/>
      <c r="B842" s="50" t="s">
        <v>277</v>
      </c>
      <c r="C842" s="51">
        <v>5.05689E-7</v>
      </c>
      <c r="D842" s="51">
        <v>1.3472200000000001E-6</v>
      </c>
      <c r="E842" s="51">
        <v>1.9329799999999998E-8</v>
      </c>
      <c r="F842" s="52">
        <v>2.4999999999999999E-7</v>
      </c>
      <c r="G842" s="53">
        <v>2.1222388000000003E-6</v>
      </c>
      <c r="H842" s="53">
        <f t="shared" si="13"/>
        <v>1.0823417880000002E-6</v>
      </c>
    </row>
    <row r="843" spans="1:8" x14ac:dyDescent="0.4">
      <c r="A843" s="49"/>
      <c r="B843" s="50" t="s">
        <v>462</v>
      </c>
      <c r="C843" s="51">
        <v>6.7653299999999996E-7</v>
      </c>
      <c r="D843" s="51">
        <v>1.1775299999999999E-6</v>
      </c>
      <c r="E843" s="51">
        <v>2.5035300000000002E-8</v>
      </c>
      <c r="F843" s="52">
        <v>3.34E-7</v>
      </c>
      <c r="G843" s="53">
        <v>2.2130982999999998E-6</v>
      </c>
      <c r="H843" s="53">
        <f t="shared" si="13"/>
        <v>1.1286801329999999E-6</v>
      </c>
    </row>
    <row r="844" spans="1:8" x14ac:dyDescent="0.4">
      <c r="A844" s="49"/>
      <c r="B844" s="50" t="s">
        <v>412</v>
      </c>
      <c r="C844" s="51">
        <v>5.3569900000000009E-7</v>
      </c>
      <c r="D844" s="51">
        <v>1.5124900000000001E-6</v>
      </c>
      <c r="E844" s="51">
        <v>2.9527500000000001E-8</v>
      </c>
      <c r="F844" s="52">
        <v>2.9100000000000005E-7</v>
      </c>
      <c r="G844" s="53">
        <v>2.3687165E-6</v>
      </c>
      <c r="H844" s="53">
        <f t="shared" si="13"/>
        <v>1.208045415E-6</v>
      </c>
    </row>
    <row r="845" spans="1:8" x14ac:dyDescent="0.4">
      <c r="A845" s="49"/>
      <c r="B845" s="50" t="s">
        <v>367</v>
      </c>
      <c r="C845" s="51">
        <v>8.8950900000000005E-7</v>
      </c>
      <c r="D845" s="51">
        <v>9.9117499999999987E-7</v>
      </c>
      <c r="E845" s="51">
        <v>1.5993800000000001E-7</v>
      </c>
      <c r="F845" s="52">
        <v>3.8000000000000001E-7</v>
      </c>
      <c r="G845" s="53">
        <v>2.4206220000000004E-6</v>
      </c>
      <c r="H845" s="53">
        <f t="shared" si="13"/>
        <v>1.2345172200000002E-6</v>
      </c>
    </row>
    <row r="846" spans="1:8" x14ac:dyDescent="0.4">
      <c r="A846" s="49"/>
      <c r="B846" s="50" t="s">
        <v>382</v>
      </c>
      <c r="C846" s="51">
        <v>7.4799999999999997E-7</v>
      </c>
      <c r="D846" s="51">
        <v>6.3100000000000008E-7</v>
      </c>
      <c r="E846" s="51">
        <v>4.4000000000000002E-7</v>
      </c>
      <c r="F846" s="52">
        <v>6.06E-7</v>
      </c>
      <c r="G846" s="53">
        <v>2.4250000000000001E-6</v>
      </c>
      <c r="H846" s="53">
        <f t="shared" si="13"/>
        <v>1.2367500000000001E-6</v>
      </c>
    </row>
    <row r="847" spans="1:8" x14ac:dyDescent="0.4">
      <c r="A847" s="49"/>
      <c r="B847" s="50" t="s">
        <v>306</v>
      </c>
      <c r="C847" s="51">
        <v>6.2106700000000001E-7</v>
      </c>
      <c r="D847" s="51">
        <v>1.6080999999999999E-6</v>
      </c>
      <c r="E847" s="51">
        <v>7.8539600000000005E-8</v>
      </c>
      <c r="F847" s="52">
        <v>3.27E-7</v>
      </c>
      <c r="G847" s="53">
        <v>2.6347065999999997E-6</v>
      </c>
      <c r="H847" s="53">
        <f t="shared" si="13"/>
        <v>1.343700366E-6</v>
      </c>
    </row>
    <row r="848" spans="1:8" x14ac:dyDescent="0.4">
      <c r="A848" s="49"/>
      <c r="B848" s="50" t="s">
        <v>430</v>
      </c>
      <c r="C848" s="51">
        <v>4.9768299999999997E-7</v>
      </c>
      <c r="D848" s="51">
        <v>1.8150200000000001E-6</v>
      </c>
      <c r="E848" s="51">
        <v>1.4080200000000002E-7</v>
      </c>
      <c r="F848" s="52">
        <v>2.23E-7</v>
      </c>
      <c r="G848" s="53">
        <v>2.6765050000000005E-6</v>
      </c>
      <c r="H848" s="53">
        <f t="shared" si="13"/>
        <v>1.3650175500000002E-6</v>
      </c>
    </row>
    <row r="849" spans="1:8" x14ac:dyDescent="0.4">
      <c r="A849" s="49"/>
      <c r="B849" s="50" t="s">
        <v>460</v>
      </c>
      <c r="C849" s="51">
        <v>7.84601E-7</v>
      </c>
      <c r="D849" s="51">
        <v>1.8444300000000001E-6</v>
      </c>
      <c r="E849" s="51">
        <v>2.3211499999999999E-8</v>
      </c>
      <c r="F849" s="52">
        <v>2.4200000000000002E-7</v>
      </c>
      <c r="G849" s="53">
        <v>2.8942425000000002E-6</v>
      </c>
      <c r="H849" s="53">
        <f t="shared" si="13"/>
        <v>1.4760636750000002E-6</v>
      </c>
    </row>
    <row r="850" spans="1:8" x14ac:dyDescent="0.4">
      <c r="A850" s="49"/>
      <c r="B850" s="50" t="s">
        <v>473</v>
      </c>
      <c r="C850" s="51">
        <v>5.2069599999999994E-7</v>
      </c>
      <c r="D850" s="51">
        <v>2.24756E-6</v>
      </c>
      <c r="E850" s="51">
        <v>5.8010400000000003E-8</v>
      </c>
      <c r="F850" s="52">
        <v>8.8299999999999995E-7</v>
      </c>
      <c r="G850" s="53">
        <v>3.7092664000000003E-6</v>
      </c>
      <c r="H850" s="53">
        <f t="shared" si="13"/>
        <v>1.8917258640000003E-6</v>
      </c>
    </row>
    <row r="851" spans="1:8" x14ac:dyDescent="0.4">
      <c r="A851" s="49"/>
      <c r="B851" s="50" t="s">
        <v>266</v>
      </c>
      <c r="C851" s="51">
        <v>8.1906199999999993E-7</v>
      </c>
      <c r="D851" s="51">
        <v>2.5765100000000001E-6</v>
      </c>
      <c r="E851" s="51">
        <v>2.1064099999999999E-7</v>
      </c>
      <c r="F851" s="52">
        <v>3.2600000000000003E-7</v>
      </c>
      <c r="G851" s="53">
        <v>3.932213E-6</v>
      </c>
      <c r="H851" s="53">
        <f t="shared" si="13"/>
        <v>2.0054286300000002E-6</v>
      </c>
    </row>
    <row r="852" spans="1:8" x14ac:dyDescent="0.4">
      <c r="A852" s="49"/>
      <c r="B852" s="50" t="s">
        <v>427</v>
      </c>
      <c r="C852" s="51">
        <v>1.7799999999999999E-6</v>
      </c>
      <c r="D852" s="51">
        <v>1.3042999999999999E-6</v>
      </c>
      <c r="E852" s="51">
        <v>7.6904800000000002E-7</v>
      </c>
      <c r="F852" s="52">
        <v>8.3300000000000001E-7</v>
      </c>
      <c r="G852" s="53">
        <v>4.686348E-6</v>
      </c>
      <c r="H852" s="53">
        <f t="shared" si="13"/>
        <v>2.39003748E-6</v>
      </c>
    </row>
    <row r="853" spans="1:8" x14ac:dyDescent="0.4">
      <c r="A853" s="49"/>
      <c r="B853" s="50" t="s">
        <v>384</v>
      </c>
      <c r="C853" s="51">
        <v>1.85342E-6</v>
      </c>
      <c r="D853" s="51">
        <v>1.1209499999999998E-6</v>
      </c>
      <c r="E853" s="51">
        <v>4.1094E-7</v>
      </c>
      <c r="F853" s="52">
        <v>1.42E-6</v>
      </c>
      <c r="G853" s="53">
        <v>4.8053099999999994E-6</v>
      </c>
      <c r="H853" s="53">
        <f t="shared" si="13"/>
        <v>2.4507080999999998E-6</v>
      </c>
    </row>
    <row r="854" spans="1:8" x14ac:dyDescent="0.4">
      <c r="A854" s="49"/>
      <c r="B854" s="50" t="s">
        <v>383</v>
      </c>
      <c r="C854" s="51">
        <v>6.7019200000000005E-7</v>
      </c>
      <c r="D854" s="51">
        <v>1.6442500000000002E-6</v>
      </c>
      <c r="E854" s="51">
        <v>1.64284E-6</v>
      </c>
      <c r="F854" s="52">
        <v>4.5500000000000005E-6</v>
      </c>
      <c r="G854" s="53">
        <v>8.5072819999999998E-6</v>
      </c>
      <c r="H854" s="53">
        <f t="shared" si="13"/>
        <v>4.3387138200000002E-6</v>
      </c>
    </row>
    <row r="855" spans="1:8" x14ac:dyDescent="0.4">
      <c r="A855" s="49"/>
      <c r="B855" s="50" t="s">
        <v>362</v>
      </c>
      <c r="C855" s="51">
        <v>8.0611799999999997E-7</v>
      </c>
      <c r="D855" s="51">
        <v>2.2051599999999998E-6</v>
      </c>
      <c r="E855" s="51">
        <v>1.7535499999999999E-6</v>
      </c>
      <c r="F855" s="52">
        <v>5.2100000000000001E-6</v>
      </c>
      <c r="G855" s="53">
        <v>9.9748280000000014E-6</v>
      </c>
      <c r="H855" s="53">
        <f t="shared" si="13"/>
        <v>5.0871622800000006E-6</v>
      </c>
    </row>
    <row r="856" spans="1:8" x14ac:dyDescent="0.4">
      <c r="A856" s="49"/>
      <c r="B856" s="50" t="s">
        <v>159</v>
      </c>
      <c r="C856" s="51">
        <v>4.72963E-6</v>
      </c>
      <c r="D856" s="51">
        <v>2.4971300000000002E-6</v>
      </c>
      <c r="E856" s="51">
        <v>2.00054E-6</v>
      </c>
      <c r="F856" s="52">
        <v>1.57E-6</v>
      </c>
      <c r="G856" s="53">
        <v>1.0797300000000001E-5</v>
      </c>
      <c r="H856" s="53">
        <f t="shared" si="13"/>
        <v>5.5066230000000004E-6</v>
      </c>
    </row>
    <row r="857" spans="1:8" x14ac:dyDescent="0.4">
      <c r="A857" s="49"/>
      <c r="B857" s="50" t="s">
        <v>363</v>
      </c>
      <c r="C857" s="51">
        <v>6.9090499999999995E-6</v>
      </c>
      <c r="D857" s="51">
        <v>4.0845700000000003E-6</v>
      </c>
      <c r="E857" s="51">
        <v>2.9553700000000001E-6</v>
      </c>
      <c r="F857" s="52">
        <v>3.0200000000000003E-6</v>
      </c>
      <c r="G857" s="53">
        <v>1.6968989999999999E-5</v>
      </c>
      <c r="H857" s="53">
        <f t="shared" si="13"/>
        <v>8.6541848999999999E-6</v>
      </c>
    </row>
    <row r="858" spans="1:8" x14ac:dyDescent="0.4">
      <c r="A858" s="49"/>
      <c r="B858" s="50" t="s">
        <v>379</v>
      </c>
      <c r="C858" s="51">
        <v>6.2698399999999999E-6</v>
      </c>
      <c r="D858" s="51">
        <v>3.5690200000000002E-6</v>
      </c>
      <c r="E858" s="51">
        <v>2.4725500000000002E-6</v>
      </c>
      <c r="F858" s="52">
        <v>6.0499999999999997E-6</v>
      </c>
      <c r="G858" s="53">
        <v>1.8361410000000001E-5</v>
      </c>
      <c r="H858" s="53">
        <f t="shared" si="13"/>
        <v>9.3643191000000014E-6</v>
      </c>
    </row>
    <row r="859" spans="1:8" x14ac:dyDescent="0.4">
      <c r="A859" s="49"/>
      <c r="B859" s="50" t="s">
        <v>390</v>
      </c>
      <c r="C859" s="51">
        <v>4.3885000000000004E-6</v>
      </c>
      <c r="D859" s="51">
        <v>7.7045799999999993E-6</v>
      </c>
      <c r="E859" s="51">
        <v>3.6188100000000003E-6</v>
      </c>
      <c r="F859" s="52">
        <v>6.5199999999999994E-6</v>
      </c>
      <c r="G859" s="53">
        <v>2.2231889999999996E-5</v>
      </c>
      <c r="H859" s="53">
        <f t="shared" si="13"/>
        <v>1.1338263899999998E-5</v>
      </c>
    </row>
    <row r="860" spans="1:8" x14ac:dyDescent="0.4">
      <c r="A860" s="49"/>
      <c r="B860" s="50" t="s">
        <v>409</v>
      </c>
      <c r="C860" s="51">
        <v>1.8300000000000001E-5</v>
      </c>
      <c r="D860" s="51">
        <v>8.8041600000000001E-6</v>
      </c>
      <c r="E860" s="51">
        <v>5.2900000000000002E-6</v>
      </c>
      <c r="F860" s="52">
        <v>1.3499999999999999E-5</v>
      </c>
      <c r="G860" s="53">
        <v>4.5894160000000002E-5</v>
      </c>
      <c r="H860" s="53">
        <f t="shared" si="13"/>
        <v>2.3406021600000003E-5</v>
      </c>
    </row>
    <row r="861" spans="1:8" x14ac:dyDescent="0.4">
      <c r="A861" s="44" t="s">
        <v>147</v>
      </c>
      <c r="B861" s="45" t="s">
        <v>137</v>
      </c>
      <c r="C861" s="46">
        <v>2.01146E-8</v>
      </c>
      <c r="D861" s="46">
        <v>6.2817300000000002E-8</v>
      </c>
      <c r="E861" s="46">
        <v>6.1191900000000002E-9</v>
      </c>
      <c r="F861" s="47">
        <v>5.2900000000000006E-9</v>
      </c>
      <c r="G861" s="48">
        <v>9.4341089999999993E-8</v>
      </c>
      <c r="H861" s="48">
        <f t="shared" si="13"/>
        <v>4.8113955899999994E-8</v>
      </c>
    </row>
    <row r="862" spans="1:8" x14ac:dyDescent="0.4">
      <c r="A862" s="49"/>
      <c r="B862" s="50" t="s">
        <v>377</v>
      </c>
      <c r="C862" s="51">
        <v>2.9099999999999999E-8</v>
      </c>
      <c r="D862" s="51">
        <v>6.8200000000000002E-8</v>
      </c>
      <c r="E862" s="51">
        <v>5.52E-9</v>
      </c>
      <c r="F862" s="52">
        <v>3.9899999999999997E-9</v>
      </c>
      <c r="G862" s="53">
        <v>1.0681E-7</v>
      </c>
      <c r="H862" s="53">
        <f t="shared" si="13"/>
        <v>5.44731E-8</v>
      </c>
    </row>
    <row r="863" spans="1:8" x14ac:dyDescent="0.4">
      <c r="A863" s="49"/>
      <c r="B863" s="50" t="s">
        <v>61</v>
      </c>
      <c r="C863" s="51">
        <v>2.91297E-8</v>
      </c>
      <c r="D863" s="51">
        <v>6.8213200000000001E-8</v>
      </c>
      <c r="E863" s="51">
        <v>5.5191199999999999E-9</v>
      </c>
      <c r="F863" s="52">
        <v>3.9899999999999997E-9</v>
      </c>
      <c r="G863" s="53">
        <v>1.0685201999999999E-7</v>
      </c>
      <c r="H863" s="53">
        <f t="shared" si="13"/>
        <v>5.4494530199999998E-8</v>
      </c>
    </row>
    <row r="864" spans="1:8" x14ac:dyDescent="0.4">
      <c r="A864" s="49"/>
      <c r="B864" s="50" t="s">
        <v>376</v>
      </c>
      <c r="C864" s="51">
        <v>2.91297E-8</v>
      </c>
      <c r="D864" s="51">
        <v>6.8213200000000001E-8</v>
      </c>
      <c r="E864" s="51">
        <v>5.5191199999999999E-9</v>
      </c>
      <c r="F864" s="52">
        <v>3.9899999999999997E-9</v>
      </c>
      <c r="G864" s="53">
        <v>1.0685201999999999E-7</v>
      </c>
      <c r="H864" s="53">
        <f t="shared" si="13"/>
        <v>5.4494530199999998E-8</v>
      </c>
    </row>
    <row r="865" spans="1:8" x14ac:dyDescent="0.4">
      <c r="A865" s="49"/>
      <c r="B865" s="50" t="s">
        <v>368</v>
      </c>
      <c r="C865" s="51">
        <v>3.0366100000000001E-8</v>
      </c>
      <c r="D865" s="51">
        <v>7.540140000000001E-8</v>
      </c>
      <c r="E865" s="51">
        <v>5.6720100000000001E-9</v>
      </c>
      <c r="F865" s="52">
        <v>2.2699999999999998E-9</v>
      </c>
      <c r="G865" s="53">
        <v>1.1370951E-7</v>
      </c>
      <c r="H865" s="53">
        <f t="shared" si="13"/>
        <v>5.7991850100000001E-8</v>
      </c>
    </row>
    <row r="866" spans="1:8" x14ac:dyDescent="0.4">
      <c r="A866" s="49"/>
      <c r="B866" s="50" t="s">
        <v>224</v>
      </c>
      <c r="C866" s="51">
        <v>3.0570800000000005E-8</v>
      </c>
      <c r="D866" s="51">
        <v>7.5909600000000001E-8</v>
      </c>
      <c r="E866" s="51">
        <v>5.71023E-9</v>
      </c>
      <c r="F866" s="52">
        <v>2.2800000000000004E-9</v>
      </c>
      <c r="G866" s="53">
        <v>1.1447063E-7</v>
      </c>
      <c r="H866" s="53">
        <f t="shared" si="13"/>
        <v>5.8380021299999999E-8</v>
      </c>
    </row>
    <row r="867" spans="1:8" x14ac:dyDescent="0.4">
      <c r="A867" s="49"/>
      <c r="B867" s="50" t="s">
        <v>317</v>
      </c>
      <c r="C867" s="51">
        <v>3.5816600000000001E-8</v>
      </c>
      <c r="D867" s="51">
        <v>8.5885700000000003E-8</v>
      </c>
      <c r="E867" s="51">
        <v>6.7479199999999996E-9</v>
      </c>
      <c r="F867" s="52">
        <v>4.0199999999999998E-9</v>
      </c>
      <c r="G867" s="53">
        <v>1.3247022E-7</v>
      </c>
      <c r="H867" s="53">
        <f t="shared" si="13"/>
        <v>6.75598122E-8</v>
      </c>
    </row>
    <row r="868" spans="1:8" x14ac:dyDescent="0.4">
      <c r="A868" s="49"/>
      <c r="B868" s="50" t="s">
        <v>223</v>
      </c>
      <c r="C868" s="51">
        <v>3.5999999999999998E-8</v>
      </c>
      <c r="D868" s="51">
        <v>8.8499999999999992E-8</v>
      </c>
      <c r="E868" s="51">
        <v>8.3400000000000006E-9</v>
      </c>
      <c r="F868" s="52">
        <v>6.3099999999999999E-9</v>
      </c>
      <c r="G868" s="53">
        <v>1.3915E-7</v>
      </c>
      <c r="H868" s="53">
        <f t="shared" si="13"/>
        <v>7.0966500000000002E-8</v>
      </c>
    </row>
    <row r="869" spans="1:8" x14ac:dyDescent="0.4">
      <c r="A869" s="49"/>
      <c r="B869" s="50" t="s">
        <v>356</v>
      </c>
      <c r="C869" s="51">
        <v>3.5999999999999998E-8</v>
      </c>
      <c r="D869" s="51">
        <v>8.8499999999999992E-8</v>
      </c>
      <c r="E869" s="51">
        <v>8.3400000000000006E-9</v>
      </c>
      <c r="F869" s="52">
        <v>6.3099999999999999E-9</v>
      </c>
      <c r="G869" s="53">
        <v>1.3915E-7</v>
      </c>
      <c r="H869" s="53">
        <f t="shared" si="13"/>
        <v>7.0966500000000002E-8</v>
      </c>
    </row>
    <row r="870" spans="1:8" x14ac:dyDescent="0.4">
      <c r="A870" s="49"/>
      <c r="B870" s="50" t="s">
        <v>401</v>
      </c>
      <c r="C870" s="51">
        <v>4.1202200000000005E-8</v>
      </c>
      <c r="D870" s="51">
        <v>1.0016799999999999E-7</v>
      </c>
      <c r="E870" s="51">
        <v>7.7366299999999996E-9</v>
      </c>
      <c r="F870" s="52">
        <v>4.0199999999999998E-9</v>
      </c>
      <c r="G870" s="53">
        <v>1.5312683000000001E-7</v>
      </c>
      <c r="H870" s="53">
        <f t="shared" si="13"/>
        <v>7.8094683300000012E-8</v>
      </c>
    </row>
    <row r="871" spans="1:8" x14ac:dyDescent="0.4">
      <c r="A871" s="49"/>
      <c r="B871" s="50" t="s">
        <v>429</v>
      </c>
      <c r="C871" s="51">
        <v>4.8525900000000002E-8</v>
      </c>
      <c r="D871" s="51">
        <v>1.23018E-7</v>
      </c>
      <c r="E871" s="51">
        <v>9.3828699999999986E-9</v>
      </c>
      <c r="F871" s="52">
        <v>5.3199999999999998E-9</v>
      </c>
      <c r="G871" s="53">
        <v>1.8624677E-7</v>
      </c>
      <c r="H871" s="53">
        <f t="shared" si="13"/>
        <v>9.4985852699999999E-8</v>
      </c>
    </row>
    <row r="872" spans="1:8" x14ac:dyDescent="0.4">
      <c r="A872" s="49"/>
      <c r="B872" s="50" t="s">
        <v>463</v>
      </c>
      <c r="C872" s="51">
        <v>6.3328400000000005E-8</v>
      </c>
      <c r="D872" s="51">
        <v>1.2949E-7</v>
      </c>
      <c r="E872" s="51">
        <v>9.2323999999999997E-9</v>
      </c>
      <c r="F872" s="52">
        <v>1.7E-8</v>
      </c>
      <c r="G872" s="53">
        <v>2.1905080000000001E-7</v>
      </c>
      <c r="H872" s="53">
        <f t="shared" si="13"/>
        <v>1.11715908E-7</v>
      </c>
    </row>
    <row r="873" spans="1:8" x14ac:dyDescent="0.4">
      <c r="A873" s="49"/>
      <c r="B873" s="50" t="s">
        <v>433</v>
      </c>
      <c r="C873" s="51">
        <v>1.16099E-7</v>
      </c>
      <c r="D873" s="51">
        <v>2.4893899999999998E-7</v>
      </c>
      <c r="E873" s="51">
        <v>1.8724099999999998E-8</v>
      </c>
      <c r="F873" s="52">
        <v>2.6100000000000002E-8</v>
      </c>
      <c r="G873" s="53">
        <v>4.0986209999999999E-7</v>
      </c>
      <c r="H873" s="53">
        <f t="shared" si="13"/>
        <v>2.0902967099999998E-7</v>
      </c>
    </row>
    <row r="874" spans="1:8" x14ac:dyDescent="0.4">
      <c r="A874" s="49"/>
      <c r="B874" s="50" t="s">
        <v>443</v>
      </c>
      <c r="C874" s="51">
        <v>1.42E-7</v>
      </c>
      <c r="D874" s="51">
        <v>2.7450800000000004E-7</v>
      </c>
      <c r="E874" s="51">
        <v>2.3369600000000002E-8</v>
      </c>
      <c r="F874" s="52">
        <v>1.7900000000000001E-8</v>
      </c>
      <c r="G874" s="53">
        <v>4.5777760000000004E-7</v>
      </c>
      <c r="H874" s="53">
        <f t="shared" si="13"/>
        <v>2.3346657600000003E-7</v>
      </c>
    </row>
    <row r="875" spans="1:8" x14ac:dyDescent="0.4">
      <c r="A875" s="49"/>
      <c r="B875" s="50" t="s">
        <v>434</v>
      </c>
      <c r="C875" s="51">
        <v>1.7917000000000001E-7</v>
      </c>
      <c r="D875" s="51">
        <v>3.1330799999999999E-7</v>
      </c>
      <c r="E875" s="51">
        <v>2.3985299999999999E-8</v>
      </c>
      <c r="F875" s="52">
        <v>2.6499999999999999E-8</v>
      </c>
      <c r="G875" s="53">
        <v>5.4296329999999999E-7</v>
      </c>
      <c r="H875" s="53">
        <f t="shared" si="13"/>
        <v>2.76911283E-7</v>
      </c>
    </row>
    <row r="876" spans="1:8" x14ac:dyDescent="0.4">
      <c r="A876" s="49"/>
      <c r="B876" s="50" t="s">
        <v>444</v>
      </c>
      <c r="C876" s="51">
        <v>1.5660500000000002E-7</v>
      </c>
      <c r="D876" s="51">
        <v>3.3727099999999998E-7</v>
      </c>
      <c r="E876" s="51">
        <v>2.9853899999999998E-8</v>
      </c>
      <c r="F876" s="52">
        <v>3.3400000000000001E-8</v>
      </c>
      <c r="G876" s="53">
        <v>5.5712990000000007E-7</v>
      </c>
      <c r="H876" s="53">
        <f t="shared" si="13"/>
        <v>2.8413624900000005E-7</v>
      </c>
    </row>
    <row r="877" spans="1:8" x14ac:dyDescent="0.4">
      <c r="A877" s="49"/>
      <c r="B877" s="50" t="s">
        <v>435</v>
      </c>
      <c r="C877" s="51">
        <v>1.9287500000000001E-7</v>
      </c>
      <c r="D877" s="51">
        <v>4.7782999999999998E-7</v>
      </c>
      <c r="E877" s="51">
        <v>2.4299499999999999E-8</v>
      </c>
      <c r="F877" s="52">
        <v>3.4700000000000006E-8</v>
      </c>
      <c r="G877" s="53">
        <v>7.2970449999999999E-7</v>
      </c>
      <c r="H877" s="53">
        <f t="shared" si="13"/>
        <v>3.7214929499999999E-7</v>
      </c>
    </row>
    <row r="878" spans="1:8" x14ac:dyDescent="0.4">
      <c r="A878" s="49"/>
      <c r="B878" s="50" t="s">
        <v>469</v>
      </c>
      <c r="C878" s="51">
        <v>1.9299999999999999E-7</v>
      </c>
      <c r="D878" s="51">
        <v>4.7800000000000002E-7</v>
      </c>
      <c r="E878" s="51">
        <v>2.4300000000000003E-8</v>
      </c>
      <c r="F878" s="52">
        <v>3.4700000000000006E-8</v>
      </c>
      <c r="G878" s="53">
        <v>7.300000000000001E-7</v>
      </c>
      <c r="H878" s="53">
        <f t="shared" si="13"/>
        <v>3.7230000000000007E-7</v>
      </c>
    </row>
    <row r="879" spans="1:8" x14ac:dyDescent="0.4">
      <c r="A879" s="49"/>
      <c r="B879" s="50" t="s">
        <v>357</v>
      </c>
      <c r="C879" s="51">
        <v>1.3817600000000001E-7</v>
      </c>
      <c r="D879" s="51">
        <v>5.7748299999999993E-7</v>
      </c>
      <c r="E879" s="51">
        <v>3.3044600000000001E-8</v>
      </c>
      <c r="F879" s="52">
        <v>3.1600000000000005E-8</v>
      </c>
      <c r="G879" s="53">
        <v>7.803036E-7</v>
      </c>
      <c r="H879" s="53">
        <f t="shared" si="13"/>
        <v>3.9795483600000001E-7</v>
      </c>
    </row>
    <row r="880" spans="1:8" x14ac:dyDescent="0.4">
      <c r="A880" s="49"/>
      <c r="B880" s="50" t="s">
        <v>432</v>
      </c>
      <c r="C880" s="51">
        <v>2.0307200000000001E-7</v>
      </c>
      <c r="D880" s="51">
        <v>4.6603E-7</v>
      </c>
      <c r="E880" s="51">
        <v>5.39328E-8</v>
      </c>
      <c r="F880" s="52">
        <v>6.0500000000000006E-8</v>
      </c>
      <c r="G880" s="53">
        <v>7.8353479999999992E-7</v>
      </c>
      <c r="H880" s="53">
        <f t="shared" si="13"/>
        <v>3.9960274799999997E-7</v>
      </c>
    </row>
    <row r="881" spans="1:8" x14ac:dyDescent="0.4">
      <c r="A881" s="49"/>
      <c r="B881" s="50" t="s">
        <v>350</v>
      </c>
      <c r="C881" s="51">
        <v>1.6400000000000001E-7</v>
      </c>
      <c r="D881" s="51">
        <v>5.3941899999999997E-7</v>
      </c>
      <c r="E881" s="51">
        <v>3.5999999999999998E-8</v>
      </c>
      <c r="F881" s="52">
        <v>5.6799999999999999E-8</v>
      </c>
      <c r="G881" s="53">
        <v>7.9621899999999989E-7</v>
      </c>
      <c r="H881" s="53">
        <f t="shared" si="13"/>
        <v>4.0607168999999997E-7</v>
      </c>
    </row>
    <row r="882" spans="1:8" x14ac:dyDescent="0.4">
      <c r="A882" s="49"/>
      <c r="B882" s="50" t="s">
        <v>349</v>
      </c>
      <c r="C882" s="51">
        <v>1.6435300000000002E-7</v>
      </c>
      <c r="D882" s="51">
        <v>5.3941899999999997E-7</v>
      </c>
      <c r="E882" s="51">
        <v>3.6005399999999999E-8</v>
      </c>
      <c r="F882" s="52">
        <v>5.6799999999999999E-8</v>
      </c>
      <c r="G882" s="53">
        <v>7.965774E-7</v>
      </c>
      <c r="H882" s="53">
        <f t="shared" si="13"/>
        <v>4.06254474E-7</v>
      </c>
    </row>
    <row r="883" spans="1:8" x14ac:dyDescent="0.4">
      <c r="A883" s="49"/>
      <c r="B883" s="50" t="s">
        <v>74</v>
      </c>
      <c r="C883" s="51">
        <v>1.6435300000000002E-7</v>
      </c>
      <c r="D883" s="51">
        <v>5.3941899999999997E-7</v>
      </c>
      <c r="E883" s="51">
        <v>3.6005399999999999E-8</v>
      </c>
      <c r="F883" s="52">
        <v>5.6799999999999999E-8</v>
      </c>
      <c r="G883" s="53">
        <v>7.965774E-7</v>
      </c>
      <c r="H883" s="53">
        <f t="shared" si="13"/>
        <v>4.06254474E-7</v>
      </c>
    </row>
    <row r="884" spans="1:8" x14ac:dyDescent="0.4">
      <c r="A884" s="49"/>
      <c r="B884" s="50" t="s">
        <v>225</v>
      </c>
      <c r="C884" s="51">
        <v>1.87965E-7</v>
      </c>
      <c r="D884" s="51">
        <v>5.3158699999999998E-7</v>
      </c>
      <c r="E884" s="51">
        <v>4.5289399999999998E-8</v>
      </c>
      <c r="F884" s="52">
        <v>6.2199999999999988E-8</v>
      </c>
      <c r="G884" s="53">
        <v>8.2704140000000002E-7</v>
      </c>
      <c r="H884" s="53">
        <f t="shared" si="13"/>
        <v>4.2179111400000004E-7</v>
      </c>
    </row>
    <row r="885" spans="1:8" x14ac:dyDescent="0.4">
      <c r="A885" s="49"/>
      <c r="B885" s="50" t="s">
        <v>343</v>
      </c>
      <c r="C885" s="51">
        <v>1.8200000000000002E-7</v>
      </c>
      <c r="D885" s="51">
        <v>6.0400000000000006E-7</v>
      </c>
      <c r="E885" s="51">
        <v>4.29E-8</v>
      </c>
      <c r="F885" s="52">
        <v>3.4700000000000006E-8</v>
      </c>
      <c r="G885" s="53">
        <v>8.6360000000000008E-7</v>
      </c>
      <c r="H885" s="53">
        <f t="shared" si="13"/>
        <v>4.4043600000000004E-7</v>
      </c>
    </row>
    <row r="886" spans="1:8" x14ac:dyDescent="0.4">
      <c r="A886" s="49"/>
      <c r="B886" s="50" t="s">
        <v>472</v>
      </c>
      <c r="C886" s="51">
        <v>2.6358300000000001E-7</v>
      </c>
      <c r="D886" s="51">
        <v>2.3405000000000001E-7</v>
      </c>
      <c r="E886" s="51">
        <v>1.41301E-7</v>
      </c>
      <c r="F886" s="52">
        <v>2.2599999999999999E-7</v>
      </c>
      <c r="G886" s="53">
        <v>8.6493400000000006E-7</v>
      </c>
      <c r="H886" s="53">
        <f t="shared" si="13"/>
        <v>4.4111634000000003E-7</v>
      </c>
    </row>
    <row r="887" spans="1:8" x14ac:dyDescent="0.4">
      <c r="A887" s="49"/>
      <c r="B887" s="50" t="s">
        <v>392</v>
      </c>
      <c r="C887" s="51">
        <v>2.8583599999999997E-7</v>
      </c>
      <c r="D887" s="51">
        <v>5.9671500000000003E-7</v>
      </c>
      <c r="E887" s="51">
        <v>2.1216299999999999E-8</v>
      </c>
      <c r="F887" s="52">
        <v>5.4E-8</v>
      </c>
      <c r="G887" s="53">
        <v>9.5776730000000014E-7</v>
      </c>
      <c r="H887" s="53">
        <f t="shared" si="13"/>
        <v>4.8846132300000006E-7</v>
      </c>
    </row>
    <row r="888" spans="1:8" x14ac:dyDescent="0.4">
      <c r="A888" s="49"/>
      <c r="B888" s="50" t="s">
        <v>426</v>
      </c>
      <c r="C888" s="51">
        <v>2.6382499999999997E-7</v>
      </c>
      <c r="D888" s="51">
        <v>1.6165900000000001E-7</v>
      </c>
      <c r="E888" s="51">
        <v>3.88137E-7</v>
      </c>
      <c r="F888" s="52">
        <v>1.8200000000000002E-7</v>
      </c>
      <c r="G888" s="53">
        <v>9.9562099999999999E-7</v>
      </c>
      <c r="H888" s="53">
        <f t="shared" si="13"/>
        <v>5.0776670999999998E-7</v>
      </c>
    </row>
    <row r="889" spans="1:8" x14ac:dyDescent="0.4">
      <c r="A889" s="49"/>
      <c r="B889" s="50" t="s">
        <v>414</v>
      </c>
      <c r="C889" s="51">
        <v>4.1547099999999998E-7</v>
      </c>
      <c r="D889" s="51">
        <v>4.0885999999999997E-7</v>
      </c>
      <c r="E889" s="51">
        <v>1.1144E-7</v>
      </c>
      <c r="F889" s="52">
        <v>1.74E-7</v>
      </c>
      <c r="G889" s="53">
        <v>1.1097709999999998E-6</v>
      </c>
      <c r="H889" s="53">
        <f t="shared" si="13"/>
        <v>5.6598320999999993E-7</v>
      </c>
    </row>
    <row r="890" spans="1:8" x14ac:dyDescent="0.4">
      <c r="A890" s="49"/>
      <c r="B890" s="50" t="s">
        <v>292</v>
      </c>
      <c r="C890" s="51">
        <v>3.67821E-7</v>
      </c>
      <c r="D890" s="51">
        <v>2.63991E-7</v>
      </c>
      <c r="E890" s="51">
        <v>4.7494199999999999E-7</v>
      </c>
      <c r="F890" s="52">
        <v>3.3300000000000003E-7</v>
      </c>
      <c r="G890" s="53">
        <v>1.4397540000000002E-6</v>
      </c>
      <c r="H890" s="53">
        <f t="shared" si="13"/>
        <v>7.3427454000000008E-7</v>
      </c>
    </row>
    <row r="891" spans="1:8" x14ac:dyDescent="0.4">
      <c r="A891" s="49"/>
      <c r="B891" s="50" t="s">
        <v>159</v>
      </c>
      <c r="C891" s="51">
        <v>6.7659899999999998E-7</v>
      </c>
      <c r="D891" s="51">
        <v>3.7873499999999998E-7</v>
      </c>
      <c r="E891" s="51">
        <v>4.4129400000000001E-7</v>
      </c>
      <c r="F891" s="52">
        <v>3.3300000000000003E-7</v>
      </c>
      <c r="G891" s="53">
        <v>1.829628E-6</v>
      </c>
      <c r="H891" s="53">
        <f t="shared" si="13"/>
        <v>9.3311028000000003E-7</v>
      </c>
    </row>
    <row r="892" spans="1:8" x14ac:dyDescent="0.4">
      <c r="A892" s="49"/>
      <c r="B892" s="50" t="s">
        <v>416</v>
      </c>
      <c r="C892" s="51">
        <v>6.1964299999999999E-7</v>
      </c>
      <c r="D892" s="51">
        <v>1.0563500000000001E-6</v>
      </c>
      <c r="E892" s="51">
        <v>9.1555800000000005E-8</v>
      </c>
      <c r="F892" s="52">
        <v>7.7999999999999997E-8</v>
      </c>
      <c r="G892" s="53">
        <v>1.8455487999999999E-6</v>
      </c>
      <c r="H892" s="53">
        <f t="shared" si="13"/>
        <v>9.4122988799999998E-7</v>
      </c>
    </row>
    <row r="893" spans="1:8" x14ac:dyDescent="0.4">
      <c r="A893" s="49"/>
      <c r="B893" s="50" t="s">
        <v>410</v>
      </c>
      <c r="C893" s="51">
        <v>1.22063E-6</v>
      </c>
      <c r="D893" s="51">
        <v>1.37668E-6</v>
      </c>
      <c r="E893" s="51">
        <v>4.0243700000000003E-8</v>
      </c>
      <c r="F893" s="52">
        <v>9.280000000000001E-8</v>
      </c>
      <c r="G893" s="53">
        <v>2.7303536999999999E-6</v>
      </c>
      <c r="H893" s="53">
        <f t="shared" si="13"/>
        <v>1.3924803869999999E-6</v>
      </c>
    </row>
    <row r="894" spans="1:8" x14ac:dyDescent="0.4">
      <c r="A894" s="49"/>
      <c r="B894" s="50" t="s">
        <v>470</v>
      </c>
      <c r="C894" s="51">
        <v>5.9979100000000003E-7</v>
      </c>
      <c r="D894" s="51">
        <v>1.80274E-6</v>
      </c>
      <c r="E894" s="51">
        <v>1.8768E-8</v>
      </c>
      <c r="F894" s="52">
        <v>3.8499999999999997E-7</v>
      </c>
      <c r="G894" s="53">
        <v>2.8062989999999999E-6</v>
      </c>
      <c r="H894" s="53">
        <f t="shared" si="13"/>
        <v>1.4312124899999999E-6</v>
      </c>
    </row>
    <row r="895" spans="1:8" x14ac:dyDescent="0.4">
      <c r="A895" s="49"/>
      <c r="B895" s="50" t="s">
        <v>395</v>
      </c>
      <c r="C895" s="51">
        <v>6.8700000000000005E-7</v>
      </c>
      <c r="D895" s="51">
        <v>2.1799999999999999E-6</v>
      </c>
      <c r="E895" s="51">
        <v>3.7599999999999999E-8</v>
      </c>
      <c r="F895" s="52">
        <v>2.5599999999999996E-7</v>
      </c>
      <c r="G895" s="53">
        <v>3.1606000000000003E-6</v>
      </c>
      <c r="H895" s="53">
        <f t="shared" si="13"/>
        <v>1.6119060000000001E-6</v>
      </c>
    </row>
    <row r="896" spans="1:8" x14ac:dyDescent="0.4">
      <c r="A896" s="49"/>
      <c r="B896" s="50" t="s">
        <v>87</v>
      </c>
      <c r="C896" s="51">
        <v>6.8800000000000002E-7</v>
      </c>
      <c r="D896" s="51">
        <v>2.1642699999999998E-6</v>
      </c>
      <c r="E896" s="51">
        <v>1.7693900000000002E-7</v>
      </c>
      <c r="F896" s="52">
        <v>2.7399999999999999E-7</v>
      </c>
      <c r="G896" s="53">
        <v>3.3032089999999996E-6</v>
      </c>
      <c r="H896" s="53">
        <f t="shared" si="13"/>
        <v>1.6846365899999999E-6</v>
      </c>
    </row>
    <row r="897" spans="1:8" x14ac:dyDescent="0.4">
      <c r="A897" s="49"/>
      <c r="B897" s="50" t="s">
        <v>326</v>
      </c>
      <c r="C897" s="51">
        <v>1.68E-6</v>
      </c>
      <c r="D897" s="51">
        <v>1.4899999999999999E-6</v>
      </c>
      <c r="E897" s="51">
        <v>9.02E-8</v>
      </c>
      <c r="F897" s="52">
        <v>1.3300000000000001E-7</v>
      </c>
      <c r="G897" s="53">
        <v>3.3932E-6</v>
      </c>
      <c r="H897" s="53">
        <f t="shared" si="13"/>
        <v>1.730532E-6</v>
      </c>
    </row>
    <row r="898" spans="1:8" x14ac:dyDescent="0.4">
      <c r="A898" s="49"/>
      <c r="B898" s="50" t="s">
        <v>375</v>
      </c>
      <c r="C898" s="51">
        <v>1.06155E-6</v>
      </c>
      <c r="D898" s="51">
        <v>1.94345E-6</v>
      </c>
      <c r="E898" s="51">
        <v>1.46297E-7</v>
      </c>
      <c r="F898" s="52">
        <v>6.44E-7</v>
      </c>
      <c r="G898" s="53">
        <v>3.795297E-6</v>
      </c>
      <c r="H898" s="53">
        <f t="shared" si="13"/>
        <v>1.9356014700000002E-6</v>
      </c>
    </row>
    <row r="899" spans="1:8" x14ac:dyDescent="0.4">
      <c r="A899" s="49"/>
      <c r="B899" s="50" t="s">
        <v>91</v>
      </c>
      <c r="C899" s="51">
        <v>3.6350900000000003E-6</v>
      </c>
      <c r="D899" s="51">
        <v>2.0933000000000004E-6</v>
      </c>
      <c r="E899" s="51">
        <v>6.4883300000000002E-8</v>
      </c>
      <c r="F899" s="52">
        <v>6.9999999999999992E-8</v>
      </c>
      <c r="G899" s="53">
        <v>5.8632732999999995E-6</v>
      </c>
      <c r="H899" s="53">
        <f t="shared" si="13"/>
        <v>2.990269383E-6</v>
      </c>
    </row>
    <row r="900" spans="1:8" x14ac:dyDescent="0.4">
      <c r="A900" s="49"/>
      <c r="B900" s="50" t="s">
        <v>391</v>
      </c>
      <c r="C900" s="51">
        <v>1.85961E-6</v>
      </c>
      <c r="D900" s="51">
        <v>3.8851499999999996E-6</v>
      </c>
      <c r="E900" s="51">
        <v>6.9413199999999998E-7</v>
      </c>
      <c r="F900" s="52">
        <v>5.1699999999999998E-7</v>
      </c>
      <c r="G900" s="53">
        <v>6.9558920000000004E-6</v>
      </c>
      <c r="H900" s="53">
        <f t="shared" si="13"/>
        <v>3.5475049200000004E-6</v>
      </c>
    </row>
    <row r="901" spans="1:8" x14ac:dyDescent="0.4">
      <c r="A901" s="44" t="s">
        <v>181</v>
      </c>
      <c r="B901" s="45" t="s">
        <v>359</v>
      </c>
      <c r="C901" s="46">
        <v>1.76211E-9</v>
      </c>
      <c r="D901" s="46">
        <v>5.5710400000000002E-9</v>
      </c>
      <c r="E901" s="46">
        <v>5.4435800000000006E-10</v>
      </c>
      <c r="F901" s="47">
        <v>3.7899999999999998E-10</v>
      </c>
      <c r="G901" s="48">
        <v>8.2565079999999994E-9</v>
      </c>
      <c r="H901" s="48">
        <f t="shared" si="13"/>
        <v>4.2108190800000002E-9</v>
      </c>
    </row>
    <row r="902" spans="1:8" x14ac:dyDescent="0.4">
      <c r="A902" s="49"/>
      <c r="B902" s="50" t="s">
        <v>420</v>
      </c>
      <c r="C902" s="51">
        <v>1.5999999999999999E-9</v>
      </c>
      <c r="D902" s="51">
        <v>6.8800000000000002E-9</v>
      </c>
      <c r="E902" s="51">
        <v>2.9700000000000001E-10</v>
      </c>
      <c r="F902" s="52">
        <v>1.51E-10</v>
      </c>
      <c r="G902" s="53">
        <v>8.9280000000000023E-9</v>
      </c>
      <c r="H902" s="53">
        <f t="shared" si="13"/>
        <v>4.5532800000000011E-9</v>
      </c>
    </row>
    <row r="903" spans="1:8" x14ac:dyDescent="0.4">
      <c r="A903" s="49"/>
      <c r="B903" s="50" t="s">
        <v>223</v>
      </c>
      <c r="C903" s="51">
        <v>2.42512E-9</v>
      </c>
      <c r="D903" s="51">
        <v>5.8303699999999996E-9</v>
      </c>
      <c r="E903" s="51">
        <v>5.2884700000000007E-10</v>
      </c>
      <c r="F903" s="52">
        <v>4.03E-10</v>
      </c>
      <c r="G903" s="53">
        <v>9.187336999999998E-9</v>
      </c>
      <c r="H903" s="53">
        <f t="shared" si="13"/>
        <v>4.685541869999999E-9</v>
      </c>
    </row>
    <row r="904" spans="1:8" x14ac:dyDescent="0.4">
      <c r="A904" s="49"/>
      <c r="B904" s="50" t="s">
        <v>356</v>
      </c>
      <c r="C904" s="51">
        <v>2.4300000000000001E-9</v>
      </c>
      <c r="D904" s="51">
        <v>5.8299999999999999E-9</v>
      </c>
      <c r="E904" s="51">
        <v>5.2900000000000003E-10</v>
      </c>
      <c r="F904" s="52">
        <v>4.03E-10</v>
      </c>
      <c r="G904" s="53">
        <v>9.1919999999999989E-9</v>
      </c>
      <c r="H904" s="53">
        <f t="shared" si="13"/>
        <v>4.6879199999999997E-9</v>
      </c>
    </row>
    <row r="905" spans="1:8" x14ac:dyDescent="0.4">
      <c r="A905" s="49"/>
      <c r="B905" s="50" t="s">
        <v>61</v>
      </c>
      <c r="C905" s="51">
        <v>2.0300000000000002E-9</v>
      </c>
      <c r="D905" s="51">
        <v>6.3899999999999996E-9</v>
      </c>
      <c r="E905" s="51">
        <v>5.4699999999999997E-10</v>
      </c>
      <c r="F905" s="52">
        <v>3.1899999999999998E-10</v>
      </c>
      <c r="G905" s="53">
        <v>9.2860000000000012E-9</v>
      </c>
      <c r="H905" s="53">
        <f t="shared" ref="H905:H968" si="14">G905*0.51</f>
        <v>4.7358600000000011E-9</v>
      </c>
    </row>
    <row r="906" spans="1:8" x14ac:dyDescent="0.4">
      <c r="A906" s="49"/>
      <c r="B906" s="50" t="s">
        <v>377</v>
      </c>
      <c r="C906" s="51">
        <v>2.0300000000000002E-9</v>
      </c>
      <c r="D906" s="51">
        <v>6.3899999999999996E-9</v>
      </c>
      <c r="E906" s="51">
        <v>5.4699999999999997E-10</v>
      </c>
      <c r="F906" s="52">
        <v>3.1899999999999998E-10</v>
      </c>
      <c r="G906" s="53">
        <v>9.2860000000000012E-9</v>
      </c>
      <c r="H906" s="53">
        <f t="shared" si="14"/>
        <v>4.7358600000000011E-9</v>
      </c>
    </row>
    <row r="907" spans="1:8" x14ac:dyDescent="0.4">
      <c r="A907" s="49"/>
      <c r="B907" s="50" t="s">
        <v>376</v>
      </c>
      <c r="C907" s="51">
        <v>2.0305899999999997E-9</v>
      </c>
      <c r="D907" s="51">
        <v>6.3926900000000002E-9</v>
      </c>
      <c r="E907" s="51">
        <v>5.4650299999999995E-10</v>
      </c>
      <c r="F907" s="52">
        <v>3.1899999999999998E-10</v>
      </c>
      <c r="G907" s="53">
        <v>9.288783E-9</v>
      </c>
      <c r="H907" s="53">
        <f t="shared" si="14"/>
        <v>4.7372793299999997E-9</v>
      </c>
    </row>
    <row r="908" spans="1:8" x14ac:dyDescent="0.4">
      <c r="A908" s="49"/>
      <c r="B908" s="50" t="s">
        <v>401</v>
      </c>
      <c r="C908" s="51">
        <v>2.7914000000000001E-9</v>
      </c>
      <c r="D908" s="51">
        <v>6.7828999999999998E-9</v>
      </c>
      <c r="E908" s="51">
        <v>5.2421399999999992E-10</v>
      </c>
      <c r="F908" s="52">
        <v>2.7399999999999998E-10</v>
      </c>
      <c r="G908" s="53">
        <v>1.0372513999999999E-8</v>
      </c>
      <c r="H908" s="53">
        <f t="shared" si="14"/>
        <v>5.2899821399999992E-9</v>
      </c>
    </row>
    <row r="909" spans="1:8" x14ac:dyDescent="0.4">
      <c r="A909" s="49"/>
      <c r="B909" s="50" t="s">
        <v>224</v>
      </c>
      <c r="C909" s="51">
        <v>2.9616400000000001E-9</v>
      </c>
      <c r="D909" s="51">
        <v>7.3539699999999996E-9</v>
      </c>
      <c r="E909" s="51">
        <v>5.5319699999999999E-10</v>
      </c>
      <c r="F909" s="52">
        <v>2.2100000000000001E-10</v>
      </c>
      <c r="G909" s="53">
        <v>1.1089807000000002E-8</v>
      </c>
      <c r="H909" s="53">
        <f t="shared" si="14"/>
        <v>5.6558015700000013E-9</v>
      </c>
    </row>
    <row r="910" spans="1:8" x14ac:dyDescent="0.4">
      <c r="A910" s="49"/>
      <c r="B910" s="50" t="s">
        <v>72</v>
      </c>
      <c r="C910" s="51">
        <v>2.3967299999999998E-9</v>
      </c>
      <c r="D910" s="51">
        <v>7.5774400000000003E-9</v>
      </c>
      <c r="E910" s="51">
        <v>7.4040700000000001E-10</v>
      </c>
      <c r="F910" s="52">
        <v>5.1500000000000008E-10</v>
      </c>
      <c r="G910" s="53">
        <v>1.1229576999999999E-8</v>
      </c>
      <c r="H910" s="53">
        <f t="shared" si="14"/>
        <v>5.7270842699999998E-9</v>
      </c>
    </row>
    <row r="911" spans="1:8" x14ac:dyDescent="0.4">
      <c r="A911" s="49"/>
      <c r="B911" s="50" t="s">
        <v>317</v>
      </c>
      <c r="C911" s="51">
        <v>3.0400000000000003E-9</v>
      </c>
      <c r="D911" s="51">
        <v>7.2899999999999994E-9</v>
      </c>
      <c r="E911" s="51">
        <v>5.7299999999999999E-10</v>
      </c>
      <c r="F911" s="52">
        <v>3.3999999999999996E-10</v>
      </c>
      <c r="G911" s="53">
        <v>1.1242999999999999E-8</v>
      </c>
      <c r="H911" s="53">
        <f t="shared" si="14"/>
        <v>5.7339299999999995E-9</v>
      </c>
    </row>
    <row r="912" spans="1:8" x14ac:dyDescent="0.4">
      <c r="A912" s="49"/>
      <c r="B912" s="50" t="s">
        <v>226</v>
      </c>
      <c r="C912" s="51">
        <v>3.4233400000000003E-9</v>
      </c>
      <c r="D912" s="51">
        <v>7.1951799999999995E-9</v>
      </c>
      <c r="E912" s="51">
        <v>6.5158000000000004E-10</v>
      </c>
      <c r="F912" s="52">
        <v>5.0600000000000001E-10</v>
      </c>
      <c r="G912" s="53">
        <v>1.1776099999999999E-8</v>
      </c>
      <c r="H912" s="53">
        <f t="shared" si="14"/>
        <v>6.0058109999999995E-9</v>
      </c>
    </row>
    <row r="913" spans="1:8" x14ac:dyDescent="0.4">
      <c r="A913" s="49"/>
      <c r="B913" s="50" t="s">
        <v>429</v>
      </c>
      <c r="C913" s="51">
        <v>3.3200000000000001E-9</v>
      </c>
      <c r="D913" s="51">
        <v>8.4335199999999988E-9</v>
      </c>
      <c r="E913" s="51">
        <v>6.4399999999999995E-10</v>
      </c>
      <c r="F913" s="52">
        <v>3.6499999999999998E-10</v>
      </c>
      <c r="G913" s="53">
        <v>1.2762520000000001E-8</v>
      </c>
      <c r="H913" s="53">
        <f t="shared" si="14"/>
        <v>6.5088852000000004E-9</v>
      </c>
    </row>
    <row r="914" spans="1:8" x14ac:dyDescent="0.4">
      <c r="A914" s="49"/>
      <c r="B914" s="50" t="s">
        <v>368</v>
      </c>
      <c r="C914" s="51">
        <v>3.5020800000000004E-9</v>
      </c>
      <c r="D914" s="51">
        <v>8.6959399999999996E-9</v>
      </c>
      <c r="E914" s="51">
        <v>6.5414600000000003E-10</v>
      </c>
      <c r="F914" s="52">
        <v>2.6199999999999997E-10</v>
      </c>
      <c r="G914" s="53">
        <v>1.3114166000000001E-8</v>
      </c>
      <c r="H914" s="53">
        <f t="shared" si="14"/>
        <v>6.6882246600000004E-9</v>
      </c>
    </row>
    <row r="915" spans="1:8" x14ac:dyDescent="0.4">
      <c r="A915" s="49"/>
      <c r="B915" s="50" t="s">
        <v>137</v>
      </c>
      <c r="C915" s="51">
        <v>3.3797699999999998E-9</v>
      </c>
      <c r="D915" s="51">
        <v>9.7445099999999999E-9</v>
      </c>
      <c r="E915" s="51">
        <v>9.6802599999999998E-10</v>
      </c>
      <c r="F915" s="52">
        <v>8.0200000000000002E-10</v>
      </c>
      <c r="G915" s="53">
        <v>1.4894306000000001E-8</v>
      </c>
      <c r="H915" s="53">
        <f t="shared" si="14"/>
        <v>7.5960960600000005E-9</v>
      </c>
    </row>
    <row r="916" spans="1:8" x14ac:dyDescent="0.4">
      <c r="A916" s="49"/>
      <c r="B916" s="50" t="s">
        <v>402</v>
      </c>
      <c r="C916" s="51">
        <v>4.2688799999999998E-9</v>
      </c>
      <c r="D916" s="51">
        <v>1.08448E-8</v>
      </c>
      <c r="E916" s="51">
        <v>1.1083099999999999E-9</v>
      </c>
      <c r="F916" s="52">
        <v>8.5600000000000004E-10</v>
      </c>
      <c r="G916" s="53">
        <v>1.7077989999999999E-8</v>
      </c>
      <c r="H916" s="53">
        <f t="shared" si="14"/>
        <v>8.7097748999999993E-9</v>
      </c>
    </row>
    <row r="917" spans="1:8" x14ac:dyDescent="0.4">
      <c r="A917" s="49"/>
      <c r="B917" s="50" t="s">
        <v>371</v>
      </c>
      <c r="C917" s="51">
        <v>2.9331899999999999E-9</v>
      </c>
      <c r="D917" s="51">
        <v>1.41029E-8</v>
      </c>
      <c r="E917" s="51">
        <v>5.4143700000000002E-10</v>
      </c>
      <c r="F917" s="52">
        <v>2.9200000000000003E-10</v>
      </c>
      <c r="G917" s="53">
        <v>1.7869526999999999E-8</v>
      </c>
      <c r="H917" s="53">
        <f t="shared" si="14"/>
        <v>9.1134587699999998E-9</v>
      </c>
    </row>
    <row r="918" spans="1:8" x14ac:dyDescent="0.4">
      <c r="A918" s="49"/>
      <c r="B918" s="50" t="s">
        <v>320</v>
      </c>
      <c r="C918" s="51">
        <v>3.8900000000000004E-9</v>
      </c>
      <c r="D918" s="51">
        <v>1.22E-8</v>
      </c>
      <c r="E918" s="51">
        <v>1.2E-9</v>
      </c>
      <c r="F918" s="52">
        <v>8.3400000000000002E-10</v>
      </c>
      <c r="G918" s="53">
        <v>1.8123999999999997E-8</v>
      </c>
      <c r="H918" s="53">
        <f t="shared" si="14"/>
        <v>9.2432399999999992E-9</v>
      </c>
    </row>
    <row r="919" spans="1:8" x14ac:dyDescent="0.4">
      <c r="A919" s="49"/>
      <c r="B919" s="50" t="s">
        <v>319</v>
      </c>
      <c r="C919" s="51">
        <v>3.8900000000000004E-9</v>
      </c>
      <c r="D919" s="51">
        <v>1.22231E-8</v>
      </c>
      <c r="E919" s="51">
        <v>1.2E-9</v>
      </c>
      <c r="F919" s="52">
        <v>8.3400000000000002E-10</v>
      </c>
      <c r="G919" s="53">
        <v>1.8147099999999999E-8</v>
      </c>
      <c r="H919" s="53">
        <f t="shared" si="14"/>
        <v>9.2550209999999992E-9</v>
      </c>
    </row>
    <row r="920" spans="1:8" x14ac:dyDescent="0.4">
      <c r="A920" s="49"/>
      <c r="B920" s="50" t="s">
        <v>385</v>
      </c>
      <c r="C920" s="51">
        <v>6.1383899999999995E-9</v>
      </c>
      <c r="D920" s="51">
        <v>1.4380799999999999E-8</v>
      </c>
      <c r="E920" s="51">
        <v>1.2923999999999998E-9</v>
      </c>
      <c r="F920" s="52">
        <v>1.02E-9</v>
      </c>
      <c r="G920" s="53">
        <v>2.2831590000000001E-8</v>
      </c>
      <c r="H920" s="53">
        <f t="shared" si="14"/>
        <v>1.1644110900000001E-8</v>
      </c>
    </row>
    <row r="921" spans="1:8" x14ac:dyDescent="0.4">
      <c r="A921" s="49"/>
      <c r="B921" s="50" t="s">
        <v>432</v>
      </c>
      <c r="C921" s="51">
        <v>6.2227799999999999E-9</v>
      </c>
      <c r="D921" s="51">
        <v>1.38888E-8</v>
      </c>
      <c r="E921" s="51">
        <v>1.66113E-9</v>
      </c>
      <c r="F921" s="52">
        <v>1.8400000000000001E-9</v>
      </c>
      <c r="G921" s="53">
        <v>2.3612709999999998E-8</v>
      </c>
      <c r="H921" s="53">
        <f t="shared" si="14"/>
        <v>1.2042482099999999E-8</v>
      </c>
    </row>
    <row r="922" spans="1:8" x14ac:dyDescent="0.4">
      <c r="A922" s="49"/>
      <c r="B922" s="50" t="s">
        <v>388</v>
      </c>
      <c r="C922" s="51">
        <v>9.1898599999999999E-9</v>
      </c>
      <c r="D922" s="51">
        <v>1.4137299999999999E-8</v>
      </c>
      <c r="E922" s="51">
        <v>1.16411E-9</v>
      </c>
      <c r="F922" s="52">
        <v>8.3600000000000001E-10</v>
      </c>
      <c r="G922" s="53">
        <v>2.5327269999999999E-8</v>
      </c>
      <c r="H922" s="53">
        <f t="shared" si="14"/>
        <v>1.2916907699999999E-8</v>
      </c>
    </row>
    <row r="923" spans="1:8" x14ac:dyDescent="0.4">
      <c r="A923" s="49"/>
      <c r="B923" s="50" t="s">
        <v>334</v>
      </c>
      <c r="C923" s="51">
        <v>1.32698E-8</v>
      </c>
      <c r="D923" s="51">
        <v>8.6160300000000005E-9</v>
      </c>
      <c r="E923" s="51">
        <v>5.8058799999999994E-10</v>
      </c>
      <c r="F923" s="52">
        <v>3.0400000000000003E-9</v>
      </c>
      <c r="G923" s="53">
        <v>2.5506418000000004E-8</v>
      </c>
      <c r="H923" s="53">
        <f t="shared" si="14"/>
        <v>1.3008273180000003E-8</v>
      </c>
    </row>
    <row r="924" spans="1:8" x14ac:dyDescent="0.4">
      <c r="A924" s="49"/>
      <c r="B924" s="50" t="s">
        <v>418</v>
      </c>
      <c r="C924" s="51">
        <v>1.3706899999999999E-8</v>
      </c>
      <c r="D924" s="51">
        <v>8.8398600000000001E-9</v>
      </c>
      <c r="E924" s="51">
        <v>6.0414000000000005E-10</v>
      </c>
      <c r="F924" s="52">
        <v>3.1399999999999999E-9</v>
      </c>
      <c r="G924" s="53">
        <v>2.6290899999999998E-8</v>
      </c>
      <c r="H924" s="53">
        <f t="shared" si="14"/>
        <v>1.3408358999999999E-8</v>
      </c>
    </row>
    <row r="925" spans="1:8" x14ac:dyDescent="0.4">
      <c r="A925" s="49"/>
      <c r="B925" s="50" t="s">
        <v>463</v>
      </c>
      <c r="C925" s="51">
        <v>7.6399999999999993E-9</v>
      </c>
      <c r="D925" s="51">
        <v>1.5600000000000001E-8</v>
      </c>
      <c r="E925" s="51">
        <v>1.1099999999999999E-9</v>
      </c>
      <c r="F925" s="52">
        <v>2.0300000000000002E-9</v>
      </c>
      <c r="G925" s="53">
        <v>2.6380000000000002E-8</v>
      </c>
      <c r="H925" s="53">
        <f t="shared" si="14"/>
        <v>1.3453800000000002E-8</v>
      </c>
    </row>
    <row r="926" spans="1:8" x14ac:dyDescent="0.4">
      <c r="A926" s="49"/>
      <c r="B926" s="50" t="s">
        <v>434</v>
      </c>
      <c r="C926" s="51">
        <v>8.1966799999999995E-9</v>
      </c>
      <c r="D926" s="51">
        <v>1.8300300000000001E-8</v>
      </c>
      <c r="E926" s="51">
        <v>1.4285100000000001E-9</v>
      </c>
      <c r="F926" s="52">
        <v>1.9000000000000001E-9</v>
      </c>
      <c r="G926" s="53">
        <v>2.9825489999999995E-8</v>
      </c>
      <c r="H926" s="53">
        <f t="shared" si="14"/>
        <v>1.5210999899999998E-8</v>
      </c>
    </row>
    <row r="927" spans="1:8" x14ac:dyDescent="0.4">
      <c r="A927" s="49"/>
      <c r="B927" s="50" t="s">
        <v>433</v>
      </c>
      <c r="C927" s="51">
        <v>8.4732599999999993E-9</v>
      </c>
      <c r="D927" s="51">
        <v>1.8279199999999999E-8</v>
      </c>
      <c r="E927" s="51">
        <v>1.3905700000000001E-9</v>
      </c>
      <c r="F927" s="52">
        <v>1.7700000000000001E-9</v>
      </c>
      <c r="G927" s="53">
        <v>2.9913030000000001E-8</v>
      </c>
      <c r="H927" s="53">
        <f t="shared" si="14"/>
        <v>1.5255645300000002E-8</v>
      </c>
    </row>
    <row r="928" spans="1:8" x14ac:dyDescent="0.4">
      <c r="A928" s="49"/>
      <c r="B928" s="50" t="s">
        <v>469</v>
      </c>
      <c r="C928" s="51">
        <v>8.7499999999999989E-9</v>
      </c>
      <c r="D928" s="51">
        <v>2.1900000000000001E-8</v>
      </c>
      <c r="E928" s="51">
        <v>1.19E-9</v>
      </c>
      <c r="F928" s="52">
        <v>2.11E-9</v>
      </c>
      <c r="G928" s="53">
        <v>3.3949999999999996E-8</v>
      </c>
      <c r="H928" s="53">
        <f t="shared" si="14"/>
        <v>1.7314499999999999E-8</v>
      </c>
    </row>
    <row r="929" spans="1:8" x14ac:dyDescent="0.4">
      <c r="A929" s="49"/>
      <c r="B929" s="50" t="s">
        <v>435</v>
      </c>
      <c r="C929" s="51">
        <v>8.7479199999999993E-9</v>
      </c>
      <c r="D929" s="51">
        <v>2.1898800000000002E-8</v>
      </c>
      <c r="E929" s="51">
        <v>1.1939E-9</v>
      </c>
      <c r="F929" s="52">
        <v>2.11E-9</v>
      </c>
      <c r="G929" s="53">
        <v>3.3950620000000002E-8</v>
      </c>
      <c r="H929" s="53">
        <f t="shared" si="14"/>
        <v>1.7314816200000001E-8</v>
      </c>
    </row>
    <row r="930" spans="1:8" x14ac:dyDescent="0.4">
      <c r="A930" s="49"/>
      <c r="B930" s="50" t="s">
        <v>444</v>
      </c>
      <c r="C930" s="51">
        <v>9.6977899999999995E-9</v>
      </c>
      <c r="D930" s="51">
        <v>2.11607E-8</v>
      </c>
      <c r="E930" s="51">
        <v>1.86596E-9</v>
      </c>
      <c r="F930" s="52">
        <v>2.0999999999999998E-9</v>
      </c>
      <c r="G930" s="53">
        <v>3.4824449999999999E-8</v>
      </c>
      <c r="H930" s="53">
        <f t="shared" si="14"/>
        <v>1.7760469500000001E-8</v>
      </c>
    </row>
    <row r="931" spans="1:8" x14ac:dyDescent="0.4">
      <c r="A931" s="49"/>
      <c r="B931" s="50" t="s">
        <v>419</v>
      </c>
      <c r="C931" s="51">
        <v>1.8600000000000001E-8</v>
      </c>
      <c r="D931" s="51">
        <v>1.13E-8</v>
      </c>
      <c r="E931" s="51">
        <v>8.6600000000000001E-10</v>
      </c>
      <c r="F931" s="52">
        <v>4.1599999999999997E-9</v>
      </c>
      <c r="G931" s="53">
        <v>3.4926000000000005E-8</v>
      </c>
      <c r="H931" s="53">
        <f t="shared" si="14"/>
        <v>1.7812260000000001E-8</v>
      </c>
    </row>
    <row r="932" spans="1:8" x14ac:dyDescent="0.4">
      <c r="A932" s="49"/>
      <c r="B932" s="50" t="s">
        <v>452</v>
      </c>
      <c r="C932" s="51">
        <v>1.1942200000000001E-8</v>
      </c>
      <c r="D932" s="51">
        <v>2.00148E-8</v>
      </c>
      <c r="E932" s="51">
        <v>1.79504E-9</v>
      </c>
      <c r="F932" s="52">
        <v>1.37E-9</v>
      </c>
      <c r="G932" s="53">
        <v>3.5122040000000001E-8</v>
      </c>
      <c r="H932" s="53">
        <f t="shared" si="14"/>
        <v>1.7912240400000002E-8</v>
      </c>
    </row>
    <row r="933" spans="1:8" x14ac:dyDescent="0.4">
      <c r="A933" s="49"/>
      <c r="B933" s="50" t="s">
        <v>387</v>
      </c>
      <c r="C933" s="51">
        <v>9.36252E-9</v>
      </c>
      <c r="D933" s="51">
        <v>1.9144099999999998E-8</v>
      </c>
      <c r="E933" s="51">
        <v>9.7611799999999992E-10</v>
      </c>
      <c r="F933" s="52">
        <v>7.910000000000001E-9</v>
      </c>
      <c r="G933" s="53">
        <v>3.7392738000000005E-8</v>
      </c>
      <c r="H933" s="53">
        <f t="shared" si="14"/>
        <v>1.9070296380000004E-8</v>
      </c>
    </row>
    <row r="934" spans="1:8" x14ac:dyDescent="0.4">
      <c r="A934" s="49"/>
      <c r="B934" s="50" t="s">
        <v>422</v>
      </c>
      <c r="C934" s="51">
        <v>4.9300000000000001E-9</v>
      </c>
      <c r="D934" s="51">
        <v>2.4932299999999998E-8</v>
      </c>
      <c r="E934" s="51">
        <v>2.7700000000000003E-10</v>
      </c>
      <c r="F934" s="52">
        <v>7.4899999999999996E-9</v>
      </c>
      <c r="G934" s="53">
        <v>3.7629300000000002E-8</v>
      </c>
      <c r="H934" s="53">
        <f t="shared" si="14"/>
        <v>1.9190943000000001E-8</v>
      </c>
    </row>
    <row r="935" spans="1:8" x14ac:dyDescent="0.4">
      <c r="A935" s="49"/>
      <c r="B935" s="50" t="s">
        <v>443</v>
      </c>
      <c r="C935" s="51">
        <v>1.22E-8</v>
      </c>
      <c r="D935" s="51">
        <v>2.2642200000000003E-8</v>
      </c>
      <c r="E935" s="51">
        <v>1.89994E-9</v>
      </c>
      <c r="F935" s="52">
        <v>1.44E-9</v>
      </c>
      <c r="G935" s="53">
        <v>3.8182140000000002E-8</v>
      </c>
      <c r="H935" s="53">
        <f t="shared" si="14"/>
        <v>1.94728914E-8</v>
      </c>
    </row>
    <row r="936" spans="1:8" x14ac:dyDescent="0.4">
      <c r="A936" s="49"/>
      <c r="B936" s="50" t="s">
        <v>346</v>
      </c>
      <c r="C936" s="51">
        <v>8.9145799999999992E-9</v>
      </c>
      <c r="D936" s="51">
        <v>2.4362699999999998E-8</v>
      </c>
      <c r="E936" s="51">
        <v>1.2229100000000001E-9</v>
      </c>
      <c r="F936" s="52">
        <v>5.4999999999999996E-9</v>
      </c>
      <c r="G936" s="53">
        <v>4.0000189999999995E-8</v>
      </c>
      <c r="H936" s="53">
        <f t="shared" si="14"/>
        <v>2.0400096899999997E-8</v>
      </c>
    </row>
    <row r="937" spans="1:8" x14ac:dyDescent="0.4">
      <c r="A937" s="49"/>
      <c r="B937" s="50" t="s">
        <v>357</v>
      </c>
      <c r="C937" s="51">
        <v>1.09E-8</v>
      </c>
      <c r="D937" s="51">
        <v>3.3599999999999996E-8</v>
      </c>
      <c r="E937" s="51">
        <v>2.69E-9</v>
      </c>
      <c r="F937" s="52">
        <v>2.69E-9</v>
      </c>
      <c r="G937" s="53">
        <v>4.9880000000000001E-8</v>
      </c>
      <c r="H937" s="53">
        <f t="shared" si="14"/>
        <v>2.5438799999999999E-8</v>
      </c>
    </row>
    <row r="938" spans="1:8" x14ac:dyDescent="0.4">
      <c r="A938" s="49"/>
      <c r="B938" s="50" t="s">
        <v>467</v>
      </c>
      <c r="C938" s="51">
        <v>1.37613E-8</v>
      </c>
      <c r="D938" s="51">
        <v>3.4370099999999995E-8</v>
      </c>
      <c r="E938" s="51">
        <v>2.9305600000000003E-9</v>
      </c>
      <c r="F938" s="52">
        <v>5.0200000000000004E-9</v>
      </c>
      <c r="G938" s="53">
        <v>5.6081959999999999E-8</v>
      </c>
      <c r="H938" s="53">
        <f t="shared" si="14"/>
        <v>2.8601799599999999E-8</v>
      </c>
    </row>
    <row r="939" spans="1:8" x14ac:dyDescent="0.4">
      <c r="A939" s="49"/>
      <c r="B939" s="50" t="s">
        <v>333</v>
      </c>
      <c r="C939" s="51">
        <v>1.42724E-8</v>
      </c>
      <c r="D939" s="51">
        <v>4.0014200000000001E-8</v>
      </c>
      <c r="E939" s="51">
        <v>2.9481600000000003E-9</v>
      </c>
      <c r="F939" s="52">
        <v>5.2900000000000006E-9</v>
      </c>
      <c r="G939" s="53">
        <v>6.2524760000000002E-8</v>
      </c>
      <c r="H939" s="53">
        <f t="shared" si="14"/>
        <v>3.1887627600000001E-8</v>
      </c>
    </row>
    <row r="940" spans="1:8" x14ac:dyDescent="0.4">
      <c r="A940" s="49"/>
      <c r="B940" s="50" t="s">
        <v>464</v>
      </c>
      <c r="C940" s="51">
        <v>7.7150899999999988E-9</v>
      </c>
      <c r="D940" s="51">
        <v>4.2511600000000002E-8</v>
      </c>
      <c r="E940" s="51">
        <v>4.7984299999999999E-10</v>
      </c>
      <c r="F940" s="52">
        <v>1.24E-8</v>
      </c>
      <c r="G940" s="53">
        <v>6.3106532999999997E-8</v>
      </c>
      <c r="H940" s="53">
        <f t="shared" si="14"/>
        <v>3.2184331829999997E-8</v>
      </c>
    </row>
    <row r="941" spans="1:8" x14ac:dyDescent="0.4">
      <c r="A941" s="49"/>
      <c r="B941" s="50" t="s">
        <v>413</v>
      </c>
      <c r="C941" s="51">
        <v>3.6835000000000005E-8</v>
      </c>
      <c r="D941" s="51">
        <v>2.26632E-8</v>
      </c>
      <c r="E941" s="51">
        <v>3.34202E-9</v>
      </c>
      <c r="F941" s="52">
        <v>7.9899999999999991E-9</v>
      </c>
      <c r="G941" s="53">
        <v>7.0830219999999997E-8</v>
      </c>
      <c r="H941" s="53">
        <f t="shared" si="14"/>
        <v>3.6123412200000001E-8</v>
      </c>
    </row>
    <row r="942" spans="1:8" x14ac:dyDescent="0.4">
      <c r="A942" s="49"/>
      <c r="B942" s="50" t="s">
        <v>446</v>
      </c>
      <c r="C942" s="51">
        <v>2.4100000000000001E-8</v>
      </c>
      <c r="D942" s="51">
        <v>3.1099999999999994E-8</v>
      </c>
      <c r="E942" s="51">
        <v>7.6899999999999997E-9</v>
      </c>
      <c r="F942" s="52">
        <v>1.6399999999999998E-8</v>
      </c>
      <c r="G942" s="53">
        <v>7.9290000000000004E-8</v>
      </c>
      <c r="H942" s="53">
        <f t="shared" si="14"/>
        <v>4.0437900000000002E-8</v>
      </c>
    </row>
    <row r="943" spans="1:8" x14ac:dyDescent="0.4">
      <c r="A943" s="49"/>
      <c r="B943" s="50" t="s">
        <v>80</v>
      </c>
      <c r="C943" s="51">
        <v>1.59E-8</v>
      </c>
      <c r="D943" s="51">
        <v>5.5699999999999996E-8</v>
      </c>
      <c r="E943" s="51">
        <v>3.7900000000000004E-9</v>
      </c>
      <c r="F943" s="52">
        <v>7.1600000000000001E-9</v>
      </c>
      <c r="G943" s="53">
        <v>8.2550000000000008E-8</v>
      </c>
      <c r="H943" s="53">
        <f t="shared" si="14"/>
        <v>4.2100500000000007E-8</v>
      </c>
    </row>
    <row r="944" spans="1:8" x14ac:dyDescent="0.4">
      <c r="A944" s="49"/>
      <c r="B944" s="50" t="s">
        <v>440</v>
      </c>
      <c r="C944" s="51">
        <v>1.99E-8</v>
      </c>
      <c r="D944" s="51">
        <v>5.39E-8</v>
      </c>
      <c r="E944" s="51">
        <v>4.4299999999999998E-9</v>
      </c>
      <c r="F944" s="52">
        <v>6.4999999999999995E-9</v>
      </c>
      <c r="G944" s="53">
        <v>8.4729999999999992E-8</v>
      </c>
      <c r="H944" s="53">
        <f t="shared" si="14"/>
        <v>4.32123E-8</v>
      </c>
    </row>
    <row r="945" spans="1:8" x14ac:dyDescent="0.4">
      <c r="A945" s="49"/>
      <c r="B945" s="50" t="s">
        <v>411</v>
      </c>
      <c r="C945" s="51">
        <v>1.9918599999999999E-8</v>
      </c>
      <c r="D945" s="51">
        <v>5.3925299999999998E-8</v>
      </c>
      <c r="E945" s="51">
        <v>4.4278500000000002E-9</v>
      </c>
      <c r="F945" s="52">
        <v>6.4999999999999995E-9</v>
      </c>
      <c r="G945" s="53">
        <v>8.4771749999999993E-8</v>
      </c>
      <c r="H945" s="53">
        <f t="shared" si="14"/>
        <v>4.3233592499999999E-8</v>
      </c>
    </row>
    <row r="946" spans="1:8" x14ac:dyDescent="0.4">
      <c r="A946" s="49"/>
      <c r="B946" s="50" t="s">
        <v>439</v>
      </c>
      <c r="C946" s="51">
        <v>1.9918599999999999E-8</v>
      </c>
      <c r="D946" s="51">
        <v>5.3925299999999998E-8</v>
      </c>
      <c r="E946" s="51">
        <v>4.4278500000000002E-9</v>
      </c>
      <c r="F946" s="52">
        <v>6.4999999999999995E-9</v>
      </c>
      <c r="G946" s="53">
        <v>8.4771749999999993E-8</v>
      </c>
      <c r="H946" s="53">
        <f t="shared" si="14"/>
        <v>4.3233592499999999E-8</v>
      </c>
    </row>
    <row r="947" spans="1:8" x14ac:dyDescent="0.4">
      <c r="A947" s="49"/>
      <c r="B947" s="50" t="s">
        <v>474</v>
      </c>
      <c r="C947" s="51">
        <v>1.9918599999999999E-8</v>
      </c>
      <c r="D947" s="51">
        <v>5.3925299999999998E-8</v>
      </c>
      <c r="E947" s="51">
        <v>4.4278500000000002E-9</v>
      </c>
      <c r="F947" s="52">
        <v>6.4999999999999995E-9</v>
      </c>
      <c r="G947" s="53">
        <v>8.4771749999999993E-8</v>
      </c>
      <c r="H947" s="53">
        <f t="shared" si="14"/>
        <v>4.3233592499999999E-8</v>
      </c>
    </row>
    <row r="948" spans="1:8" x14ac:dyDescent="0.4">
      <c r="A948" s="49"/>
      <c r="B948" s="50" t="s">
        <v>227</v>
      </c>
      <c r="C948" s="51">
        <v>8.6199999999999992E-10</v>
      </c>
      <c r="D948" s="51">
        <v>2.6899999999999999E-8</v>
      </c>
      <c r="E948" s="51">
        <v>4.2599999999999998E-10</v>
      </c>
      <c r="F948" s="52">
        <v>5.8500000000000001E-8</v>
      </c>
      <c r="G948" s="53">
        <v>8.6687999999999989E-8</v>
      </c>
      <c r="H948" s="53">
        <f t="shared" si="14"/>
        <v>4.4210879999999993E-8</v>
      </c>
    </row>
    <row r="949" spans="1:8" x14ac:dyDescent="0.4">
      <c r="A949" s="49"/>
      <c r="B949" s="50" t="s">
        <v>465</v>
      </c>
      <c r="C949" s="51">
        <v>3.4100000000000001E-8</v>
      </c>
      <c r="D949" s="51">
        <v>4.9899999999999997E-8</v>
      </c>
      <c r="E949" s="51">
        <v>4.5100000000000003E-9</v>
      </c>
      <c r="F949" s="52">
        <v>3.7500000000000005E-9</v>
      </c>
      <c r="G949" s="53">
        <v>9.2260000000000007E-8</v>
      </c>
      <c r="H949" s="53">
        <f t="shared" si="14"/>
        <v>4.7052600000000003E-8</v>
      </c>
    </row>
    <row r="950" spans="1:8" x14ac:dyDescent="0.4">
      <c r="A950" s="49"/>
      <c r="B950" s="50" t="s">
        <v>215</v>
      </c>
      <c r="C950" s="51">
        <v>2.05141E-8</v>
      </c>
      <c r="D950" s="51">
        <v>5.4084600000000002E-8</v>
      </c>
      <c r="E950" s="51">
        <v>1.1015599999999999E-9</v>
      </c>
      <c r="F950" s="52">
        <v>1.85E-8</v>
      </c>
      <c r="G950" s="53">
        <v>9.420026E-8</v>
      </c>
      <c r="H950" s="53">
        <f t="shared" si="14"/>
        <v>4.80421326E-8</v>
      </c>
    </row>
    <row r="951" spans="1:8" x14ac:dyDescent="0.4">
      <c r="A951" s="49"/>
      <c r="B951" s="50" t="s">
        <v>456</v>
      </c>
      <c r="C951" s="51">
        <v>2.14E-8</v>
      </c>
      <c r="D951" s="51">
        <v>6.1799999999999998E-8</v>
      </c>
      <c r="E951" s="51">
        <v>4.42E-9</v>
      </c>
      <c r="F951" s="52">
        <v>8.4900000000000003E-9</v>
      </c>
      <c r="G951" s="53">
        <v>9.6109999999999992E-8</v>
      </c>
      <c r="H951" s="53">
        <f t="shared" si="14"/>
        <v>4.9016099999999999E-8</v>
      </c>
    </row>
    <row r="952" spans="1:8" x14ac:dyDescent="0.4">
      <c r="A952" s="49"/>
      <c r="B952" s="50" t="s">
        <v>470</v>
      </c>
      <c r="C952" s="51">
        <v>2.5999999999999998E-8</v>
      </c>
      <c r="D952" s="51">
        <v>5.4799999999999994E-8</v>
      </c>
      <c r="E952" s="51">
        <v>1.01E-9</v>
      </c>
      <c r="F952" s="52">
        <v>1.4699999999999999E-8</v>
      </c>
      <c r="G952" s="53">
        <v>9.6510000000000009E-8</v>
      </c>
      <c r="H952" s="53">
        <f t="shared" si="14"/>
        <v>4.9220100000000005E-8</v>
      </c>
    </row>
    <row r="953" spans="1:8" x14ac:dyDescent="0.4">
      <c r="A953" s="49"/>
      <c r="B953" s="50" t="s">
        <v>298</v>
      </c>
      <c r="C953" s="51">
        <v>1.1489599999999999E-8</v>
      </c>
      <c r="D953" s="51">
        <v>5.7019499999999997E-8</v>
      </c>
      <c r="E953" s="51">
        <v>5.9083099999999994E-9</v>
      </c>
      <c r="F953" s="52">
        <v>2.3400000000000001E-8</v>
      </c>
      <c r="G953" s="53">
        <v>9.781741E-8</v>
      </c>
      <c r="H953" s="53">
        <f t="shared" si="14"/>
        <v>4.9886879100000001E-8</v>
      </c>
    </row>
    <row r="954" spans="1:8" x14ac:dyDescent="0.4">
      <c r="A954" s="49"/>
      <c r="B954" s="50" t="s">
        <v>296</v>
      </c>
      <c r="C954" s="51">
        <v>2.3400000000000001E-8</v>
      </c>
      <c r="D954" s="51">
        <v>5.4900000000000002E-8</v>
      </c>
      <c r="E954" s="51">
        <v>3.58E-9</v>
      </c>
      <c r="F954" s="52">
        <v>1.6399999999999998E-8</v>
      </c>
      <c r="G954" s="53">
        <v>9.8280000000000017E-8</v>
      </c>
      <c r="H954" s="53">
        <f t="shared" si="14"/>
        <v>5.0122800000000007E-8</v>
      </c>
    </row>
    <row r="955" spans="1:8" x14ac:dyDescent="0.4">
      <c r="A955" s="49"/>
      <c r="B955" s="50" t="s">
        <v>395</v>
      </c>
      <c r="C955" s="51">
        <v>2.56788E-8</v>
      </c>
      <c r="D955" s="51">
        <v>6.5457099999999994E-8</v>
      </c>
      <c r="E955" s="51">
        <v>1.3221100000000001E-9</v>
      </c>
      <c r="F955" s="52">
        <v>9.0400000000000002E-9</v>
      </c>
      <c r="G955" s="53">
        <v>1.0149801E-7</v>
      </c>
      <c r="H955" s="53">
        <f t="shared" si="14"/>
        <v>5.17639851E-8</v>
      </c>
    </row>
    <row r="956" spans="1:8" x14ac:dyDescent="0.4">
      <c r="A956" s="49"/>
      <c r="B956" s="50" t="s">
        <v>349</v>
      </c>
      <c r="C956" s="51">
        <v>2.3298300000000001E-8</v>
      </c>
      <c r="D956" s="51">
        <v>5.2934399999999998E-8</v>
      </c>
      <c r="E956" s="51">
        <v>9.2411599999999995E-9</v>
      </c>
      <c r="F956" s="52">
        <v>1.63E-8</v>
      </c>
      <c r="G956" s="53">
        <v>1.0177385999999999E-7</v>
      </c>
      <c r="H956" s="53">
        <f t="shared" si="14"/>
        <v>5.1904668599999997E-8</v>
      </c>
    </row>
    <row r="957" spans="1:8" x14ac:dyDescent="0.4">
      <c r="A957" s="49"/>
      <c r="B957" s="50" t="s">
        <v>74</v>
      </c>
      <c r="C957" s="51">
        <v>2.3298300000000001E-8</v>
      </c>
      <c r="D957" s="51">
        <v>5.2934399999999998E-8</v>
      </c>
      <c r="E957" s="51">
        <v>9.2411599999999995E-9</v>
      </c>
      <c r="F957" s="52">
        <v>1.63E-8</v>
      </c>
      <c r="G957" s="53">
        <v>1.0177385999999999E-7</v>
      </c>
      <c r="H957" s="53">
        <f t="shared" si="14"/>
        <v>5.1904668599999997E-8</v>
      </c>
    </row>
    <row r="958" spans="1:8" x14ac:dyDescent="0.4">
      <c r="A958" s="49"/>
      <c r="B958" s="50" t="s">
        <v>350</v>
      </c>
      <c r="C958" s="51">
        <v>2.33E-8</v>
      </c>
      <c r="D958" s="51">
        <v>5.2934399999999998E-8</v>
      </c>
      <c r="E958" s="51">
        <v>9.2400000000000004E-9</v>
      </c>
      <c r="F958" s="52">
        <v>1.63E-8</v>
      </c>
      <c r="G958" s="53">
        <v>1.017744E-7</v>
      </c>
      <c r="H958" s="53">
        <f t="shared" si="14"/>
        <v>5.1904944000000003E-8</v>
      </c>
    </row>
    <row r="959" spans="1:8" x14ac:dyDescent="0.4">
      <c r="A959" s="49"/>
      <c r="B959" s="50" t="s">
        <v>397</v>
      </c>
      <c r="C959" s="51">
        <v>2.3000000000000001E-8</v>
      </c>
      <c r="D959" s="51">
        <v>6.3899999999999996E-8</v>
      </c>
      <c r="E959" s="51">
        <v>2.5799999999999998E-9</v>
      </c>
      <c r="F959" s="52">
        <v>1.5800000000000003E-8</v>
      </c>
      <c r="G959" s="53">
        <v>1.0528000000000001E-7</v>
      </c>
      <c r="H959" s="53">
        <f t="shared" si="14"/>
        <v>5.3692800000000005E-8</v>
      </c>
    </row>
    <row r="960" spans="1:8" x14ac:dyDescent="0.4">
      <c r="A960" s="49"/>
      <c r="B960" s="50" t="s">
        <v>392</v>
      </c>
      <c r="C960" s="51">
        <v>2.7301199999999998E-8</v>
      </c>
      <c r="D960" s="51">
        <v>6.7661400000000008E-8</v>
      </c>
      <c r="E960" s="51">
        <v>1.30308E-9</v>
      </c>
      <c r="F960" s="52">
        <v>1.2E-8</v>
      </c>
      <c r="G960" s="53">
        <v>1.0826568000000002E-7</v>
      </c>
      <c r="H960" s="53">
        <f t="shared" si="14"/>
        <v>5.5215496800000008E-8</v>
      </c>
    </row>
    <row r="961" spans="1:8" x14ac:dyDescent="0.4">
      <c r="A961" s="49"/>
      <c r="B961" s="50" t="s">
        <v>394</v>
      </c>
      <c r="C961" s="51">
        <v>1.4224500000000001E-8</v>
      </c>
      <c r="D961" s="51">
        <v>7.7505599999999998E-8</v>
      </c>
      <c r="E961" s="51">
        <v>4.8579699999999999E-10</v>
      </c>
      <c r="F961" s="52">
        <v>1.8899999999999997E-8</v>
      </c>
      <c r="G961" s="53">
        <v>1.11115897E-7</v>
      </c>
      <c r="H961" s="53">
        <f t="shared" si="14"/>
        <v>5.6669107470000001E-8</v>
      </c>
    </row>
    <row r="962" spans="1:8" x14ac:dyDescent="0.4">
      <c r="A962" s="49"/>
      <c r="B962" s="50" t="s">
        <v>220</v>
      </c>
      <c r="C962" s="51">
        <v>6.2799999999999993E-8</v>
      </c>
      <c r="D962" s="51">
        <v>4.0899999999999996E-8</v>
      </c>
      <c r="E962" s="51">
        <v>1.81E-9</v>
      </c>
      <c r="F962" s="52">
        <v>9.6900000000000011E-9</v>
      </c>
      <c r="G962" s="53">
        <v>1.152E-7</v>
      </c>
      <c r="H962" s="53">
        <f t="shared" si="14"/>
        <v>5.8752000000000002E-8</v>
      </c>
    </row>
    <row r="963" spans="1:8" x14ac:dyDescent="0.4">
      <c r="A963" s="49"/>
      <c r="B963" s="50" t="s">
        <v>454</v>
      </c>
      <c r="C963" s="51">
        <v>2.9000000000000002E-8</v>
      </c>
      <c r="D963" s="51">
        <v>6.5900000000000001E-8</v>
      </c>
      <c r="E963" s="51">
        <v>1.7000000000000001E-9</v>
      </c>
      <c r="F963" s="52">
        <v>1.9099999999999999E-8</v>
      </c>
      <c r="G963" s="53">
        <v>1.1570000000000001E-7</v>
      </c>
      <c r="H963" s="53">
        <f t="shared" si="14"/>
        <v>5.9007000000000007E-8</v>
      </c>
    </row>
    <row r="964" spans="1:8" x14ac:dyDescent="0.4">
      <c r="A964" s="49"/>
      <c r="B964" s="50" t="s">
        <v>386</v>
      </c>
      <c r="C964" s="51">
        <v>3.1900000000000001E-8</v>
      </c>
      <c r="D964" s="51">
        <v>6.620329999999999E-8</v>
      </c>
      <c r="E964" s="51">
        <v>2.9000000000000003E-9</v>
      </c>
      <c r="F964" s="52">
        <v>1.81E-8</v>
      </c>
      <c r="G964" s="53">
        <v>1.1910330000000001E-7</v>
      </c>
      <c r="H964" s="53">
        <f t="shared" si="14"/>
        <v>6.0742683000000005E-8</v>
      </c>
    </row>
    <row r="965" spans="1:8" x14ac:dyDescent="0.4">
      <c r="A965" s="49"/>
      <c r="B965" s="50" t="s">
        <v>466</v>
      </c>
      <c r="C965" s="51">
        <v>6.3488400000000001E-8</v>
      </c>
      <c r="D965" s="51">
        <v>4.4627599999999999E-8</v>
      </c>
      <c r="E965" s="51">
        <v>1.60129E-9</v>
      </c>
      <c r="F965" s="52">
        <v>9.7100000000000006E-9</v>
      </c>
      <c r="G965" s="53">
        <v>1.1942728999999999E-7</v>
      </c>
      <c r="H965" s="53">
        <f t="shared" si="14"/>
        <v>6.0907917900000004E-8</v>
      </c>
    </row>
    <row r="966" spans="1:8" x14ac:dyDescent="0.4">
      <c r="A966" s="49"/>
      <c r="B966" s="50" t="s">
        <v>414</v>
      </c>
      <c r="C966" s="51">
        <v>4.3259100000000003E-8</v>
      </c>
      <c r="D966" s="51">
        <v>3.2109099999999999E-8</v>
      </c>
      <c r="E966" s="51">
        <v>1.9777899999999998E-8</v>
      </c>
      <c r="F966" s="52">
        <v>2.9300000000000001E-8</v>
      </c>
      <c r="G966" s="53">
        <v>1.2444610000000002E-7</v>
      </c>
      <c r="H966" s="53">
        <f t="shared" si="14"/>
        <v>6.3467511000000009E-8</v>
      </c>
    </row>
    <row r="967" spans="1:8" x14ac:dyDescent="0.4">
      <c r="A967" s="49"/>
      <c r="B967" s="50" t="s">
        <v>91</v>
      </c>
      <c r="C967" s="51">
        <v>4.1699999999999996E-8</v>
      </c>
      <c r="D967" s="51">
        <v>5.7287599999999995E-8</v>
      </c>
      <c r="E967" s="51">
        <v>4.3100000000000002E-9</v>
      </c>
      <c r="F967" s="52">
        <v>2.14E-8</v>
      </c>
      <c r="G967" s="53">
        <v>1.246976E-7</v>
      </c>
      <c r="H967" s="53">
        <f t="shared" si="14"/>
        <v>6.3595776000000004E-8</v>
      </c>
    </row>
    <row r="968" spans="1:8" x14ac:dyDescent="0.4">
      <c r="A968" s="49"/>
      <c r="B968" s="50" t="s">
        <v>389</v>
      </c>
      <c r="C968" s="51">
        <v>2.3610300000000001E-8</v>
      </c>
      <c r="D968" s="51">
        <v>6.813149999999999E-8</v>
      </c>
      <c r="E968" s="51">
        <v>1.8471000000000002E-9</v>
      </c>
      <c r="F968" s="52">
        <v>3.4100000000000001E-8</v>
      </c>
      <c r="G968" s="53">
        <v>1.2768890000000003E-7</v>
      </c>
      <c r="H968" s="53">
        <f t="shared" si="14"/>
        <v>6.5121339000000017E-8</v>
      </c>
    </row>
    <row r="969" spans="1:8" x14ac:dyDescent="0.4">
      <c r="A969" s="49"/>
      <c r="B969" s="50" t="s">
        <v>410</v>
      </c>
      <c r="C969" s="51">
        <v>3.7599999999999999E-8</v>
      </c>
      <c r="D969" s="51">
        <v>9.1500000000000005E-8</v>
      </c>
      <c r="E969" s="51">
        <v>1.9099999999999998E-9</v>
      </c>
      <c r="F969" s="52">
        <v>2.64E-9</v>
      </c>
      <c r="G969" s="53">
        <v>1.3364999999999996E-7</v>
      </c>
      <c r="H969" s="53">
        <f t="shared" ref="H969:H1032" si="15">G969*0.51</f>
        <v>6.8161499999999985E-8</v>
      </c>
    </row>
    <row r="970" spans="1:8" x14ac:dyDescent="0.4">
      <c r="A970" s="49"/>
      <c r="B970" s="50" t="s">
        <v>87</v>
      </c>
      <c r="C970" s="51">
        <v>3.55E-8</v>
      </c>
      <c r="D970" s="51">
        <v>8.0548899999999997E-8</v>
      </c>
      <c r="E970" s="51">
        <v>8.8200000000000006E-9</v>
      </c>
      <c r="F970" s="52">
        <v>1.04E-8</v>
      </c>
      <c r="G970" s="53">
        <v>1.3526890000000003E-7</v>
      </c>
      <c r="H970" s="53">
        <f t="shared" si="15"/>
        <v>6.8987139000000009E-8</v>
      </c>
    </row>
    <row r="971" spans="1:8" x14ac:dyDescent="0.4">
      <c r="A971" s="49"/>
      <c r="B971" s="50" t="s">
        <v>461</v>
      </c>
      <c r="C971" s="51">
        <v>3.04673E-8</v>
      </c>
      <c r="D971" s="51">
        <v>8.8164299999999998E-8</v>
      </c>
      <c r="E971" s="51">
        <v>3.6457500000000002E-9</v>
      </c>
      <c r="F971" s="52">
        <v>1.33E-8</v>
      </c>
      <c r="G971" s="53">
        <v>1.3557735E-7</v>
      </c>
      <c r="H971" s="53">
        <f t="shared" si="15"/>
        <v>6.9144448499999999E-8</v>
      </c>
    </row>
    <row r="972" spans="1:8" x14ac:dyDescent="0.4">
      <c r="A972" s="49"/>
      <c r="B972" s="50" t="s">
        <v>430</v>
      </c>
      <c r="C972" s="51">
        <v>2.66E-8</v>
      </c>
      <c r="D972" s="51">
        <v>9.6700000000000012E-8</v>
      </c>
      <c r="E972" s="51">
        <v>7.500000000000001E-9</v>
      </c>
      <c r="F972" s="52">
        <v>1.1899999999999999E-8</v>
      </c>
      <c r="G972" s="53">
        <v>1.427E-7</v>
      </c>
      <c r="H972" s="53">
        <f t="shared" si="15"/>
        <v>7.2777000000000004E-8</v>
      </c>
    </row>
    <row r="973" spans="1:8" x14ac:dyDescent="0.4">
      <c r="A973" s="49"/>
      <c r="B973" s="50" t="s">
        <v>453</v>
      </c>
      <c r="C973" s="51">
        <v>2.83685E-8</v>
      </c>
      <c r="D973" s="51">
        <v>7.6590100000000005E-8</v>
      </c>
      <c r="E973" s="51">
        <v>1.73265E-9</v>
      </c>
      <c r="F973" s="52">
        <v>4.7400000000000001E-8</v>
      </c>
      <c r="G973" s="53">
        <v>1.5409125000000001E-7</v>
      </c>
      <c r="H973" s="53">
        <f t="shared" si="15"/>
        <v>7.8586537500000004E-8</v>
      </c>
    </row>
    <row r="974" spans="1:8" x14ac:dyDescent="0.4">
      <c r="A974" s="49"/>
      <c r="B974" s="50" t="s">
        <v>427</v>
      </c>
      <c r="C974" s="51">
        <v>4.3200000000000003E-8</v>
      </c>
      <c r="D974" s="51">
        <v>7.7242600000000004E-8</v>
      </c>
      <c r="E974" s="51">
        <v>4.6020400000000008E-9</v>
      </c>
      <c r="F974" s="52">
        <v>3.9400000000000002E-8</v>
      </c>
      <c r="G974" s="53">
        <v>1.6444464000000001E-7</v>
      </c>
      <c r="H974" s="53">
        <f t="shared" si="15"/>
        <v>8.3866766400000011E-8</v>
      </c>
    </row>
    <row r="975" spans="1:8" x14ac:dyDescent="0.4">
      <c r="A975" s="49"/>
      <c r="B975" s="50" t="s">
        <v>225</v>
      </c>
      <c r="C975" s="51">
        <v>3.8699999999999996E-8</v>
      </c>
      <c r="D975" s="51">
        <v>1.11E-7</v>
      </c>
      <c r="E975" s="51">
        <v>9.53E-9</v>
      </c>
      <c r="F975" s="52">
        <v>1.3699999999999999E-8</v>
      </c>
      <c r="G975" s="53">
        <v>1.7293E-7</v>
      </c>
      <c r="H975" s="53">
        <f t="shared" si="15"/>
        <v>8.8194300000000005E-8</v>
      </c>
    </row>
    <row r="976" spans="1:8" x14ac:dyDescent="0.4">
      <c r="A976" s="49"/>
      <c r="B976" s="50" t="s">
        <v>329</v>
      </c>
      <c r="C976" s="51">
        <v>4.1999999999999999E-8</v>
      </c>
      <c r="D976" s="51">
        <v>1.12935E-7</v>
      </c>
      <c r="E976" s="51">
        <v>9.9267799999999995E-9</v>
      </c>
      <c r="F976" s="52">
        <v>1.4E-8</v>
      </c>
      <c r="G976" s="53">
        <v>1.7886178E-7</v>
      </c>
      <c r="H976" s="53">
        <f t="shared" si="15"/>
        <v>9.1219507800000004E-8</v>
      </c>
    </row>
    <row r="977" spans="1:8" x14ac:dyDescent="0.4">
      <c r="A977" s="49"/>
      <c r="B977" s="50" t="s">
        <v>393</v>
      </c>
      <c r="C977" s="51">
        <v>8.4899999999999999E-8</v>
      </c>
      <c r="D977" s="51">
        <v>6.9699999999999995E-8</v>
      </c>
      <c r="E977" s="51">
        <v>8.09E-9</v>
      </c>
      <c r="F977" s="52">
        <v>2.8900000000000001E-8</v>
      </c>
      <c r="G977" s="53">
        <v>1.9159000000000004E-7</v>
      </c>
      <c r="H977" s="53">
        <f t="shared" si="15"/>
        <v>9.7710900000000015E-8</v>
      </c>
    </row>
    <row r="978" spans="1:8" x14ac:dyDescent="0.4">
      <c r="A978" s="49"/>
      <c r="B978" s="50" t="s">
        <v>391</v>
      </c>
      <c r="C978" s="51">
        <v>5.1361800000000003E-8</v>
      </c>
      <c r="D978" s="51">
        <v>1.0716599999999999E-7</v>
      </c>
      <c r="E978" s="51">
        <v>1.9192399999999999E-8</v>
      </c>
      <c r="F978" s="52">
        <v>1.4300000000000001E-8</v>
      </c>
      <c r="G978" s="53">
        <v>1.9202019999999998E-7</v>
      </c>
      <c r="H978" s="53">
        <f t="shared" si="15"/>
        <v>9.7930301999999988E-8</v>
      </c>
    </row>
    <row r="979" spans="1:8" x14ac:dyDescent="0.4">
      <c r="A979" s="49"/>
      <c r="B979" s="50" t="s">
        <v>364</v>
      </c>
      <c r="C979" s="51">
        <v>3.7476499999999998E-8</v>
      </c>
      <c r="D979" s="51">
        <v>1.3488399999999998E-7</v>
      </c>
      <c r="E979" s="51">
        <v>6.5411000000000001E-9</v>
      </c>
      <c r="F979" s="52">
        <v>3.2199999999999997E-8</v>
      </c>
      <c r="G979" s="53">
        <v>2.1110159999999998E-7</v>
      </c>
      <c r="H979" s="53">
        <f t="shared" si="15"/>
        <v>1.07661816E-7</v>
      </c>
    </row>
    <row r="980" spans="1:8" x14ac:dyDescent="0.4">
      <c r="A980" s="49"/>
      <c r="B980" s="50" t="s">
        <v>326</v>
      </c>
      <c r="C980" s="51">
        <v>1.11E-7</v>
      </c>
      <c r="D980" s="51">
        <v>9.7100000000000003E-8</v>
      </c>
      <c r="E980" s="51">
        <v>5.6999999999999998E-9</v>
      </c>
      <c r="F980" s="52">
        <v>9.8600000000000003E-9</v>
      </c>
      <c r="G980" s="53">
        <v>2.2366000000000001E-7</v>
      </c>
      <c r="H980" s="53">
        <f t="shared" si="15"/>
        <v>1.140666E-7</v>
      </c>
    </row>
    <row r="981" spans="1:8" x14ac:dyDescent="0.4">
      <c r="A981" s="49"/>
      <c r="B981" s="50" t="s">
        <v>370</v>
      </c>
      <c r="C981" s="51">
        <v>8.0999999999999997E-8</v>
      </c>
      <c r="D981" s="51">
        <v>1.0900000000000001E-7</v>
      </c>
      <c r="E981" s="51">
        <v>1.5999999999999998E-8</v>
      </c>
      <c r="F981" s="52">
        <v>2.5299999999999998E-8</v>
      </c>
      <c r="G981" s="53">
        <v>2.3130000000000001E-7</v>
      </c>
      <c r="H981" s="53">
        <f t="shared" si="15"/>
        <v>1.1796300000000001E-7</v>
      </c>
    </row>
    <row r="982" spans="1:8" x14ac:dyDescent="0.4">
      <c r="A982" s="49"/>
      <c r="B982" s="50" t="s">
        <v>369</v>
      </c>
      <c r="C982" s="51">
        <v>8.0999999999999997E-8</v>
      </c>
      <c r="D982" s="51">
        <v>1.0908699999999999E-7</v>
      </c>
      <c r="E982" s="51">
        <v>1.5999999999999998E-8</v>
      </c>
      <c r="F982" s="52">
        <v>2.5299999999999998E-8</v>
      </c>
      <c r="G982" s="53">
        <v>2.3138700000000001E-7</v>
      </c>
      <c r="H982" s="53">
        <f t="shared" si="15"/>
        <v>1.1800737000000001E-7</v>
      </c>
    </row>
    <row r="983" spans="1:8" x14ac:dyDescent="0.4">
      <c r="A983" s="49"/>
      <c r="B983" s="50" t="s">
        <v>378</v>
      </c>
      <c r="C983" s="51">
        <v>5.69E-8</v>
      </c>
      <c r="D983" s="51">
        <v>1.35E-7</v>
      </c>
      <c r="E983" s="51">
        <v>1.24E-8</v>
      </c>
      <c r="F983" s="52">
        <v>2.7900000000000002E-8</v>
      </c>
      <c r="G983" s="53">
        <v>2.322E-7</v>
      </c>
      <c r="H983" s="53">
        <f t="shared" si="15"/>
        <v>1.18422E-7</v>
      </c>
    </row>
    <row r="984" spans="1:8" x14ac:dyDescent="0.4">
      <c r="A984" s="49"/>
      <c r="B984" s="50" t="s">
        <v>471</v>
      </c>
      <c r="C984" s="51">
        <v>1.08E-7</v>
      </c>
      <c r="D984" s="51">
        <v>9.7773499999999999E-8</v>
      </c>
      <c r="E984" s="51">
        <v>3.7100000000000001E-8</v>
      </c>
      <c r="F984" s="52">
        <v>3.0899999999999999E-8</v>
      </c>
      <c r="G984" s="53">
        <v>2.7377349999999999E-7</v>
      </c>
      <c r="H984" s="53">
        <f t="shared" si="15"/>
        <v>1.3962448499999999E-7</v>
      </c>
    </row>
    <row r="985" spans="1:8" x14ac:dyDescent="0.4">
      <c r="A985" s="49"/>
      <c r="B985" s="50" t="s">
        <v>266</v>
      </c>
      <c r="C985" s="51">
        <v>6.2799999999999993E-8</v>
      </c>
      <c r="D985" s="51">
        <v>1.9339399999999999E-7</v>
      </c>
      <c r="E985" s="51">
        <v>1.44E-8</v>
      </c>
      <c r="F985" s="52">
        <v>2.4699999999999999E-8</v>
      </c>
      <c r="G985" s="53">
        <v>2.9529400000000005E-7</v>
      </c>
      <c r="H985" s="53">
        <f t="shared" si="15"/>
        <v>1.5059994000000003E-7</v>
      </c>
    </row>
    <row r="986" spans="1:8" x14ac:dyDescent="0.4">
      <c r="A986" s="49"/>
      <c r="B986" s="50" t="s">
        <v>375</v>
      </c>
      <c r="C986" s="51">
        <v>7.4099999999999995E-8</v>
      </c>
      <c r="D986" s="51">
        <v>1.7227099999999999E-7</v>
      </c>
      <c r="E986" s="51">
        <v>1.03E-8</v>
      </c>
      <c r="F986" s="52">
        <v>4.1900000000000005E-8</v>
      </c>
      <c r="G986" s="53">
        <v>2.9857099999999998E-7</v>
      </c>
      <c r="H986" s="53">
        <f t="shared" si="15"/>
        <v>1.5227120999999999E-7</v>
      </c>
    </row>
    <row r="987" spans="1:8" x14ac:dyDescent="0.4">
      <c r="A987" s="49"/>
      <c r="B987" s="50" t="s">
        <v>384</v>
      </c>
      <c r="C987" s="51">
        <v>9.1613699999999999E-8</v>
      </c>
      <c r="D987" s="51">
        <v>4.6256799999999998E-8</v>
      </c>
      <c r="E987" s="51">
        <v>5.68125E-8</v>
      </c>
      <c r="F987" s="52">
        <v>1.0700000000000001E-7</v>
      </c>
      <c r="G987" s="53">
        <v>3.0168300000000002E-7</v>
      </c>
      <c r="H987" s="53">
        <f t="shared" si="15"/>
        <v>1.5385833000000001E-7</v>
      </c>
    </row>
    <row r="988" spans="1:8" x14ac:dyDescent="0.4">
      <c r="A988" s="49"/>
      <c r="B988" s="50" t="s">
        <v>445</v>
      </c>
      <c r="C988" s="51">
        <v>1.13079E-7</v>
      </c>
      <c r="D988" s="51">
        <v>9.6927000000000005E-8</v>
      </c>
      <c r="E988" s="51">
        <v>2.82892E-8</v>
      </c>
      <c r="F988" s="52">
        <v>9.6400000000000003E-8</v>
      </c>
      <c r="G988" s="53">
        <v>3.346952E-7</v>
      </c>
      <c r="H988" s="53">
        <f t="shared" si="15"/>
        <v>1.70694552E-7</v>
      </c>
    </row>
    <row r="989" spans="1:8" x14ac:dyDescent="0.4">
      <c r="A989" s="49"/>
      <c r="B989" s="50" t="s">
        <v>372</v>
      </c>
      <c r="C989" s="51">
        <v>2.1801500000000001E-7</v>
      </c>
      <c r="D989" s="51">
        <v>7.0239699999999996E-8</v>
      </c>
      <c r="E989" s="51">
        <v>1.6376000000000001E-8</v>
      </c>
      <c r="F989" s="52">
        <v>3.0500000000000002E-8</v>
      </c>
      <c r="G989" s="53">
        <v>3.3513070000000001E-7</v>
      </c>
      <c r="H989" s="53">
        <f t="shared" si="15"/>
        <v>1.7091665699999999E-7</v>
      </c>
    </row>
    <row r="990" spans="1:8" x14ac:dyDescent="0.4">
      <c r="A990" s="49"/>
      <c r="B990" s="50" t="s">
        <v>396</v>
      </c>
      <c r="C990" s="51">
        <v>1.5690600000000002E-7</v>
      </c>
      <c r="D990" s="51">
        <v>1.5284000000000001E-7</v>
      </c>
      <c r="E990" s="51">
        <v>2.3408E-8</v>
      </c>
      <c r="F990" s="52">
        <v>5.5000000000000003E-8</v>
      </c>
      <c r="G990" s="53">
        <v>3.88154E-7</v>
      </c>
      <c r="H990" s="53">
        <f t="shared" si="15"/>
        <v>1.9795854E-7</v>
      </c>
    </row>
    <row r="991" spans="1:8" x14ac:dyDescent="0.4">
      <c r="A991" s="49"/>
      <c r="B991" s="50" t="s">
        <v>307</v>
      </c>
      <c r="C991" s="51">
        <v>1.7111599999999998E-7</v>
      </c>
      <c r="D991" s="51">
        <v>1.64408E-7</v>
      </c>
      <c r="E991" s="51">
        <v>1.12981E-8</v>
      </c>
      <c r="F991" s="52">
        <v>4.9799999999999996E-8</v>
      </c>
      <c r="G991" s="53">
        <v>3.9662210000000006E-7</v>
      </c>
      <c r="H991" s="53">
        <f t="shared" si="15"/>
        <v>2.0227727100000004E-7</v>
      </c>
    </row>
    <row r="992" spans="1:8" x14ac:dyDescent="0.4">
      <c r="A992" s="49"/>
      <c r="B992" s="50" t="s">
        <v>406</v>
      </c>
      <c r="C992" s="51">
        <v>1.7100000000000001E-7</v>
      </c>
      <c r="D992" s="51">
        <v>1.11E-7</v>
      </c>
      <c r="E992" s="51">
        <v>4.9700000000000002E-8</v>
      </c>
      <c r="F992" s="52">
        <v>1.35E-7</v>
      </c>
      <c r="G992" s="53">
        <v>4.6670000000000002E-7</v>
      </c>
      <c r="H992" s="53">
        <f t="shared" si="15"/>
        <v>2.3801700000000001E-7</v>
      </c>
    </row>
    <row r="993" spans="1:8" x14ac:dyDescent="0.4">
      <c r="A993" s="49"/>
      <c r="B993" s="50" t="s">
        <v>462</v>
      </c>
      <c r="C993" s="51">
        <v>1.4366699999999999E-7</v>
      </c>
      <c r="D993" s="51">
        <v>2.32522E-7</v>
      </c>
      <c r="E993" s="51">
        <v>6.8183100000000006E-9</v>
      </c>
      <c r="F993" s="52">
        <v>9.76E-8</v>
      </c>
      <c r="G993" s="53">
        <v>4.8060730999999994E-7</v>
      </c>
      <c r="H993" s="53">
        <f t="shared" si="15"/>
        <v>2.4510972809999999E-7</v>
      </c>
    </row>
    <row r="994" spans="1:8" x14ac:dyDescent="0.4">
      <c r="A994" s="49"/>
      <c r="B994" s="50" t="s">
        <v>222</v>
      </c>
      <c r="C994" s="51">
        <v>1.8100000000000002E-7</v>
      </c>
      <c r="D994" s="51">
        <v>1.1600000000000001E-7</v>
      </c>
      <c r="E994" s="51">
        <v>4.5399999999999996E-8</v>
      </c>
      <c r="F994" s="52">
        <v>1.3999999999999998E-7</v>
      </c>
      <c r="G994" s="53">
        <v>4.8240000000000003E-7</v>
      </c>
      <c r="H994" s="53">
        <f t="shared" si="15"/>
        <v>2.4602400000000003E-7</v>
      </c>
    </row>
    <row r="995" spans="1:8" x14ac:dyDescent="0.4">
      <c r="A995" s="49"/>
      <c r="B995" s="50" t="s">
        <v>455</v>
      </c>
      <c r="C995" s="51">
        <v>2.3800000000000001E-7</v>
      </c>
      <c r="D995" s="51">
        <v>1.2599999999999999E-7</v>
      </c>
      <c r="E995" s="51">
        <v>3.2199999999999997E-8</v>
      </c>
      <c r="F995" s="52">
        <v>9.280000000000001E-8</v>
      </c>
      <c r="G995" s="53">
        <v>4.89E-7</v>
      </c>
      <c r="H995" s="53">
        <f t="shared" si="15"/>
        <v>2.4938999999999999E-7</v>
      </c>
    </row>
    <row r="996" spans="1:8" x14ac:dyDescent="0.4">
      <c r="A996" s="49"/>
      <c r="B996" s="50" t="s">
        <v>238</v>
      </c>
      <c r="C996" s="51">
        <v>1.3799999999999999E-7</v>
      </c>
      <c r="D996" s="51">
        <v>2.3900000000000001E-7</v>
      </c>
      <c r="E996" s="51">
        <v>9.1300000000000014E-9</v>
      </c>
      <c r="F996" s="52">
        <v>1.1000000000000001E-7</v>
      </c>
      <c r="G996" s="53">
        <v>4.9612999999999998E-7</v>
      </c>
      <c r="H996" s="53">
        <f t="shared" si="15"/>
        <v>2.5302630000000001E-7</v>
      </c>
    </row>
    <row r="997" spans="1:8" x14ac:dyDescent="0.4">
      <c r="A997" s="49"/>
      <c r="B997" s="50" t="s">
        <v>405</v>
      </c>
      <c r="C997" s="51">
        <v>2.03E-7</v>
      </c>
      <c r="D997" s="51">
        <v>2.5900000000000003E-7</v>
      </c>
      <c r="E997" s="51">
        <v>4.8900000000000001E-8</v>
      </c>
      <c r="F997" s="52">
        <v>5.3500000000000003E-8</v>
      </c>
      <c r="G997" s="53">
        <v>5.6440000000000005E-7</v>
      </c>
      <c r="H997" s="53">
        <f t="shared" si="15"/>
        <v>2.8784400000000002E-7</v>
      </c>
    </row>
    <row r="998" spans="1:8" x14ac:dyDescent="0.4">
      <c r="A998" s="49"/>
      <c r="B998" s="50" t="s">
        <v>306</v>
      </c>
      <c r="C998" s="51">
        <v>1.3405499999999999E-7</v>
      </c>
      <c r="D998" s="51">
        <v>3.43129E-7</v>
      </c>
      <c r="E998" s="51">
        <v>1.7345699999999999E-8</v>
      </c>
      <c r="F998" s="52">
        <v>7.0599999999999997E-8</v>
      </c>
      <c r="G998" s="53">
        <v>5.6512969999999995E-7</v>
      </c>
      <c r="H998" s="53">
        <f t="shared" si="15"/>
        <v>2.8821614699999997E-7</v>
      </c>
    </row>
    <row r="999" spans="1:8" x14ac:dyDescent="0.4">
      <c r="A999" s="49"/>
      <c r="B999" s="50" t="s">
        <v>337</v>
      </c>
      <c r="C999" s="51">
        <v>2.8999999999999998E-7</v>
      </c>
      <c r="D999" s="51">
        <v>1.8100000000000002E-7</v>
      </c>
      <c r="E999" s="51">
        <v>2.7999999999999999E-8</v>
      </c>
      <c r="F999" s="52">
        <v>9.2399999999999994E-8</v>
      </c>
      <c r="G999" s="53">
        <v>5.9139999999999996E-7</v>
      </c>
      <c r="H999" s="53">
        <f t="shared" si="15"/>
        <v>3.0161399999999996E-7</v>
      </c>
    </row>
    <row r="1000" spans="1:8" x14ac:dyDescent="0.4">
      <c r="A1000" s="49"/>
      <c r="B1000" s="50" t="s">
        <v>472</v>
      </c>
      <c r="C1000" s="51">
        <v>2.8499999999999997E-7</v>
      </c>
      <c r="D1000" s="51">
        <v>2.1768E-7</v>
      </c>
      <c r="E1000" s="51">
        <v>2.6699999999999998E-8</v>
      </c>
      <c r="F1000" s="52">
        <v>7.8999999999999993E-8</v>
      </c>
      <c r="G1000" s="53">
        <v>6.0837999999999984E-7</v>
      </c>
      <c r="H1000" s="53">
        <f t="shared" si="15"/>
        <v>3.102737999999999E-7</v>
      </c>
    </row>
    <row r="1001" spans="1:8" x14ac:dyDescent="0.4">
      <c r="A1001" s="49"/>
      <c r="B1001" s="50" t="s">
        <v>416</v>
      </c>
      <c r="C1001" s="51">
        <v>3.9900000000000001E-7</v>
      </c>
      <c r="D1001" s="51">
        <v>2.1900000000000002E-7</v>
      </c>
      <c r="E1001" s="51">
        <v>1.5000000000000002E-8</v>
      </c>
      <c r="F1001" s="52">
        <v>2.1999999999999998E-8</v>
      </c>
      <c r="G1001" s="53">
        <v>6.5500000000000008E-7</v>
      </c>
      <c r="H1001" s="53">
        <f t="shared" si="15"/>
        <v>3.3405000000000006E-7</v>
      </c>
    </row>
    <row r="1002" spans="1:8" x14ac:dyDescent="0.4">
      <c r="A1002" s="49"/>
      <c r="B1002" s="50" t="s">
        <v>221</v>
      </c>
      <c r="C1002" s="51">
        <v>9.6755800000000012E-8</v>
      </c>
      <c r="D1002" s="51">
        <v>1.59767E-7</v>
      </c>
      <c r="E1002" s="51">
        <v>1.0076100000000001E-7</v>
      </c>
      <c r="F1002" s="52">
        <v>3.0100000000000001E-7</v>
      </c>
      <c r="G1002" s="53">
        <v>6.5828380000000001E-7</v>
      </c>
      <c r="H1002" s="53">
        <f t="shared" si="15"/>
        <v>3.3572473800000003E-7</v>
      </c>
    </row>
    <row r="1003" spans="1:8" x14ac:dyDescent="0.4">
      <c r="A1003" s="49"/>
      <c r="B1003" s="50" t="s">
        <v>428</v>
      </c>
      <c r="C1003" s="51">
        <v>1.6899999999999999E-7</v>
      </c>
      <c r="D1003" s="51">
        <v>1.5560500000000002E-7</v>
      </c>
      <c r="E1003" s="51">
        <v>9.3477199999999995E-8</v>
      </c>
      <c r="F1003" s="52">
        <v>2.6800000000000002E-7</v>
      </c>
      <c r="G1003" s="53">
        <v>6.860822E-7</v>
      </c>
      <c r="H1003" s="53">
        <f t="shared" si="15"/>
        <v>3.4990192200000001E-7</v>
      </c>
    </row>
    <row r="1004" spans="1:8" x14ac:dyDescent="0.4">
      <c r="A1004" s="49"/>
      <c r="B1004" s="50" t="s">
        <v>475</v>
      </c>
      <c r="C1004" s="51">
        <v>2.8599999999999999E-7</v>
      </c>
      <c r="D1004" s="51">
        <v>3.6926199999999996E-7</v>
      </c>
      <c r="E1004" s="51">
        <v>8.6900000000000004E-8</v>
      </c>
      <c r="F1004" s="52">
        <v>8.7600000000000004E-8</v>
      </c>
      <c r="G1004" s="53">
        <v>8.2976199999999999E-7</v>
      </c>
      <c r="H1004" s="53">
        <f t="shared" si="15"/>
        <v>4.2317861999999998E-7</v>
      </c>
    </row>
    <row r="1005" spans="1:8" x14ac:dyDescent="0.4">
      <c r="A1005" s="49"/>
      <c r="B1005" s="50" t="s">
        <v>363</v>
      </c>
      <c r="C1005" s="51">
        <v>2.6119999999999998E-7</v>
      </c>
      <c r="D1005" s="51">
        <v>1.6628800000000001E-7</v>
      </c>
      <c r="E1005" s="51">
        <v>2.9725100000000002E-7</v>
      </c>
      <c r="F1005" s="52">
        <v>2.67E-7</v>
      </c>
      <c r="G1005" s="53">
        <v>9.917390000000002E-7</v>
      </c>
      <c r="H1005" s="53">
        <f t="shared" si="15"/>
        <v>5.0578689000000008E-7</v>
      </c>
    </row>
    <row r="1006" spans="1:8" x14ac:dyDescent="0.4">
      <c r="A1006" s="49"/>
      <c r="B1006" s="50" t="s">
        <v>351</v>
      </c>
      <c r="C1006" s="51">
        <v>4.4885999999999996E-7</v>
      </c>
      <c r="D1006" s="51">
        <v>2.5375799999999996E-7</v>
      </c>
      <c r="E1006" s="51">
        <v>1.55165E-7</v>
      </c>
      <c r="F1006" s="52">
        <v>2.35E-7</v>
      </c>
      <c r="G1006" s="53">
        <v>1.0927829999999999E-6</v>
      </c>
      <c r="H1006" s="53">
        <f t="shared" si="15"/>
        <v>5.5731932999999997E-7</v>
      </c>
    </row>
    <row r="1007" spans="1:8" x14ac:dyDescent="0.4">
      <c r="A1007" s="49"/>
      <c r="B1007" s="50" t="s">
        <v>379</v>
      </c>
      <c r="C1007" s="51">
        <v>6.4373000000000006E-7</v>
      </c>
      <c r="D1007" s="51">
        <v>3.6713599999999999E-7</v>
      </c>
      <c r="E1007" s="51">
        <v>2.4761999999999999E-7</v>
      </c>
      <c r="F1007" s="52">
        <v>6.1799999999999995E-7</v>
      </c>
      <c r="G1007" s="53">
        <v>1.8764860000000002E-6</v>
      </c>
      <c r="H1007" s="53">
        <f t="shared" si="15"/>
        <v>9.5700786000000004E-7</v>
      </c>
    </row>
    <row r="1008" spans="1:8" x14ac:dyDescent="0.4">
      <c r="A1008" s="49"/>
      <c r="B1008" s="50" t="s">
        <v>447</v>
      </c>
      <c r="C1008" s="51">
        <v>7.2200000000000003E-7</v>
      </c>
      <c r="D1008" s="51">
        <v>3.8200000000000001E-7</v>
      </c>
      <c r="E1008" s="51">
        <v>2.5900000000000003E-7</v>
      </c>
      <c r="F1008" s="52">
        <v>5.2099999999999997E-7</v>
      </c>
      <c r="G1008" s="53">
        <v>1.8840000000000001E-6</v>
      </c>
      <c r="H1008" s="53">
        <f t="shared" si="15"/>
        <v>9.6084000000000002E-7</v>
      </c>
    </row>
    <row r="1009" spans="1:8" x14ac:dyDescent="0.4">
      <c r="A1009" s="49"/>
      <c r="B1009" s="50" t="s">
        <v>390</v>
      </c>
      <c r="C1009" s="51">
        <v>3.81081E-7</v>
      </c>
      <c r="D1009" s="51">
        <v>6.9241299999999997E-7</v>
      </c>
      <c r="E1009" s="51">
        <v>3.2831200000000001E-7</v>
      </c>
      <c r="F1009" s="52">
        <v>5.8800000000000002E-7</v>
      </c>
      <c r="G1009" s="53">
        <v>1.9898059999999997E-6</v>
      </c>
      <c r="H1009" s="53">
        <f t="shared" si="15"/>
        <v>1.0148010599999998E-6</v>
      </c>
    </row>
    <row r="1010" spans="1:8" x14ac:dyDescent="0.4">
      <c r="A1010" s="49"/>
      <c r="B1010" s="50" t="s">
        <v>352</v>
      </c>
      <c r="C1010" s="51">
        <v>1.19E-6</v>
      </c>
      <c r="D1010" s="51">
        <v>5.1800000000000006E-7</v>
      </c>
      <c r="E1010" s="51">
        <v>3.0800000000000001E-7</v>
      </c>
      <c r="F1010" s="52">
        <v>6.5799999999999999E-7</v>
      </c>
      <c r="G1010" s="53">
        <v>2.6740000000000001E-6</v>
      </c>
      <c r="H1010" s="53">
        <f t="shared" si="15"/>
        <v>1.36374E-6</v>
      </c>
    </row>
    <row r="1011" spans="1:8" x14ac:dyDescent="0.4">
      <c r="A1011" s="49"/>
      <c r="B1011" s="50" t="s">
        <v>459</v>
      </c>
      <c r="C1011" s="51">
        <v>8.6526799999999996E-7</v>
      </c>
      <c r="D1011" s="51">
        <v>1.7167400000000001E-6</v>
      </c>
      <c r="E1011" s="51">
        <v>4.1236399999999995E-8</v>
      </c>
      <c r="F1011" s="52">
        <v>2.2699999999999998E-7</v>
      </c>
      <c r="G1011" s="53">
        <v>2.8502444000000004E-6</v>
      </c>
      <c r="H1011" s="53">
        <f t="shared" si="15"/>
        <v>1.4536246440000002E-6</v>
      </c>
    </row>
    <row r="1012" spans="1:8" x14ac:dyDescent="0.4">
      <c r="A1012" s="49"/>
      <c r="B1012" s="50" t="s">
        <v>362</v>
      </c>
      <c r="C1012" s="51">
        <v>2.5199999999999998E-7</v>
      </c>
      <c r="D1012" s="51">
        <v>6.1600000000000001E-7</v>
      </c>
      <c r="E1012" s="51">
        <v>6.1499999999999994E-7</v>
      </c>
      <c r="F1012" s="52">
        <v>1.4899999999999999E-6</v>
      </c>
      <c r="G1012" s="53">
        <v>2.9729999999999997E-6</v>
      </c>
      <c r="H1012" s="53">
        <f t="shared" si="15"/>
        <v>1.51623E-6</v>
      </c>
    </row>
    <row r="1013" spans="1:8" x14ac:dyDescent="0.4">
      <c r="A1013" s="49"/>
      <c r="B1013" s="50" t="s">
        <v>457</v>
      </c>
      <c r="C1013" s="51">
        <v>1.1599999999999999E-6</v>
      </c>
      <c r="D1013" s="51">
        <v>1.0699999999999999E-6</v>
      </c>
      <c r="E1013" s="51">
        <v>1.6400000000000001E-7</v>
      </c>
      <c r="F1013" s="52">
        <v>1.4699999999999999E-6</v>
      </c>
      <c r="G1013" s="53">
        <v>3.8640000000000006E-6</v>
      </c>
      <c r="H1013" s="53">
        <f t="shared" si="15"/>
        <v>1.9706400000000005E-6</v>
      </c>
    </row>
    <row r="1014" spans="1:8" x14ac:dyDescent="0.4">
      <c r="A1014" s="49"/>
      <c r="B1014" s="50" t="s">
        <v>383</v>
      </c>
      <c r="C1014" s="51">
        <v>3.4093799999999998E-7</v>
      </c>
      <c r="D1014" s="51">
        <v>1.1123400000000002E-6</v>
      </c>
      <c r="E1014" s="51">
        <v>6.2181300000000006E-7</v>
      </c>
      <c r="F1014" s="52">
        <v>1.8600000000000002E-6</v>
      </c>
      <c r="G1014" s="53">
        <v>3.9350910000000002E-6</v>
      </c>
      <c r="H1014" s="53">
        <f t="shared" si="15"/>
        <v>2.0068964100000001E-6</v>
      </c>
    </row>
    <row r="1015" spans="1:8" x14ac:dyDescent="0.4">
      <c r="A1015" s="49"/>
      <c r="B1015" s="50" t="s">
        <v>417</v>
      </c>
      <c r="C1015" s="51">
        <v>2.5665100000000002E-6</v>
      </c>
      <c r="D1015" s="51">
        <v>1.27446E-6</v>
      </c>
      <c r="E1015" s="51">
        <v>9.5794000000000001E-7</v>
      </c>
      <c r="F1015" s="52">
        <v>1.9800000000000001E-6</v>
      </c>
      <c r="G1015" s="53">
        <v>6.7789100000000003E-6</v>
      </c>
      <c r="H1015" s="53">
        <f t="shared" si="15"/>
        <v>3.4572441E-6</v>
      </c>
    </row>
    <row r="1016" spans="1:8" x14ac:dyDescent="0.4">
      <c r="A1016" s="44" t="s">
        <v>293</v>
      </c>
      <c r="B1016" s="45" t="s">
        <v>225</v>
      </c>
      <c r="C1016" s="46">
        <v>1.16368E-7</v>
      </c>
      <c r="D1016" s="46">
        <v>2.7262299999999999E-7</v>
      </c>
      <c r="E1016" s="46">
        <v>2.4500399999999999E-8</v>
      </c>
      <c r="F1016" s="47">
        <v>1.9300000000000001E-8</v>
      </c>
      <c r="G1016" s="48">
        <v>4.327914E-7</v>
      </c>
      <c r="H1016" s="48">
        <f t="shared" si="15"/>
        <v>2.2072361400000001E-7</v>
      </c>
    </row>
    <row r="1017" spans="1:8" x14ac:dyDescent="0.4">
      <c r="A1017" s="49"/>
      <c r="B1017" s="50" t="s">
        <v>444</v>
      </c>
      <c r="C1017" s="51">
        <v>1.16368E-7</v>
      </c>
      <c r="D1017" s="51">
        <v>2.7262299999999999E-7</v>
      </c>
      <c r="E1017" s="51">
        <v>2.4500399999999999E-8</v>
      </c>
      <c r="F1017" s="52">
        <v>1.9300000000000001E-8</v>
      </c>
      <c r="G1017" s="53">
        <v>4.327914E-7</v>
      </c>
      <c r="H1017" s="53">
        <f t="shared" si="15"/>
        <v>2.2072361400000001E-7</v>
      </c>
    </row>
    <row r="1018" spans="1:8" x14ac:dyDescent="0.4">
      <c r="A1018" s="49"/>
      <c r="B1018" s="50" t="s">
        <v>434</v>
      </c>
      <c r="C1018" s="51">
        <v>1.21245E-7</v>
      </c>
      <c r="D1018" s="51">
        <v>2.8404899999999998E-7</v>
      </c>
      <c r="E1018" s="51">
        <v>2.5527299999999997E-8</v>
      </c>
      <c r="F1018" s="52">
        <v>2.0199999999999999E-8</v>
      </c>
      <c r="G1018" s="53">
        <v>4.5102129999999998E-7</v>
      </c>
      <c r="H1018" s="53">
        <f t="shared" si="15"/>
        <v>2.30020863E-7</v>
      </c>
    </row>
    <row r="1019" spans="1:8" x14ac:dyDescent="0.4">
      <c r="A1019" s="49"/>
      <c r="B1019" s="50" t="s">
        <v>226</v>
      </c>
      <c r="C1019" s="51">
        <v>1.2363700000000001E-7</v>
      </c>
      <c r="D1019" s="51">
        <v>2.8965200000000001E-7</v>
      </c>
      <c r="E1019" s="51">
        <v>2.6030800000000002E-8</v>
      </c>
      <c r="F1019" s="52">
        <v>2.0599999999999999E-8</v>
      </c>
      <c r="G1019" s="53">
        <v>4.5991980000000002E-7</v>
      </c>
      <c r="H1019" s="53">
        <f t="shared" si="15"/>
        <v>2.3455909800000001E-7</v>
      </c>
    </row>
    <row r="1020" spans="1:8" x14ac:dyDescent="0.4">
      <c r="A1020" s="49"/>
      <c r="B1020" s="50" t="s">
        <v>468</v>
      </c>
      <c r="C1020" s="51">
        <v>2.0000000000000002E-7</v>
      </c>
      <c r="D1020" s="51">
        <v>1.37E-7</v>
      </c>
      <c r="E1020" s="51">
        <v>8.0700000000000001E-8</v>
      </c>
      <c r="F1020" s="52">
        <v>5.6099999999999999E-8</v>
      </c>
      <c r="G1020" s="53">
        <v>4.7380000000000002E-7</v>
      </c>
      <c r="H1020" s="53">
        <f t="shared" si="15"/>
        <v>2.4163800000000004E-7</v>
      </c>
    </row>
    <row r="1021" spans="1:8" x14ac:dyDescent="0.4">
      <c r="A1021" s="49"/>
      <c r="B1021" s="50" t="s">
        <v>443</v>
      </c>
      <c r="C1021" s="51">
        <v>1.3091399999999998E-7</v>
      </c>
      <c r="D1021" s="51">
        <v>3.0670099999999999E-7</v>
      </c>
      <c r="E1021" s="51">
        <v>2.7563E-8</v>
      </c>
      <c r="F1021" s="52">
        <v>2.18E-8</v>
      </c>
      <c r="G1021" s="53">
        <v>4.8697799999999998E-7</v>
      </c>
      <c r="H1021" s="53">
        <f t="shared" si="15"/>
        <v>2.4835878E-7</v>
      </c>
    </row>
    <row r="1022" spans="1:8" x14ac:dyDescent="0.4">
      <c r="A1022" s="49"/>
      <c r="B1022" s="50" t="s">
        <v>463</v>
      </c>
      <c r="C1022" s="51">
        <v>1.3091399999999998E-7</v>
      </c>
      <c r="D1022" s="51">
        <v>3.0670099999999999E-7</v>
      </c>
      <c r="E1022" s="51">
        <v>2.7563E-8</v>
      </c>
      <c r="F1022" s="52">
        <v>2.18E-8</v>
      </c>
      <c r="G1022" s="53">
        <v>4.8697799999999998E-7</v>
      </c>
      <c r="H1022" s="53">
        <f t="shared" si="15"/>
        <v>2.4835878E-7</v>
      </c>
    </row>
    <row r="1023" spans="1:8" x14ac:dyDescent="0.4">
      <c r="A1023" s="49"/>
      <c r="B1023" s="50" t="s">
        <v>292</v>
      </c>
      <c r="C1023" s="51">
        <v>8.3351200000000001E-8</v>
      </c>
      <c r="D1023" s="51">
        <v>2.8776900000000001E-7</v>
      </c>
      <c r="E1023" s="51">
        <v>4.1995800000000003E-8</v>
      </c>
      <c r="F1023" s="52">
        <v>8.3900000000000004E-8</v>
      </c>
      <c r="G1023" s="53">
        <v>4.9701600000000009E-7</v>
      </c>
      <c r="H1023" s="53">
        <f t="shared" si="15"/>
        <v>2.5347816000000007E-7</v>
      </c>
    </row>
    <row r="1024" spans="1:8" x14ac:dyDescent="0.4">
      <c r="A1024" s="49"/>
      <c r="B1024" s="50" t="s">
        <v>385</v>
      </c>
      <c r="C1024" s="51">
        <v>1.3482199999999999E-7</v>
      </c>
      <c r="D1024" s="51">
        <v>3.15859E-7</v>
      </c>
      <c r="E1024" s="51">
        <v>2.8385799999999999E-8</v>
      </c>
      <c r="F1024" s="52">
        <v>2.2399999999999999E-8</v>
      </c>
      <c r="G1024" s="53">
        <v>5.0146679999999994E-7</v>
      </c>
      <c r="H1024" s="53">
        <f t="shared" si="15"/>
        <v>2.5574806799999998E-7</v>
      </c>
    </row>
    <row r="1025" spans="1:8" x14ac:dyDescent="0.4">
      <c r="A1025" s="49"/>
      <c r="B1025" s="50" t="s">
        <v>411</v>
      </c>
      <c r="C1025" s="51">
        <v>1.42956E-7</v>
      </c>
      <c r="D1025" s="51">
        <v>3.34913E-7</v>
      </c>
      <c r="E1025" s="51">
        <v>3.0098399999999998E-8</v>
      </c>
      <c r="F1025" s="52">
        <v>2.3799999999999998E-8</v>
      </c>
      <c r="G1025" s="53">
        <v>5.3176740000000005E-7</v>
      </c>
      <c r="H1025" s="53">
        <f t="shared" si="15"/>
        <v>2.7120137400000005E-7</v>
      </c>
    </row>
    <row r="1026" spans="1:8" x14ac:dyDescent="0.4">
      <c r="A1026" s="49"/>
      <c r="B1026" s="50" t="s">
        <v>439</v>
      </c>
      <c r="C1026" s="51">
        <v>1.42956E-7</v>
      </c>
      <c r="D1026" s="51">
        <v>3.34913E-7</v>
      </c>
      <c r="E1026" s="51">
        <v>3.0098399999999998E-8</v>
      </c>
      <c r="F1026" s="52">
        <v>2.3799999999999998E-8</v>
      </c>
      <c r="G1026" s="53">
        <v>5.3176740000000005E-7</v>
      </c>
      <c r="H1026" s="53">
        <f t="shared" si="15"/>
        <v>2.7120137400000005E-7</v>
      </c>
    </row>
    <row r="1027" spans="1:8" x14ac:dyDescent="0.4">
      <c r="A1027" s="49"/>
      <c r="B1027" s="50" t="s">
        <v>440</v>
      </c>
      <c r="C1027" s="51">
        <v>1.42956E-7</v>
      </c>
      <c r="D1027" s="51">
        <v>3.34913E-7</v>
      </c>
      <c r="E1027" s="51">
        <v>3.0098399999999998E-8</v>
      </c>
      <c r="F1027" s="52">
        <v>2.3799999999999998E-8</v>
      </c>
      <c r="G1027" s="53">
        <v>5.3176740000000005E-7</v>
      </c>
      <c r="H1027" s="53">
        <f t="shared" si="15"/>
        <v>2.7120137400000005E-7</v>
      </c>
    </row>
    <row r="1028" spans="1:8" x14ac:dyDescent="0.4">
      <c r="A1028" s="49"/>
      <c r="B1028" s="50" t="s">
        <v>474</v>
      </c>
      <c r="C1028" s="51">
        <v>1.42956E-7</v>
      </c>
      <c r="D1028" s="51">
        <v>3.34913E-7</v>
      </c>
      <c r="E1028" s="51">
        <v>3.0098399999999998E-8</v>
      </c>
      <c r="F1028" s="52">
        <v>2.3799999999999998E-8</v>
      </c>
      <c r="G1028" s="53">
        <v>5.3176740000000005E-7</v>
      </c>
      <c r="H1028" s="53">
        <f t="shared" si="15"/>
        <v>2.7120137400000005E-7</v>
      </c>
    </row>
    <row r="1029" spans="1:8" x14ac:dyDescent="0.4">
      <c r="A1029" s="49"/>
      <c r="B1029" s="50" t="s">
        <v>343</v>
      </c>
      <c r="C1029" s="51">
        <v>1.8676700000000002E-7</v>
      </c>
      <c r="D1029" s="51">
        <v>5.5498300000000004E-7</v>
      </c>
      <c r="E1029" s="51">
        <v>3.6143599999999994E-8</v>
      </c>
      <c r="F1029" s="52">
        <v>3.2100000000000003E-8</v>
      </c>
      <c r="G1029" s="53">
        <v>8.0999359999999995E-7</v>
      </c>
      <c r="H1029" s="53">
        <f t="shared" si="15"/>
        <v>4.1309673599999998E-7</v>
      </c>
    </row>
    <row r="1030" spans="1:8" x14ac:dyDescent="0.4">
      <c r="A1030" s="49"/>
      <c r="B1030" s="50" t="s">
        <v>406</v>
      </c>
      <c r="C1030" s="51">
        <v>4.0790399999999997E-6</v>
      </c>
      <c r="D1030" s="51">
        <v>1.9420100000000001E-6</v>
      </c>
      <c r="E1030" s="51">
        <v>1.4850900000000001E-6</v>
      </c>
      <c r="F1030" s="52">
        <v>3.0300000000000002E-6</v>
      </c>
      <c r="G1030" s="53">
        <v>1.053614E-5</v>
      </c>
      <c r="H1030" s="53">
        <f t="shared" si="15"/>
        <v>5.3734314000000005E-6</v>
      </c>
    </row>
    <row r="1031" spans="1:8" x14ac:dyDescent="0.4">
      <c r="A1031" s="49"/>
      <c r="B1031" s="50" t="s">
        <v>455</v>
      </c>
      <c r="C1031" s="51">
        <v>5.74839E-6</v>
      </c>
      <c r="D1031" s="51">
        <v>3.0898100000000003E-6</v>
      </c>
      <c r="E1031" s="51">
        <v>7.8955400000000003E-7</v>
      </c>
      <c r="F1031" s="52">
        <v>2.26E-6</v>
      </c>
      <c r="G1031" s="53">
        <v>1.1887754000000001E-5</v>
      </c>
      <c r="H1031" s="53">
        <f t="shared" si="15"/>
        <v>6.0627545400000005E-6</v>
      </c>
    </row>
    <row r="1032" spans="1:8" x14ac:dyDescent="0.4">
      <c r="A1032" s="49"/>
      <c r="B1032" s="50" t="s">
        <v>409</v>
      </c>
      <c r="C1032" s="51">
        <v>3.0787400000000001E-6</v>
      </c>
      <c r="D1032" s="51">
        <v>1.8585699999999999E-6</v>
      </c>
      <c r="E1032" s="51">
        <v>1.2072999999999999E-6</v>
      </c>
      <c r="F1032" s="52">
        <v>5.93E-6</v>
      </c>
      <c r="G1032" s="53">
        <v>1.207461E-5</v>
      </c>
      <c r="H1032" s="53">
        <f t="shared" si="15"/>
        <v>6.1580511000000005E-6</v>
      </c>
    </row>
    <row r="1033" spans="1:8" x14ac:dyDescent="0.4">
      <c r="A1033" s="49"/>
      <c r="B1033" s="50" t="s">
        <v>396</v>
      </c>
      <c r="C1033" s="51">
        <v>2.7400000000000002E-5</v>
      </c>
      <c r="D1033" s="51">
        <v>1.95E-5</v>
      </c>
      <c r="E1033" s="51">
        <v>4.7099999999999998E-6</v>
      </c>
      <c r="F1033" s="52">
        <v>1.1400000000000001E-5</v>
      </c>
      <c r="G1033" s="53">
        <v>6.3009999999999995E-5</v>
      </c>
      <c r="H1033" s="53">
        <f t="shared" ref="H1033:H1096" si="16">G1033*0.51</f>
        <v>3.2135099999999997E-5</v>
      </c>
    </row>
    <row r="1034" spans="1:8" x14ac:dyDescent="0.4">
      <c r="A1034" s="44" t="s">
        <v>267</v>
      </c>
      <c r="B1034" s="45" t="s">
        <v>461</v>
      </c>
      <c r="C1034" s="46">
        <v>9.8995500000000008E-8</v>
      </c>
      <c r="D1034" s="46">
        <v>2.7803499999999999E-7</v>
      </c>
      <c r="E1034" s="46">
        <v>2.0625200000000002E-8</v>
      </c>
      <c r="F1034" s="47">
        <v>3.7799999999999994E-8</v>
      </c>
      <c r="G1034" s="48">
        <v>4.3545569999999998E-7</v>
      </c>
      <c r="H1034" s="48">
        <f t="shared" si="16"/>
        <v>2.2208240699999998E-7</v>
      </c>
    </row>
    <row r="1035" spans="1:8" x14ac:dyDescent="0.4">
      <c r="A1035" s="49"/>
      <c r="B1035" s="50" t="s">
        <v>397</v>
      </c>
      <c r="C1035" s="51">
        <v>1.36024E-7</v>
      </c>
      <c r="D1035" s="51">
        <v>3.7458100000000004E-7</v>
      </c>
      <c r="E1035" s="51">
        <v>1.56091E-8</v>
      </c>
      <c r="F1035" s="52">
        <v>9.2399999999999994E-8</v>
      </c>
      <c r="G1035" s="53">
        <v>6.186141E-7</v>
      </c>
      <c r="H1035" s="53">
        <f t="shared" si="16"/>
        <v>3.1549319100000001E-7</v>
      </c>
    </row>
    <row r="1036" spans="1:8" x14ac:dyDescent="0.4">
      <c r="A1036" s="49"/>
      <c r="B1036" s="50" t="s">
        <v>453</v>
      </c>
      <c r="C1036" s="51">
        <v>1.43959E-7</v>
      </c>
      <c r="D1036" s="51">
        <v>3.8818999999999998E-7</v>
      </c>
      <c r="E1036" s="51">
        <v>1.7698699999999999E-8</v>
      </c>
      <c r="F1036" s="52">
        <v>9.5799999999999998E-8</v>
      </c>
      <c r="G1036" s="53">
        <v>6.4564770000000004E-7</v>
      </c>
      <c r="H1036" s="53">
        <f t="shared" si="16"/>
        <v>3.2928032700000002E-7</v>
      </c>
    </row>
    <row r="1037" spans="1:8" x14ac:dyDescent="0.4">
      <c r="A1037" s="49"/>
      <c r="B1037" s="50" t="s">
        <v>412</v>
      </c>
      <c r="C1037" s="51">
        <v>2.23E-7</v>
      </c>
      <c r="D1037" s="51">
        <v>6.5099999999999999E-7</v>
      </c>
      <c r="E1037" s="51">
        <v>1.4300000000000001E-8</v>
      </c>
      <c r="F1037" s="52">
        <v>1.3E-7</v>
      </c>
      <c r="G1037" s="53">
        <v>1.0183000000000001E-6</v>
      </c>
      <c r="H1037" s="53">
        <f t="shared" si="16"/>
        <v>5.1933300000000001E-7</v>
      </c>
    </row>
    <row r="1038" spans="1:8" x14ac:dyDescent="0.4">
      <c r="A1038" s="49"/>
      <c r="B1038" s="50" t="s">
        <v>456</v>
      </c>
      <c r="C1038" s="51">
        <v>2.9519799999999999E-7</v>
      </c>
      <c r="D1038" s="51">
        <v>8.3726299999999994E-7</v>
      </c>
      <c r="E1038" s="51">
        <v>6.1414200000000007E-8</v>
      </c>
      <c r="F1038" s="52">
        <v>1.3100000000000002E-7</v>
      </c>
      <c r="G1038" s="53">
        <v>1.3248752E-6</v>
      </c>
      <c r="H1038" s="53">
        <f t="shared" si="16"/>
        <v>6.7568635199999999E-7</v>
      </c>
    </row>
    <row r="1039" spans="1:8" x14ac:dyDescent="0.4">
      <c r="A1039" s="49"/>
      <c r="B1039" s="50" t="s">
        <v>430</v>
      </c>
      <c r="C1039" s="51">
        <v>3.2822699999999999E-7</v>
      </c>
      <c r="D1039" s="51">
        <v>1.1961400000000001E-6</v>
      </c>
      <c r="E1039" s="51">
        <v>9.2909399999999997E-8</v>
      </c>
      <c r="F1039" s="52">
        <v>1.4700000000000001E-7</v>
      </c>
      <c r="G1039" s="53">
        <v>1.7642764000000001E-6</v>
      </c>
      <c r="H1039" s="53">
        <f t="shared" si="16"/>
        <v>8.9978096400000014E-7</v>
      </c>
    </row>
    <row r="1040" spans="1:8" x14ac:dyDescent="0.4">
      <c r="A1040" s="49"/>
      <c r="B1040" s="50" t="s">
        <v>87</v>
      </c>
      <c r="C1040" s="51">
        <v>4.8999999999999997E-7</v>
      </c>
      <c r="D1040" s="51">
        <v>1.1228300000000001E-6</v>
      </c>
      <c r="E1040" s="51">
        <v>1.2200000000000001E-7</v>
      </c>
      <c r="F1040" s="52">
        <v>1.43E-7</v>
      </c>
      <c r="G1040" s="53">
        <v>1.87783E-6</v>
      </c>
      <c r="H1040" s="53">
        <f t="shared" si="16"/>
        <v>9.576933E-7</v>
      </c>
    </row>
    <row r="1041" spans="1:8" x14ac:dyDescent="0.4">
      <c r="A1041" s="49"/>
      <c r="B1041" s="50" t="s">
        <v>80</v>
      </c>
      <c r="C1041" s="51">
        <v>4.9419799999999991E-7</v>
      </c>
      <c r="D1041" s="51">
        <v>1.6796499999999999E-6</v>
      </c>
      <c r="E1041" s="51">
        <v>1.1286000000000001E-7</v>
      </c>
      <c r="F1041" s="52">
        <v>2.2599999999999999E-7</v>
      </c>
      <c r="G1041" s="53">
        <v>2.5127080000000003E-6</v>
      </c>
      <c r="H1041" s="53">
        <f t="shared" si="16"/>
        <v>1.2814810800000001E-6</v>
      </c>
    </row>
    <row r="1042" spans="1:8" x14ac:dyDescent="0.4">
      <c r="A1042" s="49"/>
      <c r="B1042" s="50" t="s">
        <v>378</v>
      </c>
      <c r="C1042" s="51">
        <v>9.9510100000000004E-7</v>
      </c>
      <c r="D1042" s="51">
        <v>2.3309799999999997E-6</v>
      </c>
      <c r="E1042" s="51">
        <v>2.1791E-7</v>
      </c>
      <c r="F1042" s="52">
        <v>4.9299999999999998E-7</v>
      </c>
      <c r="G1042" s="53">
        <v>4.036991E-6</v>
      </c>
      <c r="H1042" s="53">
        <f t="shared" si="16"/>
        <v>2.05886541E-6</v>
      </c>
    </row>
    <row r="1043" spans="1:8" x14ac:dyDescent="0.4">
      <c r="A1043" s="49"/>
      <c r="B1043" s="50" t="s">
        <v>137</v>
      </c>
      <c r="C1043" s="51">
        <v>1.2681199999999999E-6</v>
      </c>
      <c r="D1043" s="51">
        <v>2.8827399999999998E-6</v>
      </c>
      <c r="E1043" s="51">
        <v>3.1092499999999996E-7</v>
      </c>
      <c r="F1043" s="52">
        <v>4.8599999999999998E-7</v>
      </c>
      <c r="G1043" s="53">
        <v>4.9477850000000009E-6</v>
      </c>
      <c r="H1043" s="53">
        <f t="shared" si="16"/>
        <v>2.5233703500000005E-6</v>
      </c>
    </row>
    <row r="1044" spans="1:8" x14ac:dyDescent="0.4">
      <c r="A1044" s="49"/>
      <c r="B1044" s="50" t="s">
        <v>266</v>
      </c>
      <c r="C1044" s="51">
        <v>1.5399999999999999E-6</v>
      </c>
      <c r="D1044" s="51">
        <v>4.85914E-6</v>
      </c>
      <c r="E1044" s="51">
        <v>3.9700000000000002E-7</v>
      </c>
      <c r="F1044" s="52">
        <v>6.1600000000000001E-7</v>
      </c>
      <c r="G1044" s="53">
        <v>7.4121399999999991E-6</v>
      </c>
      <c r="H1044" s="53">
        <f t="shared" si="16"/>
        <v>3.7801913999999995E-6</v>
      </c>
    </row>
    <row r="1045" spans="1:8" x14ac:dyDescent="0.4">
      <c r="A1045" s="49"/>
      <c r="B1045" s="50" t="s">
        <v>215</v>
      </c>
      <c r="C1045" s="51">
        <v>4.4810900000000003E-6</v>
      </c>
      <c r="D1045" s="51">
        <v>1.31718E-5</v>
      </c>
      <c r="E1045" s="51">
        <v>3.7459800000000003E-7</v>
      </c>
      <c r="F1045" s="52">
        <v>3.32E-6</v>
      </c>
      <c r="G1045" s="53">
        <v>2.1347487999999999E-5</v>
      </c>
      <c r="H1045" s="53">
        <f t="shared" si="16"/>
        <v>1.088721888E-5</v>
      </c>
    </row>
    <row r="1046" spans="1:8" x14ac:dyDescent="0.4">
      <c r="A1046" s="49"/>
      <c r="B1046" s="50" t="s">
        <v>389</v>
      </c>
      <c r="C1046" s="51">
        <v>6.3340300000000002E-6</v>
      </c>
      <c r="D1046" s="51">
        <v>1.8323200000000001E-5</v>
      </c>
      <c r="E1046" s="51">
        <v>4.9951E-7</v>
      </c>
      <c r="F1046" s="52">
        <v>8.7299999999999994E-6</v>
      </c>
      <c r="G1046" s="53">
        <v>3.3886740000000005E-5</v>
      </c>
      <c r="H1046" s="53">
        <f t="shared" si="16"/>
        <v>1.7282237400000003E-5</v>
      </c>
    </row>
    <row r="1047" spans="1:8" x14ac:dyDescent="0.4">
      <c r="A1047" s="44" t="s">
        <v>176</v>
      </c>
      <c r="B1047" s="45" t="s">
        <v>72</v>
      </c>
      <c r="C1047" s="46">
        <v>1.4573700000000001E-9</v>
      </c>
      <c r="D1047" s="46">
        <v>4.6075899999999998E-9</v>
      </c>
      <c r="E1047" s="46">
        <v>4.5021800000000001E-10</v>
      </c>
      <c r="F1047" s="47">
        <v>3.13E-10</v>
      </c>
      <c r="G1047" s="48">
        <v>6.8281779999999997E-9</v>
      </c>
      <c r="H1047" s="48">
        <f t="shared" si="16"/>
        <v>3.48237078E-9</v>
      </c>
    </row>
    <row r="1048" spans="1:8" x14ac:dyDescent="0.4">
      <c r="A1048" s="49"/>
      <c r="B1048" s="50" t="s">
        <v>451</v>
      </c>
      <c r="C1048" s="51">
        <v>1.6597200000000001E-9</v>
      </c>
      <c r="D1048" s="51">
        <v>5.2868199999999993E-9</v>
      </c>
      <c r="E1048" s="51">
        <v>3.8684300000000001E-10</v>
      </c>
      <c r="F1048" s="52">
        <v>1.4000000000000001E-10</v>
      </c>
      <c r="G1048" s="53">
        <v>7.4733829999999998E-9</v>
      </c>
      <c r="H1048" s="53">
        <f t="shared" si="16"/>
        <v>3.8114253299999996E-9</v>
      </c>
    </row>
    <row r="1049" spans="1:8" x14ac:dyDescent="0.4">
      <c r="A1049" s="49"/>
      <c r="B1049" s="50" t="s">
        <v>61</v>
      </c>
      <c r="C1049" s="51">
        <v>1.9000000000000001E-9</v>
      </c>
      <c r="D1049" s="51">
        <v>5.7699999999999997E-9</v>
      </c>
      <c r="E1049" s="51">
        <v>5.09E-10</v>
      </c>
      <c r="F1049" s="52">
        <v>3.1699999999999999E-10</v>
      </c>
      <c r="G1049" s="53">
        <v>8.4960000000000004E-9</v>
      </c>
      <c r="H1049" s="53">
        <f t="shared" si="16"/>
        <v>4.3329600000000003E-9</v>
      </c>
    </row>
    <row r="1050" spans="1:8" x14ac:dyDescent="0.4">
      <c r="A1050" s="49"/>
      <c r="B1050" s="50" t="s">
        <v>376</v>
      </c>
      <c r="C1050" s="51">
        <v>1.9000000000000001E-9</v>
      </c>
      <c r="D1050" s="51">
        <v>5.7699999999999997E-9</v>
      </c>
      <c r="E1050" s="51">
        <v>5.09E-10</v>
      </c>
      <c r="F1050" s="52">
        <v>3.1699999999999999E-10</v>
      </c>
      <c r="G1050" s="53">
        <v>8.4960000000000004E-9</v>
      </c>
      <c r="H1050" s="53">
        <f t="shared" si="16"/>
        <v>4.3329600000000003E-9</v>
      </c>
    </row>
    <row r="1051" spans="1:8" x14ac:dyDescent="0.4">
      <c r="A1051" s="49"/>
      <c r="B1051" s="50" t="s">
        <v>377</v>
      </c>
      <c r="C1051" s="51">
        <v>1.9003899999999999E-9</v>
      </c>
      <c r="D1051" s="51">
        <v>5.7705299999999999E-9</v>
      </c>
      <c r="E1051" s="51">
        <v>5.0866099999999999E-10</v>
      </c>
      <c r="F1051" s="52">
        <v>3.1699999999999999E-10</v>
      </c>
      <c r="G1051" s="53">
        <v>8.4965810000000004E-9</v>
      </c>
      <c r="H1051" s="53">
        <f t="shared" si="16"/>
        <v>4.3332563100000003E-9</v>
      </c>
    </row>
    <row r="1052" spans="1:8" x14ac:dyDescent="0.4">
      <c r="A1052" s="49"/>
      <c r="B1052" s="50" t="s">
        <v>402</v>
      </c>
      <c r="C1052" s="51">
        <v>2.2638E-9</v>
      </c>
      <c r="D1052" s="51">
        <v>5.7510200000000003E-9</v>
      </c>
      <c r="E1052" s="51">
        <v>5.87742E-10</v>
      </c>
      <c r="F1052" s="52">
        <v>4.5400000000000003E-10</v>
      </c>
      <c r="G1052" s="53">
        <v>9.056561999999999E-9</v>
      </c>
      <c r="H1052" s="53">
        <f t="shared" si="16"/>
        <v>4.6188466199999994E-9</v>
      </c>
    </row>
    <row r="1053" spans="1:8" x14ac:dyDescent="0.4">
      <c r="A1053" s="49"/>
      <c r="B1053" s="50" t="s">
        <v>137</v>
      </c>
      <c r="C1053" s="51">
        <v>2.04082E-9</v>
      </c>
      <c r="D1053" s="51">
        <v>6.35552E-9</v>
      </c>
      <c r="E1053" s="51">
        <v>6.1949500000000004E-10</v>
      </c>
      <c r="F1053" s="52">
        <v>5.3300000000000002E-10</v>
      </c>
      <c r="G1053" s="53">
        <v>9.5488350000000004E-9</v>
      </c>
      <c r="H1053" s="53">
        <f t="shared" si="16"/>
        <v>4.8699058500000005E-9</v>
      </c>
    </row>
    <row r="1054" spans="1:8" x14ac:dyDescent="0.4">
      <c r="A1054" s="49"/>
      <c r="B1054" s="50" t="s">
        <v>319</v>
      </c>
      <c r="C1054" s="51">
        <v>2.1023600000000002E-9</v>
      </c>
      <c r="D1054" s="51">
        <v>6.6116000000000006E-9</v>
      </c>
      <c r="E1054" s="51">
        <v>6.4667900000000008E-10</v>
      </c>
      <c r="F1054" s="52">
        <v>4.5099999999999999E-10</v>
      </c>
      <c r="G1054" s="53">
        <v>9.8116389999999995E-9</v>
      </c>
      <c r="H1054" s="53">
        <f t="shared" si="16"/>
        <v>5.0039358900000001E-9</v>
      </c>
    </row>
    <row r="1055" spans="1:8" x14ac:dyDescent="0.4">
      <c r="A1055" s="49"/>
      <c r="B1055" s="50" t="s">
        <v>320</v>
      </c>
      <c r="C1055" s="51">
        <v>2.1023600000000002E-9</v>
      </c>
      <c r="D1055" s="51">
        <v>6.6116000000000006E-9</v>
      </c>
      <c r="E1055" s="51">
        <v>6.4667900000000008E-10</v>
      </c>
      <c r="F1055" s="52">
        <v>4.5099999999999999E-10</v>
      </c>
      <c r="G1055" s="53">
        <v>9.8116389999999995E-9</v>
      </c>
      <c r="H1055" s="53">
        <f t="shared" si="16"/>
        <v>5.0039358900000001E-9</v>
      </c>
    </row>
    <row r="1056" spans="1:8" x14ac:dyDescent="0.4">
      <c r="A1056" s="49"/>
      <c r="B1056" s="50" t="s">
        <v>371</v>
      </c>
      <c r="C1056" s="51">
        <v>1.9222399999999998E-9</v>
      </c>
      <c r="D1056" s="51">
        <v>9.2109300000000014E-9</v>
      </c>
      <c r="E1056" s="51">
        <v>3.5485500000000001E-10</v>
      </c>
      <c r="F1056" s="52">
        <v>1.9100000000000001E-10</v>
      </c>
      <c r="G1056" s="53">
        <v>1.1679025000000001E-8</v>
      </c>
      <c r="H1056" s="53">
        <f t="shared" si="16"/>
        <v>5.9563027500000011E-9</v>
      </c>
    </row>
    <row r="1057" spans="1:8" x14ac:dyDescent="0.4">
      <c r="A1057" s="49"/>
      <c r="B1057" s="50" t="s">
        <v>226</v>
      </c>
      <c r="C1057" s="51">
        <v>3.3962200000000001E-9</v>
      </c>
      <c r="D1057" s="51">
        <v>7.5393799999999992E-9</v>
      </c>
      <c r="E1057" s="51">
        <v>6.89783E-10</v>
      </c>
      <c r="F1057" s="52">
        <v>5.38E-10</v>
      </c>
      <c r="G1057" s="53">
        <v>1.2163382999999999E-8</v>
      </c>
      <c r="H1057" s="53">
        <f t="shared" si="16"/>
        <v>6.20332533E-9</v>
      </c>
    </row>
    <row r="1058" spans="1:8" x14ac:dyDescent="0.4">
      <c r="A1058" s="49"/>
      <c r="B1058" s="50" t="s">
        <v>452</v>
      </c>
      <c r="C1058" s="51">
        <v>4.8988300000000001E-9</v>
      </c>
      <c r="D1058" s="51">
        <v>8.2860600000000015E-9</v>
      </c>
      <c r="E1058" s="51">
        <v>7.4592399999999998E-10</v>
      </c>
      <c r="F1058" s="52">
        <v>5.68E-10</v>
      </c>
      <c r="G1058" s="53">
        <v>1.4498814000000002E-8</v>
      </c>
      <c r="H1058" s="53">
        <f t="shared" si="16"/>
        <v>7.3943951400000011E-9</v>
      </c>
    </row>
    <row r="1059" spans="1:8" x14ac:dyDescent="0.4">
      <c r="A1059" s="49"/>
      <c r="B1059" s="50" t="s">
        <v>368</v>
      </c>
      <c r="C1059" s="51">
        <v>4.1099999999999992E-9</v>
      </c>
      <c r="D1059" s="51">
        <v>1.02E-8</v>
      </c>
      <c r="E1059" s="51">
        <v>7.6700000000000004E-10</v>
      </c>
      <c r="F1059" s="52">
        <v>3.0699999999999997E-10</v>
      </c>
      <c r="G1059" s="53">
        <v>1.5384000000000001E-8</v>
      </c>
      <c r="H1059" s="53">
        <f t="shared" si="16"/>
        <v>7.8458399999999999E-9</v>
      </c>
    </row>
    <row r="1060" spans="1:8" x14ac:dyDescent="0.4">
      <c r="A1060" s="49"/>
      <c r="B1060" s="50" t="s">
        <v>223</v>
      </c>
      <c r="C1060" s="51">
        <v>4.4999999999999998E-9</v>
      </c>
      <c r="D1060" s="51">
        <v>1.0800000000000001E-8</v>
      </c>
      <c r="E1060" s="51">
        <v>9.6399999999999998E-10</v>
      </c>
      <c r="F1060" s="52">
        <v>7.3499999999999994E-10</v>
      </c>
      <c r="G1060" s="53">
        <v>1.6998999999999999E-8</v>
      </c>
      <c r="H1060" s="53">
        <f t="shared" si="16"/>
        <v>8.6694899999999988E-9</v>
      </c>
    </row>
    <row r="1061" spans="1:8" x14ac:dyDescent="0.4">
      <c r="A1061" s="49"/>
      <c r="B1061" s="50" t="s">
        <v>356</v>
      </c>
      <c r="C1061" s="51">
        <v>4.4999999999999998E-9</v>
      </c>
      <c r="D1061" s="51">
        <v>1.0800000000000001E-8</v>
      </c>
      <c r="E1061" s="51">
        <v>9.6399999999999998E-10</v>
      </c>
      <c r="F1061" s="52">
        <v>7.3499999999999994E-10</v>
      </c>
      <c r="G1061" s="53">
        <v>1.6998999999999999E-8</v>
      </c>
      <c r="H1061" s="53">
        <f t="shared" si="16"/>
        <v>8.6694899999999988E-9</v>
      </c>
    </row>
    <row r="1062" spans="1:8" x14ac:dyDescent="0.4">
      <c r="A1062" s="49"/>
      <c r="B1062" s="50" t="s">
        <v>219</v>
      </c>
      <c r="C1062" s="51">
        <v>9.18958E-9</v>
      </c>
      <c r="D1062" s="51">
        <v>5.60647E-9</v>
      </c>
      <c r="E1062" s="51">
        <v>4.28636E-10</v>
      </c>
      <c r="F1062" s="52">
        <v>2.0600000000000003E-9</v>
      </c>
      <c r="G1062" s="53">
        <v>1.7284685999999998E-8</v>
      </c>
      <c r="H1062" s="53">
        <f t="shared" si="16"/>
        <v>8.8151898599999998E-9</v>
      </c>
    </row>
    <row r="1063" spans="1:8" x14ac:dyDescent="0.4">
      <c r="A1063" s="49"/>
      <c r="B1063" s="50" t="s">
        <v>401</v>
      </c>
      <c r="C1063" s="51">
        <v>4.6553799999999997E-9</v>
      </c>
      <c r="D1063" s="51">
        <v>1.1318399999999999E-8</v>
      </c>
      <c r="E1063" s="51">
        <v>8.74135E-10</v>
      </c>
      <c r="F1063" s="52">
        <v>4.5400000000000003E-10</v>
      </c>
      <c r="G1063" s="53">
        <v>1.7301914999999998E-8</v>
      </c>
      <c r="H1063" s="53">
        <f t="shared" si="16"/>
        <v>8.8239766499999985E-9</v>
      </c>
    </row>
    <row r="1064" spans="1:8" x14ac:dyDescent="0.4">
      <c r="A1064" s="49"/>
      <c r="B1064" s="50" t="s">
        <v>317</v>
      </c>
      <c r="C1064" s="51">
        <v>4.8055499999999998E-9</v>
      </c>
      <c r="D1064" s="51">
        <v>1.1529600000000001E-8</v>
      </c>
      <c r="E1064" s="51">
        <v>9.05256E-10</v>
      </c>
      <c r="F1064" s="52">
        <v>5.3600000000000001E-10</v>
      </c>
      <c r="G1064" s="53">
        <v>1.7776406E-8</v>
      </c>
      <c r="H1064" s="53">
        <f t="shared" si="16"/>
        <v>9.06596706E-9</v>
      </c>
    </row>
    <row r="1065" spans="1:8" x14ac:dyDescent="0.4">
      <c r="A1065" s="49"/>
      <c r="B1065" s="50" t="s">
        <v>429</v>
      </c>
      <c r="C1065" s="51">
        <v>4.7498499999999997E-9</v>
      </c>
      <c r="D1065" s="51">
        <v>1.16738E-8</v>
      </c>
      <c r="E1065" s="51">
        <v>8.9407899999999997E-10</v>
      </c>
      <c r="F1065" s="52">
        <v>5.2399999999999995E-10</v>
      </c>
      <c r="G1065" s="53">
        <v>1.7841729000000002E-8</v>
      </c>
      <c r="H1065" s="53">
        <f t="shared" si="16"/>
        <v>9.0992817900000016E-9</v>
      </c>
    </row>
    <row r="1066" spans="1:8" x14ac:dyDescent="0.4">
      <c r="A1066" s="49"/>
      <c r="B1066" s="50" t="s">
        <v>224</v>
      </c>
      <c r="C1066" s="51">
        <v>4.8600000000000002E-9</v>
      </c>
      <c r="D1066" s="51">
        <v>1.2099999999999999E-8</v>
      </c>
      <c r="E1066" s="51">
        <v>9.0699999999999997E-10</v>
      </c>
      <c r="F1066" s="52">
        <v>3.6299999999999999E-10</v>
      </c>
      <c r="G1066" s="53">
        <v>1.8229999999999998E-8</v>
      </c>
      <c r="H1066" s="53">
        <f t="shared" si="16"/>
        <v>9.2973000000000001E-9</v>
      </c>
    </row>
    <row r="1067" spans="1:8" x14ac:dyDescent="0.4">
      <c r="A1067" s="49"/>
      <c r="B1067" s="50" t="s">
        <v>359</v>
      </c>
      <c r="C1067" s="51">
        <v>3.9632600000000006E-9</v>
      </c>
      <c r="D1067" s="51">
        <v>1.5118699999999998E-8</v>
      </c>
      <c r="E1067" s="51">
        <v>1.1372399999999999E-9</v>
      </c>
      <c r="F1067" s="52">
        <v>4.5E-10</v>
      </c>
      <c r="G1067" s="53">
        <v>2.0669200000000002E-8</v>
      </c>
      <c r="H1067" s="53">
        <f t="shared" si="16"/>
        <v>1.0541292000000002E-8</v>
      </c>
    </row>
    <row r="1068" spans="1:8" x14ac:dyDescent="0.4">
      <c r="A1068" s="49"/>
      <c r="B1068" s="50" t="s">
        <v>357</v>
      </c>
      <c r="C1068" s="51">
        <v>8.0006200000000013E-9</v>
      </c>
      <c r="D1068" s="51">
        <v>1.31953E-8</v>
      </c>
      <c r="E1068" s="51">
        <v>2.2482299999999998E-9</v>
      </c>
      <c r="F1068" s="52">
        <v>2.2499999999999999E-9</v>
      </c>
      <c r="G1068" s="53">
        <v>2.569415E-8</v>
      </c>
      <c r="H1068" s="53">
        <f t="shared" si="16"/>
        <v>1.31040165E-8</v>
      </c>
    </row>
    <row r="1069" spans="1:8" x14ac:dyDescent="0.4">
      <c r="A1069" s="49"/>
      <c r="B1069" s="50" t="s">
        <v>444</v>
      </c>
      <c r="C1069" s="51">
        <v>7.6039899999999999E-9</v>
      </c>
      <c r="D1069" s="51">
        <v>1.7814400000000002E-8</v>
      </c>
      <c r="E1069" s="51">
        <v>1.6009700000000001E-9</v>
      </c>
      <c r="F1069" s="52">
        <v>1.26E-9</v>
      </c>
      <c r="G1069" s="53">
        <v>2.827936E-8</v>
      </c>
      <c r="H1069" s="53">
        <f t="shared" si="16"/>
        <v>1.44224736E-8</v>
      </c>
    </row>
    <row r="1070" spans="1:8" x14ac:dyDescent="0.4">
      <c r="A1070" s="49"/>
      <c r="B1070" s="50" t="s">
        <v>385</v>
      </c>
      <c r="C1070" s="51">
        <v>8.0311700000000005E-9</v>
      </c>
      <c r="D1070" s="51">
        <v>1.8815099999999999E-8</v>
      </c>
      <c r="E1070" s="51">
        <v>1.6909100000000001E-9</v>
      </c>
      <c r="F1070" s="52">
        <v>1.33E-9</v>
      </c>
      <c r="G1070" s="53">
        <v>2.9867179999999997E-8</v>
      </c>
      <c r="H1070" s="53">
        <f t="shared" si="16"/>
        <v>1.5232261799999998E-8</v>
      </c>
    </row>
    <row r="1071" spans="1:8" x14ac:dyDescent="0.4">
      <c r="A1071" s="49"/>
      <c r="B1071" s="50" t="s">
        <v>465</v>
      </c>
      <c r="C1071" s="51">
        <v>1.15E-8</v>
      </c>
      <c r="D1071" s="51">
        <v>1.6799999999999998E-8</v>
      </c>
      <c r="E1071" s="51">
        <v>1.5200000000000001E-9</v>
      </c>
      <c r="F1071" s="52">
        <v>1.26E-9</v>
      </c>
      <c r="G1071" s="53">
        <v>3.1079999999999991E-8</v>
      </c>
      <c r="H1071" s="53">
        <f t="shared" si="16"/>
        <v>1.5850799999999997E-8</v>
      </c>
    </row>
    <row r="1072" spans="1:8" x14ac:dyDescent="0.4">
      <c r="A1072" s="49"/>
      <c r="B1072" s="50" t="s">
        <v>468</v>
      </c>
      <c r="C1072" s="51">
        <v>1.35E-8</v>
      </c>
      <c r="D1072" s="51">
        <v>9.2799999999999994E-9</v>
      </c>
      <c r="E1072" s="51">
        <v>5.45E-9</v>
      </c>
      <c r="F1072" s="52">
        <v>3.7900000000000004E-9</v>
      </c>
      <c r="G1072" s="53">
        <v>3.2020000000000005E-8</v>
      </c>
      <c r="H1072" s="53">
        <f t="shared" si="16"/>
        <v>1.6330200000000002E-8</v>
      </c>
    </row>
    <row r="1073" spans="1:8" x14ac:dyDescent="0.4">
      <c r="A1073" s="49"/>
      <c r="B1073" s="50" t="s">
        <v>388</v>
      </c>
      <c r="C1073" s="51">
        <v>1.23099E-8</v>
      </c>
      <c r="D1073" s="51">
        <v>1.8428999999999999E-8</v>
      </c>
      <c r="E1073" s="51">
        <v>1.59626E-9</v>
      </c>
      <c r="F1073" s="52">
        <v>1.33E-9</v>
      </c>
      <c r="G1073" s="53">
        <v>3.3665160000000002E-8</v>
      </c>
      <c r="H1073" s="53">
        <f t="shared" si="16"/>
        <v>1.7169231600000001E-8</v>
      </c>
    </row>
    <row r="1074" spans="1:8" x14ac:dyDescent="0.4">
      <c r="A1074" s="49"/>
      <c r="B1074" s="50" t="s">
        <v>346</v>
      </c>
      <c r="C1074" s="51">
        <v>7.7085600000000001E-9</v>
      </c>
      <c r="D1074" s="51">
        <v>2.0380600000000001E-8</v>
      </c>
      <c r="E1074" s="51">
        <v>1.3864999999999999E-9</v>
      </c>
      <c r="F1074" s="52">
        <v>4.7400000000000006E-9</v>
      </c>
      <c r="G1074" s="53">
        <v>3.4215660000000004E-8</v>
      </c>
      <c r="H1074" s="53">
        <f t="shared" si="16"/>
        <v>1.7449986600000003E-8</v>
      </c>
    </row>
    <row r="1075" spans="1:8" x14ac:dyDescent="0.4">
      <c r="A1075" s="49"/>
      <c r="B1075" s="50" t="s">
        <v>463</v>
      </c>
      <c r="C1075" s="51">
        <v>1.04167E-8</v>
      </c>
      <c r="D1075" s="51">
        <v>2.1088199999999998E-8</v>
      </c>
      <c r="E1075" s="51">
        <v>1.5048399999999999E-9</v>
      </c>
      <c r="F1075" s="52">
        <v>2.7099999999999999E-9</v>
      </c>
      <c r="G1075" s="53">
        <v>3.5719740000000001E-8</v>
      </c>
      <c r="H1075" s="53">
        <f t="shared" si="16"/>
        <v>1.8217067400000002E-8</v>
      </c>
    </row>
    <row r="1076" spans="1:8" x14ac:dyDescent="0.4">
      <c r="A1076" s="49"/>
      <c r="B1076" s="50" t="s">
        <v>292</v>
      </c>
      <c r="C1076" s="51">
        <v>1.0362200000000001E-8</v>
      </c>
      <c r="D1076" s="51">
        <v>1.7595999999999998E-8</v>
      </c>
      <c r="E1076" s="51">
        <v>2.6627700000000003E-9</v>
      </c>
      <c r="F1076" s="52">
        <v>5.5400000000000003E-9</v>
      </c>
      <c r="G1076" s="53">
        <v>3.6160969999999999E-8</v>
      </c>
      <c r="H1076" s="53">
        <f t="shared" si="16"/>
        <v>1.8442094699999999E-8</v>
      </c>
    </row>
    <row r="1077" spans="1:8" x14ac:dyDescent="0.4">
      <c r="A1077" s="49"/>
      <c r="B1077" s="50" t="s">
        <v>418</v>
      </c>
      <c r="C1077" s="51">
        <v>1.9987300000000002E-8</v>
      </c>
      <c r="D1077" s="51">
        <v>1.21941E-8</v>
      </c>
      <c r="E1077" s="51">
        <v>9.3228400000000005E-10</v>
      </c>
      <c r="F1077" s="52">
        <v>4.4700000000000005E-9</v>
      </c>
      <c r="G1077" s="53">
        <v>3.7583684000000006E-8</v>
      </c>
      <c r="H1077" s="53">
        <f t="shared" si="16"/>
        <v>1.9167678840000003E-8</v>
      </c>
    </row>
    <row r="1078" spans="1:8" x14ac:dyDescent="0.4">
      <c r="A1078" s="49"/>
      <c r="B1078" s="50" t="s">
        <v>433</v>
      </c>
      <c r="C1078" s="51">
        <v>1.1899999999999999E-8</v>
      </c>
      <c r="D1078" s="51">
        <v>2.5799999999999999E-8</v>
      </c>
      <c r="E1078" s="51">
        <v>1.9599999999999998E-9</v>
      </c>
      <c r="F1078" s="52">
        <v>2.45E-9</v>
      </c>
      <c r="G1078" s="53">
        <v>4.2110000000000005E-8</v>
      </c>
      <c r="H1078" s="53">
        <f t="shared" si="16"/>
        <v>2.1476100000000002E-8</v>
      </c>
    </row>
    <row r="1079" spans="1:8" x14ac:dyDescent="0.4">
      <c r="A1079" s="49"/>
      <c r="B1079" s="50" t="s">
        <v>343</v>
      </c>
      <c r="C1079" s="51">
        <v>1.0099999999999999E-8</v>
      </c>
      <c r="D1079" s="51">
        <v>3.1600000000000005E-8</v>
      </c>
      <c r="E1079" s="51">
        <v>3.5120999999999999E-9</v>
      </c>
      <c r="F1079" s="52">
        <v>2.5500000000000001E-9</v>
      </c>
      <c r="G1079" s="53">
        <v>4.7762100000000007E-8</v>
      </c>
      <c r="H1079" s="53">
        <f t="shared" si="16"/>
        <v>2.4358671000000004E-8</v>
      </c>
    </row>
    <row r="1080" spans="1:8" x14ac:dyDescent="0.4">
      <c r="A1080" s="49"/>
      <c r="B1080" s="50" t="s">
        <v>432</v>
      </c>
      <c r="C1080" s="51">
        <v>1.29138E-8</v>
      </c>
      <c r="D1080" s="51">
        <v>2.8789000000000001E-8</v>
      </c>
      <c r="E1080" s="51">
        <v>3.4490400000000003E-9</v>
      </c>
      <c r="F1080" s="52">
        <v>3.8199999999999996E-9</v>
      </c>
      <c r="G1080" s="53">
        <v>4.8971840000000005E-8</v>
      </c>
      <c r="H1080" s="53">
        <f t="shared" si="16"/>
        <v>2.4975638400000002E-8</v>
      </c>
    </row>
    <row r="1081" spans="1:8" x14ac:dyDescent="0.4">
      <c r="A1081" s="49"/>
      <c r="B1081" s="50" t="s">
        <v>437</v>
      </c>
      <c r="C1081" s="51">
        <v>6.2404399999999996E-9</v>
      </c>
      <c r="D1081" s="51">
        <v>1.5403100000000001E-8</v>
      </c>
      <c r="E1081" s="51">
        <v>1.4673199999999999E-10</v>
      </c>
      <c r="F1081" s="52">
        <v>2.7200000000000002E-8</v>
      </c>
      <c r="G1081" s="53">
        <v>4.8990271999999998E-8</v>
      </c>
      <c r="H1081" s="53">
        <f t="shared" si="16"/>
        <v>2.4985038719999999E-8</v>
      </c>
    </row>
    <row r="1082" spans="1:8" x14ac:dyDescent="0.4">
      <c r="A1082" s="49"/>
      <c r="B1082" s="50" t="s">
        <v>469</v>
      </c>
      <c r="C1082" s="51">
        <v>1.39E-8</v>
      </c>
      <c r="D1082" s="51">
        <v>3.5099999999999997E-8</v>
      </c>
      <c r="E1082" s="51">
        <v>1.9300000000000002E-9</v>
      </c>
      <c r="F1082" s="52">
        <v>3.4199999999999998E-9</v>
      </c>
      <c r="G1082" s="53">
        <v>5.435E-8</v>
      </c>
      <c r="H1082" s="53">
        <f t="shared" si="16"/>
        <v>2.7718500000000001E-8</v>
      </c>
    </row>
    <row r="1083" spans="1:8" x14ac:dyDescent="0.4">
      <c r="A1083" s="49"/>
      <c r="B1083" s="50" t="s">
        <v>435</v>
      </c>
      <c r="C1083" s="51">
        <v>1.3949499999999999E-8</v>
      </c>
      <c r="D1083" s="51">
        <v>3.5125200000000003E-8</v>
      </c>
      <c r="E1083" s="51">
        <v>1.9295200000000002E-9</v>
      </c>
      <c r="F1083" s="52">
        <v>3.4199999999999998E-9</v>
      </c>
      <c r="G1083" s="53">
        <v>5.4424219999999996E-8</v>
      </c>
      <c r="H1083" s="53">
        <f t="shared" si="16"/>
        <v>2.7756352199999997E-8</v>
      </c>
    </row>
    <row r="1084" spans="1:8" x14ac:dyDescent="0.4">
      <c r="A1084" s="49"/>
      <c r="B1084" s="50" t="s">
        <v>443</v>
      </c>
      <c r="C1084" s="51">
        <v>1.69407E-8</v>
      </c>
      <c r="D1084" s="51">
        <v>3.2713899999999999E-8</v>
      </c>
      <c r="E1084" s="51">
        <v>2.7814199999999997E-9</v>
      </c>
      <c r="F1084" s="52">
        <v>2.1299999999999999E-9</v>
      </c>
      <c r="G1084" s="53">
        <v>5.456602E-8</v>
      </c>
      <c r="H1084" s="53">
        <f t="shared" si="16"/>
        <v>2.7828670200000001E-8</v>
      </c>
    </row>
    <row r="1085" spans="1:8" x14ac:dyDescent="0.4">
      <c r="A1085" s="49"/>
      <c r="B1085" s="50" t="s">
        <v>420</v>
      </c>
      <c r="C1085" s="51">
        <v>1.3600000000000001E-8</v>
      </c>
      <c r="D1085" s="51">
        <v>4.07E-8</v>
      </c>
      <c r="E1085" s="51">
        <v>8.3999999999999999E-10</v>
      </c>
      <c r="F1085" s="52">
        <v>6.9899999999999996E-10</v>
      </c>
      <c r="G1085" s="53">
        <v>5.5839000000000001E-8</v>
      </c>
      <c r="H1085" s="53">
        <f t="shared" si="16"/>
        <v>2.847789E-8</v>
      </c>
    </row>
    <row r="1086" spans="1:8" x14ac:dyDescent="0.4">
      <c r="A1086" s="49"/>
      <c r="B1086" s="50" t="s">
        <v>434</v>
      </c>
      <c r="C1086" s="51">
        <v>1.9018100000000001E-8</v>
      </c>
      <c r="D1086" s="51">
        <v>3.3923099999999998E-8</v>
      </c>
      <c r="E1086" s="51">
        <v>2.6922799999999997E-9</v>
      </c>
      <c r="F1086" s="52">
        <v>2.3199999999999998E-9</v>
      </c>
      <c r="G1086" s="53">
        <v>5.7953479999999997E-8</v>
      </c>
      <c r="H1086" s="53">
        <f t="shared" si="16"/>
        <v>2.9556274799999998E-8</v>
      </c>
    </row>
    <row r="1087" spans="1:8" x14ac:dyDescent="0.4">
      <c r="A1087" s="49"/>
      <c r="B1087" s="50" t="s">
        <v>87</v>
      </c>
      <c r="C1087" s="51">
        <v>1.5884199999999999E-8</v>
      </c>
      <c r="D1087" s="51">
        <v>3.6565600000000003E-8</v>
      </c>
      <c r="E1087" s="51">
        <v>3.9184599999999993E-9</v>
      </c>
      <c r="F1087" s="52">
        <v>4.5499999999999994E-9</v>
      </c>
      <c r="G1087" s="53">
        <v>6.0918259999999993E-8</v>
      </c>
      <c r="H1087" s="53">
        <f t="shared" si="16"/>
        <v>3.1068312599999994E-8</v>
      </c>
    </row>
    <row r="1088" spans="1:8" x14ac:dyDescent="0.4">
      <c r="A1088" s="49"/>
      <c r="B1088" s="50" t="s">
        <v>446</v>
      </c>
      <c r="C1088" s="51">
        <v>2.1831900000000001E-8</v>
      </c>
      <c r="D1088" s="51">
        <v>3.0361100000000002E-8</v>
      </c>
      <c r="E1088" s="51">
        <v>4.0794299999999994E-9</v>
      </c>
      <c r="F1088" s="52">
        <v>9.2299999999999989E-9</v>
      </c>
      <c r="G1088" s="53">
        <v>6.5502429999999998E-8</v>
      </c>
      <c r="H1088" s="53">
        <f t="shared" si="16"/>
        <v>3.34062393E-8</v>
      </c>
    </row>
    <row r="1089" spans="1:8" x14ac:dyDescent="0.4">
      <c r="A1089" s="49"/>
      <c r="B1089" s="50" t="s">
        <v>430</v>
      </c>
      <c r="C1089" s="51">
        <v>1.3699999999999999E-8</v>
      </c>
      <c r="D1089" s="51">
        <v>5.0000000000000004E-8</v>
      </c>
      <c r="E1089" s="51">
        <v>3.8700000000000001E-9</v>
      </c>
      <c r="F1089" s="52">
        <v>6.1500000000000005E-9</v>
      </c>
      <c r="G1089" s="53">
        <v>7.3720000000000001E-8</v>
      </c>
      <c r="H1089" s="53">
        <f t="shared" si="16"/>
        <v>3.75972E-8</v>
      </c>
    </row>
    <row r="1090" spans="1:8" x14ac:dyDescent="0.4">
      <c r="A1090" s="49"/>
      <c r="B1090" s="50" t="s">
        <v>80</v>
      </c>
      <c r="C1090" s="51">
        <v>1.7E-8</v>
      </c>
      <c r="D1090" s="51">
        <v>5.1800000000000001E-8</v>
      </c>
      <c r="E1090" s="51">
        <v>4.3299999999999997E-9</v>
      </c>
      <c r="F1090" s="52">
        <v>7.7100000000000009E-9</v>
      </c>
      <c r="G1090" s="53">
        <v>8.0839999999999988E-8</v>
      </c>
      <c r="H1090" s="53">
        <f t="shared" si="16"/>
        <v>4.1228399999999992E-8</v>
      </c>
    </row>
    <row r="1091" spans="1:8" x14ac:dyDescent="0.4">
      <c r="A1091" s="49"/>
      <c r="B1091" s="50" t="s">
        <v>227</v>
      </c>
      <c r="C1091" s="51">
        <v>7.4300000000000002E-10</v>
      </c>
      <c r="D1091" s="51">
        <v>2.44E-8</v>
      </c>
      <c r="E1091" s="51">
        <v>3.6299999999999999E-10</v>
      </c>
      <c r="F1091" s="52">
        <v>5.5899999999999998E-8</v>
      </c>
      <c r="G1091" s="53">
        <v>8.1405999999999995E-8</v>
      </c>
      <c r="H1091" s="53">
        <f t="shared" si="16"/>
        <v>4.151706E-8</v>
      </c>
    </row>
    <row r="1092" spans="1:8" x14ac:dyDescent="0.4">
      <c r="A1092" s="49"/>
      <c r="B1092" s="50" t="s">
        <v>74</v>
      </c>
      <c r="C1092" s="51">
        <v>1.8199999999999998E-8</v>
      </c>
      <c r="D1092" s="51">
        <v>4.9399999999999999E-8</v>
      </c>
      <c r="E1092" s="51">
        <v>7.0900000000000001E-9</v>
      </c>
      <c r="F1092" s="52">
        <v>1.2300000000000001E-8</v>
      </c>
      <c r="G1092" s="53">
        <v>8.699E-8</v>
      </c>
      <c r="H1092" s="53">
        <f t="shared" si="16"/>
        <v>4.4364900000000002E-8</v>
      </c>
    </row>
    <row r="1093" spans="1:8" x14ac:dyDescent="0.4">
      <c r="A1093" s="49"/>
      <c r="B1093" s="50" t="s">
        <v>349</v>
      </c>
      <c r="C1093" s="51">
        <v>1.8224000000000002E-8</v>
      </c>
      <c r="D1093" s="51">
        <v>4.9414399999999997E-8</v>
      </c>
      <c r="E1093" s="51">
        <v>7.0940000000000005E-9</v>
      </c>
      <c r="F1093" s="52">
        <v>1.2300000000000001E-8</v>
      </c>
      <c r="G1093" s="53">
        <v>8.703239999999999E-8</v>
      </c>
      <c r="H1093" s="53">
        <f t="shared" si="16"/>
        <v>4.4386523999999993E-8</v>
      </c>
    </row>
    <row r="1094" spans="1:8" x14ac:dyDescent="0.4">
      <c r="A1094" s="49"/>
      <c r="B1094" s="50" t="s">
        <v>350</v>
      </c>
      <c r="C1094" s="51">
        <v>1.8224000000000002E-8</v>
      </c>
      <c r="D1094" s="51">
        <v>4.9414399999999997E-8</v>
      </c>
      <c r="E1094" s="51">
        <v>7.0940000000000005E-9</v>
      </c>
      <c r="F1094" s="52">
        <v>1.2300000000000001E-8</v>
      </c>
      <c r="G1094" s="53">
        <v>8.703239999999999E-8</v>
      </c>
      <c r="H1094" s="53">
        <f t="shared" si="16"/>
        <v>4.4386523999999993E-8</v>
      </c>
    </row>
    <row r="1095" spans="1:8" x14ac:dyDescent="0.4">
      <c r="A1095" s="49"/>
      <c r="B1095" s="50" t="s">
        <v>389</v>
      </c>
      <c r="C1095" s="51">
        <v>1.6214300000000002E-8</v>
      </c>
      <c r="D1095" s="51">
        <v>4.6725099999999995E-8</v>
      </c>
      <c r="E1095" s="51">
        <v>1.2323600000000001E-9</v>
      </c>
      <c r="F1095" s="52">
        <v>2.5299999999999998E-8</v>
      </c>
      <c r="G1095" s="53">
        <v>8.9471760000000012E-8</v>
      </c>
      <c r="H1095" s="53">
        <f t="shared" si="16"/>
        <v>4.5630597600000004E-8</v>
      </c>
    </row>
    <row r="1096" spans="1:8" x14ac:dyDescent="0.4">
      <c r="A1096" s="49"/>
      <c r="B1096" s="50" t="s">
        <v>277</v>
      </c>
      <c r="C1096" s="51">
        <v>2.10489E-8</v>
      </c>
      <c r="D1096" s="51">
        <v>5.6578300000000002E-8</v>
      </c>
      <c r="E1096" s="51">
        <v>9.4806499999999987E-10</v>
      </c>
      <c r="F1096" s="52">
        <v>1.2E-8</v>
      </c>
      <c r="G1096" s="53">
        <v>9.0575264999999997E-8</v>
      </c>
      <c r="H1096" s="53">
        <f t="shared" si="16"/>
        <v>4.6193385150000002E-8</v>
      </c>
    </row>
    <row r="1097" spans="1:8" x14ac:dyDescent="0.4">
      <c r="A1097" s="49"/>
      <c r="B1097" s="50" t="s">
        <v>414</v>
      </c>
      <c r="C1097" s="51">
        <v>3.2338800000000005E-8</v>
      </c>
      <c r="D1097" s="51">
        <v>2.4003500000000001E-8</v>
      </c>
      <c r="E1097" s="51">
        <v>1.4785200000000001E-8</v>
      </c>
      <c r="F1097" s="52">
        <v>2.1900000000000001E-8</v>
      </c>
      <c r="G1097" s="53">
        <v>9.3027500000000004E-8</v>
      </c>
      <c r="H1097" s="53">
        <f t="shared" ref="H1097:H1160" si="17">G1097*0.51</f>
        <v>4.7444025000000003E-8</v>
      </c>
    </row>
    <row r="1098" spans="1:8" x14ac:dyDescent="0.4">
      <c r="A1098" s="49"/>
      <c r="B1098" s="50" t="s">
        <v>298</v>
      </c>
      <c r="C1098" s="51">
        <v>1.3894899999999999E-8</v>
      </c>
      <c r="D1098" s="51">
        <v>5.2191200000000005E-8</v>
      </c>
      <c r="E1098" s="51">
        <v>5.9560999999999993E-9</v>
      </c>
      <c r="F1098" s="52">
        <v>2.0999999999999999E-8</v>
      </c>
      <c r="G1098" s="53">
        <v>9.3042199999999991E-8</v>
      </c>
      <c r="H1098" s="53">
        <f t="shared" si="17"/>
        <v>4.7451521999999994E-8</v>
      </c>
    </row>
    <row r="1099" spans="1:8" x14ac:dyDescent="0.4">
      <c r="A1099" s="49"/>
      <c r="B1099" s="50" t="s">
        <v>412</v>
      </c>
      <c r="C1099" s="51">
        <v>2.1736700000000002E-8</v>
      </c>
      <c r="D1099" s="51">
        <v>6.3812800000000006E-8</v>
      </c>
      <c r="E1099" s="51">
        <v>1.4438900000000001E-9</v>
      </c>
      <c r="F1099" s="52">
        <v>1.27E-8</v>
      </c>
      <c r="G1099" s="53">
        <v>9.9693390000000003E-8</v>
      </c>
      <c r="H1099" s="53">
        <f t="shared" si="17"/>
        <v>5.0843628900000004E-8</v>
      </c>
    </row>
    <row r="1100" spans="1:8" x14ac:dyDescent="0.4">
      <c r="A1100" s="49"/>
      <c r="B1100" s="50" t="s">
        <v>454</v>
      </c>
      <c r="C1100" s="51">
        <v>2.8549899999999999E-8</v>
      </c>
      <c r="D1100" s="51">
        <v>5.9605499999999997E-8</v>
      </c>
      <c r="E1100" s="51">
        <v>1.5257600000000001E-9</v>
      </c>
      <c r="F1100" s="52">
        <v>1.4300000000000001E-8</v>
      </c>
      <c r="G1100" s="53">
        <v>1.0398115999999999E-7</v>
      </c>
      <c r="H1100" s="53">
        <f t="shared" si="17"/>
        <v>5.3030391599999998E-8</v>
      </c>
    </row>
    <row r="1101" spans="1:8" x14ac:dyDescent="0.4">
      <c r="A1101" s="49"/>
      <c r="B1101" s="50" t="s">
        <v>470</v>
      </c>
      <c r="C1101" s="51">
        <v>2.44E-8</v>
      </c>
      <c r="D1101" s="51">
        <v>6.4099999999999998E-8</v>
      </c>
      <c r="E1101" s="51">
        <v>1.1099999999999999E-9</v>
      </c>
      <c r="F1101" s="52">
        <v>1.44E-8</v>
      </c>
      <c r="G1101" s="53">
        <v>1.0400999999999999E-7</v>
      </c>
      <c r="H1101" s="53">
        <f t="shared" si="17"/>
        <v>5.3045099999999995E-8</v>
      </c>
    </row>
    <row r="1102" spans="1:8" x14ac:dyDescent="0.4">
      <c r="A1102" s="49"/>
      <c r="B1102" s="50" t="s">
        <v>394</v>
      </c>
      <c r="C1102" s="51">
        <v>1.3375799999999999E-8</v>
      </c>
      <c r="D1102" s="51">
        <v>7.2881300000000006E-8</v>
      </c>
      <c r="E1102" s="51">
        <v>4.5681199999999996E-10</v>
      </c>
      <c r="F1102" s="52">
        <v>1.7800000000000001E-8</v>
      </c>
      <c r="G1102" s="53">
        <v>1.04513912E-7</v>
      </c>
      <c r="H1102" s="53">
        <f t="shared" si="17"/>
        <v>5.3302095120000002E-8</v>
      </c>
    </row>
    <row r="1103" spans="1:8" x14ac:dyDescent="0.4">
      <c r="A1103" s="49"/>
      <c r="B1103" s="50" t="s">
        <v>306</v>
      </c>
      <c r="C1103" s="51">
        <v>2.9943599999999998E-8</v>
      </c>
      <c r="D1103" s="51">
        <v>5.4819499999999997E-8</v>
      </c>
      <c r="E1103" s="51">
        <v>4.1266499999999996E-9</v>
      </c>
      <c r="F1103" s="52">
        <v>1.8199999999999998E-8</v>
      </c>
      <c r="G1103" s="53">
        <v>1.0708974999999999E-7</v>
      </c>
      <c r="H1103" s="53">
        <f t="shared" si="17"/>
        <v>5.4615772499999999E-8</v>
      </c>
    </row>
    <row r="1104" spans="1:8" x14ac:dyDescent="0.4">
      <c r="A1104" s="49"/>
      <c r="B1104" s="50" t="s">
        <v>467</v>
      </c>
      <c r="C1104" s="51">
        <v>2.8321099999999998E-8</v>
      </c>
      <c r="D1104" s="51">
        <v>6.5977799999999999E-8</v>
      </c>
      <c r="E1104" s="51">
        <v>4.8471800000000006E-9</v>
      </c>
      <c r="F1104" s="52">
        <v>1.27E-8</v>
      </c>
      <c r="G1104" s="53">
        <v>1.1184607999999999E-7</v>
      </c>
      <c r="H1104" s="53">
        <f t="shared" si="17"/>
        <v>5.7041500799999995E-8</v>
      </c>
    </row>
    <row r="1105" spans="1:8" x14ac:dyDescent="0.4">
      <c r="A1105" s="49"/>
      <c r="B1105" s="50" t="s">
        <v>472</v>
      </c>
      <c r="C1105" s="51">
        <v>3.0462699999999997E-8</v>
      </c>
      <c r="D1105" s="51">
        <v>3.2639699999999997E-8</v>
      </c>
      <c r="E1105" s="51">
        <v>1.93569E-8</v>
      </c>
      <c r="F1105" s="52">
        <v>3.3099999999999999E-8</v>
      </c>
      <c r="G1105" s="53">
        <v>1.1555929999999999E-7</v>
      </c>
      <c r="H1105" s="53">
        <f t="shared" si="17"/>
        <v>5.8935242999999993E-8</v>
      </c>
    </row>
    <row r="1106" spans="1:8" x14ac:dyDescent="0.4">
      <c r="A1106" s="49"/>
      <c r="B1106" s="50" t="s">
        <v>426</v>
      </c>
      <c r="C1106" s="51">
        <v>3.2843800000000002E-8</v>
      </c>
      <c r="D1106" s="51">
        <v>2.0166900000000002E-8</v>
      </c>
      <c r="E1106" s="51">
        <v>4.4217700000000003E-8</v>
      </c>
      <c r="F1106" s="52">
        <v>2.1299999999999999E-8</v>
      </c>
      <c r="G1106" s="53">
        <v>1.1852840000000001E-7</v>
      </c>
      <c r="H1106" s="53">
        <f t="shared" si="17"/>
        <v>6.044948400000001E-8</v>
      </c>
    </row>
    <row r="1107" spans="1:8" x14ac:dyDescent="0.4">
      <c r="A1107" s="49"/>
      <c r="B1107" s="50" t="s">
        <v>393</v>
      </c>
      <c r="C1107" s="51">
        <v>6.6000000000000009E-8</v>
      </c>
      <c r="D1107" s="51">
        <v>4.2500000000000003E-8</v>
      </c>
      <c r="E1107" s="51">
        <v>2.5799999999999998E-9</v>
      </c>
      <c r="F1107" s="52">
        <v>1.1899999999999999E-8</v>
      </c>
      <c r="G1107" s="53">
        <v>1.2298000000000001E-7</v>
      </c>
      <c r="H1107" s="53">
        <f t="shared" si="17"/>
        <v>6.2719800000000011E-8</v>
      </c>
    </row>
    <row r="1108" spans="1:8" x14ac:dyDescent="0.4">
      <c r="A1108" s="49"/>
      <c r="B1108" s="50" t="s">
        <v>307</v>
      </c>
      <c r="C1108" s="51">
        <v>7.2534700000000004E-8</v>
      </c>
      <c r="D1108" s="51">
        <v>3.4935299999999998E-8</v>
      </c>
      <c r="E1108" s="51">
        <v>4.7852399999999999E-9</v>
      </c>
      <c r="F1108" s="52">
        <v>1.1899999999999999E-8</v>
      </c>
      <c r="G1108" s="53">
        <v>1.2415523999999999E-7</v>
      </c>
      <c r="H1108" s="53">
        <f t="shared" si="17"/>
        <v>6.3319172399999995E-8</v>
      </c>
    </row>
    <row r="1109" spans="1:8" x14ac:dyDescent="0.4">
      <c r="A1109" s="49"/>
      <c r="B1109" s="50" t="s">
        <v>296</v>
      </c>
      <c r="C1109" s="51">
        <v>2.7999999999999999E-8</v>
      </c>
      <c r="D1109" s="51">
        <v>7.1600000000000006E-8</v>
      </c>
      <c r="E1109" s="51">
        <v>4.4500000000000001E-9</v>
      </c>
      <c r="F1109" s="52">
        <v>2.0599999999999999E-8</v>
      </c>
      <c r="G1109" s="53">
        <v>1.2465000000000002E-7</v>
      </c>
      <c r="H1109" s="53">
        <f t="shared" si="17"/>
        <v>6.3571500000000008E-8</v>
      </c>
    </row>
    <row r="1110" spans="1:8" x14ac:dyDescent="0.4">
      <c r="A1110" s="49"/>
      <c r="B1110" s="50" t="s">
        <v>395</v>
      </c>
      <c r="C1110" s="51">
        <v>3.2199999999999997E-8</v>
      </c>
      <c r="D1110" s="51">
        <v>8.3200000000000004E-8</v>
      </c>
      <c r="E1110" s="51">
        <v>1.5900000000000001E-9</v>
      </c>
      <c r="F1110" s="52">
        <v>1.03E-8</v>
      </c>
      <c r="G1110" s="53">
        <v>1.2729E-7</v>
      </c>
      <c r="H1110" s="53">
        <f t="shared" si="17"/>
        <v>6.4917899999999994E-8</v>
      </c>
    </row>
    <row r="1111" spans="1:8" x14ac:dyDescent="0.4">
      <c r="A1111" s="49"/>
      <c r="B1111" s="50" t="s">
        <v>215</v>
      </c>
      <c r="C1111" s="51">
        <v>2.80005E-8</v>
      </c>
      <c r="D1111" s="51">
        <v>8.2197599999999997E-8</v>
      </c>
      <c r="E1111" s="51">
        <v>2.3607099999999998E-9</v>
      </c>
      <c r="F1111" s="52">
        <v>2.0100000000000001E-8</v>
      </c>
      <c r="G1111" s="53">
        <v>1.3265881E-7</v>
      </c>
      <c r="H1111" s="53">
        <f t="shared" si="17"/>
        <v>6.7655993100000003E-8</v>
      </c>
    </row>
    <row r="1112" spans="1:8" x14ac:dyDescent="0.4">
      <c r="A1112" s="49"/>
      <c r="B1112" s="50" t="s">
        <v>333</v>
      </c>
      <c r="C1112" s="51">
        <v>3.0599999999999996E-8</v>
      </c>
      <c r="D1112" s="51">
        <v>8.5899999999999995E-8</v>
      </c>
      <c r="E1112" s="51">
        <v>6.3700000000000001E-9</v>
      </c>
      <c r="F1112" s="52">
        <v>1.1700000000000001E-8</v>
      </c>
      <c r="G1112" s="53">
        <v>1.3456999999999999E-7</v>
      </c>
      <c r="H1112" s="53">
        <f t="shared" si="17"/>
        <v>6.8630699999999998E-8</v>
      </c>
    </row>
    <row r="1113" spans="1:8" x14ac:dyDescent="0.4">
      <c r="A1113" s="49"/>
      <c r="B1113" s="50" t="s">
        <v>461</v>
      </c>
      <c r="C1113" s="51">
        <v>3.07506E-8</v>
      </c>
      <c r="D1113" s="51">
        <v>8.8419900000000002E-8</v>
      </c>
      <c r="E1113" s="51">
        <v>3.26813E-9</v>
      </c>
      <c r="F1113" s="52">
        <v>1.3699999999999999E-8</v>
      </c>
      <c r="G1113" s="53">
        <v>1.3613863000000001E-7</v>
      </c>
      <c r="H1113" s="53">
        <f t="shared" si="17"/>
        <v>6.9430701300000007E-8</v>
      </c>
    </row>
    <row r="1114" spans="1:8" x14ac:dyDescent="0.4">
      <c r="A1114" s="49"/>
      <c r="B1114" s="50" t="s">
        <v>397</v>
      </c>
      <c r="C1114" s="51">
        <v>3.18E-8</v>
      </c>
      <c r="D1114" s="51">
        <v>8.8300000000000003E-8</v>
      </c>
      <c r="E1114" s="51">
        <v>3.5499999999999999E-9</v>
      </c>
      <c r="F1114" s="52">
        <v>2.18E-8</v>
      </c>
      <c r="G1114" s="53">
        <v>1.4545E-7</v>
      </c>
      <c r="H1114" s="53">
        <f t="shared" si="17"/>
        <v>7.4179499999999993E-8</v>
      </c>
    </row>
    <row r="1115" spans="1:8" x14ac:dyDescent="0.4">
      <c r="A1115" s="49"/>
      <c r="B1115" s="50" t="s">
        <v>453</v>
      </c>
      <c r="C1115" s="51">
        <v>3.2095999999999998E-8</v>
      </c>
      <c r="D1115" s="51">
        <v>9.2177700000000004E-8</v>
      </c>
      <c r="E1115" s="51">
        <v>2.92556E-9</v>
      </c>
      <c r="F1115" s="52">
        <v>2.2399999999999999E-8</v>
      </c>
      <c r="G1115" s="53">
        <v>1.4959926000000001E-7</v>
      </c>
      <c r="H1115" s="53">
        <f t="shared" si="17"/>
        <v>7.6295622599999999E-8</v>
      </c>
    </row>
    <row r="1116" spans="1:8" x14ac:dyDescent="0.4">
      <c r="A1116" s="49"/>
      <c r="B1116" s="50" t="s">
        <v>392</v>
      </c>
      <c r="C1116" s="51">
        <v>3.7697000000000003E-8</v>
      </c>
      <c r="D1116" s="51">
        <v>9.4375900000000005E-8</v>
      </c>
      <c r="E1116" s="51">
        <v>1.7365799999999998E-9</v>
      </c>
      <c r="F1116" s="52">
        <v>1.7299999999999999E-8</v>
      </c>
      <c r="G1116" s="53">
        <v>1.5110948E-7</v>
      </c>
      <c r="H1116" s="53">
        <f t="shared" si="17"/>
        <v>7.7065834800000004E-8</v>
      </c>
    </row>
    <row r="1117" spans="1:8" x14ac:dyDescent="0.4">
      <c r="A1117" s="49"/>
      <c r="B1117" s="50" t="s">
        <v>456</v>
      </c>
      <c r="C1117" s="51">
        <v>3.4999999999999996E-8</v>
      </c>
      <c r="D1117" s="51">
        <v>9.8200000000000006E-8</v>
      </c>
      <c r="E1117" s="51">
        <v>7.2899999999999994E-9</v>
      </c>
      <c r="F1117" s="52">
        <v>1.3400000000000001E-8</v>
      </c>
      <c r="G1117" s="53">
        <v>1.5388999999999998E-7</v>
      </c>
      <c r="H1117" s="53">
        <f t="shared" si="17"/>
        <v>7.8483899999999998E-8</v>
      </c>
    </row>
    <row r="1118" spans="1:8" x14ac:dyDescent="0.4">
      <c r="A1118" s="49"/>
      <c r="B1118" s="50" t="s">
        <v>91</v>
      </c>
      <c r="C1118" s="51">
        <v>8.1428900000000002E-8</v>
      </c>
      <c r="D1118" s="51">
        <v>5.35385E-8</v>
      </c>
      <c r="E1118" s="51">
        <v>4.9601400000000002E-9</v>
      </c>
      <c r="F1118" s="52">
        <v>2.5000000000000002E-8</v>
      </c>
      <c r="G1118" s="53">
        <v>1.6492754000000001E-7</v>
      </c>
      <c r="H1118" s="53">
        <f t="shared" si="17"/>
        <v>8.4113045400000005E-8</v>
      </c>
    </row>
    <row r="1119" spans="1:8" x14ac:dyDescent="0.4">
      <c r="A1119" s="49"/>
      <c r="B1119" s="50" t="s">
        <v>464</v>
      </c>
      <c r="C1119" s="51">
        <v>2.0765800000000001E-8</v>
      </c>
      <c r="D1119" s="51">
        <v>1.1054E-7</v>
      </c>
      <c r="E1119" s="51">
        <v>1.2401800000000002E-9</v>
      </c>
      <c r="F1119" s="52">
        <v>3.2600000000000001E-8</v>
      </c>
      <c r="G1119" s="53">
        <v>1.6514598E-7</v>
      </c>
      <c r="H1119" s="53">
        <f t="shared" si="17"/>
        <v>8.4224449800000001E-8</v>
      </c>
    </row>
    <row r="1120" spans="1:8" x14ac:dyDescent="0.4">
      <c r="A1120" s="49"/>
      <c r="B1120" s="50" t="s">
        <v>440</v>
      </c>
      <c r="C1120" s="51">
        <v>3.9300000000000001E-8</v>
      </c>
      <c r="D1120" s="51">
        <v>1.06E-7</v>
      </c>
      <c r="E1120" s="51">
        <v>8.7000000000000001E-9</v>
      </c>
      <c r="F1120" s="52">
        <v>1.29E-8</v>
      </c>
      <c r="G1120" s="53">
        <v>1.6689999999999999E-7</v>
      </c>
      <c r="H1120" s="53">
        <f t="shared" si="17"/>
        <v>8.5118999999999996E-8</v>
      </c>
    </row>
    <row r="1121" spans="1:8" x14ac:dyDescent="0.4">
      <c r="A1121" s="49"/>
      <c r="B1121" s="50" t="s">
        <v>411</v>
      </c>
      <c r="C1121" s="51">
        <v>3.9311199999999998E-8</v>
      </c>
      <c r="D1121" s="51">
        <v>1.0645200000000001E-7</v>
      </c>
      <c r="E1121" s="51">
        <v>8.6990599999999999E-9</v>
      </c>
      <c r="F1121" s="52">
        <v>1.29E-8</v>
      </c>
      <c r="G1121" s="53">
        <v>1.6736226E-7</v>
      </c>
      <c r="H1121" s="53">
        <f t="shared" si="17"/>
        <v>8.5354752600000009E-8</v>
      </c>
    </row>
    <row r="1122" spans="1:8" x14ac:dyDescent="0.4">
      <c r="A1122" s="49"/>
      <c r="B1122" s="50" t="s">
        <v>439</v>
      </c>
      <c r="C1122" s="51">
        <v>3.9311199999999998E-8</v>
      </c>
      <c r="D1122" s="51">
        <v>1.0645200000000001E-7</v>
      </c>
      <c r="E1122" s="51">
        <v>8.6990599999999999E-9</v>
      </c>
      <c r="F1122" s="52">
        <v>1.29E-8</v>
      </c>
      <c r="G1122" s="53">
        <v>1.6736226E-7</v>
      </c>
      <c r="H1122" s="53">
        <f t="shared" si="17"/>
        <v>8.5354752600000009E-8</v>
      </c>
    </row>
    <row r="1123" spans="1:8" x14ac:dyDescent="0.4">
      <c r="A1123" s="49"/>
      <c r="B1123" s="50" t="s">
        <v>474</v>
      </c>
      <c r="C1123" s="51">
        <v>3.9311199999999998E-8</v>
      </c>
      <c r="D1123" s="51">
        <v>1.0645200000000001E-7</v>
      </c>
      <c r="E1123" s="51">
        <v>8.6990599999999999E-9</v>
      </c>
      <c r="F1123" s="52">
        <v>1.29E-8</v>
      </c>
      <c r="G1123" s="53">
        <v>1.6736226E-7</v>
      </c>
      <c r="H1123" s="53">
        <f t="shared" si="17"/>
        <v>8.5354752600000009E-8</v>
      </c>
    </row>
    <row r="1124" spans="1:8" x14ac:dyDescent="0.4">
      <c r="A1124" s="49"/>
      <c r="B1124" s="50" t="s">
        <v>238</v>
      </c>
      <c r="C1124" s="51">
        <v>4.7289000000000001E-8</v>
      </c>
      <c r="D1124" s="51">
        <v>8.6627499999999999E-8</v>
      </c>
      <c r="E1124" s="51">
        <v>3.1020300000000003E-9</v>
      </c>
      <c r="F1124" s="52">
        <v>3.5800000000000003E-8</v>
      </c>
      <c r="G1124" s="53">
        <v>1.7281852999999997E-7</v>
      </c>
      <c r="H1124" s="53">
        <f t="shared" si="17"/>
        <v>8.813745029999998E-8</v>
      </c>
    </row>
    <row r="1125" spans="1:8" x14ac:dyDescent="0.4">
      <c r="A1125" s="49"/>
      <c r="B1125" s="50" t="s">
        <v>462</v>
      </c>
      <c r="C1125" s="51">
        <v>5.86242E-8</v>
      </c>
      <c r="D1125" s="51">
        <v>8.5103099999999997E-8</v>
      </c>
      <c r="E1125" s="51">
        <v>2.2290099999999999E-9</v>
      </c>
      <c r="F1125" s="52">
        <v>3.6799999999999999E-8</v>
      </c>
      <c r="G1125" s="53">
        <v>1.8275631000000001E-7</v>
      </c>
      <c r="H1125" s="53">
        <f t="shared" si="17"/>
        <v>9.3205718100000012E-8</v>
      </c>
    </row>
    <row r="1126" spans="1:8" x14ac:dyDescent="0.4">
      <c r="A1126" s="49"/>
      <c r="B1126" s="50" t="s">
        <v>422</v>
      </c>
      <c r="C1126" s="51">
        <v>2.33952E-8</v>
      </c>
      <c r="D1126" s="51">
        <v>1.24586E-7</v>
      </c>
      <c r="E1126" s="51">
        <v>1.3978700000000001E-9</v>
      </c>
      <c r="F1126" s="52">
        <v>3.6699999999999998E-8</v>
      </c>
      <c r="G1126" s="53">
        <v>1.8607906999999997E-7</v>
      </c>
      <c r="H1126" s="53">
        <f t="shared" si="17"/>
        <v>9.4900325699999989E-8</v>
      </c>
    </row>
    <row r="1127" spans="1:8" x14ac:dyDescent="0.4">
      <c r="A1127" s="49"/>
      <c r="B1127" s="50" t="s">
        <v>419</v>
      </c>
      <c r="C1127" s="51">
        <v>8.8995600000000003E-8</v>
      </c>
      <c r="D1127" s="51">
        <v>6.3419400000000002E-8</v>
      </c>
      <c r="E1127" s="51">
        <v>2.26539E-8</v>
      </c>
      <c r="F1127" s="52">
        <v>4.58E-8</v>
      </c>
      <c r="G1127" s="53">
        <v>2.208689E-7</v>
      </c>
      <c r="H1127" s="53">
        <f t="shared" si="17"/>
        <v>1.12643139E-7</v>
      </c>
    </row>
    <row r="1128" spans="1:8" x14ac:dyDescent="0.4">
      <c r="A1128" s="49"/>
      <c r="B1128" s="50" t="s">
        <v>364</v>
      </c>
      <c r="C1128" s="51">
        <v>3.9599999999999997E-8</v>
      </c>
      <c r="D1128" s="51">
        <v>1.42E-7</v>
      </c>
      <c r="E1128" s="51">
        <v>6.9099999999999995E-9</v>
      </c>
      <c r="F1128" s="52">
        <v>3.4E-8</v>
      </c>
      <c r="G1128" s="53">
        <v>2.2251000000000003E-7</v>
      </c>
      <c r="H1128" s="53">
        <f t="shared" si="17"/>
        <v>1.1348010000000001E-7</v>
      </c>
    </row>
    <row r="1129" spans="1:8" x14ac:dyDescent="0.4">
      <c r="A1129" s="49"/>
      <c r="B1129" s="50" t="s">
        <v>375</v>
      </c>
      <c r="C1129" s="51">
        <v>6.0806900000000004E-8</v>
      </c>
      <c r="D1129" s="51">
        <v>1.30238E-7</v>
      </c>
      <c r="E1129" s="51">
        <v>8.8264499999999986E-9</v>
      </c>
      <c r="F1129" s="52">
        <v>3.6300000000000001E-8</v>
      </c>
      <c r="G1129" s="53">
        <v>2.3617134999999998E-7</v>
      </c>
      <c r="H1129" s="53">
        <f t="shared" si="17"/>
        <v>1.204473885E-7</v>
      </c>
    </row>
    <row r="1130" spans="1:8" x14ac:dyDescent="0.4">
      <c r="A1130" s="49"/>
      <c r="B1130" s="50" t="s">
        <v>471</v>
      </c>
      <c r="C1130" s="51">
        <v>1.1482000000000001E-7</v>
      </c>
      <c r="D1130" s="51">
        <v>1.06084E-7</v>
      </c>
      <c r="E1130" s="51">
        <v>2.0927599999999999E-8</v>
      </c>
      <c r="F1130" s="52">
        <v>2.0599999999999999E-8</v>
      </c>
      <c r="G1130" s="53">
        <v>2.6243160000000003E-7</v>
      </c>
      <c r="H1130" s="53">
        <f t="shared" si="17"/>
        <v>1.3384011600000001E-7</v>
      </c>
    </row>
    <row r="1131" spans="1:8" x14ac:dyDescent="0.4">
      <c r="A1131" s="49"/>
      <c r="B1131" s="50" t="s">
        <v>427</v>
      </c>
      <c r="C1131" s="51">
        <v>1.0007E-7</v>
      </c>
      <c r="D1131" s="51">
        <v>9.1198099999999999E-8</v>
      </c>
      <c r="E1131" s="51">
        <v>4.0302999999999994E-8</v>
      </c>
      <c r="F1131" s="52">
        <v>4.3300000000000004E-8</v>
      </c>
      <c r="G1131" s="53">
        <v>2.7487110000000005E-7</v>
      </c>
      <c r="H1131" s="53">
        <f t="shared" si="17"/>
        <v>1.4018426100000003E-7</v>
      </c>
    </row>
    <row r="1132" spans="1:8" x14ac:dyDescent="0.4">
      <c r="A1132" s="49"/>
      <c r="B1132" s="50" t="s">
        <v>225</v>
      </c>
      <c r="C1132" s="51">
        <v>6.2668500000000003E-8</v>
      </c>
      <c r="D1132" s="51">
        <v>1.78973E-7</v>
      </c>
      <c r="E1132" s="51">
        <v>1.5324200000000003E-8</v>
      </c>
      <c r="F1132" s="52">
        <v>2.1600000000000002E-8</v>
      </c>
      <c r="G1132" s="53">
        <v>2.7856569999999995E-7</v>
      </c>
      <c r="H1132" s="53">
        <f t="shared" si="17"/>
        <v>1.4206850699999998E-7</v>
      </c>
    </row>
    <row r="1133" spans="1:8" x14ac:dyDescent="0.4">
      <c r="A1133" s="49"/>
      <c r="B1133" s="50" t="s">
        <v>400</v>
      </c>
      <c r="C1133" s="51">
        <v>6.45029E-8</v>
      </c>
      <c r="D1133" s="51">
        <v>1.7844900000000001E-7</v>
      </c>
      <c r="E1133" s="51">
        <v>3.5682899999999999E-9</v>
      </c>
      <c r="F1133" s="52">
        <v>4.5200000000000001E-8</v>
      </c>
      <c r="G1133" s="53">
        <v>2.9172019000000002E-7</v>
      </c>
      <c r="H1133" s="53">
        <f t="shared" si="17"/>
        <v>1.4877729690000001E-7</v>
      </c>
    </row>
    <row r="1134" spans="1:8" x14ac:dyDescent="0.4">
      <c r="A1134" s="49"/>
      <c r="B1134" s="50" t="s">
        <v>391</v>
      </c>
      <c r="C1134" s="51">
        <v>8.1520500000000005E-8</v>
      </c>
      <c r="D1134" s="51">
        <v>1.6875E-7</v>
      </c>
      <c r="E1134" s="51">
        <v>2.8939499999999999E-8</v>
      </c>
      <c r="F1134" s="52">
        <v>1.99E-8</v>
      </c>
      <c r="G1134" s="53">
        <v>2.9910999999999998E-7</v>
      </c>
      <c r="H1134" s="53">
        <f t="shared" si="17"/>
        <v>1.5254609999999999E-7</v>
      </c>
    </row>
    <row r="1135" spans="1:8" x14ac:dyDescent="0.4">
      <c r="A1135" s="49"/>
      <c r="B1135" s="50" t="s">
        <v>329</v>
      </c>
      <c r="C1135" s="51">
        <v>7.2893599999999996E-8</v>
      </c>
      <c r="D1135" s="51">
        <v>1.9409299999999999E-7</v>
      </c>
      <c r="E1135" s="51">
        <v>1.7109499999999998E-8</v>
      </c>
      <c r="F1135" s="52">
        <v>2.3499999999999999E-8</v>
      </c>
      <c r="G1135" s="53">
        <v>3.0759609999999996E-7</v>
      </c>
      <c r="H1135" s="53">
        <f t="shared" si="17"/>
        <v>1.5687401099999999E-7</v>
      </c>
    </row>
    <row r="1136" spans="1:8" x14ac:dyDescent="0.4">
      <c r="A1136" s="49"/>
      <c r="B1136" s="50" t="s">
        <v>460</v>
      </c>
      <c r="C1136" s="51">
        <v>7.5002399999999994E-8</v>
      </c>
      <c r="D1136" s="51">
        <v>1.9621400000000001E-7</v>
      </c>
      <c r="E1136" s="51">
        <v>2.7099999999999999E-9</v>
      </c>
      <c r="F1136" s="52">
        <v>3.4400000000000004E-8</v>
      </c>
      <c r="G1136" s="53">
        <v>3.0832640000000003E-7</v>
      </c>
      <c r="H1136" s="53">
        <f t="shared" si="17"/>
        <v>1.5724646400000002E-7</v>
      </c>
    </row>
    <row r="1137" spans="1:8" x14ac:dyDescent="0.4">
      <c r="A1137" s="49"/>
      <c r="B1137" s="50" t="s">
        <v>386</v>
      </c>
      <c r="C1137" s="51">
        <v>1.1582399999999999E-7</v>
      </c>
      <c r="D1137" s="51">
        <v>1.2090100000000001E-7</v>
      </c>
      <c r="E1137" s="51">
        <v>4.3392099999999999E-9</v>
      </c>
      <c r="F1137" s="52">
        <v>7.9599999999999998E-8</v>
      </c>
      <c r="G1137" s="53">
        <v>3.2066420999999999E-7</v>
      </c>
      <c r="H1137" s="53">
        <f t="shared" si="17"/>
        <v>1.635387471E-7</v>
      </c>
    </row>
    <row r="1138" spans="1:8" x14ac:dyDescent="0.4">
      <c r="A1138" s="49"/>
      <c r="B1138" s="50" t="s">
        <v>327</v>
      </c>
      <c r="C1138" s="51">
        <v>1.55845E-7</v>
      </c>
      <c r="D1138" s="51">
        <v>1.2164E-7</v>
      </c>
      <c r="E1138" s="51">
        <v>4.6483899999999996E-8</v>
      </c>
      <c r="F1138" s="52">
        <v>6.8999999999999996E-8</v>
      </c>
      <c r="G1138" s="53">
        <v>3.9296889999999998E-7</v>
      </c>
      <c r="H1138" s="53">
        <f t="shared" si="17"/>
        <v>2.0041413899999999E-7</v>
      </c>
    </row>
    <row r="1139" spans="1:8" x14ac:dyDescent="0.4">
      <c r="A1139" s="49"/>
      <c r="B1139" s="50" t="s">
        <v>351</v>
      </c>
      <c r="C1139" s="51">
        <v>2.11E-7</v>
      </c>
      <c r="D1139" s="51">
        <v>1.05E-7</v>
      </c>
      <c r="E1139" s="51">
        <v>4.4400000000000001E-8</v>
      </c>
      <c r="F1139" s="52">
        <v>8.9599999999999995E-8</v>
      </c>
      <c r="G1139" s="53">
        <v>4.4999999999999998E-7</v>
      </c>
      <c r="H1139" s="53">
        <f t="shared" si="17"/>
        <v>2.2949999999999998E-7</v>
      </c>
    </row>
    <row r="1140" spans="1:8" x14ac:dyDescent="0.4">
      <c r="A1140" s="49"/>
      <c r="B1140" s="50" t="s">
        <v>409</v>
      </c>
      <c r="C1140" s="51">
        <v>1.5239499999999998E-7</v>
      </c>
      <c r="D1140" s="51">
        <v>1.3787599999999998E-7</v>
      </c>
      <c r="E1140" s="51">
        <v>5.9674499999999996E-8</v>
      </c>
      <c r="F1140" s="52">
        <v>1.4600000000000001E-7</v>
      </c>
      <c r="G1140" s="53">
        <v>4.9594549999999997E-7</v>
      </c>
      <c r="H1140" s="53">
        <f t="shared" si="17"/>
        <v>2.5293220499999998E-7</v>
      </c>
    </row>
    <row r="1141" spans="1:8" x14ac:dyDescent="0.4">
      <c r="A1141" s="49"/>
      <c r="B1141" s="50" t="s">
        <v>383</v>
      </c>
      <c r="C1141" s="51">
        <v>4.6000000000000002E-8</v>
      </c>
      <c r="D1141" s="51">
        <v>1.12E-7</v>
      </c>
      <c r="E1141" s="51">
        <v>1.12E-7</v>
      </c>
      <c r="F1141" s="52">
        <v>2.72E-7</v>
      </c>
      <c r="G1141" s="53">
        <v>5.4199999999999996E-7</v>
      </c>
      <c r="H1141" s="53">
        <f t="shared" si="17"/>
        <v>2.7641999999999998E-7</v>
      </c>
    </row>
    <row r="1142" spans="1:8" x14ac:dyDescent="0.4">
      <c r="A1142" s="49"/>
      <c r="B1142" s="50" t="s">
        <v>379</v>
      </c>
      <c r="C1142" s="51">
        <v>2.1204000000000001E-7</v>
      </c>
      <c r="D1142" s="51">
        <v>1.2391600000000001E-7</v>
      </c>
      <c r="E1142" s="51">
        <v>8.2158399999999995E-8</v>
      </c>
      <c r="F1142" s="52">
        <v>2.11E-7</v>
      </c>
      <c r="G1142" s="53">
        <v>6.2911439999999997E-7</v>
      </c>
      <c r="H1142" s="53">
        <f t="shared" si="17"/>
        <v>3.2084834399999999E-7</v>
      </c>
    </row>
    <row r="1143" spans="1:8" x14ac:dyDescent="0.4">
      <c r="A1143" s="49"/>
      <c r="B1143" s="50" t="s">
        <v>473</v>
      </c>
      <c r="C1143" s="51">
        <v>7.6238900000000006E-8</v>
      </c>
      <c r="D1143" s="51">
        <v>3.6761500000000003E-7</v>
      </c>
      <c r="E1143" s="51">
        <v>9.6233500000000003E-9</v>
      </c>
      <c r="F1143" s="52">
        <v>2.1800000000000002E-7</v>
      </c>
      <c r="G1143" s="53">
        <v>6.7147725E-7</v>
      </c>
      <c r="H1143" s="53">
        <f t="shared" si="17"/>
        <v>3.4245339749999999E-7</v>
      </c>
    </row>
    <row r="1144" spans="1:8" x14ac:dyDescent="0.4">
      <c r="A1144" s="49"/>
      <c r="B1144" s="50" t="s">
        <v>362</v>
      </c>
      <c r="C1144" s="51">
        <v>5.84E-8</v>
      </c>
      <c r="D1144" s="51">
        <v>1.3300000000000001E-7</v>
      </c>
      <c r="E1144" s="51">
        <v>1.2200000000000001E-7</v>
      </c>
      <c r="F1144" s="52">
        <v>3.6900000000000004E-7</v>
      </c>
      <c r="G1144" s="53">
        <v>6.8240000000000013E-7</v>
      </c>
      <c r="H1144" s="53">
        <f t="shared" si="17"/>
        <v>3.4802400000000007E-7</v>
      </c>
    </row>
    <row r="1145" spans="1:8" x14ac:dyDescent="0.4">
      <c r="A1145" s="49"/>
      <c r="B1145" s="50" t="s">
        <v>266</v>
      </c>
      <c r="C1145" s="51">
        <v>2.3345000000000002E-7</v>
      </c>
      <c r="D1145" s="51">
        <v>7.1200500000000005E-7</v>
      </c>
      <c r="E1145" s="51">
        <v>4.70698E-8</v>
      </c>
      <c r="F1145" s="52">
        <v>9.0799999999999993E-8</v>
      </c>
      <c r="G1145" s="53">
        <v>1.0833248E-6</v>
      </c>
      <c r="H1145" s="53">
        <f t="shared" si="17"/>
        <v>5.5249564799999999E-7</v>
      </c>
    </row>
    <row r="1146" spans="1:8" x14ac:dyDescent="0.4">
      <c r="A1146" s="49"/>
      <c r="B1146" s="50" t="s">
        <v>363</v>
      </c>
      <c r="C1146" s="51">
        <v>5.0823899999999998E-7</v>
      </c>
      <c r="D1146" s="51">
        <v>2.8401000000000001E-7</v>
      </c>
      <c r="E1146" s="51">
        <v>2.8560400000000002E-7</v>
      </c>
      <c r="F1146" s="52">
        <v>3.3100000000000004E-7</v>
      </c>
      <c r="G1146" s="53">
        <v>1.4088529999999999E-6</v>
      </c>
      <c r="H1146" s="53">
        <f t="shared" si="17"/>
        <v>7.1851502999999998E-7</v>
      </c>
    </row>
    <row r="1147" spans="1:8" x14ac:dyDescent="0.4">
      <c r="A1147" s="49"/>
      <c r="B1147" s="50" t="s">
        <v>390</v>
      </c>
      <c r="C1147" s="51">
        <v>3.3123199999999998E-7</v>
      </c>
      <c r="D1147" s="51">
        <v>6.0152800000000001E-7</v>
      </c>
      <c r="E1147" s="51">
        <v>2.8517800000000001E-7</v>
      </c>
      <c r="F1147" s="52">
        <v>5.1099999999999996E-7</v>
      </c>
      <c r="G1147" s="53">
        <v>1.7289379999999999E-6</v>
      </c>
      <c r="H1147" s="53">
        <f t="shared" si="17"/>
        <v>8.8175837999999998E-7</v>
      </c>
    </row>
    <row r="1148" spans="1:8" x14ac:dyDescent="0.4">
      <c r="A1148" s="49"/>
      <c r="B1148" s="50" t="s">
        <v>447</v>
      </c>
      <c r="C1148" s="51">
        <v>6.9999999999999997E-7</v>
      </c>
      <c r="D1148" s="51">
        <v>3.7500000000000001E-7</v>
      </c>
      <c r="E1148" s="51">
        <v>2.4400000000000001E-7</v>
      </c>
      <c r="F1148" s="52">
        <v>4.9100000000000004E-7</v>
      </c>
      <c r="G1148" s="53">
        <v>1.81E-6</v>
      </c>
      <c r="H1148" s="53">
        <f t="shared" si="17"/>
        <v>9.231E-7</v>
      </c>
    </row>
    <row r="1149" spans="1:8" x14ac:dyDescent="0.4">
      <c r="A1149" s="44" t="s">
        <v>309</v>
      </c>
      <c r="B1149" s="45" t="s">
        <v>408</v>
      </c>
      <c r="C1149" s="46">
        <v>2.69737E-7</v>
      </c>
      <c r="D1149" s="46">
        <v>2.0011799999999999E-7</v>
      </c>
      <c r="E1149" s="46">
        <v>9.9597700000000006E-9</v>
      </c>
      <c r="F1149" s="47">
        <v>6.5400000000000003E-8</v>
      </c>
      <c r="G1149" s="48">
        <v>5.4521476999999999E-7</v>
      </c>
      <c r="H1149" s="48">
        <f t="shared" si="17"/>
        <v>2.7805953269999998E-7</v>
      </c>
    </row>
    <row r="1150" spans="1:8" x14ac:dyDescent="0.4">
      <c r="A1150" s="49"/>
      <c r="B1150" s="50" t="s">
        <v>418</v>
      </c>
      <c r="C1150" s="51">
        <v>2.9383599999999998E-7</v>
      </c>
      <c r="D1150" s="51">
        <v>1.8081499999999999E-7</v>
      </c>
      <c r="E1150" s="51">
        <v>1.3591399999999999E-8</v>
      </c>
      <c r="F1150" s="52">
        <v>6.6000000000000009E-8</v>
      </c>
      <c r="G1150" s="53">
        <v>5.5424239999999999E-7</v>
      </c>
      <c r="H1150" s="53">
        <f t="shared" si="17"/>
        <v>2.8266362399999998E-7</v>
      </c>
    </row>
    <row r="1151" spans="1:8" x14ac:dyDescent="0.4">
      <c r="A1151" s="49"/>
      <c r="B1151" s="50" t="s">
        <v>407</v>
      </c>
      <c r="C1151" s="51">
        <v>3.2558300000000001E-7</v>
      </c>
      <c r="D1151" s="51">
        <v>1.98635E-7</v>
      </c>
      <c r="E1151" s="51">
        <v>1.51864E-8</v>
      </c>
      <c r="F1151" s="52">
        <v>7.2899999999999998E-8</v>
      </c>
      <c r="G1151" s="53">
        <v>6.1230439999999992E-7</v>
      </c>
      <c r="H1151" s="53">
        <f t="shared" si="17"/>
        <v>3.1227524399999994E-7</v>
      </c>
    </row>
    <row r="1152" spans="1:8" x14ac:dyDescent="0.4">
      <c r="A1152" s="49"/>
      <c r="B1152" s="50" t="s">
        <v>334</v>
      </c>
      <c r="C1152" s="51">
        <v>4.0217800000000002E-7</v>
      </c>
      <c r="D1152" s="51">
        <v>2.5204900000000001E-7</v>
      </c>
      <c r="E1152" s="51">
        <v>1.82662E-8</v>
      </c>
      <c r="F1152" s="52">
        <v>9.1000000000000008E-8</v>
      </c>
      <c r="G1152" s="53">
        <v>7.6349320000000019E-7</v>
      </c>
      <c r="H1152" s="53">
        <f t="shared" si="17"/>
        <v>3.8938153200000011E-7</v>
      </c>
    </row>
    <row r="1153" spans="1:8" x14ac:dyDescent="0.4">
      <c r="A1153" s="49"/>
      <c r="B1153" s="50" t="s">
        <v>335</v>
      </c>
      <c r="C1153" s="51">
        <v>5.152550000000001E-7</v>
      </c>
      <c r="D1153" s="51">
        <v>2.81154E-7</v>
      </c>
      <c r="E1153" s="51">
        <v>3.6326199999999995E-8</v>
      </c>
      <c r="F1153" s="52">
        <v>9.9099999999999994E-8</v>
      </c>
      <c r="G1153" s="53">
        <v>9.3183520000000002E-7</v>
      </c>
      <c r="H1153" s="53">
        <f t="shared" si="17"/>
        <v>4.7523595199999999E-7</v>
      </c>
    </row>
    <row r="1154" spans="1:8" x14ac:dyDescent="0.4">
      <c r="A1154" s="49"/>
      <c r="B1154" s="50" t="s">
        <v>475</v>
      </c>
      <c r="C1154" s="51">
        <v>6.85042E-7</v>
      </c>
      <c r="D1154" s="51">
        <v>3.8590700000000002E-7</v>
      </c>
      <c r="E1154" s="51">
        <v>5.71652E-8</v>
      </c>
      <c r="F1154" s="52">
        <v>1.4499999999999999E-7</v>
      </c>
      <c r="G1154" s="53">
        <v>1.2731141999999998E-6</v>
      </c>
      <c r="H1154" s="53">
        <f t="shared" si="17"/>
        <v>6.4928824199999988E-7</v>
      </c>
    </row>
    <row r="1155" spans="1:8" x14ac:dyDescent="0.4">
      <c r="A1155" s="49"/>
      <c r="B1155" s="50" t="s">
        <v>438</v>
      </c>
      <c r="C1155" s="51">
        <v>7.5007100000000007E-7</v>
      </c>
      <c r="D1155" s="51">
        <v>4.6814399999999996E-7</v>
      </c>
      <c r="E1155" s="51">
        <v>3.6647699999999995E-8</v>
      </c>
      <c r="F1155" s="52">
        <v>1.55E-7</v>
      </c>
      <c r="G1155" s="53">
        <v>1.4098626999999998E-6</v>
      </c>
      <c r="H1155" s="53">
        <f t="shared" si="17"/>
        <v>7.1902997699999992E-7</v>
      </c>
    </row>
    <row r="1156" spans="1:8" x14ac:dyDescent="0.4">
      <c r="A1156" s="49"/>
      <c r="B1156" s="50" t="s">
        <v>380</v>
      </c>
      <c r="C1156" s="51">
        <v>1.15438E-6</v>
      </c>
      <c r="D1156" s="51">
        <v>6.0682599999999993E-7</v>
      </c>
      <c r="E1156" s="51">
        <v>6.1205999999999999E-8</v>
      </c>
      <c r="F1156" s="52">
        <v>2.1199999999999999E-7</v>
      </c>
      <c r="G1156" s="53">
        <v>2.0344120000000003E-6</v>
      </c>
      <c r="H1156" s="53">
        <f t="shared" si="17"/>
        <v>1.0375501200000001E-6</v>
      </c>
    </row>
    <row r="1157" spans="1:8" x14ac:dyDescent="0.4">
      <c r="A1157" s="49"/>
      <c r="B1157" s="50" t="s">
        <v>219</v>
      </c>
      <c r="C1157" s="51">
        <v>1.2610300000000001E-6</v>
      </c>
      <c r="D1157" s="51">
        <v>7.4777500000000001E-7</v>
      </c>
      <c r="E1157" s="51">
        <v>8.8325599999999998E-8</v>
      </c>
      <c r="F1157" s="52">
        <v>3.03E-7</v>
      </c>
      <c r="G1157" s="53">
        <v>2.4001305999999997E-6</v>
      </c>
      <c r="H1157" s="53">
        <f t="shared" si="17"/>
        <v>1.2240666059999998E-6</v>
      </c>
    </row>
    <row r="1158" spans="1:8" x14ac:dyDescent="0.4">
      <c r="A1158" s="49"/>
      <c r="B1158" s="50" t="s">
        <v>413</v>
      </c>
      <c r="C1158" s="51">
        <v>9.0356400000000008E-7</v>
      </c>
      <c r="D1158" s="51">
        <v>9.1872899999999994E-7</v>
      </c>
      <c r="E1158" s="51">
        <v>2.2041800000000001E-7</v>
      </c>
      <c r="F1158" s="52">
        <v>4.9900000000000001E-7</v>
      </c>
      <c r="G1158" s="53">
        <v>2.5417109999999998E-6</v>
      </c>
      <c r="H1158" s="53">
        <f t="shared" si="17"/>
        <v>1.2962726099999999E-6</v>
      </c>
    </row>
    <row r="1159" spans="1:8" x14ac:dyDescent="0.4">
      <c r="A1159" s="49"/>
      <c r="B1159" s="50" t="s">
        <v>374</v>
      </c>
      <c r="C1159" s="51">
        <v>1.5979500000000001E-6</v>
      </c>
      <c r="D1159" s="51">
        <v>8.4676099999999997E-7</v>
      </c>
      <c r="E1159" s="51">
        <v>8.4213199999999999E-8</v>
      </c>
      <c r="F1159" s="52">
        <v>2.9700000000000003E-7</v>
      </c>
      <c r="G1159" s="53">
        <v>2.8259242E-6</v>
      </c>
      <c r="H1159" s="53">
        <f t="shared" si="17"/>
        <v>1.441221342E-6</v>
      </c>
    </row>
    <row r="1160" spans="1:8" x14ac:dyDescent="0.4">
      <c r="A1160" s="49"/>
      <c r="B1160" s="50" t="s">
        <v>349</v>
      </c>
      <c r="C1160" s="51">
        <v>9.7117700000000012E-7</v>
      </c>
      <c r="D1160" s="51">
        <v>8.39854E-7</v>
      </c>
      <c r="E1160" s="51">
        <v>5.0844199999999997E-7</v>
      </c>
      <c r="F1160" s="52">
        <v>8.0599999999999999E-7</v>
      </c>
      <c r="G1160" s="53">
        <v>3.1254729999999999E-6</v>
      </c>
      <c r="H1160" s="53">
        <f t="shared" si="17"/>
        <v>1.5939912300000001E-6</v>
      </c>
    </row>
    <row r="1161" spans="1:8" x14ac:dyDescent="0.4">
      <c r="A1161" s="49"/>
      <c r="B1161" s="50" t="s">
        <v>74</v>
      </c>
      <c r="C1161" s="51">
        <v>9.7117700000000012E-7</v>
      </c>
      <c r="D1161" s="51">
        <v>8.39854E-7</v>
      </c>
      <c r="E1161" s="51">
        <v>5.0844199999999997E-7</v>
      </c>
      <c r="F1161" s="52">
        <v>8.0599999999999999E-7</v>
      </c>
      <c r="G1161" s="53">
        <v>3.1254729999999999E-6</v>
      </c>
      <c r="H1161" s="53">
        <f t="shared" ref="H1161:H1224" si="18">G1161*0.51</f>
        <v>1.5939912300000001E-6</v>
      </c>
    </row>
    <row r="1162" spans="1:8" x14ac:dyDescent="0.4">
      <c r="A1162" s="49"/>
      <c r="B1162" s="50" t="s">
        <v>350</v>
      </c>
      <c r="C1162" s="51">
        <v>9.7117700000000012E-7</v>
      </c>
      <c r="D1162" s="51">
        <v>8.39854E-7</v>
      </c>
      <c r="E1162" s="51">
        <v>5.0844199999999997E-7</v>
      </c>
      <c r="F1162" s="52">
        <v>8.0599999999999999E-7</v>
      </c>
      <c r="G1162" s="53">
        <v>3.1254729999999999E-6</v>
      </c>
      <c r="H1162" s="53">
        <f t="shared" si="18"/>
        <v>1.5939912300000001E-6</v>
      </c>
    </row>
    <row r="1163" spans="1:8" x14ac:dyDescent="0.4">
      <c r="A1163" s="49"/>
      <c r="B1163" s="50" t="s">
        <v>436</v>
      </c>
      <c r="C1163" s="51">
        <v>1.84448E-6</v>
      </c>
      <c r="D1163" s="51">
        <v>9.4523600000000001E-7</v>
      </c>
      <c r="E1163" s="51">
        <v>7.1051900000000001E-8</v>
      </c>
      <c r="F1163" s="52">
        <v>2.9200000000000002E-7</v>
      </c>
      <c r="G1163" s="53">
        <v>3.1527678999999997E-6</v>
      </c>
      <c r="H1163" s="53">
        <f t="shared" si="18"/>
        <v>1.6079116289999998E-6</v>
      </c>
    </row>
    <row r="1164" spans="1:8" x14ac:dyDescent="0.4">
      <c r="A1164" s="49"/>
      <c r="B1164" s="50" t="s">
        <v>220</v>
      </c>
      <c r="C1164" s="51">
        <v>1.84448E-6</v>
      </c>
      <c r="D1164" s="51">
        <v>9.4523600000000001E-7</v>
      </c>
      <c r="E1164" s="51">
        <v>7.1051900000000001E-8</v>
      </c>
      <c r="F1164" s="52">
        <v>2.9200000000000002E-7</v>
      </c>
      <c r="G1164" s="53">
        <v>3.1527678999999997E-6</v>
      </c>
      <c r="H1164" s="53">
        <f t="shared" si="18"/>
        <v>1.6079116289999998E-6</v>
      </c>
    </row>
    <row r="1165" spans="1:8" x14ac:dyDescent="0.4">
      <c r="A1165" s="49"/>
      <c r="B1165" s="50" t="s">
        <v>458</v>
      </c>
      <c r="C1165" s="51">
        <v>1.8910800000000001E-6</v>
      </c>
      <c r="D1165" s="51">
        <v>1.0575E-6</v>
      </c>
      <c r="E1165" s="51">
        <v>2.31828E-7</v>
      </c>
      <c r="F1165" s="52">
        <v>4.8299999999999997E-7</v>
      </c>
      <c r="G1165" s="53">
        <v>3.6634079999999997E-6</v>
      </c>
      <c r="H1165" s="53">
        <f t="shared" si="18"/>
        <v>1.8683380799999998E-6</v>
      </c>
    </row>
    <row r="1166" spans="1:8" x14ac:dyDescent="0.4">
      <c r="A1166" s="49"/>
      <c r="B1166" s="50" t="s">
        <v>393</v>
      </c>
      <c r="C1166" s="51">
        <v>1.77E-6</v>
      </c>
      <c r="D1166" s="51">
        <v>1.2999999999999998E-6</v>
      </c>
      <c r="E1166" s="51">
        <v>1.37E-7</v>
      </c>
      <c r="F1166" s="52">
        <v>5.2E-7</v>
      </c>
      <c r="G1166" s="53">
        <v>3.7269999999999996E-6</v>
      </c>
      <c r="H1166" s="53">
        <f t="shared" si="18"/>
        <v>1.9007699999999999E-6</v>
      </c>
    </row>
    <row r="1167" spans="1:8" x14ac:dyDescent="0.4">
      <c r="A1167" s="49"/>
      <c r="B1167" s="50" t="s">
        <v>216</v>
      </c>
      <c r="C1167" s="51">
        <v>1.6416300000000001E-6</v>
      </c>
      <c r="D1167" s="51">
        <v>1.08748E-6</v>
      </c>
      <c r="E1167" s="51">
        <v>4.0025199999999995E-7</v>
      </c>
      <c r="F1167" s="52">
        <v>5.99E-7</v>
      </c>
      <c r="G1167" s="53">
        <v>3.728362E-6</v>
      </c>
      <c r="H1167" s="53">
        <f t="shared" si="18"/>
        <v>1.9014646200000001E-6</v>
      </c>
    </row>
    <row r="1168" spans="1:8" x14ac:dyDescent="0.4">
      <c r="A1168" s="49"/>
      <c r="B1168" s="50" t="s">
        <v>466</v>
      </c>
      <c r="C1168" s="51">
        <v>1.5082500000000001E-6</v>
      </c>
      <c r="D1168" s="51">
        <v>1.5227299999999998E-6</v>
      </c>
      <c r="E1168" s="51">
        <v>3.0066700000000003E-7</v>
      </c>
      <c r="F1168" s="52">
        <v>5.3899999999999994E-7</v>
      </c>
      <c r="G1168" s="53">
        <v>3.8706470000000001E-6</v>
      </c>
      <c r="H1168" s="53">
        <f t="shared" si="18"/>
        <v>1.9740299700000002E-6</v>
      </c>
    </row>
    <row r="1169" spans="1:8" x14ac:dyDescent="0.4">
      <c r="A1169" s="49"/>
      <c r="B1169" s="50" t="s">
        <v>354</v>
      </c>
      <c r="C1169" s="51">
        <v>1.72902E-6</v>
      </c>
      <c r="D1169" s="51">
        <v>1.0347500000000001E-6</v>
      </c>
      <c r="E1169" s="51">
        <v>4.5125200000000002E-7</v>
      </c>
      <c r="F1169" s="52">
        <v>6.6600000000000006E-7</v>
      </c>
      <c r="G1169" s="53">
        <v>3.881022E-6</v>
      </c>
      <c r="H1169" s="53">
        <f t="shared" si="18"/>
        <v>1.9793212200000002E-6</v>
      </c>
    </row>
    <row r="1170" spans="1:8" x14ac:dyDescent="0.4">
      <c r="A1170" s="49"/>
      <c r="B1170" s="50" t="s">
        <v>405</v>
      </c>
      <c r="C1170" s="51">
        <v>1.5098999999999999E-6</v>
      </c>
      <c r="D1170" s="51">
        <v>2.2124900000000001E-6</v>
      </c>
      <c r="E1170" s="51">
        <v>3.8042099999999999E-7</v>
      </c>
      <c r="F1170" s="52">
        <v>5.0799999999999994E-7</v>
      </c>
      <c r="G1170" s="53">
        <v>4.6108109999999992E-6</v>
      </c>
      <c r="H1170" s="53">
        <f t="shared" si="18"/>
        <v>2.3515136099999995E-6</v>
      </c>
    </row>
    <row r="1171" spans="1:8" x14ac:dyDescent="0.4">
      <c r="A1171" s="49"/>
      <c r="B1171" s="50" t="s">
        <v>406</v>
      </c>
      <c r="C1171" s="51">
        <v>1.9932299999999998E-6</v>
      </c>
      <c r="D1171" s="51">
        <v>1.1002399999999999E-6</v>
      </c>
      <c r="E1171" s="51">
        <v>7.6186099999999994E-7</v>
      </c>
      <c r="F1171" s="52">
        <v>1.4699999999999999E-6</v>
      </c>
      <c r="G1171" s="53">
        <v>5.3253310000000003E-6</v>
      </c>
      <c r="H1171" s="53">
        <f t="shared" si="18"/>
        <v>2.7159188100000004E-6</v>
      </c>
    </row>
    <row r="1172" spans="1:8" x14ac:dyDescent="0.4">
      <c r="A1172" s="49"/>
      <c r="B1172" s="50" t="s">
        <v>307</v>
      </c>
      <c r="C1172" s="51">
        <v>3.4054E-6</v>
      </c>
      <c r="D1172" s="51">
        <v>1.6299999999999999E-6</v>
      </c>
      <c r="E1172" s="51">
        <v>2.2798699999999999E-7</v>
      </c>
      <c r="F1172" s="52">
        <v>5.7399999999999993E-7</v>
      </c>
      <c r="G1172" s="53">
        <v>5.8373869999999996E-6</v>
      </c>
      <c r="H1172" s="53">
        <f t="shared" si="18"/>
        <v>2.9770673699999998E-6</v>
      </c>
    </row>
    <row r="1173" spans="1:8" x14ac:dyDescent="0.4">
      <c r="A1173" s="49"/>
      <c r="B1173" s="50" t="s">
        <v>419</v>
      </c>
      <c r="C1173" s="51">
        <v>2.4075899999999998E-6</v>
      </c>
      <c r="D1173" s="51">
        <v>1.9197699999999998E-6</v>
      </c>
      <c r="E1173" s="51">
        <v>6.1101899999999995E-7</v>
      </c>
      <c r="F1173" s="52">
        <v>1.24E-6</v>
      </c>
      <c r="G1173" s="53">
        <v>6.1783789999999992E-6</v>
      </c>
      <c r="H1173" s="53">
        <f t="shared" si="18"/>
        <v>3.1509732899999994E-6</v>
      </c>
    </row>
    <row r="1174" spans="1:8" x14ac:dyDescent="0.4">
      <c r="A1174" s="49"/>
      <c r="B1174" s="50" t="s">
        <v>381</v>
      </c>
      <c r="C1174" s="51">
        <v>1.9678400000000003E-6</v>
      </c>
      <c r="D1174" s="51">
        <v>4.7718099999999996E-6</v>
      </c>
      <c r="E1174" s="51">
        <v>1.07054E-7</v>
      </c>
      <c r="F1174" s="52">
        <v>3.72E-7</v>
      </c>
      <c r="G1174" s="53">
        <v>7.2187039999999993E-6</v>
      </c>
      <c r="H1174" s="53">
        <f t="shared" si="18"/>
        <v>3.6815390399999996E-6</v>
      </c>
    </row>
    <row r="1175" spans="1:8" x14ac:dyDescent="0.4">
      <c r="A1175" s="49"/>
      <c r="B1175" s="50" t="s">
        <v>399</v>
      </c>
      <c r="C1175" s="51">
        <v>3.4299999999999998E-6</v>
      </c>
      <c r="D1175" s="51">
        <v>2.2000000000000001E-6</v>
      </c>
      <c r="E1175" s="51">
        <v>1.1999999999999999E-6</v>
      </c>
      <c r="F1175" s="52">
        <v>1.66E-6</v>
      </c>
      <c r="G1175" s="53">
        <v>8.49E-6</v>
      </c>
      <c r="H1175" s="53">
        <f t="shared" si="18"/>
        <v>4.3298999999999998E-6</v>
      </c>
    </row>
    <row r="1176" spans="1:8" x14ac:dyDescent="0.4">
      <c r="A1176" s="49"/>
      <c r="B1176" s="50" t="s">
        <v>455</v>
      </c>
      <c r="C1176" s="51">
        <v>4.0395099999999999E-6</v>
      </c>
      <c r="D1176" s="51">
        <v>2.2184000000000002E-6</v>
      </c>
      <c r="E1176" s="51">
        <v>5.8556099999999993E-7</v>
      </c>
      <c r="F1176" s="52">
        <v>1.6500000000000001E-6</v>
      </c>
      <c r="G1176" s="53">
        <v>8.4934709999999999E-6</v>
      </c>
      <c r="H1176" s="53">
        <f t="shared" si="18"/>
        <v>4.3316702099999997E-6</v>
      </c>
    </row>
    <row r="1177" spans="1:8" x14ac:dyDescent="0.4">
      <c r="A1177" s="49"/>
      <c r="B1177" s="50" t="s">
        <v>337</v>
      </c>
      <c r="C1177" s="51">
        <v>4.69138E-6</v>
      </c>
      <c r="D1177" s="51">
        <v>2.94263E-6</v>
      </c>
      <c r="E1177" s="51">
        <v>4.7542800000000001E-7</v>
      </c>
      <c r="F1177" s="52">
        <v>1.57E-6</v>
      </c>
      <c r="G1177" s="53">
        <v>9.6794379999999998E-6</v>
      </c>
      <c r="H1177" s="53">
        <f t="shared" si="18"/>
        <v>4.9365133799999999E-6</v>
      </c>
    </row>
    <row r="1178" spans="1:8" x14ac:dyDescent="0.4">
      <c r="A1178" s="49"/>
      <c r="B1178" s="50" t="s">
        <v>91</v>
      </c>
      <c r="C1178" s="51">
        <v>3.82539E-6</v>
      </c>
      <c r="D1178" s="51">
        <v>3.2574100000000002E-6</v>
      </c>
      <c r="E1178" s="51">
        <v>9.1092099999999998E-7</v>
      </c>
      <c r="F1178" s="52">
        <v>1.8600000000000002E-6</v>
      </c>
      <c r="G1178" s="53">
        <v>9.853721000000001E-6</v>
      </c>
      <c r="H1178" s="53">
        <f t="shared" si="18"/>
        <v>5.0253977100000006E-6</v>
      </c>
    </row>
    <row r="1179" spans="1:8" x14ac:dyDescent="0.4">
      <c r="A1179" s="49"/>
      <c r="B1179" s="50" t="s">
        <v>396</v>
      </c>
      <c r="C1179" s="51">
        <v>4.5405599999999999E-6</v>
      </c>
      <c r="D1179" s="51">
        <v>4.1098400000000003E-6</v>
      </c>
      <c r="E1179" s="51">
        <v>7.2959499999999994E-7</v>
      </c>
      <c r="F1179" s="52">
        <v>1.6900000000000001E-6</v>
      </c>
      <c r="G1179" s="53">
        <v>1.1069994999999999E-5</v>
      </c>
      <c r="H1179" s="53">
        <f t="shared" si="18"/>
        <v>5.645697449999999E-6</v>
      </c>
    </row>
    <row r="1180" spans="1:8" x14ac:dyDescent="0.4">
      <c r="A1180" s="49"/>
      <c r="B1180" s="50" t="s">
        <v>472</v>
      </c>
      <c r="C1180" s="51">
        <v>5.8990900000000001E-6</v>
      </c>
      <c r="D1180" s="51">
        <v>4.4381699999999997E-6</v>
      </c>
      <c r="E1180" s="51">
        <v>5.8757899999999994E-7</v>
      </c>
      <c r="F1180" s="52">
        <v>1.68E-6</v>
      </c>
      <c r="G1180" s="53">
        <v>1.2604839E-5</v>
      </c>
      <c r="H1180" s="53">
        <f t="shared" si="18"/>
        <v>6.4284678899999997E-6</v>
      </c>
    </row>
    <row r="1181" spans="1:8" x14ac:dyDescent="0.4">
      <c r="A1181" s="49"/>
      <c r="B1181" s="50" t="s">
        <v>476</v>
      </c>
      <c r="C1181" s="51">
        <v>4.4620700000000005E-6</v>
      </c>
      <c r="D1181" s="51">
        <v>6.4550400000000003E-6</v>
      </c>
      <c r="E1181" s="51">
        <v>7.7064899999999995E-7</v>
      </c>
      <c r="F1181" s="52">
        <v>2.0200000000000001E-6</v>
      </c>
      <c r="G1181" s="53">
        <v>1.3707759000000001E-5</v>
      </c>
      <c r="H1181" s="53">
        <f t="shared" si="18"/>
        <v>6.9909570900000005E-6</v>
      </c>
    </row>
    <row r="1182" spans="1:8" x14ac:dyDescent="0.4">
      <c r="A1182" s="49"/>
      <c r="B1182" s="50" t="s">
        <v>321</v>
      </c>
      <c r="C1182" s="51">
        <v>5.6318199999999997E-6</v>
      </c>
      <c r="D1182" s="51">
        <v>4.5053599999999998E-6</v>
      </c>
      <c r="E1182" s="51">
        <v>1.9670199999999997E-6</v>
      </c>
      <c r="F1182" s="52">
        <v>4.9799999999999998E-6</v>
      </c>
      <c r="G1182" s="53">
        <v>1.7084200000000002E-5</v>
      </c>
      <c r="H1182" s="53">
        <f t="shared" si="18"/>
        <v>8.7129420000000008E-6</v>
      </c>
    </row>
    <row r="1183" spans="1:8" x14ac:dyDescent="0.4">
      <c r="A1183" s="49"/>
      <c r="B1183" s="50" t="s">
        <v>365</v>
      </c>
      <c r="C1183" s="51">
        <v>5.5835299999999995E-6</v>
      </c>
      <c r="D1183" s="51">
        <v>2.8129100000000001E-6</v>
      </c>
      <c r="E1183" s="51">
        <v>3.5932600000000001E-6</v>
      </c>
      <c r="F1183" s="52">
        <v>6.64E-6</v>
      </c>
      <c r="G1183" s="53">
        <v>1.8629699999999999E-5</v>
      </c>
      <c r="H1183" s="53">
        <f t="shared" si="18"/>
        <v>9.5011469999999998E-6</v>
      </c>
    </row>
    <row r="1184" spans="1:8" x14ac:dyDescent="0.4">
      <c r="A1184" s="49"/>
      <c r="B1184" s="50" t="s">
        <v>342</v>
      </c>
      <c r="C1184" s="51">
        <v>6.8121999999999998E-6</v>
      </c>
      <c r="D1184" s="51">
        <v>6.3028800000000005E-6</v>
      </c>
      <c r="E1184" s="51">
        <v>4.2189100000000002E-6</v>
      </c>
      <c r="F1184" s="52">
        <v>1.77E-6</v>
      </c>
      <c r="G1184" s="53">
        <v>1.9103990000000001E-5</v>
      </c>
      <c r="H1184" s="53">
        <f t="shared" si="18"/>
        <v>9.7430349000000005E-6</v>
      </c>
    </row>
    <row r="1185" spans="1:8" x14ac:dyDescent="0.4">
      <c r="A1185" s="49"/>
      <c r="B1185" s="50" t="s">
        <v>384</v>
      </c>
      <c r="C1185" s="51">
        <v>5.9083800000000003E-6</v>
      </c>
      <c r="D1185" s="51">
        <v>3.02944E-6</v>
      </c>
      <c r="E1185" s="51">
        <v>3.8662100000000002E-6</v>
      </c>
      <c r="F1185" s="52">
        <v>7.1799999999999999E-6</v>
      </c>
      <c r="G1185" s="53">
        <v>1.9984029999999999E-5</v>
      </c>
      <c r="H1185" s="53">
        <f t="shared" si="18"/>
        <v>1.01918553E-5</v>
      </c>
    </row>
    <row r="1186" spans="1:8" x14ac:dyDescent="0.4">
      <c r="A1186" s="49"/>
      <c r="B1186" s="50" t="s">
        <v>403</v>
      </c>
      <c r="C1186" s="51">
        <v>6.2556199999999996E-6</v>
      </c>
      <c r="D1186" s="51">
        <v>4.5819500000000002E-6</v>
      </c>
      <c r="E1186" s="51">
        <v>3.53842E-6</v>
      </c>
      <c r="F1186" s="52">
        <v>7.8399999999999995E-6</v>
      </c>
      <c r="G1186" s="53">
        <v>2.2215990000000001E-5</v>
      </c>
      <c r="H1186" s="53">
        <f t="shared" si="18"/>
        <v>1.1330154900000001E-5</v>
      </c>
    </row>
    <row r="1187" spans="1:8" x14ac:dyDescent="0.4">
      <c r="A1187" s="49"/>
      <c r="B1187" s="50" t="s">
        <v>379</v>
      </c>
      <c r="C1187" s="51">
        <v>1.0961900000000001E-5</v>
      </c>
      <c r="D1187" s="51">
        <v>5.5957800000000001E-6</v>
      </c>
      <c r="E1187" s="51">
        <v>5.0202500000000008E-6</v>
      </c>
      <c r="F1187" s="52">
        <v>1.0900000000000001E-5</v>
      </c>
      <c r="G1187" s="53">
        <v>3.2477930000000005E-5</v>
      </c>
      <c r="H1187" s="53">
        <f t="shared" si="18"/>
        <v>1.6563744300000004E-5</v>
      </c>
    </row>
    <row r="1188" spans="1:8" x14ac:dyDescent="0.4">
      <c r="A1188" s="49"/>
      <c r="B1188" s="50" t="s">
        <v>159</v>
      </c>
      <c r="C1188" s="51">
        <v>1.7600000000000001E-5</v>
      </c>
      <c r="D1188" s="51">
        <v>8.6600000000000001E-6</v>
      </c>
      <c r="E1188" s="51">
        <v>4.6499999999999995E-6</v>
      </c>
      <c r="F1188" s="52">
        <v>3.7799999999999998E-6</v>
      </c>
      <c r="G1188" s="53">
        <v>3.4690000000000002E-5</v>
      </c>
      <c r="H1188" s="53">
        <f t="shared" si="18"/>
        <v>1.7691900000000003E-5</v>
      </c>
    </row>
    <row r="1189" spans="1:8" x14ac:dyDescent="0.4">
      <c r="A1189" s="49"/>
      <c r="B1189" s="50" t="s">
        <v>222</v>
      </c>
      <c r="C1189" s="51">
        <v>1.6848100000000002E-5</v>
      </c>
      <c r="D1189" s="51">
        <v>1.1315699999999999E-5</v>
      </c>
      <c r="E1189" s="51">
        <v>4.4799400000000003E-6</v>
      </c>
      <c r="F1189" s="52">
        <v>1.2999999999999999E-5</v>
      </c>
      <c r="G1189" s="53">
        <v>4.5643740000000001E-5</v>
      </c>
      <c r="H1189" s="53">
        <f t="shared" si="18"/>
        <v>2.3278307399999999E-5</v>
      </c>
    </row>
    <row r="1190" spans="1:8" x14ac:dyDescent="0.4">
      <c r="A1190" s="49"/>
      <c r="B1190" s="50" t="s">
        <v>428</v>
      </c>
      <c r="C1190" s="51">
        <v>1.3324000000000002E-5</v>
      </c>
      <c r="D1190" s="51">
        <v>1.38202E-5</v>
      </c>
      <c r="E1190" s="51">
        <v>7.1392900000000006E-6</v>
      </c>
      <c r="F1190" s="52">
        <v>2.2700000000000003E-5</v>
      </c>
      <c r="G1190" s="53">
        <v>5.698349E-5</v>
      </c>
      <c r="H1190" s="53">
        <f t="shared" si="18"/>
        <v>2.90615799E-5</v>
      </c>
    </row>
    <row r="1191" spans="1:8" x14ac:dyDescent="0.4">
      <c r="A1191" s="49"/>
      <c r="B1191" s="50" t="s">
        <v>447</v>
      </c>
      <c r="C1191" s="51">
        <v>7.9694E-5</v>
      </c>
      <c r="D1191" s="51">
        <v>4.2731199999999995E-5</v>
      </c>
      <c r="E1191" s="51">
        <v>2.8079900000000002E-5</v>
      </c>
      <c r="F1191" s="52">
        <v>5.7200000000000001E-5</v>
      </c>
      <c r="G1191" s="53">
        <v>2.0770510000000001E-4</v>
      </c>
      <c r="H1191" s="53">
        <f t="shared" si="18"/>
        <v>1.0592960100000001E-4</v>
      </c>
    </row>
    <row r="1192" spans="1:8" x14ac:dyDescent="0.4">
      <c r="A1192" s="49"/>
      <c r="B1192" s="50" t="s">
        <v>383</v>
      </c>
      <c r="C1192" s="51">
        <v>1.63496E-5</v>
      </c>
      <c r="D1192" s="51">
        <v>4.0521500000000002E-5</v>
      </c>
      <c r="E1192" s="51">
        <v>4.08853E-5</v>
      </c>
      <c r="F1192" s="52">
        <v>1.15E-4</v>
      </c>
      <c r="G1192" s="53">
        <v>2.1275640000000001E-4</v>
      </c>
      <c r="H1192" s="53">
        <f t="shared" si="18"/>
        <v>1.08505764E-4</v>
      </c>
    </row>
    <row r="1193" spans="1:8" x14ac:dyDescent="0.4">
      <c r="A1193" s="49"/>
      <c r="B1193" s="50" t="s">
        <v>362</v>
      </c>
      <c r="C1193" s="51">
        <v>1.9752999999999999E-5</v>
      </c>
      <c r="D1193" s="51">
        <v>5.6376099999999997E-5</v>
      </c>
      <c r="E1193" s="51">
        <v>4.1847400000000002E-5</v>
      </c>
      <c r="F1193" s="52">
        <v>1.2400000000000001E-4</v>
      </c>
      <c r="G1193" s="53">
        <v>2.4197650000000001E-4</v>
      </c>
      <c r="H1193" s="53">
        <f t="shared" si="18"/>
        <v>1.23408015E-4</v>
      </c>
    </row>
    <row r="1194" spans="1:8" x14ac:dyDescent="0.4">
      <c r="A1194" s="44" t="s">
        <v>187</v>
      </c>
      <c r="B1194" s="45" t="s">
        <v>418</v>
      </c>
      <c r="C1194" s="46">
        <v>2.1691100000000001E-8</v>
      </c>
      <c r="D1194" s="46">
        <v>1.3318000000000001E-8</v>
      </c>
      <c r="E1194" s="46">
        <v>1.0055200000000001E-9</v>
      </c>
      <c r="F1194" s="47">
        <v>4.8699999999999999E-9</v>
      </c>
      <c r="G1194" s="48">
        <v>4.088461999999999E-8</v>
      </c>
      <c r="H1194" s="48">
        <f t="shared" si="18"/>
        <v>2.0851156199999996E-8</v>
      </c>
    </row>
    <row r="1195" spans="1:8" x14ac:dyDescent="0.4">
      <c r="A1195" s="49"/>
      <c r="B1195" s="50" t="s">
        <v>448</v>
      </c>
      <c r="C1195" s="51">
        <v>2.4774500000000001E-8</v>
      </c>
      <c r="D1195" s="51">
        <v>1.7059799999999998E-8</v>
      </c>
      <c r="E1195" s="51">
        <v>1.4496500000000001E-9</v>
      </c>
      <c r="F1195" s="52">
        <v>5.2400000000000001E-9</v>
      </c>
      <c r="G1195" s="53">
        <v>4.8523949999999996E-8</v>
      </c>
      <c r="H1195" s="53">
        <f t="shared" si="18"/>
        <v>2.4747214499999997E-8</v>
      </c>
    </row>
    <row r="1196" spans="1:8" x14ac:dyDescent="0.4">
      <c r="A1196" s="49"/>
      <c r="B1196" s="50" t="s">
        <v>334</v>
      </c>
      <c r="C1196" s="51">
        <v>3.0506799999999999E-8</v>
      </c>
      <c r="D1196" s="51">
        <v>1.8611899999999999E-8</v>
      </c>
      <c r="E1196" s="51">
        <v>1.4229500000000001E-9</v>
      </c>
      <c r="F1196" s="52">
        <v>6.8299999999999998E-9</v>
      </c>
      <c r="G1196" s="53">
        <v>5.737165E-8</v>
      </c>
      <c r="H1196" s="53">
        <f t="shared" si="18"/>
        <v>2.92595415E-8</v>
      </c>
    </row>
    <row r="1197" spans="1:8" x14ac:dyDescent="0.4">
      <c r="A1197" s="49"/>
      <c r="B1197" s="50" t="s">
        <v>345</v>
      </c>
      <c r="C1197" s="51">
        <v>2.6779300000000001E-8</v>
      </c>
      <c r="D1197" s="51">
        <v>2.4371100000000002E-8</v>
      </c>
      <c r="E1197" s="51">
        <v>1.4657E-9</v>
      </c>
      <c r="F1197" s="52">
        <v>5.5500000000000001E-9</v>
      </c>
      <c r="G1197" s="53">
        <v>5.8166099999999998E-8</v>
      </c>
      <c r="H1197" s="53">
        <f t="shared" si="18"/>
        <v>2.9664710999999998E-8</v>
      </c>
    </row>
    <row r="1198" spans="1:8" x14ac:dyDescent="0.4">
      <c r="A1198" s="49"/>
      <c r="B1198" s="50" t="s">
        <v>369</v>
      </c>
      <c r="C1198" s="51">
        <v>2.89695E-8</v>
      </c>
      <c r="D1198" s="51">
        <v>1.92585E-8</v>
      </c>
      <c r="E1198" s="51">
        <v>1.13364E-9</v>
      </c>
      <c r="F1198" s="52">
        <v>1.0099999999999999E-8</v>
      </c>
      <c r="G1198" s="53">
        <v>5.9461640000000004E-8</v>
      </c>
      <c r="H1198" s="53">
        <f t="shared" si="18"/>
        <v>3.0325436400000002E-8</v>
      </c>
    </row>
    <row r="1199" spans="1:8" x14ac:dyDescent="0.4">
      <c r="A1199" s="49"/>
      <c r="B1199" s="50" t="s">
        <v>370</v>
      </c>
      <c r="C1199" s="51">
        <v>2.89695E-8</v>
      </c>
      <c r="D1199" s="51">
        <v>1.92585E-8</v>
      </c>
      <c r="E1199" s="51">
        <v>1.13364E-9</v>
      </c>
      <c r="F1199" s="52">
        <v>1.0099999999999999E-8</v>
      </c>
      <c r="G1199" s="53">
        <v>5.9461640000000004E-8</v>
      </c>
      <c r="H1199" s="53">
        <f t="shared" si="18"/>
        <v>3.0325436400000002E-8</v>
      </c>
    </row>
    <row r="1200" spans="1:8" x14ac:dyDescent="0.4">
      <c r="A1200" s="49"/>
      <c r="B1200" s="50" t="s">
        <v>407</v>
      </c>
      <c r="C1200" s="51">
        <v>3.1685899999999998E-8</v>
      </c>
      <c r="D1200" s="51">
        <v>1.93312E-8</v>
      </c>
      <c r="E1200" s="51">
        <v>1.4779500000000001E-9</v>
      </c>
      <c r="F1200" s="52">
        <v>7.0900000000000001E-9</v>
      </c>
      <c r="G1200" s="53">
        <v>5.9585049999999997E-8</v>
      </c>
      <c r="H1200" s="53">
        <f t="shared" si="18"/>
        <v>3.0388375499999999E-8</v>
      </c>
    </row>
    <row r="1201" spans="1:8" x14ac:dyDescent="0.4">
      <c r="A1201" s="49"/>
      <c r="B1201" s="50" t="s">
        <v>219</v>
      </c>
      <c r="C1201" s="51">
        <v>3.7050399999999999E-8</v>
      </c>
      <c r="D1201" s="51">
        <v>2.23488E-8</v>
      </c>
      <c r="E1201" s="51">
        <v>4.7149899999999997E-9</v>
      </c>
      <c r="F1201" s="52">
        <v>1.14E-8</v>
      </c>
      <c r="G1201" s="53">
        <v>7.5514189999999998E-8</v>
      </c>
      <c r="H1201" s="53">
        <f t="shared" si="18"/>
        <v>3.8512236899999999E-8</v>
      </c>
    </row>
    <row r="1202" spans="1:8" x14ac:dyDescent="0.4">
      <c r="A1202" s="49"/>
      <c r="B1202" s="50" t="s">
        <v>438</v>
      </c>
      <c r="C1202" s="51">
        <v>4.1294600000000005E-8</v>
      </c>
      <c r="D1202" s="51">
        <v>2.4443600000000002E-8</v>
      </c>
      <c r="E1202" s="51">
        <v>1.9829100000000001E-9</v>
      </c>
      <c r="F1202" s="52">
        <v>8.8699999999999994E-9</v>
      </c>
      <c r="G1202" s="53">
        <v>7.6591110000000003E-8</v>
      </c>
      <c r="H1202" s="53">
        <f t="shared" si="18"/>
        <v>3.90614661E-8</v>
      </c>
    </row>
    <row r="1203" spans="1:8" x14ac:dyDescent="0.4">
      <c r="A1203" s="49"/>
      <c r="B1203" s="50" t="s">
        <v>217</v>
      </c>
      <c r="C1203" s="51">
        <v>5.62E-8</v>
      </c>
      <c r="D1203" s="51">
        <v>3.7100000000000001E-8</v>
      </c>
      <c r="E1203" s="51">
        <v>7.0400000000000005E-9</v>
      </c>
      <c r="F1203" s="52">
        <v>1.7600000000000002E-8</v>
      </c>
      <c r="G1203" s="53">
        <v>1.1794E-7</v>
      </c>
      <c r="H1203" s="53">
        <f t="shared" si="18"/>
        <v>6.01494E-8</v>
      </c>
    </row>
    <row r="1204" spans="1:8" x14ac:dyDescent="0.4">
      <c r="A1204" s="49"/>
      <c r="B1204" s="50" t="s">
        <v>357</v>
      </c>
      <c r="C1204" s="51">
        <v>1.88188E-8</v>
      </c>
      <c r="D1204" s="51">
        <v>9.5359500000000001E-8</v>
      </c>
      <c r="E1204" s="51">
        <v>3.94431E-9</v>
      </c>
      <c r="F1204" s="52">
        <v>3.84E-9</v>
      </c>
      <c r="G1204" s="53">
        <v>1.2196261000000001E-7</v>
      </c>
      <c r="H1204" s="53">
        <f t="shared" si="18"/>
        <v>6.2200931099999998E-8</v>
      </c>
    </row>
    <row r="1205" spans="1:8" x14ac:dyDescent="0.4">
      <c r="A1205" s="49"/>
      <c r="B1205" s="50" t="s">
        <v>349</v>
      </c>
      <c r="C1205" s="51">
        <v>2.4557400000000001E-8</v>
      </c>
      <c r="D1205" s="51">
        <v>7.8403000000000004E-8</v>
      </c>
      <c r="E1205" s="51">
        <v>7.46864E-9</v>
      </c>
      <c r="F1205" s="52">
        <v>1.1700000000000001E-8</v>
      </c>
      <c r="G1205" s="53">
        <v>1.2212904000000001E-7</v>
      </c>
      <c r="H1205" s="53">
        <f t="shared" si="18"/>
        <v>6.2285810399999998E-8</v>
      </c>
    </row>
    <row r="1206" spans="1:8" x14ac:dyDescent="0.4">
      <c r="A1206" s="49"/>
      <c r="B1206" s="50" t="s">
        <v>74</v>
      </c>
      <c r="C1206" s="51">
        <v>2.4557400000000001E-8</v>
      </c>
      <c r="D1206" s="51">
        <v>7.8403000000000004E-8</v>
      </c>
      <c r="E1206" s="51">
        <v>7.46864E-9</v>
      </c>
      <c r="F1206" s="52">
        <v>1.1700000000000001E-8</v>
      </c>
      <c r="G1206" s="53">
        <v>1.2212904000000001E-7</v>
      </c>
      <c r="H1206" s="53">
        <f t="shared" si="18"/>
        <v>6.2285810399999998E-8</v>
      </c>
    </row>
    <row r="1207" spans="1:8" x14ac:dyDescent="0.4">
      <c r="A1207" s="49"/>
      <c r="B1207" s="50" t="s">
        <v>350</v>
      </c>
      <c r="C1207" s="51">
        <v>2.4557400000000001E-8</v>
      </c>
      <c r="D1207" s="51">
        <v>7.8403000000000004E-8</v>
      </c>
      <c r="E1207" s="51">
        <v>7.46864E-9</v>
      </c>
      <c r="F1207" s="52">
        <v>1.1700000000000001E-8</v>
      </c>
      <c r="G1207" s="53">
        <v>1.2212904000000001E-7</v>
      </c>
      <c r="H1207" s="53">
        <f t="shared" si="18"/>
        <v>6.2285810399999998E-8</v>
      </c>
    </row>
    <row r="1208" spans="1:8" x14ac:dyDescent="0.4">
      <c r="A1208" s="49"/>
      <c r="B1208" s="50" t="s">
        <v>426</v>
      </c>
      <c r="C1208" s="51">
        <v>3.9581799999999999E-8</v>
      </c>
      <c r="D1208" s="51">
        <v>2.4406099999999999E-8</v>
      </c>
      <c r="E1208" s="51">
        <v>5.0382199999999998E-8</v>
      </c>
      <c r="F1208" s="52">
        <v>2.4699999999999999E-8</v>
      </c>
      <c r="G1208" s="53">
        <v>1.3907010000000001E-7</v>
      </c>
      <c r="H1208" s="53">
        <f t="shared" si="18"/>
        <v>7.0925751000000006E-8</v>
      </c>
    </row>
    <row r="1209" spans="1:8" x14ac:dyDescent="0.4">
      <c r="A1209" s="49"/>
      <c r="B1209" s="50" t="s">
        <v>381</v>
      </c>
      <c r="C1209" s="51">
        <v>4.7503200000000003E-8</v>
      </c>
      <c r="D1209" s="51">
        <v>9.5483900000000004E-8</v>
      </c>
      <c r="E1209" s="51">
        <v>2.5709200000000001E-9</v>
      </c>
      <c r="F1209" s="52">
        <v>8.9199999999999998E-9</v>
      </c>
      <c r="G1209" s="53">
        <v>1.5447802000000001E-7</v>
      </c>
      <c r="H1209" s="53">
        <f t="shared" si="18"/>
        <v>7.8783790200000008E-8</v>
      </c>
    </row>
    <row r="1210" spans="1:8" x14ac:dyDescent="0.4">
      <c r="A1210" s="49"/>
      <c r="B1210" s="50" t="s">
        <v>382</v>
      </c>
      <c r="C1210" s="51">
        <v>6.5040900000000001E-8</v>
      </c>
      <c r="D1210" s="51">
        <v>4.4747099999999996E-8</v>
      </c>
      <c r="E1210" s="51">
        <v>2.7627599999999999E-8</v>
      </c>
      <c r="F1210" s="52">
        <v>3.5099999999999997E-8</v>
      </c>
      <c r="G1210" s="53">
        <v>1.7251559999999996E-7</v>
      </c>
      <c r="H1210" s="53">
        <f t="shared" si="18"/>
        <v>8.7982955999999987E-8</v>
      </c>
    </row>
    <row r="1211" spans="1:8" x14ac:dyDescent="0.4">
      <c r="A1211" s="49"/>
      <c r="B1211" s="50" t="s">
        <v>392</v>
      </c>
      <c r="C1211" s="51">
        <v>6.7410399999999988E-8</v>
      </c>
      <c r="D1211" s="51">
        <v>1.0333399999999999E-7</v>
      </c>
      <c r="E1211" s="51">
        <v>2.4846100000000002E-9</v>
      </c>
      <c r="F1211" s="52">
        <v>1.0099999999999999E-8</v>
      </c>
      <c r="G1211" s="53">
        <v>1.8332901E-7</v>
      </c>
      <c r="H1211" s="53">
        <f t="shared" si="18"/>
        <v>9.34977951E-8</v>
      </c>
    </row>
    <row r="1212" spans="1:8" x14ac:dyDescent="0.4">
      <c r="A1212" s="49"/>
      <c r="B1212" s="50" t="s">
        <v>458</v>
      </c>
      <c r="C1212" s="51">
        <v>9.2132000000000007E-8</v>
      </c>
      <c r="D1212" s="51">
        <v>5.22993E-8</v>
      </c>
      <c r="E1212" s="51">
        <v>1.6545399999999999E-8</v>
      </c>
      <c r="F1212" s="52">
        <v>2.7999999999999999E-8</v>
      </c>
      <c r="G1212" s="53">
        <v>1.8897670000000001E-7</v>
      </c>
      <c r="H1212" s="53">
        <f t="shared" si="18"/>
        <v>9.6378117000000005E-8</v>
      </c>
    </row>
    <row r="1213" spans="1:8" x14ac:dyDescent="0.4">
      <c r="A1213" s="49"/>
      <c r="B1213" s="50" t="s">
        <v>220</v>
      </c>
      <c r="C1213" s="51">
        <v>1.0324400000000001E-7</v>
      </c>
      <c r="D1213" s="51">
        <v>6.1395099999999994E-8</v>
      </c>
      <c r="E1213" s="51">
        <v>9.3778099999999987E-9</v>
      </c>
      <c r="F1213" s="52">
        <v>2.5399999999999999E-8</v>
      </c>
      <c r="G1213" s="53">
        <v>1.9941690999999998E-7</v>
      </c>
      <c r="H1213" s="53">
        <f t="shared" si="18"/>
        <v>1.0170262409999999E-7</v>
      </c>
    </row>
    <row r="1214" spans="1:8" x14ac:dyDescent="0.4">
      <c r="A1214" s="49"/>
      <c r="B1214" s="50" t="s">
        <v>358</v>
      </c>
      <c r="C1214" s="51">
        <v>8.5300000000000003E-8</v>
      </c>
      <c r="D1214" s="51">
        <v>6.06E-8</v>
      </c>
      <c r="E1214" s="51">
        <v>1.8399999999999999E-8</v>
      </c>
      <c r="F1214" s="52">
        <v>3.7599999999999999E-8</v>
      </c>
      <c r="G1214" s="53">
        <v>2.0189999999999997E-7</v>
      </c>
      <c r="H1214" s="53">
        <f t="shared" si="18"/>
        <v>1.0296899999999999E-7</v>
      </c>
    </row>
    <row r="1215" spans="1:8" x14ac:dyDescent="0.4">
      <c r="A1215" s="49"/>
      <c r="B1215" s="50" t="s">
        <v>216</v>
      </c>
      <c r="C1215" s="51">
        <v>8.8963199999999998E-8</v>
      </c>
      <c r="D1215" s="51">
        <v>5.6478300000000001E-8</v>
      </c>
      <c r="E1215" s="51">
        <v>2.5491200000000001E-8</v>
      </c>
      <c r="F1215" s="52">
        <v>3.5899999999999997E-8</v>
      </c>
      <c r="G1215" s="53">
        <v>2.0683270000000001E-7</v>
      </c>
      <c r="H1215" s="53">
        <f t="shared" si="18"/>
        <v>1.05484677E-7</v>
      </c>
    </row>
    <row r="1216" spans="1:8" x14ac:dyDescent="0.4">
      <c r="A1216" s="49"/>
      <c r="B1216" s="50" t="s">
        <v>284</v>
      </c>
      <c r="C1216" s="51">
        <v>8.4486400000000001E-8</v>
      </c>
      <c r="D1216" s="51">
        <v>8.3275299999999999E-8</v>
      </c>
      <c r="E1216" s="51">
        <v>1.6262100000000002E-8</v>
      </c>
      <c r="F1216" s="52">
        <v>2.96E-8</v>
      </c>
      <c r="G1216" s="53">
        <v>2.1362380000000002E-7</v>
      </c>
      <c r="H1216" s="53">
        <f t="shared" si="18"/>
        <v>1.0894813800000001E-7</v>
      </c>
    </row>
    <row r="1217" spans="1:8" x14ac:dyDescent="0.4">
      <c r="A1217" s="49"/>
      <c r="B1217" s="50" t="s">
        <v>446</v>
      </c>
      <c r="C1217" s="51">
        <v>1.10675E-7</v>
      </c>
      <c r="D1217" s="51">
        <v>6.4889900000000002E-8</v>
      </c>
      <c r="E1217" s="51">
        <v>9.8795600000000002E-9</v>
      </c>
      <c r="F1217" s="52">
        <v>3.0199999999999999E-8</v>
      </c>
      <c r="G1217" s="53">
        <v>2.1564446E-7</v>
      </c>
      <c r="H1217" s="53">
        <f t="shared" si="18"/>
        <v>1.099786746E-7</v>
      </c>
    </row>
    <row r="1218" spans="1:8" x14ac:dyDescent="0.4">
      <c r="A1218" s="49"/>
      <c r="B1218" s="50" t="s">
        <v>344</v>
      </c>
      <c r="C1218" s="51">
        <v>1.15151E-7</v>
      </c>
      <c r="D1218" s="51">
        <v>6.9564099999999992E-8</v>
      </c>
      <c r="E1218" s="51">
        <v>1.3015300000000001E-8</v>
      </c>
      <c r="F1218" s="52">
        <v>2.8299999999999999E-8</v>
      </c>
      <c r="G1218" s="53">
        <v>2.2603040000000001E-7</v>
      </c>
      <c r="H1218" s="53">
        <f t="shared" si="18"/>
        <v>1.1527550400000001E-7</v>
      </c>
    </row>
    <row r="1219" spans="1:8" x14ac:dyDescent="0.4">
      <c r="A1219" s="49"/>
      <c r="B1219" s="50" t="s">
        <v>292</v>
      </c>
      <c r="C1219" s="51">
        <v>6.706570000000001E-8</v>
      </c>
      <c r="D1219" s="51">
        <v>6.0463599999999996E-8</v>
      </c>
      <c r="E1219" s="51">
        <v>6.8120200000000001E-8</v>
      </c>
      <c r="F1219" s="52">
        <v>4.0000000000000001E-8</v>
      </c>
      <c r="G1219" s="53">
        <v>2.3564950000000001E-7</v>
      </c>
      <c r="H1219" s="53">
        <f t="shared" si="18"/>
        <v>1.20181245E-7</v>
      </c>
    </row>
    <row r="1220" spans="1:8" x14ac:dyDescent="0.4">
      <c r="A1220" s="49"/>
      <c r="B1220" s="50" t="s">
        <v>330</v>
      </c>
      <c r="C1220" s="51">
        <v>1.4401499999999998E-7</v>
      </c>
      <c r="D1220" s="51">
        <v>5.5615799999999996E-8</v>
      </c>
      <c r="E1220" s="51">
        <v>1.3147500000000001E-8</v>
      </c>
      <c r="F1220" s="52">
        <v>3.9700000000000005E-8</v>
      </c>
      <c r="G1220" s="53">
        <v>2.5247829999999997E-7</v>
      </c>
      <c r="H1220" s="53">
        <f t="shared" si="18"/>
        <v>1.28763933E-7</v>
      </c>
    </row>
    <row r="1221" spans="1:8" x14ac:dyDescent="0.4">
      <c r="A1221" s="49"/>
      <c r="B1221" s="50" t="s">
        <v>327</v>
      </c>
      <c r="C1221" s="51">
        <v>1.07344E-7</v>
      </c>
      <c r="D1221" s="51">
        <v>8.5651899999999999E-8</v>
      </c>
      <c r="E1221" s="51">
        <v>2.70364E-8</v>
      </c>
      <c r="F1221" s="52">
        <v>3.3500000000000002E-8</v>
      </c>
      <c r="G1221" s="53">
        <v>2.535323E-7</v>
      </c>
      <c r="H1221" s="53">
        <f t="shared" si="18"/>
        <v>1.29301473E-7</v>
      </c>
    </row>
    <row r="1222" spans="1:8" x14ac:dyDescent="0.4">
      <c r="A1222" s="49"/>
      <c r="B1222" s="50" t="s">
        <v>354</v>
      </c>
      <c r="C1222" s="51">
        <v>1.2699999999999999E-7</v>
      </c>
      <c r="D1222" s="51">
        <v>7.5800000000000004E-8</v>
      </c>
      <c r="E1222" s="51">
        <v>3.1999999999999995E-8</v>
      </c>
      <c r="F1222" s="52">
        <v>4.7899999999999999E-8</v>
      </c>
      <c r="G1222" s="53">
        <v>2.8270000000000001E-7</v>
      </c>
      <c r="H1222" s="53">
        <f t="shared" si="18"/>
        <v>1.4417700000000001E-7</v>
      </c>
    </row>
    <row r="1223" spans="1:8" x14ac:dyDescent="0.4">
      <c r="A1223" s="49"/>
      <c r="B1223" s="50" t="s">
        <v>393</v>
      </c>
      <c r="C1223" s="51">
        <v>1.6478599999999998E-7</v>
      </c>
      <c r="D1223" s="51">
        <v>1.3083199999999999E-7</v>
      </c>
      <c r="E1223" s="51">
        <v>1.4637800000000001E-8</v>
      </c>
      <c r="F1223" s="52">
        <v>5.2800000000000003E-8</v>
      </c>
      <c r="G1223" s="53">
        <v>3.6305579999999998E-7</v>
      </c>
      <c r="H1223" s="53">
        <f t="shared" si="18"/>
        <v>1.8515845799999999E-7</v>
      </c>
    </row>
    <row r="1224" spans="1:8" x14ac:dyDescent="0.4">
      <c r="A1224" s="49"/>
      <c r="B1224" s="50" t="s">
        <v>415</v>
      </c>
      <c r="C1224" s="51">
        <v>9.0884299999999998E-8</v>
      </c>
      <c r="D1224" s="51">
        <v>1.84091E-7</v>
      </c>
      <c r="E1224" s="51">
        <v>1.2976099999999999E-8</v>
      </c>
      <c r="F1224" s="52">
        <v>9.3499999999999997E-8</v>
      </c>
      <c r="G1224" s="53">
        <v>3.8145139999999996E-7</v>
      </c>
      <c r="H1224" s="53">
        <f t="shared" si="18"/>
        <v>1.9454021399999998E-7</v>
      </c>
    </row>
    <row r="1225" spans="1:8" x14ac:dyDescent="0.4">
      <c r="A1225" s="49"/>
      <c r="B1225" s="50" t="s">
        <v>445</v>
      </c>
      <c r="C1225" s="51">
        <v>1.3064500000000002E-7</v>
      </c>
      <c r="D1225" s="51">
        <v>1.3389399999999999E-7</v>
      </c>
      <c r="E1225" s="51">
        <v>3.0795700000000004E-8</v>
      </c>
      <c r="F1225" s="52">
        <v>9.8400000000000008E-8</v>
      </c>
      <c r="G1225" s="53">
        <v>3.9373469999999997E-7</v>
      </c>
      <c r="H1225" s="53">
        <f t="shared" ref="H1225:H1288" si="19">G1225*0.51</f>
        <v>2.0080469699999999E-7</v>
      </c>
    </row>
    <row r="1226" spans="1:8" x14ac:dyDescent="0.4">
      <c r="A1226" s="49"/>
      <c r="B1226" s="50" t="s">
        <v>335</v>
      </c>
      <c r="C1226" s="51">
        <v>1.7032200000000001E-7</v>
      </c>
      <c r="D1226" s="51">
        <v>1.2041100000000001E-7</v>
      </c>
      <c r="E1226" s="51">
        <v>4.3659899999999996E-8</v>
      </c>
      <c r="F1226" s="52">
        <v>8.6999999999999998E-8</v>
      </c>
      <c r="G1226" s="53">
        <v>4.2139290000000003E-7</v>
      </c>
      <c r="H1226" s="53">
        <f t="shared" si="19"/>
        <v>2.1491037900000001E-7</v>
      </c>
    </row>
    <row r="1227" spans="1:8" x14ac:dyDescent="0.4">
      <c r="A1227" s="49"/>
      <c r="B1227" s="50" t="s">
        <v>159</v>
      </c>
      <c r="C1227" s="51">
        <v>1.49185E-7</v>
      </c>
      <c r="D1227" s="51">
        <v>1.4931800000000001E-7</v>
      </c>
      <c r="E1227" s="51">
        <v>7.2805400000000004E-8</v>
      </c>
      <c r="F1227" s="52">
        <v>7.3899999999999993E-8</v>
      </c>
      <c r="G1227" s="53">
        <v>4.4520840000000002E-7</v>
      </c>
      <c r="H1227" s="53">
        <f t="shared" si="19"/>
        <v>2.2705628400000002E-7</v>
      </c>
    </row>
    <row r="1228" spans="1:8" x14ac:dyDescent="0.4">
      <c r="A1228" s="49"/>
      <c r="B1228" s="50" t="s">
        <v>476</v>
      </c>
      <c r="C1228" s="51">
        <v>2.0095200000000001E-7</v>
      </c>
      <c r="D1228" s="51">
        <v>1.6617599999999999E-7</v>
      </c>
      <c r="E1228" s="51">
        <v>2.2343800000000001E-8</v>
      </c>
      <c r="F1228" s="52">
        <v>6.0500000000000006E-8</v>
      </c>
      <c r="G1228" s="53">
        <v>4.4997180000000002E-7</v>
      </c>
      <c r="H1228" s="53">
        <f t="shared" si="19"/>
        <v>2.2948561800000001E-7</v>
      </c>
    </row>
    <row r="1229" spans="1:8" x14ac:dyDescent="0.4">
      <c r="A1229" s="49"/>
      <c r="B1229" s="50" t="s">
        <v>91</v>
      </c>
      <c r="C1229" s="51">
        <v>1.7726100000000001E-7</v>
      </c>
      <c r="D1229" s="51">
        <v>1.22085E-7</v>
      </c>
      <c r="E1229" s="51">
        <v>5.1860300000000005E-8</v>
      </c>
      <c r="F1229" s="52">
        <v>1.0399999999999999E-7</v>
      </c>
      <c r="G1229" s="53">
        <v>4.5520630000000004E-7</v>
      </c>
      <c r="H1229" s="53">
        <f t="shared" si="19"/>
        <v>2.3215521300000003E-7</v>
      </c>
    </row>
    <row r="1230" spans="1:8" x14ac:dyDescent="0.4">
      <c r="A1230" s="49"/>
      <c r="B1230" s="50" t="s">
        <v>435</v>
      </c>
      <c r="C1230" s="51">
        <v>1.0604400000000001E-7</v>
      </c>
      <c r="D1230" s="51">
        <v>3.3349299999999998E-7</v>
      </c>
      <c r="E1230" s="51">
        <v>1.48736E-8</v>
      </c>
      <c r="F1230" s="52">
        <v>1.4300000000000001E-8</v>
      </c>
      <c r="G1230" s="53">
        <v>4.6871059999999997E-7</v>
      </c>
      <c r="H1230" s="53">
        <f t="shared" si="19"/>
        <v>2.3904240599999999E-7</v>
      </c>
    </row>
    <row r="1231" spans="1:8" x14ac:dyDescent="0.4">
      <c r="A1231" s="49"/>
      <c r="B1231" s="50" t="s">
        <v>469</v>
      </c>
      <c r="C1231" s="51">
        <v>1.0604400000000001E-7</v>
      </c>
      <c r="D1231" s="51">
        <v>3.3349299999999998E-7</v>
      </c>
      <c r="E1231" s="51">
        <v>1.48736E-8</v>
      </c>
      <c r="F1231" s="52">
        <v>1.4300000000000001E-8</v>
      </c>
      <c r="G1231" s="53">
        <v>4.6871059999999997E-7</v>
      </c>
      <c r="H1231" s="53">
        <f t="shared" si="19"/>
        <v>2.3904240599999999E-7</v>
      </c>
    </row>
    <row r="1232" spans="1:8" x14ac:dyDescent="0.4">
      <c r="A1232" s="49"/>
      <c r="B1232" s="50" t="s">
        <v>449</v>
      </c>
      <c r="C1232" s="51">
        <v>2.4538700000000003E-7</v>
      </c>
      <c r="D1232" s="51">
        <v>1.3540399999999999E-7</v>
      </c>
      <c r="E1232" s="51">
        <v>3.7676599999999999E-8</v>
      </c>
      <c r="F1232" s="52">
        <v>5.2800000000000003E-8</v>
      </c>
      <c r="G1232" s="53">
        <v>4.7126759999999999E-7</v>
      </c>
      <c r="H1232" s="53">
        <f t="shared" si="19"/>
        <v>2.4034647599999998E-7</v>
      </c>
    </row>
    <row r="1233" spans="1:8" x14ac:dyDescent="0.4">
      <c r="A1233" s="49"/>
      <c r="B1233" s="50" t="s">
        <v>373</v>
      </c>
      <c r="C1233" s="51">
        <v>1.5280199999999999E-7</v>
      </c>
      <c r="D1233" s="51">
        <v>2.1979399999999999E-7</v>
      </c>
      <c r="E1233" s="51">
        <v>5.4003200000000001E-8</v>
      </c>
      <c r="F1233" s="52">
        <v>7.3399999999999996E-8</v>
      </c>
      <c r="G1233" s="53">
        <v>4.9999919999999993E-7</v>
      </c>
      <c r="H1233" s="53">
        <f t="shared" si="19"/>
        <v>2.54999592E-7</v>
      </c>
    </row>
    <row r="1234" spans="1:8" x14ac:dyDescent="0.4">
      <c r="A1234" s="49"/>
      <c r="B1234" s="50" t="s">
        <v>399</v>
      </c>
      <c r="C1234" s="51">
        <v>1.8321900000000002E-7</v>
      </c>
      <c r="D1234" s="51">
        <v>1.7187300000000002E-7</v>
      </c>
      <c r="E1234" s="51">
        <v>6.0187700000000006E-8</v>
      </c>
      <c r="F1234" s="52">
        <v>8.5000000000000007E-8</v>
      </c>
      <c r="G1234" s="53">
        <v>5.0027969999999995E-7</v>
      </c>
      <c r="H1234" s="53">
        <f t="shared" si="19"/>
        <v>2.5514264699999996E-7</v>
      </c>
    </row>
    <row r="1235" spans="1:8" x14ac:dyDescent="0.4">
      <c r="A1235" s="49"/>
      <c r="B1235" s="50" t="s">
        <v>466</v>
      </c>
      <c r="C1235" s="51">
        <v>1.8300000000000001E-7</v>
      </c>
      <c r="D1235" s="51">
        <v>1.8100000000000002E-7</v>
      </c>
      <c r="E1235" s="51">
        <v>4.4400000000000001E-8</v>
      </c>
      <c r="F1235" s="52">
        <v>1.0399999999999999E-7</v>
      </c>
      <c r="G1235" s="53">
        <v>5.1239999999999996E-7</v>
      </c>
      <c r="H1235" s="53">
        <f t="shared" si="19"/>
        <v>2.6132399999999996E-7</v>
      </c>
    </row>
    <row r="1236" spans="1:8" x14ac:dyDescent="0.4">
      <c r="A1236" s="49"/>
      <c r="B1236" s="50" t="s">
        <v>413</v>
      </c>
      <c r="C1236" s="51">
        <v>1.5907599999999999E-7</v>
      </c>
      <c r="D1236" s="51">
        <v>1.9136299999999999E-7</v>
      </c>
      <c r="E1236" s="51">
        <v>4.8636099999999998E-8</v>
      </c>
      <c r="F1236" s="52">
        <v>1.1900000000000001E-7</v>
      </c>
      <c r="G1236" s="53">
        <v>5.1807510000000006E-7</v>
      </c>
      <c r="H1236" s="53">
        <f t="shared" si="19"/>
        <v>2.6421830100000005E-7</v>
      </c>
    </row>
    <row r="1237" spans="1:8" x14ac:dyDescent="0.4">
      <c r="A1237" s="49"/>
      <c r="B1237" s="50" t="s">
        <v>455</v>
      </c>
      <c r="C1237" s="51">
        <v>2.5621100000000002E-7</v>
      </c>
      <c r="D1237" s="51">
        <v>1.4336500000000001E-7</v>
      </c>
      <c r="E1237" s="51">
        <v>3.3572599999999997E-8</v>
      </c>
      <c r="F1237" s="52">
        <v>9.9400000000000003E-8</v>
      </c>
      <c r="G1237" s="53">
        <v>5.3254859999999999E-7</v>
      </c>
      <c r="H1237" s="53">
        <f t="shared" si="19"/>
        <v>2.7159978599999999E-7</v>
      </c>
    </row>
    <row r="1238" spans="1:8" x14ac:dyDescent="0.4">
      <c r="A1238" s="49"/>
      <c r="B1238" s="50" t="s">
        <v>396</v>
      </c>
      <c r="C1238" s="51">
        <v>2.55562E-7</v>
      </c>
      <c r="D1238" s="51">
        <v>1.9049599999999999E-7</v>
      </c>
      <c r="E1238" s="51">
        <v>4.5657299999999999E-8</v>
      </c>
      <c r="F1238" s="52">
        <v>1.0700000000000001E-7</v>
      </c>
      <c r="G1238" s="53">
        <v>5.987153E-7</v>
      </c>
      <c r="H1238" s="53">
        <f t="shared" si="19"/>
        <v>3.0534480300000001E-7</v>
      </c>
    </row>
    <row r="1239" spans="1:8" x14ac:dyDescent="0.4">
      <c r="A1239" s="49"/>
      <c r="B1239" s="50" t="s">
        <v>380</v>
      </c>
      <c r="C1239" s="51">
        <v>2.8589599999999998E-7</v>
      </c>
      <c r="D1239" s="51">
        <v>2.0812900000000002E-7</v>
      </c>
      <c r="E1239" s="51">
        <v>5.8659999999999997E-8</v>
      </c>
      <c r="F1239" s="52">
        <v>1.35E-7</v>
      </c>
      <c r="G1239" s="53">
        <v>6.8768500000000001E-7</v>
      </c>
      <c r="H1239" s="53">
        <f t="shared" si="19"/>
        <v>3.5071935000000003E-7</v>
      </c>
    </row>
    <row r="1240" spans="1:8" x14ac:dyDescent="0.4">
      <c r="A1240" s="49"/>
      <c r="B1240" s="50" t="s">
        <v>475</v>
      </c>
      <c r="C1240" s="51">
        <v>2.1269299999999998E-7</v>
      </c>
      <c r="D1240" s="51">
        <v>3.3609299999999996E-7</v>
      </c>
      <c r="E1240" s="51">
        <v>5.5400299999999996E-8</v>
      </c>
      <c r="F1240" s="52">
        <v>1.37E-7</v>
      </c>
      <c r="G1240" s="53">
        <v>7.4118630000000006E-7</v>
      </c>
      <c r="H1240" s="53">
        <f t="shared" si="19"/>
        <v>3.7800501300000005E-7</v>
      </c>
    </row>
    <row r="1241" spans="1:8" x14ac:dyDescent="0.4">
      <c r="A1241" s="49"/>
      <c r="B1241" s="50" t="s">
        <v>374</v>
      </c>
      <c r="C1241" s="51">
        <v>1.9248400000000002E-7</v>
      </c>
      <c r="D1241" s="51">
        <v>5.3787100000000001E-7</v>
      </c>
      <c r="E1241" s="51">
        <v>1.03326E-8</v>
      </c>
      <c r="F1241" s="52">
        <v>3.7799999999999994E-8</v>
      </c>
      <c r="G1241" s="53">
        <v>7.7848759999999995E-7</v>
      </c>
      <c r="H1241" s="53">
        <f t="shared" si="19"/>
        <v>3.9702867599999996E-7</v>
      </c>
    </row>
    <row r="1242" spans="1:8" x14ac:dyDescent="0.4">
      <c r="A1242" s="49"/>
      <c r="B1242" s="50" t="s">
        <v>337</v>
      </c>
      <c r="C1242" s="51">
        <v>3.7331700000000003E-7</v>
      </c>
      <c r="D1242" s="51">
        <v>2.4086E-7</v>
      </c>
      <c r="E1242" s="51">
        <v>3.9167100000000001E-8</v>
      </c>
      <c r="F1242" s="52">
        <v>1.3300000000000001E-7</v>
      </c>
      <c r="G1242" s="53">
        <v>7.8634410000000009E-7</v>
      </c>
      <c r="H1242" s="53">
        <f t="shared" si="19"/>
        <v>4.0103549100000005E-7</v>
      </c>
    </row>
    <row r="1243" spans="1:8" x14ac:dyDescent="0.4">
      <c r="A1243" s="49"/>
      <c r="B1243" s="50" t="s">
        <v>372</v>
      </c>
      <c r="C1243" s="51">
        <v>4.7569000000000005E-7</v>
      </c>
      <c r="D1243" s="51">
        <v>1.7012200000000002E-7</v>
      </c>
      <c r="E1243" s="51">
        <v>5.2315999999999997E-8</v>
      </c>
      <c r="F1243" s="52">
        <v>8.8300000000000003E-8</v>
      </c>
      <c r="G1243" s="53">
        <v>7.8642800000000003E-7</v>
      </c>
      <c r="H1243" s="53">
        <f t="shared" si="19"/>
        <v>4.0107828000000005E-7</v>
      </c>
    </row>
    <row r="1244" spans="1:8" x14ac:dyDescent="0.4">
      <c r="A1244" s="49"/>
      <c r="B1244" s="50" t="s">
        <v>342</v>
      </c>
      <c r="C1244" s="51">
        <v>2.8553600000000005E-7</v>
      </c>
      <c r="D1244" s="51">
        <v>2.3071300000000001E-7</v>
      </c>
      <c r="E1244" s="51">
        <v>1.6788199999999999E-7</v>
      </c>
      <c r="F1244" s="52">
        <v>1.11E-7</v>
      </c>
      <c r="G1244" s="53">
        <v>7.9513100000000013E-7</v>
      </c>
      <c r="H1244" s="53">
        <f t="shared" si="19"/>
        <v>4.0551681000000007E-7</v>
      </c>
    </row>
    <row r="1245" spans="1:8" x14ac:dyDescent="0.4">
      <c r="A1245" s="49"/>
      <c r="B1245" s="50" t="s">
        <v>409</v>
      </c>
      <c r="C1245" s="51">
        <v>3.04891E-7</v>
      </c>
      <c r="D1245" s="51">
        <v>1.65714E-7</v>
      </c>
      <c r="E1245" s="51">
        <v>9.3771599999999992E-8</v>
      </c>
      <c r="F1245" s="52">
        <v>2.35E-7</v>
      </c>
      <c r="G1245" s="53">
        <v>7.9937659999999995E-7</v>
      </c>
      <c r="H1245" s="53">
        <f t="shared" si="19"/>
        <v>4.0768206599999999E-7</v>
      </c>
    </row>
    <row r="1246" spans="1:8" x14ac:dyDescent="0.4">
      <c r="A1246" s="49"/>
      <c r="B1246" s="50" t="s">
        <v>406</v>
      </c>
      <c r="C1246" s="51">
        <v>3.4678699999999997E-7</v>
      </c>
      <c r="D1246" s="51">
        <v>1.87025E-7</v>
      </c>
      <c r="E1246" s="51">
        <v>9.0490999999999999E-8</v>
      </c>
      <c r="F1246" s="52">
        <v>1.7699999999999998E-7</v>
      </c>
      <c r="G1246" s="53">
        <v>8.0130300000000004E-7</v>
      </c>
      <c r="H1246" s="53">
        <f t="shared" si="19"/>
        <v>4.0866453000000003E-7</v>
      </c>
    </row>
    <row r="1247" spans="1:8" x14ac:dyDescent="0.4">
      <c r="A1247" s="49"/>
      <c r="B1247" s="50" t="s">
        <v>472</v>
      </c>
      <c r="C1247" s="51">
        <v>3.6704300000000001E-7</v>
      </c>
      <c r="D1247" s="51">
        <v>2.4211700000000002E-7</v>
      </c>
      <c r="E1247" s="51">
        <v>5.2704500000000001E-8</v>
      </c>
      <c r="F1247" s="52">
        <v>1.4700000000000001E-7</v>
      </c>
      <c r="G1247" s="53">
        <v>8.0886449999999997E-7</v>
      </c>
      <c r="H1247" s="53">
        <f t="shared" si="19"/>
        <v>4.1252089500000001E-7</v>
      </c>
    </row>
    <row r="1248" spans="1:8" x14ac:dyDescent="0.4">
      <c r="A1248" s="49"/>
      <c r="B1248" s="50" t="s">
        <v>419</v>
      </c>
      <c r="C1248" s="51">
        <v>3.0578900000000001E-7</v>
      </c>
      <c r="D1248" s="51">
        <v>2.5357599999999997E-7</v>
      </c>
      <c r="E1248" s="51">
        <v>8.2043800000000006E-8</v>
      </c>
      <c r="F1248" s="52">
        <v>1.8100000000000002E-7</v>
      </c>
      <c r="G1248" s="53">
        <v>8.224088E-7</v>
      </c>
      <c r="H1248" s="53">
        <f t="shared" si="19"/>
        <v>4.1942848800000001E-7</v>
      </c>
    </row>
    <row r="1249" spans="1:8" x14ac:dyDescent="0.4">
      <c r="A1249" s="49"/>
      <c r="B1249" s="50" t="s">
        <v>427</v>
      </c>
      <c r="C1249" s="51">
        <v>3.3346599999999998E-7</v>
      </c>
      <c r="D1249" s="51">
        <v>1.9488500000000001E-7</v>
      </c>
      <c r="E1249" s="51">
        <v>1.57682E-7</v>
      </c>
      <c r="F1249" s="52">
        <v>1.6899999999999999E-7</v>
      </c>
      <c r="G1249" s="53">
        <v>8.5503300000000003E-7</v>
      </c>
      <c r="H1249" s="53">
        <f t="shared" si="19"/>
        <v>4.3606683E-7</v>
      </c>
    </row>
    <row r="1250" spans="1:8" x14ac:dyDescent="0.4">
      <c r="A1250" s="49"/>
      <c r="B1250" s="50" t="s">
        <v>405</v>
      </c>
      <c r="C1250" s="51">
        <v>3.0699999999999998E-7</v>
      </c>
      <c r="D1250" s="51">
        <v>4.1300000000000001E-7</v>
      </c>
      <c r="E1250" s="51">
        <v>7.8999999999999993E-8</v>
      </c>
      <c r="F1250" s="52">
        <v>8.2000000000000006E-8</v>
      </c>
      <c r="G1250" s="53">
        <v>8.8099999999999991E-7</v>
      </c>
      <c r="H1250" s="53">
        <f t="shared" si="19"/>
        <v>4.4930999999999994E-7</v>
      </c>
    </row>
    <row r="1251" spans="1:8" x14ac:dyDescent="0.4">
      <c r="A1251" s="49"/>
      <c r="B1251" s="50" t="s">
        <v>441</v>
      </c>
      <c r="C1251" s="51">
        <v>3.13738E-7</v>
      </c>
      <c r="D1251" s="51">
        <v>4.0598099999999996E-7</v>
      </c>
      <c r="E1251" s="51">
        <v>9.2480700000000003E-8</v>
      </c>
      <c r="F1251" s="52">
        <v>1.3799999999999999E-7</v>
      </c>
      <c r="G1251" s="53">
        <v>9.501997E-7</v>
      </c>
      <c r="H1251" s="53">
        <f t="shared" si="19"/>
        <v>4.8460184700000001E-7</v>
      </c>
    </row>
    <row r="1252" spans="1:8" x14ac:dyDescent="0.4">
      <c r="A1252" s="49"/>
      <c r="B1252" s="50" t="s">
        <v>436</v>
      </c>
      <c r="C1252" s="51">
        <v>4.4808400000000003E-7</v>
      </c>
      <c r="D1252" s="51">
        <v>3.1227300000000001E-7</v>
      </c>
      <c r="E1252" s="51">
        <v>7.7414499999999995E-8</v>
      </c>
      <c r="F1252" s="52">
        <v>1.67E-7</v>
      </c>
      <c r="G1252" s="53">
        <v>1.0047715000000001E-6</v>
      </c>
      <c r="H1252" s="53">
        <f t="shared" si="19"/>
        <v>5.1243346500000001E-7</v>
      </c>
    </row>
    <row r="1253" spans="1:8" x14ac:dyDescent="0.4">
      <c r="A1253" s="49"/>
      <c r="B1253" s="50" t="s">
        <v>403</v>
      </c>
      <c r="C1253" s="51">
        <v>2.7133000000000003E-7</v>
      </c>
      <c r="D1253" s="51">
        <v>2.6294699999999998E-7</v>
      </c>
      <c r="E1253" s="51">
        <v>1.9222799999999999E-7</v>
      </c>
      <c r="F1253" s="52">
        <v>3.9900000000000001E-7</v>
      </c>
      <c r="G1253" s="53">
        <v>1.125505E-6</v>
      </c>
      <c r="H1253" s="53">
        <f t="shared" si="19"/>
        <v>5.7400755E-7</v>
      </c>
    </row>
    <row r="1254" spans="1:8" x14ac:dyDescent="0.4">
      <c r="A1254" s="49"/>
      <c r="B1254" s="50" t="s">
        <v>417</v>
      </c>
      <c r="C1254" s="51">
        <v>4.4740500000000003E-7</v>
      </c>
      <c r="D1254" s="51">
        <v>2.20878E-7</v>
      </c>
      <c r="E1254" s="51">
        <v>1.6758900000000001E-7</v>
      </c>
      <c r="F1254" s="52">
        <v>3.4499999999999998E-7</v>
      </c>
      <c r="G1254" s="53">
        <v>1.1808719999999999E-6</v>
      </c>
      <c r="H1254" s="53">
        <f t="shared" si="19"/>
        <v>6.0224471999999994E-7</v>
      </c>
    </row>
    <row r="1255" spans="1:8" x14ac:dyDescent="0.4">
      <c r="A1255" s="49"/>
      <c r="B1255" s="50" t="s">
        <v>425</v>
      </c>
      <c r="C1255" s="51">
        <v>2.0279E-7</v>
      </c>
      <c r="D1255" s="51">
        <v>6.2625799999999994E-7</v>
      </c>
      <c r="E1255" s="51">
        <v>1.29532E-7</v>
      </c>
      <c r="F1255" s="52">
        <v>2.2399999999999999E-7</v>
      </c>
      <c r="G1255" s="53">
        <v>1.18258E-6</v>
      </c>
      <c r="H1255" s="53">
        <f t="shared" si="19"/>
        <v>6.0311580000000003E-7</v>
      </c>
    </row>
    <row r="1256" spans="1:8" x14ac:dyDescent="0.4">
      <c r="A1256" s="49"/>
      <c r="B1256" s="50" t="s">
        <v>365</v>
      </c>
      <c r="C1256" s="51">
        <v>3.77E-7</v>
      </c>
      <c r="D1256" s="51">
        <v>1.8900000000000001E-7</v>
      </c>
      <c r="E1256" s="51">
        <v>2.3800000000000001E-7</v>
      </c>
      <c r="F1256" s="52">
        <v>4.4200000000000001E-7</v>
      </c>
      <c r="G1256" s="53">
        <v>1.2460000000000002E-6</v>
      </c>
      <c r="H1256" s="53">
        <f t="shared" si="19"/>
        <v>6.3546000000000016E-7</v>
      </c>
    </row>
    <row r="1257" spans="1:8" x14ac:dyDescent="0.4">
      <c r="A1257" s="49"/>
      <c r="B1257" s="50" t="s">
        <v>471</v>
      </c>
      <c r="C1257" s="51">
        <v>6.1843300000000004E-7</v>
      </c>
      <c r="D1257" s="51">
        <v>5.4273999999999995E-7</v>
      </c>
      <c r="E1257" s="51">
        <v>1.01476E-7</v>
      </c>
      <c r="F1257" s="52">
        <v>1.17E-7</v>
      </c>
      <c r="G1257" s="53">
        <v>1.3796490000000002E-6</v>
      </c>
      <c r="H1257" s="53">
        <f t="shared" si="19"/>
        <v>7.0362099000000015E-7</v>
      </c>
    </row>
    <row r="1258" spans="1:8" x14ac:dyDescent="0.4">
      <c r="A1258" s="49"/>
      <c r="B1258" s="50" t="s">
        <v>414</v>
      </c>
      <c r="C1258" s="51">
        <v>6.4143100000000002E-7</v>
      </c>
      <c r="D1258" s="51">
        <v>6.0686000000000002E-7</v>
      </c>
      <c r="E1258" s="51">
        <v>1.79239E-8</v>
      </c>
      <c r="F1258" s="52">
        <v>1.14E-7</v>
      </c>
      <c r="G1258" s="53">
        <v>1.3802149E-6</v>
      </c>
      <c r="H1258" s="53">
        <f t="shared" si="19"/>
        <v>7.0390959900000004E-7</v>
      </c>
    </row>
    <row r="1259" spans="1:8" x14ac:dyDescent="0.4">
      <c r="A1259" s="49"/>
      <c r="B1259" s="50" t="s">
        <v>222</v>
      </c>
      <c r="C1259" s="51">
        <v>5.67179E-7</v>
      </c>
      <c r="D1259" s="51">
        <v>3.2326899999999998E-7</v>
      </c>
      <c r="E1259" s="51">
        <v>1.1953599999999999E-7</v>
      </c>
      <c r="F1259" s="52">
        <v>4.0200000000000003E-7</v>
      </c>
      <c r="G1259" s="53">
        <v>1.411984E-6</v>
      </c>
      <c r="H1259" s="53">
        <f t="shared" si="19"/>
        <v>7.2011183999999996E-7</v>
      </c>
    </row>
    <row r="1260" spans="1:8" x14ac:dyDescent="0.4">
      <c r="A1260" s="49"/>
      <c r="B1260" s="50" t="s">
        <v>351</v>
      </c>
      <c r="C1260" s="51">
        <v>5.7799999999999991E-7</v>
      </c>
      <c r="D1260" s="51">
        <v>3.8200000000000001E-7</v>
      </c>
      <c r="E1260" s="51">
        <v>1.8900000000000001E-7</v>
      </c>
      <c r="F1260" s="52">
        <v>3.1100000000000002E-7</v>
      </c>
      <c r="G1260" s="53">
        <v>1.46E-6</v>
      </c>
      <c r="H1260" s="53">
        <f t="shared" si="19"/>
        <v>7.4460000000000004E-7</v>
      </c>
    </row>
    <row r="1261" spans="1:8" x14ac:dyDescent="0.4">
      <c r="A1261" s="49"/>
      <c r="B1261" s="50" t="s">
        <v>390</v>
      </c>
      <c r="C1261" s="51">
        <v>4.4656E-7</v>
      </c>
      <c r="D1261" s="51">
        <v>8.0589899999999996E-7</v>
      </c>
      <c r="E1261" s="51">
        <v>3.8151399999999998E-7</v>
      </c>
      <c r="F1261" s="52">
        <v>6.8999999999999996E-7</v>
      </c>
      <c r="G1261" s="53">
        <v>2.323973E-6</v>
      </c>
      <c r="H1261" s="53">
        <f t="shared" si="19"/>
        <v>1.18522623E-6</v>
      </c>
    </row>
    <row r="1262" spans="1:8" x14ac:dyDescent="0.4">
      <c r="A1262" s="49"/>
      <c r="B1262" s="50" t="s">
        <v>321</v>
      </c>
      <c r="C1262" s="51">
        <v>8.0762199999999998E-7</v>
      </c>
      <c r="D1262" s="51">
        <v>8.2778000000000002E-7</v>
      </c>
      <c r="E1262" s="51">
        <v>2.4873799999999999E-7</v>
      </c>
      <c r="F1262" s="52">
        <v>6.7800000000000001E-7</v>
      </c>
      <c r="G1262" s="53">
        <v>2.5621400000000003E-6</v>
      </c>
      <c r="H1262" s="53">
        <f t="shared" si="19"/>
        <v>1.3066914000000001E-6</v>
      </c>
    </row>
    <row r="1263" spans="1:8" x14ac:dyDescent="0.4">
      <c r="A1263" s="49"/>
      <c r="B1263" s="50" t="s">
        <v>457</v>
      </c>
      <c r="C1263" s="51">
        <v>8.78E-7</v>
      </c>
      <c r="D1263" s="51">
        <v>8.1400000000000006E-7</v>
      </c>
      <c r="E1263" s="51">
        <v>1.24E-7</v>
      </c>
      <c r="F1263" s="52">
        <v>1.1199999999999999E-6</v>
      </c>
      <c r="G1263" s="53">
        <v>2.9359999999999999E-6</v>
      </c>
      <c r="H1263" s="53">
        <f t="shared" si="19"/>
        <v>1.49736E-6</v>
      </c>
    </row>
    <row r="1264" spans="1:8" x14ac:dyDescent="0.4">
      <c r="A1264" s="49"/>
      <c r="B1264" s="50" t="s">
        <v>424</v>
      </c>
      <c r="C1264" s="51">
        <v>1.2899999999999999E-6</v>
      </c>
      <c r="D1264" s="51">
        <v>5.4600000000000005E-7</v>
      </c>
      <c r="E1264" s="51">
        <v>4.3300000000000003E-7</v>
      </c>
      <c r="F1264" s="52">
        <v>6.7800000000000001E-7</v>
      </c>
      <c r="G1264" s="53">
        <v>2.9469999999999999E-6</v>
      </c>
      <c r="H1264" s="53">
        <f t="shared" si="19"/>
        <v>1.5029700000000001E-6</v>
      </c>
    </row>
    <row r="1265" spans="1:8" x14ac:dyDescent="0.4">
      <c r="A1265" s="49"/>
      <c r="B1265" s="50" t="s">
        <v>352</v>
      </c>
      <c r="C1265" s="51">
        <v>1.3356599999999999E-6</v>
      </c>
      <c r="D1265" s="51">
        <v>5.9933400000000001E-7</v>
      </c>
      <c r="E1265" s="51">
        <v>4.1130399999999999E-7</v>
      </c>
      <c r="F1265" s="52">
        <v>7.7999999999999994E-7</v>
      </c>
      <c r="G1265" s="53">
        <v>3.126298E-6</v>
      </c>
      <c r="H1265" s="53">
        <f t="shared" si="19"/>
        <v>1.59441198E-6</v>
      </c>
    </row>
    <row r="1266" spans="1:8" x14ac:dyDescent="0.4">
      <c r="A1266" s="49"/>
      <c r="B1266" s="50" t="s">
        <v>363</v>
      </c>
      <c r="C1266" s="51">
        <v>1.1715600000000001E-6</v>
      </c>
      <c r="D1266" s="51">
        <v>6.6193100000000008E-7</v>
      </c>
      <c r="E1266" s="51">
        <v>9.0772000000000003E-7</v>
      </c>
      <c r="F1266" s="52">
        <v>7.9000000000000006E-7</v>
      </c>
      <c r="G1266" s="53">
        <v>3.5312109999999998E-6</v>
      </c>
      <c r="H1266" s="53">
        <f t="shared" si="19"/>
        <v>1.8009176099999999E-6</v>
      </c>
    </row>
    <row r="1267" spans="1:8" x14ac:dyDescent="0.4">
      <c r="A1267" s="49"/>
      <c r="B1267" s="50" t="s">
        <v>384</v>
      </c>
      <c r="C1267" s="51">
        <v>1.17144E-6</v>
      </c>
      <c r="D1267" s="51">
        <v>5.7292300000000005E-7</v>
      </c>
      <c r="E1267" s="51">
        <v>7.04132E-7</v>
      </c>
      <c r="F1267" s="52">
        <v>1.2899999999999999E-6</v>
      </c>
      <c r="G1267" s="53">
        <v>3.7384949999999999E-6</v>
      </c>
      <c r="H1267" s="53">
        <f t="shared" si="19"/>
        <v>1.9066324500000001E-6</v>
      </c>
    </row>
    <row r="1268" spans="1:8" x14ac:dyDescent="0.4">
      <c r="A1268" s="49"/>
      <c r="B1268" s="50" t="s">
        <v>447</v>
      </c>
      <c r="C1268" s="51">
        <v>1.5882299999999999E-6</v>
      </c>
      <c r="D1268" s="51">
        <v>8.5977999999999999E-7</v>
      </c>
      <c r="E1268" s="51">
        <v>5.5422800000000006E-7</v>
      </c>
      <c r="F1268" s="52">
        <v>1.15E-6</v>
      </c>
      <c r="G1268" s="53">
        <v>4.1522379999999996E-6</v>
      </c>
      <c r="H1268" s="53">
        <f t="shared" si="19"/>
        <v>2.11764138E-6</v>
      </c>
    </row>
    <row r="1269" spans="1:8" x14ac:dyDescent="0.4">
      <c r="A1269" s="49"/>
      <c r="B1269" s="50" t="s">
        <v>221</v>
      </c>
      <c r="C1269" s="51">
        <v>6.3862499999999996E-7</v>
      </c>
      <c r="D1269" s="51">
        <v>1.2110199999999998E-6</v>
      </c>
      <c r="E1269" s="51">
        <v>6.4615500000000008E-7</v>
      </c>
      <c r="F1269" s="52">
        <v>1.99E-6</v>
      </c>
      <c r="G1269" s="53">
        <v>4.4857999999999995E-6</v>
      </c>
      <c r="H1269" s="53">
        <f t="shared" si="19"/>
        <v>2.2877579999999996E-6</v>
      </c>
    </row>
    <row r="1270" spans="1:8" x14ac:dyDescent="0.4">
      <c r="A1270" s="49"/>
      <c r="B1270" s="50" t="s">
        <v>362</v>
      </c>
      <c r="C1270" s="51">
        <v>3.6957899999999998E-7</v>
      </c>
      <c r="D1270" s="51">
        <v>1.0248499999999998E-6</v>
      </c>
      <c r="E1270" s="51">
        <v>8.1204899999999999E-7</v>
      </c>
      <c r="F1270" s="52">
        <v>2.3999999999999999E-6</v>
      </c>
      <c r="G1270" s="53">
        <v>4.6064779999999997E-6</v>
      </c>
      <c r="H1270" s="53">
        <f t="shared" si="19"/>
        <v>2.3493037799999998E-6</v>
      </c>
    </row>
    <row r="1271" spans="1:8" x14ac:dyDescent="0.4">
      <c r="A1271" s="49"/>
      <c r="B1271" s="50" t="s">
        <v>459</v>
      </c>
      <c r="C1271" s="51">
        <v>1.8560399999999999E-6</v>
      </c>
      <c r="D1271" s="51">
        <v>3.6824800000000002E-6</v>
      </c>
      <c r="E1271" s="51">
        <v>8.8454200000000003E-8</v>
      </c>
      <c r="F1271" s="52">
        <v>4.8599999999999998E-7</v>
      </c>
      <c r="G1271" s="53">
        <v>6.1129742000000002E-6</v>
      </c>
      <c r="H1271" s="53">
        <f t="shared" si="19"/>
        <v>3.1176168420000003E-6</v>
      </c>
    </row>
    <row r="1272" spans="1:8" x14ac:dyDescent="0.4">
      <c r="A1272" s="49"/>
      <c r="B1272" s="50" t="s">
        <v>428</v>
      </c>
      <c r="C1272" s="51">
        <v>1.2525300000000001E-6</v>
      </c>
      <c r="D1272" s="51">
        <v>1.2445999999999999E-6</v>
      </c>
      <c r="E1272" s="51">
        <v>8.5289100000000009E-7</v>
      </c>
      <c r="F1272" s="52">
        <v>3.4400000000000001E-6</v>
      </c>
      <c r="G1272" s="53">
        <v>6.7900210000000002E-6</v>
      </c>
      <c r="H1272" s="53">
        <f t="shared" si="19"/>
        <v>3.46291071E-6</v>
      </c>
    </row>
    <row r="1273" spans="1:8" x14ac:dyDescent="0.4">
      <c r="A1273" s="49"/>
      <c r="B1273" s="50" t="s">
        <v>366</v>
      </c>
      <c r="C1273" s="51">
        <v>2.26752E-6</v>
      </c>
      <c r="D1273" s="51">
        <v>1.94509E-6</v>
      </c>
      <c r="E1273" s="51">
        <v>1.48915E-6</v>
      </c>
      <c r="F1273" s="52">
        <v>1.13E-6</v>
      </c>
      <c r="G1273" s="53">
        <v>6.8317600000000001E-6</v>
      </c>
      <c r="H1273" s="53">
        <f t="shared" si="19"/>
        <v>3.4841976000000002E-6</v>
      </c>
    </row>
    <row r="1274" spans="1:8" x14ac:dyDescent="0.4">
      <c r="A1274" s="49"/>
      <c r="B1274" s="50" t="s">
        <v>383</v>
      </c>
      <c r="C1274" s="51">
        <v>6.7899999999999998E-7</v>
      </c>
      <c r="D1274" s="51">
        <v>2.3E-6</v>
      </c>
      <c r="E1274" s="51">
        <v>1.1399999999999999E-6</v>
      </c>
      <c r="F1274" s="52">
        <v>3.5500000000000003E-6</v>
      </c>
      <c r="G1274" s="53">
        <v>7.6689999999999989E-6</v>
      </c>
      <c r="H1274" s="53">
        <f t="shared" si="19"/>
        <v>3.9111899999999992E-6</v>
      </c>
    </row>
    <row r="1275" spans="1:8" x14ac:dyDescent="0.4">
      <c r="A1275" s="49"/>
      <c r="B1275" s="50" t="s">
        <v>431</v>
      </c>
      <c r="C1275" s="51">
        <v>1.04053E-6</v>
      </c>
      <c r="D1275" s="51">
        <v>3.2481300000000003E-6</v>
      </c>
      <c r="E1275" s="51">
        <v>1.11851E-6</v>
      </c>
      <c r="F1275" s="52">
        <v>2.3E-6</v>
      </c>
      <c r="G1275" s="53">
        <v>7.7071699999999993E-6</v>
      </c>
      <c r="H1275" s="53">
        <f t="shared" si="19"/>
        <v>3.9306566999999995E-6</v>
      </c>
    </row>
    <row r="1276" spans="1:8" x14ac:dyDescent="0.4">
      <c r="A1276" s="49"/>
      <c r="B1276" s="50" t="s">
        <v>379</v>
      </c>
      <c r="C1276" s="51">
        <v>4.1182199999999995E-6</v>
      </c>
      <c r="D1276" s="51">
        <v>2.3440100000000002E-6</v>
      </c>
      <c r="E1276" s="51">
        <v>1.61767E-6</v>
      </c>
      <c r="F1276" s="52">
        <v>3.98E-6</v>
      </c>
      <c r="G1276" s="53">
        <v>1.2059899999999998E-5</v>
      </c>
      <c r="H1276" s="53">
        <f t="shared" si="19"/>
        <v>6.1505489999999988E-6</v>
      </c>
    </row>
    <row r="1277" spans="1:8" x14ac:dyDescent="0.4">
      <c r="A1277" s="44" t="s">
        <v>285</v>
      </c>
      <c r="B1277" s="45" t="s">
        <v>357</v>
      </c>
      <c r="C1277" s="46">
        <v>3.1423399999999998E-7</v>
      </c>
      <c r="D1277" s="46">
        <v>1.5923E-6</v>
      </c>
      <c r="E1277" s="46">
        <v>6.58618E-8</v>
      </c>
      <c r="F1277" s="47">
        <v>6.4099999999999998E-8</v>
      </c>
      <c r="G1277" s="48">
        <v>2.0364957999999999E-6</v>
      </c>
      <c r="H1277" s="48">
        <f t="shared" si="19"/>
        <v>1.0386128579999999E-6</v>
      </c>
    </row>
    <row r="1278" spans="1:8" x14ac:dyDescent="0.4">
      <c r="A1278" s="49"/>
      <c r="B1278" s="50" t="s">
        <v>349</v>
      </c>
      <c r="C1278" s="51">
        <v>5.1873399999999999E-7</v>
      </c>
      <c r="D1278" s="51">
        <v>1.53073E-6</v>
      </c>
      <c r="E1278" s="51">
        <v>1.7935400000000001E-7</v>
      </c>
      <c r="F1278" s="52">
        <v>2.8200000000000001E-7</v>
      </c>
      <c r="G1278" s="53">
        <v>2.5108180000000002E-6</v>
      </c>
      <c r="H1278" s="53">
        <f t="shared" si="19"/>
        <v>1.2805171800000001E-6</v>
      </c>
    </row>
    <row r="1279" spans="1:8" x14ac:dyDescent="0.4">
      <c r="A1279" s="49"/>
      <c r="B1279" s="50" t="s">
        <v>74</v>
      </c>
      <c r="C1279" s="51">
        <v>5.1873399999999999E-7</v>
      </c>
      <c r="D1279" s="51">
        <v>1.53073E-6</v>
      </c>
      <c r="E1279" s="51">
        <v>1.7935400000000001E-7</v>
      </c>
      <c r="F1279" s="52">
        <v>2.8200000000000001E-7</v>
      </c>
      <c r="G1279" s="53">
        <v>2.5108180000000002E-6</v>
      </c>
      <c r="H1279" s="53">
        <f t="shared" si="19"/>
        <v>1.2805171800000001E-6</v>
      </c>
    </row>
    <row r="1280" spans="1:8" x14ac:dyDescent="0.4">
      <c r="A1280" s="49"/>
      <c r="B1280" s="50" t="s">
        <v>350</v>
      </c>
      <c r="C1280" s="51">
        <v>5.1873399999999999E-7</v>
      </c>
      <c r="D1280" s="51">
        <v>1.53073E-6</v>
      </c>
      <c r="E1280" s="51">
        <v>1.7935400000000001E-7</v>
      </c>
      <c r="F1280" s="52">
        <v>2.8200000000000001E-7</v>
      </c>
      <c r="G1280" s="53">
        <v>2.5108180000000002E-6</v>
      </c>
      <c r="H1280" s="53">
        <f t="shared" si="19"/>
        <v>1.2805171800000001E-6</v>
      </c>
    </row>
    <row r="1281" spans="1:8" x14ac:dyDescent="0.4">
      <c r="A1281" s="49"/>
      <c r="B1281" s="50" t="s">
        <v>292</v>
      </c>
      <c r="C1281" s="51">
        <v>6.9923100000000002E-7</v>
      </c>
      <c r="D1281" s="51">
        <v>4.2845499999999998E-7</v>
      </c>
      <c r="E1281" s="51">
        <v>1.0287E-6</v>
      </c>
      <c r="F1281" s="52">
        <v>4.82E-7</v>
      </c>
      <c r="G1281" s="53">
        <v>2.6383860000000005E-6</v>
      </c>
      <c r="H1281" s="53">
        <f t="shared" si="19"/>
        <v>1.3455768600000002E-6</v>
      </c>
    </row>
    <row r="1282" spans="1:8" x14ac:dyDescent="0.4">
      <c r="A1282" s="49"/>
      <c r="B1282" s="50" t="s">
        <v>91</v>
      </c>
      <c r="C1282" s="51">
        <v>9.8021200000000007E-7</v>
      </c>
      <c r="D1282" s="51">
        <v>1.24877E-6</v>
      </c>
      <c r="E1282" s="51">
        <v>1.2396699999999999E-7</v>
      </c>
      <c r="F1282" s="52">
        <v>4.2800000000000002E-7</v>
      </c>
      <c r="G1282" s="53">
        <v>2.7809490000000002E-6</v>
      </c>
      <c r="H1282" s="53">
        <f t="shared" si="19"/>
        <v>1.4182839900000002E-6</v>
      </c>
    </row>
    <row r="1283" spans="1:8" x14ac:dyDescent="0.4">
      <c r="A1283" s="49"/>
      <c r="B1283" s="50" t="s">
        <v>369</v>
      </c>
      <c r="C1283" s="51">
        <v>1.02837E-6</v>
      </c>
      <c r="D1283" s="51">
        <v>1.42545E-6</v>
      </c>
      <c r="E1283" s="51">
        <v>2.03022E-7</v>
      </c>
      <c r="F1283" s="52">
        <v>3.0499999999999999E-7</v>
      </c>
      <c r="G1283" s="53">
        <v>2.9618420000000001E-6</v>
      </c>
      <c r="H1283" s="53">
        <f t="shared" si="19"/>
        <v>1.51053942E-6</v>
      </c>
    </row>
    <row r="1284" spans="1:8" x14ac:dyDescent="0.4">
      <c r="A1284" s="49"/>
      <c r="B1284" s="50" t="s">
        <v>370</v>
      </c>
      <c r="C1284" s="51">
        <v>1.02837E-6</v>
      </c>
      <c r="D1284" s="51">
        <v>1.42545E-6</v>
      </c>
      <c r="E1284" s="51">
        <v>2.03022E-7</v>
      </c>
      <c r="F1284" s="52">
        <v>3.0499999999999999E-7</v>
      </c>
      <c r="G1284" s="53">
        <v>2.9618420000000001E-6</v>
      </c>
      <c r="H1284" s="53">
        <f t="shared" si="19"/>
        <v>1.51053942E-6</v>
      </c>
    </row>
    <row r="1285" spans="1:8" x14ac:dyDescent="0.4">
      <c r="A1285" s="49"/>
      <c r="B1285" s="50" t="s">
        <v>392</v>
      </c>
      <c r="C1285" s="51">
        <v>1.1256099999999999E-6</v>
      </c>
      <c r="D1285" s="51">
        <v>1.72546E-6</v>
      </c>
      <c r="E1285" s="51">
        <v>4.1487900000000002E-8</v>
      </c>
      <c r="F1285" s="52">
        <v>1.68E-7</v>
      </c>
      <c r="G1285" s="53">
        <v>3.0605579000000001E-6</v>
      </c>
      <c r="H1285" s="53">
        <f t="shared" si="19"/>
        <v>1.5608845290000001E-6</v>
      </c>
    </row>
    <row r="1286" spans="1:8" x14ac:dyDescent="0.4">
      <c r="A1286" s="49"/>
      <c r="B1286" s="50" t="s">
        <v>426</v>
      </c>
      <c r="C1286" s="51">
        <v>8.5567300000000002E-7</v>
      </c>
      <c r="D1286" s="51">
        <v>5.25347E-7</v>
      </c>
      <c r="E1286" s="51">
        <v>1.1570399999999999E-6</v>
      </c>
      <c r="F1286" s="52">
        <v>5.5599999999999995E-7</v>
      </c>
      <c r="G1286" s="53">
        <v>3.0940599999999999E-6</v>
      </c>
      <c r="H1286" s="53">
        <f t="shared" si="19"/>
        <v>1.5779706E-6</v>
      </c>
    </row>
    <row r="1287" spans="1:8" x14ac:dyDescent="0.4">
      <c r="A1287" s="49"/>
      <c r="B1287" s="50" t="s">
        <v>159</v>
      </c>
      <c r="C1287" s="51">
        <v>1.3967399999999999E-6</v>
      </c>
      <c r="D1287" s="51">
        <v>1.1109199999999999E-6</v>
      </c>
      <c r="E1287" s="51">
        <v>6.6425700000000002E-7</v>
      </c>
      <c r="F1287" s="52">
        <v>5.8400000000000004E-7</v>
      </c>
      <c r="G1287" s="53">
        <v>3.7559170000000002E-6</v>
      </c>
      <c r="H1287" s="53">
        <f t="shared" si="19"/>
        <v>1.9155176700000001E-6</v>
      </c>
    </row>
    <row r="1288" spans="1:8" x14ac:dyDescent="0.4">
      <c r="A1288" s="49"/>
      <c r="B1288" s="50" t="s">
        <v>358</v>
      </c>
      <c r="C1288" s="51">
        <v>2.2255299999999997E-6</v>
      </c>
      <c r="D1288" s="51">
        <v>1.4007E-6</v>
      </c>
      <c r="E1288" s="51">
        <v>1.5744199999999999E-7</v>
      </c>
      <c r="F1288" s="52">
        <v>4.8700000000000006E-7</v>
      </c>
      <c r="G1288" s="53">
        <v>4.2706719999999997E-6</v>
      </c>
      <c r="H1288" s="53">
        <f t="shared" si="19"/>
        <v>2.1780427199999997E-6</v>
      </c>
    </row>
    <row r="1289" spans="1:8" x14ac:dyDescent="0.4">
      <c r="A1289" s="49"/>
      <c r="B1289" s="50" t="s">
        <v>414</v>
      </c>
      <c r="C1289" s="51">
        <v>1.51745E-6</v>
      </c>
      <c r="D1289" s="51">
        <v>1.1263300000000001E-6</v>
      </c>
      <c r="E1289" s="51">
        <v>6.9377299999999992E-7</v>
      </c>
      <c r="F1289" s="52">
        <v>1.0300000000000001E-6</v>
      </c>
      <c r="G1289" s="53">
        <v>4.3675530000000001E-6</v>
      </c>
      <c r="H1289" s="53">
        <f t="shared" ref="H1289:H1352" si="20">G1289*0.51</f>
        <v>2.2274520300000001E-6</v>
      </c>
    </row>
    <row r="1290" spans="1:8" x14ac:dyDescent="0.4">
      <c r="A1290" s="49"/>
      <c r="B1290" s="50" t="s">
        <v>284</v>
      </c>
      <c r="C1290" s="51">
        <v>2.7793000000000002E-6</v>
      </c>
      <c r="D1290" s="51">
        <v>1.9224999999999998E-6</v>
      </c>
      <c r="E1290" s="51">
        <v>2.01691E-7</v>
      </c>
      <c r="F1290" s="52">
        <v>7.5300000000000003E-7</v>
      </c>
      <c r="G1290" s="53">
        <v>5.6564910000000004E-6</v>
      </c>
      <c r="H1290" s="53">
        <f t="shared" si="20"/>
        <v>2.8848104100000002E-6</v>
      </c>
    </row>
    <row r="1291" spans="1:8" x14ac:dyDescent="0.4">
      <c r="A1291" s="49"/>
      <c r="B1291" s="50" t="s">
        <v>423</v>
      </c>
      <c r="C1291" s="51">
        <v>1.9747699999999997E-6</v>
      </c>
      <c r="D1291" s="51">
        <v>5.0193700000000002E-6</v>
      </c>
      <c r="E1291" s="51">
        <v>5.9245099999999998E-8</v>
      </c>
      <c r="F1291" s="52">
        <v>1.12E-7</v>
      </c>
      <c r="G1291" s="53">
        <v>7.1653851000000006E-6</v>
      </c>
      <c r="H1291" s="53">
        <f t="shared" si="20"/>
        <v>3.6543464010000004E-6</v>
      </c>
    </row>
    <row r="1292" spans="1:8" x14ac:dyDescent="0.4">
      <c r="A1292" s="49"/>
      <c r="B1292" s="50" t="s">
        <v>220</v>
      </c>
      <c r="C1292" s="51">
        <v>4.3149900000000003E-6</v>
      </c>
      <c r="D1292" s="51">
        <v>2.6257799999999998E-6</v>
      </c>
      <c r="E1292" s="51">
        <v>1.3727600000000002E-7</v>
      </c>
      <c r="F1292" s="52">
        <v>6.7199999999999998E-7</v>
      </c>
      <c r="G1292" s="53">
        <v>7.7500460000000012E-6</v>
      </c>
      <c r="H1292" s="53">
        <f t="shared" si="20"/>
        <v>3.9525234600000007E-6</v>
      </c>
    </row>
    <row r="1293" spans="1:8" x14ac:dyDescent="0.4">
      <c r="A1293" s="49"/>
      <c r="B1293" s="50" t="s">
        <v>435</v>
      </c>
      <c r="C1293" s="51">
        <v>1.77072E-6</v>
      </c>
      <c r="D1293" s="51">
        <v>5.5686399999999998E-6</v>
      </c>
      <c r="E1293" s="51">
        <v>2.4835900000000001E-7</v>
      </c>
      <c r="F1293" s="52">
        <v>2.3800000000000001E-7</v>
      </c>
      <c r="G1293" s="53">
        <v>7.8257190000000006E-6</v>
      </c>
      <c r="H1293" s="53">
        <f t="shared" si="20"/>
        <v>3.99111669E-6</v>
      </c>
    </row>
    <row r="1294" spans="1:8" x14ac:dyDescent="0.4">
      <c r="A1294" s="49"/>
      <c r="B1294" s="50" t="s">
        <v>469</v>
      </c>
      <c r="C1294" s="51">
        <v>1.77072E-6</v>
      </c>
      <c r="D1294" s="51">
        <v>5.5686399999999998E-6</v>
      </c>
      <c r="E1294" s="51">
        <v>2.4835900000000001E-7</v>
      </c>
      <c r="F1294" s="52">
        <v>2.3800000000000001E-7</v>
      </c>
      <c r="G1294" s="53">
        <v>7.8257190000000006E-6</v>
      </c>
      <c r="H1294" s="53">
        <f t="shared" si="20"/>
        <v>3.99111669E-6</v>
      </c>
    </row>
    <row r="1295" spans="1:8" x14ac:dyDescent="0.4">
      <c r="A1295" s="49"/>
      <c r="B1295" s="50" t="s">
        <v>466</v>
      </c>
      <c r="C1295" s="51">
        <v>4.1820199999999996E-6</v>
      </c>
      <c r="D1295" s="51">
        <v>3.9641099999999997E-6</v>
      </c>
      <c r="E1295" s="51">
        <v>7.3447499999999996E-7</v>
      </c>
      <c r="F1295" s="52">
        <v>9.7999999999999993E-7</v>
      </c>
      <c r="G1295" s="53">
        <v>9.8606050000000004E-6</v>
      </c>
      <c r="H1295" s="53">
        <f t="shared" si="20"/>
        <v>5.0289085500000001E-6</v>
      </c>
    </row>
    <row r="1296" spans="1:8" x14ac:dyDescent="0.4">
      <c r="A1296" s="49"/>
      <c r="B1296" s="50" t="s">
        <v>455</v>
      </c>
      <c r="C1296" s="51">
        <v>6.4797699999999998E-6</v>
      </c>
      <c r="D1296" s="51">
        <v>3.3267299999999998E-6</v>
      </c>
      <c r="E1296" s="51">
        <v>8.4718500000000003E-7</v>
      </c>
      <c r="F1296" s="52">
        <v>2.4899999999999999E-6</v>
      </c>
      <c r="G1296" s="53">
        <v>1.3143684999999998E-5</v>
      </c>
      <c r="H1296" s="53">
        <f t="shared" si="20"/>
        <v>6.7032793499999988E-6</v>
      </c>
    </row>
    <row r="1297" spans="1:8" x14ac:dyDescent="0.4">
      <c r="A1297" s="49"/>
      <c r="B1297" s="50" t="s">
        <v>393</v>
      </c>
      <c r="C1297" s="51">
        <v>6.5086299999999994E-6</v>
      </c>
      <c r="D1297" s="51">
        <v>4.6358199999999994E-6</v>
      </c>
      <c r="E1297" s="51">
        <v>4.4316000000000001E-7</v>
      </c>
      <c r="F1297" s="52">
        <v>1.6999999999999998E-6</v>
      </c>
      <c r="G1297" s="53">
        <v>1.328761E-5</v>
      </c>
      <c r="H1297" s="53">
        <f t="shared" si="20"/>
        <v>6.7766811000000003E-6</v>
      </c>
    </row>
    <row r="1298" spans="1:8" x14ac:dyDescent="0.4">
      <c r="A1298" s="49"/>
      <c r="B1298" s="50" t="s">
        <v>446</v>
      </c>
      <c r="C1298" s="51">
        <v>2.9903400000000002E-6</v>
      </c>
      <c r="D1298" s="51">
        <v>8.7913199999999997E-6</v>
      </c>
      <c r="E1298" s="51">
        <v>8.2926099999999992E-7</v>
      </c>
      <c r="F1298" s="52">
        <v>2.0699999999999997E-6</v>
      </c>
      <c r="G1298" s="53">
        <v>1.4680920999999999E-5</v>
      </c>
      <c r="H1298" s="53">
        <f t="shared" si="20"/>
        <v>7.4872697099999999E-6</v>
      </c>
    </row>
    <row r="1299" spans="1:8" x14ac:dyDescent="0.4">
      <c r="A1299" s="49"/>
      <c r="B1299" s="50" t="s">
        <v>428</v>
      </c>
      <c r="C1299" s="51">
        <v>4.4607500000000004E-6</v>
      </c>
      <c r="D1299" s="51">
        <v>4.7918999999999998E-6</v>
      </c>
      <c r="E1299" s="51">
        <v>2.0030999999999999E-6</v>
      </c>
      <c r="F1299" s="52">
        <v>6.4500000000000001E-6</v>
      </c>
      <c r="G1299" s="53">
        <v>1.7705750000000002E-5</v>
      </c>
      <c r="H1299" s="53">
        <f t="shared" si="20"/>
        <v>9.029932500000002E-6</v>
      </c>
    </row>
    <row r="1300" spans="1:8" x14ac:dyDescent="0.4">
      <c r="A1300" s="49"/>
      <c r="B1300" s="50" t="s">
        <v>403</v>
      </c>
      <c r="C1300" s="51">
        <v>8.3736000000000006E-6</v>
      </c>
      <c r="D1300" s="51">
        <v>5.1726700000000001E-6</v>
      </c>
      <c r="E1300" s="51">
        <v>4.9514099999999996E-6</v>
      </c>
      <c r="F1300" s="52">
        <v>1.03E-5</v>
      </c>
      <c r="G1300" s="53">
        <v>2.8797679999999999E-5</v>
      </c>
      <c r="H1300" s="53">
        <f t="shared" si="20"/>
        <v>1.46868168E-5</v>
      </c>
    </row>
    <row r="1301" spans="1:8" x14ac:dyDescent="0.4">
      <c r="A1301" s="49"/>
      <c r="B1301" s="50" t="s">
        <v>472</v>
      </c>
      <c r="C1301" s="51">
        <v>1.4E-5</v>
      </c>
      <c r="D1301" s="51">
        <v>1.07004E-5</v>
      </c>
      <c r="E1301" s="51">
        <v>1.2299999999999999E-6</v>
      </c>
      <c r="F1301" s="52">
        <v>3.6500000000000002E-6</v>
      </c>
      <c r="G1301" s="53">
        <v>2.9580399999999999E-5</v>
      </c>
      <c r="H1301" s="53">
        <f t="shared" si="20"/>
        <v>1.5086004E-5</v>
      </c>
    </row>
    <row r="1302" spans="1:8" x14ac:dyDescent="0.4">
      <c r="A1302" s="49"/>
      <c r="B1302" s="50" t="s">
        <v>363</v>
      </c>
      <c r="C1302" s="51">
        <v>1.1664100000000001E-5</v>
      </c>
      <c r="D1302" s="51">
        <v>6.00834E-6</v>
      </c>
      <c r="E1302" s="51">
        <v>5.9544199999999998E-6</v>
      </c>
      <c r="F1302" s="52">
        <v>6.2500000000000003E-6</v>
      </c>
      <c r="G1302" s="53">
        <v>2.9876859999999999E-5</v>
      </c>
      <c r="H1302" s="53">
        <f t="shared" si="20"/>
        <v>1.52371986E-5</v>
      </c>
    </row>
    <row r="1303" spans="1:8" x14ac:dyDescent="0.4">
      <c r="A1303" s="49"/>
      <c r="B1303" s="50" t="s">
        <v>362</v>
      </c>
      <c r="C1303" s="51">
        <v>5.2950899999999996E-6</v>
      </c>
      <c r="D1303" s="51">
        <v>1.4977099999999999E-5</v>
      </c>
      <c r="E1303" s="51">
        <v>1.7070100000000001E-5</v>
      </c>
      <c r="F1303" s="52">
        <v>4.3900000000000003E-5</v>
      </c>
      <c r="G1303" s="53">
        <v>8.1242289999999999E-5</v>
      </c>
      <c r="H1303" s="53">
        <f t="shared" si="20"/>
        <v>4.1433567900000003E-5</v>
      </c>
    </row>
    <row r="1304" spans="1:8" x14ac:dyDescent="0.4">
      <c r="A1304" s="49"/>
      <c r="B1304" s="50" t="s">
        <v>383</v>
      </c>
      <c r="C1304" s="51">
        <v>7.6525600000000008E-6</v>
      </c>
      <c r="D1304" s="51">
        <v>2.6954400000000001E-5</v>
      </c>
      <c r="E1304" s="51">
        <v>1.22223E-5</v>
      </c>
      <c r="F1304" s="52">
        <v>3.8500000000000001E-5</v>
      </c>
      <c r="G1304" s="53">
        <v>8.5329259999999987E-5</v>
      </c>
      <c r="H1304" s="53">
        <f t="shared" si="20"/>
        <v>4.3517922599999995E-5</v>
      </c>
    </row>
    <row r="1305" spans="1:8" x14ac:dyDescent="0.4">
      <c r="A1305" s="44" t="s">
        <v>168</v>
      </c>
      <c r="B1305" s="45" t="s">
        <v>461</v>
      </c>
      <c r="C1305" s="46">
        <v>3.8257199999999999E-9</v>
      </c>
      <c r="D1305" s="46">
        <v>1.0744799999999999E-8</v>
      </c>
      <c r="E1305" s="46">
        <v>7.9706699999999999E-10</v>
      </c>
      <c r="F1305" s="47">
        <v>1.4599999999999999E-9</v>
      </c>
      <c r="G1305" s="48">
        <v>1.6827586999999998E-8</v>
      </c>
      <c r="H1305" s="48">
        <f t="shared" si="20"/>
        <v>8.5820693699999981E-9</v>
      </c>
    </row>
    <row r="1306" spans="1:8" x14ac:dyDescent="0.4">
      <c r="A1306" s="49"/>
      <c r="B1306" s="50" t="s">
        <v>72</v>
      </c>
      <c r="C1306" s="51">
        <v>3.9489400000000002E-9</v>
      </c>
      <c r="D1306" s="51">
        <v>1.24848E-8</v>
      </c>
      <c r="E1306" s="51">
        <v>1.2199200000000001E-9</v>
      </c>
      <c r="F1306" s="52">
        <v>8.4900000000000007E-10</v>
      </c>
      <c r="G1306" s="53">
        <v>1.8502660000000001E-8</v>
      </c>
      <c r="H1306" s="53">
        <f t="shared" si="20"/>
        <v>9.4363566000000004E-9</v>
      </c>
    </row>
    <row r="1307" spans="1:8" x14ac:dyDescent="0.4">
      <c r="A1307" s="49"/>
      <c r="B1307" s="50" t="s">
        <v>376</v>
      </c>
      <c r="C1307" s="51">
        <v>4.3000000000000005E-9</v>
      </c>
      <c r="D1307" s="51">
        <v>1.2500000000000001E-8</v>
      </c>
      <c r="E1307" s="51">
        <v>1.24546E-9</v>
      </c>
      <c r="F1307" s="52">
        <v>9.0099999999999999E-10</v>
      </c>
      <c r="G1307" s="53">
        <v>1.8946460000000004E-8</v>
      </c>
      <c r="H1307" s="53">
        <f t="shared" si="20"/>
        <v>9.6626946000000021E-9</v>
      </c>
    </row>
    <row r="1308" spans="1:8" x14ac:dyDescent="0.4">
      <c r="A1308" s="49"/>
      <c r="B1308" s="50" t="s">
        <v>377</v>
      </c>
      <c r="C1308" s="51">
        <v>4.3000000000000005E-9</v>
      </c>
      <c r="D1308" s="51">
        <v>1.2500000000000001E-8</v>
      </c>
      <c r="E1308" s="51">
        <v>1.25E-9</v>
      </c>
      <c r="F1308" s="52">
        <v>9.0099999999999999E-10</v>
      </c>
      <c r="G1308" s="53">
        <v>1.8951000000000002E-8</v>
      </c>
      <c r="H1308" s="53">
        <f t="shared" si="20"/>
        <v>9.6650100000000007E-9</v>
      </c>
    </row>
    <row r="1309" spans="1:8" x14ac:dyDescent="0.4">
      <c r="A1309" s="49"/>
      <c r="B1309" s="50" t="s">
        <v>61</v>
      </c>
      <c r="C1309" s="51">
        <v>4.3049299999999995E-9</v>
      </c>
      <c r="D1309" s="51">
        <v>1.2546499999999999E-8</v>
      </c>
      <c r="E1309" s="51">
        <v>1.24546E-9</v>
      </c>
      <c r="F1309" s="52">
        <v>9.0099999999999999E-10</v>
      </c>
      <c r="G1309" s="53">
        <v>1.899789E-8</v>
      </c>
      <c r="H1309" s="53">
        <f t="shared" si="20"/>
        <v>9.6889239000000005E-9</v>
      </c>
    </row>
    <row r="1310" spans="1:8" x14ac:dyDescent="0.4">
      <c r="A1310" s="49"/>
      <c r="B1310" s="50" t="s">
        <v>420</v>
      </c>
      <c r="C1310" s="51">
        <v>3.4863099999999997E-9</v>
      </c>
      <c r="D1310" s="51">
        <v>1.5638800000000001E-8</v>
      </c>
      <c r="E1310" s="51">
        <v>6.4459900000000002E-10</v>
      </c>
      <c r="F1310" s="52">
        <v>3.3500000000000003E-10</v>
      </c>
      <c r="G1310" s="53">
        <v>2.0104709E-8</v>
      </c>
      <c r="H1310" s="53">
        <f t="shared" si="20"/>
        <v>1.025340159E-8</v>
      </c>
    </row>
    <row r="1311" spans="1:8" x14ac:dyDescent="0.4">
      <c r="A1311" s="49"/>
      <c r="B1311" s="50" t="s">
        <v>223</v>
      </c>
      <c r="C1311" s="51">
        <v>5.9100000000000005E-9</v>
      </c>
      <c r="D1311" s="51">
        <v>1.39E-8</v>
      </c>
      <c r="E1311" s="51">
        <v>1.2199999999999999E-9</v>
      </c>
      <c r="F1311" s="52">
        <v>9.4099999999999996E-10</v>
      </c>
      <c r="G1311" s="53">
        <v>2.1970999999999999E-8</v>
      </c>
      <c r="H1311" s="53">
        <f t="shared" si="20"/>
        <v>1.1205209999999999E-8</v>
      </c>
    </row>
    <row r="1312" spans="1:8" x14ac:dyDescent="0.4">
      <c r="A1312" s="49"/>
      <c r="B1312" s="50" t="s">
        <v>356</v>
      </c>
      <c r="C1312" s="51">
        <v>5.9100000000000005E-9</v>
      </c>
      <c r="D1312" s="51">
        <v>1.39E-8</v>
      </c>
      <c r="E1312" s="51">
        <v>1.2199999999999999E-9</v>
      </c>
      <c r="F1312" s="52">
        <v>9.4099999999999996E-10</v>
      </c>
      <c r="G1312" s="53">
        <v>2.1970999999999999E-8</v>
      </c>
      <c r="H1312" s="53">
        <f t="shared" si="20"/>
        <v>1.1205209999999999E-8</v>
      </c>
    </row>
    <row r="1313" spans="1:8" x14ac:dyDescent="0.4">
      <c r="A1313" s="49"/>
      <c r="B1313" s="50" t="s">
        <v>463</v>
      </c>
      <c r="C1313" s="51">
        <v>6.6129699999999998E-9</v>
      </c>
      <c r="D1313" s="51">
        <v>1.5485599999999999E-8</v>
      </c>
      <c r="E1313" s="51">
        <v>1.25294E-9</v>
      </c>
      <c r="F1313" s="52">
        <v>9.0499999999999998E-10</v>
      </c>
      <c r="G1313" s="53">
        <v>2.4256509999999999E-8</v>
      </c>
      <c r="H1313" s="53">
        <f t="shared" si="20"/>
        <v>1.2370820099999999E-8</v>
      </c>
    </row>
    <row r="1314" spans="1:8" x14ac:dyDescent="0.4">
      <c r="A1314" s="49"/>
      <c r="B1314" s="50" t="s">
        <v>429</v>
      </c>
      <c r="C1314" s="51">
        <v>6.6797700000000004E-9</v>
      </c>
      <c r="D1314" s="51">
        <v>1.6890399999999999E-8</v>
      </c>
      <c r="E1314" s="51">
        <v>1.2962200000000001E-9</v>
      </c>
      <c r="F1314" s="52">
        <v>7.5199999999999999E-10</v>
      </c>
      <c r="G1314" s="53">
        <v>2.561839E-8</v>
      </c>
      <c r="H1314" s="53">
        <f t="shared" si="20"/>
        <v>1.30653789E-8</v>
      </c>
    </row>
    <row r="1315" spans="1:8" x14ac:dyDescent="0.4">
      <c r="A1315" s="49"/>
      <c r="B1315" s="50" t="s">
        <v>137</v>
      </c>
      <c r="C1315" s="51">
        <v>5.5824600000000002E-9</v>
      </c>
      <c r="D1315" s="51">
        <v>1.70831E-8</v>
      </c>
      <c r="E1315" s="51">
        <v>1.6807399999999999E-9</v>
      </c>
      <c r="F1315" s="52">
        <v>1.5200000000000001E-9</v>
      </c>
      <c r="G1315" s="53">
        <v>2.5866299999999998E-8</v>
      </c>
      <c r="H1315" s="53">
        <f t="shared" si="20"/>
        <v>1.3191813E-8</v>
      </c>
    </row>
    <row r="1316" spans="1:8" x14ac:dyDescent="0.4">
      <c r="A1316" s="49"/>
      <c r="B1316" s="50" t="s">
        <v>317</v>
      </c>
      <c r="C1316" s="51">
        <v>7.6004499999999997E-9</v>
      </c>
      <c r="D1316" s="51">
        <v>1.7798000000000002E-8</v>
      </c>
      <c r="E1316" s="51">
        <v>1.4400399999999999E-9</v>
      </c>
      <c r="F1316" s="52">
        <v>1.0399999999999999E-9</v>
      </c>
      <c r="G1316" s="53">
        <v>2.7878490000000001E-8</v>
      </c>
      <c r="H1316" s="53">
        <f t="shared" si="20"/>
        <v>1.42180299E-8</v>
      </c>
    </row>
    <row r="1317" spans="1:8" x14ac:dyDescent="0.4">
      <c r="A1317" s="49"/>
      <c r="B1317" s="50" t="s">
        <v>401</v>
      </c>
      <c r="C1317" s="51">
        <v>7.6004499999999997E-9</v>
      </c>
      <c r="D1317" s="51">
        <v>1.7798000000000002E-8</v>
      </c>
      <c r="E1317" s="51">
        <v>1.4400399999999999E-9</v>
      </c>
      <c r="F1317" s="52">
        <v>1.0399999999999999E-9</v>
      </c>
      <c r="G1317" s="53">
        <v>2.7878490000000001E-8</v>
      </c>
      <c r="H1317" s="53">
        <f t="shared" si="20"/>
        <v>1.42180299E-8</v>
      </c>
    </row>
    <row r="1318" spans="1:8" x14ac:dyDescent="0.4">
      <c r="A1318" s="49"/>
      <c r="B1318" s="50" t="s">
        <v>402</v>
      </c>
      <c r="C1318" s="51">
        <v>7.34915E-9</v>
      </c>
      <c r="D1318" s="51">
        <v>1.8669999999999998E-8</v>
      </c>
      <c r="E1318" s="51">
        <v>1.9080300000000001E-9</v>
      </c>
      <c r="F1318" s="52">
        <v>1.4699999999999999E-9</v>
      </c>
      <c r="G1318" s="53">
        <v>2.9397180000000003E-8</v>
      </c>
      <c r="H1318" s="53">
        <f t="shared" si="20"/>
        <v>1.4992561800000003E-8</v>
      </c>
    </row>
    <row r="1319" spans="1:8" x14ac:dyDescent="0.4">
      <c r="A1319" s="49"/>
      <c r="B1319" s="50" t="s">
        <v>319</v>
      </c>
      <c r="C1319" s="51">
        <v>6.9381499999999997E-9</v>
      </c>
      <c r="D1319" s="51">
        <v>2.1664000000000001E-8</v>
      </c>
      <c r="E1319" s="51">
        <v>2.12182E-9</v>
      </c>
      <c r="F1319" s="52">
        <v>1.4800000000000001E-9</v>
      </c>
      <c r="G1319" s="53">
        <v>3.2203970000000005E-8</v>
      </c>
      <c r="H1319" s="53">
        <f t="shared" si="20"/>
        <v>1.6424024700000002E-8</v>
      </c>
    </row>
    <row r="1320" spans="1:8" x14ac:dyDescent="0.4">
      <c r="A1320" s="49"/>
      <c r="B1320" s="50" t="s">
        <v>320</v>
      </c>
      <c r="C1320" s="51">
        <v>6.9381499999999997E-9</v>
      </c>
      <c r="D1320" s="51">
        <v>2.1664000000000001E-8</v>
      </c>
      <c r="E1320" s="51">
        <v>2.12182E-9</v>
      </c>
      <c r="F1320" s="52">
        <v>1.4800000000000001E-9</v>
      </c>
      <c r="G1320" s="53">
        <v>3.2203970000000005E-8</v>
      </c>
      <c r="H1320" s="53">
        <f t="shared" si="20"/>
        <v>1.6424024700000002E-8</v>
      </c>
    </row>
    <row r="1321" spans="1:8" x14ac:dyDescent="0.4">
      <c r="A1321" s="49"/>
      <c r="B1321" s="50" t="s">
        <v>226</v>
      </c>
      <c r="C1321" s="51">
        <v>1.0409699999999999E-8</v>
      </c>
      <c r="D1321" s="51">
        <v>2.4387600000000001E-8</v>
      </c>
      <c r="E1321" s="51">
        <v>2.1917000000000002E-9</v>
      </c>
      <c r="F1321" s="52">
        <v>1.73E-9</v>
      </c>
      <c r="G1321" s="53">
        <v>3.8718999999999998E-8</v>
      </c>
      <c r="H1321" s="53">
        <f t="shared" si="20"/>
        <v>1.9746689999999999E-8</v>
      </c>
    </row>
    <row r="1322" spans="1:8" x14ac:dyDescent="0.4">
      <c r="A1322" s="49"/>
      <c r="B1322" s="50" t="s">
        <v>227</v>
      </c>
      <c r="C1322" s="51">
        <v>4.7400000000000002E-10</v>
      </c>
      <c r="D1322" s="51">
        <v>1.3400000000000001E-8</v>
      </c>
      <c r="E1322" s="51">
        <v>2.3800000000000001E-10</v>
      </c>
      <c r="F1322" s="52">
        <v>2.8200000000000001E-8</v>
      </c>
      <c r="G1322" s="53">
        <v>4.2311999999999995E-8</v>
      </c>
      <c r="H1322" s="53">
        <f t="shared" si="20"/>
        <v>2.1579119999999999E-8</v>
      </c>
    </row>
    <row r="1323" spans="1:8" x14ac:dyDescent="0.4">
      <c r="A1323" s="49"/>
      <c r="B1323" s="50" t="s">
        <v>452</v>
      </c>
      <c r="C1323" s="51">
        <v>1.59462E-8</v>
      </c>
      <c r="D1323" s="51">
        <v>2.55044E-8</v>
      </c>
      <c r="E1323" s="51">
        <v>2.2424799999999999E-9</v>
      </c>
      <c r="F1323" s="52">
        <v>1.7000000000000001E-9</v>
      </c>
      <c r="G1323" s="53">
        <v>4.5393080000000001E-8</v>
      </c>
      <c r="H1323" s="53">
        <f t="shared" si="20"/>
        <v>2.31504708E-8</v>
      </c>
    </row>
    <row r="1324" spans="1:8" x14ac:dyDescent="0.4">
      <c r="A1324" s="49"/>
      <c r="B1324" s="50" t="s">
        <v>443</v>
      </c>
      <c r="C1324" s="51">
        <v>1.4750999999999999E-8</v>
      </c>
      <c r="D1324" s="51">
        <v>3.0965300000000003E-8</v>
      </c>
      <c r="E1324" s="51">
        <v>2.7011499999999999E-9</v>
      </c>
      <c r="F1324" s="52">
        <v>2.0999999999999998E-9</v>
      </c>
      <c r="G1324" s="53">
        <v>5.0517449999999993E-8</v>
      </c>
      <c r="H1324" s="53">
        <f t="shared" si="20"/>
        <v>2.5763899499999998E-8</v>
      </c>
    </row>
    <row r="1325" spans="1:8" x14ac:dyDescent="0.4">
      <c r="A1325" s="49"/>
      <c r="B1325" s="50" t="s">
        <v>422</v>
      </c>
      <c r="C1325" s="51">
        <v>6.9318500000000006E-9</v>
      </c>
      <c r="D1325" s="51">
        <v>3.4930000000000002E-8</v>
      </c>
      <c r="E1325" s="51">
        <v>3.87939E-10</v>
      </c>
      <c r="F1325" s="52">
        <v>1.05E-8</v>
      </c>
      <c r="G1325" s="53">
        <v>5.2749788999999995E-8</v>
      </c>
      <c r="H1325" s="53">
        <f t="shared" si="20"/>
        <v>2.6902392389999999E-8</v>
      </c>
    </row>
    <row r="1326" spans="1:8" x14ac:dyDescent="0.4">
      <c r="A1326" s="49"/>
      <c r="B1326" s="50" t="s">
        <v>456</v>
      </c>
      <c r="C1326" s="51">
        <v>1.2E-8</v>
      </c>
      <c r="D1326" s="51">
        <v>3.3699999999999997E-8</v>
      </c>
      <c r="E1326" s="51">
        <v>2.5000000000000001E-9</v>
      </c>
      <c r="F1326" s="52">
        <v>4.5800000000000003E-9</v>
      </c>
      <c r="G1326" s="53">
        <v>5.278E-8</v>
      </c>
      <c r="H1326" s="53">
        <f t="shared" si="20"/>
        <v>2.6917799999999999E-8</v>
      </c>
    </row>
    <row r="1327" spans="1:8" x14ac:dyDescent="0.4">
      <c r="A1327" s="49"/>
      <c r="B1327" s="50" t="s">
        <v>446</v>
      </c>
      <c r="C1327" s="51">
        <v>1.85219E-8</v>
      </c>
      <c r="D1327" s="51">
        <v>2.6391199999999999E-8</v>
      </c>
      <c r="E1327" s="51">
        <v>3.53841E-9</v>
      </c>
      <c r="F1327" s="52">
        <v>7.9300000000000005E-9</v>
      </c>
      <c r="G1327" s="53">
        <v>5.6381510000000004E-8</v>
      </c>
      <c r="H1327" s="53">
        <f t="shared" si="20"/>
        <v>2.8754570100000002E-8</v>
      </c>
    </row>
    <row r="1328" spans="1:8" x14ac:dyDescent="0.4">
      <c r="A1328" s="49"/>
      <c r="B1328" s="50" t="s">
        <v>346</v>
      </c>
      <c r="C1328" s="51">
        <v>1.2657799999999999E-8</v>
      </c>
      <c r="D1328" s="51">
        <v>3.4592499999999997E-8</v>
      </c>
      <c r="E1328" s="51">
        <v>1.7363999999999999E-9</v>
      </c>
      <c r="F1328" s="52">
        <v>7.8100000000000001E-9</v>
      </c>
      <c r="G1328" s="53">
        <v>5.6796699999999999E-8</v>
      </c>
      <c r="H1328" s="53">
        <f t="shared" si="20"/>
        <v>2.8966317000000001E-8</v>
      </c>
    </row>
    <row r="1329" spans="1:8" x14ac:dyDescent="0.4">
      <c r="A1329" s="49"/>
      <c r="B1329" s="50" t="s">
        <v>388</v>
      </c>
      <c r="C1329" s="51">
        <v>2.2300500000000002E-8</v>
      </c>
      <c r="D1329" s="51">
        <v>3.33859E-8</v>
      </c>
      <c r="E1329" s="51">
        <v>2.8917699999999998E-9</v>
      </c>
      <c r="F1329" s="52">
        <v>2.4099999999999997E-9</v>
      </c>
      <c r="G1329" s="53">
        <v>6.0988170000000011E-8</v>
      </c>
      <c r="H1329" s="53">
        <f t="shared" si="20"/>
        <v>3.1103966700000006E-8</v>
      </c>
    </row>
    <row r="1330" spans="1:8" x14ac:dyDescent="0.4">
      <c r="A1330" s="49"/>
      <c r="B1330" s="50" t="s">
        <v>349</v>
      </c>
      <c r="C1330" s="51">
        <v>1.36828E-8</v>
      </c>
      <c r="D1330" s="51">
        <v>3.58828E-8</v>
      </c>
      <c r="E1330" s="51">
        <v>5.0843500000000001E-9</v>
      </c>
      <c r="F1330" s="52">
        <v>9.0599999999999997E-9</v>
      </c>
      <c r="G1330" s="53">
        <v>6.370995000000001E-8</v>
      </c>
      <c r="H1330" s="53">
        <f t="shared" si="20"/>
        <v>3.2492074500000003E-8</v>
      </c>
    </row>
    <row r="1331" spans="1:8" x14ac:dyDescent="0.4">
      <c r="A1331" s="49"/>
      <c r="B1331" s="50" t="s">
        <v>74</v>
      </c>
      <c r="C1331" s="51">
        <v>1.36828E-8</v>
      </c>
      <c r="D1331" s="51">
        <v>3.58828E-8</v>
      </c>
      <c r="E1331" s="51">
        <v>5.0843500000000001E-9</v>
      </c>
      <c r="F1331" s="52">
        <v>9.0599999999999997E-9</v>
      </c>
      <c r="G1331" s="53">
        <v>6.370995000000001E-8</v>
      </c>
      <c r="H1331" s="53">
        <f t="shared" si="20"/>
        <v>3.2492074500000003E-8</v>
      </c>
    </row>
    <row r="1332" spans="1:8" x14ac:dyDescent="0.4">
      <c r="A1332" s="49"/>
      <c r="B1332" s="50" t="s">
        <v>350</v>
      </c>
      <c r="C1332" s="51">
        <v>1.36828E-8</v>
      </c>
      <c r="D1332" s="51">
        <v>3.58828E-8</v>
      </c>
      <c r="E1332" s="51">
        <v>5.0843500000000001E-9</v>
      </c>
      <c r="F1332" s="52">
        <v>9.0599999999999997E-9</v>
      </c>
      <c r="G1332" s="53">
        <v>6.370995000000001E-8</v>
      </c>
      <c r="H1332" s="53">
        <f t="shared" si="20"/>
        <v>3.2492074500000003E-8</v>
      </c>
    </row>
    <row r="1333" spans="1:8" x14ac:dyDescent="0.4">
      <c r="A1333" s="49"/>
      <c r="B1333" s="50" t="s">
        <v>414</v>
      </c>
      <c r="C1333" s="51">
        <v>2.2207300000000001E-8</v>
      </c>
      <c r="D1333" s="51">
        <v>1.6483399999999998E-8</v>
      </c>
      <c r="E1333" s="51">
        <v>1.0153099999999999E-8</v>
      </c>
      <c r="F1333" s="52">
        <v>1.5000000000000002E-8</v>
      </c>
      <c r="G1333" s="53">
        <v>6.3843799999999988E-8</v>
      </c>
      <c r="H1333" s="53">
        <f t="shared" si="20"/>
        <v>3.2560337999999997E-8</v>
      </c>
    </row>
    <row r="1334" spans="1:8" x14ac:dyDescent="0.4">
      <c r="A1334" s="49"/>
      <c r="B1334" s="50" t="s">
        <v>472</v>
      </c>
      <c r="C1334" s="51">
        <v>2.0422799999999999E-8</v>
      </c>
      <c r="D1334" s="51">
        <v>2.18823E-8</v>
      </c>
      <c r="E1334" s="51">
        <v>1.2977300000000001E-8</v>
      </c>
      <c r="F1334" s="52">
        <v>2.22E-8</v>
      </c>
      <c r="G1334" s="53">
        <v>7.74824E-8</v>
      </c>
      <c r="H1334" s="53">
        <f t="shared" si="20"/>
        <v>3.9516024000000002E-8</v>
      </c>
    </row>
    <row r="1335" spans="1:8" x14ac:dyDescent="0.4">
      <c r="A1335" s="49"/>
      <c r="B1335" s="50" t="s">
        <v>430</v>
      </c>
      <c r="C1335" s="51">
        <v>1.47177E-8</v>
      </c>
      <c r="D1335" s="51">
        <v>5.4118600000000001E-8</v>
      </c>
      <c r="E1335" s="51">
        <v>4.1123499999999998E-9</v>
      </c>
      <c r="F1335" s="52">
        <v>6.5300000000000004E-9</v>
      </c>
      <c r="G1335" s="53">
        <v>7.9478649999999994E-8</v>
      </c>
      <c r="H1335" s="53">
        <f t="shared" si="20"/>
        <v>4.0534111499999998E-8</v>
      </c>
    </row>
    <row r="1336" spans="1:8" x14ac:dyDescent="0.4">
      <c r="A1336" s="49"/>
      <c r="B1336" s="50" t="s">
        <v>464</v>
      </c>
      <c r="C1336" s="51">
        <v>1.11193E-8</v>
      </c>
      <c r="D1336" s="51">
        <v>6.1430399999999997E-8</v>
      </c>
      <c r="E1336" s="51">
        <v>6.9369700000000007E-10</v>
      </c>
      <c r="F1336" s="52">
        <v>1.7800000000000001E-8</v>
      </c>
      <c r="G1336" s="53">
        <v>9.1043397000000001E-8</v>
      </c>
      <c r="H1336" s="53">
        <f t="shared" si="20"/>
        <v>4.6432132469999998E-8</v>
      </c>
    </row>
    <row r="1337" spans="1:8" x14ac:dyDescent="0.4">
      <c r="A1337" s="49"/>
      <c r="B1337" s="50" t="s">
        <v>277</v>
      </c>
      <c r="C1337" s="51">
        <v>2.21445E-8</v>
      </c>
      <c r="D1337" s="51">
        <v>5.8619699999999995E-8</v>
      </c>
      <c r="E1337" s="51">
        <v>8.2421799999999996E-10</v>
      </c>
      <c r="F1337" s="52">
        <v>1.0600000000000001E-8</v>
      </c>
      <c r="G1337" s="53">
        <v>9.2188417999999999E-8</v>
      </c>
      <c r="H1337" s="53">
        <f t="shared" si="20"/>
        <v>4.7016093180000003E-8</v>
      </c>
    </row>
    <row r="1338" spans="1:8" x14ac:dyDescent="0.4">
      <c r="A1338" s="49"/>
      <c r="B1338" s="50" t="s">
        <v>412</v>
      </c>
      <c r="C1338" s="51">
        <v>1.96E-8</v>
      </c>
      <c r="D1338" s="51">
        <v>6.0900000000000009E-8</v>
      </c>
      <c r="E1338" s="51">
        <v>9.4600000000000004E-10</v>
      </c>
      <c r="F1338" s="52">
        <v>1.44E-8</v>
      </c>
      <c r="G1338" s="53">
        <v>9.584600000000001E-8</v>
      </c>
      <c r="H1338" s="53">
        <f t="shared" si="20"/>
        <v>4.8881460000000007E-8</v>
      </c>
    </row>
    <row r="1339" spans="1:8" x14ac:dyDescent="0.4">
      <c r="A1339" s="49"/>
      <c r="B1339" s="50" t="s">
        <v>91</v>
      </c>
      <c r="C1339" s="51">
        <v>2.3926399999999997E-8</v>
      </c>
      <c r="D1339" s="51">
        <v>5.0935900000000002E-8</v>
      </c>
      <c r="E1339" s="51">
        <v>2.6191899999999999E-9</v>
      </c>
      <c r="F1339" s="52">
        <v>1.9799999999999999E-8</v>
      </c>
      <c r="G1339" s="53">
        <v>9.728149E-8</v>
      </c>
      <c r="H1339" s="53">
        <f t="shared" si="20"/>
        <v>4.96135599E-8</v>
      </c>
    </row>
    <row r="1340" spans="1:8" x14ac:dyDescent="0.4">
      <c r="A1340" s="49"/>
      <c r="B1340" s="50" t="s">
        <v>87</v>
      </c>
      <c r="C1340" s="51">
        <v>2.6663600000000001E-8</v>
      </c>
      <c r="D1340" s="51">
        <v>6.1202400000000003E-8</v>
      </c>
      <c r="E1340" s="51">
        <v>6.4371599999999997E-9</v>
      </c>
      <c r="F1340" s="52">
        <v>7.4300000000000002E-9</v>
      </c>
      <c r="G1340" s="53">
        <v>1.0173316000000001E-7</v>
      </c>
      <c r="H1340" s="53">
        <f t="shared" si="20"/>
        <v>5.1883911600000008E-8</v>
      </c>
    </row>
    <row r="1341" spans="1:8" x14ac:dyDescent="0.4">
      <c r="A1341" s="49"/>
      <c r="B1341" s="50" t="s">
        <v>385</v>
      </c>
      <c r="C1341" s="51">
        <v>2.7404000000000002E-8</v>
      </c>
      <c r="D1341" s="51">
        <v>6.4201299999999997E-8</v>
      </c>
      <c r="E1341" s="51">
        <v>5.7697300000000005E-9</v>
      </c>
      <c r="F1341" s="52">
        <v>4.5600000000000008E-9</v>
      </c>
      <c r="G1341" s="53">
        <v>1.0193503E-7</v>
      </c>
      <c r="H1341" s="53">
        <f t="shared" si="20"/>
        <v>5.1986865299999999E-8</v>
      </c>
    </row>
    <row r="1342" spans="1:8" x14ac:dyDescent="0.4">
      <c r="A1342" s="49"/>
      <c r="B1342" s="50" t="s">
        <v>80</v>
      </c>
      <c r="C1342" s="51">
        <v>2.0138800000000002E-8</v>
      </c>
      <c r="D1342" s="51">
        <v>7.0599100000000001E-8</v>
      </c>
      <c r="E1342" s="51">
        <v>4.4605699999999996E-9</v>
      </c>
      <c r="F1342" s="52">
        <v>9.4399999999999988E-9</v>
      </c>
      <c r="G1342" s="53">
        <v>1.0463847E-7</v>
      </c>
      <c r="H1342" s="53">
        <f t="shared" si="20"/>
        <v>5.3365619700000002E-8</v>
      </c>
    </row>
    <row r="1343" spans="1:8" x14ac:dyDescent="0.4">
      <c r="A1343" s="49"/>
      <c r="B1343" s="50" t="s">
        <v>400</v>
      </c>
      <c r="C1343" s="51">
        <v>2.3962299999999999E-8</v>
      </c>
      <c r="D1343" s="51">
        <v>6.3856399999999995E-8</v>
      </c>
      <c r="E1343" s="51">
        <v>1.3633900000000002E-9</v>
      </c>
      <c r="F1343" s="52">
        <v>1.6500000000000002E-8</v>
      </c>
      <c r="G1343" s="53">
        <v>1.0568209E-7</v>
      </c>
      <c r="H1343" s="53">
        <f t="shared" si="20"/>
        <v>5.3897865899999999E-8</v>
      </c>
    </row>
    <row r="1344" spans="1:8" x14ac:dyDescent="0.4">
      <c r="A1344" s="49"/>
      <c r="B1344" s="50" t="s">
        <v>394</v>
      </c>
      <c r="C1344" s="51">
        <v>1.4542899999999999E-8</v>
      </c>
      <c r="D1344" s="51">
        <v>7.9240500000000001E-8</v>
      </c>
      <c r="E1344" s="51">
        <v>4.9667100000000001E-10</v>
      </c>
      <c r="F1344" s="52">
        <v>1.9400000000000002E-8</v>
      </c>
      <c r="G1344" s="53">
        <v>1.1368007100000002E-7</v>
      </c>
      <c r="H1344" s="53">
        <f t="shared" si="20"/>
        <v>5.7976836210000006E-8</v>
      </c>
    </row>
    <row r="1345" spans="1:8" x14ac:dyDescent="0.4">
      <c r="A1345" s="49"/>
      <c r="B1345" s="50" t="s">
        <v>343</v>
      </c>
      <c r="C1345" s="51">
        <v>3.5530600000000001E-8</v>
      </c>
      <c r="D1345" s="51">
        <v>6.8315300000000003E-8</v>
      </c>
      <c r="E1345" s="51">
        <v>5.9742900000000001E-9</v>
      </c>
      <c r="F1345" s="52">
        <v>4.1999999999999996E-9</v>
      </c>
      <c r="G1345" s="53">
        <v>1.1402019000000001E-7</v>
      </c>
      <c r="H1345" s="53">
        <f t="shared" si="20"/>
        <v>5.8150296900000005E-8</v>
      </c>
    </row>
    <row r="1346" spans="1:8" x14ac:dyDescent="0.4">
      <c r="A1346" s="49"/>
      <c r="B1346" s="50" t="s">
        <v>397</v>
      </c>
      <c r="C1346" s="51">
        <v>2.7599999999999999E-8</v>
      </c>
      <c r="D1346" s="51">
        <v>7.6300000000000002E-8</v>
      </c>
      <c r="E1346" s="51">
        <v>3.1500000000000001E-9</v>
      </c>
      <c r="F1346" s="52">
        <v>1.88E-8</v>
      </c>
      <c r="G1346" s="53">
        <v>1.2585000000000001E-7</v>
      </c>
      <c r="H1346" s="53">
        <f t="shared" si="20"/>
        <v>6.41835E-8</v>
      </c>
    </row>
    <row r="1347" spans="1:8" x14ac:dyDescent="0.4">
      <c r="A1347" s="49"/>
      <c r="B1347" s="50" t="s">
        <v>453</v>
      </c>
      <c r="C1347" s="51">
        <v>3.1260599999999996E-8</v>
      </c>
      <c r="D1347" s="51">
        <v>8.2204800000000003E-8</v>
      </c>
      <c r="E1347" s="51">
        <v>2.5426699999999999E-9</v>
      </c>
      <c r="F1347" s="52">
        <v>1.8300000000000002E-8</v>
      </c>
      <c r="G1347" s="53">
        <v>1.3430807E-7</v>
      </c>
      <c r="H1347" s="53">
        <f t="shared" si="20"/>
        <v>6.8497115700000007E-8</v>
      </c>
    </row>
    <row r="1348" spans="1:8" x14ac:dyDescent="0.4">
      <c r="A1348" s="49"/>
      <c r="B1348" s="50" t="s">
        <v>389</v>
      </c>
      <c r="C1348" s="51">
        <v>2.3512799999999999E-8</v>
      </c>
      <c r="D1348" s="51">
        <v>6.6795199999999994E-8</v>
      </c>
      <c r="E1348" s="51">
        <v>1.6930800000000001E-9</v>
      </c>
      <c r="F1348" s="52">
        <v>4.6100000000000003E-8</v>
      </c>
      <c r="G1348" s="53">
        <v>1.3810108000000003E-7</v>
      </c>
      <c r="H1348" s="53">
        <f t="shared" si="20"/>
        <v>7.0431550800000014E-8</v>
      </c>
    </row>
    <row r="1349" spans="1:8" x14ac:dyDescent="0.4">
      <c r="A1349" s="49"/>
      <c r="B1349" s="50" t="s">
        <v>215</v>
      </c>
      <c r="C1349" s="51">
        <v>2.3215E-8</v>
      </c>
      <c r="D1349" s="51">
        <v>6.2551099999999994E-8</v>
      </c>
      <c r="E1349" s="51">
        <v>1.25513E-9</v>
      </c>
      <c r="F1349" s="52">
        <v>6.7000000000000004E-8</v>
      </c>
      <c r="G1349" s="53">
        <v>1.5402123000000001E-7</v>
      </c>
      <c r="H1349" s="53">
        <f t="shared" si="20"/>
        <v>7.8550827300000006E-8</v>
      </c>
    </row>
    <row r="1350" spans="1:8" x14ac:dyDescent="0.4">
      <c r="A1350" s="49"/>
      <c r="B1350" s="50" t="s">
        <v>465</v>
      </c>
      <c r="C1350" s="51">
        <v>5.7899999999999996E-8</v>
      </c>
      <c r="D1350" s="51">
        <v>8.5300000000000003E-8</v>
      </c>
      <c r="E1350" s="51">
        <v>7.6599999999999988E-9</v>
      </c>
      <c r="F1350" s="52">
        <v>6.3600000000000004E-9</v>
      </c>
      <c r="G1350" s="53">
        <v>1.5722000000000003E-7</v>
      </c>
      <c r="H1350" s="53">
        <f t="shared" si="20"/>
        <v>8.018220000000002E-8</v>
      </c>
    </row>
    <row r="1351" spans="1:8" x14ac:dyDescent="0.4">
      <c r="A1351" s="49"/>
      <c r="B1351" s="50" t="s">
        <v>378</v>
      </c>
      <c r="C1351" s="51">
        <v>4.29E-8</v>
      </c>
      <c r="D1351" s="51">
        <v>1.03E-7</v>
      </c>
      <c r="E1351" s="51">
        <v>9.3399999999999996E-9</v>
      </c>
      <c r="F1351" s="52">
        <v>2.0899999999999999E-8</v>
      </c>
      <c r="G1351" s="53">
        <v>1.7613999999999999E-7</v>
      </c>
      <c r="H1351" s="53">
        <f t="shared" si="20"/>
        <v>8.9831400000000001E-8</v>
      </c>
    </row>
    <row r="1352" spans="1:8" x14ac:dyDescent="0.4">
      <c r="A1352" s="49"/>
      <c r="B1352" s="50" t="s">
        <v>364</v>
      </c>
      <c r="C1352" s="51">
        <v>4.5399999999999996E-8</v>
      </c>
      <c r="D1352" s="51">
        <v>1.6400000000000001E-7</v>
      </c>
      <c r="E1352" s="51">
        <v>7.9300000000000005E-9</v>
      </c>
      <c r="F1352" s="52">
        <v>3.9099999999999999E-8</v>
      </c>
      <c r="G1352" s="53">
        <v>2.5642999999999997E-7</v>
      </c>
      <c r="H1352" s="53">
        <f t="shared" si="20"/>
        <v>1.3077929999999999E-7</v>
      </c>
    </row>
    <row r="1353" spans="1:8" x14ac:dyDescent="0.4">
      <c r="A1353" s="49"/>
      <c r="B1353" s="50" t="s">
        <v>307</v>
      </c>
      <c r="C1353" s="51">
        <v>1.38052E-7</v>
      </c>
      <c r="D1353" s="51">
        <v>1.3200099999999999E-7</v>
      </c>
      <c r="E1353" s="51">
        <v>9.1285700000000005E-9</v>
      </c>
      <c r="F1353" s="52">
        <v>4.0399999999999998E-8</v>
      </c>
      <c r="G1353" s="53">
        <v>3.1958157000000004E-7</v>
      </c>
      <c r="H1353" s="53">
        <f t="shared" ref="H1353:H1416" si="21">G1353*0.51</f>
        <v>1.6298660070000003E-7</v>
      </c>
    </row>
    <row r="1354" spans="1:8" x14ac:dyDescent="0.4">
      <c r="A1354" s="49"/>
      <c r="B1354" s="50" t="s">
        <v>266</v>
      </c>
      <c r="C1354" s="51">
        <v>7.8094499999999998E-8</v>
      </c>
      <c r="D1354" s="51">
        <v>2.4566099999999997E-7</v>
      </c>
      <c r="E1354" s="51">
        <v>2.0083899999999998E-8</v>
      </c>
      <c r="F1354" s="52">
        <v>3.1099999999999994E-8</v>
      </c>
      <c r="G1354" s="53">
        <v>3.7493939999999994E-7</v>
      </c>
      <c r="H1354" s="53">
        <f t="shared" si="21"/>
        <v>1.9121909399999998E-7</v>
      </c>
    </row>
    <row r="1355" spans="1:8" x14ac:dyDescent="0.4">
      <c r="A1355" s="49"/>
      <c r="B1355" s="50" t="s">
        <v>391</v>
      </c>
      <c r="C1355" s="51">
        <v>1.6009999999999998E-7</v>
      </c>
      <c r="D1355" s="51">
        <v>3.44318E-7</v>
      </c>
      <c r="E1355" s="51">
        <v>5.3893600000000004E-8</v>
      </c>
      <c r="F1355" s="52">
        <v>3.4999999999999996E-8</v>
      </c>
      <c r="G1355" s="53">
        <v>5.9331160000000004E-7</v>
      </c>
      <c r="H1355" s="53">
        <f t="shared" si="21"/>
        <v>3.0258891600000005E-7</v>
      </c>
    </row>
    <row r="1356" spans="1:8" x14ac:dyDescent="0.4">
      <c r="A1356" s="49"/>
      <c r="B1356" s="50" t="s">
        <v>409</v>
      </c>
      <c r="C1356" s="51">
        <v>2.4967899999999997E-7</v>
      </c>
      <c r="D1356" s="51">
        <v>1.9079899999999999E-7</v>
      </c>
      <c r="E1356" s="51">
        <v>9.7933499999999995E-8</v>
      </c>
      <c r="F1356" s="52">
        <v>2.4299999999999999E-7</v>
      </c>
      <c r="G1356" s="53">
        <v>7.8141150000000005E-7</v>
      </c>
      <c r="H1356" s="53">
        <f t="shared" si="21"/>
        <v>3.9851986500000004E-7</v>
      </c>
    </row>
    <row r="1357" spans="1:8" x14ac:dyDescent="0.4">
      <c r="A1357" s="49"/>
      <c r="B1357" s="50" t="s">
        <v>379</v>
      </c>
      <c r="C1357" s="51">
        <v>3.9876899999999999E-7</v>
      </c>
      <c r="D1357" s="51">
        <v>2.3041399999999999E-7</v>
      </c>
      <c r="E1357" s="51">
        <v>1.51618E-7</v>
      </c>
      <c r="F1357" s="52">
        <v>3.8499999999999997E-7</v>
      </c>
      <c r="G1357" s="53">
        <v>1.1658009999999999E-6</v>
      </c>
      <c r="H1357" s="53">
        <f t="shared" si="21"/>
        <v>5.9455850999999994E-7</v>
      </c>
    </row>
    <row r="1358" spans="1:8" x14ac:dyDescent="0.4">
      <c r="A1358" s="44" t="s">
        <v>278</v>
      </c>
      <c r="B1358" s="45" t="s">
        <v>223</v>
      </c>
      <c r="C1358" s="46">
        <v>1.4853000000000001E-8</v>
      </c>
      <c r="D1358" s="46">
        <v>3.5587199999999997E-8</v>
      </c>
      <c r="E1358" s="46">
        <v>3.2058299999999999E-9</v>
      </c>
      <c r="F1358" s="47">
        <v>2.4399999999999998E-9</v>
      </c>
      <c r="G1358" s="48">
        <v>5.6086029999999993E-8</v>
      </c>
      <c r="H1358" s="48">
        <f t="shared" si="21"/>
        <v>2.8603875299999998E-8</v>
      </c>
    </row>
    <row r="1359" spans="1:8" x14ac:dyDescent="0.4">
      <c r="A1359" s="49"/>
      <c r="B1359" s="50" t="s">
        <v>356</v>
      </c>
      <c r="C1359" s="51">
        <v>1.4853000000000001E-8</v>
      </c>
      <c r="D1359" s="51">
        <v>3.5587199999999997E-8</v>
      </c>
      <c r="E1359" s="51">
        <v>3.2058299999999999E-9</v>
      </c>
      <c r="F1359" s="52">
        <v>2.4399999999999998E-9</v>
      </c>
      <c r="G1359" s="53">
        <v>5.6086029999999993E-8</v>
      </c>
      <c r="H1359" s="53">
        <f t="shared" si="21"/>
        <v>2.8603875299999998E-8</v>
      </c>
    </row>
    <row r="1360" spans="1:8" x14ac:dyDescent="0.4">
      <c r="A1360" s="49"/>
      <c r="B1360" s="50" t="s">
        <v>429</v>
      </c>
      <c r="C1360" s="51">
        <v>1.8999399999999999E-8</v>
      </c>
      <c r="D1360" s="51">
        <v>4.4490899999999999E-8</v>
      </c>
      <c r="E1360" s="51">
        <v>3.59976E-9</v>
      </c>
      <c r="F1360" s="52">
        <v>2.6000000000000001E-9</v>
      </c>
      <c r="G1360" s="53">
        <v>6.969005999999999E-8</v>
      </c>
      <c r="H1360" s="53">
        <f t="shared" si="21"/>
        <v>3.5541930599999996E-8</v>
      </c>
    </row>
    <row r="1361" spans="1:8" x14ac:dyDescent="0.4">
      <c r="A1361" s="49"/>
      <c r="B1361" s="50" t="s">
        <v>368</v>
      </c>
      <c r="C1361" s="51">
        <v>2.8302399999999999E-8</v>
      </c>
      <c r="D1361" s="51">
        <v>7.0277000000000001E-8</v>
      </c>
      <c r="E1361" s="51">
        <v>5.2865299999999995E-9</v>
      </c>
      <c r="F1361" s="52">
        <v>2.11E-9</v>
      </c>
      <c r="G1361" s="53">
        <v>1.0597593000000001E-7</v>
      </c>
      <c r="H1361" s="53">
        <f t="shared" si="21"/>
        <v>5.4047724300000005E-8</v>
      </c>
    </row>
    <row r="1362" spans="1:8" x14ac:dyDescent="0.4">
      <c r="A1362" s="49"/>
      <c r="B1362" s="50" t="s">
        <v>224</v>
      </c>
      <c r="C1362" s="51">
        <v>2.8302399999999999E-8</v>
      </c>
      <c r="D1362" s="51">
        <v>7.0277099999999993E-8</v>
      </c>
      <c r="E1362" s="51">
        <v>5.2865299999999995E-9</v>
      </c>
      <c r="F1362" s="52">
        <v>2.11E-9</v>
      </c>
      <c r="G1362" s="53">
        <v>1.0597603000000001E-7</v>
      </c>
      <c r="H1362" s="53">
        <f t="shared" si="21"/>
        <v>5.4047775300000005E-8</v>
      </c>
    </row>
    <row r="1363" spans="1:8" x14ac:dyDescent="0.4">
      <c r="A1363" s="49"/>
      <c r="B1363" s="50" t="s">
        <v>401</v>
      </c>
      <c r="C1363" s="51">
        <v>2.8984200000000001E-8</v>
      </c>
      <c r="D1363" s="51">
        <v>7.161609999999999E-8</v>
      </c>
      <c r="E1363" s="51">
        <v>5.4206000000000001E-9</v>
      </c>
      <c r="F1363" s="52">
        <v>2.3199999999999998E-9</v>
      </c>
      <c r="G1363" s="53">
        <v>1.083409E-7</v>
      </c>
      <c r="H1363" s="53">
        <f t="shared" si="21"/>
        <v>5.5253858999999998E-8</v>
      </c>
    </row>
    <row r="1364" spans="1:8" x14ac:dyDescent="0.4">
      <c r="A1364" s="49"/>
      <c r="B1364" s="50" t="s">
        <v>317</v>
      </c>
      <c r="C1364" s="51">
        <v>2.9166499999999998E-8</v>
      </c>
      <c r="D1364" s="51">
        <v>7.2243999999999995E-8</v>
      </c>
      <c r="E1364" s="51">
        <v>5.4513099999999999E-9</v>
      </c>
      <c r="F1364" s="52">
        <v>2.2600000000000001E-9</v>
      </c>
      <c r="G1364" s="53">
        <v>1.0912180999999999E-7</v>
      </c>
      <c r="H1364" s="53">
        <f t="shared" si="21"/>
        <v>5.5652123099999992E-8</v>
      </c>
    </row>
    <row r="1365" spans="1:8" x14ac:dyDescent="0.4">
      <c r="A1365" s="49"/>
      <c r="B1365" s="50" t="s">
        <v>219</v>
      </c>
      <c r="C1365" s="51">
        <v>6.87678E-8</v>
      </c>
      <c r="D1365" s="51">
        <v>4.0002700000000001E-8</v>
      </c>
      <c r="E1365" s="51">
        <v>3.3550200000000003E-9</v>
      </c>
      <c r="F1365" s="52">
        <v>1.4500000000000001E-8</v>
      </c>
      <c r="G1365" s="53">
        <v>1.2662552000000002E-7</v>
      </c>
      <c r="H1365" s="53">
        <f t="shared" si="21"/>
        <v>6.4579015200000004E-8</v>
      </c>
    </row>
    <row r="1366" spans="1:8" x14ac:dyDescent="0.4">
      <c r="A1366" s="49"/>
      <c r="B1366" s="50" t="s">
        <v>344</v>
      </c>
      <c r="C1366" s="51">
        <v>7.6198900000000001E-8</v>
      </c>
      <c r="D1366" s="51">
        <v>5.4037700000000001E-8</v>
      </c>
      <c r="E1366" s="51">
        <v>3.8240099999999999E-9</v>
      </c>
      <c r="F1366" s="52">
        <v>1.7E-8</v>
      </c>
      <c r="G1366" s="53">
        <v>1.5106061000000002E-7</v>
      </c>
      <c r="H1366" s="53">
        <f t="shared" si="21"/>
        <v>7.7040911100000011E-8</v>
      </c>
    </row>
    <row r="1367" spans="1:8" x14ac:dyDescent="0.4">
      <c r="A1367" s="49"/>
      <c r="B1367" s="50" t="s">
        <v>433</v>
      </c>
      <c r="C1367" s="51">
        <v>4.2087499999999999E-8</v>
      </c>
      <c r="D1367" s="51">
        <v>8.9866900000000001E-8</v>
      </c>
      <c r="E1367" s="51">
        <v>6.3506E-9</v>
      </c>
      <c r="F1367" s="52">
        <v>1.39E-8</v>
      </c>
      <c r="G1367" s="53">
        <v>1.5220500000000003E-7</v>
      </c>
      <c r="H1367" s="53">
        <f t="shared" si="21"/>
        <v>7.7624550000000017E-8</v>
      </c>
    </row>
    <row r="1368" spans="1:8" x14ac:dyDescent="0.4">
      <c r="A1368" s="49"/>
      <c r="B1368" s="50" t="s">
        <v>463</v>
      </c>
      <c r="C1368" s="51">
        <v>4.9477900000000003E-8</v>
      </c>
      <c r="D1368" s="51">
        <v>1.0325600000000001E-7</v>
      </c>
      <c r="E1368" s="51">
        <v>7.3349499999999998E-9</v>
      </c>
      <c r="F1368" s="52">
        <v>1.42E-8</v>
      </c>
      <c r="G1368" s="53">
        <v>1.7426885000000002E-7</v>
      </c>
      <c r="H1368" s="53">
        <f t="shared" si="21"/>
        <v>8.887711350000001E-8</v>
      </c>
    </row>
    <row r="1369" spans="1:8" x14ac:dyDescent="0.4">
      <c r="A1369" s="49"/>
      <c r="B1369" s="50" t="s">
        <v>443</v>
      </c>
      <c r="C1369" s="51">
        <v>5.82152E-8</v>
      </c>
      <c r="D1369" s="51">
        <v>1.3638499999999999E-7</v>
      </c>
      <c r="E1369" s="51">
        <v>1.2256799999999999E-8</v>
      </c>
      <c r="F1369" s="52">
        <v>9.6800000000000013E-9</v>
      </c>
      <c r="G1369" s="53">
        <v>2.1653699999999998E-7</v>
      </c>
      <c r="H1369" s="53">
        <f t="shared" si="21"/>
        <v>1.1043386999999999E-7</v>
      </c>
    </row>
    <row r="1370" spans="1:8" x14ac:dyDescent="0.4">
      <c r="A1370" s="49"/>
      <c r="B1370" s="50" t="s">
        <v>345</v>
      </c>
      <c r="C1370" s="51">
        <v>8.8025600000000002E-8</v>
      </c>
      <c r="D1370" s="51">
        <v>1.0628000000000001E-7</v>
      </c>
      <c r="E1370" s="51">
        <v>3.5448500000000002E-9</v>
      </c>
      <c r="F1370" s="52">
        <v>1.92E-8</v>
      </c>
      <c r="G1370" s="53">
        <v>2.1705045000000005E-7</v>
      </c>
      <c r="H1370" s="53">
        <f t="shared" si="21"/>
        <v>1.1069572950000003E-7</v>
      </c>
    </row>
    <row r="1371" spans="1:8" x14ac:dyDescent="0.4">
      <c r="A1371" s="49"/>
      <c r="B1371" s="50" t="s">
        <v>464</v>
      </c>
      <c r="C1371" s="51">
        <v>5.3109699999999994E-8</v>
      </c>
      <c r="D1371" s="51">
        <v>1.3792500000000001E-7</v>
      </c>
      <c r="E1371" s="51">
        <v>1.2570199999999999E-9</v>
      </c>
      <c r="F1371" s="52">
        <v>5.6599999999999997E-8</v>
      </c>
      <c r="G1371" s="53">
        <v>2.4889171999999999E-7</v>
      </c>
      <c r="H1371" s="53">
        <f t="shared" si="21"/>
        <v>1.2693477719999999E-7</v>
      </c>
    </row>
    <row r="1372" spans="1:8" x14ac:dyDescent="0.4">
      <c r="A1372" s="49"/>
      <c r="B1372" s="50" t="s">
        <v>411</v>
      </c>
      <c r="C1372" s="51">
        <v>5.7888299999999998E-8</v>
      </c>
      <c r="D1372" s="51">
        <v>1.6258299999999999E-7</v>
      </c>
      <c r="E1372" s="51">
        <v>1.20607E-8</v>
      </c>
      <c r="F1372" s="52">
        <v>2.2099999999999999E-8</v>
      </c>
      <c r="G1372" s="53">
        <v>2.54632E-7</v>
      </c>
      <c r="H1372" s="53">
        <f t="shared" si="21"/>
        <v>1.2986232E-7</v>
      </c>
    </row>
    <row r="1373" spans="1:8" x14ac:dyDescent="0.4">
      <c r="A1373" s="49"/>
      <c r="B1373" s="50" t="s">
        <v>439</v>
      </c>
      <c r="C1373" s="51">
        <v>5.7888299999999998E-8</v>
      </c>
      <c r="D1373" s="51">
        <v>1.6258299999999999E-7</v>
      </c>
      <c r="E1373" s="51">
        <v>1.20607E-8</v>
      </c>
      <c r="F1373" s="52">
        <v>2.2099999999999999E-8</v>
      </c>
      <c r="G1373" s="53">
        <v>2.54632E-7</v>
      </c>
      <c r="H1373" s="53">
        <f t="shared" si="21"/>
        <v>1.2986232E-7</v>
      </c>
    </row>
    <row r="1374" spans="1:8" x14ac:dyDescent="0.4">
      <c r="A1374" s="49"/>
      <c r="B1374" s="50" t="s">
        <v>474</v>
      </c>
      <c r="C1374" s="51">
        <v>5.7888299999999998E-8</v>
      </c>
      <c r="D1374" s="51">
        <v>1.6258299999999999E-7</v>
      </c>
      <c r="E1374" s="51">
        <v>1.20607E-8</v>
      </c>
      <c r="F1374" s="52">
        <v>2.2099999999999999E-8</v>
      </c>
      <c r="G1374" s="53">
        <v>2.54632E-7</v>
      </c>
      <c r="H1374" s="53">
        <f t="shared" si="21"/>
        <v>1.2986232E-7</v>
      </c>
    </row>
    <row r="1375" spans="1:8" x14ac:dyDescent="0.4">
      <c r="A1375" s="49"/>
      <c r="B1375" s="50" t="s">
        <v>440</v>
      </c>
      <c r="C1375" s="51">
        <v>5.7899999999999996E-8</v>
      </c>
      <c r="D1375" s="51">
        <v>1.6300000000000002E-7</v>
      </c>
      <c r="E1375" s="51">
        <v>1.2099999999999999E-8</v>
      </c>
      <c r="F1375" s="52">
        <v>2.2099999999999999E-8</v>
      </c>
      <c r="G1375" s="53">
        <v>2.551E-7</v>
      </c>
      <c r="H1375" s="53">
        <f t="shared" si="21"/>
        <v>1.3010100000000001E-7</v>
      </c>
    </row>
    <row r="1376" spans="1:8" x14ac:dyDescent="0.4">
      <c r="A1376" s="49"/>
      <c r="B1376" s="50" t="s">
        <v>342</v>
      </c>
      <c r="C1376" s="51">
        <v>1.3166299999999998E-7</v>
      </c>
      <c r="D1376" s="51">
        <v>9.0957699999999997E-8</v>
      </c>
      <c r="E1376" s="51">
        <v>7.5850600000000007E-9</v>
      </c>
      <c r="F1376" s="52">
        <v>2.7999999999999999E-8</v>
      </c>
      <c r="G1376" s="53">
        <v>2.5820576000000001E-7</v>
      </c>
      <c r="H1376" s="53">
        <f t="shared" si="21"/>
        <v>1.3168493760000001E-7</v>
      </c>
    </row>
    <row r="1377" spans="1:8" x14ac:dyDescent="0.4">
      <c r="A1377" s="49"/>
      <c r="B1377" s="50" t="s">
        <v>357</v>
      </c>
      <c r="C1377" s="51">
        <v>9.2748699999999989E-8</v>
      </c>
      <c r="D1377" s="51">
        <v>1.52969E-7</v>
      </c>
      <c r="E1377" s="51">
        <v>2.6063E-8</v>
      </c>
      <c r="F1377" s="52">
        <v>2.6100000000000002E-8</v>
      </c>
      <c r="G1377" s="53">
        <v>2.9788070000000002E-7</v>
      </c>
      <c r="H1377" s="53">
        <f t="shared" si="21"/>
        <v>1.5191915700000001E-7</v>
      </c>
    </row>
    <row r="1378" spans="1:8" x14ac:dyDescent="0.4">
      <c r="A1378" s="49"/>
      <c r="B1378" s="50" t="s">
        <v>434</v>
      </c>
      <c r="C1378" s="51">
        <v>6.9391000000000002E-8</v>
      </c>
      <c r="D1378" s="51">
        <v>1.9086799999999999E-7</v>
      </c>
      <c r="E1378" s="51">
        <v>1.4128700000000001E-8</v>
      </c>
      <c r="F1378" s="52">
        <v>2.6299999999999997E-8</v>
      </c>
      <c r="G1378" s="53">
        <v>3.006877E-7</v>
      </c>
      <c r="H1378" s="53">
        <f t="shared" si="21"/>
        <v>1.53350727E-7</v>
      </c>
    </row>
    <row r="1379" spans="1:8" x14ac:dyDescent="0.4">
      <c r="A1379" s="49"/>
      <c r="B1379" s="50" t="s">
        <v>448</v>
      </c>
      <c r="C1379" s="51">
        <v>1.6283599999999999E-7</v>
      </c>
      <c r="D1379" s="51">
        <v>1.12901E-7</v>
      </c>
      <c r="E1379" s="51">
        <v>9.2156000000000011E-9</v>
      </c>
      <c r="F1379" s="52">
        <v>3.4900000000000001E-8</v>
      </c>
      <c r="G1379" s="53">
        <v>3.1985259999999995E-7</v>
      </c>
      <c r="H1379" s="53">
        <f t="shared" si="21"/>
        <v>1.6312482599999998E-7</v>
      </c>
    </row>
    <row r="1380" spans="1:8" x14ac:dyDescent="0.4">
      <c r="A1380" s="49"/>
      <c r="B1380" s="50" t="s">
        <v>378</v>
      </c>
      <c r="C1380" s="51">
        <v>7.7184399999999993E-8</v>
      </c>
      <c r="D1380" s="51">
        <v>2.1677700000000001E-7</v>
      </c>
      <c r="E1380" s="51">
        <v>1.6080900000000001E-8</v>
      </c>
      <c r="F1380" s="52">
        <v>2.9499999999999999E-8</v>
      </c>
      <c r="G1380" s="53">
        <v>3.3954230000000001E-7</v>
      </c>
      <c r="H1380" s="53">
        <f t="shared" si="21"/>
        <v>1.7316657300000002E-7</v>
      </c>
    </row>
    <row r="1381" spans="1:8" x14ac:dyDescent="0.4">
      <c r="A1381" s="49"/>
      <c r="B1381" s="50" t="s">
        <v>333</v>
      </c>
      <c r="C1381" s="51">
        <v>8.8173599999999998E-8</v>
      </c>
      <c r="D1381" s="51">
        <v>2.4826900000000001E-7</v>
      </c>
      <c r="E1381" s="51">
        <v>1.8201799999999999E-8</v>
      </c>
      <c r="F1381" s="52">
        <v>3.1900000000000001E-8</v>
      </c>
      <c r="G1381" s="53">
        <v>3.8654440000000005E-7</v>
      </c>
      <c r="H1381" s="53">
        <f t="shared" si="21"/>
        <v>1.9713764400000003E-7</v>
      </c>
    </row>
    <row r="1382" spans="1:8" x14ac:dyDescent="0.4">
      <c r="A1382" s="49"/>
      <c r="B1382" s="50" t="s">
        <v>438</v>
      </c>
      <c r="C1382" s="51">
        <v>2.1162199999999999E-7</v>
      </c>
      <c r="D1382" s="51">
        <v>1.2466300000000001E-7</v>
      </c>
      <c r="E1382" s="51">
        <v>1.02066E-8</v>
      </c>
      <c r="F1382" s="52">
        <v>4.5300000000000002E-8</v>
      </c>
      <c r="G1382" s="53">
        <v>3.9179159999999997E-7</v>
      </c>
      <c r="H1382" s="53">
        <f t="shared" si="21"/>
        <v>1.9981371599999999E-7</v>
      </c>
    </row>
    <row r="1383" spans="1:8" x14ac:dyDescent="0.4">
      <c r="A1383" s="49"/>
      <c r="B1383" s="50" t="s">
        <v>87</v>
      </c>
      <c r="C1383" s="51">
        <v>1.0503899999999999E-7</v>
      </c>
      <c r="D1383" s="51">
        <v>2.4215300000000001E-7</v>
      </c>
      <c r="E1383" s="51">
        <v>2.5522599999999998E-8</v>
      </c>
      <c r="F1383" s="52">
        <v>2.96E-8</v>
      </c>
      <c r="G1383" s="53">
        <v>4.0231459999999996E-7</v>
      </c>
      <c r="H1383" s="53">
        <f t="shared" si="21"/>
        <v>2.0518044599999999E-7</v>
      </c>
    </row>
    <row r="1384" spans="1:8" x14ac:dyDescent="0.4">
      <c r="A1384" s="49"/>
      <c r="B1384" s="50" t="s">
        <v>458</v>
      </c>
      <c r="C1384" s="51">
        <v>1.9180400000000001E-7</v>
      </c>
      <c r="D1384" s="51">
        <v>1.1385199999999999E-7</v>
      </c>
      <c r="E1384" s="51">
        <v>4.2040199999999996E-8</v>
      </c>
      <c r="F1384" s="52">
        <v>6.6800000000000003E-8</v>
      </c>
      <c r="G1384" s="53">
        <v>4.1449619999999999E-7</v>
      </c>
      <c r="H1384" s="53">
        <f t="shared" si="21"/>
        <v>2.1139306200000001E-7</v>
      </c>
    </row>
    <row r="1385" spans="1:8" x14ac:dyDescent="0.4">
      <c r="A1385" s="49"/>
      <c r="B1385" s="50" t="s">
        <v>435</v>
      </c>
      <c r="C1385" s="51">
        <v>1.7835099999999998E-7</v>
      </c>
      <c r="D1385" s="51">
        <v>2.3307499999999999E-7</v>
      </c>
      <c r="E1385" s="51">
        <v>1.1580899999999999E-8</v>
      </c>
      <c r="F1385" s="52">
        <v>2.1500000000000001E-8</v>
      </c>
      <c r="G1385" s="53">
        <v>4.4450689999999998E-7</v>
      </c>
      <c r="H1385" s="53">
        <f t="shared" si="21"/>
        <v>2.2669851899999999E-7</v>
      </c>
    </row>
    <row r="1386" spans="1:8" x14ac:dyDescent="0.4">
      <c r="A1386" s="49"/>
      <c r="B1386" s="50" t="s">
        <v>469</v>
      </c>
      <c r="C1386" s="51">
        <v>1.7835099999999998E-7</v>
      </c>
      <c r="D1386" s="51">
        <v>2.3307499999999999E-7</v>
      </c>
      <c r="E1386" s="51">
        <v>1.1580899999999999E-8</v>
      </c>
      <c r="F1386" s="52">
        <v>2.1500000000000001E-8</v>
      </c>
      <c r="G1386" s="53">
        <v>4.4450689999999998E-7</v>
      </c>
      <c r="H1386" s="53">
        <f t="shared" si="21"/>
        <v>2.2669851899999999E-7</v>
      </c>
    </row>
    <row r="1387" spans="1:8" x14ac:dyDescent="0.4">
      <c r="A1387" s="49"/>
      <c r="B1387" s="50" t="s">
        <v>380</v>
      </c>
      <c r="C1387" s="51">
        <v>3.0847300000000004E-7</v>
      </c>
      <c r="D1387" s="51">
        <v>1.6177E-7</v>
      </c>
      <c r="E1387" s="51">
        <v>1.6384599999999999E-8</v>
      </c>
      <c r="F1387" s="52">
        <v>5.6599999999999997E-8</v>
      </c>
      <c r="G1387" s="53">
        <v>5.432276E-7</v>
      </c>
      <c r="H1387" s="53">
        <f t="shared" si="21"/>
        <v>2.7704607600000002E-7</v>
      </c>
    </row>
    <row r="1388" spans="1:8" x14ac:dyDescent="0.4">
      <c r="A1388" s="49"/>
      <c r="B1388" s="50" t="s">
        <v>292</v>
      </c>
      <c r="C1388" s="51">
        <v>1.00275E-7</v>
      </c>
      <c r="D1388" s="51">
        <v>3.18289E-7</v>
      </c>
      <c r="E1388" s="51">
        <v>4.4544800000000002E-8</v>
      </c>
      <c r="F1388" s="52">
        <v>9.83E-8</v>
      </c>
      <c r="G1388" s="53">
        <v>5.6140879999999998E-7</v>
      </c>
      <c r="H1388" s="53">
        <f t="shared" si="21"/>
        <v>2.8631848800000001E-7</v>
      </c>
    </row>
    <row r="1389" spans="1:8" x14ac:dyDescent="0.4">
      <c r="A1389" s="49"/>
      <c r="B1389" s="50" t="s">
        <v>227</v>
      </c>
      <c r="C1389" s="51">
        <v>5.9373300000000006E-9</v>
      </c>
      <c r="D1389" s="51">
        <v>1.71437E-7</v>
      </c>
      <c r="E1389" s="51">
        <v>2.3908099999999999E-9</v>
      </c>
      <c r="F1389" s="52">
        <v>3.89E-7</v>
      </c>
      <c r="G1389" s="53">
        <v>5.6876514000000003E-7</v>
      </c>
      <c r="H1389" s="53">
        <f t="shared" si="21"/>
        <v>2.9007022140000004E-7</v>
      </c>
    </row>
    <row r="1390" spans="1:8" x14ac:dyDescent="0.4">
      <c r="A1390" s="49"/>
      <c r="B1390" s="50" t="s">
        <v>375</v>
      </c>
      <c r="C1390" s="51">
        <v>1.6745000000000001E-7</v>
      </c>
      <c r="D1390" s="51">
        <v>3.5898299999999998E-7</v>
      </c>
      <c r="E1390" s="51">
        <v>2.45939E-8</v>
      </c>
      <c r="F1390" s="52">
        <v>1.11E-7</v>
      </c>
      <c r="G1390" s="53">
        <v>6.6202690000000004E-7</v>
      </c>
      <c r="H1390" s="53">
        <f t="shared" si="21"/>
        <v>3.3763371900000003E-7</v>
      </c>
    </row>
    <row r="1391" spans="1:8" x14ac:dyDescent="0.4">
      <c r="A1391" s="49"/>
      <c r="B1391" s="50" t="s">
        <v>392</v>
      </c>
      <c r="C1391" s="51">
        <v>1.9795E-7</v>
      </c>
      <c r="D1391" s="51">
        <v>4.1522199999999998E-7</v>
      </c>
      <c r="E1391" s="51">
        <v>1.41639E-8</v>
      </c>
      <c r="F1391" s="52">
        <v>3.7100000000000001E-8</v>
      </c>
      <c r="G1391" s="53">
        <v>6.6443589999999983E-7</v>
      </c>
      <c r="H1391" s="53">
        <f t="shared" si="21"/>
        <v>3.3886230899999991E-7</v>
      </c>
    </row>
    <row r="1392" spans="1:8" x14ac:dyDescent="0.4">
      <c r="A1392" s="49"/>
      <c r="B1392" s="50" t="s">
        <v>277</v>
      </c>
      <c r="C1392" s="51">
        <v>1.37E-7</v>
      </c>
      <c r="D1392" s="51">
        <v>4.2399999999999999E-7</v>
      </c>
      <c r="E1392" s="51">
        <v>6.5825100000000003E-9</v>
      </c>
      <c r="F1392" s="52">
        <v>1.0000000000000001E-7</v>
      </c>
      <c r="G1392" s="53">
        <v>6.6758251000000005E-7</v>
      </c>
      <c r="H1392" s="53">
        <f t="shared" si="21"/>
        <v>3.4046708010000005E-7</v>
      </c>
    </row>
    <row r="1393" spans="1:8" x14ac:dyDescent="0.4">
      <c r="A1393" s="49"/>
      <c r="B1393" s="50" t="s">
        <v>432</v>
      </c>
      <c r="C1393" s="51">
        <v>1.7140499999999999E-7</v>
      </c>
      <c r="D1393" s="51">
        <v>4.02279E-7</v>
      </c>
      <c r="E1393" s="51">
        <v>4.5315400000000001E-8</v>
      </c>
      <c r="F1393" s="52">
        <v>5.1300000000000003E-8</v>
      </c>
      <c r="G1393" s="53">
        <v>6.7029940000000001E-7</v>
      </c>
      <c r="H1393" s="53">
        <f t="shared" si="21"/>
        <v>3.4185269399999999E-7</v>
      </c>
    </row>
    <row r="1394" spans="1:8" x14ac:dyDescent="0.4">
      <c r="A1394" s="49"/>
      <c r="B1394" s="50" t="s">
        <v>335</v>
      </c>
      <c r="C1394" s="51">
        <v>4.0241799999999997E-7</v>
      </c>
      <c r="D1394" s="51">
        <v>2.1327400000000001E-7</v>
      </c>
      <c r="E1394" s="51">
        <v>2.22924E-8</v>
      </c>
      <c r="F1394" s="52">
        <v>7.0900000000000006E-8</v>
      </c>
      <c r="G1394" s="53">
        <v>7.0888439999999995E-7</v>
      </c>
      <c r="H1394" s="53">
        <f t="shared" si="21"/>
        <v>3.6153104399999996E-7</v>
      </c>
    </row>
    <row r="1395" spans="1:8" x14ac:dyDescent="0.4">
      <c r="A1395" s="49"/>
      <c r="B1395" s="50" t="s">
        <v>306</v>
      </c>
      <c r="C1395" s="51">
        <v>2.09624E-7</v>
      </c>
      <c r="D1395" s="51">
        <v>3.8377099999999998E-7</v>
      </c>
      <c r="E1395" s="51">
        <v>2.8889200000000002E-8</v>
      </c>
      <c r="F1395" s="52">
        <v>1.2699999999999999E-7</v>
      </c>
      <c r="G1395" s="53">
        <v>7.4928420000000004E-7</v>
      </c>
      <c r="H1395" s="53">
        <f t="shared" si="21"/>
        <v>3.8213494200000003E-7</v>
      </c>
    </row>
    <row r="1396" spans="1:8" x14ac:dyDescent="0.4">
      <c r="A1396" s="49"/>
      <c r="B1396" s="50" t="s">
        <v>393</v>
      </c>
      <c r="C1396" s="51">
        <v>4.6076600000000001E-7</v>
      </c>
      <c r="D1396" s="51">
        <v>3.0361400000000001E-7</v>
      </c>
      <c r="E1396" s="51">
        <v>1.4620999999999999E-8</v>
      </c>
      <c r="F1396" s="52">
        <v>7.1400000000000004E-8</v>
      </c>
      <c r="G1396" s="53">
        <v>8.5040100000000007E-7</v>
      </c>
      <c r="H1396" s="53">
        <f t="shared" si="21"/>
        <v>4.3370451000000003E-7</v>
      </c>
    </row>
    <row r="1397" spans="1:8" x14ac:dyDescent="0.4">
      <c r="A1397" s="49"/>
      <c r="B1397" s="50" t="s">
        <v>349</v>
      </c>
      <c r="C1397" s="51">
        <v>3.9806999999999996E-7</v>
      </c>
      <c r="D1397" s="51">
        <v>2.6215500000000003E-7</v>
      </c>
      <c r="E1397" s="51">
        <v>1.07755E-7</v>
      </c>
      <c r="F1397" s="52">
        <v>1.5799999999999999E-7</v>
      </c>
      <c r="G1397" s="53">
        <v>9.2597999999999988E-7</v>
      </c>
      <c r="H1397" s="53">
        <f t="shared" si="21"/>
        <v>4.7224979999999992E-7</v>
      </c>
    </row>
    <row r="1398" spans="1:8" x14ac:dyDescent="0.4">
      <c r="A1398" s="49"/>
      <c r="B1398" s="50" t="s">
        <v>74</v>
      </c>
      <c r="C1398" s="51">
        <v>3.9806999999999996E-7</v>
      </c>
      <c r="D1398" s="51">
        <v>2.6215500000000003E-7</v>
      </c>
      <c r="E1398" s="51">
        <v>1.07755E-7</v>
      </c>
      <c r="F1398" s="52">
        <v>1.5799999999999999E-7</v>
      </c>
      <c r="G1398" s="53">
        <v>9.2597999999999988E-7</v>
      </c>
      <c r="H1398" s="53">
        <f t="shared" si="21"/>
        <v>4.7224979999999992E-7</v>
      </c>
    </row>
    <row r="1399" spans="1:8" x14ac:dyDescent="0.4">
      <c r="A1399" s="49"/>
      <c r="B1399" s="50" t="s">
        <v>350</v>
      </c>
      <c r="C1399" s="51">
        <v>3.9806999999999996E-7</v>
      </c>
      <c r="D1399" s="51">
        <v>2.6215500000000003E-7</v>
      </c>
      <c r="E1399" s="51">
        <v>1.07755E-7</v>
      </c>
      <c r="F1399" s="52">
        <v>1.5799999999999999E-7</v>
      </c>
      <c r="G1399" s="53">
        <v>9.2597999999999988E-7</v>
      </c>
      <c r="H1399" s="53">
        <f t="shared" si="21"/>
        <v>4.7224979999999992E-7</v>
      </c>
    </row>
    <row r="1400" spans="1:8" x14ac:dyDescent="0.4">
      <c r="A1400" s="49"/>
      <c r="B1400" s="50" t="s">
        <v>461</v>
      </c>
      <c r="C1400" s="51">
        <v>1.98096E-7</v>
      </c>
      <c r="D1400" s="51">
        <v>5.6777399999999991E-7</v>
      </c>
      <c r="E1400" s="51">
        <v>3.3857999999999998E-8</v>
      </c>
      <c r="F1400" s="52">
        <v>1.5100000000000002E-7</v>
      </c>
      <c r="G1400" s="53">
        <v>9.5072799999999999E-7</v>
      </c>
      <c r="H1400" s="53">
        <f t="shared" si="21"/>
        <v>4.8487128000000001E-7</v>
      </c>
    </row>
    <row r="1401" spans="1:8" x14ac:dyDescent="0.4">
      <c r="A1401" s="49"/>
      <c r="B1401" s="50" t="s">
        <v>296</v>
      </c>
      <c r="C1401" s="51">
        <v>2.25128E-7</v>
      </c>
      <c r="D1401" s="51">
        <v>5.3433699999999998E-7</v>
      </c>
      <c r="E1401" s="51">
        <v>3.4561399999999996E-8</v>
      </c>
      <c r="F1401" s="52">
        <v>1.5799999999999999E-7</v>
      </c>
      <c r="G1401" s="53">
        <v>9.520264E-7</v>
      </c>
      <c r="H1401" s="53">
        <f t="shared" si="21"/>
        <v>4.85533464E-7</v>
      </c>
    </row>
    <row r="1402" spans="1:8" x14ac:dyDescent="0.4">
      <c r="A1402" s="49"/>
      <c r="B1402" s="50" t="s">
        <v>374</v>
      </c>
      <c r="C1402" s="51">
        <v>5.6104300000000003E-7</v>
      </c>
      <c r="D1402" s="51">
        <v>2.9422299999999997E-7</v>
      </c>
      <c r="E1402" s="51">
        <v>2.97999E-8</v>
      </c>
      <c r="F1402" s="52">
        <v>1.03E-7</v>
      </c>
      <c r="G1402" s="53">
        <v>9.8806589999999988E-7</v>
      </c>
      <c r="H1402" s="53">
        <f t="shared" si="21"/>
        <v>5.0391360899999998E-7</v>
      </c>
    </row>
    <row r="1403" spans="1:8" x14ac:dyDescent="0.4">
      <c r="A1403" s="49"/>
      <c r="B1403" s="50" t="s">
        <v>476</v>
      </c>
      <c r="C1403" s="51">
        <v>5.7658199999999994E-7</v>
      </c>
      <c r="D1403" s="51">
        <v>3.3805599999999999E-7</v>
      </c>
      <c r="E1403" s="51">
        <v>5.1469399999999998E-8</v>
      </c>
      <c r="F1403" s="52">
        <v>1.5699999999999999E-7</v>
      </c>
      <c r="G1403" s="53">
        <v>1.1231073999999998E-6</v>
      </c>
      <c r="H1403" s="53">
        <f t="shared" si="21"/>
        <v>5.7278477399999998E-7</v>
      </c>
    </row>
    <row r="1404" spans="1:8" x14ac:dyDescent="0.4">
      <c r="A1404" s="49"/>
      <c r="B1404" s="50" t="s">
        <v>460</v>
      </c>
      <c r="C1404" s="51">
        <v>2.8625099999999999E-7</v>
      </c>
      <c r="D1404" s="51">
        <v>7.4682000000000001E-7</v>
      </c>
      <c r="E1404" s="51">
        <v>1.03061E-8</v>
      </c>
      <c r="F1404" s="52">
        <v>1.3E-7</v>
      </c>
      <c r="G1404" s="53">
        <v>1.1733770999999998E-6</v>
      </c>
      <c r="H1404" s="53">
        <f t="shared" si="21"/>
        <v>5.9842232099999993E-7</v>
      </c>
    </row>
    <row r="1405" spans="1:8" x14ac:dyDescent="0.4">
      <c r="A1405" s="49"/>
      <c r="B1405" s="50" t="s">
        <v>470</v>
      </c>
      <c r="C1405" s="51">
        <v>3.2163699999999998E-7</v>
      </c>
      <c r="D1405" s="51">
        <v>6.70144E-7</v>
      </c>
      <c r="E1405" s="51">
        <v>1.2064599999999999E-8</v>
      </c>
      <c r="F1405" s="52">
        <v>1.7899999999999997E-7</v>
      </c>
      <c r="G1405" s="53">
        <v>1.1828455999999997E-6</v>
      </c>
      <c r="H1405" s="53">
        <f t="shared" si="21"/>
        <v>6.032512559999999E-7</v>
      </c>
    </row>
    <row r="1406" spans="1:8" x14ac:dyDescent="0.4">
      <c r="A1406" s="49"/>
      <c r="B1406" s="50" t="s">
        <v>455</v>
      </c>
      <c r="C1406" s="51">
        <v>5.8410400000000005E-7</v>
      </c>
      <c r="D1406" s="51">
        <v>3.0987000000000001E-7</v>
      </c>
      <c r="E1406" s="51">
        <v>7.9333199999999997E-8</v>
      </c>
      <c r="F1406" s="52">
        <v>2.28E-7</v>
      </c>
      <c r="G1406" s="53">
        <v>1.2013072000000001E-6</v>
      </c>
      <c r="H1406" s="53">
        <f t="shared" si="21"/>
        <v>6.126666720000001E-7</v>
      </c>
    </row>
    <row r="1407" spans="1:8" x14ac:dyDescent="0.4">
      <c r="A1407" s="49"/>
      <c r="B1407" s="50" t="s">
        <v>330</v>
      </c>
      <c r="C1407" s="51">
        <v>3.72E-7</v>
      </c>
      <c r="D1407" s="51">
        <v>5.5310099999999997E-7</v>
      </c>
      <c r="E1407" s="51">
        <v>4.6736500000000003E-8</v>
      </c>
      <c r="F1407" s="52">
        <v>2.48E-7</v>
      </c>
      <c r="G1407" s="53">
        <v>1.2198375E-6</v>
      </c>
      <c r="H1407" s="53">
        <f t="shared" si="21"/>
        <v>6.2211712500000001E-7</v>
      </c>
    </row>
    <row r="1408" spans="1:8" x14ac:dyDescent="0.4">
      <c r="A1408" s="49"/>
      <c r="B1408" s="50" t="s">
        <v>441</v>
      </c>
      <c r="C1408" s="51">
        <v>5.1502399999999997E-7</v>
      </c>
      <c r="D1408" s="51">
        <v>3.7552599999999997E-7</v>
      </c>
      <c r="E1408" s="51">
        <v>1.3948199999999998E-7</v>
      </c>
      <c r="F1408" s="52">
        <v>2.2000000000000001E-7</v>
      </c>
      <c r="G1408" s="53">
        <v>1.2500319999999999E-6</v>
      </c>
      <c r="H1408" s="53">
        <f t="shared" si="21"/>
        <v>6.3751631999999995E-7</v>
      </c>
    </row>
    <row r="1409" spans="1:8" x14ac:dyDescent="0.4">
      <c r="A1409" s="49"/>
      <c r="B1409" s="50" t="s">
        <v>369</v>
      </c>
      <c r="C1409" s="51">
        <v>4.9587199999999996E-7</v>
      </c>
      <c r="D1409" s="51">
        <v>6.0291199999999999E-7</v>
      </c>
      <c r="E1409" s="51">
        <v>9.5607099999999996E-8</v>
      </c>
      <c r="F1409" s="52">
        <v>1.74E-7</v>
      </c>
      <c r="G1409" s="53">
        <v>1.3683911E-6</v>
      </c>
      <c r="H1409" s="53">
        <f t="shared" si="21"/>
        <v>6.9787946100000006E-7</v>
      </c>
    </row>
    <row r="1410" spans="1:8" x14ac:dyDescent="0.4">
      <c r="A1410" s="49"/>
      <c r="B1410" s="50" t="s">
        <v>370</v>
      </c>
      <c r="C1410" s="51">
        <v>4.9587199999999996E-7</v>
      </c>
      <c r="D1410" s="51">
        <v>6.0291199999999999E-7</v>
      </c>
      <c r="E1410" s="51">
        <v>9.5607099999999996E-8</v>
      </c>
      <c r="F1410" s="52">
        <v>1.74E-7</v>
      </c>
      <c r="G1410" s="53">
        <v>1.3683911E-6</v>
      </c>
      <c r="H1410" s="53">
        <f t="shared" si="21"/>
        <v>6.9787946100000006E-7</v>
      </c>
    </row>
    <row r="1411" spans="1:8" x14ac:dyDescent="0.4">
      <c r="A1411" s="49"/>
      <c r="B1411" s="50" t="s">
        <v>216</v>
      </c>
      <c r="C1411" s="51">
        <v>5.8477800000000002E-7</v>
      </c>
      <c r="D1411" s="51">
        <v>3.5747900000000002E-7</v>
      </c>
      <c r="E1411" s="51">
        <v>1.8888200000000001E-7</v>
      </c>
      <c r="F1411" s="52">
        <v>2.5599999999999996E-7</v>
      </c>
      <c r="G1411" s="53">
        <v>1.3871389999999998E-6</v>
      </c>
      <c r="H1411" s="53">
        <f t="shared" si="21"/>
        <v>7.0744088999999988E-7</v>
      </c>
    </row>
    <row r="1412" spans="1:8" x14ac:dyDescent="0.4">
      <c r="A1412" s="49"/>
      <c r="B1412" s="50" t="s">
        <v>220</v>
      </c>
      <c r="C1412" s="51">
        <v>8.1838699999999993E-7</v>
      </c>
      <c r="D1412" s="51">
        <v>4.1939700000000003E-7</v>
      </c>
      <c r="E1412" s="51">
        <v>3.1525400000000001E-8</v>
      </c>
      <c r="F1412" s="52">
        <v>1.3E-7</v>
      </c>
      <c r="G1412" s="53">
        <v>1.3993093999999999E-6</v>
      </c>
      <c r="H1412" s="53">
        <f t="shared" si="21"/>
        <v>7.1364779399999998E-7</v>
      </c>
    </row>
    <row r="1413" spans="1:8" x14ac:dyDescent="0.4">
      <c r="A1413" s="49"/>
      <c r="B1413" s="50" t="s">
        <v>436</v>
      </c>
      <c r="C1413" s="51">
        <v>9.1852299999999997E-7</v>
      </c>
      <c r="D1413" s="51">
        <v>4.7071299999999999E-7</v>
      </c>
      <c r="E1413" s="51">
        <v>3.5382700000000004E-8</v>
      </c>
      <c r="F1413" s="52">
        <v>1.4499999999999999E-7</v>
      </c>
      <c r="G1413" s="53">
        <v>1.5696186999999998E-6</v>
      </c>
      <c r="H1413" s="53">
        <f t="shared" si="21"/>
        <v>8.0050553699999997E-7</v>
      </c>
    </row>
    <row r="1414" spans="1:8" x14ac:dyDescent="0.4">
      <c r="A1414" s="49"/>
      <c r="B1414" s="50" t="s">
        <v>466</v>
      </c>
      <c r="C1414" s="51">
        <v>8.0796500000000002E-7</v>
      </c>
      <c r="D1414" s="51">
        <v>7.7825400000000003E-7</v>
      </c>
      <c r="E1414" s="51">
        <v>1.5466399999999999E-7</v>
      </c>
      <c r="F1414" s="52">
        <v>2.41E-7</v>
      </c>
      <c r="G1414" s="53">
        <v>1.9818829999999998E-6</v>
      </c>
      <c r="H1414" s="53">
        <f t="shared" si="21"/>
        <v>1.0107603299999998E-6</v>
      </c>
    </row>
    <row r="1415" spans="1:8" x14ac:dyDescent="0.4">
      <c r="A1415" s="49"/>
      <c r="B1415" s="50" t="s">
        <v>456</v>
      </c>
      <c r="C1415" s="51">
        <v>5.4857099999999997E-7</v>
      </c>
      <c r="D1415" s="51">
        <v>1.6038800000000001E-6</v>
      </c>
      <c r="E1415" s="51">
        <v>1.1253500000000001E-7</v>
      </c>
      <c r="F1415" s="52">
        <v>1.6500000000000001E-7</v>
      </c>
      <c r="G1415" s="53">
        <v>2.4299860000000005E-6</v>
      </c>
      <c r="H1415" s="53">
        <f t="shared" si="21"/>
        <v>1.2392928600000003E-6</v>
      </c>
    </row>
    <row r="1416" spans="1:8" x14ac:dyDescent="0.4">
      <c r="A1416" s="49"/>
      <c r="B1416" s="50" t="s">
        <v>462</v>
      </c>
      <c r="C1416" s="51">
        <v>7.8465500000000001E-7</v>
      </c>
      <c r="D1416" s="51">
        <v>1.36572E-6</v>
      </c>
      <c r="E1416" s="51">
        <v>2.9036399999999998E-8</v>
      </c>
      <c r="F1416" s="52">
        <v>3.8699999999999996E-7</v>
      </c>
      <c r="G1416" s="53">
        <v>2.5664114000000004E-6</v>
      </c>
      <c r="H1416" s="53">
        <f t="shared" si="21"/>
        <v>1.3088698140000003E-6</v>
      </c>
    </row>
    <row r="1417" spans="1:8" x14ac:dyDescent="0.4">
      <c r="A1417" s="49"/>
      <c r="B1417" s="50" t="s">
        <v>367</v>
      </c>
      <c r="C1417" s="51">
        <v>1.02373E-6</v>
      </c>
      <c r="D1417" s="51">
        <v>1.14384E-6</v>
      </c>
      <c r="E1417" s="51">
        <v>1.8400999999999999E-7</v>
      </c>
      <c r="F1417" s="52">
        <v>4.4299999999999998E-7</v>
      </c>
      <c r="G1417" s="53">
        <v>2.7945799999999998E-6</v>
      </c>
      <c r="H1417" s="53">
        <f t="shared" ref="H1417:H1480" si="22">G1417*0.51</f>
        <v>1.4252358E-6</v>
      </c>
    </row>
    <row r="1418" spans="1:8" x14ac:dyDescent="0.4">
      <c r="A1418" s="49"/>
      <c r="B1418" s="50" t="s">
        <v>326</v>
      </c>
      <c r="C1418" s="51">
        <v>1.5672800000000001E-6</v>
      </c>
      <c r="D1418" s="51">
        <v>1.3733599999999998E-6</v>
      </c>
      <c r="E1418" s="51">
        <v>8.2613500000000001E-8</v>
      </c>
      <c r="F1418" s="52">
        <v>1.4499999999999999E-7</v>
      </c>
      <c r="G1418" s="53">
        <v>3.1682535000000001E-6</v>
      </c>
      <c r="H1418" s="53">
        <f t="shared" si="22"/>
        <v>1.6158092850000002E-6</v>
      </c>
    </row>
    <row r="1419" spans="1:8" x14ac:dyDescent="0.4">
      <c r="A1419" s="49"/>
      <c r="B1419" s="50" t="s">
        <v>396</v>
      </c>
      <c r="C1419" s="51">
        <v>1.25582E-6</v>
      </c>
      <c r="D1419" s="51">
        <v>9.32137E-7</v>
      </c>
      <c r="E1419" s="51">
        <v>5.7415700000000002E-7</v>
      </c>
      <c r="F1419" s="52">
        <v>8.5099999999999998E-7</v>
      </c>
      <c r="G1419" s="53">
        <v>3.6131139999999997E-6</v>
      </c>
      <c r="H1419" s="53">
        <f t="shared" si="22"/>
        <v>1.8426881399999999E-6</v>
      </c>
    </row>
    <row r="1420" spans="1:8" x14ac:dyDescent="0.4">
      <c r="A1420" s="49"/>
      <c r="B1420" s="50" t="s">
        <v>91</v>
      </c>
      <c r="C1420" s="51">
        <v>2.8565000000000001E-6</v>
      </c>
      <c r="D1420" s="51">
        <v>1.62857E-6</v>
      </c>
      <c r="E1420" s="51">
        <v>4.9796300000000001E-8</v>
      </c>
      <c r="F1420" s="52">
        <v>5.25E-8</v>
      </c>
      <c r="G1420" s="53">
        <v>4.5873662999999996E-6</v>
      </c>
      <c r="H1420" s="53">
        <f t="shared" si="22"/>
        <v>2.3395568129999999E-6</v>
      </c>
    </row>
    <row r="1421" spans="1:8" x14ac:dyDescent="0.4">
      <c r="A1421" s="49"/>
      <c r="B1421" s="50" t="s">
        <v>427</v>
      </c>
      <c r="C1421" s="51">
        <v>1.8909899999999999E-6</v>
      </c>
      <c r="D1421" s="51">
        <v>1.8071700000000001E-6</v>
      </c>
      <c r="E1421" s="51">
        <v>7.5195399999999996E-7</v>
      </c>
      <c r="F1421" s="52">
        <v>8.2700000000000009E-7</v>
      </c>
      <c r="G1421" s="53">
        <v>5.2771139999999998E-6</v>
      </c>
      <c r="H1421" s="53">
        <f t="shared" si="22"/>
        <v>2.69132814E-6</v>
      </c>
    </row>
    <row r="1422" spans="1:8" x14ac:dyDescent="0.4">
      <c r="A1422" s="49"/>
      <c r="B1422" s="50" t="s">
        <v>422</v>
      </c>
      <c r="C1422" s="51">
        <v>1.0707500000000001E-6</v>
      </c>
      <c r="D1422" s="51">
        <v>2.97189E-6</v>
      </c>
      <c r="E1422" s="51">
        <v>2.1000500000000001E-7</v>
      </c>
      <c r="F1422" s="52">
        <v>1.15E-6</v>
      </c>
      <c r="G1422" s="53">
        <v>5.4026450000000003E-6</v>
      </c>
      <c r="H1422" s="53">
        <f t="shared" si="22"/>
        <v>2.75534895E-6</v>
      </c>
    </row>
    <row r="1423" spans="1:8" x14ac:dyDescent="0.4">
      <c r="A1423" s="49"/>
      <c r="B1423" s="50" t="s">
        <v>307</v>
      </c>
      <c r="C1423" s="51">
        <v>3.0851699999999997E-6</v>
      </c>
      <c r="D1423" s="51">
        <v>1.7847E-6</v>
      </c>
      <c r="E1423" s="51">
        <v>2.0844000000000001E-7</v>
      </c>
      <c r="F1423" s="52">
        <v>1.22E-6</v>
      </c>
      <c r="G1423" s="53">
        <v>6.2983099999999993E-6</v>
      </c>
      <c r="H1423" s="53">
        <f t="shared" si="22"/>
        <v>3.2121380999999998E-6</v>
      </c>
    </row>
    <row r="1424" spans="1:8" x14ac:dyDescent="0.4">
      <c r="A1424" s="49"/>
      <c r="B1424" s="50" t="s">
        <v>381</v>
      </c>
      <c r="C1424" s="51">
        <v>2.2705999999999999E-6</v>
      </c>
      <c r="D1424" s="51">
        <v>5.3115200000000004E-6</v>
      </c>
      <c r="E1424" s="51">
        <v>1.23393E-7</v>
      </c>
      <c r="F1424" s="52">
        <v>4.2900000000000004E-7</v>
      </c>
      <c r="G1424" s="53">
        <v>8.1345129999999987E-6</v>
      </c>
      <c r="H1424" s="53">
        <f t="shared" si="22"/>
        <v>4.1486016299999997E-6</v>
      </c>
    </row>
    <row r="1425" spans="1:8" x14ac:dyDescent="0.4">
      <c r="A1425" s="49"/>
      <c r="B1425" s="50" t="s">
        <v>446</v>
      </c>
      <c r="C1425" s="51">
        <v>2.3E-6</v>
      </c>
      <c r="D1425" s="51">
        <v>3.7956199999999998E-6</v>
      </c>
      <c r="E1425" s="51">
        <v>6.26985E-7</v>
      </c>
      <c r="F1425" s="52">
        <v>1.4300000000000001E-6</v>
      </c>
      <c r="G1425" s="53">
        <v>8.1526050000000009E-6</v>
      </c>
      <c r="H1425" s="53">
        <f t="shared" si="22"/>
        <v>4.1578285500000007E-6</v>
      </c>
    </row>
    <row r="1426" spans="1:8" x14ac:dyDescent="0.4">
      <c r="A1426" s="49"/>
      <c r="B1426" s="50" t="s">
        <v>398</v>
      </c>
      <c r="C1426" s="51">
        <v>2.6670800000000001E-6</v>
      </c>
      <c r="D1426" s="51">
        <v>4.0773299999999995E-6</v>
      </c>
      <c r="E1426" s="51">
        <v>6.6283399999999991E-7</v>
      </c>
      <c r="F1426" s="52">
        <v>1.2899999999999999E-6</v>
      </c>
      <c r="G1426" s="53">
        <v>8.697243999999999E-6</v>
      </c>
      <c r="H1426" s="53">
        <f t="shared" si="22"/>
        <v>4.4355944399999997E-6</v>
      </c>
    </row>
    <row r="1427" spans="1:8" x14ac:dyDescent="0.4">
      <c r="A1427" s="49"/>
      <c r="B1427" s="50" t="s">
        <v>414</v>
      </c>
      <c r="C1427" s="51">
        <v>5.1239299999999997E-6</v>
      </c>
      <c r="D1427" s="51">
        <v>3.46068E-6</v>
      </c>
      <c r="E1427" s="51">
        <v>2.5727399999999998E-7</v>
      </c>
      <c r="F1427" s="52">
        <v>1.1100000000000002E-6</v>
      </c>
      <c r="G1427" s="53">
        <v>9.9518839999999999E-6</v>
      </c>
      <c r="H1427" s="53">
        <f t="shared" si="22"/>
        <v>5.0754608400000002E-6</v>
      </c>
    </row>
    <row r="1428" spans="1:8" x14ac:dyDescent="0.4">
      <c r="A1428" s="44" t="s">
        <v>209</v>
      </c>
      <c r="B1428" s="45" t="s">
        <v>223</v>
      </c>
      <c r="C1428" s="46">
        <v>2.23255E-8</v>
      </c>
      <c r="D1428" s="46">
        <v>5.3767300000000004E-8</v>
      </c>
      <c r="E1428" s="46">
        <v>4.9466700000000002E-9</v>
      </c>
      <c r="F1428" s="47">
        <v>3.8000000000000001E-9</v>
      </c>
      <c r="G1428" s="48">
        <v>8.4839469999999994E-8</v>
      </c>
      <c r="H1428" s="48">
        <f t="shared" si="22"/>
        <v>4.3268129699999997E-8</v>
      </c>
    </row>
    <row r="1429" spans="1:8" x14ac:dyDescent="0.4">
      <c r="A1429" s="49"/>
      <c r="B1429" s="50" t="s">
        <v>356</v>
      </c>
      <c r="C1429" s="51">
        <v>2.23255E-8</v>
      </c>
      <c r="D1429" s="51">
        <v>5.3767300000000004E-8</v>
      </c>
      <c r="E1429" s="51">
        <v>4.9466700000000002E-9</v>
      </c>
      <c r="F1429" s="52">
        <v>3.8000000000000001E-9</v>
      </c>
      <c r="G1429" s="53">
        <v>8.4839469999999994E-8</v>
      </c>
      <c r="H1429" s="53">
        <f t="shared" si="22"/>
        <v>4.3268129699999997E-8</v>
      </c>
    </row>
    <row r="1430" spans="1:8" x14ac:dyDescent="0.4">
      <c r="A1430" s="49"/>
      <c r="B1430" s="50" t="s">
        <v>226</v>
      </c>
      <c r="C1430" s="51">
        <v>2.70927E-8</v>
      </c>
      <c r="D1430" s="51">
        <v>5.54607E-8</v>
      </c>
      <c r="E1430" s="51">
        <v>5.0130899999999997E-9</v>
      </c>
      <c r="F1430" s="52">
        <v>3.8900000000000004E-9</v>
      </c>
      <c r="G1430" s="53">
        <v>9.1456489999999999E-8</v>
      </c>
      <c r="H1430" s="53">
        <f t="shared" si="22"/>
        <v>4.66428099E-8</v>
      </c>
    </row>
    <row r="1431" spans="1:8" x14ac:dyDescent="0.4">
      <c r="A1431" s="49"/>
      <c r="B1431" s="50" t="s">
        <v>434</v>
      </c>
      <c r="C1431" s="51">
        <v>2.4576600000000001E-8</v>
      </c>
      <c r="D1431" s="51">
        <v>5.8158700000000002E-8</v>
      </c>
      <c r="E1431" s="51">
        <v>4.5748099999999994E-9</v>
      </c>
      <c r="F1431" s="52">
        <v>6.1900000000000003E-9</v>
      </c>
      <c r="G1431" s="53">
        <v>9.3500110000000012E-8</v>
      </c>
      <c r="H1431" s="53">
        <f t="shared" si="22"/>
        <v>4.7685056100000006E-8</v>
      </c>
    </row>
    <row r="1432" spans="1:8" x14ac:dyDescent="0.4">
      <c r="A1432" s="49"/>
      <c r="B1432" s="50" t="s">
        <v>401</v>
      </c>
      <c r="C1432" s="51">
        <v>2.6370799999999997E-8</v>
      </c>
      <c r="D1432" s="51">
        <v>6.17528E-8</v>
      </c>
      <c r="E1432" s="51">
        <v>4.9964099999999997E-9</v>
      </c>
      <c r="F1432" s="52">
        <v>3.6100000000000001E-9</v>
      </c>
      <c r="G1432" s="53">
        <v>9.6730010000000003E-8</v>
      </c>
      <c r="H1432" s="53">
        <f t="shared" si="22"/>
        <v>4.9332305100000004E-8</v>
      </c>
    </row>
    <row r="1433" spans="1:8" x14ac:dyDescent="0.4">
      <c r="A1433" s="49"/>
      <c r="B1433" s="50" t="s">
        <v>463</v>
      </c>
      <c r="C1433" s="51">
        <v>2.7100000000000001E-8</v>
      </c>
      <c r="D1433" s="51">
        <v>5.9299999999999995E-8</v>
      </c>
      <c r="E1433" s="51">
        <v>4.4599999999999999E-9</v>
      </c>
      <c r="F1433" s="52">
        <v>7.649999999999999E-9</v>
      </c>
      <c r="G1433" s="53">
        <v>9.8509999999999987E-8</v>
      </c>
      <c r="H1433" s="53">
        <f t="shared" si="22"/>
        <v>5.0240099999999997E-8</v>
      </c>
    </row>
    <row r="1434" spans="1:8" x14ac:dyDescent="0.4">
      <c r="A1434" s="49"/>
      <c r="B1434" s="50" t="s">
        <v>317</v>
      </c>
      <c r="C1434" s="51">
        <v>3.06505E-8</v>
      </c>
      <c r="D1434" s="51">
        <v>7.4713000000000002E-8</v>
      </c>
      <c r="E1434" s="51">
        <v>5.7515699999999994E-9</v>
      </c>
      <c r="F1434" s="52">
        <v>2.9000000000000003E-9</v>
      </c>
      <c r="G1434" s="53">
        <v>1.1401507000000002E-7</v>
      </c>
      <c r="H1434" s="53">
        <f t="shared" si="22"/>
        <v>5.8147685700000013E-8</v>
      </c>
    </row>
    <row r="1435" spans="1:8" x14ac:dyDescent="0.4">
      <c r="A1435" s="49"/>
      <c r="B1435" s="50" t="s">
        <v>433</v>
      </c>
      <c r="C1435" s="51">
        <v>3.3924300000000003E-8</v>
      </c>
      <c r="D1435" s="51">
        <v>7.3416800000000004E-8</v>
      </c>
      <c r="E1435" s="51">
        <v>5.6117000000000004E-9</v>
      </c>
      <c r="F1435" s="52">
        <v>6.8499999999999993E-9</v>
      </c>
      <c r="G1435" s="53">
        <v>1.1980280000000002E-7</v>
      </c>
      <c r="H1435" s="53">
        <f t="shared" si="22"/>
        <v>6.1099428000000014E-8</v>
      </c>
    </row>
    <row r="1436" spans="1:8" x14ac:dyDescent="0.4">
      <c r="A1436" s="49"/>
      <c r="B1436" s="50" t="s">
        <v>402</v>
      </c>
      <c r="C1436" s="51">
        <v>3.0088300000000001E-8</v>
      </c>
      <c r="D1436" s="51">
        <v>7.643709999999999E-8</v>
      </c>
      <c r="E1436" s="51">
        <v>7.8117100000000009E-9</v>
      </c>
      <c r="F1436" s="52">
        <v>6.0399999999999998E-9</v>
      </c>
      <c r="G1436" s="53">
        <v>1.2037711000000002E-7</v>
      </c>
      <c r="H1436" s="53">
        <f t="shared" si="22"/>
        <v>6.1392326100000011E-8</v>
      </c>
    </row>
    <row r="1437" spans="1:8" x14ac:dyDescent="0.4">
      <c r="A1437" s="49"/>
      <c r="B1437" s="50" t="s">
        <v>137</v>
      </c>
      <c r="C1437" s="51">
        <v>3.1586799999999999E-8</v>
      </c>
      <c r="D1437" s="51">
        <v>9.5181900000000006E-8</v>
      </c>
      <c r="E1437" s="51">
        <v>9.3378099999999996E-9</v>
      </c>
      <c r="F1437" s="52">
        <v>8.1899999999999992E-9</v>
      </c>
      <c r="G1437" s="53">
        <v>1.4429651000000001E-7</v>
      </c>
      <c r="H1437" s="53">
        <f t="shared" si="22"/>
        <v>7.3591220099999999E-8</v>
      </c>
    </row>
    <row r="1438" spans="1:8" x14ac:dyDescent="0.4">
      <c r="A1438" s="49"/>
      <c r="B1438" s="50" t="s">
        <v>444</v>
      </c>
      <c r="C1438" s="51">
        <v>4.5859999999999995E-8</v>
      </c>
      <c r="D1438" s="51">
        <v>8.6087900000000004E-8</v>
      </c>
      <c r="E1438" s="51">
        <v>7.4767599999999993E-9</v>
      </c>
      <c r="F1438" s="52">
        <v>5.8100000000000004E-9</v>
      </c>
      <c r="G1438" s="53">
        <v>1.4523466E-7</v>
      </c>
      <c r="H1438" s="53">
        <f t="shared" si="22"/>
        <v>7.40696766E-8</v>
      </c>
    </row>
    <row r="1439" spans="1:8" x14ac:dyDescent="0.4">
      <c r="A1439" s="49"/>
      <c r="B1439" s="50" t="s">
        <v>359</v>
      </c>
      <c r="C1439" s="51">
        <v>3.2481799999999995E-8</v>
      </c>
      <c r="D1439" s="51">
        <v>1.0269300000000001E-7</v>
      </c>
      <c r="E1439" s="51">
        <v>1.0034400000000001E-8</v>
      </c>
      <c r="F1439" s="52">
        <v>6.9800000000000003E-9</v>
      </c>
      <c r="G1439" s="53">
        <v>1.521892E-7</v>
      </c>
      <c r="H1439" s="53">
        <f t="shared" si="22"/>
        <v>7.7616491999999996E-8</v>
      </c>
    </row>
    <row r="1440" spans="1:8" x14ac:dyDescent="0.4">
      <c r="A1440" s="49"/>
      <c r="B1440" s="50" t="s">
        <v>72</v>
      </c>
      <c r="C1440" s="51">
        <v>3.2481799999999995E-8</v>
      </c>
      <c r="D1440" s="51">
        <v>1.0269300000000001E-7</v>
      </c>
      <c r="E1440" s="51">
        <v>1.0034400000000001E-8</v>
      </c>
      <c r="F1440" s="52">
        <v>6.9800000000000003E-9</v>
      </c>
      <c r="G1440" s="53">
        <v>1.521892E-7</v>
      </c>
      <c r="H1440" s="53">
        <f t="shared" si="22"/>
        <v>7.7616491999999996E-8</v>
      </c>
    </row>
    <row r="1441" spans="1:8" x14ac:dyDescent="0.4">
      <c r="A1441" s="49"/>
      <c r="B1441" s="50" t="s">
        <v>429</v>
      </c>
      <c r="C1441" s="51">
        <v>4.0856099999999997E-8</v>
      </c>
      <c r="D1441" s="51">
        <v>1.0405900000000001E-7</v>
      </c>
      <c r="E1441" s="51">
        <v>7.9769499999999998E-9</v>
      </c>
      <c r="F1441" s="52">
        <v>4.5900000000000001E-9</v>
      </c>
      <c r="G1441" s="53">
        <v>1.5748205E-7</v>
      </c>
      <c r="H1441" s="53">
        <f t="shared" si="22"/>
        <v>8.0315845499999998E-8</v>
      </c>
    </row>
    <row r="1442" spans="1:8" x14ac:dyDescent="0.4">
      <c r="A1442" s="49"/>
      <c r="B1442" s="50" t="s">
        <v>376</v>
      </c>
      <c r="C1442" s="51">
        <v>3.5299999999999998E-8</v>
      </c>
      <c r="D1442" s="51">
        <v>1.0700000000000001E-7</v>
      </c>
      <c r="E1442" s="51">
        <v>9.5000000000000007E-9</v>
      </c>
      <c r="F1442" s="52">
        <v>5.8999999999999999E-9</v>
      </c>
      <c r="G1442" s="53">
        <v>1.5770000000000002E-7</v>
      </c>
      <c r="H1442" s="53">
        <f t="shared" si="22"/>
        <v>8.0427000000000009E-8</v>
      </c>
    </row>
    <row r="1443" spans="1:8" x14ac:dyDescent="0.4">
      <c r="A1443" s="49"/>
      <c r="B1443" s="50" t="s">
        <v>377</v>
      </c>
      <c r="C1443" s="51">
        <v>3.5299999999999998E-8</v>
      </c>
      <c r="D1443" s="51">
        <v>1.0700000000000001E-7</v>
      </c>
      <c r="E1443" s="51">
        <v>9.5000000000000007E-9</v>
      </c>
      <c r="F1443" s="52">
        <v>5.8999999999999999E-9</v>
      </c>
      <c r="G1443" s="53">
        <v>1.5770000000000002E-7</v>
      </c>
      <c r="H1443" s="53">
        <f t="shared" si="22"/>
        <v>8.0427000000000009E-8</v>
      </c>
    </row>
    <row r="1444" spans="1:8" x14ac:dyDescent="0.4">
      <c r="A1444" s="49"/>
      <c r="B1444" s="50" t="s">
        <v>61</v>
      </c>
      <c r="C1444" s="51">
        <v>3.5258100000000003E-8</v>
      </c>
      <c r="D1444" s="51">
        <v>1.07472E-7</v>
      </c>
      <c r="E1444" s="51">
        <v>9.5012800000000001E-9</v>
      </c>
      <c r="F1444" s="52">
        <v>5.8999999999999999E-9</v>
      </c>
      <c r="G1444" s="53">
        <v>1.5813138000000003E-7</v>
      </c>
      <c r="H1444" s="53">
        <f t="shared" si="22"/>
        <v>8.0647003800000019E-8</v>
      </c>
    </row>
    <row r="1445" spans="1:8" x14ac:dyDescent="0.4">
      <c r="A1445" s="49"/>
      <c r="B1445" s="50" t="s">
        <v>385</v>
      </c>
      <c r="C1445" s="51">
        <v>5.0151100000000002E-8</v>
      </c>
      <c r="D1445" s="51">
        <v>1.17492E-7</v>
      </c>
      <c r="E1445" s="51">
        <v>1.0559E-8</v>
      </c>
      <c r="F1445" s="52">
        <v>8.3400000000000006E-9</v>
      </c>
      <c r="G1445" s="53">
        <v>1.865421E-7</v>
      </c>
      <c r="H1445" s="53">
        <f t="shared" si="22"/>
        <v>9.5136471E-8</v>
      </c>
    </row>
    <row r="1446" spans="1:8" x14ac:dyDescent="0.4">
      <c r="A1446" s="49"/>
      <c r="B1446" s="50" t="s">
        <v>443</v>
      </c>
      <c r="C1446" s="51">
        <v>5.0656699999999999E-8</v>
      </c>
      <c r="D1446" s="51">
        <v>1.18677E-7</v>
      </c>
      <c r="E1446" s="51">
        <v>1.06654E-8</v>
      </c>
      <c r="F1446" s="52">
        <v>8.4200000000000003E-9</v>
      </c>
      <c r="G1446" s="53">
        <v>1.8841910000000001E-7</v>
      </c>
      <c r="H1446" s="53">
        <f t="shared" si="22"/>
        <v>9.6093741E-8</v>
      </c>
    </row>
    <row r="1447" spans="1:8" x14ac:dyDescent="0.4">
      <c r="A1447" s="49"/>
      <c r="B1447" s="50" t="s">
        <v>319</v>
      </c>
      <c r="C1447" s="51">
        <v>4.16406E-8</v>
      </c>
      <c r="D1447" s="51">
        <v>1.3164900000000002E-7</v>
      </c>
      <c r="E1447" s="51">
        <v>1.2863800000000001E-8</v>
      </c>
      <c r="F1447" s="52">
        <v>8.9500000000000007E-9</v>
      </c>
      <c r="G1447" s="53">
        <v>1.9510340000000002E-7</v>
      </c>
      <c r="H1447" s="53">
        <f t="shared" si="22"/>
        <v>9.9502734000000015E-8</v>
      </c>
    </row>
    <row r="1448" spans="1:8" x14ac:dyDescent="0.4">
      <c r="A1448" s="49"/>
      <c r="B1448" s="50" t="s">
        <v>320</v>
      </c>
      <c r="C1448" s="51">
        <v>4.16406E-8</v>
      </c>
      <c r="D1448" s="51">
        <v>1.3164900000000002E-7</v>
      </c>
      <c r="E1448" s="51">
        <v>1.2863800000000001E-8</v>
      </c>
      <c r="F1448" s="52">
        <v>8.9500000000000007E-9</v>
      </c>
      <c r="G1448" s="53">
        <v>1.9510340000000002E-7</v>
      </c>
      <c r="H1448" s="53">
        <f t="shared" si="22"/>
        <v>9.9502734000000015E-8</v>
      </c>
    </row>
    <row r="1449" spans="1:8" x14ac:dyDescent="0.4">
      <c r="A1449" s="49"/>
      <c r="B1449" s="50" t="s">
        <v>292</v>
      </c>
      <c r="C1449" s="51">
        <v>5.9966799999999999E-8</v>
      </c>
      <c r="D1449" s="51">
        <v>1.0019399999999999E-7</v>
      </c>
      <c r="E1449" s="51">
        <v>1.20139E-8</v>
      </c>
      <c r="F1449" s="52">
        <v>5.4799999999999994E-8</v>
      </c>
      <c r="G1449" s="53">
        <v>2.269747E-7</v>
      </c>
      <c r="H1449" s="53">
        <f t="shared" si="22"/>
        <v>1.15757097E-7</v>
      </c>
    </row>
    <row r="1450" spans="1:8" x14ac:dyDescent="0.4">
      <c r="A1450" s="49"/>
      <c r="B1450" s="50" t="s">
        <v>452</v>
      </c>
      <c r="C1450" s="51">
        <v>7.82032E-8</v>
      </c>
      <c r="D1450" s="51">
        <v>1.31751E-7</v>
      </c>
      <c r="E1450" s="51">
        <v>1.18413E-8</v>
      </c>
      <c r="F1450" s="52">
        <v>9.0100000000000009E-9</v>
      </c>
      <c r="G1450" s="53">
        <v>2.308055E-7</v>
      </c>
      <c r="H1450" s="53">
        <f t="shared" si="22"/>
        <v>1.17710805E-7</v>
      </c>
    </row>
    <row r="1451" spans="1:8" x14ac:dyDescent="0.4">
      <c r="A1451" s="49"/>
      <c r="B1451" s="50" t="s">
        <v>368</v>
      </c>
      <c r="C1451" s="51">
        <v>6.2442199999999995E-8</v>
      </c>
      <c r="D1451" s="51">
        <v>1.55049E-7</v>
      </c>
      <c r="E1451" s="51">
        <v>1.1663399999999998E-8</v>
      </c>
      <c r="F1451" s="52">
        <v>4.6699999999999998E-9</v>
      </c>
      <c r="G1451" s="53">
        <v>2.338246E-7</v>
      </c>
      <c r="H1451" s="53">
        <f t="shared" si="22"/>
        <v>1.1925054600000001E-7</v>
      </c>
    </row>
    <row r="1452" spans="1:8" x14ac:dyDescent="0.4">
      <c r="A1452" s="49"/>
      <c r="B1452" s="50" t="s">
        <v>435</v>
      </c>
      <c r="C1452" s="51">
        <v>6.5137900000000005E-8</v>
      </c>
      <c r="D1452" s="51">
        <v>1.3482699999999999E-7</v>
      </c>
      <c r="E1452" s="51">
        <v>9.2823700000000005E-9</v>
      </c>
      <c r="F1452" s="52">
        <v>2.6699999999999998E-8</v>
      </c>
      <c r="G1452" s="53">
        <v>2.3594726999999999E-7</v>
      </c>
      <c r="H1452" s="53">
        <f t="shared" si="22"/>
        <v>1.2033310770000001E-7</v>
      </c>
    </row>
    <row r="1453" spans="1:8" x14ac:dyDescent="0.4">
      <c r="A1453" s="49"/>
      <c r="B1453" s="50" t="s">
        <v>469</v>
      </c>
      <c r="C1453" s="51">
        <v>6.5099999999999994E-8</v>
      </c>
      <c r="D1453" s="51">
        <v>1.35E-7</v>
      </c>
      <c r="E1453" s="51">
        <v>9.2799999999999994E-9</v>
      </c>
      <c r="F1453" s="52">
        <v>2.6699999999999998E-8</v>
      </c>
      <c r="G1453" s="53">
        <v>2.3607999999999998E-7</v>
      </c>
      <c r="H1453" s="53">
        <f t="shared" si="22"/>
        <v>1.2040079999999998E-7</v>
      </c>
    </row>
    <row r="1454" spans="1:8" x14ac:dyDescent="0.4">
      <c r="A1454" s="49"/>
      <c r="B1454" s="50" t="s">
        <v>386</v>
      </c>
      <c r="C1454" s="51">
        <v>7.1774700000000003E-8</v>
      </c>
      <c r="D1454" s="51">
        <v>1.41973E-7</v>
      </c>
      <c r="E1454" s="51">
        <v>5.7785299999999999E-9</v>
      </c>
      <c r="F1454" s="52">
        <v>4.1299999999999999E-8</v>
      </c>
      <c r="G1454" s="53">
        <v>2.6082622999999997E-7</v>
      </c>
      <c r="H1454" s="53">
        <f t="shared" si="22"/>
        <v>1.3302137729999999E-7</v>
      </c>
    </row>
    <row r="1455" spans="1:8" x14ac:dyDescent="0.4">
      <c r="A1455" s="49"/>
      <c r="B1455" s="50" t="s">
        <v>346</v>
      </c>
      <c r="C1455" s="51">
        <v>5.9124799999999997E-8</v>
      </c>
      <c r="D1455" s="51">
        <v>1.6054900000000002E-7</v>
      </c>
      <c r="E1455" s="51">
        <v>1.21634E-8</v>
      </c>
      <c r="F1455" s="52">
        <v>3.4800000000000001E-8</v>
      </c>
      <c r="G1455" s="53">
        <v>2.6663719999999997E-7</v>
      </c>
      <c r="H1455" s="53">
        <f t="shared" si="22"/>
        <v>1.3598497199999999E-7</v>
      </c>
    </row>
    <row r="1456" spans="1:8" x14ac:dyDescent="0.4">
      <c r="A1456" s="49"/>
      <c r="B1456" s="50" t="s">
        <v>461</v>
      </c>
      <c r="C1456" s="51">
        <v>7.7546200000000009E-8</v>
      </c>
      <c r="D1456" s="51">
        <v>2.2821600000000001E-7</v>
      </c>
      <c r="E1456" s="51">
        <v>9.27544E-9</v>
      </c>
      <c r="F1456" s="52">
        <v>3.4599999999999999E-8</v>
      </c>
      <c r="G1456" s="53">
        <v>3.4963764000000001E-7</v>
      </c>
      <c r="H1456" s="53">
        <f t="shared" si="22"/>
        <v>1.7831519640000002E-7</v>
      </c>
    </row>
    <row r="1457" spans="1:8" x14ac:dyDescent="0.4">
      <c r="A1457" s="49"/>
      <c r="B1457" s="50" t="s">
        <v>333</v>
      </c>
      <c r="C1457" s="51">
        <v>8.7326100000000003E-8</v>
      </c>
      <c r="D1457" s="51">
        <v>2.4516099999999998E-7</v>
      </c>
      <c r="E1457" s="51">
        <v>1.80218E-8</v>
      </c>
      <c r="F1457" s="52">
        <v>3.1900000000000001E-8</v>
      </c>
      <c r="G1457" s="53">
        <v>3.8240890000000003E-7</v>
      </c>
      <c r="H1457" s="53">
        <f t="shared" si="22"/>
        <v>1.9502853900000001E-7</v>
      </c>
    </row>
    <row r="1458" spans="1:8" x14ac:dyDescent="0.4">
      <c r="A1458" s="49"/>
      <c r="B1458" s="50" t="s">
        <v>456</v>
      </c>
      <c r="C1458" s="51">
        <v>9.7432199999999993E-8</v>
      </c>
      <c r="D1458" s="51">
        <v>2.78442E-7</v>
      </c>
      <c r="E1458" s="51">
        <v>2.0182399999999997E-8</v>
      </c>
      <c r="F1458" s="52">
        <v>3.92E-8</v>
      </c>
      <c r="G1458" s="53">
        <v>4.352566E-7</v>
      </c>
      <c r="H1458" s="53">
        <f t="shared" si="22"/>
        <v>2.21980866E-7</v>
      </c>
    </row>
    <row r="1459" spans="1:8" x14ac:dyDescent="0.4">
      <c r="A1459" s="49"/>
      <c r="B1459" s="50" t="s">
        <v>467</v>
      </c>
      <c r="C1459" s="51">
        <v>1.3888699999999999E-7</v>
      </c>
      <c r="D1459" s="51">
        <v>2.66701E-7</v>
      </c>
      <c r="E1459" s="51">
        <v>1.2685500000000001E-8</v>
      </c>
      <c r="F1459" s="52">
        <v>2.4899999999999998E-8</v>
      </c>
      <c r="G1459" s="53">
        <v>4.4317350000000006E-7</v>
      </c>
      <c r="H1459" s="53">
        <f t="shared" si="22"/>
        <v>2.2601848500000004E-7</v>
      </c>
    </row>
    <row r="1460" spans="1:8" x14ac:dyDescent="0.4">
      <c r="A1460" s="49"/>
      <c r="B1460" s="50" t="s">
        <v>411</v>
      </c>
      <c r="C1460" s="51">
        <v>1.0433900000000001E-7</v>
      </c>
      <c r="D1460" s="51">
        <v>2.8519899999999996E-7</v>
      </c>
      <c r="E1460" s="51">
        <v>2.3387000000000003E-8</v>
      </c>
      <c r="F1460" s="52">
        <v>3.4599999999999999E-8</v>
      </c>
      <c r="G1460" s="53">
        <v>4.4752499999999995E-7</v>
      </c>
      <c r="H1460" s="53">
        <f t="shared" si="22"/>
        <v>2.2823774999999998E-7</v>
      </c>
    </row>
    <row r="1461" spans="1:8" x14ac:dyDescent="0.4">
      <c r="A1461" s="49"/>
      <c r="B1461" s="50" t="s">
        <v>439</v>
      </c>
      <c r="C1461" s="51">
        <v>1.0433900000000001E-7</v>
      </c>
      <c r="D1461" s="51">
        <v>2.8519899999999996E-7</v>
      </c>
      <c r="E1461" s="51">
        <v>2.3387000000000003E-8</v>
      </c>
      <c r="F1461" s="52">
        <v>3.4599999999999999E-8</v>
      </c>
      <c r="G1461" s="53">
        <v>4.4752499999999995E-7</v>
      </c>
      <c r="H1461" s="53">
        <f t="shared" si="22"/>
        <v>2.2823774999999998E-7</v>
      </c>
    </row>
    <row r="1462" spans="1:8" x14ac:dyDescent="0.4">
      <c r="A1462" s="49"/>
      <c r="B1462" s="50" t="s">
        <v>440</v>
      </c>
      <c r="C1462" s="51">
        <v>1.0433900000000001E-7</v>
      </c>
      <c r="D1462" s="51">
        <v>2.8519899999999996E-7</v>
      </c>
      <c r="E1462" s="51">
        <v>2.3387000000000003E-8</v>
      </c>
      <c r="F1462" s="52">
        <v>3.4599999999999999E-8</v>
      </c>
      <c r="G1462" s="53">
        <v>4.4752499999999995E-7</v>
      </c>
      <c r="H1462" s="53">
        <f t="shared" si="22"/>
        <v>2.2823774999999998E-7</v>
      </c>
    </row>
    <row r="1463" spans="1:8" x14ac:dyDescent="0.4">
      <c r="A1463" s="49"/>
      <c r="B1463" s="50" t="s">
        <v>474</v>
      </c>
      <c r="C1463" s="51">
        <v>1.0433900000000001E-7</v>
      </c>
      <c r="D1463" s="51">
        <v>2.8519899999999996E-7</v>
      </c>
      <c r="E1463" s="51">
        <v>2.3387000000000003E-8</v>
      </c>
      <c r="F1463" s="52">
        <v>3.4599999999999999E-8</v>
      </c>
      <c r="G1463" s="53">
        <v>4.4752499999999995E-7</v>
      </c>
      <c r="H1463" s="53">
        <f t="shared" si="22"/>
        <v>2.2823774999999998E-7</v>
      </c>
    </row>
    <row r="1464" spans="1:8" x14ac:dyDescent="0.4">
      <c r="A1464" s="49"/>
      <c r="B1464" s="50" t="s">
        <v>296</v>
      </c>
      <c r="C1464" s="51">
        <v>1.02E-7</v>
      </c>
      <c r="D1464" s="51">
        <v>2.6E-7</v>
      </c>
      <c r="E1464" s="51">
        <v>1.6199999999999999E-8</v>
      </c>
      <c r="F1464" s="52">
        <v>7.4800000000000008E-8</v>
      </c>
      <c r="G1464" s="53">
        <v>4.5299999999999994E-7</v>
      </c>
      <c r="H1464" s="53">
        <f t="shared" si="22"/>
        <v>2.3102999999999997E-7</v>
      </c>
    </row>
    <row r="1465" spans="1:8" x14ac:dyDescent="0.4">
      <c r="A1465" s="49"/>
      <c r="B1465" s="50" t="s">
        <v>470</v>
      </c>
      <c r="C1465" s="51">
        <v>1.4499999999999999E-7</v>
      </c>
      <c r="D1465" s="51">
        <v>3.1399999999999998E-7</v>
      </c>
      <c r="E1465" s="51">
        <v>5.4299999999999997E-9</v>
      </c>
      <c r="F1465" s="52">
        <v>8.3099999999999996E-8</v>
      </c>
      <c r="G1465" s="53">
        <v>5.4752999999999993E-7</v>
      </c>
      <c r="H1465" s="53">
        <f t="shared" si="22"/>
        <v>2.7924029999999998E-7</v>
      </c>
    </row>
    <row r="1466" spans="1:8" x14ac:dyDescent="0.4">
      <c r="A1466" s="49"/>
      <c r="B1466" s="50" t="s">
        <v>387</v>
      </c>
      <c r="C1466" s="51">
        <v>1.1393499999999999E-7</v>
      </c>
      <c r="D1466" s="51">
        <v>4.2292900000000001E-7</v>
      </c>
      <c r="E1466" s="51">
        <v>9.19628E-9</v>
      </c>
      <c r="F1466" s="52">
        <v>9.6900000000000001E-8</v>
      </c>
      <c r="G1466" s="53">
        <v>6.4296028000000004E-7</v>
      </c>
      <c r="H1466" s="53">
        <f t="shared" si="22"/>
        <v>3.2790974280000001E-7</v>
      </c>
    </row>
    <row r="1467" spans="1:8" x14ac:dyDescent="0.4">
      <c r="A1467" s="49"/>
      <c r="B1467" s="50" t="s">
        <v>343</v>
      </c>
      <c r="C1467" s="51">
        <v>2.79E-7</v>
      </c>
      <c r="D1467" s="51">
        <v>3.4999999999999998E-7</v>
      </c>
      <c r="E1467" s="51">
        <v>1.3699999999999999E-8</v>
      </c>
      <c r="F1467" s="52">
        <v>1.7600000000000002E-8</v>
      </c>
      <c r="G1467" s="53">
        <v>6.6029999999999995E-7</v>
      </c>
      <c r="H1467" s="53">
        <f t="shared" si="22"/>
        <v>3.3675299999999997E-7</v>
      </c>
    </row>
    <row r="1468" spans="1:8" x14ac:dyDescent="0.4">
      <c r="A1468" s="49"/>
      <c r="B1468" s="50" t="s">
        <v>397</v>
      </c>
      <c r="C1468" s="51">
        <v>1.54E-7</v>
      </c>
      <c r="D1468" s="51">
        <v>4.27E-7</v>
      </c>
      <c r="E1468" s="51">
        <v>1.74E-8</v>
      </c>
      <c r="F1468" s="52">
        <v>1.05E-7</v>
      </c>
      <c r="G1468" s="53">
        <v>7.0340000000000012E-7</v>
      </c>
      <c r="H1468" s="53">
        <f t="shared" si="22"/>
        <v>3.5873400000000004E-7</v>
      </c>
    </row>
    <row r="1469" spans="1:8" x14ac:dyDescent="0.4">
      <c r="A1469" s="49"/>
      <c r="B1469" s="50" t="s">
        <v>453</v>
      </c>
      <c r="C1469" s="51">
        <v>1.47207E-7</v>
      </c>
      <c r="D1469" s="51">
        <v>4.0213000000000001E-7</v>
      </c>
      <c r="E1469" s="51">
        <v>1.09239E-8</v>
      </c>
      <c r="F1469" s="52">
        <v>1.6899999999999999E-7</v>
      </c>
      <c r="G1469" s="53">
        <v>7.2926089999999999E-7</v>
      </c>
      <c r="H1469" s="53">
        <f t="shared" si="22"/>
        <v>3.7192305899999999E-7</v>
      </c>
    </row>
    <row r="1470" spans="1:8" x14ac:dyDescent="0.4">
      <c r="A1470" s="49"/>
      <c r="B1470" s="50" t="s">
        <v>395</v>
      </c>
      <c r="C1470" s="51">
        <v>1.8200000000000002E-7</v>
      </c>
      <c r="D1470" s="51">
        <v>4.7699999999999994E-7</v>
      </c>
      <c r="E1470" s="51">
        <v>9.4099999999999996E-9</v>
      </c>
      <c r="F1470" s="52">
        <v>1.08E-7</v>
      </c>
      <c r="G1470" s="53">
        <v>7.7640999999999995E-7</v>
      </c>
      <c r="H1470" s="53">
        <f t="shared" si="22"/>
        <v>3.9596909999999998E-7</v>
      </c>
    </row>
    <row r="1471" spans="1:8" x14ac:dyDescent="0.4">
      <c r="A1471" s="49"/>
      <c r="B1471" s="50" t="s">
        <v>306</v>
      </c>
      <c r="C1471" s="51">
        <v>1.91672E-7</v>
      </c>
      <c r="D1471" s="51">
        <v>4.8960500000000008E-7</v>
      </c>
      <c r="E1471" s="51">
        <v>2.4146399999999998E-8</v>
      </c>
      <c r="F1471" s="52">
        <v>1.02E-7</v>
      </c>
      <c r="G1471" s="53">
        <v>8.0742340000000006E-7</v>
      </c>
      <c r="H1471" s="53">
        <f t="shared" si="22"/>
        <v>4.1178593400000003E-7</v>
      </c>
    </row>
    <row r="1472" spans="1:8" x14ac:dyDescent="0.4">
      <c r="A1472" s="49"/>
      <c r="B1472" s="50" t="s">
        <v>74</v>
      </c>
      <c r="C1472" s="51">
        <v>2.17E-7</v>
      </c>
      <c r="D1472" s="51">
        <v>6.2100000000000007E-7</v>
      </c>
      <c r="E1472" s="51">
        <v>1.26E-8</v>
      </c>
      <c r="F1472" s="52">
        <v>6.7700000000000004E-8</v>
      </c>
      <c r="G1472" s="53">
        <v>9.1829999999999996E-7</v>
      </c>
      <c r="H1472" s="53">
        <f t="shared" si="22"/>
        <v>4.6833299999999999E-7</v>
      </c>
    </row>
    <row r="1473" spans="1:8" x14ac:dyDescent="0.4">
      <c r="A1473" s="49"/>
      <c r="B1473" s="50" t="s">
        <v>349</v>
      </c>
      <c r="C1473" s="51">
        <v>2.1680500000000001E-7</v>
      </c>
      <c r="D1473" s="51">
        <v>6.2146300000000004E-7</v>
      </c>
      <c r="E1473" s="51">
        <v>1.2633700000000001E-8</v>
      </c>
      <c r="F1473" s="52">
        <v>6.7700000000000004E-8</v>
      </c>
      <c r="G1473" s="53">
        <v>9.1860170000000001E-7</v>
      </c>
      <c r="H1473" s="53">
        <f t="shared" si="22"/>
        <v>4.68486867E-7</v>
      </c>
    </row>
    <row r="1474" spans="1:8" x14ac:dyDescent="0.4">
      <c r="A1474" s="49"/>
      <c r="B1474" s="50" t="s">
        <v>350</v>
      </c>
      <c r="C1474" s="51">
        <v>2.1680500000000001E-7</v>
      </c>
      <c r="D1474" s="51">
        <v>6.2146300000000004E-7</v>
      </c>
      <c r="E1474" s="51">
        <v>1.2633700000000001E-8</v>
      </c>
      <c r="F1474" s="52">
        <v>6.7700000000000004E-8</v>
      </c>
      <c r="G1474" s="53">
        <v>9.1860170000000001E-7</v>
      </c>
      <c r="H1474" s="53">
        <f t="shared" si="22"/>
        <v>4.68486867E-7</v>
      </c>
    </row>
    <row r="1475" spans="1:8" x14ac:dyDescent="0.4">
      <c r="A1475" s="49"/>
      <c r="B1475" s="50" t="s">
        <v>392</v>
      </c>
      <c r="C1475" s="51">
        <v>2.3328699999999999E-7</v>
      </c>
      <c r="D1475" s="51">
        <v>5.6136900000000003E-7</v>
      </c>
      <c r="E1475" s="51">
        <v>9.9141500000000001E-9</v>
      </c>
      <c r="F1475" s="52">
        <v>1.17E-7</v>
      </c>
      <c r="G1475" s="53">
        <v>9.2157015000000003E-7</v>
      </c>
      <c r="H1475" s="53">
        <f t="shared" si="22"/>
        <v>4.7000077650000001E-7</v>
      </c>
    </row>
    <row r="1476" spans="1:8" x14ac:dyDescent="0.4">
      <c r="A1476" s="49"/>
      <c r="B1476" s="50" t="s">
        <v>375</v>
      </c>
      <c r="C1476" s="51">
        <v>2.4656299999999998E-7</v>
      </c>
      <c r="D1476" s="51">
        <v>5.7480599999999994E-7</v>
      </c>
      <c r="E1476" s="51">
        <v>3.4829800000000004E-8</v>
      </c>
      <c r="F1476" s="52">
        <v>1.37E-7</v>
      </c>
      <c r="G1476" s="53">
        <v>9.9319879999999996E-7</v>
      </c>
      <c r="H1476" s="53">
        <f t="shared" si="22"/>
        <v>5.0653138799999998E-7</v>
      </c>
    </row>
    <row r="1477" spans="1:8" x14ac:dyDescent="0.4">
      <c r="A1477" s="49"/>
      <c r="B1477" s="50" t="s">
        <v>87</v>
      </c>
      <c r="C1477" s="51">
        <v>2.5879200000000001E-7</v>
      </c>
      <c r="D1477" s="51">
        <v>5.9347599999999999E-7</v>
      </c>
      <c r="E1477" s="51">
        <v>6.4975199999999995E-8</v>
      </c>
      <c r="F1477" s="52">
        <v>7.6600000000000011E-8</v>
      </c>
      <c r="G1477" s="53">
        <v>9.9384319999999992E-7</v>
      </c>
      <c r="H1477" s="53">
        <f t="shared" si="22"/>
        <v>5.0686003199999993E-7</v>
      </c>
    </row>
    <row r="1478" spans="1:8" x14ac:dyDescent="0.4">
      <c r="A1478" s="49"/>
      <c r="B1478" s="50" t="s">
        <v>215</v>
      </c>
      <c r="C1478" s="51">
        <v>2.13802E-7</v>
      </c>
      <c r="D1478" s="51">
        <v>6.2695700000000007E-7</v>
      </c>
      <c r="E1478" s="51">
        <v>1.79586E-8</v>
      </c>
      <c r="F1478" s="52">
        <v>1.5300000000000001E-7</v>
      </c>
      <c r="G1478" s="53">
        <v>1.0117176000000001E-6</v>
      </c>
      <c r="H1478" s="53">
        <f t="shared" si="22"/>
        <v>5.1597597600000001E-7</v>
      </c>
    </row>
    <row r="1479" spans="1:8" x14ac:dyDescent="0.4">
      <c r="A1479" s="49"/>
      <c r="B1479" s="50" t="s">
        <v>80</v>
      </c>
      <c r="C1479" s="51">
        <v>2.0200000000000001E-7</v>
      </c>
      <c r="D1479" s="51">
        <v>6.8999999999999996E-7</v>
      </c>
      <c r="E1479" s="51">
        <v>4.58E-8</v>
      </c>
      <c r="F1479" s="52">
        <v>9.2599999999999995E-8</v>
      </c>
      <c r="G1479" s="53">
        <v>1.0304000000000001E-6</v>
      </c>
      <c r="H1479" s="53">
        <f t="shared" si="22"/>
        <v>5.255040000000001E-7</v>
      </c>
    </row>
    <row r="1480" spans="1:8" x14ac:dyDescent="0.4">
      <c r="A1480" s="49"/>
      <c r="B1480" s="50" t="s">
        <v>462</v>
      </c>
      <c r="C1480" s="51">
        <v>3.54308E-7</v>
      </c>
      <c r="D1480" s="51">
        <v>6.1668499999999997E-7</v>
      </c>
      <c r="E1480" s="51">
        <v>1.3111299999999999E-8</v>
      </c>
      <c r="F1480" s="52">
        <v>1.7499999999999999E-7</v>
      </c>
      <c r="G1480" s="53">
        <v>1.1591043000000002E-6</v>
      </c>
      <c r="H1480" s="53">
        <f t="shared" si="22"/>
        <v>5.9114319300000013E-7</v>
      </c>
    </row>
    <row r="1481" spans="1:8" x14ac:dyDescent="0.4">
      <c r="A1481" s="49"/>
      <c r="B1481" s="50" t="s">
        <v>378</v>
      </c>
      <c r="C1481" s="51">
        <v>2.9700000000000003E-7</v>
      </c>
      <c r="D1481" s="51">
        <v>6.9599999999999999E-7</v>
      </c>
      <c r="E1481" s="51">
        <v>6.4900000000000005E-8</v>
      </c>
      <c r="F1481" s="52">
        <v>1.4700000000000001E-7</v>
      </c>
      <c r="G1481" s="53">
        <v>1.2049000000000001E-6</v>
      </c>
      <c r="H1481" s="53">
        <f t="shared" ref="H1481:H1544" si="23">G1481*0.51</f>
        <v>6.1449900000000008E-7</v>
      </c>
    </row>
    <row r="1482" spans="1:8" x14ac:dyDescent="0.4">
      <c r="A1482" s="49"/>
      <c r="B1482" s="50" t="s">
        <v>225</v>
      </c>
      <c r="C1482" s="51">
        <v>2.7607199999999996E-7</v>
      </c>
      <c r="D1482" s="51">
        <v>7.9254399999999998E-7</v>
      </c>
      <c r="E1482" s="51">
        <v>6.7886899999999999E-8</v>
      </c>
      <c r="F1482" s="52">
        <v>9.6999999999999995E-8</v>
      </c>
      <c r="G1482" s="53">
        <v>1.2335028999999999E-6</v>
      </c>
      <c r="H1482" s="53">
        <f t="shared" si="23"/>
        <v>6.2908647899999991E-7</v>
      </c>
    </row>
    <row r="1483" spans="1:8" x14ac:dyDescent="0.4">
      <c r="A1483" s="49"/>
      <c r="B1483" s="50" t="s">
        <v>329</v>
      </c>
      <c r="C1483" s="51">
        <v>3.7657800000000005E-7</v>
      </c>
      <c r="D1483" s="51">
        <v>1.0249699999999999E-6</v>
      </c>
      <c r="E1483" s="51">
        <v>8.9535400000000009E-8</v>
      </c>
      <c r="F1483" s="52">
        <v>1.2599999999999999E-7</v>
      </c>
      <c r="G1483" s="53">
        <v>1.6170834000000003E-6</v>
      </c>
      <c r="H1483" s="53">
        <f t="shared" si="23"/>
        <v>8.2471253400000017E-7</v>
      </c>
    </row>
    <row r="1484" spans="1:8" x14ac:dyDescent="0.4">
      <c r="A1484" s="49"/>
      <c r="B1484" s="50" t="s">
        <v>430</v>
      </c>
      <c r="C1484" s="51">
        <v>3.1587500000000001E-7</v>
      </c>
      <c r="D1484" s="51">
        <v>1.15105E-6</v>
      </c>
      <c r="E1484" s="51">
        <v>8.9318900000000002E-8</v>
      </c>
      <c r="F1484" s="52">
        <v>1.42E-7</v>
      </c>
      <c r="G1484" s="53">
        <v>1.6982438999999999E-6</v>
      </c>
      <c r="H1484" s="53">
        <f t="shared" si="23"/>
        <v>8.6610438899999999E-7</v>
      </c>
    </row>
    <row r="1485" spans="1:8" x14ac:dyDescent="0.4">
      <c r="A1485" s="49"/>
      <c r="B1485" s="50" t="s">
        <v>266</v>
      </c>
      <c r="C1485" s="51">
        <v>4.5611600000000003E-7</v>
      </c>
      <c r="D1485" s="51">
        <v>1.4158799999999999E-6</v>
      </c>
      <c r="E1485" s="51">
        <v>1.09258E-7</v>
      </c>
      <c r="F1485" s="52">
        <v>1.8000000000000002E-7</v>
      </c>
      <c r="G1485" s="53">
        <v>2.161254E-6</v>
      </c>
      <c r="H1485" s="53">
        <f t="shared" si="23"/>
        <v>1.1022395400000001E-6</v>
      </c>
    </row>
    <row r="1486" spans="1:8" x14ac:dyDescent="0.4">
      <c r="A1486" s="49"/>
      <c r="B1486" s="50" t="s">
        <v>391</v>
      </c>
      <c r="C1486" s="51">
        <v>7.0552500000000001E-7</v>
      </c>
      <c r="D1486" s="51">
        <v>1.26593E-6</v>
      </c>
      <c r="E1486" s="51">
        <v>2.26172E-7</v>
      </c>
      <c r="F1486" s="52">
        <v>1.1600000000000001E-7</v>
      </c>
      <c r="G1486" s="53">
        <v>2.3136270000000003E-6</v>
      </c>
      <c r="H1486" s="53">
        <f t="shared" si="23"/>
        <v>1.1799497700000003E-6</v>
      </c>
    </row>
    <row r="1487" spans="1:8" x14ac:dyDescent="0.4">
      <c r="A1487" s="49"/>
      <c r="B1487" s="50" t="s">
        <v>227</v>
      </c>
      <c r="C1487" s="51">
        <v>2.4699999999999999E-8</v>
      </c>
      <c r="D1487" s="51">
        <v>8.4999999999999991E-7</v>
      </c>
      <c r="E1487" s="51">
        <v>1.7200000000000002E-8</v>
      </c>
      <c r="F1487" s="52">
        <v>1.75E-6</v>
      </c>
      <c r="G1487" s="53">
        <v>2.6419000000000001E-6</v>
      </c>
      <c r="H1487" s="53">
        <f t="shared" si="23"/>
        <v>1.347369E-6</v>
      </c>
    </row>
    <row r="1488" spans="1:8" x14ac:dyDescent="0.4">
      <c r="A1488" s="49"/>
      <c r="B1488" s="50" t="s">
        <v>298</v>
      </c>
      <c r="C1488" s="51">
        <v>2.2413699999999999E-6</v>
      </c>
      <c r="D1488" s="51">
        <v>3.0032700000000001E-6</v>
      </c>
      <c r="E1488" s="51">
        <v>6.2465100000000005E-7</v>
      </c>
      <c r="F1488" s="52">
        <v>8.4399999999999999E-7</v>
      </c>
      <c r="G1488" s="53">
        <v>6.713291000000001E-6</v>
      </c>
      <c r="H1488" s="53">
        <f t="shared" si="23"/>
        <v>3.4237784100000004E-6</v>
      </c>
    </row>
    <row r="1489" spans="1:8" x14ac:dyDescent="0.4">
      <c r="A1489" s="44" t="s">
        <v>210</v>
      </c>
      <c r="B1489" s="45" t="s">
        <v>463</v>
      </c>
      <c r="C1489" s="46">
        <v>1.5699999999999998E-8</v>
      </c>
      <c r="D1489" s="46">
        <v>3.2899999999999997E-8</v>
      </c>
      <c r="E1489" s="46">
        <v>2.2900000000000002E-9</v>
      </c>
      <c r="F1489" s="47">
        <v>5.4899999999999999E-9</v>
      </c>
      <c r="G1489" s="48">
        <v>5.6379999999999999E-8</v>
      </c>
      <c r="H1489" s="48">
        <f t="shared" si="23"/>
        <v>2.87538E-8</v>
      </c>
    </row>
    <row r="1490" spans="1:8" x14ac:dyDescent="0.4">
      <c r="A1490" s="49"/>
      <c r="B1490" s="50" t="s">
        <v>137</v>
      </c>
      <c r="C1490" s="51">
        <v>1.6182299999999999E-8</v>
      </c>
      <c r="D1490" s="51">
        <v>4.1109899999999997E-8</v>
      </c>
      <c r="E1490" s="51">
        <v>4.2013499999999998E-9</v>
      </c>
      <c r="F1490" s="52">
        <v>3.2499999999999997E-9</v>
      </c>
      <c r="G1490" s="53">
        <v>6.4743549999999996E-8</v>
      </c>
      <c r="H1490" s="53">
        <f t="shared" si="23"/>
        <v>3.3019210499999995E-8</v>
      </c>
    </row>
    <row r="1491" spans="1:8" x14ac:dyDescent="0.4">
      <c r="A1491" s="49"/>
      <c r="B1491" s="50" t="s">
        <v>401</v>
      </c>
      <c r="C1491" s="51">
        <v>2.4283100000000002E-8</v>
      </c>
      <c r="D1491" s="51">
        <v>5.6864000000000005E-8</v>
      </c>
      <c r="E1491" s="51">
        <v>4.6008600000000002E-9</v>
      </c>
      <c r="F1491" s="52">
        <v>3.3200000000000001E-9</v>
      </c>
      <c r="G1491" s="53">
        <v>8.9067960000000001E-8</v>
      </c>
      <c r="H1491" s="53">
        <f t="shared" si="23"/>
        <v>4.5424659600000002E-8</v>
      </c>
    </row>
    <row r="1492" spans="1:8" x14ac:dyDescent="0.4">
      <c r="A1492" s="49"/>
      <c r="B1492" s="50" t="s">
        <v>61</v>
      </c>
      <c r="C1492" s="51">
        <v>2.03E-8</v>
      </c>
      <c r="D1492" s="51">
        <v>6.4500000000000002E-8</v>
      </c>
      <c r="E1492" s="51">
        <v>5.4600000000000006E-9</v>
      </c>
      <c r="F1492" s="52">
        <v>3.1300000000000002E-9</v>
      </c>
      <c r="G1492" s="53">
        <v>9.3390000000000018E-8</v>
      </c>
      <c r="H1492" s="53">
        <f t="shared" si="23"/>
        <v>4.762890000000001E-8</v>
      </c>
    </row>
    <row r="1493" spans="1:8" x14ac:dyDescent="0.4">
      <c r="A1493" s="49"/>
      <c r="B1493" s="50" t="s">
        <v>377</v>
      </c>
      <c r="C1493" s="51">
        <v>2.03E-8</v>
      </c>
      <c r="D1493" s="51">
        <v>6.4500000000000002E-8</v>
      </c>
      <c r="E1493" s="51">
        <v>5.4600000000000006E-9</v>
      </c>
      <c r="F1493" s="52">
        <v>3.1300000000000002E-9</v>
      </c>
      <c r="G1493" s="53">
        <v>9.3390000000000018E-8</v>
      </c>
      <c r="H1493" s="53">
        <f t="shared" si="23"/>
        <v>4.762890000000001E-8</v>
      </c>
    </row>
    <row r="1494" spans="1:8" x14ac:dyDescent="0.4">
      <c r="A1494" s="49"/>
      <c r="B1494" s="50" t="s">
        <v>376</v>
      </c>
      <c r="C1494" s="51">
        <v>2.03E-8</v>
      </c>
      <c r="D1494" s="51">
        <v>6.4500000000000002E-8</v>
      </c>
      <c r="E1494" s="51">
        <v>5.4622699999999996E-9</v>
      </c>
      <c r="F1494" s="52">
        <v>3.1300000000000002E-9</v>
      </c>
      <c r="G1494" s="53">
        <v>9.3392270000000007E-8</v>
      </c>
      <c r="H1494" s="53">
        <f t="shared" si="23"/>
        <v>4.7630057700000004E-8</v>
      </c>
    </row>
    <row r="1495" spans="1:8" x14ac:dyDescent="0.4">
      <c r="A1495" s="49"/>
      <c r="B1495" s="50" t="s">
        <v>433</v>
      </c>
      <c r="C1495" s="51">
        <v>2.9899999999999996E-8</v>
      </c>
      <c r="D1495" s="51">
        <v>6.4799999999999998E-8</v>
      </c>
      <c r="E1495" s="51">
        <v>4.9499999999999997E-9</v>
      </c>
      <c r="F1495" s="52">
        <v>6.0599999999999993E-9</v>
      </c>
      <c r="G1495" s="53">
        <v>1.0570999999999999E-7</v>
      </c>
      <c r="H1495" s="53">
        <f t="shared" si="23"/>
        <v>5.3912099999999992E-8</v>
      </c>
    </row>
    <row r="1496" spans="1:8" x14ac:dyDescent="0.4">
      <c r="A1496" s="49"/>
      <c r="B1496" s="50" t="s">
        <v>223</v>
      </c>
      <c r="C1496" s="51">
        <v>2.8299999999999999E-8</v>
      </c>
      <c r="D1496" s="51">
        <v>6.760000000000001E-8</v>
      </c>
      <c r="E1496" s="51">
        <v>6.0699999999999999E-9</v>
      </c>
      <c r="F1496" s="52">
        <v>4.6200000000000002E-9</v>
      </c>
      <c r="G1496" s="53">
        <v>1.0658999999999999E-7</v>
      </c>
      <c r="H1496" s="53">
        <f t="shared" si="23"/>
        <v>5.4360899999999994E-8</v>
      </c>
    </row>
    <row r="1497" spans="1:8" x14ac:dyDescent="0.4">
      <c r="A1497" s="49"/>
      <c r="B1497" s="50" t="s">
        <v>356</v>
      </c>
      <c r="C1497" s="51">
        <v>2.8299999999999999E-8</v>
      </c>
      <c r="D1497" s="51">
        <v>6.760000000000001E-8</v>
      </c>
      <c r="E1497" s="51">
        <v>6.0699999999999999E-9</v>
      </c>
      <c r="F1497" s="52">
        <v>4.6200000000000002E-9</v>
      </c>
      <c r="G1497" s="53">
        <v>1.0658999999999999E-7</v>
      </c>
      <c r="H1497" s="53">
        <f t="shared" si="23"/>
        <v>5.4360899999999994E-8</v>
      </c>
    </row>
    <row r="1498" spans="1:8" x14ac:dyDescent="0.4">
      <c r="A1498" s="49"/>
      <c r="B1498" s="50" t="s">
        <v>226</v>
      </c>
      <c r="C1498" s="51">
        <v>2.9725100000000002E-8</v>
      </c>
      <c r="D1498" s="51">
        <v>6.6873999999999994E-8</v>
      </c>
      <c r="E1498" s="51">
        <v>6.3803700000000004E-9</v>
      </c>
      <c r="F1498" s="52">
        <v>4.9499999999999997E-9</v>
      </c>
      <c r="G1498" s="53">
        <v>1.0792947E-7</v>
      </c>
      <c r="H1498" s="53">
        <f t="shared" si="23"/>
        <v>5.5044029699999998E-8</v>
      </c>
    </row>
    <row r="1499" spans="1:8" x14ac:dyDescent="0.4">
      <c r="A1499" s="49"/>
      <c r="B1499" s="50" t="s">
        <v>224</v>
      </c>
      <c r="C1499" s="51">
        <v>2.9799999999999999E-8</v>
      </c>
      <c r="D1499" s="51">
        <v>7.3899999999999993E-8</v>
      </c>
      <c r="E1499" s="51">
        <v>5.5599999999999998E-9</v>
      </c>
      <c r="F1499" s="52">
        <v>2.2199999999999998E-9</v>
      </c>
      <c r="G1499" s="53">
        <v>1.1148E-7</v>
      </c>
      <c r="H1499" s="53">
        <f t="shared" si="23"/>
        <v>5.6854800000000004E-8</v>
      </c>
    </row>
    <row r="1500" spans="1:8" x14ac:dyDescent="0.4">
      <c r="A1500" s="49"/>
      <c r="B1500" s="50" t="s">
        <v>429</v>
      </c>
      <c r="C1500" s="51">
        <v>3.4672000000000001E-8</v>
      </c>
      <c r="D1500" s="51">
        <v>8.81832E-8</v>
      </c>
      <c r="E1500" s="51">
        <v>6.7330900000000004E-9</v>
      </c>
      <c r="F1500" s="52">
        <v>3.8199999999999996E-9</v>
      </c>
      <c r="G1500" s="53">
        <v>1.3340829000000002E-7</v>
      </c>
      <c r="H1500" s="53">
        <f t="shared" si="23"/>
        <v>6.8038227900000015E-8</v>
      </c>
    </row>
    <row r="1501" spans="1:8" x14ac:dyDescent="0.4">
      <c r="A1501" s="49"/>
      <c r="B1501" s="50" t="s">
        <v>387</v>
      </c>
      <c r="C1501" s="51">
        <v>3.7900000000000002E-8</v>
      </c>
      <c r="D1501" s="51">
        <v>7.7399999999999992E-8</v>
      </c>
      <c r="E1501" s="51">
        <v>3.9500000000000006E-9</v>
      </c>
      <c r="F1501" s="52">
        <v>3.1999999999999995E-8</v>
      </c>
      <c r="G1501" s="53">
        <v>1.5124999999999998E-7</v>
      </c>
      <c r="H1501" s="53">
        <f t="shared" si="23"/>
        <v>7.7137499999999998E-8</v>
      </c>
    </row>
    <row r="1502" spans="1:8" x14ac:dyDescent="0.4">
      <c r="A1502" s="49"/>
      <c r="B1502" s="50" t="s">
        <v>467</v>
      </c>
      <c r="C1502" s="51">
        <v>4.1386399999999999E-8</v>
      </c>
      <c r="D1502" s="51">
        <v>1.02743E-7</v>
      </c>
      <c r="E1502" s="51">
        <v>1.1861299999999999E-8</v>
      </c>
      <c r="F1502" s="52">
        <v>1.15E-8</v>
      </c>
      <c r="G1502" s="53">
        <v>1.674907E-7</v>
      </c>
      <c r="H1502" s="53">
        <f t="shared" si="23"/>
        <v>8.5420256999999999E-8</v>
      </c>
    </row>
    <row r="1503" spans="1:8" x14ac:dyDescent="0.4">
      <c r="A1503" s="49"/>
      <c r="B1503" s="50" t="s">
        <v>435</v>
      </c>
      <c r="C1503" s="51">
        <v>5.17541E-8</v>
      </c>
      <c r="D1503" s="51">
        <v>1.06796E-7</v>
      </c>
      <c r="E1503" s="51">
        <v>7.4248100000000001E-9</v>
      </c>
      <c r="F1503" s="52">
        <v>1.9700000000000001E-8</v>
      </c>
      <c r="G1503" s="53">
        <v>1.8567491000000002E-7</v>
      </c>
      <c r="H1503" s="53">
        <f t="shared" si="23"/>
        <v>9.4694204100000008E-8</v>
      </c>
    </row>
    <row r="1504" spans="1:8" x14ac:dyDescent="0.4">
      <c r="A1504" s="49"/>
      <c r="B1504" s="50" t="s">
        <v>469</v>
      </c>
      <c r="C1504" s="51">
        <v>5.1800000000000001E-8</v>
      </c>
      <c r="D1504" s="51">
        <v>1.0700000000000001E-7</v>
      </c>
      <c r="E1504" s="51">
        <v>7.4200000000000004E-9</v>
      </c>
      <c r="F1504" s="52">
        <v>1.9700000000000001E-8</v>
      </c>
      <c r="G1504" s="53">
        <v>1.8592000000000001E-7</v>
      </c>
      <c r="H1504" s="53">
        <f t="shared" si="23"/>
        <v>9.4819200000000008E-8</v>
      </c>
    </row>
    <row r="1505" spans="1:8" x14ac:dyDescent="0.4">
      <c r="A1505" s="49"/>
      <c r="B1505" s="50" t="s">
        <v>317</v>
      </c>
      <c r="C1505" s="51">
        <v>5.02E-8</v>
      </c>
      <c r="D1505" s="51">
        <v>1.2100000000000001E-7</v>
      </c>
      <c r="E1505" s="51">
        <v>9.4399999999999988E-9</v>
      </c>
      <c r="F1505" s="52">
        <v>5.38E-9</v>
      </c>
      <c r="G1505" s="53">
        <v>1.8601999999999999E-7</v>
      </c>
      <c r="H1505" s="53">
        <f t="shared" si="23"/>
        <v>9.4870199999999999E-8</v>
      </c>
    </row>
    <row r="1506" spans="1:8" x14ac:dyDescent="0.4">
      <c r="A1506" s="49"/>
      <c r="B1506" s="50" t="s">
        <v>385</v>
      </c>
      <c r="C1506" s="51">
        <v>5.0308299999999999E-8</v>
      </c>
      <c r="D1506" s="51">
        <v>1.1786E-7</v>
      </c>
      <c r="E1506" s="51">
        <v>1.0592E-8</v>
      </c>
      <c r="F1506" s="52">
        <v>8.3600000000000001E-9</v>
      </c>
      <c r="G1506" s="53">
        <v>1.871203E-7</v>
      </c>
      <c r="H1506" s="53">
        <f t="shared" si="23"/>
        <v>9.5431352999999999E-8</v>
      </c>
    </row>
    <row r="1507" spans="1:8" x14ac:dyDescent="0.4">
      <c r="A1507" s="49"/>
      <c r="B1507" s="50" t="s">
        <v>444</v>
      </c>
      <c r="C1507" s="51">
        <v>5.1690899999999997E-8</v>
      </c>
      <c r="D1507" s="51">
        <v>1.2109999999999999E-7</v>
      </c>
      <c r="E1507" s="51">
        <v>1.08832E-8</v>
      </c>
      <c r="F1507" s="52">
        <v>8.5900000000000011E-9</v>
      </c>
      <c r="G1507" s="53">
        <v>1.9226410000000003E-7</v>
      </c>
      <c r="H1507" s="53">
        <f t="shared" si="23"/>
        <v>9.8054691000000018E-8</v>
      </c>
    </row>
    <row r="1508" spans="1:8" x14ac:dyDescent="0.4">
      <c r="A1508" s="49"/>
      <c r="B1508" s="50" t="s">
        <v>343</v>
      </c>
      <c r="C1508" s="51">
        <v>5.6499999999999996E-8</v>
      </c>
      <c r="D1508" s="51">
        <v>1.17E-7</v>
      </c>
      <c r="E1508" s="51">
        <v>1.3164300000000001E-8</v>
      </c>
      <c r="F1508" s="52">
        <v>1E-8</v>
      </c>
      <c r="G1508" s="53">
        <v>1.9666429999999997E-7</v>
      </c>
      <c r="H1508" s="53">
        <f t="shared" si="23"/>
        <v>1.0029879299999998E-7</v>
      </c>
    </row>
    <row r="1509" spans="1:8" x14ac:dyDescent="0.4">
      <c r="A1509" s="49"/>
      <c r="B1509" s="50" t="s">
        <v>434</v>
      </c>
      <c r="C1509" s="51">
        <v>5.8529700000000006E-8</v>
      </c>
      <c r="D1509" s="51">
        <v>1.46904E-7</v>
      </c>
      <c r="E1509" s="51">
        <v>1.1831899999999999E-8</v>
      </c>
      <c r="F1509" s="52">
        <v>1.5299999999999998E-8</v>
      </c>
      <c r="G1509" s="53">
        <v>2.325656E-7</v>
      </c>
      <c r="H1509" s="53">
        <f t="shared" si="23"/>
        <v>1.18608456E-7</v>
      </c>
    </row>
    <row r="1510" spans="1:8" x14ac:dyDescent="0.4">
      <c r="A1510" s="49"/>
      <c r="B1510" s="50" t="s">
        <v>443</v>
      </c>
      <c r="C1510" s="51">
        <v>8.4148199999999991E-8</v>
      </c>
      <c r="D1510" s="51">
        <v>1.5071E-7</v>
      </c>
      <c r="E1510" s="51">
        <v>1.2488500000000001E-8</v>
      </c>
      <c r="F1510" s="52">
        <v>9.4099999999999996E-9</v>
      </c>
      <c r="G1510" s="53">
        <v>2.5675669999999997E-7</v>
      </c>
      <c r="H1510" s="53">
        <f t="shared" si="23"/>
        <v>1.3094591699999998E-7</v>
      </c>
    </row>
    <row r="1511" spans="1:8" x14ac:dyDescent="0.4">
      <c r="A1511" s="49"/>
      <c r="B1511" s="50" t="s">
        <v>296</v>
      </c>
      <c r="C1511" s="51">
        <v>7.4499999999999999E-8</v>
      </c>
      <c r="D1511" s="51">
        <v>2.1400000000000001E-7</v>
      </c>
      <c r="E1511" s="51">
        <v>1.2500000000000001E-8</v>
      </c>
      <c r="F1511" s="52">
        <v>5.8999999999999999E-8</v>
      </c>
      <c r="G1511" s="53">
        <v>3.5999999999999999E-7</v>
      </c>
      <c r="H1511" s="53">
        <f t="shared" si="23"/>
        <v>1.836E-7</v>
      </c>
    </row>
    <row r="1512" spans="1:8" x14ac:dyDescent="0.4">
      <c r="A1512" s="49"/>
      <c r="B1512" s="50" t="s">
        <v>461</v>
      </c>
      <c r="C1512" s="51">
        <v>8.2788399999999995E-8</v>
      </c>
      <c r="D1512" s="51">
        <v>2.43006E-7</v>
      </c>
      <c r="E1512" s="51">
        <v>9.11398E-9</v>
      </c>
      <c r="F1512" s="52">
        <v>3.8199999999999998E-8</v>
      </c>
      <c r="G1512" s="53">
        <v>3.7310837999999998E-7</v>
      </c>
      <c r="H1512" s="53">
        <f t="shared" si="23"/>
        <v>1.9028527379999998E-7</v>
      </c>
    </row>
    <row r="1513" spans="1:8" x14ac:dyDescent="0.4">
      <c r="A1513" s="49"/>
      <c r="B1513" s="50" t="s">
        <v>333</v>
      </c>
      <c r="C1513" s="51">
        <v>9.2599999999999995E-8</v>
      </c>
      <c r="D1513" s="51">
        <v>2.5700000000000004E-7</v>
      </c>
      <c r="E1513" s="51">
        <v>1.9000000000000001E-8</v>
      </c>
      <c r="F1513" s="52">
        <v>3.4400000000000004E-8</v>
      </c>
      <c r="G1513" s="53">
        <v>4.030000000000001E-7</v>
      </c>
      <c r="H1513" s="53">
        <f t="shared" si="23"/>
        <v>2.0553000000000007E-7</v>
      </c>
    </row>
    <row r="1514" spans="1:8" x14ac:dyDescent="0.4">
      <c r="A1514" s="49"/>
      <c r="B1514" s="50" t="s">
        <v>329</v>
      </c>
      <c r="C1514" s="51">
        <v>1.04158E-7</v>
      </c>
      <c r="D1514" s="51">
        <v>2.5337E-7</v>
      </c>
      <c r="E1514" s="51">
        <v>2.2535E-8</v>
      </c>
      <c r="F1514" s="52">
        <v>2.4199999999999998E-8</v>
      </c>
      <c r="G1514" s="53">
        <v>4.0426299999999997E-7</v>
      </c>
      <c r="H1514" s="53">
        <f t="shared" si="23"/>
        <v>2.0617413E-7</v>
      </c>
    </row>
    <row r="1515" spans="1:8" x14ac:dyDescent="0.4">
      <c r="A1515" s="49"/>
      <c r="B1515" s="50" t="s">
        <v>386</v>
      </c>
      <c r="C1515" s="51">
        <v>1.2032000000000001E-7</v>
      </c>
      <c r="D1515" s="51">
        <v>2.5514700000000003E-7</v>
      </c>
      <c r="E1515" s="51">
        <v>1.1358599999999999E-8</v>
      </c>
      <c r="F1515" s="52">
        <v>6.8899999999999988E-8</v>
      </c>
      <c r="G1515" s="53">
        <v>4.5572559999999994E-7</v>
      </c>
      <c r="H1515" s="53">
        <f t="shared" si="23"/>
        <v>2.3242005599999998E-7</v>
      </c>
    </row>
    <row r="1516" spans="1:8" x14ac:dyDescent="0.4">
      <c r="A1516" s="49"/>
      <c r="B1516" s="50" t="s">
        <v>453</v>
      </c>
      <c r="C1516" s="51">
        <v>9.6933600000000004E-8</v>
      </c>
      <c r="D1516" s="51">
        <v>2.83045E-7</v>
      </c>
      <c r="E1516" s="51">
        <v>8.0225700000000003E-9</v>
      </c>
      <c r="F1516" s="52">
        <v>6.87E-8</v>
      </c>
      <c r="G1516" s="53">
        <v>4.5670116999999996E-7</v>
      </c>
      <c r="H1516" s="53">
        <f t="shared" si="23"/>
        <v>2.3291759669999998E-7</v>
      </c>
    </row>
    <row r="1517" spans="1:8" x14ac:dyDescent="0.4">
      <c r="A1517" s="49"/>
      <c r="B1517" s="50" t="s">
        <v>456</v>
      </c>
      <c r="C1517" s="51">
        <v>1.14E-7</v>
      </c>
      <c r="D1517" s="51">
        <v>3.2499999999999996E-7</v>
      </c>
      <c r="E1517" s="51">
        <v>2.3499999999999999E-8</v>
      </c>
      <c r="F1517" s="52">
        <v>4.5000000000000006E-8</v>
      </c>
      <c r="G1517" s="53">
        <v>5.0749999999999991E-7</v>
      </c>
      <c r="H1517" s="53">
        <f t="shared" si="23"/>
        <v>2.5882499999999996E-7</v>
      </c>
    </row>
    <row r="1518" spans="1:8" x14ac:dyDescent="0.4">
      <c r="A1518" s="49"/>
      <c r="B1518" s="50" t="s">
        <v>440</v>
      </c>
      <c r="C1518" s="51">
        <v>1.23E-7</v>
      </c>
      <c r="D1518" s="51">
        <v>3.34E-7</v>
      </c>
      <c r="E1518" s="51">
        <v>2.7399999999999997E-8</v>
      </c>
      <c r="F1518" s="52">
        <v>4.0399999999999998E-8</v>
      </c>
      <c r="G1518" s="53">
        <v>5.2479999999999993E-7</v>
      </c>
      <c r="H1518" s="53">
        <f t="shared" si="23"/>
        <v>2.6764799999999999E-7</v>
      </c>
    </row>
    <row r="1519" spans="1:8" x14ac:dyDescent="0.4">
      <c r="A1519" s="49"/>
      <c r="B1519" s="50" t="s">
        <v>411</v>
      </c>
      <c r="C1519" s="51">
        <v>1.2279399999999998E-7</v>
      </c>
      <c r="D1519" s="51">
        <v>3.3435000000000003E-7</v>
      </c>
      <c r="E1519" s="51">
        <v>2.7401499999999999E-8</v>
      </c>
      <c r="F1519" s="52">
        <v>4.0399999999999998E-8</v>
      </c>
      <c r="G1519" s="53">
        <v>5.2494550000000003E-7</v>
      </c>
      <c r="H1519" s="53">
        <f t="shared" si="23"/>
        <v>2.6772220500000002E-7</v>
      </c>
    </row>
    <row r="1520" spans="1:8" x14ac:dyDescent="0.4">
      <c r="A1520" s="49"/>
      <c r="B1520" s="50" t="s">
        <v>439</v>
      </c>
      <c r="C1520" s="51">
        <v>1.2279399999999998E-7</v>
      </c>
      <c r="D1520" s="51">
        <v>3.3435000000000003E-7</v>
      </c>
      <c r="E1520" s="51">
        <v>2.7401499999999999E-8</v>
      </c>
      <c r="F1520" s="52">
        <v>4.0399999999999998E-8</v>
      </c>
      <c r="G1520" s="53">
        <v>5.2494550000000003E-7</v>
      </c>
      <c r="H1520" s="53">
        <f t="shared" si="23"/>
        <v>2.6772220500000002E-7</v>
      </c>
    </row>
    <row r="1521" spans="1:8" x14ac:dyDescent="0.4">
      <c r="A1521" s="49"/>
      <c r="B1521" s="50" t="s">
        <v>474</v>
      </c>
      <c r="C1521" s="51">
        <v>1.2279399999999998E-7</v>
      </c>
      <c r="D1521" s="51">
        <v>3.3435000000000003E-7</v>
      </c>
      <c r="E1521" s="51">
        <v>2.7401499999999999E-8</v>
      </c>
      <c r="F1521" s="52">
        <v>4.0399999999999998E-8</v>
      </c>
      <c r="G1521" s="53">
        <v>5.2494550000000003E-7</v>
      </c>
      <c r="H1521" s="53">
        <f t="shared" si="23"/>
        <v>2.6772220500000002E-7</v>
      </c>
    </row>
    <row r="1522" spans="1:8" x14ac:dyDescent="0.4">
      <c r="A1522" s="49"/>
      <c r="B1522" s="50" t="s">
        <v>359</v>
      </c>
      <c r="C1522" s="51">
        <v>1.3035999999999998E-7</v>
      </c>
      <c r="D1522" s="51">
        <v>4.9935099999999996E-7</v>
      </c>
      <c r="E1522" s="51">
        <v>3.7336800000000001E-8</v>
      </c>
      <c r="F1522" s="52">
        <v>1.4500000000000001E-8</v>
      </c>
      <c r="G1522" s="53">
        <v>6.8154779999999992E-7</v>
      </c>
      <c r="H1522" s="53">
        <f t="shared" si="23"/>
        <v>3.4758937799999997E-7</v>
      </c>
    </row>
    <row r="1523" spans="1:8" x14ac:dyDescent="0.4">
      <c r="A1523" s="49"/>
      <c r="B1523" s="50" t="s">
        <v>375</v>
      </c>
      <c r="C1523" s="51">
        <v>1.97E-7</v>
      </c>
      <c r="D1523" s="51">
        <v>4.5708800000000002E-7</v>
      </c>
      <c r="E1523" s="51">
        <v>2.7900000000000002E-8</v>
      </c>
      <c r="F1523" s="52">
        <v>1.1000000000000001E-7</v>
      </c>
      <c r="G1523" s="53">
        <v>7.9198799999999998E-7</v>
      </c>
      <c r="H1523" s="53">
        <f t="shared" si="23"/>
        <v>4.0391388000000001E-7</v>
      </c>
    </row>
    <row r="1524" spans="1:8" x14ac:dyDescent="0.4">
      <c r="A1524" s="49"/>
      <c r="B1524" s="50" t="s">
        <v>225</v>
      </c>
      <c r="C1524" s="51">
        <v>2.1797000000000001E-7</v>
      </c>
      <c r="D1524" s="51">
        <v>6.2533000000000005E-7</v>
      </c>
      <c r="E1524" s="51">
        <v>5.3516699999999999E-8</v>
      </c>
      <c r="F1524" s="52">
        <v>7.6100000000000013E-8</v>
      </c>
      <c r="G1524" s="53">
        <v>9.7291669999999984E-7</v>
      </c>
      <c r="H1524" s="53">
        <f t="shared" si="23"/>
        <v>4.9618751699999994E-7</v>
      </c>
    </row>
    <row r="1525" spans="1:8" x14ac:dyDescent="0.4">
      <c r="A1525" s="49"/>
      <c r="B1525" s="50" t="s">
        <v>306</v>
      </c>
      <c r="C1525" s="51">
        <v>3.3245500000000002E-7</v>
      </c>
      <c r="D1525" s="51">
        <v>8.5274000000000005E-7</v>
      </c>
      <c r="E1525" s="51">
        <v>4.2520400000000001E-8</v>
      </c>
      <c r="F1525" s="52">
        <v>1.7699999999999998E-7</v>
      </c>
      <c r="G1525" s="53">
        <v>1.4047154E-6</v>
      </c>
      <c r="H1525" s="53">
        <f t="shared" si="23"/>
        <v>7.1640485400000007E-7</v>
      </c>
    </row>
    <row r="1526" spans="1:8" x14ac:dyDescent="0.4">
      <c r="A1526" s="49"/>
      <c r="B1526" s="50" t="s">
        <v>378</v>
      </c>
      <c r="C1526" s="51">
        <v>5.6599999999999996E-7</v>
      </c>
      <c r="D1526" s="51">
        <v>1.7099999999999999E-6</v>
      </c>
      <c r="E1526" s="51">
        <v>1.15E-7</v>
      </c>
      <c r="F1526" s="52">
        <v>2.2599999999999999E-7</v>
      </c>
      <c r="G1526" s="53">
        <v>2.6170000000000001E-6</v>
      </c>
      <c r="H1526" s="53">
        <f t="shared" si="23"/>
        <v>1.3346700000000001E-6</v>
      </c>
    </row>
    <row r="1527" spans="1:8" x14ac:dyDescent="0.4">
      <c r="A1527" s="49"/>
      <c r="B1527" s="50" t="s">
        <v>266</v>
      </c>
      <c r="C1527" s="51">
        <v>7.1989600000000008E-7</v>
      </c>
      <c r="D1527" s="51">
        <v>2.2275599999999998E-6</v>
      </c>
      <c r="E1527" s="51">
        <v>1.7084099999999999E-7</v>
      </c>
      <c r="F1527" s="52">
        <v>2.8299999999999998E-7</v>
      </c>
      <c r="G1527" s="53">
        <v>3.4012970000000001E-6</v>
      </c>
      <c r="H1527" s="53">
        <f t="shared" si="23"/>
        <v>1.7346614700000001E-6</v>
      </c>
    </row>
    <row r="1528" spans="1:8" x14ac:dyDescent="0.4">
      <c r="A1528" s="44" t="s">
        <v>268</v>
      </c>
      <c r="B1528" s="45" t="s">
        <v>350</v>
      </c>
      <c r="C1528" s="46">
        <v>7.54E-8</v>
      </c>
      <c r="D1528" s="46">
        <v>2.9064000000000001E-7</v>
      </c>
      <c r="E1528" s="46">
        <v>1.9414200000000002E-8</v>
      </c>
      <c r="F1528" s="47">
        <v>3.0199999999999999E-8</v>
      </c>
      <c r="G1528" s="48">
        <v>4.1565419999999998E-7</v>
      </c>
      <c r="H1528" s="48">
        <f t="shared" si="23"/>
        <v>2.11983642E-7</v>
      </c>
    </row>
    <row r="1529" spans="1:8" x14ac:dyDescent="0.4">
      <c r="A1529" s="49"/>
      <c r="B1529" s="50" t="s">
        <v>349</v>
      </c>
      <c r="C1529" s="51">
        <v>7.5435600000000006E-8</v>
      </c>
      <c r="D1529" s="51">
        <v>2.9064000000000001E-7</v>
      </c>
      <c r="E1529" s="51">
        <v>1.9414200000000002E-8</v>
      </c>
      <c r="F1529" s="52">
        <v>3.0199999999999999E-8</v>
      </c>
      <c r="G1529" s="53">
        <v>4.1568979999999995E-7</v>
      </c>
      <c r="H1529" s="53">
        <f t="shared" si="23"/>
        <v>2.1200179799999998E-7</v>
      </c>
    </row>
    <row r="1530" spans="1:8" x14ac:dyDescent="0.4">
      <c r="A1530" s="49"/>
      <c r="B1530" s="50" t="s">
        <v>74</v>
      </c>
      <c r="C1530" s="51">
        <v>7.5435600000000006E-8</v>
      </c>
      <c r="D1530" s="51">
        <v>2.9064000000000001E-7</v>
      </c>
      <c r="E1530" s="51">
        <v>1.9414200000000002E-8</v>
      </c>
      <c r="F1530" s="52">
        <v>3.0199999999999999E-8</v>
      </c>
      <c r="G1530" s="53">
        <v>4.1568979999999995E-7</v>
      </c>
      <c r="H1530" s="53">
        <f t="shared" si="23"/>
        <v>2.1200179799999998E-7</v>
      </c>
    </row>
    <row r="1531" spans="1:8" x14ac:dyDescent="0.4">
      <c r="A1531" s="49"/>
      <c r="B1531" s="50" t="s">
        <v>426</v>
      </c>
      <c r="C1531" s="51">
        <v>2.8014199999999997E-7</v>
      </c>
      <c r="D1531" s="51">
        <v>1.7238400000000002E-7</v>
      </c>
      <c r="E1531" s="51">
        <v>2.8687000000000001E-8</v>
      </c>
      <c r="F1531" s="52">
        <v>6.2900000000000001E-8</v>
      </c>
      <c r="G1531" s="53">
        <v>5.4411299999999994E-7</v>
      </c>
      <c r="H1531" s="53">
        <f t="shared" si="23"/>
        <v>2.7749762999999997E-7</v>
      </c>
    </row>
    <row r="1532" spans="1:8" x14ac:dyDescent="0.4">
      <c r="A1532" s="49"/>
      <c r="B1532" s="50" t="s">
        <v>357</v>
      </c>
      <c r="C1532" s="51">
        <v>1.8100000000000002E-7</v>
      </c>
      <c r="D1532" s="51">
        <v>4.4499999999999997E-7</v>
      </c>
      <c r="E1532" s="51">
        <v>4.6199999999999997E-8</v>
      </c>
      <c r="F1532" s="52">
        <v>4.6800000000000002E-8</v>
      </c>
      <c r="G1532" s="53">
        <v>7.1900000000000002E-7</v>
      </c>
      <c r="H1532" s="53">
        <f t="shared" si="23"/>
        <v>3.6669000000000001E-7</v>
      </c>
    </row>
    <row r="1533" spans="1:8" x14ac:dyDescent="0.4">
      <c r="A1533" s="49"/>
      <c r="B1533" s="50" t="s">
        <v>333</v>
      </c>
      <c r="C1533" s="51">
        <v>1.88944E-7</v>
      </c>
      <c r="D1533" s="51">
        <v>5.3066299999999999E-7</v>
      </c>
      <c r="E1533" s="51">
        <v>3.9365500000000003E-8</v>
      </c>
      <c r="F1533" s="52">
        <v>7.2200000000000011E-8</v>
      </c>
      <c r="G1533" s="53">
        <v>8.3117250000000007E-7</v>
      </c>
      <c r="H1533" s="53">
        <f t="shared" si="23"/>
        <v>4.2389797500000004E-7</v>
      </c>
    </row>
    <row r="1534" spans="1:8" x14ac:dyDescent="0.4">
      <c r="A1534" s="49"/>
      <c r="B1534" s="50" t="s">
        <v>432</v>
      </c>
      <c r="C1534" s="51">
        <v>2.48679E-7</v>
      </c>
      <c r="D1534" s="51">
        <v>5.6161000000000001E-7</v>
      </c>
      <c r="E1534" s="51">
        <v>6.6230300000000008E-8</v>
      </c>
      <c r="F1534" s="52">
        <v>7.3799999999999999E-8</v>
      </c>
      <c r="G1534" s="53">
        <v>9.5031930000000016E-7</v>
      </c>
      <c r="H1534" s="53">
        <f t="shared" si="23"/>
        <v>4.846628430000001E-7</v>
      </c>
    </row>
    <row r="1535" spans="1:8" x14ac:dyDescent="0.4">
      <c r="A1535" s="49"/>
      <c r="B1535" s="50" t="s">
        <v>375</v>
      </c>
      <c r="C1535" s="51">
        <v>3.3700000000000001E-7</v>
      </c>
      <c r="D1535" s="51">
        <v>6.1721200000000001E-7</v>
      </c>
      <c r="E1535" s="51">
        <v>4.6499999999999999E-8</v>
      </c>
      <c r="F1535" s="52">
        <v>2.04E-7</v>
      </c>
      <c r="G1535" s="53">
        <v>1.2047120000000002E-6</v>
      </c>
      <c r="H1535" s="53">
        <f t="shared" si="23"/>
        <v>6.1440312000000009E-7</v>
      </c>
    </row>
    <row r="1536" spans="1:8" x14ac:dyDescent="0.4">
      <c r="A1536" s="49"/>
      <c r="B1536" s="50" t="s">
        <v>427</v>
      </c>
      <c r="C1536" s="51">
        <v>4.8299999999999997E-7</v>
      </c>
      <c r="D1536" s="51">
        <v>4.9244999999999994E-7</v>
      </c>
      <c r="E1536" s="51">
        <v>2.3015899999999999E-7</v>
      </c>
      <c r="F1536" s="52">
        <v>1.5599999999999999E-7</v>
      </c>
      <c r="G1536" s="53">
        <v>1.3616089999999998E-6</v>
      </c>
      <c r="H1536" s="53">
        <f t="shared" si="23"/>
        <v>6.9442058999999991E-7</v>
      </c>
    </row>
    <row r="1537" spans="1:8" x14ac:dyDescent="0.4">
      <c r="A1537" s="49"/>
      <c r="B1537" s="50" t="s">
        <v>296</v>
      </c>
      <c r="C1537" s="51">
        <v>2.89995E-7</v>
      </c>
      <c r="D1537" s="51">
        <v>8.3251400000000004E-7</v>
      </c>
      <c r="E1537" s="51">
        <v>4.86928E-8</v>
      </c>
      <c r="F1537" s="52">
        <v>2.2999999999999999E-7</v>
      </c>
      <c r="G1537" s="53">
        <v>1.4012018E-6</v>
      </c>
      <c r="H1537" s="53">
        <f t="shared" si="23"/>
        <v>7.1461291799999996E-7</v>
      </c>
    </row>
    <row r="1538" spans="1:8" x14ac:dyDescent="0.4">
      <c r="A1538" s="49"/>
      <c r="B1538" s="50" t="s">
        <v>386</v>
      </c>
      <c r="C1538" s="51">
        <v>2.8999999999999998E-7</v>
      </c>
      <c r="D1538" s="51">
        <v>8.3251400000000004E-7</v>
      </c>
      <c r="E1538" s="51">
        <v>4.8699999999999999E-8</v>
      </c>
      <c r="F1538" s="52">
        <v>2.2999999999999999E-7</v>
      </c>
      <c r="G1538" s="53">
        <v>1.401214E-6</v>
      </c>
      <c r="H1538" s="53">
        <f t="shared" si="23"/>
        <v>7.1461913999999998E-7</v>
      </c>
    </row>
    <row r="1539" spans="1:8" x14ac:dyDescent="0.4">
      <c r="A1539" s="49"/>
      <c r="B1539" s="50" t="s">
        <v>456</v>
      </c>
      <c r="C1539" s="51">
        <v>3.2285200000000001E-7</v>
      </c>
      <c r="D1539" s="51">
        <v>9.17822E-7</v>
      </c>
      <c r="E1539" s="51">
        <v>6.7144700000000007E-8</v>
      </c>
      <c r="F1539" s="52">
        <v>1.48E-7</v>
      </c>
      <c r="G1539" s="53">
        <v>1.4558186999999998E-6</v>
      </c>
      <c r="H1539" s="53">
        <f t="shared" si="23"/>
        <v>7.4246753699999986E-7</v>
      </c>
    </row>
    <row r="1540" spans="1:8" x14ac:dyDescent="0.4">
      <c r="A1540" s="49"/>
      <c r="B1540" s="50" t="s">
        <v>87</v>
      </c>
      <c r="C1540" s="51">
        <v>4.6600000000000002E-7</v>
      </c>
      <c r="D1540" s="51">
        <v>1.0710100000000001E-6</v>
      </c>
      <c r="E1540" s="51">
        <v>1.17E-7</v>
      </c>
      <c r="F1540" s="52">
        <v>1.37E-7</v>
      </c>
      <c r="G1540" s="53">
        <v>1.7910099999999999E-6</v>
      </c>
      <c r="H1540" s="53">
        <f t="shared" si="23"/>
        <v>9.1341509999999994E-7</v>
      </c>
    </row>
    <row r="1541" spans="1:8" x14ac:dyDescent="0.4">
      <c r="A1541" s="49"/>
      <c r="B1541" s="50" t="s">
        <v>159</v>
      </c>
      <c r="C1541" s="51">
        <v>6.3344900000000002E-7</v>
      </c>
      <c r="D1541" s="51">
        <v>4.2428399999999999E-7</v>
      </c>
      <c r="E1541" s="51">
        <v>3.3564699999999999E-7</v>
      </c>
      <c r="F1541" s="52">
        <v>4.1100000000000001E-7</v>
      </c>
      <c r="G1541" s="53">
        <v>1.8043799999999999E-6</v>
      </c>
      <c r="H1541" s="53">
        <f t="shared" si="23"/>
        <v>9.202338E-7</v>
      </c>
    </row>
    <row r="1542" spans="1:8" x14ac:dyDescent="0.4">
      <c r="A1542" s="49"/>
      <c r="B1542" s="50" t="s">
        <v>461</v>
      </c>
      <c r="C1542" s="51">
        <v>5.2874400000000007E-7</v>
      </c>
      <c r="D1542" s="51">
        <v>1.5108899999999999E-6</v>
      </c>
      <c r="E1542" s="51">
        <v>6.4209500000000003E-8</v>
      </c>
      <c r="F1542" s="52">
        <v>2.3100000000000002E-7</v>
      </c>
      <c r="G1542" s="53">
        <v>2.3348435000000003E-6</v>
      </c>
      <c r="H1542" s="53">
        <f t="shared" si="23"/>
        <v>1.1907701850000003E-6</v>
      </c>
    </row>
    <row r="1543" spans="1:8" x14ac:dyDescent="0.4">
      <c r="A1543" s="49"/>
      <c r="B1543" s="50" t="s">
        <v>327</v>
      </c>
      <c r="C1543" s="51">
        <v>1.0846E-6</v>
      </c>
      <c r="D1543" s="51">
        <v>7.8724100000000003E-7</v>
      </c>
      <c r="E1543" s="51">
        <v>2.7827800000000003E-7</v>
      </c>
      <c r="F1543" s="52">
        <v>3.7100000000000003E-7</v>
      </c>
      <c r="G1543" s="53">
        <v>2.5211189999999998E-6</v>
      </c>
      <c r="H1543" s="53">
        <f t="shared" si="23"/>
        <v>1.2857706899999998E-6</v>
      </c>
    </row>
    <row r="1544" spans="1:8" x14ac:dyDescent="0.4">
      <c r="A1544" s="49"/>
      <c r="B1544" s="50" t="s">
        <v>453</v>
      </c>
      <c r="C1544" s="51">
        <v>5.6719500000000002E-7</v>
      </c>
      <c r="D1544" s="51">
        <v>1.6490400000000001E-6</v>
      </c>
      <c r="E1544" s="51">
        <v>4.6231699999999997E-8</v>
      </c>
      <c r="F1544" s="52">
        <v>3.9800000000000004E-7</v>
      </c>
      <c r="G1544" s="53">
        <v>2.6604667000000001E-6</v>
      </c>
      <c r="H1544" s="53">
        <f t="shared" si="23"/>
        <v>1.356838017E-6</v>
      </c>
    </row>
    <row r="1545" spans="1:8" x14ac:dyDescent="0.4">
      <c r="A1545" s="49"/>
      <c r="B1545" s="50" t="s">
        <v>435</v>
      </c>
      <c r="C1545" s="51">
        <v>6.8739800000000003E-7</v>
      </c>
      <c r="D1545" s="51">
        <v>2.1389400000000002E-6</v>
      </c>
      <c r="E1545" s="51">
        <v>9.64188E-8</v>
      </c>
      <c r="F1545" s="52">
        <v>9.6400000000000003E-8</v>
      </c>
      <c r="G1545" s="53">
        <v>3.0191568000000002E-6</v>
      </c>
      <c r="H1545" s="53">
        <f t="shared" ref="H1545:H1608" si="24">G1545*0.51</f>
        <v>1.5397699680000002E-6</v>
      </c>
    </row>
    <row r="1546" spans="1:8" x14ac:dyDescent="0.4">
      <c r="A1546" s="49"/>
      <c r="B1546" s="50" t="s">
        <v>469</v>
      </c>
      <c r="C1546" s="51">
        <v>6.8739800000000003E-7</v>
      </c>
      <c r="D1546" s="51">
        <v>2.1389400000000002E-6</v>
      </c>
      <c r="E1546" s="51">
        <v>9.64188E-8</v>
      </c>
      <c r="F1546" s="52">
        <v>9.6400000000000003E-8</v>
      </c>
      <c r="G1546" s="53">
        <v>3.0191568000000002E-6</v>
      </c>
      <c r="H1546" s="53">
        <f t="shared" si="24"/>
        <v>1.5397699680000002E-6</v>
      </c>
    </row>
    <row r="1547" spans="1:8" x14ac:dyDescent="0.4">
      <c r="A1547" s="49"/>
      <c r="B1547" s="50" t="s">
        <v>80</v>
      </c>
      <c r="C1547" s="51">
        <v>7.5811700000000004E-7</v>
      </c>
      <c r="D1547" s="51">
        <v>2.3081999999999998E-6</v>
      </c>
      <c r="E1547" s="51">
        <v>1.95852E-7</v>
      </c>
      <c r="F1547" s="52">
        <v>3.46E-7</v>
      </c>
      <c r="G1547" s="53">
        <v>3.6081689999999998E-6</v>
      </c>
      <c r="H1547" s="53">
        <f t="shared" si="24"/>
        <v>1.8401661899999999E-6</v>
      </c>
    </row>
    <row r="1548" spans="1:8" x14ac:dyDescent="0.4">
      <c r="A1548" s="49"/>
      <c r="B1548" s="50" t="s">
        <v>378</v>
      </c>
      <c r="C1548" s="51">
        <v>8.9524399999999997E-7</v>
      </c>
      <c r="D1548" s="51">
        <v>2.1188499999999996E-6</v>
      </c>
      <c r="E1548" s="51">
        <v>1.9610499999999999E-7</v>
      </c>
      <c r="F1548" s="52">
        <v>4.4200000000000001E-7</v>
      </c>
      <c r="G1548" s="53">
        <v>3.6521989999999997E-6</v>
      </c>
      <c r="H1548" s="53">
        <f t="shared" si="24"/>
        <v>1.8626214899999998E-6</v>
      </c>
    </row>
    <row r="1549" spans="1:8" x14ac:dyDescent="0.4">
      <c r="A1549" s="49"/>
      <c r="B1549" s="50" t="s">
        <v>430</v>
      </c>
      <c r="C1549" s="51">
        <v>6.7928799999999999E-7</v>
      </c>
      <c r="D1549" s="51">
        <v>2.47859E-6</v>
      </c>
      <c r="E1549" s="51">
        <v>1.9285899999999999E-7</v>
      </c>
      <c r="F1549" s="52">
        <v>3.0499999999999999E-7</v>
      </c>
      <c r="G1549" s="53">
        <v>3.6557370000000004E-6</v>
      </c>
      <c r="H1549" s="53">
        <f t="shared" si="24"/>
        <v>1.8644258700000001E-6</v>
      </c>
    </row>
    <row r="1550" spans="1:8" x14ac:dyDescent="0.4">
      <c r="A1550" s="49"/>
      <c r="B1550" s="50" t="s">
        <v>266</v>
      </c>
      <c r="C1550" s="51">
        <v>1.39E-6</v>
      </c>
      <c r="D1550" s="51">
        <v>4.3788700000000001E-6</v>
      </c>
      <c r="E1550" s="51">
        <v>3.5799999999999995E-7</v>
      </c>
      <c r="F1550" s="52">
        <v>5.5500000000000009E-7</v>
      </c>
      <c r="G1550" s="53">
        <v>6.6818699999999991E-6</v>
      </c>
      <c r="H1550" s="53">
        <f t="shared" si="24"/>
        <v>3.4077536999999996E-6</v>
      </c>
    </row>
    <row r="1551" spans="1:8" x14ac:dyDescent="0.4">
      <c r="A1551" s="49"/>
      <c r="B1551" s="50" t="s">
        <v>391</v>
      </c>
      <c r="C1551" s="51">
        <v>2.9803500000000002E-6</v>
      </c>
      <c r="D1551" s="51">
        <v>5.90944E-6</v>
      </c>
      <c r="E1551" s="51">
        <v>1.2343800000000001E-6</v>
      </c>
      <c r="F1551" s="52">
        <v>9.95E-7</v>
      </c>
      <c r="G1551" s="53">
        <v>1.111917E-5</v>
      </c>
      <c r="H1551" s="53">
        <f t="shared" si="24"/>
        <v>5.6707766999999997E-6</v>
      </c>
    </row>
    <row r="1552" spans="1:8" x14ac:dyDescent="0.4">
      <c r="A1552" s="44" t="s">
        <v>178</v>
      </c>
      <c r="B1552" s="45" t="s">
        <v>392</v>
      </c>
      <c r="C1552" s="46">
        <v>9.587009999999999E-8</v>
      </c>
      <c r="D1552" s="46">
        <v>2.2398800000000001E-7</v>
      </c>
      <c r="E1552" s="46">
        <v>1.14776E-8</v>
      </c>
      <c r="F1552" s="47">
        <v>1.3600000000000001E-8</v>
      </c>
      <c r="G1552" s="48">
        <v>3.4493570000000004E-7</v>
      </c>
      <c r="H1552" s="48">
        <f t="shared" si="24"/>
        <v>1.7591720700000001E-7</v>
      </c>
    </row>
    <row r="1553" spans="1:8" x14ac:dyDescent="0.4">
      <c r="A1553" s="49"/>
      <c r="B1553" s="50" t="s">
        <v>435</v>
      </c>
      <c r="C1553" s="51">
        <v>1.03327E-7</v>
      </c>
      <c r="D1553" s="51">
        <v>2.4489599999999997E-7</v>
      </c>
      <c r="E1553" s="51">
        <v>1.1999400000000001E-8</v>
      </c>
      <c r="F1553" s="52">
        <v>1.09E-8</v>
      </c>
      <c r="G1553" s="53">
        <v>3.7112239999999997E-7</v>
      </c>
      <c r="H1553" s="53">
        <f t="shared" si="24"/>
        <v>1.8927242399999998E-7</v>
      </c>
    </row>
    <row r="1554" spans="1:8" x14ac:dyDescent="0.4">
      <c r="A1554" s="49"/>
      <c r="B1554" s="50" t="s">
        <v>469</v>
      </c>
      <c r="C1554" s="51">
        <v>1.03327E-7</v>
      </c>
      <c r="D1554" s="51">
        <v>2.4489599999999997E-7</v>
      </c>
      <c r="E1554" s="51">
        <v>1.1999400000000001E-8</v>
      </c>
      <c r="F1554" s="52">
        <v>1.09E-8</v>
      </c>
      <c r="G1554" s="53">
        <v>3.7112239999999997E-7</v>
      </c>
      <c r="H1554" s="53">
        <f t="shared" si="24"/>
        <v>1.8927242399999998E-7</v>
      </c>
    </row>
    <row r="1555" spans="1:8" x14ac:dyDescent="0.4">
      <c r="A1555" s="49"/>
      <c r="B1555" s="50" t="s">
        <v>448</v>
      </c>
      <c r="C1555" s="51">
        <v>2.20037E-7</v>
      </c>
      <c r="D1555" s="51">
        <v>1.5373099999999999E-7</v>
      </c>
      <c r="E1555" s="51">
        <v>8.3097600000000009E-9</v>
      </c>
      <c r="F1555" s="52">
        <v>3.8899999999999998E-8</v>
      </c>
      <c r="G1555" s="53">
        <v>4.2097776000000003E-7</v>
      </c>
      <c r="H1555" s="53">
        <f t="shared" si="24"/>
        <v>2.1469865760000001E-7</v>
      </c>
    </row>
    <row r="1556" spans="1:8" x14ac:dyDescent="0.4">
      <c r="A1556" s="49"/>
      <c r="B1556" s="50" t="s">
        <v>343</v>
      </c>
      <c r="C1556" s="51">
        <v>1.09082E-7</v>
      </c>
      <c r="D1556" s="51">
        <v>3.0069700000000001E-7</v>
      </c>
      <c r="E1556" s="51">
        <v>1.9377100000000001E-8</v>
      </c>
      <c r="F1556" s="52">
        <v>2.0500000000000002E-8</v>
      </c>
      <c r="G1556" s="53">
        <v>4.4965609999999995E-7</v>
      </c>
      <c r="H1556" s="53">
        <f t="shared" si="24"/>
        <v>2.2932461099999999E-7</v>
      </c>
    </row>
    <row r="1557" spans="1:8" x14ac:dyDescent="0.4">
      <c r="A1557" s="49"/>
      <c r="B1557" s="50" t="s">
        <v>434</v>
      </c>
      <c r="C1557" s="51">
        <v>1.30113E-7</v>
      </c>
      <c r="D1557" s="51">
        <v>3.6032000000000004E-7</v>
      </c>
      <c r="E1557" s="51">
        <v>2.66369E-8</v>
      </c>
      <c r="F1557" s="52">
        <v>4.9600000000000001E-8</v>
      </c>
      <c r="G1557" s="53">
        <v>5.6666989999999999E-7</v>
      </c>
      <c r="H1557" s="53">
        <f t="shared" si="24"/>
        <v>2.8900164900000001E-7</v>
      </c>
    </row>
    <row r="1558" spans="1:8" x14ac:dyDescent="0.4">
      <c r="A1558" s="49"/>
      <c r="B1558" s="50" t="s">
        <v>333</v>
      </c>
      <c r="C1558" s="51">
        <v>1.3575400000000001E-7</v>
      </c>
      <c r="D1558" s="51">
        <v>3.7794199999999996E-7</v>
      </c>
      <c r="E1558" s="51">
        <v>2.8012E-8</v>
      </c>
      <c r="F1558" s="52">
        <v>5.1E-8</v>
      </c>
      <c r="G1558" s="53">
        <v>5.9270800000000007E-7</v>
      </c>
      <c r="H1558" s="53">
        <f t="shared" si="24"/>
        <v>3.0228108000000003E-7</v>
      </c>
    </row>
    <row r="1559" spans="1:8" x14ac:dyDescent="0.4">
      <c r="A1559" s="49"/>
      <c r="B1559" s="50" t="s">
        <v>385</v>
      </c>
      <c r="C1559" s="51">
        <v>1.8926399999999999E-7</v>
      </c>
      <c r="D1559" s="51">
        <v>4.4340200000000002E-7</v>
      </c>
      <c r="E1559" s="51">
        <v>3.9848200000000005E-8</v>
      </c>
      <c r="F1559" s="52">
        <v>3.1499999999999998E-8</v>
      </c>
      <c r="G1559" s="53">
        <v>7.040141999999999E-7</v>
      </c>
      <c r="H1559" s="53">
        <f t="shared" si="24"/>
        <v>3.5904724199999998E-7</v>
      </c>
    </row>
    <row r="1560" spans="1:8" x14ac:dyDescent="0.4">
      <c r="A1560" s="49"/>
      <c r="B1560" s="50" t="s">
        <v>443</v>
      </c>
      <c r="C1560" s="51">
        <v>2.1749399999999998E-7</v>
      </c>
      <c r="D1560" s="51">
        <v>4.75602E-7</v>
      </c>
      <c r="E1560" s="51">
        <v>4.1970499999999999E-8</v>
      </c>
      <c r="F1560" s="52">
        <v>3.2799999999999996E-8</v>
      </c>
      <c r="G1560" s="53">
        <v>7.6786650000000002E-7</v>
      </c>
      <c r="H1560" s="53">
        <f t="shared" si="24"/>
        <v>3.9161191500000001E-7</v>
      </c>
    </row>
    <row r="1561" spans="1:8" x14ac:dyDescent="0.4">
      <c r="A1561" s="49"/>
      <c r="B1561" s="50" t="s">
        <v>411</v>
      </c>
      <c r="C1561" s="51">
        <v>1.9457500000000001E-7</v>
      </c>
      <c r="D1561" s="51">
        <v>4.8576499999999996E-7</v>
      </c>
      <c r="E1561" s="51">
        <v>4.4493E-8</v>
      </c>
      <c r="F1561" s="52">
        <v>6.0699999999999994E-8</v>
      </c>
      <c r="G1561" s="53">
        <v>7.85533E-7</v>
      </c>
      <c r="H1561" s="53">
        <f t="shared" si="24"/>
        <v>4.0062183000000002E-7</v>
      </c>
    </row>
    <row r="1562" spans="1:8" x14ac:dyDescent="0.4">
      <c r="A1562" s="49"/>
      <c r="B1562" s="50" t="s">
        <v>439</v>
      </c>
      <c r="C1562" s="51">
        <v>1.9457500000000001E-7</v>
      </c>
      <c r="D1562" s="51">
        <v>4.8576499999999996E-7</v>
      </c>
      <c r="E1562" s="51">
        <v>4.4493E-8</v>
      </c>
      <c r="F1562" s="52">
        <v>6.0699999999999994E-8</v>
      </c>
      <c r="G1562" s="53">
        <v>7.85533E-7</v>
      </c>
      <c r="H1562" s="53">
        <f t="shared" si="24"/>
        <v>4.0062183000000002E-7</v>
      </c>
    </row>
    <row r="1563" spans="1:8" x14ac:dyDescent="0.4">
      <c r="A1563" s="49"/>
      <c r="B1563" s="50" t="s">
        <v>440</v>
      </c>
      <c r="C1563" s="51">
        <v>1.9457500000000001E-7</v>
      </c>
      <c r="D1563" s="51">
        <v>4.8576499999999996E-7</v>
      </c>
      <c r="E1563" s="51">
        <v>4.4493E-8</v>
      </c>
      <c r="F1563" s="52">
        <v>6.0699999999999994E-8</v>
      </c>
      <c r="G1563" s="53">
        <v>7.85533E-7</v>
      </c>
      <c r="H1563" s="53">
        <f t="shared" si="24"/>
        <v>4.0062183000000002E-7</v>
      </c>
    </row>
    <row r="1564" spans="1:8" x14ac:dyDescent="0.4">
      <c r="A1564" s="49"/>
      <c r="B1564" s="50" t="s">
        <v>474</v>
      </c>
      <c r="C1564" s="51">
        <v>1.9457500000000001E-7</v>
      </c>
      <c r="D1564" s="51">
        <v>4.8576499999999996E-7</v>
      </c>
      <c r="E1564" s="51">
        <v>4.4493E-8</v>
      </c>
      <c r="F1564" s="52">
        <v>6.0699999999999994E-8</v>
      </c>
      <c r="G1564" s="53">
        <v>7.85533E-7</v>
      </c>
      <c r="H1564" s="53">
        <f t="shared" si="24"/>
        <v>4.0062183000000002E-7</v>
      </c>
    </row>
    <row r="1565" spans="1:8" x14ac:dyDescent="0.4">
      <c r="A1565" s="49"/>
      <c r="B1565" s="50" t="s">
        <v>346</v>
      </c>
      <c r="C1565" s="51">
        <v>1.80864E-7</v>
      </c>
      <c r="D1565" s="51">
        <v>4.9352599999999999E-7</v>
      </c>
      <c r="E1565" s="51">
        <v>3.0936699999999998E-8</v>
      </c>
      <c r="F1565" s="52">
        <v>1.0900000000000001E-7</v>
      </c>
      <c r="G1565" s="53">
        <v>8.1432669999999995E-7</v>
      </c>
      <c r="H1565" s="53">
        <f t="shared" si="24"/>
        <v>4.1530661699999999E-7</v>
      </c>
    </row>
    <row r="1566" spans="1:8" x14ac:dyDescent="0.4">
      <c r="A1566" s="49"/>
      <c r="B1566" s="50" t="s">
        <v>329</v>
      </c>
      <c r="C1566" s="51">
        <v>1.93727E-7</v>
      </c>
      <c r="D1566" s="51">
        <v>5.1438799999999999E-7</v>
      </c>
      <c r="E1566" s="51">
        <v>4.54626E-8</v>
      </c>
      <c r="F1566" s="52">
        <v>6.2900000000000001E-8</v>
      </c>
      <c r="G1566" s="53">
        <v>8.1647759999999989E-7</v>
      </c>
      <c r="H1566" s="53">
        <f t="shared" si="24"/>
        <v>4.1640357599999995E-7</v>
      </c>
    </row>
    <row r="1567" spans="1:8" x14ac:dyDescent="0.4">
      <c r="A1567" s="49"/>
      <c r="B1567" s="50" t="s">
        <v>335</v>
      </c>
      <c r="C1567" s="51">
        <v>5.87696E-7</v>
      </c>
      <c r="D1567" s="51">
        <v>3.2180099999999996E-7</v>
      </c>
      <c r="E1567" s="51">
        <v>4.2511399999999998E-8</v>
      </c>
      <c r="F1567" s="52">
        <v>1.14E-7</v>
      </c>
      <c r="G1567" s="53">
        <v>1.0660084E-6</v>
      </c>
      <c r="H1567" s="53">
        <f t="shared" si="24"/>
        <v>5.4366428400000001E-7</v>
      </c>
    </row>
    <row r="1568" spans="1:8" x14ac:dyDescent="0.4">
      <c r="A1568" s="49"/>
      <c r="B1568" s="50" t="s">
        <v>292</v>
      </c>
      <c r="C1568" s="51">
        <v>5.1062499999999998E-7</v>
      </c>
      <c r="D1568" s="51">
        <v>3.4422700000000003E-7</v>
      </c>
      <c r="E1568" s="51">
        <v>1.1814700000000001E-7</v>
      </c>
      <c r="F1568" s="52">
        <v>1.8699999999999999E-7</v>
      </c>
      <c r="G1568" s="53">
        <v>1.1599990000000001E-6</v>
      </c>
      <c r="H1568" s="53">
        <f t="shared" si="24"/>
        <v>5.9159949000000003E-7</v>
      </c>
    </row>
    <row r="1569" spans="1:8" x14ac:dyDescent="0.4">
      <c r="A1569" s="49"/>
      <c r="B1569" s="50" t="s">
        <v>369</v>
      </c>
      <c r="C1569" s="51">
        <v>4.4606099999999999E-7</v>
      </c>
      <c r="D1569" s="51">
        <v>5.1710299999999997E-7</v>
      </c>
      <c r="E1569" s="51">
        <v>8.7709799999999998E-8</v>
      </c>
      <c r="F1569" s="52">
        <v>1.67E-7</v>
      </c>
      <c r="G1569" s="53">
        <v>1.2178738000000001E-6</v>
      </c>
      <c r="H1569" s="53">
        <f t="shared" si="24"/>
        <v>6.2111563800000005E-7</v>
      </c>
    </row>
    <row r="1570" spans="1:8" x14ac:dyDescent="0.4">
      <c r="A1570" s="49"/>
      <c r="B1570" s="50" t="s">
        <v>370</v>
      </c>
      <c r="C1570" s="51">
        <v>4.4606099999999999E-7</v>
      </c>
      <c r="D1570" s="51">
        <v>5.1710299999999997E-7</v>
      </c>
      <c r="E1570" s="51">
        <v>8.7709799999999998E-8</v>
      </c>
      <c r="F1570" s="52">
        <v>1.67E-7</v>
      </c>
      <c r="G1570" s="53">
        <v>1.2178738000000001E-6</v>
      </c>
      <c r="H1570" s="53">
        <f t="shared" si="24"/>
        <v>6.2111563800000005E-7</v>
      </c>
    </row>
    <row r="1571" spans="1:8" x14ac:dyDescent="0.4">
      <c r="A1571" s="49"/>
      <c r="B1571" s="50" t="s">
        <v>400</v>
      </c>
      <c r="C1571" s="51">
        <v>2.9401200000000003E-7</v>
      </c>
      <c r="D1571" s="51">
        <v>7.3461299999999996E-7</v>
      </c>
      <c r="E1571" s="51">
        <v>1.7713199999999999E-8</v>
      </c>
      <c r="F1571" s="52">
        <v>1.97E-7</v>
      </c>
      <c r="G1571" s="53">
        <v>1.2433381999999999E-6</v>
      </c>
      <c r="H1571" s="53">
        <f t="shared" si="24"/>
        <v>6.34102482E-7</v>
      </c>
    </row>
    <row r="1572" spans="1:8" x14ac:dyDescent="0.4">
      <c r="A1572" s="49"/>
      <c r="B1572" s="50" t="s">
        <v>421</v>
      </c>
      <c r="C1572" s="51">
        <v>2.77345E-7</v>
      </c>
      <c r="D1572" s="51">
        <v>8.1924399999999997E-7</v>
      </c>
      <c r="E1572" s="51">
        <v>2.38865E-8</v>
      </c>
      <c r="F1572" s="52">
        <v>2.0200000000000001E-7</v>
      </c>
      <c r="G1572" s="53">
        <v>1.3224754999999999E-6</v>
      </c>
      <c r="H1572" s="53">
        <f t="shared" si="24"/>
        <v>6.74462505E-7</v>
      </c>
    </row>
    <row r="1573" spans="1:8" x14ac:dyDescent="0.4">
      <c r="A1573" s="49"/>
      <c r="B1573" s="50" t="s">
        <v>437</v>
      </c>
      <c r="C1573" s="51">
        <v>3.1014500000000003E-7</v>
      </c>
      <c r="D1573" s="51">
        <v>7.0317999999999997E-7</v>
      </c>
      <c r="E1573" s="51">
        <v>1.9291399999999999E-8</v>
      </c>
      <c r="F1573" s="52">
        <v>3.1799999999999996E-7</v>
      </c>
      <c r="G1573" s="53">
        <v>1.3506164E-6</v>
      </c>
      <c r="H1573" s="53">
        <f t="shared" si="24"/>
        <v>6.8881436399999999E-7</v>
      </c>
    </row>
    <row r="1574" spans="1:8" x14ac:dyDescent="0.4">
      <c r="A1574" s="49"/>
      <c r="B1574" s="50" t="s">
        <v>427</v>
      </c>
      <c r="C1574" s="51">
        <v>3.6882199999999999E-7</v>
      </c>
      <c r="D1574" s="51">
        <v>6.5994199999999991E-7</v>
      </c>
      <c r="E1574" s="51">
        <v>3.93187E-8</v>
      </c>
      <c r="F1574" s="52">
        <v>3.3700000000000001E-7</v>
      </c>
      <c r="G1574" s="53">
        <v>1.4050827E-6</v>
      </c>
      <c r="H1574" s="53">
        <f t="shared" si="24"/>
        <v>7.1659217700000005E-7</v>
      </c>
    </row>
    <row r="1575" spans="1:8" x14ac:dyDescent="0.4">
      <c r="A1575" s="49"/>
      <c r="B1575" s="50" t="s">
        <v>87</v>
      </c>
      <c r="C1575" s="51">
        <v>3.9638999999999996E-7</v>
      </c>
      <c r="D1575" s="51">
        <v>8.6499899999999995E-7</v>
      </c>
      <c r="E1575" s="51">
        <v>8.7022999999999998E-8</v>
      </c>
      <c r="F1575" s="52">
        <v>9.8599999999999996E-8</v>
      </c>
      <c r="G1575" s="53">
        <v>1.447012E-6</v>
      </c>
      <c r="H1575" s="53">
        <f t="shared" si="24"/>
        <v>7.3797612000000005E-7</v>
      </c>
    </row>
    <row r="1576" spans="1:8" x14ac:dyDescent="0.4">
      <c r="A1576" s="49"/>
      <c r="B1576" s="50" t="s">
        <v>412</v>
      </c>
      <c r="C1576" s="51">
        <v>3.3543199999999998E-7</v>
      </c>
      <c r="D1576" s="51">
        <v>9.5010099999999994E-7</v>
      </c>
      <c r="E1576" s="51">
        <v>1.48432E-8</v>
      </c>
      <c r="F1576" s="52">
        <v>1.9299999999999999E-7</v>
      </c>
      <c r="G1576" s="53">
        <v>1.4933761999999998E-6</v>
      </c>
      <c r="H1576" s="53">
        <f t="shared" si="24"/>
        <v>7.6162186199999994E-7</v>
      </c>
    </row>
    <row r="1577" spans="1:8" x14ac:dyDescent="0.4">
      <c r="A1577" s="49"/>
      <c r="B1577" s="50" t="s">
        <v>225</v>
      </c>
      <c r="C1577" s="51">
        <v>3.3349200000000001E-7</v>
      </c>
      <c r="D1577" s="51">
        <v>9.7601500000000005E-7</v>
      </c>
      <c r="E1577" s="51">
        <v>8.2502400000000002E-8</v>
      </c>
      <c r="F1577" s="52">
        <v>1.23E-7</v>
      </c>
      <c r="G1577" s="53">
        <v>1.5150094000000003E-6</v>
      </c>
      <c r="H1577" s="53">
        <f t="shared" si="24"/>
        <v>7.7265479400000016E-7</v>
      </c>
    </row>
    <row r="1578" spans="1:8" x14ac:dyDescent="0.4">
      <c r="A1578" s="49"/>
      <c r="B1578" s="50" t="s">
        <v>445</v>
      </c>
      <c r="C1578" s="51">
        <v>7.5908499999999997E-7</v>
      </c>
      <c r="D1578" s="51">
        <v>5.0462700000000001E-7</v>
      </c>
      <c r="E1578" s="51">
        <v>2.9704700000000001E-8</v>
      </c>
      <c r="F1578" s="52">
        <v>2.6600000000000003E-7</v>
      </c>
      <c r="G1578" s="53">
        <v>1.5594166999999999E-6</v>
      </c>
      <c r="H1578" s="53">
        <f t="shared" si="24"/>
        <v>7.9530251699999995E-7</v>
      </c>
    </row>
    <row r="1579" spans="1:8" x14ac:dyDescent="0.4">
      <c r="A1579" s="49"/>
      <c r="B1579" s="50" t="s">
        <v>389</v>
      </c>
      <c r="C1579" s="51">
        <v>2.8889599999999999E-7</v>
      </c>
      <c r="D1579" s="51">
        <v>8.2312700000000001E-7</v>
      </c>
      <c r="E1579" s="51">
        <v>2.1004799999999998E-8</v>
      </c>
      <c r="F1579" s="52">
        <v>5.4299999999999993E-7</v>
      </c>
      <c r="G1579" s="53">
        <v>1.6760278E-6</v>
      </c>
      <c r="H1579" s="53">
        <f t="shared" si="24"/>
        <v>8.5477417799999999E-7</v>
      </c>
    </row>
    <row r="1580" spans="1:8" x14ac:dyDescent="0.4">
      <c r="A1580" s="49"/>
      <c r="B1580" s="50" t="s">
        <v>396</v>
      </c>
      <c r="C1580" s="51">
        <v>6.2016000000000007E-7</v>
      </c>
      <c r="D1580" s="51">
        <v>4.60315E-7</v>
      </c>
      <c r="E1580" s="51">
        <v>2.83534E-7</v>
      </c>
      <c r="F1580" s="52">
        <v>4.2E-7</v>
      </c>
      <c r="G1580" s="53">
        <v>1.784009E-6</v>
      </c>
      <c r="H1580" s="53">
        <f t="shared" si="24"/>
        <v>9.0984459000000003E-7</v>
      </c>
    </row>
    <row r="1581" spans="1:8" x14ac:dyDescent="0.4">
      <c r="A1581" s="49"/>
      <c r="B1581" s="50" t="s">
        <v>277</v>
      </c>
      <c r="C1581" s="51">
        <v>4.3038400000000002E-7</v>
      </c>
      <c r="D1581" s="51">
        <v>1.1467500000000001E-6</v>
      </c>
      <c r="E1581" s="51">
        <v>1.6451900000000002E-8</v>
      </c>
      <c r="F1581" s="52">
        <v>2.1299999999999999E-7</v>
      </c>
      <c r="G1581" s="53">
        <v>1.8065859000000001E-6</v>
      </c>
      <c r="H1581" s="53">
        <f t="shared" si="24"/>
        <v>9.2135880900000006E-7</v>
      </c>
    </row>
    <row r="1582" spans="1:8" x14ac:dyDescent="0.4">
      <c r="A1582" s="49"/>
      <c r="B1582" s="50" t="s">
        <v>349</v>
      </c>
      <c r="C1582" s="51">
        <v>7.2341100000000002E-7</v>
      </c>
      <c r="D1582" s="51">
        <v>5.5298200000000007E-7</v>
      </c>
      <c r="E1582" s="51">
        <v>2.2721199999999998E-7</v>
      </c>
      <c r="F1582" s="52">
        <v>3.34E-7</v>
      </c>
      <c r="G1582" s="53">
        <v>1.8376049999999999E-6</v>
      </c>
      <c r="H1582" s="53">
        <f t="shared" si="24"/>
        <v>9.3717855000000001E-7</v>
      </c>
    </row>
    <row r="1583" spans="1:8" x14ac:dyDescent="0.4">
      <c r="A1583" s="49"/>
      <c r="B1583" s="50" t="s">
        <v>74</v>
      </c>
      <c r="C1583" s="51">
        <v>7.2341100000000002E-7</v>
      </c>
      <c r="D1583" s="51">
        <v>5.5298200000000007E-7</v>
      </c>
      <c r="E1583" s="51">
        <v>2.2721199999999998E-7</v>
      </c>
      <c r="F1583" s="52">
        <v>3.34E-7</v>
      </c>
      <c r="G1583" s="53">
        <v>1.8376049999999999E-6</v>
      </c>
      <c r="H1583" s="53">
        <f t="shared" si="24"/>
        <v>9.3717855000000001E-7</v>
      </c>
    </row>
    <row r="1584" spans="1:8" x14ac:dyDescent="0.4">
      <c r="A1584" s="49"/>
      <c r="B1584" s="50" t="s">
        <v>350</v>
      </c>
      <c r="C1584" s="51">
        <v>7.2341100000000002E-7</v>
      </c>
      <c r="D1584" s="51">
        <v>5.5298200000000007E-7</v>
      </c>
      <c r="E1584" s="51">
        <v>2.2721199999999998E-7</v>
      </c>
      <c r="F1584" s="52">
        <v>3.34E-7</v>
      </c>
      <c r="G1584" s="53">
        <v>1.8376049999999999E-6</v>
      </c>
      <c r="H1584" s="53">
        <f t="shared" si="24"/>
        <v>9.3717855000000001E-7</v>
      </c>
    </row>
    <row r="1585" spans="1:8" x14ac:dyDescent="0.4">
      <c r="A1585" s="49"/>
      <c r="B1585" s="50" t="s">
        <v>413</v>
      </c>
      <c r="C1585" s="51">
        <v>7.5809800000000004E-7</v>
      </c>
      <c r="D1585" s="51">
        <v>8.1044400000000005E-7</v>
      </c>
      <c r="E1585" s="51">
        <v>8.9270099999999997E-8</v>
      </c>
      <c r="F1585" s="52">
        <v>2.1500000000000001E-7</v>
      </c>
      <c r="G1585" s="53">
        <v>1.8728120999999999E-6</v>
      </c>
      <c r="H1585" s="53">
        <f t="shared" si="24"/>
        <v>9.5513417099999994E-7</v>
      </c>
    </row>
    <row r="1586" spans="1:8" x14ac:dyDescent="0.4">
      <c r="A1586" s="49"/>
      <c r="B1586" s="50" t="s">
        <v>460</v>
      </c>
      <c r="C1586" s="51">
        <v>5.158E-7</v>
      </c>
      <c r="D1586" s="51">
        <v>1.2842599999999999E-6</v>
      </c>
      <c r="E1586" s="51">
        <v>1.7033200000000002E-8</v>
      </c>
      <c r="F1586" s="52">
        <v>2.0000000000000002E-7</v>
      </c>
      <c r="G1586" s="53">
        <v>2.0170931999999996E-6</v>
      </c>
      <c r="H1586" s="53">
        <f t="shared" si="24"/>
        <v>1.0287175319999999E-6</v>
      </c>
    </row>
    <row r="1587" spans="1:8" x14ac:dyDescent="0.4">
      <c r="A1587" s="49"/>
      <c r="B1587" s="50" t="s">
        <v>215</v>
      </c>
      <c r="C1587" s="51">
        <v>4.38862E-7</v>
      </c>
      <c r="D1587" s="51">
        <v>1.2600999999999998E-6</v>
      </c>
      <c r="E1587" s="51">
        <v>3.4005400000000001E-8</v>
      </c>
      <c r="F1587" s="52">
        <v>3.03E-7</v>
      </c>
      <c r="G1587" s="53">
        <v>2.0359674E-6</v>
      </c>
      <c r="H1587" s="53">
        <f t="shared" si="24"/>
        <v>1.0383433740000001E-6</v>
      </c>
    </row>
    <row r="1588" spans="1:8" x14ac:dyDescent="0.4">
      <c r="A1588" s="49"/>
      <c r="B1588" s="50" t="s">
        <v>397</v>
      </c>
      <c r="C1588" s="51">
        <v>4.74718E-7</v>
      </c>
      <c r="D1588" s="51">
        <v>1.31686E-6</v>
      </c>
      <c r="E1588" s="51">
        <v>5.3101900000000003E-8</v>
      </c>
      <c r="F1588" s="52">
        <v>3.2499999999999996E-7</v>
      </c>
      <c r="G1588" s="53">
        <v>2.1696798999999997E-6</v>
      </c>
      <c r="H1588" s="53">
        <f t="shared" si="24"/>
        <v>1.1065367489999999E-6</v>
      </c>
    </row>
    <row r="1589" spans="1:8" x14ac:dyDescent="0.4">
      <c r="A1589" s="49"/>
      <c r="B1589" s="50" t="s">
        <v>220</v>
      </c>
      <c r="C1589" s="51">
        <v>1.1130800000000001E-6</v>
      </c>
      <c r="D1589" s="51">
        <v>6.8013899999999997E-7</v>
      </c>
      <c r="E1589" s="51">
        <v>1.13948E-7</v>
      </c>
      <c r="F1589" s="52">
        <v>3.0100000000000001E-7</v>
      </c>
      <c r="G1589" s="53">
        <v>2.208167E-6</v>
      </c>
      <c r="H1589" s="53">
        <f t="shared" si="24"/>
        <v>1.12616517E-6</v>
      </c>
    </row>
    <row r="1590" spans="1:8" x14ac:dyDescent="0.4">
      <c r="A1590" s="49"/>
      <c r="B1590" s="50" t="s">
        <v>378</v>
      </c>
      <c r="C1590" s="51">
        <v>5.7433699999999991E-7</v>
      </c>
      <c r="D1590" s="51">
        <v>1.4172E-6</v>
      </c>
      <c r="E1590" s="51">
        <v>1.2819599999999999E-7</v>
      </c>
      <c r="F1590" s="52">
        <v>2.7799999999999997E-7</v>
      </c>
      <c r="G1590" s="53">
        <v>2.3977329999999998E-6</v>
      </c>
      <c r="H1590" s="53">
        <f t="shared" si="24"/>
        <v>1.2228438299999999E-6</v>
      </c>
    </row>
    <row r="1591" spans="1:8" x14ac:dyDescent="0.4">
      <c r="A1591" s="49"/>
      <c r="B1591" s="50" t="s">
        <v>430</v>
      </c>
      <c r="C1591" s="51">
        <v>4.8028499999999999E-7</v>
      </c>
      <c r="D1591" s="51">
        <v>1.75043E-6</v>
      </c>
      <c r="E1591" s="51">
        <v>1.3363099999999999E-7</v>
      </c>
      <c r="F1591" s="52">
        <v>2.1299999999999999E-7</v>
      </c>
      <c r="G1591" s="53">
        <v>2.5773460000000003E-6</v>
      </c>
      <c r="H1591" s="53">
        <f t="shared" si="24"/>
        <v>1.3144464600000003E-6</v>
      </c>
    </row>
    <row r="1592" spans="1:8" x14ac:dyDescent="0.4">
      <c r="A1592" s="49"/>
      <c r="B1592" s="50" t="s">
        <v>298</v>
      </c>
      <c r="C1592" s="51">
        <v>3.3694099999999997E-7</v>
      </c>
      <c r="D1592" s="51">
        <v>1.47729E-6</v>
      </c>
      <c r="E1592" s="51">
        <v>1.33312E-7</v>
      </c>
      <c r="F1592" s="52">
        <v>6.61E-7</v>
      </c>
      <c r="G1592" s="53">
        <v>2.6085430000000002E-6</v>
      </c>
      <c r="H1592" s="53">
        <f t="shared" si="24"/>
        <v>1.33035693E-6</v>
      </c>
    </row>
    <row r="1593" spans="1:8" x14ac:dyDescent="0.4">
      <c r="A1593" s="49"/>
      <c r="B1593" s="50" t="s">
        <v>367</v>
      </c>
      <c r="C1593" s="51">
        <v>9.8942499999999985E-7</v>
      </c>
      <c r="D1593" s="51">
        <v>1.08909E-6</v>
      </c>
      <c r="E1593" s="51">
        <v>1.78135E-7</v>
      </c>
      <c r="F1593" s="52">
        <v>4.2599999999999998E-7</v>
      </c>
      <c r="G1593" s="53">
        <v>2.6826500000000001E-6</v>
      </c>
      <c r="H1593" s="53">
        <f t="shared" si="24"/>
        <v>1.3681515000000001E-6</v>
      </c>
    </row>
    <row r="1594" spans="1:8" x14ac:dyDescent="0.4">
      <c r="A1594" s="49"/>
      <c r="B1594" s="50" t="s">
        <v>91</v>
      </c>
      <c r="C1594" s="51">
        <v>1.1054800000000001E-6</v>
      </c>
      <c r="D1594" s="51">
        <v>1.0749300000000001E-6</v>
      </c>
      <c r="E1594" s="51">
        <v>1.4039999999999999E-7</v>
      </c>
      <c r="F1594" s="52">
        <v>4.1399999999999997E-7</v>
      </c>
      <c r="G1594" s="53">
        <v>2.7348099999999999E-6</v>
      </c>
      <c r="H1594" s="53">
        <f t="shared" si="24"/>
        <v>1.3947530999999999E-6</v>
      </c>
    </row>
    <row r="1595" spans="1:8" x14ac:dyDescent="0.4">
      <c r="A1595" s="49"/>
      <c r="B1595" s="50" t="s">
        <v>326</v>
      </c>
      <c r="C1595" s="51">
        <v>1.2899999999999999E-6</v>
      </c>
      <c r="D1595" s="51">
        <v>1.37E-6</v>
      </c>
      <c r="E1595" s="51">
        <v>7.4700000000000001E-8</v>
      </c>
      <c r="F1595" s="52">
        <v>1.3300000000000001E-7</v>
      </c>
      <c r="G1595" s="53">
        <v>2.8677000000000001E-6</v>
      </c>
      <c r="H1595" s="53">
        <f t="shared" si="24"/>
        <v>1.4625270000000001E-6</v>
      </c>
    </row>
    <row r="1596" spans="1:8" x14ac:dyDescent="0.4">
      <c r="A1596" s="49"/>
      <c r="B1596" s="50" t="s">
        <v>461</v>
      </c>
      <c r="C1596" s="51">
        <v>6.6219800000000004E-7</v>
      </c>
      <c r="D1596" s="51">
        <v>1.9259800000000002E-6</v>
      </c>
      <c r="E1596" s="51">
        <v>7.8082999999999998E-8</v>
      </c>
      <c r="F1596" s="52">
        <v>2.9100000000000005E-7</v>
      </c>
      <c r="G1596" s="53">
        <v>2.957261E-6</v>
      </c>
      <c r="H1596" s="53">
        <f t="shared" si="24"/>
        <v>1.5082031100000001E-6</v>
      </c>
    </row>
    <row r="1597" spans="1:8" x14ac:dyDescent="0.4">
      <c r="A1597" s="49"/>
      <c r="B1597" s="50" t="s">
        <v>80</v>
      </c>
      <c r="C1597" s="51">
        <v>6.1448199999999993E-7</v>
      </c>
      <c r="D1597" s="51">
        <v>2.1283E-6</v>
      </c>
      <c r="E1597" s="51">
        <v>1.37258E-7</v>
      </c>
      <c r="F1597" s="52">
        <v>2.8599999999999999E-7</v>
      </c>
      <c r="G1597" s="53">
        <v>3.1660400000000001E-6</v>
      </c>
      <c r="H1597" s="53">
        <f t="shared" si="24"/>
        <v>1.6146804E-6</v>
      </c>
    </row>
    <row r="1598" spans="1:8" x14ac:dyDescent="0.4">
      <c r="A1598" s="49"/>
      <c r="B1598" s="50" t="s">
        <v>307</v>
      </c>
      <c r="C1598" s="51">
        <v>1.3734000000000001E-6</v>
      </c>
      <c r="D1598" s="51">
        <v>1.3245E-6</v>
      </c>
      <c r="E1598" s="51">
        <v>9.388990000000001E-8</v>
      </c>
      <c r="F1598" s="52">
        <v>3.89E-7</v>
      </c>
      <c r="G1598" s="53">
        <v>3.1807899000000003E-6</v>
      </c>
      <c r="H1598" s="53">
        <f t="shared" si="24"/>
        <v>1.6222028490000002E-6</v>
      </c>
    </row>
    <row r="1599" spans="1:8" x14ac:dyDescent="0.4">
      <c r="A1599" s="49"/>
      <c r="B1599" s="50" t="s">
        <v>453</v>
      </c>
      <c r="C1599" s="51">
        <v>6.6414700000000005E-7</v>
      </c>
      <c r="D1599" s="51">
        <v>1.7792400000000001E-6</v>
      </c>
      <c r="E1599" s="51">
        <v>4.4957699999999995E-8</v>
      </c>
      <c r="F1599" s="52">
        <v>8.8800000000000001E-7</v>
      </c>
      <c r="G1599" s="53">
        <v>3.3763446999999997E-6</v>
      </c>
      <c r="H1599" s="53">
        <f t="shared" si="24"/>
        <v>1.7219357969999999E-6</v>
      </c>
    </row>
    <row r="1600" spans="1:8" x14ac:dyDescent="0.4">
      <c r="A1600" s="49"/>
      <c r="B1600" s="50" t="s">
        <v>454</v>
      </c>
      <c r="C1600" s="51">
        <v>1.1917500000000001E-6</v>
      </c>
      <c r="D1600" s="51">
        <v>1.84495E-6</v>
      </c>
      <c r="E1600" s="51">
        <v>5.1179200000000002E-8</v>
      </c>
      <c r="F1600" s="52">
        <v>4.9900000000000001E-7</v>
      </c>
      <c r="G1600" s="53">
        <v>3.5868791999999994E-6</v>
      </c>
      <c r="H1600" s="53">
        <f t="shared" si="24"/>
        <v>1.8293083919999997E-6</v>
      </c>
    </row>
    <row r="1601" spans="1:8" x14ac:dyDescent="0.4">
      <c r="A1601" s="49"/>
      <c r="B1601" s="50" t="s">
        <v>364</v>
      </c>
      <c r="C1601" s="51">
        <v>6.8289E-7</v>
      </c>
      <c r="D1601" s="51">
        <v>2.4751700000000001E-6</v>
      </c>
      <c r="E1601" s="51">
        <v>1.20873E-7</v>
      </c>
      <c r="F1601" s="52">
        <v>5.8899999999999999E-7</v>
      </c>
      <c r="G1601" s="53">
        <v>3.8679330000000001E-6</v>
      </c>
      <c r="H1601" s="53">
        <f t="shared" si="24"/>
        <v>1.97264583E-6</v>
      </c>
    </row>
    <row r="1602" spans="1:8" x14ac:dyDescent="0.4">
      <c r="A1602" s="49"/>
      <c r="B1602" s="50" t="s">
        <v>238</v>
      </c>
      <c r="C1602" s="51">
        <v>1.7336400000000001E-6</v>
      </c>
      <c r="D1602" s="51">
        <v>1.7879000000000001E-6</v>
      </c>
      <c r="E1602" s="51">
        <v>6.5780399999999993E-8</v>
      </c>
      <c r="F1602" s="52">
        <v>3.2899999999999999E-7</v>
      </c>
      <c r="G1602" s="53">
        <v>3.9163204000000004E-6</v>
      </c>
      <c r="H1602" s="53">
        <f t="shared" si="24"/>
        <v>1.9973234040000001E-6</v>
      </c>
    </row>
    <row r="1603" spans="1:8" x14ac:dyDescent="0.4">
      <c r="A1603" s="49"/>
      <c r="B1603" s="50" t="s">
        <v>386</v>
      </c>
      <c r="C1603" s="51">
        <v>1.0930899999999999E-6</v>
      </c>
      <c r="D1603" s="51">
        <v>2.04433E-6</v>
      </c>
      <c r="E1603" s="51">
        <v>9.7890299999999988E-8</v>
      </c>
      <c r="F1603" s="52">
        <v>6.8800000000000002E-7</v>
      </c>
      <c r="G1603" s="53">
        <v>3.9233102999999999E-6</v>
      </c>
      <c r="H1603" s="53">
        <f t="shared" si="24"/>
        <v>2.0008882529999998E-6</v>
      </c>
    </row>
    <row r="1604" spans="1:8" x14ac:dyDescent="0.4">
      <c r="A1604" s="49"/>
      <c r="B1604" s="50" t="s">
        <v>436</v>
      </c>
      <c r="C1604" s="51">
        <v>2.15791E-6</v>
      </c>
      <c r="D1604" s="51">
        <v>1.1672E-6</v>
      </c>
      <c r="E1604" s="51">
        <v>1.52198E-7</v>
      </c>
      <c r="F1604" s="52">
        <v>4.5499999999999998E-7</v>
      </c>
      <c r="G1604" s="53">
        <v>3.9323079999999998E-6</v>
      </c>
      <c r="H1604" s="53">
        <f t="shared" si="24"/>
        <v>2.00547708E-6</v>
      </c>
    </row>
    <row r="1605" spans="1:8" x14ac:dyDescent="0.4">
      <c r="A1605" s="49"/>
      <c r="B1605" s="50" t="s">
        <v>470</v>
      </c>
      <c r="C1605" s="51">
        <v>1.1239200000000001E-6</v>
      </c>
      <c r="D1605" s="51">
        <v>1.9411400000000002E-6</v>
      </c>
      <c r="E1605" s="51">
        <v>7.4265399999999992E-8</v>
      </c>
      <c r="F1605" s="52">
        <v>8.9100000000000002E-7</v>
      </c>
      <c r="G1605" s="53">
        <v>4.0303254000000008E-6</v>
      </c>
      <c r="H1605" s="53">
        <f t="shared" si="24"/>
        <v>2.0554659540000004E-6</v>
      </c>
    </row>
    <row r="1606" spans="1:8" x14ac:dyDescent="0.4">
      <c r="A1606" s="49"/>
      <c r="B1606" s="50" t="s">
        <v>296</v>
      </c>
      <c r="C1606" s="51">
        <v>8.3459300000000004E-7</v>
      </c>
      <c r="D1606" s="51">
        <v>2.3959400000000001E-6</v>
      </c>
      <c r="E1606" s="51">
        <v>1.4013599999999998E-7</v>
      </c>
      <c r="F1606" s="52">
        <v>6.61E-7</v>
      </c>
      <c r="G1606" s="53">
        <v>4.0316690000000001E-6</v>
      </c>
      <c r="H1606" s="53">
        <f t="shared" si="24"/>
        <v>2.0561511900000001E-6</v>
      </c>
    </row>
    <row r="1607" spans="1:8" x14ac:dyDescent="0.4">
      <c r="A1607" s="49"/>
      <c r="B1607" s="50" t="s">
        <v>473</v>
      </c>
      <c r="C1607" s="51">
        <v>5.8810999999999999E-7</v>
      </c>
      <c r="D1607" s="51">
        <v>2.4999899999999999E-6</v>
      </c>
      <c r="E1607" s="51">
        <v>6.3981199999999993E-8</v>
      </c>
      <c r="F1607" s="52">
        <v>9.5600000000000004E-7</v>
      </c>
      <c r="G1607" s="53">
        <v>4.1080811999999992E-6</v>
      </c>
      <c r="H1607" s="53">
        <f t="shared" si="24"/>
        <v>2.0951214119999998E-6</v>
      </c>
    </row>
    <row r="1608" spans="1:8" x14ac:dyDescent="0.4">
      <c r="A1608" s="49"/>
      <c r="B1608" s="50" t="s">
        <v>137</v>
      </c>
      <c r="C1608" s="51">
        <v>1.1359099999999999E-6</v>
      </c>
      <c r="D1608" s="51">
        <v>2.5822E-6</v>
      </c>
      <c r="E1608" s="51">
        <v>2.7850900000000005E-7</v>
      </c>
      <c r="F1608" s="52">
        <v>4.3500000000000002E-7</v>
      </c>
      <c r="G1608" s="53">
        <v>4.4316189999999995E-6</v>
      </c>
      <c r="H1608" s="53">
        <f t="shared" si="24"/>
        <v>2.26012569E-6</v>
      </c>
    </row>
    <row r="1609" spans="1:8" x14ac:dyDescent="0.4">
      <c r="A1609" s="49"/>
      <c r="B1609" s="50" t="s">
        <v>455</v>
      </c>
      <c r="C1609" s="51">
        <v>1.63486E-6</v>
      </c>
      <c r="D1609" s="51">
        <v>1.1350200000000001E-6</v>
      </c>
      <c r="E1609" s="51">
        <v>5.4645599999999993E-7</v>
      </c>
      <c r="F1609" s="52">
        <v>1.1999999999999999E-6</v>
      </c>
      <c r="G1609" s="53">
        <v>4.5163359999999996E-6</v>
      </c>
      <c r="H1609" s="53">
        <f t="shared" ref="H1609:H1672" si="25">G1609*0.51</f>
        <v>2.3033313599999999E-6</v>
      </c>
    </row>
    <row r="1610" spans="1:8" x14ac:dyDescent="0.4">
      <c r="A1610" s="49"/>
      <c r="B1610" s="50" t="s">
        <v>409</v>
      </c>
      <c r="C1610" s="51">
        <v>1.6129099999999999E-6</v>
      </c>
      <c r="D1610" s="51">
        <v>9.4691399999999995E-7</v>
      </c>
      <c r="E1610" s="51">
        <v>3.3477600000000003E-7</v>
      </c>
      <c r="F1610" s="52">
        <v>1.8199999999999999E-6</v>
      </c>
      <c r="G1610" s="53">
        <v>4.7146000000000006E-6</v>
      </c>
      <c r="H1610" s="53">
        <f t="shared" si="25"/>
        <v>2.4044460000000002E-6</v>
      </c>
    </row>
    <row r="1611" spans="1:8" x14ac:dyDescent="0.4">
      <c r="A1611" s="49"/>
      <c r="B1611" s="50" t="s">
        <v>414</v>
      </c>
      <c r="C1611" s="51">
        <v>2.4672299999999998E-6</v>
      </c>
      <c r="D1611" s="51">
        <v>1.6850199999999999E-6</v>
      </c>
      <c r="E1611" s="51">
        <v>1.5822000000000002E-7</v>
      </c>
      <c r="F1611" s="52">
        <v>5.7999999999999995E-7</v>
      </c>
      <c r="G1611" s="53">
        <v>4.8904699999999996E-6</v>
      </c>
      <c r="H1611" s="53">
        <f t="shared" si="25"/>
        <v>2.4941397E-6</v>
      </c>
    </row>
    <row r="1612" spans="1:8" x14ac:dyDescent="0.4">
      <c r="A1612" s="49"/>
      <c r="B1612" s="50" t="s">
        <v>423</v>
      </c>
      <c r="C1612" s="51">
        <v>1.4287600000000001E-6</v>
      </c>
      <c r="D1612" s="51">
        <v>3.11065E-6</v>
      </c>
      <c r="E1612" s="51">
        <v>1.0222599999999999E-7</v>
      </c>
      <c r="F1612" s="52">
        <v>1.15E-6</v>
      </c>
      <c r="G1612" s="53">
        <v>5.7916359999999999E-6</v>
      </c>
      <c r="H1612" s="53">
        <f t="shared" si="25"/>
        <v>2.9537343599999999E-6</v>
      </c>
    </row>
    <row r="1613" spans="1:8" x14ac:dyDescent="0.4">
      <c r="A1613" s="49"/>
      <c r="B1613" s="50" t="s">
        <v>416</v>
      </c>
      <c r="C1613" s="51">
        <v>3.3858700000000001E-6</v>
      </c>
      <c r="D1613" s="51">
        <v>2.0405900000000001E-6</v>
      </c>
      <c r="E1613" s="51">
        <v>1.74165E-7</v>
      </c>
      <c r="F1613" s="52">
        <v>3.4799999999999999E-7</v>
      </c>
      <c r="G1613" s="53">
        <v>5.9486250000000002E-6</v>
      </c>
      <c r="H1613" s="53">
        <f t="shared" si="25"/>
        <v>3.03379875E-6</v>
      </c>
    </row>
    <row r="1614" spans="1:8" x14ac:dyDescent="0.4">
      <c r="A1614" s="49"/>
      <c r="B1614" s="50" t="s">
        <v>466</v>
      </c>
      <c r="C1614" s="51">
        <v>2.37952E-6</v>
      </c>
      <c r="D1614" s="51">
        <v>2.5399900000000004E-6</v>
      </c>
      <c r="E1614" s="51">
        <v>4.4174200000000004E-7</v>
      </c>
      <c r="F1614" s="52">
        <v>7.9100000000000003E-7</v>
      </c>
      <c r="G1614" s="53">
        <v>6.1522520000000007E-6</v>
      </c>
      <c r="H1614" s="53">
        <f t="shared" si="25"/>
        <v>3.1376485200000005E-6</v>
      </c>
    </row>
    <row r="1615" spans="1:8" x14ac:dyDescent="0.4">
      <c r="A1615" s="49"/>
      <c r="B1615" s="50" t="s">
        <v>387</v>
      </c>
      <c r="C1615" s="51">
        <v>9.2113799999999995E-7</v>
      </c>
      <c r="D1615" s="51">
        <v>3.1263100000000003E-6</v>
      </c>
      <c r="E1615" s="51">
        <v>5.4356699999999999E-8</v>
      </c>
      <c r="F1615" s="52">
        <v>2.21E-6</v>
      </c>
      <c r="G1615" s="53">
        <v>6.3118047000000008E-6</v>
      </c>
      <c r="H1615" s="53">
        <f t="shared" si="25"/>
        <v>3.2190203970000006E-6</v>
      </c>
    </row>
    <row r="1616" spans="1:8" x14ac:dyDescent="0.4">
      <c r="A1616" s="49"/>
      <c r="B1616" s="50" t="s">
        <v>393</v>
      </c>
      <c r="C1616" s="51">
        <v>2.9141199999999999E-6</v>
      </c>
      <c r="D1616" s="51">
        <v>2.4099099999999999E-6</v>
      </c>
      <c r="E1616" s="51">
        <v>2.7058799999999999E-7</v>
      </c>
      <c r="F1616" s="52">
        <v>9.9700000000000015E-7</v>
      </c>
      <c r="G1616" s="53">
        <v>6.5916180000000006E-6</v>
      </c>
      <c r="H1616" s="53">
        <f t="shared" si="25"/>
        <v>3.3617251800000002E-6</v>
      </c>
    </row>
    <row r="1617" spans="1:8" x14ac:dyDescent="0.4">
      <c r="A1617" s="49"/>
      <c r="B1617" s="50" t="s">
        <v>405</v>
      </c>
      <c r="C1617" s="51">
        <v>3.6200000000000001E-6</v>
      </c>
      <c r="D1617" s="51">
        <v>4.7099999999999998E-6</v>
      </c>
      <c r="E1617" s="51">
        <v>8.4900000000000005E-7</v>
      </c>
      <c r="F1617" s="52">
        <v>9.3499999999999994E-7</v>
      </c>
      <c r="G1617" s="53">
        <v>1.0114000000000002E-5</v>
      </c>
      <c r="H1617" s="53">
        <f t="shared" si="25"/>
        <v>5.1581400000000009E-6</v>
      </c>
    </row>
    <row r="1618" spans="1:8" x14ac:dyDescent="0.4">
      <c r="A1618" s="49"/>
      <c r="B1618" s="50" t="s">
        <v>306</v>
      </c>
      <c r="C1618" s="51">
        <v>3.08472E-6</v>
      </c>
      <c r="D1618" s="51">
        <v>8.0324200000000009E-6</v>
      </c>
      <c r="E1618" s="51">
        <v>3.8032899999999999E-7</v>
      </c>
      <c r="F1618" s="52">
        <v>1.6199999999999999E-6</v>
      </c>
      <c r="G1618" s="53">
        <v>1.3117469000000001E-5</v>
      </c>
      <c r="H1618" s="53">
        <f t="shared" si="25"/>
        <v>6.6899091900000006E-6</v>
      </c>
    </row>
    <row r="1619" spans="1:8" x14ac:dyDescent="0.4">
      <c r="A1619" s="49"/>
      <c r="B1619" s="50" t="s">
        <v>475</v>
      </c>
      <c r="C1619" s="51">
        <v>4.6687800000000004E-6</v>
      </c>
      <c r="D1619" s="51">
        <v>6.17587E-6</v>
      </c>
      <c r="E1619" s="51">
        <v>1.4654799999999999E-6</v>
      </c>
      <c r="F1619" s="52">
        <v>1.4499999999999999E-6</v>
      </c>
      <c r="G1619" s="53">
        <v>1.3760130000000001E-5</v>
      </c>
      <c r="H1619" s="53">
        <f t="shared" si="25"/>
        <v>7.0176663000000007E-6</v>
      </c>
    </row>
    <row r="1620" spans="1:8" x14ac:dyDescent="0.4">
      <c r="A1620" s="49"/>
      <c r="B1620" s="50" t="s">
        <v>462</v>
      </c>
      <c r="C1620" s="51">
        <v>5.5246100000000003E-6</v>
      </c>
      <c r="D1620" s="51">
        <v>6.2723199999999998E-6</v>
      </c>
      <c r="E1620" s="51">
        <v>2.2814400000000001E-7</v>
      </c>
      <c r="F1620" s="52">
        <v>3.8700000000000002E-6</v>
      </c>
      <c r="G1620" s="53">
        <v>1.5895074000000002E-5</v>
      </c>
      <c r="H1620" s="53">
        <f t="shared" si="25"/>
        <v>8.1064877400000011E-6</v>
      </c>
    </row>
    <row r="1621" spans="1:8" x14ac:dyDescent="0.4">
      <c r="A1621" s="44" t="s">
        <v>90</v>
      </c>
      <c r="B1621" s="45" t="s">
        <v>72</v>
      </c>
      <c r="C1621" s="46">
        <v>2.39759E-10</v>
      </c>
      <c r="D1621" s="46">
        <v>7.5801399999999998E-10</v>
      </c>
      <c r="E1621" s="46">
        <v>7.4067199999999995E-11</v>
      </c>
      <c r="F1621" s="47">
        <v>5.1499999999999997E-11</v>
      </c>
      <c r="G1621" s="48">
        <v>1.1233402E-9</v>
      </c>
      <c r="H1621" s="48">
        <f t="shared" si="25"/>
        <v>5.7290350200000003E-10</v>
      </c>
    </row>
    <row r="1622" spans="1:8" x14ac:dyDescent="0.4">
      <c r="A1622" s="49"/>
      <c r="B1622" s="50" t="s">
        <v>319</v>
      </c>
      <c r="C1622" s="51">
        <v>2.6212699999999998E-10</v>
      </c>
      <c r="D1622" s="51">
        <v>8.28731E-10</v>
      </c>
      <c r="E1622" s="51">
        <v>8.0977100000000007E-11</v>
      </c>
      <c r="F1622" s="52">
        <v>5.6300000000000002E-11</v>
      </c>
      <c r="G1622" s="53">
        <v>1.2281351000000002E-9</v>
      </c>
      <c r="H1622" s="53">
        <f t="shared" si="25"/>
        <v>6.2634890100000012E-10</v>
      </c>
    </row>
    <row r="1623" spans="1:8" x14ac:dyDescent="0.4">
      <c r="A1623" s="49"/>
      <c r="B1623" s="50" t="s">
        <v>376</v>
      </c>
      <c r="C1623" s="51">
        <v>2.6212699999999998E-10</v>
      </c>
      <c r="D1623" s="51">
        <v>8.28731E-10</v>
      </c>
      <c r="E1623" s="51">
        <v>8.0977100000000007E-11</v>
      </c>
      <c r="F1623" s="52">
        <v>5.6300000000000002E-11</v>
      </c>
      <c r="G1623" s="53">
        <v>1.2281351000000002E-9</v>
      </c>
      <c r="H1623" s="53">
        <f t="shared" si="25"/>
        <v>6.2634890100000012E-10</v>
      </c>
    </row>
    <row r="1624" spans="1:8" x14ac:dyDescent="0.4">
      <c r="A1624" s="49"/>
      <c r="B1624" s="50" t="s">
        <v>320</v>
      </c>
      <c r="C1624" s="51">
        <v>2.6199999999999997E-10</v>
      </c>
      <c r="D1624" s="51">
        <v>8.2900000000000003E-10</v>
      </c>
      <c r="E1624" s="51">
        <v>8.0999999999999992E-11</v>
      </c>
      <c r="F1624" s="52">
        <v>5.6300000000000002E-11</v>
      </c>
      <c r="G1624" s="53">
        <v>1.2283E-9</v>
      </c>
      <c r="H1624" s="53">
        <f t="shared" si="25"/>
        <v>6.26433E-10</v>
      </c>
    </row>
    <row r="1625" spans="1:8" x14ac:dyDescent="0.4">
      <c r="A1625" s="49"/>
      <c r="B1625" s="50" t="s">
        <v>61</v>
      </c>
      <c r="C1625" s="51">
        <v>2.6199999999999997E-10</v>
      </c>
      <c r="D1625" s="51">
        <v>8.2900000000000003E-10</v>
      </c>
      <c r="E1625" s="51">
        <v>8.0999999999999992E-11</v>
      </c>
      <c r="F1625" s="52">
        <v>5.6300000000000002E-11</v>
      </c>
      <c r="G1625" s="53">
        <v>1.2283E-9</v>
      </c>
      <c r="H1625" s="53">
        <f t="shared" si="25"/>
        <v>6.26433E-10</v>
      </c>
    </row>
    <row r="1626" spans="1:8" x14ac:dyDescent="0.4">
      <c r="A1626" s="49"/>
      <c r="B1626" s="50" t="s">
        <v>377</v>
      </c>
      <c r="C1626" s="51">
        <v>2.6199999999999997E-10</v>
      </c>
      <c r="D1626" s="51">
        <v>8.2900000000000003E-10</v>
      </c>
      <c r="E1626" s="51">
        <v>8.0999999999999992E-11</v>
      </c>
      <c r="F1626" s="52">
        <v>5.6300000000000002E-11</v>
      </c>
      <c r="G1626" s="53">
        <v>1.2283E-9</v>
      </c>
      <c r="H1626" s="53">
        <f t="shared" si="25"/>
        <v>6.26433E-10</v>
      </c>
    </row>
    <row r="1627" spans="1:8" x14ac:dyDescent="0.4">
      <c r="A1627" s="49"/>
      <c r="B1627" s="50" t="s">
        <v>444</v>
      </c>
      <c r="C1627" s="51">
        <v>4.8668700000000006E-9</v>
      </c>
      <c r="D1627" s="51">
        <v>1.14019E-8</v>
      </c>
      <c r="E1627" s="51">
        <v>1.02468E-9</v>
      </c>
      <c r="F1627" s="52">
        <v>8.09E-10</v>
      </c>
      <c r="G1627" s="53">
        <v>1.8102449999999997E-8</v>
      </c>
      <c r="H1627" s="53">
        <f t="shared" si="25"/>
        <v>9.232249499999998E-9</v>
      </c>
    </row>
    <row r="1628" spans="1:8" x14ac:dyDescent="0.4">
      <c r="A1628" s="49"/>
      <c r="B1628" s="50" t="s">
        <v>430</v>
      </c>
      <c r="C1628" s="51">
        <v>4.6999999999999999E-9</v>
      </c>
      <c r="D1628" s="51">
        <v>1.3400000000000001E-8</v>
      </c>
      <c r="E1628" s="51">
        <v>9.9299999999999998E-10</v>
      </c>
      <c r="F1628" s="52">
        <v>1.86E-9</v>
      </c>
      <c r="G1628" s="53">
        <v>2.0952999999999996E-8</v>
      </c>
      <c r="H1628" s="53">
        <f t="shared" si="25"/>
        <v>1.0686029999999999E-8</v>
      </c>
    </row>
    <row r="1629" spans="1:8" x14ac:dyDescent="0.4">
      <c r="A1629" s="49"/>
      <c r="B1629" s="50" t="s">
        <v>469</v>
      </c>
      <c r="C1629" s="51">
        <v>4.5999999999999998E-9</v>
      </c>
      <c r="D1629" s="51">
        <v>1.5800000000000003E-8</v>
      </c>
      <c r="E1629" s="51">
        <v>8.2799999999999993E-10</v>
      </c>
      <c r="F1629" s="52">
        <v>9.7399999999999995E-10</v>
      </c>
      <c r="G1629" s="53">
        <v>2.2202000000000003E-8</v>
      </c>
      <c r="H1629" s="53">
        <f t="shared" si="25"/>
        <v>1.1323020000000001E-8</v>
      </c>
    </row>
    <row r="1630" spans="1:8" x14ac:dyDescent="0.4">
      <c r="A1630" s="49"/>
      <c r="B1630" s="50" t="s">
        <v>435</v>
      </c>
      <c r="C1630" s="51">
        <v>4.6008600000000002E-9</v>
      </c>
      <c r="D1630" s="51">
        <v>1.5847099999999998E-8</v>
      </c>
      <c r="E1630" s="51">
        <v>8.2819199999999993E-10</v>
      </c>
      <c r="F1630" s="52">
        <v>9.7399999999999995E-10</v>
      </c>
      <c r="G1630" s="53">
        <v>2.2250152000000003E-8</v>
      </c>
      <c r="H1630" s="53">
        <f t="shared" si="25"/>
        <v>1.1347577520000002E-8</v>
      </c>
    </row>
    <row r="1631" spans="1:8" x14ac:dyDescent="0.4">
      <c r="A1631" s="49"/>
      <c r="B1631" s="50" t="s">
        <v>226</v>
      </c>
      <c r="C1631" s="51">
        <v>7.7034100000000012E-9</v>
      </c>
      <c r="D1631" s="51">
        <v>1.8047299999999999E-8</v>
      </c>
      <c r="E1631" s="51">
        <v>1.6219000000000002E-9</v>
      </c>
      <c r="F1631" s="52">
        <v>1.2800000000000001E-9</v>
      </c>
      <c r="G1631" s="53">
        <v>2.8652609999999997E-8</v>
      </c>
      <c r="H1631" s="53">
        <f t="shared" si="25"/>
        <v>1.4612831099999999E-8</v>
      </c>
    </row>
    <row r="1632" spans="1:8" x14ac:dyDescent="0.4">
      <c r="A1632" s="49"/>
      <c r="B1632" s="50" t="s">
        <v>385</v>
      </c>
      <c r="C1632" s="51">
        <v>8.1200000000000009E-9</v>
      </c>
      <c r="D1632" s="51">
        <v>1.9023300000000001E-8</v>
      </c>
      <c r="E1632" s="51">
        <v>1.7096100000000001E-9</v>
      </c>
      <c r="F1632" s="52">
        <v>1.3500000000000001E-9</v>
      </c>
      <c r="G1632" s="53">
        <v>3.020291E-8</v>
      </c>
      <c r="H1632" s="53">
        <f t="shared" si="25"/>
        <v>1.5403484099999999E-8</v>
      </c>
    </row>
    <row r="1633" spans="1:8" x14ac:dyDescent="0.4">
      <c r="A1633" s="49"/>
      <c r="B1633" s="50" t="s">
        <v>343</v>
      </c>
      <c r="C1633" s="51">
        <v>6.9099999999999995E-9</v>
      </c>
      <c r="D1633" s="51">
        <v>2.2099999999999999E-8</v>
      </c>
      <c r="E1633" s="51">
        <v>2.93181E-9</v>
      </c>
      <c r="F1633" s="52">
        <v>2.0799999999999998E-9</v>
      </c>
      <c r="G1633" s="53">
        <v>3.4021809999999998E-8</v>
      </c>
      <c r="H1633" s="53">
        <f t="shared" si="25"/>
        <v>1.7351123099999999E-8</v>
      </c>
    </row>
    <row r="1634" spans="1:8" x14ac:dyDescent="0.4">
      <c r="A1634" s="49"/>
      <c r="B1634" s="50" t="s">
        <v>418</v>
      </c>
      <c r="C1634" s="51">
        <v>1.9901000000000001E-8</v>
      </c>
      <c r="D1634" s="51">
        <v>1.22477E-8</v>
      </c>
      <c r="E1634" s="51">
        <v>9.2041699999999999E-10</v>
      </c>
      <c r="F1634" s="52">
        <v>4.4700000000000005E-9</v>
      </c>
      <c r="G1634" s="53">
        <v>3.7539117000000004E-8</v>
      </c>
      <c r="H1634" s="53">
        <f t="shared" si="25"/>
        <v>1.9144949670000001E-8</v>
      </c>
    </row>
    <row r="1635" spans="1:8" x14ac:dyDescent="0.4">
      <c r="A1635" s="49"/>
      <c r="B1635" s="50" t="s">
        <v>463</v>
      </c>
      <c r="C1635" s="51">
        <v>1.2099999999999999E-8</v>
      </c>
      <c r="D1635" s="51">
        <v>2.5599999999999998E-8</v>
      </c>
      <c r="E1635" s="51">
        <v>1.8E-9</v>
      </c>
      <c r="F1635" s="52">
        <v>4.1499999999999999E-9</v>
      </c>
      <c r="G1635" s="53">
        <v>4.3649999999999997E-8</v>
      </c>
      <c r="H1635" s="53">
        <f t="shared" si="25"/>
        <v>2.2261500000000001E-8</v>
      </c>
    </row>
    <row r="1636" spans="1:8" x14ac:dyDescent="0.4">
      <c r="A1636" s="49"/>
      <c r="B1636" s="50" t="s">
        <v>433</v>
      </c>
      <c r="C1636" s="51">
        <v>1.2654500000000001E-8</v>
      </c>
      <c r="D1636" s="51">
        <v>2.7271400000000002E-8</v>
      </c>
      <c r="E1636" s="51">
        <v>2.07356E-9</v>
      </c>
      <c r="F1636" s="52">
        <v>2.64E-9</v>
      </c>
      <c r="G1636" s="53">
        <v>4.4639460000000001E-8</v>
      </c>
      <c r="H1636" s="53">
        <f t="shared" si="25"/>
        <v>2.27661246E-8</v>
      </c>
    </row>
    <row r="1637" spans="1:8" x14ac:dyDescent="0.4">
      <c r="A1637" s="49"/>
      <c r="B1637" s="50" t="s">
        <v>443</v>
      </c>
      <c r="C1637" s="51">
        <v>1.4699999999999999E-8</v>
      </c>
      <c r="D1637" s="51">
        <v>2.8340800000000001E-8</v>
      </c>
      <c r="E1637" s="51">
        <v>2.40882E-9</v>
      </c>
      <c r="F1637" s="52">
        <v>1.8400000000000001E-9</v>
      </c>
      <c r="G1637" s="53">
        <v>4.7289620000000007E-8</v>
      </c>
      <c r="H1637" s="53">
        <f t="shared" si="25"/>
        <v>2.4117706200000004E-8</v>
      </c>
    </row>
    <row r="1638" spans="1:8" x14ac:dyDescent="0.4">
      <c r="A1638" s="49"/>
      <c r="B1638" s="50" t="s">
        <v>346</v>
      </c>
      <c r="C1638" s="51">
        <v>1.11245E-8</v>
      </c>
      <c r="D1638" s="51">
        <v>2.9787100000000003E-8</v>
      </c>
      <c r="E1638" s="51">
        <v>1.9802299999999999E-9</v>
      </c>
      <c r="F1638" s="52">
        <v>6.4899999999999997E-9</v>
      </c>
      <c r="G1638" s="53">
        <v>4.9381830000000004E-8</v>
      </c>
      <c r="H1638" s="53">
        <f t="shared" si="25"/>
        <v>2.5184733300000003E-8</v>
      </c>
    </row>
    <row r="1639" spans="1:8" x14ac:dyDescent="0.4">
      <c r="A1639" s="49"/>
      <c r="B1639" s="50" t="s">
        <v>434</v>
      </c>
      <c r="C1639" s="51">
        <v>1.3715700000000001E-8</v>
      </c>
      <c r="D1639" s="51">
        <v>3.1312500000000003E-8</v>
      </c>
      <c r="E1639" s="51">
        <v>2.4447E-9</v>
      </c>
      <c r="F1639" s="52">
        <v>3.3500000000000002E-9</v>
      </c>
      <c r="G1639" s="53">
        <v>5.0822900000000006E-8</v>
      </c>
      <c r="H1639" s="53">
        <f t="shared" si="25"/>
        <v>2.5919679000000003E-8</v>
      </c>
    </row>
    <row r="1640" spans="1:8" x14ac:dyDescent="0.4">
      <c r="A1640" s="49"/>
      <c r="B1640" s="50" t="s">
        <v>298</v>
      </c>
      <c r="C1640" s="51">
        <v>2.03123E-8</v>
      </c>
      <c r="D1640" s="51">
        <v>1.7911800000000001E-8</v>
      </c>
      <c r="E1640" s="51">
        <v>3.4035000000000001E-9</v>
      </c>
      <c r="F1640" s="52">
        <v>1.2300000000000001E-8</v>
      </c>
      <c r="G1640" s="53">
        <v>5.3927600000000003E-8</v>
      </c>
      <c r="H1640" s="53">
        <f t="shared" si="25"/>
        <v>2.7503076000000003E-8</v>
      </c>
    </row>
    <row r="1641" spans="1:8" x14ac:dyDescent="0.4">
      <c r="A1641" s="49"/>
      <c r="B1641" s="50" t="s">
        <v>422</v>
      </c>
      <c r="C1641" s="51">
        <v>7.3200000000000004E-9</v>
      </c>
      <c r="D1641" s="51">
        <v>3.6286599999999998E-8</v>
      </c>
      <c r="E1641" s="51">
        <v>4.0200000000000001E-10</v>
      </c>
      <c r="F1641" s="52">
        <v>1.0999999999999999E-8</v>
      </c>
      <c r="G1641" s="53">
        <v>5.5008599999999998E-8</v>
      </c>
      <c r="H1641" s="53">
        <f t="shared" si="25"/>
        <v>2.8054385999999998E-8</v>
      </c>
    </row>
    <row r="1642" spans="1:8" x14ac:dyDescent="0.4">
      <c r="A1642" s="49"/>
      <c r="B1642" s="50" t="s">
        <v>375</v>
      </c>
      <c r="C1642" s="51">
        <v>1.5699999999999998E-8</v>
      </c>
      <c r="D1642" s="51">
        <v>3.4279300000000002E-8</v>
      </c>
      <c r="E1642" s="51">
        <v>2.33E-9</v>
      </c>
      <c r="F1642" s="52">
        <v>1.05E-8</v>
      </c>
      <c r="G1642" s="53">
        <v>6.2809299999999993E-8</v>
      </c>
      <c r="H1642" s="53">
        <f t="shared" si="25"/>
        <v>3.2032742999999994E-8</v>
      </c>
    </row>
    <row r="1643" spans="1:8" x14ac:dyDescent="0.4">
      <c r="A1643" s="49"/>
      <c r="B1643" s="50" t="s">
        <v>412</v>
      </c>
      <c r="C1643" s="51">
        <v>1.3600000000000001E-8</v>
      </c>
      <c r="D1643" s="51">
        <v>4.0499999999999999E-8</v>
      </c>
      <c r="E1643" s="51">
        <v>9.2200000000000002E-10</v>
      </c>
      <c r="F1643" s="52">
        <v>8.2999999999999999E-9</v>
      </c>
      <c r="G1643" s="53">
        <v>6.3322000000000003E-8</v>
      </c>
      <c r="H1643" s="53">
        <f t="shared" si="25"/>
        <v>3.2294220000000002E-8</v>
      </c>
    </row>
    <row r="1644" spans="1:8" x14ac:dyDescent="0.4">
      <c r="A1644" s="49"/>
      <c r="B1644" s="50" t="s">
        <v>80</v>
      </c>
      <c r="C1644" s="51">
        <v>1.2300000000000001E-8</v>
      </c>
      <c r="D1644" s="51">
        <v>4.2799999999999999E-8</v>
      </c>
      <c r="E1644" s="51">
        <v>2.7400000000000001E-9</v>
      </c>
      <c r="F1644" s="52">
        <v>5.7299999999999999E-9</v>
      </c>
      <c r="G1644" s="53">
        <v>6.3569999999999993E-8</v>
      </c>
      <c r="H1644" s="53">
        <f t="shared" si="25"/>
        <v>3.24207E-8</v>
      </c>
    </row>
    <row r="1645" spans="1:8" x14ac:dyDescent="0.4">
      <c r="A1645" s="49"/>
      <c r="B1645" s="50" t="s">
        <v>394</v>
      </c>
      <c r="C1645" s="51">
        <v>9.9327599999999999E-9</v>
      </c>
      <c r="D1645" s="51">
        <v>5.41209E-8</v>
      </c>
      <c r="E1645" s="51">
        <v>3.3922399999999998E-10</v>
      </c>
      <c r="F1645" s="52">
        <v>1.3200000000000001E-8</v>
      </c>
      <c r="G1645" s="53">
        <v>7.7592883999999988E-8</v>
      </c>
      <c r="H1645" s="53">
        <f t="shared" si="25"/>
        <v>3.9572370839999997E-8</v>
      </c>
    </row>
    <row r="1646" spans="1:8" x14ac:dyDescent="0.4">
      <c r="A1646" s="49"/>
      <c r="B1646" s="50" t="s">
        <v>349</v>
      </c>
      <c r="C1646" s="51">
        <v>1.62505E-8</v>
      </c>
      <c r="D1646" s="51">
        <v>4.3184199999999996E-8</v>
      </c>
      <c r="E1646" s="51">
        <v>7.0251900000000002E-9</v>
      </c>
      <c r="F1646" s="52">
        <v>1.15E-8</v>
      </c>
      <c r="G1646" s="53">
        <v>7.7959889999999989E-8</v>
      </c>
      <c r="H1646" s="53">
        <f t="shared" si="25"/>
        <v>3.9759543899999999E-8</v>
      </c>
    </row>
    <row r="1647" spans="1:8" x14ac:dyDescent="0.4">
      <c r="A1647" s="49"/>
      <c r="B1647" s="50" t="s">
        <v>74</v>
      </c>
      <c r="C1647" s="51">
        <v>1.62505E-8</v>
      </c>
      <c r="D1647" s="51">
        <v>4.3184199999999996E-8</v>
      </c>
      <c r="E1647" s="51">
        <v>7.0251900000000002E-9</v>
      </c>
      <c r="F1647" s="52">
        <v>1.15E-8</v>
      </c>
      <c r="G1647" s="53">
        <v>7.7959889999999989E-8</v>
      </c>
      <c r="H1647" s="53">
        <f t="shared" si="25"/>
        <v>3.9759543899999999E-8</v>
      </c>
    </row>
    <row r="1648" spans="1:8" x14ac:dyDescent="0.4">
      <c r="A1648" s="49"/>
      <c r="B1648" s="50" t="s">
        <v>350</v>
      </c>
      <c r="C1648" s="51">
        <v>1.63E-8</v>
      </c>
      <c r="D1648" s="51">
        <v>4.3184199999999996E-8</v>
      </c>
      <c r="E1648" s="51">
        <v>7.0299999999999999E-9</v>
      </c>
      <c r="F1648" s="52">
        <v>1.15E-8</v>
      </c>
      <c r="G1648" s="53">
        <v>7.8014199999999997E-8</v>
      </c>
      <c r="H1648" s="53">
        <f t="shared" si="25"/>
        <v>3.9787242000000002E-8</v>
      </c>
    </row>
    <row r="1649" spans="1:8" x14ac:dyDescent="0.4">
      <c r="A1649" s="49"/>
      <c r="B1649" s="50" t="s">
        <v>460</v>
      </c>
      <c r="C1649" s="51">
        <v>1.7900000000000001E-8</v>
      </c>
      <c r="D1649" s="51">
        <v>5.4496200000000005E-8</v>
      </c>
      <c r="E1649" s="51">
        <v>8.39E-10</v>
      </c>
      <c r="F1649" s="52">
        <v>1.26E-8</v>
      </c>
      <c r="G1649" s="53">
        <v>8.5835199999999998E-8</v>
      </c>
      <c r="H1649" s="53">
        <f t="shared" si="25"/>
        <v>4.3775951999999999E-8</v>
      </c>
    </row>
    <row r="1650" spans="1:8" x14ac:dyDescent="0.4">
      <c r="A1650" s="49"/>
      <c r="B1650" s="50" t="s">
        <v>87</v>
      </c>
      <c r="C1650" s="51">
        <v>2.33E-8</v>
      </c>
      <c r="D1650" s="51">
        <v>5.2450200000000001E-8</v>
      </c>
      <c r="E1650" s="51">
        <v>5.7400000000000004E-9</v>
      </c>
      <c r="F1650" s="52">
        <v>6.7399999999999995E-9</v>
      </c>
      <c r="G1650" s="53">
        <v>8.8230200000000001E-8</v>
      </c>
      <c r="H1650" s="53">
        <f t="shared" si="25"/>
        <v>4.4997401999999998E-8</v>
      </c>
    </row>
    <row r="1651" spans="1:8" x14ac:dyDescent="0.4">
      <c r="A1651" s="49"/>
      <c r="B1651" s="50" t="s">
        <v>389</v>
      </c>
      <c r="C1651" s="51">
        <v>1.7513800000000003E-8</v>
      </c>
      <c r="D1651" s="51">
        <v>5.04307E-8</v>
      </c>
      <c r="E1651" s="51">
        <v>1.3504599999999999E-9</v>
      </c>
      <c r="F1651" s="52">
        <v>2.6699999999999998E-8</v>
      </c>
      <c r="G1651" s="53">
        <v>9.5994959999999994E-8</v>
      </c>
      <c r="H1651" s="53">
        <f t="shared" si="25"/>
        <v>4.8957429599999998E-8</v>
      </c>
    </row>
    <row r="1652" spans="1:8" x14ac:dyDescent="0.4">
      <c r="A1652" s="49"/>
      <c r="B1652" s="50" t="s">
        <v>296</v>
      </c>
      <c r="C1652" s="51">
        <v>2.03E-8</v>
      </c>
      <c r="D1652" s="51">
        <v>5.8299999999999999E-8</v>
      </c>
      <c r="E1652" s="51">
        <v>3.41E-9</v>
      </c>
      <c r="F1652" s="52">
        <v>1.6099999999999999E-8</v>
      </c>
      <c r="G1652" s="53">
        <v>9.8109999999999996E-8</v>
      </c>
      <c r="H1652" s="53">
        <f t="shared" si="25"/>
        <v>5.0036099999999998E-8</v>
      </c>
    </row>
    <row r="1653" spans="1:8" x14ac:dyDescent="0.4">
      <c r="A1653" s="49"/>
      <c r="B1653" s="50" t="s">
        <v>400</v>
      </c>
      <c r="C1653" s="51">
        <v>2.2091400000000001E-8</v>
      </c>
      <c r="D1653" s="51">
        <v>6.1155799999999998E-8</v>
      </c>
      <c r="E1653" s="51">
        <v>1.21446E-9</v>
      </c>
      <c r="F1653" s="52">
        <v>1.55E-8</v>
      </c>
      <c r="G1653" s="53">
        <v>9.996165999999999E-8</v>
      </c>
      <c r="H1653" s="53">
        <f t="shared" si="25"/>
        <v>5.0980446599999997E-8</v>
      </c>
    </row>
    <row r="1654" spans="1:8" x14ac:dyDescent="0.4">
      <c r="A1654" s="49"/>
      <c r="B1654" s="50" t="s">
        <v>464</v>
      </c>
      <c r="C1654" s="51">
        <v>1.2778100000000001E-8</v>
      </c>
      <c r="D1654" s="51">
        <v>7.0502599999999998E-8</v>
      </c>
      <c r="E1654" s="51">
        <v>7.9596800000000008E-10</v>
      </c>
      <c r="F1654" s="52">
        <v>2.0500000000000002E-8</v>
      </c>
      <c r="G1654" s="53">
        <v>1.04576668E-7</v>
      </c>
      <c r="H1654" s="53">
        <f t="shared" si="25"/>
        <v>5.3334100680000001E-8</v>
      </c>
    </row>
    <row r="1655" spans="1:8" x14ac:dyDescent="0.4">
      <c r="A1655" s="49"/>
      <c r="B1655" s="50" t="s">
        <v>414</v>
      </c>
      <c r="C1655" s="51">
        <v>3.6835699999999997E-8</v>
      </c>
      <c r="D1655" s="51">
        <v>2.7341299999999999E-8</v>
      </c>
      <c r="E1655" s="51">
        <v>1.6841100000000001E-8</v>
      </c>
      <c r="F1655" s="52">
        <v>2.5000000000000002E-8</v>
      </c>
      <c r="G1655" s="53">
        <v>1.060181E-7</v>
      </c>
      <c r="H1655" s="53">
        <f t="shared" si="25"/>
        <v>5.4069230999999997E-8</v>
      </c>
    </row>
    <row r="1656" spans="1:8" x14ac:dyDescent="0.4">
      <c r="A1656" s="49"/>
      <c r="B1656" s="50" t="s">
        <v>333</v>
      </c>
      <c r="C1656" s="51">
        <v>2.5000000000000002E-8</v>
      </c>
      <c r="D1656" s="51">
        <v>7.0400000000000008E-8</v>
      </c>
      <c r="E1656" s="51">
        <v>5.1499999999999998E-9</v>
      </c>
      <c r="F1656" s="52">
        <v>9.0200000000000007E-9</v>
      </c>
      <c r="G1656" s="53">
        <v>1.0957000000000001E-7</v>
      </c>
      <c r="H1656" s="53">
        <f t="shared" si="25"/>
        <v>5.5880700000000006E-8</v>
      </c>
    </row>
    <row r="1657" spans="1:8" x14ac:dyDescent="0.4">
      <c r="A1657" s="49"/>
      <c r="B1657" s="50" t="s">
        <v>456</v>
      </c>
      <c r="C1657" s="51">
        <v>2.5000000000000002E-8</v>
      </c>
      <c r="D1657" s="51">
        <v>7.2100000000000004E-8</v>
      </c>
      <c r="E1657" s="51">
        <v>5.1499999999999998E-9</v>
      </c>
      <c r="F1657" s="52">
        <v>9.8500000000000005E-9</v>
      </c>
      <c r="G1657" s="53">
        <v>1.121E-7</v>
      </c>
      <c r="H1657" s="53">
        <f t="shared" si="25"/>
        <v>5.7171000000000003E-8</v>
      </c>
    </row>
    <row r="1658" spans="1:8" x14ac:dyDescent="0.4">
      <c r="A1658" s="49"/>
      <c r="B1658" s="50" t="s">
        <v>215</v>
      </c>
      <c r="C1658" s="51">
        <v>2.4530799999999999E-8</v>
      </c>
      <c r="D1658" s="51">
        <v>7.1024299999999991E-8</v>
      </c>
      <c r="E1658" s="51">
        <v>1.9672800000000003E-9</v>
      </c>
      <c r="F1658" s="52">
        <v>1.7099999999999998E-8</v>
      </c>
      <c r="G1658" s="53">
        <v>1.1462237999999998E-7</v>
      </c>
      <c r="H1658" s="53">
        <f t="shared" si="25"/>
        <v>5.8457413799999988E-8</v>
      </c>
    </row>
    <row r="1659" spans="1:8" x14ac:dyDescent="0.4">
      <c r="A1659" s="49"/>
      <c r="B1659" s="50" t="s">
        <v>411</v>
      </c>
      <c r="C1659" s="51">
        <v>2.82515E-8</v>
      </c>
      <c r="D1659" s="51">
        <v>7.6477199999999988E-8</v>
      </c>
      <c r="E1659" s="51">
        <v>6.2834099999999999E-9</v>
      </c>
      <c r="F1659" s="52">
        <v>9.2099999999999994E-9</v>
      </c>
      <c r="G1659" s="53">
        <v>1.2022211E-7</v>
      </c>
      <c r="H1659" s="53">
        <f t="shared" si="25"/>
        <v>6.1313276100000005E-8</v>
      </c>
    </row>
    <row r="1660" spans="1:8" x14ac:dyDescent="0.4">
      <c r="A1660" s="49"/>
      <c r="B1660" s="50" t="s">
        <v>439</v>
      </c>
      <c r="C1660" s="51">
        <v>2.82515E-8</v>
      </c>
      <c r="D1660" s="51">
        <v>7.6477199999999988E-8</v>
      </c>
      <c r="E1660" s="51">
        <v>6.2834099999999999E-9</v>
      </c>
      <c r="F1660" s="52">
        <v>9.2099999999999994E-9</v>
      </c>
      <c r="G1660" s="53">
        <v>1.2022211E-7</v>
      </c>
      <c r="H1660" s="53">
        <f t="shared" si="25"/>
        <v>6.1313276100000005E-8</v>
      </c>
    </row>
    <row r="1661" spans="1:8" x14ac:dyDescent="0.4">
      <c r="A1661" s="49"/>
      <c r="B1661" s="50" t="s">
        <v>474</v>
      </c>
      <c r="C1661" s="51">
        <v>2.82515E-8</v>
      </c>
      <c r="D1661" s="51">
        <v>7.6477199999999988E-8</v>
      </c>
      <c r="E1661" s="51">
        <v>6.2834099999999999E-9</v>
      </c>
      <c r="F1661" s="52">
        <v>9.2099999999999994E-9</v>
      </c>
      <c r="G1661" s="53">
        <v>1.2022211E-7</v>
      </c>
      <c r="H1661" s="53">
        <f t="shared" si="25"/>
        <v>6.1313276100000005E-8</v>
      </c>
    </row>
    <row r="1662" spans="1:8" x14ac:dyDescent="0.4">
      <c r="A1662" s="49"/>
      <c r="B1662" s="50" t="s">
        <v>440</v>
      </c>
      <c r="C1662" s="51">
        <v>2.8299999999999999E-8</v>
      </c>
      <c r="D1662" s="51">
        <v>7.6500000000000003E-8</v>
      </c>
      <c r="E1662" s="51">
        <v>6.2799999999999998E-9</v>
      </c>
      <c r="F1662" s="52">
        <v>9.2099999999999994E-9</v>
      </c>
      <c r="G1662" s="53">
        <v>1.2029E-7</v>
      </c>
      <c r="H1662" s="53">
        <f t="shared" si="25"/>
        <v>6.1347899999999996E-8</v>
      </c>
    </row>
    <row r="1663" spans="1:8" x14ac:dyDescent="0.4">
      <c r="A1663" s="49"/>
      <c r="B1663" s="50" t="s">
        <v>277</v>
      </c>
      <c r="C1663" s="51">
        <v>3.1051499999999998E-8</v>
      </c>
      <c r="D1663" s="51">
        <v>8.2614200000000012E-8</v>
      </c>
      <c r="E1663" s="51">
        <v>1.18077E-9</v>
      </c>
      <c r="F1663" s="52">
        <v>1.5299999999999998E-8</v>
      </c>
      <c r="G1663" s="53">
        <v>1.3014646999999999E-7</v>
      </c>
      <c r="H1663" s="53">
        <f t="shared" si="25"/>
        <v>6.6374699699999996E-8</v>
      </c>
    </row>
    <row r="1664" spans="1:8" x14ac:dyDescent="0.4">
      <c r="A1664" s="49"/>
      <c r="B1664" s="50" t="s">
        <v>461</v>
      </c>
      <c r="C1664" s="51">
        <v>3.2524799999999998E-8</v>
      </c>
      <c r="D1664" s="51">
        <v>9.2047200000000001E-8</v>
      </c>
      <c r="E1664" s="51">
        <v>3.8306500000000006E-9</v>
      </c>
      <c r="F1664" s="52">
        <v>1.39E-8</v>
      </c>
      <c r="G1664" s="53">
        <v>1.4230265E-7</v>
      </c>
      <c r="H1664" s="53">
        <f t="shared" si="25"/>
        <v>7.2574351500000003E-8</v>
      </c>
    </row>
    <row r="1665" spans="1:8" x14ac:dyDescent="0.4">
      <c r="A1665" s="49"/>
      <c r="B1665" s="50" t="s">
        <v>470</v>
      </c>
      <c r="C1665" s="51">
        <v>3.0899999999999999E-8</v>
      </c>
      <c r="D1665" s="51">
        <v>9.280000000000001E-8</v>
      </c>
      <c r="E1665" s="51">
        <v>9.6599999999999997E-10</v>
      </c>
      <c r="F1665" s="52">
        <v>1.9799999999999999E-8</v>
      </c>
      <c r="G1665" s="53">
        <v>1.4446599999999999E-7</v>
      </c>
      <c r="H1665" s="53">
        <f t="shared" si="25"/>
        <v>7.3677659999999991E-8</v>
      </c>
    </row>
    <row r="1666" spans="1:8" x14ac:dyDescent="0.4">
      <c r="A1666" s="49"/>
      <c r="B1666" s="50" t="s">
        <v>472</v>
      </c>
      <c r="C1666" s="51">
        <v>3.99E-8</v>
      </c>
      <c r="D1666" s="51">
        <v>4.2723699999999996E-8</v>
      </c>
      <c r="E1666" s="51">
        <v>2.5299999999999998E-8</v>
      </c>
      <c r="F1666" s="52">
        <v>4.3399999999999998E-8</v>
      </c>
      <c r="G1666" s="53">
        <v>1.5132369999999998E-7</v>
      </c>
      <c r="H1666" s="53">
        <f t="shared" si="25"/>
        <v>7.7175086999999999E-8</v>
      </c>
    </row>
    <row r="1667" spans="1:8" x14ac:dyDescent="0.4">
      <c r="A1667" s="49"/>
      <c r="B1667" s="50" t="s">
        <v>392</v>
      </c>
      <c r="C1667" s="51">
        <v>4.1420399999999998E-8</v>
      </c>
      <c r="D1667" s="51">
        <v>8.9088899999999992E-8</v>
      </c>
      <c r="E1667" s="51">
        <v>1.7185100000000001E-9</v>
      </c>
      <c r="F1667" s="52">
        <v>2.0599999999999999E-8</v>
      </c>
      <c r="G1667" s="53">
        <v>1.5282780999999997E-7</v>
      </c>
      <c r="H1667" s="53">
        <f t="shared" si="25"/>
        <v>7.7942183099999981E-8</v>
      </c>
    </row>
    <row r="1668" spans="1:8" x14ac:dyDescent="0.4">
      <c r="A1668" s="49"/>
      <c r="B1668" s="50" t="s">
        <v>219</v>
      </c>
      <c r="C1668" s="51">
        <v>8.6133700000000006E-8</v>
      </c>
      <c r="D1668" s="51">
        <v>5.1189100000000001E-8</v>
      </c>
      <c r="E1668" s="51">
        <v>5.6362499999999994E-9</v>
      </c>
      <c r="F1668" s="52">
        <v>2.03E-8</v>
      </c>
      <c r="G1668" s="53">
        <v>1.6325905000000002E-7</v>
      </c>
      <c r="H1668" s="53">
        <f t="shared" si="25"/>
        <v>8.3262115500000003E-8</v>
      </c>
    </row>
    <row r="1669" spans="1:8" x14ac:dyDescent="0.4">
      <c r="A1669" s="49"/>
      <c r="B1669" s="50" t="s">
        <v>378</v>
      </c>
      <c r="C1669" s="51">
        <v>4.0899999999999996E-8</v>
      </c>
      <c r="D1669" s="51">
        <v>9.6400000000000003E-8</v>
      </c>
      <c r="E1669" s="51">
        <v>8.9299999999999996E-9</v>
      </c>
      <c r="F1669" s="52">
        <v>2.0100000000000001E-8</v>
      </c>
      <c r="G1669" s="53">
        <v>1.6633000000000001E-7</v>
      </c>
      <c r="H1669" s="53">
        <f t="shared" si="25"/>
        <v>8.48283E-8</v>
      </c>
    </row>
    <row r="1670" spans="1:8" x14ac:dyDescent="0.4">
      <c r="A1670" s="49"/>
      <c r="B1670" s="50" t="s">
        <v>391</v>
      </c>
      <c r="C1670" s="51">
        <v>5.1288100000000001E-8</v>
      </c>
      <c r="D1670" s="51">
        <v>9.806019999999999E-8</v>
      </c>
      <c r="E1670" s="51">
        <v>1.5361499999999998E-8</v>
      </c>
      <c r="F1670" s="52">
        <v>8.1099999999999995E-9</v>
      </c>
      <c r="G1670" s="53">
        <v>1.7281979999999997E-7</v>
      </c>
      <c r="H1670" s="53">
        <f t="shared" si="25"/>
        <v>8.813809799999999E-8</v>
      </c>
    </row>
    <row r="1671" spans="1:8" x14ac:dyDescent="0.4">
      <c r="A1671" s="49"/>
      <c r="B1671" s="50" t="s">
        <v>458</v>
      </c>
      <c r="C1671" s="51">
        <v>9.7517800000000003E-8</v>
      </c>
      <c r="D1671" s="51">
        <v>5.2950900000000003E-8</v>
      </c>
      <c r="E1671" s="51">
        <v>5.0429100000000003E-9</v>
      </c>
      <c r="F1671" s="52">
        <v>1.8700000000000002E-8</v>
      </c>
      <c r="G1671" s="53">
        <v>1.7421160999999999E-7</v>
      </c>
      <c r="H1671" s="53">
        <f t="shared" si="25"/>
        <v>8.8847921099999989E-8</v>
      </c>
    </row>
    <row r="1672" spans="1:8" x14ac:dyDescent="0.4">
      <c r="A1672" s="49"/>
      <c r="B1672" s="50" t="s">
        <v>467</v>
      </c>
      <c r="C1672" s="51">
        <v>3.5373999999999996E-8</v>
      </c>
      <c r="D1672" s="51">
        <v>1.0757800000000001E-7</v>
      </c>
      <c r="E1672" s="51">
        <v>1.0071999999999999E-8</v>
      </c>
      <c r="F1672" s="52">
        <v>2.4E-8</v>
      </c>
      <c r="G1672" s="53">
        <v>1.7702400000000001E-7</v>
      </c>
      <c r="H1672" s="53">
        <f t="shared" si="25"/>
        <v>9.0282240000000011E-8</v>
      </c>
    </row>
    <row r="1673" spans="1:8" x14ac:dyDescent="0.4">
      <c r="A1673" s="49"/>
      <c r="B1673" s="50" t="s">
        <v>386</v>
      </c>
      <c r="C1673" s="51">
        <v>3.7100000000000001E-8</v>
      </c>
      <c r="D1673" s="51">
        <v>1.0663999999999999E-7</v>
      </c>
      <c r="E1673" s="51">
        <v>6.2372399999999994E-9</v>
      </c>
      <c r="F1673" s="52">
        <v>2.9399999999999999E-8</v>
      </c>
      <c r="G1673" s="53">
        <v>1.7937724E-7</v>
      </c>
      <c r="H1673" s="53">
        <f t="shared" ref="H1673:H1736" si="26">G1673*0.51</f>
        <v>9.1482392399999998E-8</v>
      </c>
    </row>
    <row r="1674" spans="1:8" x14ac:dyDescent="0.4">
      <c r="A1674" s="49"/>
      <c r="B1674" s="50" t="s">
        <v>266</v>
      </c>
      <c r="C1674" s="51">
        <v>4.2599999999999998E-8</v>
      </c>
      <c r="D1674" s="51">
        <v>1.28744E-7</v>
      </c>
      <c r="E1674" s="51">
        <v>9.05E-9</v>
      </c>
      <c r="F1674" s="52">
        <v>1.66E-8</v>
      </c>
      <c r="G1674" s="53">
        <v>1.96994E-7</v>
      </c>
      <c r="H1674" s="53">
        <f t="shared" si="26"/>
        <v>1.0046694E-7</v>
      </c>
    </row>
    <row r="1675" spans="1:8" x14ac:dyDescent="0.4">
      <c r="A1675" s="49"/>
      <c r="B1675" s="50" t="s">
        <v>453</v>
      </c>
      <c r="C1675" s="51">
        <v>3.92268E-8</v>
      </c>
      <c r="D1675" s="51">
        <v>1.0646300000000001E-7</v>
      </c>
      <c r="E1675" s="51">
        <v>2.6840999999999999E-9</v>
      </c>
      <c r="F1675" s="52">
        <v>5.0000000000000004E-8</v>
      </c>
      <c r="G1675" s="53">
        <v>1.9837390000000001E-7</v>
      </c>
      <c r="H1675" s="53">
        <f t="shared" si="26"/>
        <v>1.0117068900000001E-7</v>
      </c>
    </row>
    <row r="1676" spans="1:8" x14ac:dyDescent="0.4">
      <c r="A1676" s="49"/>
      <c r="B1676" s="50" t="s">
        <v>397</v>
      </c>
      <c r="C1676" s="51">
        <v>4.6000000000000002E-8</v>
      </c>
      <c r="D1676" s="51">
        <v>1.2799999999999998E-7</v>
      </c>
      <c r="E1676" s="51">
        <v>5.0499999999999997E-9</v>
      </c>
      <c r="F1676" s="52">
        <v>3.1699999999999999E-8</v>
      </c>
      <c r="G1676" s="53">
        <v>2.1075E-7</v>
      </c>
      <c r="H1676" s="53">
        <f t="shared" si="26"/>
        <v>1.0748250000000001E-7</v>
      </c>
    </row>
    <row r="1677" spans="1:8" x14ac:dyDescent="0.4">
      <c r="A1677" s="49"/>
      <c r="B1677" s="50" t="s">
        <v>329</v>
      </c>
      <c r="C1677" s="51">
        <v>5.1800000000000001E-8</v>
      </c>
      <c r="D1677" s="51">
        <v>1.40058E-7</v>
      </c>
      <c r="E1677" s="51">
        <v>1.2281599999999999E-8</v>
      </c>
      <c r="F1677" s="52">
        <v>1.7299999999999999E-8</v>
      </c>
      <c r="G1677" s="53">
        <v>2.2143959999999995E-7</v>
      </c>
      <c r="H1677" s="53">
        <f t="shared" si="26"/>
        <v>1.1293419599999998E-7</v>
      </c>
    </row>
    <row r="1678" spans="1:8" x14ac:dyDescent="0.4">
      <c r="A1678" s="49"/>
      <c r="B1678" s="50" t="s">
        <v>432</v>
      </c>
      <c r="C1678" s="51">
        <v>6.1806200000000002E-8</v>
      </c>
      <c r="D1678" s="51">
        <v>1.3792700000000001E-7</v>
      </c>
      <c r="E1678" s="51">
        <v>1.64996E-8</v>
      </c>
      <c r="F1678" s="52">
        <v>1.8300000000000002E-8</v>
      </c>
      <c r="G1678" s="53">
        <v>2.3453280000000002E-7</v>
      </c>
      <c r="H1678" s="53">
        <f t="shared" si="26"/>
        <v>1.1961172800000002E-7</v>
      </c>
    </row>
    <row r="1679" spans="1:8" x14ac:dyDescent="0.4">
      <c r="A1679" s="49"/>
      <c r="B1679" s="50" t="s">
        <v>225</v>
      </c>
      <c r="C1679" s="51">
        <v>5.8799999999999997E-8</v>
      </c>
      <c r="D1679" s="51">
        <v>1.6899999999999999E-7</v>
      </c>
      <c r="E1679" s="51">
        <v>1.4500000000000001E-8</v>
      </c>
      <c r="F1679" s="52">
        <v>2.0699999999999997E-8</v>
      </c>
      <c r="G1679" s="53">
        <v>2.6300000000000001E-7</v>
      </c>
      <c r="H1679" s="53">
        <f t="shared" si="26"/>
        <v>1.3413E-7</v>
      </c>
    </row>
    <row r="1680" spans="1:8" x14ac:dyDescent="0.4">
      <c r="A1680" s="49"/>
      <c r="B1680" s="50" t="s">
        <v>357</v>
      </c>
      <c r="C1680" s="51">
        <v>7.1299999999999997E-8</v>
      </c>
      <c r="D1680" s="51">
        <v>2.17E-7</v>
      </c>
      <c r="E1680" s="51">
        <v>1.7600000000000002E-8</v>
      </c>
      <c r="F1680" s="52">
        <v>1.7600000000000002E-8</v>
      </c>
      <c r="G1680" s="53">
        <v>3.235E-7</v>
      </c>
      <c r="H1680" s="53">
        <f t="shared" si="26"/>
        <v>1.6498500000000002E-7</v>
      </c>
    </row>
    <row r="1681" spans="1:8" x14ac:dyDescent="0.4">
      <c r="A1681" s="49"/>
      <c r="B1681" s="50" t="s">
        <v>382</v>
      </c>
      <c r="C1681" s="51">
        <v>1.1451900000000001E-7</v>
      </c>
      <c r="D1681" s="51">
        <v>9.6668700000000001E-8</v>
      </c>
      <c r="E1681" s="51">
        <v>6.7382399999999996E-8</v>
      </c>
      <c r="F1681" s="52">
        <v>9.280000000000001E-8</v>
      </c>
      <c r="G1681" s="53">
        <v>3.7137010000000001E-7</v>
      </c>
      <c r="H1681" s="53">
        <f t="shared" si="26"/>
        <v>1.8939875100000001E-7</v>
      </c>
    </row>
    <row r="1682" spans="1:8" x14ac:dyDescent="0.4">
      <c r="A1682" s="49"/>
      <c r="B1682" s="50" t="s">
        <v>327</v>
      </c>
      <c r="C1682" s="51">
        <v>1.9226300000000001E-7</v>
      </c>
      <c r="D1682" s="51">
        <v>1.18308E-7</v>
      </c>
      <c r="E1682" s="51">
        <v>1.9687999999999997E-8</v>
      </c>
      <c r="F1682" s="52">
        <v>4.3200000000000003E-8</v>
      </c>
      <c r="G1682" s="53">
        <v>3.7345900000000004E-7</v>
      </c>
      <c r="H1682" s="53">
        <f t="shared" si="26"/>
        <v>1.9046409000000001E-7</v>
      </c>
    </row>
    <row r="1683" spans="1:8" x14ac:dyDescent="0.4">
      <c r="A1683" s="49"/>
      <c r="B1683" s="50" t="s">
        <v>364</v>
      </c>
      <c r="C1683" s="51">
        <v>7.1400000000000004E-8</v>
      </c>
      <c r="D1683" s="51">
        <v>2.5700000000000004E-7</v>
      </c>
      <c r="E1683" s="51">
        <v>1.2500000000000001E-8</v>
      </c>
      <c r="F1683" s="52">
        <v>6.1400000000000007E-8</v>
      </c>
      <c r="G1683" s="53">
        <v>4.0229999999999994E-7</v>
      </c>
      <c r="H1683" s="53">
        <f t="shared" si="26"/>
        <v>2.0517299999999998E-7</v>
      </c>
    </row>
    <row r="1684" spans="1:8" x14ac:dyDescent="0.4">
      <c r="A1684" s="49"/>
      <c r="B1684" s="50" t="s">
        <v>216</v>
      </c>
      <c r="C1684" s="51">
        <v>1.9077300000000001E-7</v>
      </c>
      <c r="D1684" s="51">
        <v>1.2993E-7</v>
      </c>
      <c r="E1684" s="51">
        <v>5.29173E-8</v>
      </c>
      <c r="F1684" s="52">
        <v>7.5199999999999998E-8</v>
      </c>
      <c r="G1684" s="53">
        <v>4.4882029999999994E-7</v>
      </c>
      <c r="H1684" s="53">
        <f t="shared" si="26"/>
        <v>2.2889835299999997E-7</v>
      </c>
    </row>
    <row r="1685" spans="1:8" x14ac:dyDescent="0.4">
      <c r="A1685" s="49"/>
      <c r="B1685" s="50" t="s">
        <v>471</v>
      </c>
      <c r="C1685" s="51">
        <v>2.04E-7</v>
      </c>
      <c r="D1685" s="51">
        <v>1.73487E-7</v>
      </c>
      <c r="E1685" s="51">
        <v>3.9499999999999996E-8</v>
      </c>
      <c r="F1685" s="52">
        <v>3.8300000000000005E-8</v>
      </c>
      <c r="G1685" s="53">
        <v>4.5528700000000002E-7</v>
      </c>
      <c r="H1685" s="53">
        <f t="shared" si="26"/>
        <v>2.3219637000000002E-7</v>
      </c>
    </row>
    <row r="1686" spans="1:8" x14ac:dyDescent="0.4">
      <c r="A1686" s="49"/>
      <c r="B1686" s="50" t="s">
        <v>427</v>
      </c>
      <c r="C1686" s="51">
        <v>1.91E-7</v>
      </c>
      <c r="D1686" s="51">
        <v>1.6362300000000001E-7</v>
      </c>
      <c r="E1686" s="51">
        <v>9.9891700000000002E-8</v>
      </c>
      <c r="F1686" s="52">
        <v>1.0900000000000001E-7</v>
      </c>
      <c r="G1686" s="53">
        <v>5.6351470000000005E-7</v>
      </c>
      <c r="H1686" s="53">
        <f t="shared" si="26"/>
        <v>2.8739249700000004E-7</v>
      </c>
    </row>
    <row r="1687" spans="1:8" x14ac:dyDescent="0.4">
      <c r="A1687" s="49"/>
      <c r="B1687" s="50" t="s">
        <v>354</v>
      </c>
      <c r="C1687" s="51">
        <v>2.4299999999999999E-7</v>
      </c>
      <c r="D1687" s="51">
        <v>1.48E-7</v>
      </c>
      <c r="E1687" s="51">
        <v>7.6699999999999992E-8</v>
      </c>
      <c r="F1687" s="52">
        <v>1.05E-7</v>
      </c>
      <c r="G1687" s="53">
        <v>5.7270000000000004E-7</v>
      </c>
      <c r="H1687" s="53">
        <f t="shared" si="26"/>
        <v>2.9207700000000003E-7</v>
      </c>
    </row>
    <row r="1688" spans="1:8" x14ac:dyDescent="0.4">
      <c r="A1688" s="49"/>
      <c r="B1688" s="50" t="s">
        <v>419</v>
      </c>
      <c r="C1688" s="51">
        <v>2.2245599999999999E-7</v>
      </c>
      <c r="D1688" s="51">
        <v>2.0410700000000002E-7</v>
      </c>
      <c r="E1688" s="51">
        <v>1.2749100000000001E-7</v>
      </c>
      <c r="F1688" s="52">
        <v>5.4500000000000005E-8</v>
      </c>
      <c r="G1688" s="53">
        <v>6.0855399999999998E-7</v>
      </c>
      <c r="H1688" s="53">
        <f t="shared" si="26"/>
        <v>3.1036253999999998E-7</v>
      </c>
    </row>
    <row r="1689" spans="1:8" x14ac:dyDescent="0.4">
      <c r="A1689" s="49"/>
      <c r="B1689" s="50" t="s">
        <v>409</v>
      </c>
      <c r="C1689" s="51">
        <v>2.9400000000000001E-7</v>
      </c>
      <c r="D1689" s="51">
        <v>2.2511699999999999E-7</v>
      </c>
      <c r="E1689" s="51">
        <v>8.3999999999999998E-8</v>
      </c>
      <c r="F1689" s="52">
        <v>2.4400000000000001E-7</v>
      </c>
      <c r="G1689" s="53">
        <v>8.4711699999999984E-7</v>
      </c>
      <c r="H1689" s="53">
        <f t="shared" si="26"/>
        <v>4.3202966999999995E-7</v>
      </c>
    </row>
    <row r="1690" spans="1:8" x14ac:dyDescent="0.4">
      <c r="A1690" s="49"/>
      <c r="B1690" s="50" t="s">
        <v>473</v>
      </c>
      <c r="C1690" s="51">
        <v>1.3424199999999999E-7</v>
      </c>
      <c r="D1690" s="51">
        <v>5.83101E-7</v>
      </c>
      <c r="E1690" s="51">
        <v>1.51981E-8</v>
      </c>
      <c r="F1690" s="52">
        <v>2.1299999999999999E-7</v>
      </c>
      <c r="G1690" s="53">
        <v>9.4554110000000011E-7</v>
      </c>
      <c r="H1690" s="53">
        <f t="shared" si="26"/>
        <v>4.8222596100000006E-7</v>
      </c>
    </row>
    <row r="1691" spans="1:8" x14ac:dyDescent="0.4">
      <c r="A1691" s="49"/>
      <c r="B1691" s="50" t="s">
        <v>91</v>
      </c>
      <c r="C1691" s="51">
        <v>6.3108600000000002E-7</v>
      </c>
      <c r="D1691" s="51">
        <v>3.6804999999999996E-7</v>
      </c>
      <c r="E1691" s="51">
        <v>2.0363499999999999E-8</v>
      </c>
      <c r="F1691" s="52">
        <v>2.6699999999999998E-8</v>
      </c>
      <c r="G1691" s="53">
        <v>1.0461994999999997E-6</v>
      </c>
      <c r="H1691" s="53">
        <f t="shared" si="26"/>
        <v>5.3356174499999989E-7</v>
      </c>
    </row>
    <row r="1692" spans="1:8" x14ac:dyDescent="0.4">
      <c r="A1692" s="49"/>
      <c r="B1692" s="50" t="s">
        <v>406</v>
      </c>
      <c r="C1692" s="51">
        <v>4.5399999999999996E-7</v>
      </c>
      <c r="D1692" s="51">
        <v>2.8899999999999995E-7</v>
      </c>
      <c r="E1692" s="51">
        <v>1.36E-7</v>
      </c>
      <c r="F1692" s="52">
        <v>3.41E-7</v>
      </c>
      <c r="G1692" s="53">
        <v>1.22E-6</v>
      </c>
      <c r="H1692" s="53">
        <f t="shared" si="26"/>
        <v>6.2219999999999995E-7</v>
      </c>
    </row>
    <row r="1693" spans="1:8" x14ac:dyDescent="0.4">
      <c r="A1693" s="49"/>
      <c r="B1693" s="50" t="s">
        <v>326</v>
      </c>
      <c r="C1693" s="51">
        <v>6.1700000000000009E-7</v>
      </c>
      <c r="D1693" s="51">
        <v>5.5199999999999997E-7</v>
      </c>
      <c r="E1693" s="51">
        <v>3.2199999999999997E-8</v>
      </c>
      <c r="F1693" s="52">
        <v>5.5300000000000005E-8</v>
      </c>
      <c r="G1693" s="53">
        <v>1.2565E-6</v>
      </c>
      <c r="H1693" s="53">
        <f t="shared" si="26"/>
        <v>6.4081499999999996E-7</v>
      </c>
    </row>
    <row r="1694" spans="1:8" x14ac:dyDescent="0.4">
      <c r="A1694" s="49"/>
      <c r="B1694" s="50" t="s">
        <v>342</v>
      </c>
      <c r="C1694" s="51">
        <v>4.9200000000000001E-7</v>
      </c>
      <c r="D1694" s="51">
        <v>4.6380100000000004E-7</v>
      </c>
      <c r="E1694" s="51">
        <v>3.1699999999999999E-7</v>
      </c>
      <c r="F1694" s="52">
        <v>1.29E-7</v>
      </c>
      <c r="G1694" s="53">
        <v>1.4018010000000001E-6</v>
      </c>
      <c r="H1694" s="53">
        <f t="shared" si="26"/>
        <v>7.1491851000000005E-7</v>
      </c>
    </row>
    <row r="1695" spans="1:8" x14ac:dyDescent="0.4">
      <c r="A1695" s="49"/>
      <c r="B1695" s="50" t="s">
        <v>222</v>
      </c>
      <c r="C1695" s="51">
        <v>5.3000000000000001E-7</v>
      </c>
      <c r="D1695" s="51">
        <v>3.5399999999999997E-7</v>
      </c>
      <c r="E1695" s="51">
        <v>1.3400000000000001E-7</v>
      </c>
      <c r="F1695" s="52">
        <v>4.0700000000000003E-7</v>
      </c>
      <c r="G1695" s="53">
        <v>1.4250000000000001E-6</v>
      </c>
      <c r="H1695" s="53">
        <f t="shared" si="26"/>
        <v>7.2675000000000007E-7</v>
      </c>
    </row>
    <row r="1696" spans="1:8" x14ac:dyDescent="0.4">
      <c r="A1696" s="49"/>
      <c r="B1696" s="50" t="s">
        <v>221</v>
      </c>
      <c r="C1696" s="51">
        <v>2.6409799999999999E-7</v>
      </c>
      <c r="D1696" s="51">
        <v>4.5418599999999996E-7</v>
      </c>
      <c r="E1696" s="51">
        <v>2.7185300000000002E-7</v>
      </c>
      <c r="F1696" s="52">
        <v>8.1800000000000005E-7</v>
      </c>
      <c r="G1696" s="53">
        <v>1.8081370000000001E-6</v>
      </c>
      <c r="H1696" s="53">
        <f t="shared" si="26"/>
        <v>9.2214987000000009E-7</v>
      </c>
    </row>
    <row r="1697" spans="1:8" x14ac:dyDescent="0.4">
      <c r="A1697" s="49"/>
      <c r="B1697" s="50" t="s">
        <v>455</v>
      </c>
      <c r="C1697" s="51">
        <v>8.9400000000000004E-7</v>
      </c>
      <c r="D1697" s="51">
        <v>6.2799999999999996E-7</v>
      </c>
      <c r="E1697" s="51">
        <v>1.5200000000000001E-7</v>
      </c>
      <c r="F1697" s="52">
        <v>3.7E-7</v>
      </c>
      <c r="G1697" s="53">
        <v>2.0439999999999998E-6</v>
      </c>
      <c r="H1697" s="53">
        <f t="shared" si="26"/>
        <v>1.04244E-6</v>
      </c>
    </row>
    <row r="1698" spans="1:8" x14ac:dyDescent="0.4">
      <c r="A1698" s="49"/>
      <c r="B1698" s="50" t="s">
        <v>383</v>
      </c>
      <c r="C1698" s="51">
        <v>1.9118100000000002E-7</v>
      </c>
      <c r="D1698" s="51">
        <v>4.8016400000000004E-7</v>
      </c>
      <c r="E1698" s="51">
        <v>4.9154999999999998E-7</v>
      </c>
      <c r="F1698" s="52">
        <v>1.3400000000000001E-6</v>
      </c>
      <c r="G1698" s="53">
        <v>2.5028950000000003E-6</v>
      </c>
      <c r="H1698" s="53">
        <f t="shared" si="26"/>
        <v>1.2764764500000001E-6</v>
      </c>
    </row>
    <row r="1699" spans="1:8" x14ac:dyDescent="0.4">
      <c r="A1699" s="49"/>
      <c r="B1699" s="50" t="s">
        <v>416</v>
      </c>
      <c r="C1699" s="51">
        <v>1.71801E-6</v>
      </c>
      <c r="D1699" s="51">
        <v>9.4847800000000003E-7</v>
      </c>
      <c r="E1699" s="51">
        <v>6.2091300000000013E-8</v>
      </c>
      <c r="F1699" s="52">
        <v>8.65E-8</v>
      </c>
      <c r="G1699" s="53">
        <v>2.8150792999999998E-6</v>
      </c>
      <c r="H1699" s="53">
        <f t="shared" si="26"/>
        <v>1.435690443E-6</v>
      </c>
    </row>
    <row r="1700" spans="1:8" x14ac:dyDescent="0.4">
      <c r="A1700" s="49"/>
      <c r="B1700" s="50" t="s">
        <v>362</v>
      </c>
      <c r="C1700" s="51">
        <v>2.2999999999999999E-7</v>
      </c>
      <c r="D1700" s="51">
        <v>6.44E-7</v>
      </c>
      <c r="E1700" s="51">
        <v>4.9399999999999995E-7</v>
      </c>
      <c r="F1700" s="52">
        <v>1.4699999999999999E-6</v>
      </c>
      <c r="G1700" s="53">
        <v>2.8379999999999998E-6</v>
      </c>
      <c r="H1700" s="53">
        <f t="shared" si="26"/>
        <v>1.44738E-6</v>
      </c>
    </row>
    <row r="1701" spans="1:8" x14ac:dyDescent="0.4">
      <c r="A1701" s="49"/>
      <c r="B1701" s="50" t="s">
        <v>396</v>
      </c>
      <c r="C1701" s="51">
        <v>1.22973E-6</v>
      </c>
      <c r="D1701" s="51">
        <v>9.6536199999999991E-7</v>
      </c>
      <c r="E1701" s="51">
        <v>2.2452400000000001E-7</v>
      </c>
      <c r="F1701" s="52">
        <v>5.4600000000000005E-7</v>
      </c>
      <c r="G1701" s="53">
        <v>2.9656160000000001E-6</v>
      </c>
      <c r="H1701" s="53">
        <f t="shared" si="26"/>
        <v>1.5124641600000001E-6</v>
      </c>
    </row>
    <row r="1702" spans="1:8" x14ac:dyDescent="0.4">
      <c r="A1702" s="49"/>
      <c r="B1702" s="50" t="s">
        <v>390</v>
      </c>
      <c r="C1702" s="51">
        <v>5.9558099999999996E-7</v>
      </c>
      <c r="D1702" s="51">
        <v>1.0974100000000001E-6</v>
      </c>
      <c r="E1702" s="51">
        <v>5.2243499999999998E-7</v>
      </c>
      <c r="F1702" s="52">
        <v>9.4300000000000001E-7</v>
      </c>
      <c r="G1702" s="53">
        <v>3.1584259999999996E-6</v>
      </c>
      <c r="H1702" s="53">
        <f t="shared" si="26"/>
        <v>1.6107972599999999E-6</v>
      </c>
    </row>
    <row r="1703" spans="1:8" x14ac:dyDescent="0.4">
      <c r="A1703" s="49"/>
      <c r="B1703" s="50" t="s">
        <v>379</v>
      </c>
      <c r="C1703" s="51">
        <v>1.32968E-6</v>
      </c>
      <c r="D1703" s="51">
        <v>7.8120100000000006E-7</v>
      </c>
      <c r="E1703" s="51">
        <v>5.0848400000000007E-7</v>
      </c>
      <c r="F1703" s="52">
        <v>1.31E-6</v>
      </c>
      <c r="G1703" s="53">
        <v>3.929365000000001E-6</v>
      </c>
      <c r="H1703" s="53">
        <f t="shared" si="26"/>
        <v>2.0039761500000007E-6</v>
      </c>
    </row>
    <row r="1704" spans="1:8" x14ac:dyDescent="0.4">
      <c r="A1704" s="49"/>
      <c r="B1704" s="50" t="s">
        <v>306</v>
      </c>
      <c r="C1704" s="51">
        <v>9.3702599999999996E-7</v>
      </c>
      <c r="D1704" s="51">
        <v>2.4275799999999997E-6</v>
      </c>
      <c r="E1704" s="51">
        <v>1.1686299999999999E-7</v>
      </c>
      <c r="F1704" s="52">
        <v>4.9200000000000001E-7</v>
      </c>
      <c r="G1704" s="53">
        <v>3.9734690000000004E-6</v>
      </c>
      <c r="H1704" s="53">
        <f t="shared" si="26"/>
        <v>2.0264691900000003E-6</v>
      </c>
    </row>
    <row r="1705" spans="1:8" x14ac:dyDescent="0.4">
      <c r="A1705" s="49"/>
      <c r="B1705" s="50" t="s">
        <v>431</v>
      </c>
      <c r="C1705" s="51">
        <v>8.0999999999999997E-7</v>
      </c>
      <c r="D1705" s="51">
        <v>1.84E-6</v>
      </c>
      <c r="E1705" s="51">
        <v>4.89E-7</v>
      </c>
      <c r="F1705" s="52">
        <v>1.9400000000000001E-6</v>
      </c>
      <c r="G1705" s="53">
        <v>5.079E-6</v>
      </c>
      <c r="H1705" s="53">
        <f t="shared" si="26"/>
        <v>2.5902900000000001E-6</v>
      </c>
    </row>
    <row r="1706" spans="1:8" x14ac:dyDescent="0.4">
      <c r="A1706" s="49"/>
      <c r="B1706" s="50" t="s">
        <v>447</v>
      </c>
      <c r="C1706" s="51">
        <v>2.3300000000000001E-6</v>
      </c>
      <c r="D1706" s="51">
        <v>1.26E-6</v>
      </c>
      <c r="E1706" s="51">
        <v>8.1400000000000006E-7</v>
      </c>
      <c r="F1706" s="52">
        <v>1.6900000000000001E-6</v>
      </c>
      <c r="G1706" s="53">
        <v>6.0940000000000004E-6</v>
      </c>
      <c r="H1706" s="53">
        <f t="shared" si="26"/>
        <v>3.1079400000000002E-6</v>
      </c>
    </row>
    <row r="1707" spans="1:8" x14ac:dyDescent="0.4">
      <c r="A1707" s="49"/>
      <c r="B1707" s="50" t="s">
        <v>459</v>
      </c>
      <c r="C1707" s="51">
        <v>2.9554799999999998E-6</v>
      </c>
      <c r="D1707" s="51">
        <v>5.8638199999999994E-6</v>
      </c>
      <c r="E1707" s="51">
        <v>1.40851E-7</v>
      </c>
      <c r="F1707" s="52">
        <v>7.7499999999999999E-7</v>
      </c>
      <c r="G1707" s="53">
        <v>9.7351509999999988E-6</v>
      </c>
      <c r="H1707" s="53">
        <f t="shared" si="26"/>
        <v>4.9649270099999992E-6</v>
      </c>
    </row>
    <row r="1708" spans="1:8" x14ac:dyDescent="0.4">
      <c r="A1708" s="44" t="s">
        <v>79</v>
      </c>
      <c r="B1708" s="45" t="s">
        <v>72</v>
      </c>
      <c r="C1708" s="46">
        <v>2.39759E-10</v>
      </c>
      <c r="D1708" s="46">
        <v>7.5801399999999998E-10</v>
      </c>
      <c r="E1708" s="46">
        <v>7.4067199999999995E-11</v>
      </c>
      <c r="F1708" s="47">
        <v>5.1499999999999997E-11</v>
      </c>
      <c r="G1708" s="48">
        <v>1.1233402E-9</v>
      </c>
      <c r="H1708" s="48">
        <f t="shared" si="26"/>
        <v>5.7290350200000003E-10</v>
      </c>
    </row>
    <row r="1709" spans="1:8" x14ac:dyDescent="0.4">
      <c r="A1709" s="49"/>
      <c r="B1709" s="50" t="s">
        <v>72</v>
      </c>
      <c r="C1709" s="51">
        <v>2.39759E-10</v>
      </c>
      <c r="D1709" s="51">
        <v>7.5801399999999998E-10</v>
      </c>
      <c r="E1709" s="51">
        <v>7.4067199999999995E-11</v>
      </c>
      <c r="F1709" s="52">
        <v>5.1499999999999997E-11</v>
      </c>
      <c r="G1709" s="53">
        <v>1.1233402E-9</v>
      </c>
      <c r="H1709" s="53">
        <f t="shared" si="26"/>
        <v>5.7290350200000003E-10</v>
      </c>
    </row>
    <row r="1710" spans="1:8" x14ac:dyDescent="0.4">
      <c r="A1710" s="49"/>
      <c r="B1710" s="50" t="s">
        <v>319</v>
      </c>
      <c r="C1710" s="51">
        <v>2.6199999999999997E-10</v>
      </c>
      <c r="D1710" s="51">
        <v>8.28731E-10</v>
      </c>
      <c r="E1710" s="51">
        <v>8.0999999999999992E-11</v>
      </c>
      <c r="F1710" s="52">
        <v>5.6300000000000002E-11</v>
      </c>
      <c r="G1710" s="53">
        <v>1.2280309999999999E-9</v>
      </c>
      <c r="H1710" s="53">
        <f t="shared" si="26"/>
        <v>6.2629580999999994E-10</v>
      </c>
    </row>
    <row r="1711" spans="1:8" x14ac:dyDescent="0.4">
      <c r="A1711" s="49"/>
      <c r="B1711" s="50" t="s">
        <v>319</v>
      </c>
      <c r="C1711" s="51">
        <v>2.6199999999999997E-10</v>
      </c>
      <c r="D1711" s="51">
        <v>8.28731E-10</v>
      </c>
      <c r="E1711" s="51">
        <v>8.0999999999999992E-11</v>
      </c>
      <c r="F1711" s="52">
        <v>5.6300000000000002E-11</v>
      </c>
      <c r="G1711" s="53">
        <v>1.2280309999999999E-9</v>
      </c>
      <c r="H1711" s="53">
        <f t="shared" si="26"/>
        <v>6.2629580999999994E-10</v>
      </c>
    </row>
    <row r="1712" spans="1:8" x14ac:dyDescent="0.4">
      <c r="A1712" s="49"/>
      <c r="B1712" s="50" t="s">
        <v>320</v>
      </c>
      <c r="C1712" s="51">
        <v>2.6212699999999998E-10</v>
      </c>
      <c r="D1712" s="51">
        <v>8.28731E-10</v>
      </c>
      <c r="E1712" s="51">
        <v>8.0977100000000007E-11</v>
      </c>
      <c r="F1712" s="52">
        <v>5.6300000000000002E-11</v>
      </c>
      <c r="G1712" s="53">
        <v>1.2281351000000002E-9</v>
      </c>
      <c r="H1712" s="53">
        <f t="shared" si="26"/>
        <v>6.2634890100000012E-10</v>
      </c>
    </row>
    <row r="1713" spans="1:8" x14ac:dyDescent="0.4">
      <c r="A1713" s="49"/>
      <c r="B1713" s="50" t="s">
        <v>61</v>
      </c>
      <c r="C1713" s="51">
        <v>2.6212699999999998E-10</v>
      </c>
      <c r="D1713" s="51">
        <v>8.28731E-10</v>
      </c>
      <c r="E1713" s="51">
        <v>8.0977100000000007E-11</v>
      </c>
      <c r="F1713" s="52">
        <v>5.6300000000000002E-11</v>
      </c>
      <c r="G1713" s="53">
        <v>1.2281351000000002E-9</v>
      </c>
      <c r="H1713" s="53">
        <f t="shared" si="26"/>
        <v>6.2634890100000012E-10</v>
      </c>
    </row>
    <row r="1714" spans="1:8" x14ac:dyDescent="0.4">
      <c r="A1714" s="49"/>
      <c r="B1714" s="50" t="s">
        <v>61</v>
      </c>
      <c r="C1714" s="51">
        <v>2.6212699999999998E-10</v>
      </c>
      <c r="D1714" s="51">
        <v>8.28731E-10</v>
      </c>
      <c r="E1714" s="51">
        <v>8.0977100000000007E-11</v>
      </c>
      <c r="F1714" s="52">
        <v>5.6300000000000002E-11</v>
      </c>
      <c r="G1714" s="53">
        <v>1.2281351000000002E-9</v>
      </c>
      <c r="H1714" s="53">
        <f t="shared" si="26"/>
        <v>6.2634890100000012E-10</v>
      </c>
    </row>
    <row r="1715" spans="1:8" x14ac:dyDescent="0.4">
      <c r="A1715" s="49"/>
      <c r="B1715" s="50" t="s">
        <v>376</v>
      </c>
      <c r="C1715" s="51">
        <v>2.6212699999999998E-10</v>
      </c>
      <c r="D1715" s="51">
        <v>8.28731E-10</v>
      </c>
      <c r="E1715" s="51">
        <v>8.0977100000000007E-11</v>
      </c>
      <c r="F1715" s="52">
        <v>5.6300000000000002E-11</v>
      </c>
      <c r="G1715" s="53">
        <v>1.2281351000000002E-9</v>
      </c>
      <c r="H1715" s="53">
        <f t="shared" si="26"/>
        <v>6.2634890100000012E-10</v>
      </c>
    </row>
    <row r="1716" spans="1:8" x14ac:dyDescent="0.4">
      <c r="A1716" s="49"/>
      <c r="B1716" s="50" t="s">
        <v>376</v>
      </c>
      <c r="C1716" s="51">
        <v>2.6212699999999998E-10</v>
      </c>
      <c r="D1716" s="51">
        <v>8.28731E-10</v>
      </c>
      <c r="E1716" s="51">
        <v>8.0977100000000007E-11</v>
      </c>
      <c r="F1716" s="52">
        <v>5.6300000000000002E-11</v>
      </c>
      <c r="G1716" s="53">
        <v>1.2281351000000002E-9</v>
      </c>
      <c r="H1716" s="53">
        <f t="shared" si="26"/>
        <v>6.2634890100000012E-10</v>
      </c>
    </row>
    <row r="1717" spans="1:8" x14ac:dyDescent="0.4">
      <c r="A1717" s="49"/>
      <c r="B1717" s="50" t="s">
        <v>320</v>
      </c>
      <c r="C1717" s="51">
        <v>2.6199999999999997E-10</v>
      </c>
      <c r="D1717" s="51">
        <v>8.2900000000000003E-10</v>
      </c>
      <c r="E1717" s="51">
        <v>8.0999999999999992E-11</v>
      </c>
      <c r="F1717" s="52">
        <v>5.6300000000000002E-11</v>
      </c>
      <c r="G1717" s="53">
        <v>1.2283E-9</v>
      </c>
      <c r="H1717" s="53">
        <f t="shared" si="26"/>
        <v>6.26433E-10</v>
      </c>
    </row>
    <row r="1718" spans="1:8" x14ac:dyDescent="0.4">
      <c r="A1718" s="49"/>
      <c r="B1718" s="50" t="s">
        <v>377</v>
      </c>
      <c r="C1718" s="51">
        <v>2.6199999999999997E-10</v>
      </c>
      <c r="D1718" s="51">
        <v>8.2900000000000003E-10</v>
      </c>
      <c r="E1718" s="51">
        <v>8.0999999999999992E-11</v>
      </c>
      <c r="F1718" s="52">
        <v>5.6300000000000002E-11</v>
      </c>
      <c r="G1718" s="53">
        <v>1.2283E-9</v>
      </c>
      <c r="H1718" s="53">
        <f t="shared" si="26"/>
        <v>6.26433E-10</v>
      </c>
    </row>
    <row r="1719" spans="1:8" x14ac:dyDescent="0.4">
      <c r="A1719" s="49"/>
      <c r="B1719" s="50" t="s">
        <v>377</v>
      </c>
      <c r="C1719" s="51">
        <v>2.6199999999999997E-10</v>
      </c>
      <c r="D1719" s="51">
        <v>8.2900000000000003E-10</v>
      </c>
      <c r="E1719" s="51">
        <v>8.0999999999999992E-11</v>
      </c>
      <c r="F1719" s="52">
        <v>5.6300000000000002E-11</v>
      </c>
      <c r="G1719" s="53">
        <v>1.2283E-9</v>
      </c>
      <c r="H1719" s="53">
        <f t="shared" si="26"/>
        <v>6.26433E-10</v>
      </c>
    </row>
    <row r="1720" spans="1:8" x14ac:dyDescent="0.4">
      <c r="A1720" s="49"/>
      <c r="B1720" s="50" t="s">
        <v>444</v>
      </c>
      <c r="C1720" s="51">
        <v>4.8668700000000006E-9</v>
      </c>
      <c r="D1720" s="51">
        <v>1.14019E-8</v>
      </c>
      <c r="E1720" s="51">
        <v>1.02468E-9</v>
      </c>
      <c r="F1720" s="52">
        <v>8.09E-10</v>
      </c>
      <c r="G1720" s="53">
        <v>1.8102449999999997E-8</v>
      </c>
      <c r="H1720" s="53">
        <f t="shared" si="26"/>
        <v>9.232249499999998E-9</v>
      </c>
    </row>
    <row r="1721" spans="1:8" x14ac:dyDescent="0.4">
      <c r="A1721" s="49"/>
      <c r="B1721" s="50" t="s">
        <v>444</v>
      </c>
      <c r="C1721" s="51">
        <v>4.8668700000000006E-9</v>
      </c>
      <c r="D1721" s="51">
        <v>1.14019E-8</v>
      </c>
      <c r="E1721" s="51">
        <v>1.02468E-9</v>
      </c>
      <c r="F1721" s="52">
        <v>8.09E-10</v>
      </c>
      <c r="G1721" s="53">
        <v>1.8102449999999997E-8</v>
      </c>
      <c r="H1721" s="53">
        <f t="shared" si="26"/>
        <v>9.232249499999998E-9</v>
      </c>
    </row>
    <row r="1722" spans="1:8" x14ac:dyDescent="0.4">
      <c r="A1722" s="49"/>
      <c r="B1722" s="50" t="s">
        <v>430</v>
      </c>
      <c r="C1722" s="51">
        <v>4.6952499999999995E-9</v>
      </c>
      <c r="D1722" s="51">
        <v>1.3400700000000001E-8</v>
      </c>
      <c r="E1722" s="51">
        <v>9.9272299999999998E-10</v>
      </c>
      <c r="F1722" s="52">
        <v>1.86E-9</v>
      </c>
      <c r="G1722" s="53">
        <v>2.0948673E-8</v>
      </c>
      <c r="H1722" s="53">
        <f t="shared" si="26"/>
        <v>1.0683823229999999E-8</v>
      </c>
    </row>
    <row r="1723" spans="1:8" x14ac:dyDescent="0.4">
      <c r="A1723" s="49"/>
      <c r="B1723" s="50" t="s">
        <v>430</v>
      </c>
      <c r="C1723" s="51">
        <v>4.6999999999999999E-9</v>
      </c>
      <c r="D1723" s="51">
        <v>1.3400000000000001E-8</v>
      </c>
      <c r="E1723" s="51">
        <v>9.9272299999999998E-10</v>
      </c>
      <c r="F1723" s="52">
        <v>1.86E-9</v>
      </c>
      <c r="G1723" s="53">
        <v>2.0952723E-8</v>
      </c>
      <c r="H1723" s="53">
        <f t="shared" si="26"/>
        <v>1.0685888730000001E-8</v>
      </c>
    </row>
    <row r="1724" spans="1:8" x14ac:dyDescent="0.4">
      <c r="A1724" s="49"/>
      <c r="B1724" s="50" t="s">
        <v>469</v>
      </c>
      <c r="C1724" s="51">
        <v>4.5999999999999998E-9</v>
      </c>
      <c r="D1724" s="51">
        <v>1.5800000000000003E-8</v>
      </c>
      <c r="E1724" s="51">
        <v>8.2799999999999993E-10</v>
      </c>
      <c r="F1724" s="52">
        <v>9.7399999999999995E-10</v>
      </c>
      <c r="G1724" s="53">
        <v>2.2202000000000003E-8</v>
      </c>
      <c r="H1724" s="53">
        <f t="shared" si="26"/>
        <v>1.1323020000000001E-8</v>
      </c>
    </row>
    <row r="1725" spans="1:8" x14ac:dyDescent="0.4">
      <c r="A1725" s="49"/>
      <c r="B1725" s="50" t="s">
        <v>469</v>
      </c>
      <c r="C1725" s="51">
        <v>4.5999999999999998E-9</v>
      </c>
      <c r="D1725" s="51">
        <v>1.5800000000000003E-8</v>
      </c>
      <c r="E1725" s="51">
        <v>8.2799999999999993E-10</v>
      </c>
      <c r="F1725" s="52">
        <v>9.7399999999999995E-10</v>
      </c>
      <c r="G1725" s="53">
        <v>2.2202000000000003E-8</v>
      </c>
      <c r="H1725" s="53">
        <f t="shared" si="26"/>
        <v>1.1323020000000001E-8</v>
      </c>
    </row>
    <row r="1726" spans="1:8" x14ac:dyDescent="0.4">
      <c r="A1726" s="49"/>
      <c r="B1726" s="50" t="s">
        <v>435</v>
      </c>
      <c r="C1726" s="51">
        <v>4.6008600000000002E-9</v>
      </c>
      <c r="D1726" s="51">
        <v>1.5847099999999998E-8</v>
      </c>
      <c r="E1726" s="51">
        <v>8.2819199999999993E-10</v>
      </c>
      <c r="F1726" s="52">
        <v>9.7399999999999995E-10</v>
      </c>
      <c r="G1726" s="53">
        <v>2.2250152000000003E-8</v>
      </c>
      <c r="H1726" s="53">
        <f t="shared" si="26"/>
        <v>1.1347577520000002E-8</v>
      </c>
    </row>
    <row r="1727" spans="1:8" x14ac:dyDescent="0.4">
      <c r="A1727" s="49"/>
      <c r="B1727" s="50" t="s">
        <v>435</v>
      </c>
      <c r="C1727" s="51">
        <v>4.6008600000000002E-9</v>
      </c>
      <c r="D1727" s="51">
        <v>1.5847099999999998E-8</v>
      </c>
      <c r="E1727" s="51">
        <v>8.2819199999999993E-10</v>
      </c>
      <c r="F1727" s="52">
        <v>9.7399999999999995E-10</v>
      </c>
      <c r="G1727" s="53">
        <v>2.2250152000000003E-8</v>
      </c>
      <c r="H1727" s="53">
        <f t="shared" si="26"/>
        <v>1.1347577520000002E-8</v>
      </c>
    </row>
    <row r="1728" spans="1:8" x14ac:dyDescent="0.4">
      <c r="A1728" s="49"/>
      <c r="B1728" s="50" t="s">
        <v>226</v>
      </c>
      <c r="C1728" s="51">
        <v>7.7034100000000012E-9</v>
      </c>
      <c r="D1728" s="51">
        <v>1.8047299999999999E-8</v>
      </c>
      <c r="E1728" s="51">
        <v>1.6219000000000002E-9</v>
      </c>
      <c r="F1728" s="52">
        <v>1.2800000000000001E-9</v>
      </c>
      <c r="G1728" s="53">
        <v>2.8652609999999997E-8</v>
      </c>
      <c r="H1728" s="53">
        <f t="shared" si="26"/>
        <v>1.4612831099999999E-8</v>
      </c>
    </row>
    <row r="1729" spans="1:8" x14ac:dyDescent="0.4">
      <c r="A1729" s="49"/>
      <c r="B1729" s="50" t="s">
        <v>226</v>
      </c>
      <c r="C1729" s="51">
        <v>7.7034100000000012E-9</v>
      </c>
      <c r="D1729" s="51">
        <v>1.8047299999999999E-8</v>
      </c>
      <c r="E1729" s="51">
        <v>1.6219000000000002E-9</v>
      </c>
      <c r="F1729" s="52">
        <v>1.2800000000000001E-9</v>
      </c>
      <c r="G1729" s="53">
        <v>2.8652609999999997E-8</v>
      </c>
      <c r="H1729" s="53">
        <f t="shared" si="26"/>
        <v>1.4612831099999999E-8</v>
      </c>
    </row>
    <row r="1730" spans="1:8" x14ac:dyDescent="0.4">
      <c r="A1730" s="49"/>
      <c r="B1730" s="50" t="s">
        <v>385</v>
      </c>
      <c r="C1730" s="51">
        <v>8.1200000000000009E-9</v>
      </c>
      <c r="D1730" s="51">
        <v>1.9023300000000001E-8</v>
      </c>
      <c r="E1730" s="51">
        <v>1.7096100000000001E-9</v>
      </c>
      <c r="F1730" s="52">
        <v>1.3500000000000001E-9</v>
      </c>
      <c r="G1730" s="53">
        <v>3.020291E-8</v>
      </c>
      <c r="H1730" s="53">
        <f t="shared" si="26"/>
        <v>1.5403484099999999E-8</v>
      </c>
    </row>
    <row r="1731" spans="1:8" x14ac:dyDescent="0.4">
      <c r="A1731" s="49"/>
      <c r="B1731" s="50" t="s">
        <v>385</v>
      </c>
      <c r="C1731" s="51">
        <v>8.1200000000000009E-9</v>
      </c>
      <c r="D1731" s="51">
        <v>1.9023300000000001E-8</v>
      </c>
      <c r="E1731" s="51">
        <v>1.7096100000000001E-9</v>
      </c>
      <c r="F1731" s="52">
        <v>1.3500000000000001E-9</v>
      </c>
      <c r="G1731" s="53">
        <v>3.020291E-8</v>
      </c>
      <c r="H1731" s="53">
        <f t="shared" si="26"/>
        <v>1.5403484099999999E-8</v>
      </c>
    </row>
    <row r="1732" spans="1:8" x14ac:dyDescent="0.4">
      <c r="A1732" s="49"/>
      <c r="B1732" s="50" t="s">
        <v>343</v>
      </c>
      <c r="C1732" s="51">
        <v>6.9140500000000001E-9</v>
      </c>
      <c r="D1732" s="51">
        <v>2.2122500000000002E-8</v>
      </c>
      <c r="E1732" s="51">
        <v>2.93181E-9</v>
      </c>
      <c r="F1732" s="52">
        <v>2.0799999999999998E-9</v>
      </c>
      <c r="G1732" s="53">
        <v>3.4048360000000004E-8</v>
      </c>
      <c r="H1732" s="53">
        <f t="shared" si="26"/>
        <v>1.7364663600000002E-8</v>
      </c>
    </row>
    <row r="1733" spans="1:8" x14ac:dyDescent="0.4">
      <c r="A1733" s="49"/>
      <c r="B1733" s="50" t="s">
        <v>343</v>
      </c>
      <c r="C1733" s="51">
        <v>6.9140500000000001E-9</v>
      </c>
      <c r="D1733" s="51">
        <v>2.2122500000000002E-8</v>
      </c>
      <c r="E1733" s="51">
        <v>2.93181E-9</v>
      </c>
      <c r="F1733" s="52">
        <v>2.0799999999999998E-9</v>
      </c>
      <c r="G1733" s="53">
        <v>3.4048360000000004E-8</v>
      </c>
      <c r="H1733" s="53">
        <f t="shared" si="26"/>
        <v>1.7364663600000002E-8</v>
      </c>
    </row>
    <row r="1734" spans="1:8" x14ac:dyDescent="0.4">
      <c r="A1734" s="49"/>
      <c r="B1734" s="50" t="s">
        <v>418</v>
      </c>
      <c r="C1734" s="51">
        <v>1.9901000000000001E-8</v>
      </c>
      <c r="D1734" s="51">
        <v>1.22477E-8</v>
      </c>
      <c r="E1734" s="51">
        <v>9.2041699999999999E-10</v>
      </c>
      <c r="F1734" s="52">
        <v>4.4700000000000005E-9</v>
      </c>
      <c r="G1734" s="53">
        <v>3.7539117000000004E-8</v>
      </c>
      <c r="H1734" s="53">
        <f t="shared" si="26"/>
        <v>1.9144949670000001E-8</v>
      </c>
    </row>
    <row r="1735" spans="1:8" x14ac:dyDescent="0.4">
      <c r="A1735" s="49"/>
      <c r="B1735" s="50" t="s">
        <v>418</v>
      </c>
      <c r="C1735" s="51">
        <v>1.9901000000000001E-8</v>
      </c>
      <c r="D1735" s="51">
        <v>1.22477E-8</v>
      </c>
      <c r="E1735" s="51">
        <v>9.2041699999999999E-10</v>
      </c>
      <c r="F1735" s="52">
        <v>4.4700000000000005E-9</v>
      </c>
      <c r="G1735" s="53">
        <v>3.7539117000000004E-8</v>
      </c>
      <c r="H1735" s="53">
        <f t="shared" si="26"/>
        <v>1.9144949670000001E-8</v>
      </c>
    </row>
    <row r="1736" spans="1:8" x14ac:dyDescent="0.4">
      <c r="A1736" s="49"/>
      <c r="B1736" s="50" t="s">
        <v>463</v>
      </c>
      <c r="C1736" s="51">
        <v>1.20815E-8</v>
      </c>
      <c r="D1736" s="51">
        <v>2.5597800000000001E-8</v>
      </c>
      <c r="E1736" s="51">
        <v>1.79773E-9</v>
      </c>
      <c r="F1736" s="52">
        <v>4.1499999999999999E-9</v>
      </c>
      <c r="G1736" s="53">
        <v>4.3627029999999994E-8</v>
      </c>
      <c r="H1736" s="53">
        <f t="shared" si="26"/>
        <v>2.2249785299999997E-8</v>
      </c>
    </row>
    <row r="1737" spans="1:8" x14ac:dyDescent="0.4">
      <c r="A1737" s="49"/>
      <c r="B1737" s="50" t="s">
        <v>463</v>
      </c>
      <c r="C1737" s="51">
        <v>1.2099999999999999E-8</v>
      </c>
      <c r="D1737" s="51">
        <v>2.5599999999999998E-8</v>
      </c>
      <c r="E1737" s="51">
        <v>1.8E-9</v>
      </c>
      <c r="F1737" s="52">
        <v>4.1499999999999999E-9</v>
      </c>
      <c r="G1737" s="53">
        <v>4.3649999999999997E-8</v>
      </c>
      <c r="H1737" s="53">
        <f t="shared" ref="H1737:H1800" si="27">G1737*0.51</f>
        <v>2.2261500000000001E-8</v>
      </c>
    </row>
    <row r="1738" spans="1:8" x14ac:dyDescent="0.4">
      <c r="A1738" s="49"/>
      <c r="B1738" s="50" t="s">
        <v>433</v>
      </c>
      <c r="C1738" s="51">
        <v>1.2654500000000001E-8</v>
      </c>
      <c r="D1738" s="51">
        <v>2.7271400000000002E-8</v>
      </c>
      <c r="E1738" s="51">
        <v>2.07356E-9</v>
      </c>
      <c r="F1738" s="52">
        <v>2.64E-9</v>
      </c>
      <c r="G1738" s="53">
        <v>4.4639460000000001E-8</v>
      </c>
      <c r="H1738" s="53">
        <f t="shared" si="27"/>
        <v>2.27661246E-8</v>
      </c>
    </row>
    <row r="1739" spans="1:8" x14ac:dyDescent="0.4">
      <c r="A1739" s="49"/>
      <c r="B1739" s="50" t="s">
        <v>433</v>
      </c>
      <c r="C1739" s="51">
        <v>1.27E-8</v>
      </c>
      <c r="D1739" s="51">
        <v>2.73E-8</v>
      </c>
      <c r="E1739" s="51">
        <v>2.0700000000000001E-9</v>
      </c>
      <c r="F1739" s="52">
        <v>2.64E-9</v>
      </c>
      <c r="G1739" s="53">
        <v>4.4709999999999995E-8</v>
      </c>
      <c r="H1739" s="53">
        <f t="shared" si="27"/>
        <v>2.2802099999999997E-8</v>
      </c>
    </row>
    <row r="1740" spans="1:8" x14ac:dyDescent="0.4">
      <c r="A1740" s="49"/>
      <c r="B1740" s="50" t="s">
        <v>443</v>
      </c>
      <c r="C1740" s="51">
        <v>1.4690599999999999E-8</v>
      </c>
      <c r="D1740" s="51">
        <v>2.8340800000000001E-8</v>
      </c>
      <c r="E1740" s="51">
        <v>2.40882E-9</v>
      </c>
      <c r="F1740" s="52">
        <v>1.8400000000000001E-9</v>
      </c>
      <c r="G1740" s="53">
        <v>4.7280220000000001E-8</v>
      </c>
      <c r="H1740" s="53">
        <f t="shared" si="27"/>
        <v>2.4112912200000001E-8</v>
      </c>
    </row>
    <row r="1741" spans="1:8" x14ac:dyDescent="0.4">
      <c r="A1741" s="49"/>
      <c r="B1741" s="50" t="s">
        <v>443</v>
      </c>
      <c r="C1741" s="51">
        <v>1.4699999999999999E-8</v>
      </c>
      <c r="D1741" s="51">
        <v>2.8340800000000001E-8</v>
      </c>
      <c r="E1741" s="51">
        <v>2.40882E-9</v>
      </c>
      <c r="F1741" s="52">
        <v>1.8400000000000001E-9</v>
      </c>
      <c r="G1741" s="53">
        <v>4.7289620000000007E-8</v>
      </c>
      <c r="H1741" s="53">
        <f t="shared" si="27"/>
        <v>2.4117706200000004E-8</v>
      </c>
    </row>
    <row r="1742" spans="1:8" x14ac:dyDescent="0.4">
      <c r="A1742" s="49"/>
      <c r="B1742" s="50" t="s">
        <v>346</v>
      </c>
      <c r="C1742" s="51">
        <v>1.11245E-8</v>
      </c>
      <c r="D1742" s="51">
        <v>2.9787100000000003E-8</v>
      </c>
      <c r="E1742" s="51">
        <v>1.9802299999999999E-9</v>
      </c>
      <c r="F1742" s="52">
        <v>6.4899999999999997E-9</v>
      </c>
      <c r="G1742" s="53">
        <v>4.9381830000000004E-8</v>
      </c>
      <c r="H1742" s="53">
        <f t="shared" si="27"/>
        <v>2.5184733300000003E-8</v>
      </c>
    </row>
    <row r="1743" spans="1:8" x14ac:dyDescent="0.4">
      <c r="A1743" s="49"/>
      <c r="B1743" s="50" t="s">
        <v>346</v>
      </c>
      <c r="C1743" s="51">
        <v>1.11245E-8</v>
      </c>
      <c r="D1743" s="51">
        <v>2.9787100000000003E-8</v>
      </c>
      <c r="E1743" s="51">
        <v>1.9802299999999999E-9</v>
      </c>
      <c r="F1743" s="52">
        <v>6.4899999999999997E-9</v>
      </c>
      <c r="G1743" s="53">
        <v>4.9381830000000004E-8</v>
      </c>
      <c r="H1743" s="53">
        <f t="shared" si="27"/>
        <v>2.5184733300000003E-8</v>
      </c>
    </row>
    <row r="1744" spans="1:8" x14ac:dyDescent="0.4">
      <c r="A1744" s="49"/>
      <c r="B1744" s="50" t="s">
        <v>434</v>
      </c>
      <c r="C1744" s="51">
        <v>1.3715700000000001E-8</v>
      </c>
      <c r="D1744" s="51">
        <v>3.1312500000000003E-8</v>
      </c>
      <c r="E1744" s="51">
        <v>2.4447E-9</v>
      </c>
      <c r="F1744" s="52">
        <v>3.3500000000000002E-9</v>
      </c>
      <c r="G1744" s="53">
        <v>5.0822900000000006E-8</v>
      </c>
      <c r="H1744" s="53">
        <f t="shared" si="27"/>
        <v>2.5919679000000003E-8</v>
      </c>
    </row>
    <row r="1745" spans="1:8" x14ac:dyDescent="0.4">
      <c r="A1745" s="49"/>
      <c r="B1745" s="50" t="s">
        <v>434</v>
      </c>
      <c r="C1745" s="51">
        <v>1.3715700000000001E-8</v>
      </c>
      <c r="D1745" s="51">
        <v>3.1312500000000003E-8</v>
      </c>
      <c r="E1745" s="51">
        <v>2.4447E-9</v>
      </c>
      <c r="F1745" s="52">
        <v>3.3500000000000002E-9</v>
      </c>
      <c r="G1745" s="53">
        <v>5.0822900000000006E-8</v>
      </c>
      <c r="H1745" s="53">
        <f t="shared" si="27"/>
        <v>2.5919679000000003E-8</v>
      </c>
    </row>
    <row r="1746" spans="1:8" x14ac:dyDescent="0.4">
      <c r="A1746" s="49"/>
      <c r="B1746" s="50" t="s">
        <v>298</v>
      </c>
      <c r="C1746" s="51">
        <v>2.03123E-8</v>
      </c>
      <c r="D1746" s="51">
        <v>1.7911800000000001E-8</v>
      </c>
      <c r="E1746" s="51">
        <v>3.4035000000000001E-9</v>
      </c>
      <c r="F1746" s="52">
        <v>1.2300000000000001E-8</v>
      </c>
      <c r="G1746" s="53">
        <v>5.3927600000000003E-8</v>
      </c>
      <c r="H1746" s="53">
        <f t="shared" si="27"/>
        <v>2.7503076000000003E-8</v>
      </c>
    </row>
    <row r="1747" spans="1:8" x14ac:dyDescent="0.4">
      <c r="A1747" s="49"/>
      <c r="B1747" s="50" t="s">
        <v>298</v>
      </c>
      <c r="C1747" s="51">
        <v>2.03123E-8</v>
      </c>
      <c r="D1747" s="51">
        <v>1.7911800000000001E-8</v>
      </c>
      <c r="E1747" s="51">
        <v>3.4035000000000001E-9</v>
      </c>
      <c r="F1747" s="52">
        <v>1.2300000000000001E-8</v>
      </c>
      <c r="G1747" s="53">
        <v>5.3927600000000003E-8</v>
      </c>
      <c r="H1747" s="53">
        <f t="shared" si="27"/>
        <v>2.7503076000000003E-8</v>
      </c>
    </row>
    <row r="1748" spans="1:8" x14ac:dyDescent="0.4">
      <c r="A1748" s="49"/>
      <c r="B1748" s="50" t="s">
        <v>422</v>
      </c>
      <c r="C1748" s="51">
        <v>7.3200000000000004E-9</v>
      </c>
      <c r="D1748" s="51">
        <v>3.6286599999999998E-8</v>
      </c>
      <c r="E1748" s="51">
        <v>4.0200000000000001E-10</v>
      </c>
      <c r="F1748" s="52">
        <v>1.0999999999999999E-8</v>
      </c>
      <c r="G1748" s="53">
        <v>5.5008599999999998E-8</v>
      </c>
      <c r="H1748" s="53">
        <f t="shared" si="27"/>
        <v>2.8054385999999998E-8</v>
      </c>
    </row>
    <row r="1749" spans="1:8" x14ac:dyDescent="0.4">
      <c r="A1749" s="49"/>
      <c r="B1749" s="50" t="s">
        <v>422</v>
      </c>
      <c r="C1749" s="51">
        <v>7.3200000000000004E-9</v>
      </c>
      <c r="D1749" s="51">
        <v>3.6286599999999998E-8</v>
      </c>
      <c r="E1749" s="51">
        <v>4.0200000000000001E-10</v>
      </c>
      <c r="F1749" s="52">
        <v>1.0999999999999999E-8</v>
      </c>
      <c r="G1749" s="53">
        <v>5.5008599999999998E-8</v>
      </c>
      <c r="H1749" s="53">
        <f t="shared" si="27"/>
        <v>2.8054385999999998E-8</v>
      </c>
    </row>
    <row r="1750" spans="1:8" x14ac:dyDescent="0.4">
      <c r="A1750" s="49"/>
      <c r="B1750" s="50" t="s">
        <v>375</v>
      </c>
      <c r="C1750" s="51">
        <v>1.5699999999999998E-8</v>
      </c>
      <c r="D1750" s="51">
        <v>3.4279300000000002E-8</v>
      </c>
      <c r="E1750" s="51">
        <v>2.33E-9</v>
      </c>
      <c r="F1750" s="52">
        <v>1.05E-8</v>
      </c>
      <c r="G1750" s="53">
        <v>6.2809299999999993E-8</v>
      </c>
      <c r="H1750" s="53">
        <f t="shared" si="27"/>
        <v>3.2032742999999994E-8</v>
      </c>
    </row>
    <row r="1751" spans="1:8" x14ac:dyDescent="0.4">
      <c r="A1751" s="49"/>
      <c r="B1751" s="50" t="s">
        <v>375</v>
      </c>
      <c r="C1751" s="51">
        <v>1.57264E-8</v>
      </c>
      <c r="D1751" s="51">
        <v>3.4279300000000002E-8</v>
      </c>
      <c r="E1751" s="51">
        <v>2.3261200000000002E-9</v>
      </c>
      <c r="F1751" s="52">
        <v>1.05E-8</v>
      </c>
      <c r="G1751" s="53">
        <v>6.2831819999999999E-8</v>
      </c>
      <c r="H1751" s="53">
        <f t="shared" si="27"/>
        <v>3.2044228200000002E-8</v>
      </c>
    </row>
    <row r="1752" spans="1:8" x14ac:dyDescent="0.4">
      <c r="A1752" s="49"/>
      <c r="B1752" s="50" t="s">
        <v>412</v>
      </c>
      <c r="C1752" s="51">
        <v>1.3575500000000001E-8</v>
      </c>
      <c r="D1752" s="51">
        <v>4.0480399999999998E-8</v>
      </c>
      <c r="E1752" s="51">
        <v>9.2154899999999998E-10</v>
      </c>
      <c r="F1752" s="52">
        <v>8.2999999999999999E-9</v>
      </c>
      <c r="G1752" s="53">
        <v>6.3277449000000006E-8</v>
      </c>
      <c r="H1752" s="53">
        <f t="shared" si="27"/>
        <v>3.2271498990000004E-8</v>
      </c>
    </row>
    <row r="1753" spans="1:8" x14ac:dyDescent="0.4">
      <c r="A1753" s="49"/>
      <c r="B1753" s="50" t="s">
        <v>412</v>
      </c>
      <c r="C1753" s="51">
        <v>1.3575500000000001E-8</v>
      </c>
      <c r="D1753" s="51">
        <v>4.0480399999999998E-8</v>
      </c>
      <c r="E1753" s="51">
        <v>9.2154899999999998E-10</v>
      </c>
      <c r="F1753" s="52">
        <v>8.2999999999999999E-9</v>
      </c>
      <c r="G1753" s="53">
        <v>6.3277449000000006E-8</v>
      </c>
      <c r="H1753" s="53">
        <f t="shared" si="27"/>
        <v>3.2271498990000004E-8</v>
      </c>
    </row>
    <row r="1754" spans="1:8" x14ac:dyDescent="0.4">
      <c r="A1754" s="49"/>
      <c r="B1754" s="50" t="s">
        <v>80</v>
      </c>
      <c r="C1754" s="51">
        <v>1.2300000000000001E-8</v>
      </c>
      <c r="D1754" s="51">
        <v>4.2799999999999999E-8</v>
      </c>
      <c r="E1754" s="51">
        <v>2.7400000000000001E-9</v>
      </c>
      <c r="F1754" s="52">
        <v>5.7299999999999999E-9</v>
      </c>
      <c r="G1754" s="53">
        <v>6.3569999999999993E-8</v>
      </c>
      <c r="H1754" s="53">
        <f t="shared" si="27"/>
        <v>3.24207E-8</v>
      </c>
    </row>
    <row r="1755" spans="1:8" x14ac:dyDescent="0.4">
      <c r="A1755" s="49"/>
      <c r="B1755" s="50" t="s">
        <v>80</v>
      </c>
      <c r="C1755" s="51">
        <v>1.2316100000000001E-8</v>
      </c>
      <c r="D1755" s="51">
        <v>4.2829800000000003E-8</v>
      </c>
      <c r="E1755" s="51">
        <v>2.7374199999999998E-9</v>
      </c>
      <c r="F1755" s="52">
        <v>5.7299999999999999E-9</v>
      </c>
      <c r="G1755" s="53">
        <v>6.3613319999999998E-8</v>
      </c>
      <c r="H1755" s="53">
        <f t="shared" si="27"/>
        <v>3.2442793200000002E-8</v>
      </c>
    </row>
    <row r="1756" spans="1:8" x14ac:dyDescent="0.4">
      <c r="A1756" s="49"/>
      <c r="B1756" s="50" t="s">
        <v>394</v>
      </c>
      <c r="C1756" s="51">
        <v>9.9327599999999999E-9</v>
      </c>
      <c r="D1756" s="51">
        <v>5.41209E-8</v>
      </c>
      <c r="E1756" s="51">
        <v>3.3922399999999998E-10</v>
      </c>
      <c r="F1756" s="52">
        <v>1.3200000000000001E-8</v>
      </c>
      <c r="G1756" s="53">
        <v>7.7592883999999988E-8</v>
      </c>
      <c r="H1756" s="53">
        <f t="shared" si="27"/>
        <v>3.9572370839999997E-8</v>
      </c>
    </row>
    <row r="1757" spans="1:8" x14ac:dyDescent="0.4">
      <c r="A1757" s="49"/>
      <c r="B1757" s="50" t="s">
        <v>394</v>
      </c>
      <c r="C1757" s="51">
        <v>9.9327599999999999E-9</v>
      </c>
      <c r="D1757" s="51">
        <v>5.41209E-8</v>
      </c>
      <c r="E1757" s="51">
        <v>3.3922399999999998E-10</v>
      </c>
      <c r="F1757" s="52">
        <v>1.3200000000000001E-8</v>
      </c>
      <c r="G1757" s="53">
        <v>7.7592883999999988E-8</v>
      </c>
      <c r="H1757" s="53">
        <f t="shared" si="27"/>
        <v>3.9572370839999997E-8</v>
      </c>
    </row>
    <row r="1758" spans="1:8" x14ac:dyDescent="0.4">
      <c r="A1758" s="49"/>
      <c r="B1758" s="50" t="s">
        <v>349</v>
      </c>
      <c r="C1758" s="51">
        <v>1.62505E-8</v>
      </c>
      <c r="D1758" s="51">
        <v>4.3184199999999996E-8</v>
      </c>
      <c r="E1758" s="51">
        <v>7.0251900000000002E-9</v>
      </c>
      <c r="F1758" s="52">
        <v>1.15E-8</v>
      </c>
      <c r="G1758" s="53">
        <v>7.7959889999999989E-8</v>
      </c>
      <c r="H1758" s="53">
        <f t="shared" si="27"/>
        <v>3.9759543899999999E-8</v>
      </c>
    </row>
    <row r="1759" spans="1:8" x14ac:dyDescent="0.4">
      <c r="A1759" s="49"/>
      <c r="B1759" s="50" t="s">
        <v>349</v>
      </c>
      <c r="C1759" s="51">
        <v>1.62505E-8</v>
      </c>
      <c r="D1759" s="51">
        <v>4.3184199999999996E-8</v>
      </c>
      <c r="E1759" s="51">
        <v>7.0251900000000002E-9</v>
      </c>
      <c r="F1759" s="52">
        <v>1.15E-8</v>
      </c>
      <c r="G1759" s="53">
        <v>7.7959889999999989E-8</v>
      </c>
      <c r="H1759" s="53">
        <f t="shared" si="27"/>
        <v>3.9759543899999999E-8</v>
      </c>
    </row>
    <row r="1760" spans="1:8" x14ac:dyDescent="0.4">
      <c r="A1760" s="49"/>
      <c r="B1760" s="50" t="s">
        <v>74</v>
      </c>
      <c r="C1760" s="51">
        <v>1.62505E-8</v>
      </c>
      <c r="D1760" s="51">
        <v>4.3184199999999996E-8</v>
      </c>
      <c r="E1760" s="51">
        <v>7.0251900000000002E-9</v>
      </c>
      <c r="F1760" s="52">
        <v>1.15E-8</v>
      </c>
      <c r="G1760" s="53">
        <v>7.7959889999999989E-8</v>
      </c>
      <c r="H1760" s="53">
        <f t="shared" si="27"/>
        <v>3.9759543899999999E-8</v>
      </c>
    </row>
    <row r="1761" spans="1:8" x14ac:dyDescent="0.4">
      <c r="A1761" s="49"/>
      <c r="B1761" s="50" t="s">
        <v>74</v>
      </c>
      <c r="C1761" s="51">
        <v>1.62505E-8</v>
      </c>
      <c r="D1761" s="51">
        <v>4.3184199999999996E-8</v>
      </c>
      <c r="E1761" s="51">
        <v>7.0251900000000002E-9</v>
      </c>
      <c r="F1761" s="52">
        <v>1.15E-8</v>
      </c>
      <c r="G1761" s="53">
        <v>7.7959889999999989E-8</v>
      </c>
      <c r="H1761" s="53">
        <f t="shared" si="27"/>
        <v>3.9759543899999999E-8</v>
      </c>
    </row>
    <row r="1762" spans="1:8" x14ac:dyDescent="0.4">
      <c r="A1762" s="49"/>
      <c r="B1762" s="50" t="s">
        <v>350</v>
      </c>
      <c r="C1762" s="51">
        <v>1.62505E-8</v>
      </c>
      <c r="D1762" s="51">
        <v>4.3184199999999996E-8</v>
      </c>
      <c r="E1762" s="51">
        <v>7.0251900000000002E-9</v>
      </c>
      <c r="F1762" s="52">
        <v>1.15E-8</v>
      </c>
      <c r="G1762" s="53">
        <v>7.7959889999999989E-8</v>
      </c>
      <c r="H1762" s="53">
        <f t="shared" si="27"/>
        <v>3.9759543899999999E-8</v>
      </c>
    </row>
    <row r="1763" spans="1:8" x14ac:dyDescent="0.4">
      <c r="A1763" s="49"/>
      <c r="B1763" s="50" t="s">
        <v>350</v>
      </c>
      <c r="C1763" s="51">
        <v>1.63E-8</v>
      </c>
      <c r="D1763" s="51">
        <v>4.3184199999999996E-8</v>
      </c>
      <c r="E1763" s="51">
        <v>7.0251900000000002E-9</v>
      </c>
      <c r="F1763" s="52">
        <v>1.15E-8</v>
      </c>
      <c r="G1763" s="53">
        <v>7.8009389999999993E-8</v>
      </c>
      <c r="H1763" s="53">
        <f t="shared" si="27"/>
        <v>3.9784788899999996E-8</v>
      </c>
    </row>
    <row r="1764" spans="1:8" x14ac:dyDescent="0.4">
      <c r="A1764" s="49"/>
      <c r="B1764" s="50" t="s">
        <v>460</v>
      </c>
      <c r="C1764" s="51">
        <v>1.79176E-8</v>
      </c>
      <c r="D1764" s="51">
        <v>5.4496200000000005E-8</v>
      </c>
      <c r="E1764" s="51">
        <v>8.39193E-10</v>
      </c>
      <c r="F1764" s="52">
        <v>1.26E-8</v>
      </c>
      <c r="G1764" s="53">
        <v>8.5852992999999996E-8</v>
      </c>
      <c r="H1764" s="53">
        <f t="shared" si="27"/>
        <v>4.3785026430000001E-8</v>
      </c>
    </row>
    <row r="1765" spans="1:8" x14ac:dyDescent="0.4">
      <c r="A1765" s="49"/>
      <c r="B1765" s="50" t="s">
        <v>460</v>
      </c>
      <c r="C1765" s="51">
        <v>1.79176E-8</v>
      </c>
      <c r="D1765" s="51">
        <v>5.4496200000000005E-8</v>
      </c>
      <c r="E1765" s="51">
        <v>8.39193E-10</v>
      </c>
      <c r="F1765" s="52">
        <v>1.26E-8</v>
      </c>
      <c r="G1765" s="53">
        <v>8.5852992999999996E-8</v>
      </c>
      <c r="H1765" s="53">
        <f t="shared" si="27"/>
        <v>4.3785026430000001E-8</v>
      </c>
    </row>
    <row r="1766" spans="1:8" x14ac:dyDescent="0.4">
      <c r="A1766" s="49"/>
      <c r="B1766" s="50" t="s">
        <v>87</v>
      </c>
      <c r="C1766" s="51">
        <v>2.33E-8</v>
      </c>
      <c r="D1766" s="51">
        <v>5.2450200000000001E-8</v>
      </c>
      <c r="E1766" s="51">
        <v>5.7400000000000004E-9</v>
      </c>
      <c r="F1766" s="52">
        <v>6.7399999999999995E-9</v>
      </c>
      <c r="G1766" s="53">
        <v>8.8230200000000001E-8</v>
      </c>
      <c r="H1766" s="53">
        <f t="shared" si="27"/>
        <v>4.4997401999999998E-8</v>
      </c>
    </row>
    <row r="1767" spans="1:8" x14ac:dyDescent="0.4">
      <c r="A1767" s="49"/>
      <c r="B1767" s="50" t="s">
        <v>87</v>
      </c>
      <c r="C1767" s="51">
        <v>2.33E-8</v>
      </c>
      <c r="D1767" s="51">
        <v>5.2450200000000001E-8</v>
      </c>
      <c r="E1767" s="51">
        <v>5.7400000000000004E-9</v>
      </c>
      <c r="F1767" s="52">
        <v>6.7399999999999995E-9</v>
      </c>
      <c r="G1767" s="53">
        <v>8.8230200000000001E-8</v>
      </c>
      <c r="H1767" s="53">
        <f t="shared" si="27"/>
        <v>4.4997401999999998E-8</v>
      </c>
    </row>
    <row r="1768" spans="1:8" x14ac:dyDescent="0.4">
      <c r="A1768" s="49"/>
      <c r="B1768" s="50" t="s">
        <v>389</v>
      </c>
      <c r="C1768" s="51">
        <v>1.7513800000000003E-8</v>
      </c>
      <c r="D1768" s="51">
        <v>5.04307E-8</v>
      </c>
      <c r="E1768" s="51">
        <v>1.3504599999999999E-9</v>
      </c>
      <c r="F1768" s="52">
        <v>2.6699999999999998E-8</v>
      </c>
      <c r="G1768" s="53">
        <v>9.5994959999999994E-8</v>
      </c>
      <c r="H1768" s="53">
        <f t="shared" si="27"/>
        <v>4.8957429599999998E-8</v>
      </c>
    </row>
    <row r="1769" spans="1:8" x14ac:dyDescent="0.4">
      <c r="A1769" s="49"/>
      <c r="B1769" s="50" t="s">
        <v>389</v>
      </c>
      <c r="C1769" s="51">
        <v>1.7513800000000003E-8</v>
      </c>
      <c r="D1769" s="51">
        <v>5.04307E-8</v>
      </c>
      <c r="E1769" s="51">
        <v>1.3504599999999999E-9</v>
      </c>
      <c r="F1769" s="52">
        <v>2.6699999999999998E-8</v>
      </c>
      <c r="G1769" s="53">
        <v>9.5994959999999994E-8</v>
      </c>
      <c r="H1769" s="53">
        <f t="shared" si="27"/>
        <v>4.8957429599999998E-8</v>
      </c>
    </row>
    <row r="1770" spans="1:8" x14ac:dyDescent="0.4">
      <c r="A1770" s="49"/>
      <c r="B1770" s="50" t="s">
        <v>296</v>
      </c>
      <c r="C1770" s="51">
        <v>2.03172E-8</v>
      </c>
      <c r="D1770" s="51">
        <v>5.8326299999999999E-8</v>
      </c>
      <c r="E1770" s="51">
        <v>3.41144E-9</v>
      </c>
      <c r="F1770" s="52">
        <v>1.6099999999999999E-8</v>
      </c>
      <c r="G1770" s="53">
        <v>9.8154939999999989E-8</v>
      </c>
      <c r="H1770" s="53">
        <f t="shared" si="27"/>
        <v>5.0059019399999995E-8</v>
      </c>
    </row>
    <row r="1771" spans="1:8" x14ac:dyDescent="0.4">
      <c r="A1771" s="49"/>
      <c r="B1771" s="50" t="s">
        <v>296</v>
      </c>
      <c r="C1771" s="51">
        <v>2.03172E-8</v>
      </c>
      <c r="D1771" s="51">
        <v>5.8326299999999999E-8</v>
      </c>
      <c r="E1771" s="51">
        <v>3.41144E-9</v>
      </c>
      <c r="F1771" s="52">
        <v>1.6099999999999999E-8</v>
      </c>
      <c r="G1771" s="53">
        <v>9.8154939999999989E-8</v>
      </c>
      <c r="H1771" s="53">
        <f t="shared" si="27"/>
        <v>5.0059019399999995E-8</v>
      </c>
    </row>
    <row r="1772" spans="1:8" x14ac:dyDescent="0.4">
      <c r="A1772" s="49"/>
      <c r="B1772" s="50" t="s">
        <v>400</v>
      </c>
      <c r="C1772" s="51">
        <v>2.2091400000000001E-8</v>
      </c>
      <c r="D1772" s="51">
        <v>6.1155799999999998E-8</v>
      </c>
      <c r="E1772" s="51">
        <v>1.21446E-9</v>
      </c>
      <c r="F1772" s="52">
        <v>1.55E-8</v>
      </c>
      <c r="G1772" s="53">
        <v>9.996165999999999E-8</v>
      </c>
      <c r="H1772" s="53">
        <f t="shared" si="27"/>
        <v>5.0980446599999997E-8</v>
      </c>
    </row>
    <row r="1773" spans="1:8" x14ac:dyDescent="0.4">
      <c r="A1773" s="49"/>
      <c r="B1773" s="50" t="s">
        <v>400</v>
      </c>
      <c r="C1773" s="51">
        <v>2.2091400000000001E-8</v>
      </c>
      <c r="D1773" s="51">
        <v>6.1155799999999998E-8</v>
      </c>
      <c r="E1773" s="51">
        <v>1.21446E-9</v>
      </c>
      <c r="F1773" s="52">
        <v>1.55E-8</v>
      </c>
      <c r="G1773" s="53">
        <v>9.996165999999999E-8</v>
      </c>
      <c r="H1773" s="53">
        <f t="shared" si="27"/>
        <v>5.0980446599999997E-8</v>
      </c>
    </row>
    <row r="1774" spans="1:8" x14ac:dyDescent="0.4">
      <c r="A1774" s="49"/>
      <c r="B1774" s="50" t="s">
        <v>464</v>
      </c>
      <c r="C1774" s="51">
        <v>1.2778100000000001E-8</v>
      </c>
      <c r="D1774" s="51">
        <v>7.0502599999999998E-8</v>
      </c>
      <c r="E1774" s="51">
        <v>7.9596800000000008E-10</v>
      </c>
      <c r="F1774" s="52">
        <v>2.0500000000000002E-8</v>
      </c>
      <c r="G1774" s="53">
        <v>1.04576668E-7</v>
      </c>
      <c r="H1774" s="53">
        <f t="shared" si="27"/>
        <v>5.3334100680000001E-8</v>
      </c>
    </row>
    <row r="1775" spans="1:8" x14ac:dyDescent="0.4">
      <c r="A1775" s="49"/>
      <c r="B1775" s="50" t="s">
        <v>464</v>
      </c>
      <c r="C1775" s="51">
        <v>1.2778100000000001E-8</v>
      </c>
      <c r="D1775" s="51">
        <v>7.0502599999999998E-8</v>
      </c>
      <c r="E1775" s="51">
        <v>7.9596800000000008E-10</v>
      </c>
      <c r="F1775" s="52">
        <v>2.0500000000000002E-8</v>
      </c>
      <c r="G1775" s="53">
        <v>1.04576668E-7</v>
      </c>
      <c r="H1775" s="53">
        <f t="shared" si="27"/>
        <v>5.3334100680000001E-8</v>
      </c>
    </row>
    <row r="1776" spans="1:8" x14ac:dyDescent="0.4">
      <c r="A1776" s="49"/>
      <c r="B1776" s="50" t="s">
        <v>414</v>
      </c>
      <c r="C1776" s="51">
        <v>3.6835699999999997E-8</v>
      </c>
      <c r="D1776" s="51">
        <v>2.7341299999999999E-8</v>
      </c>
      <c r="E1776" s="51">
        <v>1.6841100000000001E-8</v>
      </c>
      <c r="F1776" s="52">
        <v>2.5000000000000002E-8</v>
      </c>
      <c r="G1776" s="53">
        <v>1.060181E-7</v>
      </c>
      <c r="H1776" s="53">
        <f t="shared" si="27"/>
        <v>5.4069230999999997E-8</v>
      </c>
    </row>
    <row r="1777" spans="1:8" x14ac:dyDescent="0.4">
      <c r="A1777" s="49"/>
      <c r="B1777" s="50" t="s">
        <v>414</v>
      </c>
      <c r="C1777" s="51">
        <v>3.6835699999999997E-8</v>
      </c>
      <c r="D1777" s="51">
        <v>2.7341299999999999E-8</v>
      </c>
      <c r="E1777" s="51">
        <v>1.6841100000000001E-8</v>
      </c>
      <c r="F1777" s="52">
        <v>2.5000000000000002E-8</v>
      </c>
      <c r="G1777" s="53">
        <v>1.060181E-7</v>
      </c>
      <c r="H1777" s="53">
        <f t="shared" si="27"/>
        <v>5.4069230999999997E-8</v>
      </c>
    </row>
    <row r="1778" spans="1:8" x14ac:dyDescent="0.4">
      <c r="A1778" s="49"/>
      <c r="B1778" s="50" t="s">
        <v>333</v>
      </c>
      <c r="C1778" s="51">
        <v>2.4967000000000001E-8</v>
      </c>
      <c r="D1778" s="51">
        <v>7.0370799999999991E-8</v>
      </c>
      <c r="E1778" s="51">
        <v>5.1532299999999996E-9</v>
      </c>
      <c r="F1778" s="52">
        <v>9.0200000000000007E-9</v>
      </c>
      <c r="G1778" s="53">
        <v>1.0951103000000001E-7</v>
      </c>
      <c r="H1778" s="53">
        <f t="shared" si="27"/>
        <v>5.5850625300000003E-8</v>
      </c>
    </row>
    <row r="1779" spans="1:8" x14ac:dyDescent="0.4">
      <c r="A1779" s="49"/>
      <c r="B1779" s="50" t="s">
        <v>333</v>
      </c>
      <c r="C1779" s="51">
        <v>2.4967000000000001E-8</v>
      </c>
      <c r="D1779" s="51">
        <v>7.0370799999999991E-8</v>
      </c>
      <c r="E1779" s="51">
        <v>5.1532299999999996E-9</v>
      </c>
      <c r="F1779" s="52">
        <v>9.0200000000000007E-9</v>
      </c>
      <c r="G1779" s="53">
        <v>1.0951103000000001E-7</v>
      </c>
      <c r="H1779" s="53">
        <f t="shared" si="27"/>
        <v>5.5850625300000003E-8</v>
      </c>
    </row>
    <row r="1780" spans="1:8" x14ac:dyDescent="0.4">
      <c r="A1780" s="49"/>
      <c r="B1780" s="50" t="s">
        <v>456</v>
      </c>
      <c r="C1780" s="51">
        <v>2.4975400000000002E-8</v>
      </c>
      <c r="D1780" s="51">
        <v>7.2075199999999999E-8</v>
      </c>
      <c r="E1780" s="51">
        <v>5.1534499999999994E-9</v>
      </c>
      <c r="F1780" s="52">
        <v>9.8500000000000005E-9</v>
      </c>
      <c r="G1780" s="53">
        <v>1.1205405E-7</v>
      </c>
      <c r="H1780" s="53">
        <f t="shared" si="27"/>
        <v>5.7147565500000002E-8</v>
      </c>
    </row>
    <row r="1781" spans="1:8" x14ac:dyDescent="0.4">
      <c r="A1781" s="49"/>
      <c r="B1781" s="50" t="s">
        <v>456</v>
      </c>
      <c r="C1781" s="51">
        <v>2.4975400000000002E-8</v>
      </c>
      <c r="D1781" s="51">
        <v>7.2075199999999999E-8</v>
      </c>
      <c r="E1781" s="51">
        <v>5.1534499999999994E-9</v>
      </c>
      <c r="F1781" s="52">
        <v>9.8500000000000005E-9</v>
      </c>
      <c r="G1781" s="53">
        <v>1.1205405E-7</v>
      </c>
      <c r="H1781" s="53">
        <f t="shared" si="27"/>
        <v>5.7147565500000002E-8</v>
      </c>
    </row>
    <row r="1782" spans="1:8" x14ac:dyDescent="0.4">
      <c r="A1782" s="49"/>
      <c r="B1782" s="50" t="s">
        <v>215</v>
      </c>
      <c r="C1782" s="51">
        <v>2.4530799999999999E-8</v>
      </c>
      <c r="D1782" s="51">
        <v>7.1024299999999991E-8</v>
      </c>
      <c r="E1782" s="51">
        <v>1.9672800000000003E-9</v>
      </c>
      <c r="F1782" s="52">
        <v>1.7099999999999998E-8</v>
      </c>
      <c r="G1782" s="53">
        <v>1.1462237999999998E-7</v>
      </c>
      <c r="H1782" s="53">
        <f t="shared" si="27"/>
        <v>5.8457413799999988E-8</v>
      </c>
    </row>
    <row r="1783" spans="1:8" x14ac:dyDescent="0.4">
      <c r="A1783" s="49"/>
      <c r="B1783" s="50" t="s">
        <v>215</v>
      </c>
      <c r="C1783" s="51">
        <v>2.4530799999999999E-8</v>
      </c>
      <c r="D1783" s="51">
        <v>7.1024299999999991E-8</v>
      </c>
      <c r="E1783" s="51">
        <v>1.9672800000000003E-9</v>
      </c>
      <c r="F1783" s="52">
        <v>1.7099999999999998E-8</v>
      </c>
      <c r="G1783" s="53">
        <v>1.1462237999999998E-7</v>
      </c>
      <c r="H1783" s="53">
        <f t="shared" si="27"/>
        <v>5.8457413799999988E-8</v>
      </c>
    </row>
    <row r="1784" spans="1:8" x14ac:dyDescent="0.4">
      <c r="A1784" s="49"/>
      <c r="B1784" s="50" t="s">
        <v>411</v>
      </c>
      <c r="C1784" s="51">
        <v>2.82515E-8</v>
      </c>
      <c r="D1784" s="51">
        <v>7.6477199999999988E-8</v>
      </c>
      <c r="E1784" s="51">
        <v>6.2834099999999999E-9</v>
      </c>
      <c r="F1784" s="52">
        <v>9.2099999999999994E-9</v>
      </c>
      <c r="G1784" s="53">
        <v>1.2022211E-7</v>
      </c>
      <c r="H1784" s="53">
        <f t="shared" si="27"/>
        <v>6.1313276100000005E-8</v>
      </c>
    </row>
    <row r="1785" spans="1:8" x14ac:dyDescent="0.4">
      <c r="A1785" s="49"/>
      <c r="B1785" s="50" t="s">
        <v>411</v>
      </c>
      <c r="C1785" s="51">
        <v>2.82515E-8</v>
      </c>
      <c r="D1785" s="51">
        <v>7.6477199999999988E-8</v>
      </c>
      <c r="E1785" s="51">
        <v>6.2834099999999999E-9</v>
      </c>
      <c r="F1785" s="52">
        <v>9.2099999999999994E-9</v>
      </c>
      <c r="G1785" s="53">
        <v>1.2022211E-7</v>
      </c>
      <c r="H1785" s="53">
        <f t="shared" si="27"/>
        <v>6.1313276100000005E-8</v>
      </c>
    </row>
    <row r="1786" spans="1:8" x14ac:dyDescent="0.4">
      <c r="A1786" s="49"/>
      <c r="B1786" s="50" t="s">
        <v>439</v>
      </c>
      <c r="C1786" s="51">
        <v>2.82515E-8</v>
      </c>
      <c r="D1786" s="51">
        <v>7.6477199999999988E-8</v>
      </c>
      <c r="E1786" s="51">
        <v>6.2834099999999999E-9</v>
      </c>
      <c r="F1786" s="52">
        <v>9.2099999999999994E-9</v>
      </c>
      <c r="G1786" s="53">
        <v>1.2022211E-7</v>
      </c>
      <c r="H1786" s="53">
        <f t="shared" si="27"/>
        <v>6.1313276100000005E-8</v>
      </c>
    </row>
    <row r="1787" spans="1:8" x14ac:dyDescent="0.4">
      <c r="A1787" s="49"/>
      <c r="B1787" s="50" t="s">
        <v>439</v>
      </c>
      <c r="C1787" s="51">
        <v>2.82515E-8</v>
      </c>
      <c r="D1787" s="51">
        <v>7.6477199999999988E-8</v>
      </c>
      <c r="E1787" s="51">
        <v>6.2834099999999999E-9</v>
      </c>
      <c r="F1787" s="52">
        <v>9.2099999999999994E-9</v>
      </c>
      <c r="G1787" s="53">
        <v>1.2022211E-7</v>
      </c>
      <c r="H1787" s="53">
        <f t="shared" si="27"/>
        <v>6.1313276100000005E-8</v>
      </c>
    </row>
    <row r="1788" spans="1:8" x14ac:dyDescent="0.4">
      <c r="A1788" s="49"/>
      <c r="B1788" s="50" t="s">
        <v>440</v>
      </c>
      <c r="C1788" s="51">
        <v>2.82515E-8</v>
      </c>
      <c r="D1788" s="51">
        <v>7.6477199999999988E-8</v>
      </c>
      <c r="E1788" s="51">
        <v>6.2834099999999999E-9</v>
      </c>
      <c r="F1788" s="52">
        <v>9.2099999999999994E-9</v>
      </c>
      <c r="G1788" s="53">
        <v>1.2022211E-7</v>
      </c>
      <c r="H1788" s="53">
        <f t="shared" si="27"/>
        <v>6.1313276100000005E-8</v>
      </c>
    </row>
    <row r="1789" spans="1:8" x14ac:dyDescent="0.4">
      <c r="A1789" s="49"/>
      <c r="B1789" s="50" t="s">
        <v>474</v>
      </c>
      <c r="C1789" s="51">
        <v>2.82515E-8</v>
      </c>
      <c r="D1789" s="51">
        <v>7.6477199999999988E-8</v>
      </c>
      <c r="E1789" s="51">
        <v>6.2834099999999999E-9</v>
      </c>
      <c r="F1789" s="52">
        <v>9.2099999999999994E-9</v>
      </c>
      <c r="G1789" s="53">
        <v>1.2022211E-7</v>
      </c>
      <c r="H1789" s="53">
        <f t="shared" si="27"/>
        <v>6.1313276100000005E-8</v>
      </c>
    </row>
    <row r="1790" spans="1:8" x14ac:dyDescent="0.4">
      <c r="A1790" s="49"/>
      <c r="B1790" s="50" t="s">
        <v>474</v>
      </c>
      <c r="C1790" s="51">
        <v>2.82515E-8</v>
      </c>
      <c r="D1790" s="51">
        <v>7.6477199999999988E-8</v>
      </c>
      <c r="E1790" s="51">
        <v>6.2834099999999999E-9</v>
      </c>
      <c r="F1790" s="52">
        <v>9.2099999999999994E-9</v>
      </c>
      <c r="G1790" s="53">
        <v>1.2022211E-7</v>
      </c>
      <c r="H1790" s="53">
        <f t="shared" si="27"/>
        <v>6.1313276100000005E-8</v>
      </c>
    </row>
    <row r="1791" spans="1:8" x14ac:dyDescent="0.4">
      <c r="A1791" s="49"/>
      <c r="B1791" s="50" t="s">
        <v>440</v>
      </c>
      <c r="C1791" s="51">
        <v>2.8299999999999999E-8</v>
      </c>
      <c r="D1791" s="51">
        <v>7.6500000000000003E-8</v>
      </c>
      <c r="E1791" s="51">
        <v>6.2799999999999998E-9</v>
      </c>
      <c r="F1791" s="52">
        <v>9.2099999999999994E-9</v>
      </c>
      <c r="G1791" s="53">
        <v>1.2029E-7</v>
      </c>
      <c r="H1791" s="53">
        <f t="shared" si="27"/>
        <v>6.1347899999999996E-8</v>
      </c>
    </row>
    <row r="1792" spans="1:8" x14ac:dyDescent="0.4">
      <c r="A1792" s="49"/>
      <c r="B1792" s="50" t="s">
        <v>277</v>
      </c>
      <c r="C1792" s="51">
        <v>3.1099999999999994E-8</v>
      </c>
      <c r="D1792" s="51">
        <v>8.2599999999999998E-8</v>
      </c>
      <c r="E1792" s="51">
        <v>1.18077E-9</v>
      </c>
      <c r="F1792" s="52">
        <v>1.5299999999999998E-8</v>
      </c>
      <c r="G1792" s="53">
        <v>1.3018076999999998E-7</v>
      </c>
      <c r="H1792" s="53">
        <f t="shared" si="27"/>
        <v>6.639219269999999E-8</v>
      </c>
    </row>
    <row r="1793" spans="1:8" x14ac:dyDescent="0.4">
      <c r="A1793" s="49"/>
      <c r="B1793" s="50" t="s">
        <v>277</v>
      </c>
      <c r="C1793" s="51">
        <v>3.1099999999999994E-8</v>
      </c>
      <c r="D1793" s="51">
        <v>8.2599999999999998E-8</v>
      </c>
      <c r="E1793" s="51">
        <v>1.18077E-9</v>
      </c>
      <c r="F1793" s="52">
        <v>1.5299999999999998E-8</v>
      </c>
      <c r="G1793" s="53">
        <v>1.3018076999999998E-7</v>
      </c>
      <c r="H1793" s="53">
        <f t="shared" si="27"/>
        <v>6.639219269999999E-8</v>
      </c>
    </row>
    <row r="1794" spans="1:8" x14ac:dyDescent="0.4">
      <c r="A1794" s="49"/>
      <c r="B1794" s="50" t="s">
        <v>461</v>
      </c>
      <c r="C1794" s="51">
        <v>3.2524799999999998E-8</v>
      </c>
      <c r="D1794" s="51">
        <v>9.2047200000000001E-8</v>
      </c>
      <c r="E1794" s="51">
        <v>3.8306500000000006E-9</v>
      </c>
      <c r="F1794" s="52">
        <v>1.39E-8</v>
      </c>
      <c r="G1794" s="53">
        <v>1.4230265E-7</v>
      </c>
      <c r="H1794" s="53">
        <f t="shared" si="27"/>
        <v>7.2574351500000003E-8</v>
      </c>
    </row>
    <row r="1795" spans="1:8" x14ac:dyDescent="0.4">
      <c r="A1795" s="49"/>
      <c r="B1795" s="50" t="s">
        <v>461</v>
      </c>
      <c r="C1795" s="51">
        <v>3.2524799999999998E-8</v>
      </c>
      <c r="D1795" s="51">
        <v>9.2047200000000001E-8</v>
      </c>
      <c r="E1795" s="51">
        <v>3.8306500000000006E-9</v>
      </c>
      <c r="F1795" s="52">
        <v>1.39E-8</v>
      </c>
      <c r="G1795" s="53">
        <v>1.4230265E-7</v>
      </c>
      <c r="H1795" s="53">
        <f t="shared" si="27"/>
        <v>7.2574351500000003E-8</v>
      </c>
    </row>
    <row r="1796" spans="1:8" x14ac:dyDescent="0.4">
      <c r="A1796" s="49"/>
      <c r="B1796" s="50" t="s">
        <v>470</v>
      </c>
      <c r="C1796" s="51">
        <v>3.0876800000000002E-8</v>
      </c>
      <c r="D1796" s="51">
        <v>9.2803800000000004E-8</v>
      </c>
      <c r="E1796" s="51">
        <v>9.6616100000000001E-10</v>
      </c>
      <c r="F1796" s="52">
        <v>1.9799999999999999E-8</v>
      </c>
      <c r="G1796" s="53">
        <v>1.44446761E-7</v>
      </c>
      <c r="H1796" s="53">
        <f t="shared" si="27"/>
        <v>7.3667848109999999E-8</v>
      </c>
    </row>
    <row r="1797" spans="1:8" x14ac:dyDescent="0.4">
      <c r="A1797" s="49"/>
      <c r="B1797" s="50" t="s">
        <v>470</v>
      </c>
      <c r="C1797" s="51">
        <v>3.0876800000000002E-8</v>
      </c>
      <c r="D1797" s="51">
        <v>9.2803800000000004E-8</v>
      </c>
      <c r="E1797" s="51">
        <v>9.6616100000000001E-10</v>
      </c>
      <c r="F1797" s="52">
        <v>1.9799999999999999E-8</v>
      </c>
      <c r="G1797" s="53">
        <v>1.44446761E-7</v>
      </c>
      <c r="H1797" s="53">
        <f t="shared" si="27"/>
        <v>7.3667848109999999E-8</v>
      </c>
    </row>
    <row r="1798" spans="1:8" x14ac:dyDescent="0.4">
      <c r="A1798" s="49"/>
      <c r="B1798" s="50" t="s">
        <v>472</v>
      </c>
      <c r="C1798" s="51">
        <v>3.99E-8</v>
      </c>
      <c r="D1798" s="51">
        <v>4.2723699999999996E-8</v>
      </c>
      <c r="E1798" s="51">
        <v>2.5299999999999998E-8</v>
      </c>
      <c r="F1798" s="52">
        <v>4.3399999999999998E-8</v>
      </c>
      <c r="G1798" s="53">
        <v>1.5132369999999998E-7</v>
      </c>
      <c r="H1798" s="53">
        <f t="shared" si="27"/>
        <v>7.7175086999999999E-8</v>
      </c>
    </row>
    <row r="1799" spans="1:8" x14ac:dyDescent="0.4">
      <c r="A1799" s="49"/>
      <c r="B1799" s="50" t="s">
        <v>472</v>
      </c>
      <c r="C1799" s="51">
        <v>3.99E-8</v>
      </c>
      <c r="D1799" s="51">
        <v>4.2723699999999996E-8</v>
      </c>
      <c r="E1799" s="51">
        <v>2.5299999999999998E-8</v>
      </c>
      <c r="F1799" s="52">
        <v>4.3399999999999998E-8</v>
      </c>
      <c r="G1799" s="53">
        <v>1.5132369999999998E-7</v>
      </c>
      <c r="H1799" s="53">
        <f t="shared" si="27"/>
        <v>7.7175086999999999E-8</v>
      </c>
    </row>
    <row r="1800" spans="1:8" x14ac:dyDescent="0.4">
      <c r="A1800" s="49"/>
      <c r="B1800" s="50" t="s">
        <v>392</v>
      </c>
      <c r="C1800" s="51">
        <v>4.1420399999999998E-8</v>
      </c>
      <c r="D1800" s="51">
        <v>8.9088899999999992E-8</v>
      </c>
      <c r="E1800" s="51">
        <v>1.7185100000000001E-9</v>
      </c>
      <c r="F1800" s="52">
        <v>2.0599999999999999E-8</v>
      </c>
      <c r="G1800" s="53">
        <v>1.5282780999999997E-7</v>
      </c>
      <c r="H1800" s="53">
        <f t="shared" si="27"/>
        <v>7.7942183099999981E-8</v>
      </c>
    </row>
    <row r="1801" spans="1:8" x14ac:dyDescent="0.4">
      <c r="A1801" s="49"/>
      <c r="B1801" s="50" t="s">
        <v>392</v>
      </c>
      <c r="C1801" s="51">
        <v>4.1420399999999998E-8</v>
      </c>
      <c r="D1801" s="51">
        <v>8.9088899999999992E-8</v>
      </c>
      <c r="E1801" s="51">
        <v>1.7185100000000001E-9</v>
      </c>
      <c r="F1801" s="52">
        <v>2.0599999999999999E-8</v>
      </c>
      <c r="G1801" s="53">
        <v>1.5282780999999997E-7</v>
      </c>
      <c r="H1801" s="53">
        <f t="shared" ref="H1801:H1864" si="28">G1801*0.51</f>
        <v>7.7942183099999981E-8</v>
      </c>
    </row>
    <row r="1802" spans="1:8" x14ac:dyDescent="0.4">
      <c r="A1802" s="49"/>
      <c r="B1802" s="50" t="s">
        <v>219</v>
      </c>
      <c r="C1802" s="51">
        <v>8.6133700000000006E-8</v>
      </c>
      <c r="D1802" s="51">
        <v>5.1189100000000001E-8</v>
      </c>
      <c r="E1802" s="51">
        <v>5.6362499999999994E-9</v>
      </c>
      <c r="F1802" s="52">
        <v>2.03E-8</v>
      </c>
      <c r="G1802" s="53">
        <v>1.6325905000000002E-7</v>
      </c>
      <c r="H1802" s="53">
        <f t="shared" si="28"/>
        <v>8.3262115500000003E-8</v>
      </c>
    </row>
    <row r="1803" spans="1:8" x14ac:dyDescent="0.4">
      <c r="A1803" s="49"/>
      <c r="B1803" s="50" t="s">
        <v>219</v>
      </c>
      <c r="C1803" s="51">
        <v>8.6133700000000006E-8</v>
      </c>
      <c r="D1803" s="51">
        <v>5.1189100000000001E-8</v>
      </c>
      <c r="E1803" s="51">
        <v>5.6362499999999994E-9</v>
      </c>
      <c r="F1803" s="52">
        <v>2.03E-8</v>
      </c>
      <c r="G1803" s="53">
        <v>1.6325905000000002E-7</v>
      </c>
      <c r="H1803" s="53">
        <f t="shared" si="28"/>
        <v>8.3262115500000003E-8</v>
      </c>
    </row>
    <row r="1804" spans="1:8" x14ac:dyDescent="0.4">
      <c r="A1804" s="49"/>
      <c r="B1804" s="50" t="s">
        <v>378</v>
      </c>
      <c r="C1804" s="51">
        <v>4.0899999999999996E-8</v>
      </c>
      <c r="D1804" s="51">
        <v>9.6400000000000003E-8</v>
      </c>
      <c r="E1804" s="51">
        <v>8.9299999999999996E-9</v>
      </c>
      <c r="F1804" s="52">
        <v>2.0100000000000001E-8</v>
      </c>
      <c r="G1804" s="53">
        <v>1.6633000000000001E-7</v>
      </c>
      <c r="H1804" s="53">
        <f t="shared" si="28"/>
        <v>8.48283E-8</v>
      </c>
    </row>
    <row r="1805" spans="1:8" x14ac:dyDescent="0.4">
      <c r="A1805" s="49"/>
      <c r="B1805" s="50" t="s">
        <v>378</v>
      </c>
      <c r="C1805" s="51">
        <v>4.0899999999999996E-8</v>
      </c>
      <c r="D1805" s="51">
        <v>9.6400000000000003E-8</v>
      </c>
      <c r="E1805" s="51">
        <v>8.9299999999999996E-9</v>
      </c>
      <c r="F1805" s="52">
        <v>2.0100000000000001E-8</v>
      </c>
      <c r="G1805" s="53">
        <v>1.6633000000000001E-7</v>
      </c>
      <c r="H1805" s="53">
        <f t="shared" si="28"/>
        <v>8.48283E-8</v>
      </c>
    </row>
    <row r="1806" spans="1:8" x14ac:dyDescent="0.4">
      <c r="A1806" s="49"/>
      <c r="B1806" s="50" t="s">
        <v>391</v>
      </c>
      <c r="C1806" s="51">
        <v>5.1288100000000001E-8</v>
      </c>
      <c r="D1806" s="51">
        <v>9.806019999999999E-8</v>
      </c>
      <c r="E1806" s="51">
        <v>1.5361499999999998E-8</v>
      </c>
      <c r="F1806" s="52">
        <v>8.1099999999999995E-9</v>
      </c>
      <c r="G1806" s="53">
        <v>1.7281979999999997E-7</v>
      </c>
      <c r="H1806" s="53">
        <f t="shared" si="28"/>
        <v>8.813809799999999E-8</v>
      </c>
    </row>
    <row r="1807" spans="1:8" x14ac:dyDescent="0.4">
      <c r="A1807" s="49"/>
      <c r="B1807" s="50" t="s">
        <v>391</v>
      </c>
      <c r="C1807" s="51">
        <v>5.1288100000000001E-8</v>
      </c>
      <c r="D1807" s="51">
        <v>9.806019999999999E-8</v>
      </c>
      <c r="E1807" s="51">
        <v>1.5361499999999998E-8</v>
      </c>
      <c r="F1807" s="52">
        <v>8.1099999999999995E-9</v>
      </c>
      <c r="G1807" s="53">
        <v>1.7281979999999997E-7</v>
      </c>
      <c r="H1807" s="53">
        <f t="shared" si="28"/>
        <v>8.813809799999999E-8</v>
      </c>
    </row>
    <row r="1808" spans="1:8" x14ac:dyDescent="0.4">
      <c r="A1808" s="49"/>
      <c r="B1808" s="50" t="s">
        <v>458</v>
      </c>
      <c r="C1808" s="51">
        <v>9.7517800000000003E-8</v>
      </c>
      <c r="D1808" s="51">
        <v>5.2950900000000003E-8</v>
      </c>
      <c r="E1808" s="51">
        <v>5.0429100000000003E-9</v>
      </c>
      <c r="F1808" s="52">
        <v>1.8700000000000002E-8</v>
      </c>
      <c r="G1808" s="53">
        <v>1.7421160999999999E-7</v>
      </c>
      <c r="H1808" s="53">
        <f t="shared" si="28"/>
        <v>8.8847921099999989E-8</v>
      </c>
    </row>
    <row r="1809" spans="1:8" x14ac:dyDescent="0.4">
      <c r="A1809" s="49"/>
      <c r="B1809" s="50" t="s">
        <v>458</v>
      </c>
      <c r="C1809" s="51">
        <v>9.7517800000000003E-8</v>
      </c>
      <c r="D1809" s="51">
        <v>5.2950900000000003E-8</v>
      </c>
      <c r="E1809" s="51">
        <v>5.0429100000000003E-9</v>
      </c>
      <c r="F1809" s="52">
        <v>1.8700000000000002E-8</v>
      </c>
      <c r="G1809" s="53">
        <v>1.7421160999999999E-7</v>
      </c>
      <c r="H1809" s="53">
        <f t="shared" si="28"/>
        <v>8.8847921099999989E-8</v>
      </c>
    </row>
    <row r="1810" spans="1:8" x14ac:dyDescent="0.4">
      <c r="A1810" s="49"/>
      <c r="B1810" s="50" t="s">
        <v>467</v>
      </c>
      <c r="C1810" s="51">
        <v>3.5373999999999996E-8</v>
      </c>
      <c r="D1810" s="51">
        <v>1.0757800000000001E-7</v>
      </c>
      <c r="E1810" s="51">
        <v>1.0071999999999999E-8</v>
      </c>
      <c r="F1810" s="52">
        <v>2.4E-8</v>
      </c>
      <c r="G1810" s="53">
        <v>1.7702400000000001E-7</v>
      </c>
      <c r="H1810" s="53">
        <f t="shared" si="28"/>
        <v>9.0282240000000011E-8</v>
      </c>
    </row>
    <row r="1811" spans="1:8" x14ac:dyDescent="0.4">
      <c r="A1811" s="49"/>
      <c r="B1811" s="50" t="s">
        <v>467</v>
      </c>
      <c r="C1811" s="51">
        <v>3.5373999999999996E-8</v>
      </c>
      <c r="D1811" s="51">
        <v>1.0757800000000001E-7</v>
      </c>
      <c r="E1811" s="51">
        <v>1.0071999999999999E-8</v>
      </c>
      <c r="F1811" s="52">
        <v>2.4E-8</v>
      </c>
      <c r="G1811" s="53">
        <v>1.7702400000000001E-7</v>
      </c>
      <c r="H1811" s="53">
        <f t="shared" si="28"/>
        <v>9.0282240000000011E-8</v>
      </c>
    </row>
    <row r="1812" spans="1:8" x14ac:dyDescent="0.4">
      <c r="A1812" s="49"/>
      <c r="B1812" s="50" t="s">
        <v>386</v>
      </c>
      <c r="C1812" s="51">
        <v>3.7100000000000001E-8</v>
      </c>
      <c r="D1812" s="51">
        <v>1.0663999999999999E-7</v>
      </c>
      <c r="E1812" s="51">
        <v>6.2372399999999994E-9</v>
      </c>
      <c r="F1812" s="52">
        <v>2.9399999999999999E-8</v>
      </c>
      <c r="G1812" s="53">
        <v>1.7937724E-7</v>
      </c>
      <c r="H1812" s="53">
        <f t="shared" si="28"/>
        <v>9.1482392399999998E-8</v>
      </c>
    </row>
    <row r="1813" spans="1:8" x14ac:dyDescent="0.4">
      <c r="A1813" s="49"/>
      <c r="B1813" s="50" t="s">
        <v>386</v>
      </c>
      <c r="C1813" s="51">
        <v>3.7100000000000001E-8</v>
      </c>
      <c r="D1813" s="51">
        <v>1.0663999999999999E-7</v>
      </c>
      <c r="E1813" s="51">
        <v>6.2400000000000008E-9</v>
      </c>
      <c r="F1813" s="52">
        <v>2.9399999999999999E-8</v>
      </c>
      <c r="G1813" s="53">
        <v>1.7938000000000001E-7</v>
      </c>
      <c r="H1813" s="53">
        <f t="shared" si="28"/>
        <v>9.1483800000000003E-8</v>
      </c>
    </row>
    <row r="1814" spans="1:8" x14ac:dyDescent="0.4">
      <c r="A1814" s="49"/>
      <c r="B1814" s="50" t="s">
        <v>266</v>
      </c>
      <c r="C1814" s="51">
        <v>4.2599999999999998E-8</v>
      </c>
      <c r="D1814" s="51">
        <v>1.28744E-7</v>
      </c>
      <c r="E1814" s="51">
        <v>9.05E-9</v>
      </c>
      <c r="F1814" s="52">
        <v>1.66E-8</v>
      </c>
      <c r="G1814" s="53">
        <v>1.96994E-7</v>
      </c>
      <c r="H1814" s="53">
        <f t="shared" si="28"/>
        <v>1.0046694E-7</v>
      </c>
    </row>
    <row r="1815" spans="1:8" x14ac:dyDescent="0.4">
      <c r="A1815" s="49"/>
      <c r="B1815" s="50" t="s">
        <v>266</v>
      </c>
      <c r="C1815" s="51">
        <v>4.2599999999999998E-8</v>
      </c>
      <c r="D1815" s="51">
        <v>1.28744E-7</v>
      </c>
      <c r="E1815" s="51">
        <v>9.0537800000000006E-9</v>
      </c>
      <c r="F1815" s="52">
        <v>1.66E-8</v>
      </c>
      <c r="G1815" s="53">
        <v>1.9699778E-7</v>
      </c>
      <c r="H1815" s="53">
        <f t="shared" si="28"/>
        <v>1.0046886780000001E-7</v>
      </c>
    </row>
    <row r="1816" spans="1:8" x14ac:dyDescent="0.4">
      <c r="A1816" s="49"/>
      <c r="B1816" s="50" t="s">
        <v>453</v>
      </c>
      <c r="C1816" s="51">
        <v>3.92268E-8</v>
      </c>
      <c r="D1816" s="51">
        <v>1.0646300000000001E-7</v>
      </c>
      <c r="E1816" s="51">
        <v>2.6840999999999999E-9</v>
      </c>
      <c r="F1816" s="52">
        <v>5.0000000000000004E-8</v>
      </c>
      <c r="G1816" s="53">
        <v>1.9837390000000001E-7</v>
      </c>
      <c r="H1816" s="53">
        <f t="shared" si="28"/>
        <v>1.0117068900000001E-7</v>
      </c>
    </row>
    <row r="1817" spans="1:8" x14ac:dyDescent="0.4">
      <c r="A1817" s="49"/>
      <c r="B1817" s="50" t="s">
        <v>453</v>
      </c>
      <c r="C1817" s="51">
        <v>3.92268E-8</v>
      </c>
      <c r="D1817" s="51">
        <v>1.0646300000000001E-7</v>
      </c>
      <c r="E1817" s="51">
        <v>2.6840999999999999E-9</v>
      </c>
      <c r="F1817" s="52">
        <v>5.0000000000000004E-8</v>
      </c>
      <c r="G1817" s="53">
        <v>1.9837390000000001E-7</v>
      </c>
      <c r="H1817" s="53">
        <f t="shared" si="28"/>
        <v>1.0117068900000001E-7</v>
      </c>
    </row>
    <row r="1818" spans="1:8" x14ac:dyDescent="0.4">
      <c r="A1818" s="49"/>
      <c r="B1818" s="50" t="s">
        <v>397</v>
      </c>
      <c r="C1818" s="51">
        <v>4.6041500000000002E-8</v>
      </c>
      <c r="D1818" s="51">
        <v>1.2799999999999998E-7</v>
      </c>
      <c r="E1818" s="51">
        <v>5.0499999999999997E-9</v>
      </c>
      <c r="F1818" s="52">
        <v>3.1699999999999999E-8</v>
      </c>
      <c r="G1818" s="53">
        <v>2.1079150000000001E-7</v>
      </c>
      <c r="H1818" s="53">
        <f t="shared" si="28"/>
        <v>1.0750366500000001E-7</v>
      </c>
    </row>
    <row r="1819" spans="1:8" x14ac:dyDescent="0.4">
      <c r="A1819" s="49"/>
      <c r="B1819" s="50" t="s">
        <v>397</v>
      </c>
      <c r="C1819" s="51">
        <v>4.6041500000000002E-8</v>
      </c>
      <c r="D1819" s="51">
        <v>1.28416E-7</v>
      </c>
      <c r="E1819" s="51">
        <v>5.0505100000000002E-9</v>
      </c>
      <c r="F1819" s="52">
        <v>3.1699999999999999E-8</v>
      </c>
      <c r="G1819" s="53">
        <v>2.1120801E-7</v>
      </c>
      <c r="H1819" s="53">
        <f t="shared" si="28"/>
        <v>1.0771608510000001E-7</v>
      </c>
    </row>
    <row r="1820" spans="1:8" x14ac:dyDescent="0.4">
      <c r="A1820" s="49"/>
      <c r="B1820" s="50" t="s">
        <v>329</v>
      </c>
      <c r="C1820" s="51">
        <v>5.1784899999999998E-8</v>
      </c>
      <c r="D1820" s="51">
        <v>1.40058E-7</v>
      </c>
      <c r="E1820" s="51">
        <v>1.2281599999999999E-8</v>
      </c>
      <c r="F1820" s="52">
        <v>1.7299999999999999E-8</v>
      </c>
      <c r="G1820" s="53">
        <v>2.2142449999999997E-7</v>
      </c>
      <c r="H1820" s="53">
        <f t="shared" si="28"/>
        <v>1.1292649499999998E-7</v>
      </c>
    </row>
    <row r="1821" spans="1:8" x14ac:dyDescent="0.4">
      <c r="A1821" s="49"/>
      <c r="B1821" s="50" t="s">
        <v>329</v>
      </c>
      <c r="C1821" s="51">
        <v>5.1800000000000001E-8</v>
      </c>
      <c r="D1821" s="51">
        <v>1.40058E-7</v>
      </c>
      <c r="E1821" s="51">
        <v>1.2281599999999999E-8</v>
      </c>
      <c r="F1821" s="52">
        <v>1.7299999999999999E-8</v>
      </c>
      <c r="G1821" s="53">
        <v>2.2143959999999995E-7</v>
      </c>
      <c r="H1821" s="53">
        <f t="shared" si="28"/>
        <v>1.1293419599999998E-7</v>
      </c>
    </row>
    <row r="1822" spans="1:8" x14ac:dyDescent="0.4">
      <c r="A1822" s="49"/>
      <c r="B1822" s="50" t="s">
        <v>432</v>
      </c>
      <c r="C1822" s="51">
        <v>6.1806200000000002E-8</v>
      </c>
      <c r="D1822" s="51">
        <v>1.3792700000000001E-7</v>
      </c>
      <c r="E1822" s="51">
        <v>1.64996E-8</v>
      </c>
      <c r="F1822" s="52">
        <v>1.8300000000000002E-8</v>
      </c>
      <c r="G1822" s="53">
        <v>2.3453280000000002E-7</v>
      </c>
      <c r="H1822" s="53">
        <f t="shared" si="28"/>
        <v>1.1961172800000002E-7</v>
      </c>
    </row>
    <row r="1823" spans="1:8" x14ac:dyDescent="0.4">
      <c r="A1823" s="49"/>
      <c r="B1823" s="50" t="s">
        <v>432</v>
      </c>
      <c r="C1823" s="51">
        <v>6.1806200000000002E-8</v>
      </c>
      <c r="D1823" s="51">
        <v>1.3792700000000001E-7</v>
      </c>
      <c r="E1823" s="51">
        <v>1.64996E-8</v>
      </c>
      <c r="F1823" s="52">
        <v>1.8300000000000002E-8</v>
      </c>
      <c r="G1823" s="53">
        <v>2.3453280000000002E-7</v>
      </c>
      <c r="H1823" s="53">
        <f t="shared" si="28"/>
        <v>1.1961172800000002E-7</v>
      </c>
    </row>
    <row r="1824" spans="1:8" x14ac:dyDescent="0.4">
      <c r="A1824" s="49"/>
      <c r="B1824" s="50" t="s">
        <v>225</v>
      </c>
      <c r="C1824" s="51">
        <v>5.8799999999999997E-8</v>
      </c>
      <c r="D1824" s="51">
        <v>1.6899999999999999E-7</v>
      </c>
      <c r="E1824" s="51">
        <v>1.4500000000000001E-8</v>
      </c>
      <c r="F1824" s="52">
        <v>2.0699999999999997E-8</v>
      </c>
      <c r="G1824" s="53">
        <v>2.6300000000000001E-7</v>
      </c>
      <c r="H1824" s="53">
        <f t="shared" si="28"/>
        <v>1.3413E-7</v>
      </c>
    </row>
    <row r="1825" spans="1:8" x14ac:dyDescent="0.4">
      <c r="A1825" s="49"/>
      <c r="B1825" s="50" t="s">
        <v>225</v>
      </c>
      <c r="C1825" s="51">
        <v>5.8821799999999998E-8</v>
      </c>
      <c r="D1825" s="51">
        <v>1.6909399999999999E-7</v>
      </c>
      <c r="E1825" s="51">
        <v>1.44533E-8</v>
      </c>
      <c r="F1825" s="52">
        <v>2.0699999999999997E-8</v>
      </c>
      <c r="G1825" s="53">
        <v>2.6306910000000006E-7</v>
      </c>
      <c r="H1825" s="53">
        <f t="shared" si="28"/>
        <v>1.3416524100000004E-7</v>
      </c>
    </row>
    <row r="1826" spans="1:8" x14ac:dyDescent="0.4">
      <c r="A1826" s="49"/>
      <c r="B1826" s="50" t="s">
        <v>357</v>
      </c>
      <c r="C1826" s="51">
        <v>7.1299999999999997E-8</v>
      </c>
      <c r="D1826" s="51">
        <v>2.17E-7</v>
      </c>
      <c r="E1826" s="51">
        <v>1.7600000000000002E-8</v>
      </c>
      <c r="F1826" s="52">
        <v>1.7600000000000002E-8</v>
      </c>
      <c r="G1826" s="53">
        <v>3.235E-7</v>
      </c>
      <c r="H1826" s="53">
        <f t="shared" si="28"/>
        <v>1.6498500000000002E-7</v>
      </c>
    </row>
    <row r="1827" spans="1:8" x14ac:dyDescent="0.4">
      <c r="A1827" s="49"/>
      <c r="B1827" s="50" t="s">
        <v>357</v>
      </c>
      <c r="C1827" s="51">
        <v>7.1299999999999997E-8</v>
      </c>
      <c r="D1827" s="51">
        <v>2.17E-7</v>
      </c>
      <c r="E1827" s="51">
        <v>1.7600000000000002E-8</v>
      </c>
      <c r="F1827" s="52">
        <v>1.7600000000000002E-8</v>
      </c>
      <c r="G1827" s="53">
        <v>3.235E-7</v>
      </c>
      <c r="H1827" s="53">
        <f t="shared" si="28"/>
        <v>1.6498500000000002E-7</v>
      </c>
    </row>
    <row r="1828" spans="1:8" x14ac:dyDescent="0.4">
      <c r="A1828" s="49"/>
      <c r="B1828" s="50" t="s">
        <v>382</v>
      </c>
      <c r="C1828" s="51">
        <v>1.15E-7</v>
      </c>
      <c r="D1828" s="51">
        <v>9.6700000000000012E-8</v>
      </c>
      <c r="E1828" s="51">
        <v>6.7399999999999995E-8</v>
      </c>
      <c r="F1828" s="52">
        <v>9.280000000000001E-8</v>
      </c>
      <c r="G1828" s="53">
        <v>3.7189999999999999E-7</v>
      </c>
      <c r="H1828" s="53">
        <f t="shared" si="28"/>
        <v>1.89669E-7</v>
      </c>
    </row>
    <row r="1829" spans="1:8" x14ac:dyDescent="0.4">
      <c r="A1829" s="49"/>
      <c r="B1829" s="50" t="s">
        <v>382</v>
      </c>
      <c r="C1829" s="51">
        <v>1.15E-7</v>
      </c>
      <c r="D1829" s="51">
        <v>9.6700000000000012E-8</v>
      </c>
      <c r="E1829" s="51">
        <v>6.7399999999999995E-8</v>
      </c>
      <c r="F1829" s="52">
        <v>9.280000000000001E-8</v>
      </c>
      <c r="G1829" s="53">
        <v>3.7189999999999999E-7</v>
      </c>
      <c r="H1829" s="53">
        <f t="shared" si="28"/>
        <v>1.89669E-7</v>
      </c>
    </row>
    <row r="1830" spans="1:8" x14ac:dyDescent="0.4">
      <c r="A1830" s="49"/>
      <c r="B1830" s="50" t="s">
        <v>327</v>
      </c>
      <c r="C1830" s="51">
        <v>1.9226300000000001E-7</v>
      </c>
      <c r="D1830" s="51">
        <v>1.18308E-7</v>
      </c>
      <c r="E1830" s="51">
        <v>1.9687999999999997E-8</v>
      </c>
      <c r="F1830" s="52">
        <v>4.3200000000000003E-8</v>
      </c>
      <c r="G1830" s="53">
        <v>3.7345900000000004E-7</v>
      </c>
      <c r="H1830" s="53">
        <f t="shared" si="28"/>
        <v>1.9046409000000001E-7</v>
      </c>
    </row>
    <row r="1831" spans="1:8" x14ac:dyDescent="0.4">
      <c r="A1831" s="49"/>
      <c r="B1831" s="50" t="s">
        <v>327</v>
      </c>
      <c r="C1831" s="51">
        <v>1.9226300000000001E-7</v>
      </c>
      <c r="D1831" s="51">
        <v>1.18308E-7</v>
      </c>
      <c r="E1831" s="51">
        <v>1.9687999999999997E-8</v>
      </c>
      <c r="F1831" s="52">
        <v>4.3200000000000003E-8</v>
      </c>
      <c r="G1831" s="53">
        <v>3.7345900000000004E-7</v>
      </c>
      <c r="H1831" s="53">
        <f t="shared" si="28"/>
        <v>1.9046409000000001E-7</v>
      </c>
    </row>
    <row r="1832" spans="1:8" x14ac:dyDescent="0.4">
      <c r="A1832" s="49"/>
      <c r="B1832" s="50" t="s">
        <v>364</v>
      </c>
      <c r="C1832" s="51">
        <v>7.1381699999999994E-8</v>
      </c>
      <c r="D1832" s="51">
        <v>2.5692100000000003E-7</v>
      </c>
      <c r="E1832" s="51">
        <v>1.2459700000000001E-8</v>
      </c>
      <c r="F1832" s="52">
        <v>6.1400000000000007E-8</v>
      </c>
      <c r="G1832" s="53">
        <v>4.0216239999999997E-7</v>
      </c>
      <c r="H1832" s="53">
        <f t="shared" si="28"/>
        <v>2.0510282399999998E-7</v>
      </c>
    </row>
    <row r="1833" spans="1:8" x14ac:dyDescent="0.4">
      <c r="A1833" s="49"/>
      <c r="B1833" s="50" t="s">
        <v>364</v>
      </c>
      <c r="C1833" s="51">
        <v>7.1400000000000004E-8</v>
      </c>
      <c r="D1833" s="51">
        <v>2.5700000000000004E-7</v>
      </c>
      <c r="E1833" s="51">
        <v>1.2500000000000001E-8</v>
      </c>
      <c r="F1833" s="52">
        <v>6.1400000000000007E-8</v>
      </c>
      <c r="G1833" s="53">
        <v>4.0229999999999994E-7</v>
      </c>
      <c r="H1833" s="53">
        <f t="shared" si="28"/>
        <v>2.0517299999999998E-7</v>
      </c>
    </row>
    <row r="1834" spans="1:8" x14ac:dyDescent="0.4">
      <c r="A1834" s="49"/>
      <c r="B1834" s="50" t="s">
        <v>216</v>
      </c>
      <c r="C1834" s="51">
        <v>1.9077300000000001E-7</v>
      </c>
      <c r="D1834" s="51">
        <v>1.2993E-7</v>
      </c>
      <c r="E1834" s="51">
        <v>5.29173E-8</v>
      </c>
      <c r="F1834" s="52">
        <v>7.5199999999999998E-8</v>
      </c>
      <c r="G1834" s="53">
        <v>4.4882029999999994E-7</v>
      </c>
      <c r="H1834" s="53">
        <f t="shared" si="28"/>
        <v>2.2889835299999997E-7</v>
      </c>
    </row>
    <row r="1835" spans="1:8" x14ac:dyDescent="0.4">
      <c r="A1835" s="49"/>
      <c r="B1835" s="50" t="s">
        <v>216</v>
      </c>
      <c r="C1835" s="51">
        <v>1.9077300000000001E-7</v>
      </c>
      <c r="D1835" s="51">
        <v>1.2993E-7</v>
      </c>
      <c r="E1835" s="51">
        <v>5.29173E-8</v>
      </c>
      <c r="F1835" s="52">
        <v>7.5199999999999998E-8</v>
      </c>
      <c r="G1835" s="53">
        <v>4.4882029999999994E-7</v>
      </c>
      <c r="H1835" s="53">
        <f t="shared" si="28"/>
        <v>2.2889835299999997E-7</v>
      </c>
    </row>
    <row r="1836" spans="1:8" x14ac:dyDescent="0.4">
      <c r="A1836" s="49"/>
      <c r="B1836" s="50" t="s">
        <v>471</v>
      </c>
      <c r="C1836" s="51">
        <v>2.04E-7</v>
      </c>
      <c r="D1836" s="51">
        <v>1.73487E-7</v>
      </c>
      <c r="E1836" s="51">
        <v>3.9499999999999996E-8</v>
      </c>
      <c r="F1836" s="52">
        <v>3.8300000000000005E-8</v>
      </c>
      <c r="G1836" s="53">
        <v>4.5528700000000002E-7</v>
      </c>
      <c r="H1836" s="53">
        <f t="shared" si="28"/>
        <v>2.3219637000000002E-7</v>
      </c>
    </row>
    <row r="1837" spans="1:8" x14ac:dyDescent="0.4">
      <c r="A1837" s="49"/>
      <c r="B1837" s="50" t="s">
        <v>471</v>
      </c>
      <c r="C1837" s="51">
        <v>2.04E-7</v>
      </c>
      <c r="D1837" s="51">
        <v>1.73487E-7</v>
      </c>
      <c r="E1837" s="51">
        <v>3.95024E-8</v>
      </c>
      <c r="F1837" s="52">
        <v>3.8300000000000005E-8</v>
      </c>
      <c r="G1837" s="53">
        <v>4.5528940000000004E-7</v>
      </c>
      <c r="H1837" s="53">
        <f t="shared" si="28"/>
        <v>2.3219759400000004E-7</v>
      </c>
    </row>
    <row r="1838" spans="1:8" x14ac:dyDescent="0.4">
      <c r="A1838" s="49"/>
      <c r="B1838" s="50" t="s">
        <v>427</v>
      </c>
      <c r="C1838" s="51">
        <v>1.91E-7</v>
      </c>
      <c r="D1838" s="51">
        <v>1.6362300000000001E-7</v>
      </c>
      <c r="E1838" s="51">
        <v>9.9891700000000002E-8</v>
      </c>
      <c r="F1838" s="52">
        <v>1.0900000000000001E-7</v>
      </c>
      <c r="G1838" s="53">
        <v>5.6351470000000005E-7</v>
      </c>
      <c r="H1838" s="53">
        <f t="shared" si="28"/>
        <v>2.8739249700000004E-7</v>
      </c>
    </row>
    <row r="1839" spans="1:8" x14ac:dyDescent="0.4">
      <c r="A1839" s="49"/>
      <c r="B1839" s="50" t="s">
        <v>427</v>
      </c>
      <c r="C1839" s="51">
        <v>1.91442E-7</v>
      </c>
      <c r="D1839" s="51">
        <v>1.6362300000000001E-7</v>
      </c>
      <c r="E1839" s="51">
        <v>9.9891700000000002E-8</v>
      </c>
      <c r="F1839" s="52">
        <v>1.0900000000000001E-7</v>
      </c>
      <c r="G1839" s="53">
        <v>5.6395670000000008E-7</v>
      </c>
      <c r="H1839" s="53">
        <f t="shared" si="28"/>
        <v>2.8761791700000004E-7</v>
      </c>
    </row>
    <row r="1840" spans="1:8" x14ac:dyDescent="0.4">
      <c r="A1840" s="49"/>
      <c r="B1840" s="50" t="s">
        <v>354</v>
      </c>
      <c r="C1840" s="51">
        <v>2.4348499999999999E-7</v>
      </c>
      <c r="D1840" s="51">
        <v>1.47767E-7</v>
      </c>
      <c r="E1840" s="51">
        <v>7.6718699999999997E-8</v>
      </c>
      <c r="F1840" s="52">
        <v>1.05E-7</v>
      </c>
      <c r="G1840" s="53">
        <v>5.7297070000000008E-7</v>
      </c>
      <c r="H1840" s="53">
        <f t="shared" si="28"/>
        <v>2.9221505700000002E-7</v>
      </c>
    </row>
    <row r="1841" spans="1:8" x14ac:dyDescent="0.4">
      <c r="A1841" s="49"/>
      <c r="B1841" s="50" t="s">
        <v>354</v>
      </c>
      <c r="C1841" s="51">
        <v>2.4348499999999999E-7</v>
      </c>
      <c r="D1841" s="51">
        <v>1.47767E-7</v>
      </c>
      <c r="E1841" s="51">
        <v>7.6718699999999997E-8</v>
      </c>
      <c r="F1841" s="52">
        <v>1.05E-7</v>
      </c>
      <c r="G1841" s="53">
        <v>5.7297070000000008E-7</v>
      </c>
      <c r="H1841" s="53">
        <f t="shared" si="28"/>
        <v>2.9221505700000002E-7</v>
      </c>
    </row>
    <row r="1842" spans="1:8" x14ac:dyDescent="0.4">
      <c r="A1842" s="49"/>
      <c r="B1842" s="50" t="s">
        <v>419</v>
      </c>
      <c r="C1842" s="51">
        <v>2.22E-7</v>
      </c>
      <c r="D1842" s="51">
        <v>2.04E-7</v>
      </c>
      <c r="E1842" s="51">
        <v>1.2699999999999999E-7</v>
      </c>
      <c r="F1842" s="52">
        <v>5.4500000000000005E-8</v>
      </c>
      <c r="G1842" s="53">
        <v>6.0750000000000001E-7</v>
      </c>
      <c r="H1842" s="53">
        <f t="shared" si="28"/>
        <v>3.0982499999999998E-7</v>
      </c>
    </row>
    <row r="1843" spans="1:8" x14ac:dyDescent="0.4">
      <c r="A1843" s="49"/>
      <c r="B1843" s="50" t="s">
        <v>419</v>
      </c>
      <c r="C1843" s="51">
        <v>2.2245599999999999E-7</v>
      </c>
      <c r="D1843" s="51">
        <v>2.0410700000000002E-7</v>
      </c>
      <c r="E1843" s="51">
        <v>1.2749100000000001E-7</v>
      </c>
      <c r="F1843" s="52">
        <v>5.4500000000000005E-8</v>
      </c>
      <c r="G1843" s="53">
        <v>6.0855399999999998E-7</v>
      </c>
      <c r="H1843" s="53">
        <f t="shared" si="28"/>
        <v>3.1036253999999998E-7</v>
      </c>
    </row>
    <row r="1844" spans="1:8" x14ac:dyDescent="0.4">
      <c r="A1844" s="49"/>
      <c r="B1844" s="50" t="s">
        <v>409</v>
      </c>
      <c r="C1844" s="51">
        <v>2.9400000000000001E-7</v>
      </c>
      <c r="D1844" s="51">
        <v>2.2511699999999999E-7</v>
      </c>
      <c r="E1844" s="51">
        <v>8.3999999999999998E-8</v>
      </c>
      <c r="F1844" s="52">
        <v>2.4400000000000001E-7</v>
      </c>
      <c r="G1844" s="53">
        <v>8.4711699999999984E-7</v>
      </c>
      <c r="H1844" s="53">
        <f t="shared" si="28"/>
        <v>4.3202966999999995E-7</v>
      </c>
    </row>
    <row r="1845" spans="1:8" x14ac:dyDescent="0.4">
      <c r="A1845" s="49"/>
      <c r="B1845" s="50" t="s">
        <v>409</v>
      </c>
      <c r="C1845" s="51">
        <v>2.9400000000000001E-7</v>
      </c>
      <c r="D1845" s="51">
        <v>2.2511699999999999E-7</v>
      </c>
      <c r="E1845" s="51">
        <v>8.3999999999999998E-8</v>
      </c>
      <c r="F1845" s="52">
        <v>2.4400000000000001E-7</v>
      </c>
      <c r="G1845" s="53">
        <v>8.4711699999999984E-7</v>
      </c>
      <c r="H1845" s="53">
        <f t="shared" si="28"/>
        <v>4.3202966999999995E-7</v>
      </c>
    </row>
    <row r="1846" spans="1:8" x14ac:dyDescent="0.4">
      <c r="A1846" s="49"/>
      <c r="B1846" s="50" t="s">
        <v>473</v>
      </c>
      <c r="C1846" s="51">
        <v>1.3424199999999999E-7</v>
      </c>
      <c r="D1846" s="51">
        <v>5.83101E-7</v>
      </c>
      <c r="E1846" s="51">
        <v>1.51981E-8</v>
      </c>
      <c r="F1846" s="52">
        <v>2.1299999999999999E-7</v>
      </c>
      <c r="G1846" s="53">
        <v>9.4554110000000011E-7</v>
      </c>
      <c r="H1846" s="53">
        <f t="shared" si="28"/>
        <v>4.8222596100000006E-7</v>
      </c>
    </row>
    <row r="1847" spans="1:8" x14ac:dyDescent="0.4">
      <c r="A1847" s="49"/>
      <c r="B1847" s="50" t="s">
        <v>473</v>
      </c>
      <c r="C1847" s="51">
        <v>1.3424199999999999E-7</v>
      </c>
      <c r="D1847" s="51">
        <v>5.83101E-7</v>
      </c>
      <c r="E1847" s="51">
        <v>1.51981E-8</v>
      </c>
      <c r="F1847" s="52">
        <v>2.1299999999999999E-7</v>
      </c>
      <c r="G1847" s="53">
        <v>9.4554110000000011E-7</v>
      </c>
      <c r="H1847" s="53">
        <f t="shared" si="28"/>
        <v>4.8222596100000006E-7</v>
      </c>
    </row>
    <row r="1848" spans="1:8" x14ac:dyDescent="0.4">
      <c r="A1848" s="49"/>
      <c r="B1848" s="50" t="s">
        <v>91</v>
      </c>
      <c r="C1848" s="51">
        <v>6.3108600000000002E-7</v>
      </c>
      <c r="D1848" s="51">
        <v>3.6804999999999996E-7</v>
      </c>
      <c r="E1848" s="51">
        <v>2.0363499999999999E-8</v>
      </c>
      <c r="F1848" s="52">
        <v>2.6699999999999998E-8</v>
      </c>
      <c r="G1848" s="53">
        <v>1.0461994999999997E-6</v>
      </c>
      <c r="H1848" s="53">
        <f t="shared" si="28"/>
        <v>5.3356174499999989E-7</v>
      </c>
    </row>
    <row r="1849" spans="1:8" x14ac:dyDescent="0.4">
      <c r="A1849" s="49"/>
      <c r="B1849" s="50" t="s">
        <v>91</v>
      </c>
      <c r="C1849" s="51">
        <v>6.3108600000000002E-7</v>
      </c>
      <c r="D1849" s="51">
        <v>3.6804999999999996E-7</v>
      </c>
      <c r="E1849" s="51">
        <v>2.0363499999999999E-8</v>
      </c>
      <c r="F1849" s="52">
        <v>2.6699999999999998E-8</v>
      </c>
      <c r="G1849" s="53">
        <v>1.0461994999999997E-6</v>
      </c>
      <c r="H1849" s="53">
        <f t="shared" si="28"/>
        <v>5.3356174499999989E-7</v>
      </c>
    </row>
    <row r="1850" spans="1:8" x14ac:dyDescent="0.4">
      <c r="A1850" s="49"/>
      <c r="B1850" s="50" t="s">
        <v>406</v>
      </c>
      <c r="C1850" s="51">
        <v>4.5399999999999996E-7</v>
      </c>
      <c r="D1850" s="51">
        <v>2.8879600000000004E-7</v>
      </c>
      <c r="E1850" s="51">
        <v>1.36E-7</v>
      </c>
      <c r="F1850" s="52">
        <v>3.41E-7</v>
      </c>
      <c r="G1850" s="53">
        <v>1.2197960000000001E-6</v>
      </c>
      <c r="H1850" s="53">
        <f t="shared" si="28"/>
        <v>6.2209596E-7</v>
      </c>
    </row>
    <row r="1851" spans="1:8" x14ac:dyDescent="0.4">
      <c r="A1851" s="49"/>
      <c r="B1851" s="50" t="s">
        <v>406</v>
      </c>
      <c r="C1851" s="51">
        <v>4.5399999999999996E-7</v>
      </c>
      <c r="D1851" s="51">
        <v>2.8879600000000004E-7</v>
      </c>
      <c r="E1851" s="51">
        <v>1.36E-7</v>
      </c>
      <c r="F1851" s="52">
        <v>3.41E-7</v>
      </c>
      <c r="G1851" s="53">
        <v>1.2197960000000001E-6</v>
      </c>
      <c r="H1851" s="53">
        <f t="shared" si="28"/>
        <v>6.2209596E-7</v>
      </c>
    </row>
    <row r="1852" spans="1:8" x14ac:dyDescent="0.4">
      <c r="A1852" s="49"/>
      <c r="B1852" s="50" t="s">
        <v>326</v>
      </c>
      <c r="C1852" s="51">
        <v>6.1684699999999999E-7</v>
      </c>
      <c r="D1852" s="51">
        <v>5.5156800000000001E-7</v>
      </c>
      <c r="E1852" s="51">
        <v>3.21735E-8</v>
      </c>
      <c r="F1852" s="52">
        <v>5.5300000000000005E-8</v>
      </c>
      <c r="G1852" s="53">
        <v>1.2558885000000001E-6</v>
      </c>
      <c r="H1852" s="53">
        <f t="shared" si="28"/>
        <v>6.4050313500000009E-7</v>
      </c>
    </row>
    <row r="1853" spans="1:8" x14ac:dyDescent="0.4">
      <c r="A1853" s="49"/>
      <c r="B1853" s="50" t="s">
        <v>326</v>
      </c>
      <c r="C1853" s="51">
        <v>6.1700000000000009E-7</v>
      </c>
      <c r="D1853" s="51">
        <v>5.5199999999999997E-7</v>
      </c>
      <c r="E1853" s="51">
        <v>3.2199999999999997E-8</v>
      </c>
      <c r="F1853" s="52">
        <v>5.5300000000000005E-8</v>
      </c>
      <c r="G1853" s="53">
        <v>1.2565E-6</v>
      </c>
      <c r="H1853" s="53">
        <f t="shared" si="28"/>
        <v>6.4081499999999996E-7</v>
      </c>
    </row>
    <row r="1854" spans="1:8" x14ac:dyDescent="0.4">
      <c r="A1854" s="49"/>
      <c r="B1854" s="50" t="s">
        <v>342</v>
      </c>
      <c r="C1854" s="51">
        <v>4.9200000000000001E-7</v>
      </c>
      <c r="D1854" s="51">
        <v>4.6380100000000004E-7</v>
      </c>
      <c r="E1854" s="51">
        <v>3.1699999999999999E-7</v>
      </c>
      <c r="F1854" s="52">
        <v>1.29E-7</v>
      </c>
      <c r="G1854" s="53">
        <v>1.4018010000000001E-6</v>
      </c>
      <c r="H1854" s="53">
        <f t="shared" si="28"/>
        <v>7.1491851000000005E-7</v>
      </c>
    </row>
    <row r="1855" spans="1:8" x14ac:dyDescent="0.4">
      <c r="A1855" s="49"/>
      <c r="B1855" s="50" t="s">
        <v>342</v>
      </c>
      <c r="C1855" s="51">
        <v>4.9204299999999993E-7</v>
      </c>
      <c r="D1855" s="51">
        <v>4.6380100000000004E-7</v>
      </c>
      <c r="E1855" s="51">
        <v>3.1706300000000004E-7</v>
      </c>
      <c r="F1855" s="52">
        <v>1.29E-7</v>
      </c>
      <c r="G1855" s="53">
        <v>1.4019070000000001E-6</v>
      </c>
      <c r="H1855" s="53">
        <f t="shared" si="28"/>
        <v>7.1497257000000006E-7</v>
      </c>
    </row>
    <row r="1856" spans="1:8" x14ac:dyDescent="0.4">
      <c r="A1856" s="49"/>
      <c r="B1856" s="50" t="s">
        <v>222</v>
      </c>
      <c r="C1856" s="51">
        <v>5.3000000000000001E-7</v>
      </c>
      <c r="D1856" s="51">
        <v>3.5399999999999997E-7</v>
      </c>
      <c r="E1856" s="51">
        <v>1.33807E-7</v>
      </c>
      <c r="F1856" s="52">
        <v>4.0700000000000003E-7</v>
      </c>
      <c r="G1856" s="53">
        <v>1.4248069999999999E-6</v>
      </c>
      <c r="H1856" s="53">
        <f t="shared" si="28"/>
        <v>7.2665156999999994E-7</v>
      </c>
    </row>
    <row r="1857" spans="1:8" x14ac:dyDescent="0.4">
      <c r="A1857" s="49"/>
      <c r="B1857" s="50" t="s">
        <v>222</v>
      </c>
      <c r="C1857" s="51">
        <v>5.3040700000000002E-7</v>
      </c>
      <c r="D1857" s="51">
        <v>3.5430900000000003E-7</v>
      </c>
      <c r="E1857" s="51">
        <v>1.33807E-7</v>
      </c>
      <c r="F1857" s="52">
        <v>4.0700000000000003E-7</v>
      </c>
      <c r="G1857" s="53">
        <v>1.4255229999999999E-6</v>
      </c>
      <c r="H1857" s="53">
        <f t="shared" si="28"/>
        <v>7.2701673E-7</v>
      </c>
    </row>
    <row r="1858" spans="1:8" x14ac:dyDescent="0.4">
      <c r="A1858" s="49"/>
      <c r="B1858" s="50" t="s">
        <v>221</v>
      </c>
      <c r="C1858" s="51">
        <v>2.6409799999999999E-7</v>
      </c>
      <c r="D1858" s="51">
        <v>4.5418599999999996E-7</v>
      </c>
      <c r="E1858" s="51">
        <v>2.7185300000000002E-7</v>
      </c>
      <c r="F1858" s="52">
        <v>8.1800000000000005E-7</v>
      </c>
      <c r="G1858" s="53">
        <v>1.8081370000000001E-6</v>
      </c>
      <c r="H1858" s="53">
        <f t="shared" si="28"/>
        <v>9.2214987000000009E-7</v>
      </c>
    </row>
    <row r="1859" spans="1:8" x14ac:dyDescent="0.4">
      <c r="A1859" s="49"/>
      <c r="B1859" s="50" t="s">
        <v>221</v>
      </c>
      <c r="C1859" s="51">
        <v>2.6409799999999999E-7</v>
      </c>
      <c r="D1859" s="51">
        <v>4.5418599999999996E-7</v>
      </c>
      <c r="E1859" s="51">
        <v>2.7185300000000002E-7</v>
      </c>
      <c r="F1859" s="52">
        <v>8.1800000000000005E-7</v>
      </c>
      <c r="G1859" s="53">
        <v>1.8081370000000001E-6</v>
      </c>
      <c r="H1859" s="53">
        <f t="shared" si="28"/>
        <v>9.2214987000000009E-7</v>
      </c>
    </row>
    <row r="1860" spans="1:8" x14ac:dyDescent="0.4">
      <c r="A1860" s="49"/>
      <c r="B1860" s="50" t="s">
        <v>455</v>
      </c>
      <c r="C1860" s="51">
        <v>8.9393500000000004E-7</v>
      </c>
      <c r="D1860" s="51">
        <v>6.2755700000000001E-7</v>
      </c>
      <c r="E1860" s="51">
        <v>1.5150999999999998E-7</v>
      </c>
      <c r="F1860" s="52">
        <v>3.7E-7</v>
      </c>
      <c r="G1860" s="53">
        <v>2.0430020000000002E-6</v>
      </c>
      <c r="H1860" s="53">
        <f t="shared" si="28"/>
        <v>1.0419310200000002E-6</v>
      </c>
    </row>
    <row r="1861" spans="1:8" x14ac:dyDescent="0.4">
      <c r="A1861" s="49"/>
      <c r="B1861" s="50" t="s">
        <v>455</v>
      </c>
      <c r="C1861" s="51">
        <v>8.9393500000000004E-7</v>
      </c>
      <c r="D1861" s="51">
        <v>6.2755700000000001E-7</v>
      </c>
      <c r="E1861" s="51">
        <v>1.5150999999999998E-7</v>
      </c>
      <c r="F1861" s="52">
        <v>3.7E-7</v>
      </c>
      <c r="G1861" s="53">
        <v>2.0430020000000002E-6</v>
      </c>
      <c r="H1861" s="53">
        <f t="shared" si="28"/>
        <v>1.0419310200000002E-6</v>
      </c>
    </row>
    <row r="1862" spans="1:8" x14ac:dyDescent="0.4">
      <c r="A1862" s="49"/>
      <c r="B1862" s="50" t="s">
        <v>383</v>
      </c>
      <c r="C1862" s="51">
        <v>1.9118100000000002E-7</v>
      </c>
      <c r="D1862" s="51">
        <v>4.8016400000000004E-7</v>
      </c>
      <c r="E1862" s="51">
        <v>4.9154999999999998E-7</v>
      </c>
      <c r="F1862" s="52">
        <v>1.3400000000000001E-6</v>
      </c>
      <c r="G1862" s="53">
        <v>2.5028950000000003E-6</v>
      </c>
      <c r="H1862" s="53">
        <f t="shared" si="28"/>
        <v>1.2764764500000001E-6</v>
      </c>
    </row>
    <row r="1863" spans="1:8" x14ac:dyDescent="0.4">
      <c r="A1863" s="49"/>
      <c r="B1863" s="50" t="s">
        <v>383</v>
      </c>
      <c r="C1863" s="51">
        <v>1.9118100000000002E-7</v>
      </c>
      <c r="D1863" s="51">
        <v>4.8016400000000004E-7</v>
      </c>
      <c r="E1863" s="51">
        <v>4.9154999999999998E-7</v>
      </c>
      <c r="F1863" s="52">
        <v>1.3400000000000001E-6</v>
      </c>
      <c r="G1863" s="53">
        <v>2.5028950000000003E-6</v>
      </c>
      <c r="H1863" s="53">
        <f t="shared" si="28"/>
        <v>1.2764764500000001E-6</v>
      </c>
    </row>
    <row r="1864" spans="1:8" x14ac:dyDescent="0.4">
      <c r="A1864" s="49"/>
      <c r="B1864" s="50" t="s">
        <v>416</v>
      </c>
      <c r="C1864" s="51">
        <v>1.71801E-6</v>
      </c>
      <c r="D1864" s="51">
        <v>9.4847800000000003E-7</v>
      </c>
      <c r="E1864" s="51">
        <v>6.2091300000000013E-8</v>
      </c>
      <c r="F1864" s="52">
        <v>8.65E-8</v>
      </c>
      <c r="G1864" s="53">
        <v>2.8150792999999998E-6</v>
      </c>
      <c r="H1864" s="53">
        <f t="shared" si="28"/>
        <v>1.435690443E-6</v>
      </c>
    </row>
    <row r="1865" spans="1:8" x14ac:dyDescent="0.4">
      <c r="A1865" s="49"/>
      <c r="B1865" s="50" t="s">
        <v>416</v>
      </c>
      <c r="C1865" s="51">
        <v>1.72E-6</v>
      </c>
      <c r="D1865" s="51">
        <v>9.4847800000000003E-7</v>
      </c>
      <c r="E1865" s="51">
        <v>6.2100000000000007E-8</v>
      </c>
      <c r="F1865" s="52">
        <v>8.65E-8</v>
      </c>
      <c r="G1865" s="53">
        <v>2.8170780000000003E-6</v>
      </c>
      <c r="H1865" s="53">
        <f t="shared" ref="H1865:H1928" si="29">G1865*0.51</f>
        <v>1.4367097800000003E-6</v>
      </c>
    </row>
    <row r="1866" spans="1:8" x14ac:dyDescent="0.4">
      <c r="A1866" s="49"/>
      <c r="B1866" s="50" t="s">
        <v>362</v>
      </c>
      <c r="C1866" s="51">
        <v>2.2999999999999999E-7</v>
      </c>
      <c r="D1866" s="51">
        <v>6.44E-7</v>
      </c>
      <c r="E1866" s="51">
        <v>4.9399999999999995E-7</v>
      </c>
      <c r="F1866" s="52">
        <v>1.4699999999999999E-6</v>
      </c>
      <c r="G1866" s="53">
        <v>2.8379999999999998E-6</v>
      </c>
      <c r="H1866" s="53">
        <f t="shared" si="29"/>
        <v>1.44738E-6</v>
      </c>
    </row>
    <row r="1867" spans="1:8" x14ac:dyDescent="0.4">
      <c r="A1867" s="49"/>
      <c r="B1867" s="50" t="s">
        <v>362</v>
      </c>
      <c r="C1867" s="51">
        <v>2.2999999999999999E-7</v>
      </c>
      <c r="D1867" s="51">
        <v>6.44E-7</v>
      </c>
      <c r="E1867" s="51">
        <v>4.9399999999999995E-7</v>
      </c>
      <c r="F1867" s="52">
        <v>1.4699999999999999E-6</v>
      </c>
      <c r="G1867" s="53">
        <v>2.8379999999999998E-6</v>
      </c>
      <c r="H1867" s="53">
        <f t="shared" si="29"/>
        <v>1.44738E-6</v>
      </c>
    </row>
    <row r="1868" spans="1:8" x14ac:dyDescent="0.4">
      <c r="A1868" s="49"/>
      <c r="B1868" s="50" t="s">
        <v>396</v>
      </c>
      <c r="C1868" s="51">
        <v>1.22973E-6</v>
      </c>
      <c r="D1868" s="51">
        <v>9.6536199999999991E-7</v>
      </c>
      <c r="E1868" s="51">
        <v>2.2452400000000001E-7</v>
      </c>
      <c r="F1868" s="52">
        <v>5.4600000000000005E-7</v>
      </c>
      <c r="G1868" s="53">
        <v>2.9656160000000001E-6</v>
      </c>
      <c r="H1868" s="53">
        <f t="shared" si="29"/>
        <v>1.5124641600000001E-6</v>
      </c>
    </row>
    <row r="1869" spans="1:8" x14ac:dyDescent="0.4">
      <c r="A1869" s="49"/>
      <c r="B1869" s="50" t="s">
        <v>396</v>
      </c>
      <c r="C1869" s="51">
        <v>1.22973E-6</v>
      </c>
      <c r="D1869" s="51">
        <v>9.6536199999999991E-7</v>
      </c>
      <c r="E1869" s="51">
        <v>2.2452400000000001E-7</v>
      </c>
      <c r="F1869" s="52">
        <v>5.4600000000000005E-7</v>
      </c>
      <c r="G1869" s="53">
        <v>2.9656160000000001E-6</v>
      </c>
      <c r="H1869" s="53">
        <f t="shared" si="29"/>
        <v>1.5124641600000001E-6</v>
      </c>
    </row>
    <row r="1870" spans="1:8" x14ac:dyDescent="0.4">
      <c r="A1870" s="49"/>
      <c r="B1870" s="50" t="s">
        <v>390</v>
      </c>
      <c r="C1870" s="51">
        <v>5.9558099999999996E-7</v>
      </c>
      <c r="D1870" s="51">
        <v>1.0974100000000001E-6</v>
      </c>
      <c r="E1870" s="51">
        <v>5.2243499999999998E-7</v>
      </c>
      <c r="F1870" s="52">
        <v>9.4300000000000001E-7</v>
      </c>
      <c r="G1870" s="53">
        <v>3.1584259999999996E-6</v>
      </c>
      <c r="H1870" s="53">
        <f t="shared" si="29"/>
        <v>1.6107972599999999E-6</v>
      </c>
    </row>
    <row r="1871" spans="1:8" x14ac:dyDescent="0.4">
      <c r="A1871" s="49"/>
      <c r="B1871" s="50" t="s">
        <v>390</v>
      </c>
      <c r="C1871" s="51">
        <v>5.9558099999999996E-7</v>
      </c>
      <c r="D1871" s="51">
        <v>1.0974100000000001E-6</v>
      </c>
      <c r="E1871" s="51">
        <v>5.2243499999999998E-7</v>
      </c>
      <c r="F1871" s="52">
        <v>9.4300000000000001E-7</v>
      </c>
      <c r="G1871" s="53">
        <v>3.1584259999999996E-6</v>
      </c>
      <c r="H1871" s="53">
        <f t="shared" si="29"/>
        <v>1.6107972599999999E-6</v>
      </c>
    </row>
    <row r="1872" spans="1:8" x14ac:dyDescent="0.4">
      <c r="A1872" s="49"/>
      <c r="B1872" s="50" t="s">
        <v>379</v>
      </c>
      <c r="C1872" s="51">
        <v>1.32968E-6</v>
      </c>
      <c r="D1872" s="51">
        <v>7.8120100000000006E-7</v>
      </c>
      <c r="E1872" s="51">
        <v>5.0848400000000007E-7</v>
      </c>
      <c r="F1872" s="52">
        <v>1.31E-6</v>
      </c>
      <c r="G1872" s="53">
        <v>3.929365000000001E-6</v>
      </c>
      <c r="H1872" s="53">
        <f t="shared" si="29"/>
        <v>2.0039761500000007E-6</v>
      </c>
    </row>
    <row r="1873" spans="1:8" x14ac:dyDescent="0.4">
      <c r="A1873" s="49"/>
      <c r="B1873" s="50" t="s">
        <v>379</v>
      </c>
      <c r="C1873" s="51">
        <v>1.32968E-6</v>
      </c>
      <c r="D1873" s="51">
        <v>7.8120100000000006E-7</v>
      </c>
      <c r="E1873" s="51">
        <v>5.0848400000000007E-7</v>
      </c>
      <c r="F1873" s="52">
        <v>1.31E-6</v>
      </c>
      <c r="G1873" s="53">
        <v>3.929365000000001E-6</v>
      </c>
      <c r="H1873" s="53">
        <f t="shared" si="29"/>
        <v>2.0039761500000007E-6</v>
      </c>
    </row>
    <row r="1874" spans="1:8" x14ac:dyDescent="0.4">
      <c r="A1874" s="49"/>
      <c r="B1874" s="50" t="s">
        <v>306</v>
      </c>
      <c r="C1874" s="51">
        <v>9.3702599999999996E-7</v>
      </c>
      <c r="D1874" s="51">
        <v>2.4275799999999997E-6</v>
      </c>
      <c r="E1874" s="51">
        <v>1.1686299999999999E-7</v>
      </c>
      <c r="F1874" s="52">
        <v>4.9200000000000001E-7</v>
      </c>
      <c r="G1874" s="53">
        <v>3.9734690000000004E-6</v>
      </c>
      <c r="H1874" s="53">
        <f t="shared" si="29"/>
        <v>2.0264691900000003E-6</v>
      </c>
    </row>
    <row r="1875" spans="1:8" x14ac:dyDescent="0.4">
      <c r="A1875" s="49"/>
      <c r="B1875" s="50" t="s">
        <v>306</v>
      </c>
      <c r="C1875" s="51">
        <v>9.3702599999999996E-7</v>
      </c>
      <c r="D1875" s="51">
        <v>2.4275799999999997E-6</v>
      </c>
      <c r="E1875" s="51">
        <v>1.1686299999999999E-7</v>
      </c>
      <c r="F1875" s="52">
        <v>4.9200000000000001E-7</v>
      </c>
      <c r="G1875" s="53">
        <v>3.9734690000000004E-6</v>
      </c>
      <c r="H1875" s="53">
        <f t="shared" si="29"/>
        <v>2.0264691900000003E-6</v>
      </c>
    </row>
    <row r="1876" spans="1:8" x14ac:dyDescent="0.4">
      <c r="A1876" s="49"/>
      <c r="B1876" s="50" t="s">
        <v>431</v>
      </c>
      <c r="C1876" s="51">
        <v>8.0999999999999997E-7</v>
      </c>
      <c r="D1876" s="51">
        <v>1.84E-6</v>
      </c>
      <c r="E1876" s="51">
        <v>4.89E-7</v>
      </c>
      <c r="F1876" s="52">
        <v>1.9400000000000001E-6</v>
      </c>
      <c r="G1876" s="53">
        <v>5.079E-6</v>
      </c>
      <c r="H1876" s="53">
        <f t="shared" si="29"/>
        <v>2.5902900000000001E-6</v>
      </c>
    </row>
    <row r="1877" spans="1:8" x14ac:dyDescent="0.4">
      <c r="A1877" s="49"/>
      <c r="B1877" s="50" t="s">
        <v>431</v>
      </c>
      <c r="C1877" s="51">
        <v>8.0984400000000001E-7</v>
      </c>
      <c r="D1877" s="51">
        <v>1.84178E-6</v>
      </c>
      <c r="E1877" s="51">
        <v>4.8876499999999997E-7</v>
      </c>
      <c r="F1877" s="52">
        <v>1.9400000000000001E-6</v>
      </c>
      <c r="G1877" s="53">
        <v>5.0803890000000004E-6</v>
      </c>
      <c r="H1877" s="53">
        <f t="shared" si="29"/>
        <v>2.5909983900000001E-6</v>
      </c>
    </row>
    <row r="1878" spans="1:8" x14ac:dyDescent="0.4">
      <c r="A1878" s="49"/>
      <c r="B1878" s="50" t="s">
        <v>447</v>
      </c>
      <c r="C1878" s="51">
        <v>2.3300000000000001E-6</v>
      </c>
      <c r="D1878" s="51">
        <v>1.26E-6</v>
      </c>
      <c r="E1878" s="51">
        <v>8.1400000000000006E-7</v>
      </c>
      <c r="F1878" s="52">
        <v>1.6900000000000001E-6</v>
      </c>
      <c r="G1878" s="53">
        <v>6.0940000000000004E-6</v>
      </c>
      <c r="H1878" s="53">
        <f t="shared" si="29"/>
        <v>3.1079400000000002E-6</v>
      </c>
    </row>
    <row r="1879" spans="1:8" x14ac:dyDescent="0.4">
      <c r="A1879" s="49"/>
      <c r="B1879" s="50" t="s">
        <v>447</v>
      </c>
      <c r="C1879" s="51">
        <v>2.3300000000000001E-6</v>
      </c>
      <c r="D1879" s="51">
        <v>1.26E-6</v>
      </c>
      <c r="E1879" s="51">
        <v>8.1400000000000006E-7</v>
      </c>
      <c r="F1879" s="52">
        <v>1.6900000000000001E-6</v>
      </c>
      <c r="G1879" s="53">
        <v>6.0940000000000004E-6</v>
      </c>
      <c r="H1879" s="53">
        <f t="shared" si="29"/>
        <v>3.1079400000000002E-6</v>
      </c>
    </row>
    <row r="1880" spans="1:8" x14ac:dyDescent="0.4">
      <c r="A1880" s="49"/>
      <c r="B1880" s="50" t="s">
        <v>459</v>
      </c>
      <c r="C1880" s="51">
        <v>2.9554799999999998E-6</v>
      </c>
      <c r="D1880" s="51">
        <v>5.8638199999999994E-6</v>
      </c>
      <c r="E1880" s="51">
        <v>1.40851E-7</v>
      </c>
      <c r="F1880" s="52">
        <v>7.7499999999999999E-7</v>
      </c>
      <c r="G1880" s="53">
        <v>9.7351509999999988E-6</v>
      </c>
      <c r="H1880" s="53">
        <f t="shared" si="29"/>
        <v>4.9649270099999992E-6</v>
      </c>
    </row>
    <row r="1881" spans="1:8" x14ac:dyDescent="0.4">
      <c r="A1881" s="49"/>
      <c r="B1881" s="50" t="s">
        <v>459</v>
      </c>
      <c r="C1881" s="51">
        <v>2.9554799999999998E-6</v>
      </c>
      <c r="D1881" s="51">
        <v>5.8638199999999994E-6</v>
      </c>
      <c r="E1881" s="51">
        <v>1.40851E-7</v>
      </c>
      <c r="F1881" s="52">
        <v>7.7499999999999999E-7</v>
      </c>
      <c r="G1881" s="53">
        <v>9.7351509999999988E-6</v>
      </c>
      <c r="H1881" s="53">
        <f t="shared" si="29"/>
        <v>4.9649270099999992E-6</v>
      </c>
    </row>
    <row r="1882" spans="1:8" x14ac:dyDescent="0.4">
      <c r="A1882" s="44" t="s">
        <v>336</v>
      </c>
      <c r="B1882" s="45" t="s">
        <v>335</v>
      </c>
      <c r="C1882" s="46">
        <v>4.2399999999999999E-7</v>
      </c>
      <c r="D1882" s="46">
        <v>2.5199999999999998E-7</v>
      </c>
      <c r="E1882" s="46">
        <v>4.9899999999999997E-8</v>
      </c>
      <c r="F1882" s="47">
        <v>1.03E-7</v>
      </c>
      <c r="G1882" s="48">
        <v>8.2889999999999991E-7</v>
      </c>
      <c r="H1882" s="48">
        <f t="shared" si="29"/>
        <v>4.2273899999999996E-7</v>
      </c>
    </row>
    <row r="1883" spans="1:8" x14ac:dyDescent="0.4">
      <c r="A1883" s="49"/>
      <c r="B1883" s="50" t="s">
        <v>393</v>
      </c>
      <c r="C1883" s="51">
        <v>1.68807E-6</v>
      </c>
      <c r="D1883" s="51">
        <v>1.1123299999999999E-6</v>
      </c>
      <c r="E1883" s="51">
        <v>5.3566000000000005E-8</v>
      </c>
      <c r="F1883" s="52">
        <v>2.6200000000000004E-7</v>
      </c>
      <c r="G1883" s="53">
        <v>3.1159659999999998E-6</v>
      </c>
      <c r="H1883" s="53">
        <f t="shared" si="29"/>
        <v>1.5891426599999999E-6</v>
      </c>
    </row>
    <row r="1884" spans="1:8" x14ac:dyDescent="0.4">
      <c r="A1884" s="49"/>
      <c r="B1884" s="50" t="s">
        <v>466</v>
      </c>
      <c r="C1884" s="51">
        <v>2.0612100000000001E-6</v>
      </c>
      <c r="D1884" s="51">
        <v>2.1927900000000001E-6</v>
      </c>
      <c r="E1884" s="51">
        <v>4.06642E-7</v>
      </c>
      <c r="F1884" s="52">
        <v>5.5900000000000007E-7</v>
      </c>
      <c r="G1884" s="53">
        <v>5.2196419999999999E-6</v>
      </c>
      <c r="H1884" s="53">
        <f t="shared" si="29"/>
        <v>2.6620174200000002E-6</v>
      </c>
    </row>
    <row r="1885" spans="1:8" x14ac:dyDescent="0.4">
      <c r="A1885" s="49"/>
      <c r="B1885" s="50" t="s">
        <v>436</v>
      </c>
      <c r="C1885" s="51">
        <v>3.1330899999999998E-6</v>
      </c>
      <c r="D1885" s="51">
        <v>1.60561E-6</v>
      </c>
      <c r="E1885" s="51">
        <v>1.2069100000000001E-7</v>
      </c>
      <c r="F1885" s="52">
        <v>4.9599999999999999E-7</v>
      </c>
      <c r="G1885" s="53">
        <v>5.355391E-6</v>
      </c>
      <c r="H1885" s="53">
        <f t="shared" si="29"/>
        <v>2.7312494100000001E-6</v>
      </c>
    </row>
    <row r="1886" spans="1:8" x14ac:dyDescent="0.4">
      <c r="A1886" s="49"/>
      <c r="B1886" s="50" t="s">
        <v>220</v>
      </c>
      <c r="C1886" s="51">
        <v>3.1330899999999998E-6</v>
      </c>
      <c r="D1886" s="51">
        <v>1.60561E-6</v>
      </c>
      <c r="E1886" s="51">
        <v>1.2069100000000001E-7</v>
      </c>
      <c r="F1886" s="52">
        <v>4.9599999999999999E-7</v>
      </c>
      <c r="G1886" s="53">
        <v>5.355391E-6</v>
      </c>
      <c r="H1886" s="53">
        <f t="shared" si="29"/>
        <v>2.7312494100000001E-6</v>
      </c>
    </row>
    <row r="1887" spans="1:8" x14ac:dyDescent="0.4">
      <c r="A1887" s="49"/>
      <c r="B1887" s="50" t="s">
        <v>403</v>
      </c>
      <c r="C1887" s="51">
        <v>1.38E-5</v>
      </c>
      <c r="D1887" s="51">
        <v>1.1400000000000001E-5</v>
      </c>
      <c r="E1887" s="51">
        <v>7.860000000000001E-6</v>
      </c>
      <c r="F1887" s="52">
        <v>1.7899999999999998E-5</v>
      </c>
      <c r="G1887" s="53">
        <v>5.096E-5</v>
      </c>
      <c r="H1887" s="53">
        <f t="shared" si="29"/>
        <v>2.5989599999999999E-5</v>
      </c>
    </row>
    <row r="1888" spans="1:8" x14ac:dyDescent="0.4">
      <c r="A1888" s="49"/>
      <c r="B1888" s="50" t="s">
        <v>406</v>
      </c>
      <c r="C1888" s="51">
        <v>2.19E-5</v>
      </c>
      <c r="D1888" s="51">
        <v>1.29E-5</v>
      </c>
      <c r="E1888" s="51">
        <v>6.6299999999999992E-6</v>
      </c>
      <c r="F1888" s="52">
        <v>1.6099999999999998E-5</v>
      </c>
      <c r="G1888" s="53">
        <v>5.753E-5</v>
      </c>
      <c r="H1888" s="53">
        <f t="shared" si="29"/>
        <v>2.9340300000000001E-5</v>
      </c>
    </row>
    <row r="1889" spans="1:8" x14ac:dyDescent="0.4">
      <c r="A1889" s="49"/>
      <c r="B1889" s="50" t="s">
        <v>457</v>
      </c>
      <c r="C1889" s="51">
        <v>2.0836099999999999E-5</v>
      </c>
      <c r="D1889" s="51">
        <v>1.93364E-5</v>
      </c>
      <c r="E1889" s="51">
        <v>2.9459E-6</v>
      </c>
      <c r="F1889" s="52">
        <v>2.65E-5</v>
      </c>
      <c r="G1889" s="53">
        <v>6.9618399999999997E-5</v>
      </c>
      <c r="H1889" s="53">
        <f t="shared" si="29"/>
        <v>3.5505383999999997E-5</v>
      </c>
    </row>
    <row r="1890" spans="1:8" x14ac:dyDescent="0.4">
      <c r="A1890" s="49"/>
      <c r="B1890" s="50" t="s">
        <v>222</v>
      </c>
      <c r="C1890" s="51">
        <v>2.77374E-5</v>
      </c>
      <c r="D1890" s="51">
        <v>1.9267300000000001E-5</v>
      </c>
      <c r="E1890" s="51">
        <v>7.6726500000000001E-6</v>
      </c>
      <c r="F1890" s="52">
        <v>2.16E-5</v>
      </c>
      <c r="G1890" s="53">
        <v>7.6277349999999999E-5</v>
      </c>
      <c r="H1890" s="53">
        <f t="shared" si="29"/>
        <v>3.8901448500000003E-5</v>
      </c>
    </row>
    <row r="1891" spans="1:8" x14ac:dyDescent="0.4">
      <c r="A1891" s="49"/>
      <c r="B1891" s="50" t="s">
        <v>447</v>
      </c>
      <c r="C1891" s="51">
        <v>7.290000000000001E-5</v>
      </c>
      <c r="D1891" s="51">
        <v>3.9100000000000002E-5</v>
      </c>
      <c r="E1891" s="51">
        <v>2.5600000000000002E-5</v>
      </c>
      <c r="F1891" s="52">
        <v>5.2200000000000002E-5</v>
      </c>
      <c r="G1891" s="53">
        <v>1.8980000000000003E-4</v>
      </c>
      <c r="H1891" s="53">
        <f t="shared" si="29"/>
        <v>9.6798000000000017E-5</v>
      </c>
    </row>
    <row r="1892" spans="1:8" x14ac:dyDescent="0.4">
      <c r="A1892" s="44" t="s">
        <v>286</v>
      </c>
      <c r="B1892" s="45" t="s">
        <v>334</v>
      </c>
      <c r="C1892" s="46">
        <v>4.28076E-7</v>
      </c>
      <c r="D1892" s="46">
        <v>2.6116500000000002E-7</v>
      </c>
      <c r="E1892" s="46">
        <v>1.9967100000000001E-8</v>
      </c>
      <c r="F1892" s="47">
        <v>9.5799999999999998E-8</v>
      </c>
      <c r="G1892" s="48">
        <v>8.0500809999999986E-7</v>
      </c>
      <c r="H1892" s="48">
        <f t="shared" si="29"/>
        <v>4.1055413099999993E-7</v>
      </c>
    </row>
    <row r="1893" spans="1:8" x14ac:dyDescent="0.4">
      <c r="A1893" s="49"/>
      <c r="B1893" s="50" t="s">
        <v>219</v>
      </c>
      <c r="C1893" s="51">
        <v>4.7718400000000005E-7</v>
      </c>
      <c r="D1893" s="51">
        <v>2.8939599999999998E-7</v>
      </c>
      <c r="E1893" s="51">
        <v>2.2388300000000001E-8</v>
      </c>
      <c r="F1893" s="52">
        <v>1.06E-7</v>
      </c>
      <c r="G1893" s="53">
        <v>8.949683E-7</v>
      </c>
      <c r="H1893" s="53">
        <f t="shared" si="29"/>
        <v>4.56433833E-7</v>
      </c>
    </row>
    <row r="1894" spans="1:8" x14ac:dyDescent="0.4">
      <c r="A1894" s="49"/>
      <c r="B1894" s="50" t="s">
        <v>381</v>
      </c>
      <c r="C1894" s="51">
        <v>6.2568900000000001E-7</v>
      </c>
      <c r="D1894" s="51">
        <v>3.2812500000000003E-7</v>
      </c>
      <c r="E1894" s="51">
        <v>3.3233499999999998E-8</v>
      </c>
      <c r="F1894" s="52">
        <v>1.15E-7</v>
      </c>
      <c r="G1894" s="53">
        <v>1.1020475000000004E-6</v>
      </c>
      <c r="H1894" s="53">
        <f t="shared" si="29"/>
        <v>5.6204422500000021E-7</v>
      </c>
    </row>
    <row r="1895" spans="1:8" x14ac:dyDescent="0.4">
      <c r="A1895" s="49"/>
      <c r="B1895" s="50" t="s">
        <v>407</v>
      </c>
      <c r="C1895" s="51">
        <v>8.02437E-7</v>
      </c>
      <c r="D1895" s="51">
        <v>4.8955799999999994E-7</v>
      </c>
      <c r="E1895" s="51">
        <v>3.7428700000000001E-8</v>
      </c>
      <c r="F1895" s="52">
        <v>1.8000000000000002E-7</v>
      </c>
      <c r="G1895" s="53">
        <v>1.5094236999999999E-6</v>
      </c>
      <c r="H1895" s="53">
        <f t="shared" si="29"/>
        <v>7.6980608699999998E-7</v>
      </c>
    </row>
    <row r="1896" spans="1:8" x14ac:dyDescent="0.4">
      <c r="A1896" s="49"/>
      <c r="B1896" s="50" t="s">
        <v>475</v>
      </c>
      <c r="C1896" s="51">
        <v>1.06612E-6</v>
      </c>
      <c r="D1896" s="51">
        <v>6.3411200000000001E-7</v>
      </c>
      <c r="E1896" s="51">
        <v>1.2562099999999998E-7</v>
      </c>
      <c r="F1896" s="52">
        <v>2.5900000000000003E-7</v>
      </c>
      <c r="G1896" s="53">
        <v>2.0848530000000003E-6</v>
      </c>
      <c r="H1896" s="53">
        <f t="shared" si="29"/>
        <v>1.0632750300000001E-6</v>
      </c>
    </row>
    <row r="1897" spans="1:8" x14ac:dyDescent="0.4">
      <c r="A1897" s="49"/>
      <c r="B1897" s="50" t="s">
        <v>448</v>
      </c>
      <c r="C1897" s="51">
        <v>1.1344700000000001E-6</v>
      </c>
      <c r="D1897" s="51">
        <v>7.8120200000000009E-7</v>
      </c>
      <c r="E1897" s="51">
        <v>6.6382499999999992E-8</v>
      </c>
      <c r="F1897" s="52">
        <v>2.4000000000000003E-7</v>
      </c>
      <c r="G1897" s="53">
        <v>2.2220545000000004E-6</v>
      </c>
      <c r="H1897" s="53">
        <f t="shared" si="29"/>
        <v>1.1332477950000003E-6</v>
      </c>
    </row>
    <row r="1898" spans="1:8" x14ac:dyDescent="0.4">
      <c r="A1898" s="49"/>
      <c r="B1898" s="50" t="s">
        <v>354</v>
      </c>
      <c r="C1898" s="51">
        <v>1.3799999999999999E-6</v>
      </c>
      <c r="D1898" s="51">
        <v>8.2700000000000009E-7</v>
      </c>
      <c r="E1898" s="51">
        <v>3.6100000000000002E-7</v>
      </c>
      <c r="F1898" s="52">
        <v>5.3300000000000002E-7</v>
      </c>
      <c r="G1898" s="53">
        <v>3.101E-6</v>
      </c>
      <c r="H1898" s="53">
        <f t="shared" si="29"/>
        <v>1.5815100000000001E-6</v>
      </c>
    </row>
    <row r="1899" spans="1:8" x14ac:dyDescent="0.4">
      <c r="A1899" s="49"/>
      <c r="B1899" s="50" t="s">
        <v>284</v>
      </c>
      <c r="C1899" s="51">
        <v>1.7318699999999999E-6</v>
      </c>
      <c r="D1899" s="51">
        <v>1.0554399999999999E-6</v>
      </c>
      <c r="E1899" s="51">
        <v>1.3162399999999999E-7</v>
      </c>
      <c r="F1899" s="52">
        <v>3.6400000000000003E-7</v>
      </c>
      <c r="G1899" s="53">
        <v>3.282934E-6</v>
      </c>
      <c r="H1899" s="53">
        <f t="shared" si="29"/>
        <v>1.6742963400000001E-6</v>
      </c>
    </row>
    <row r="1900" spans="1:8" x14ac:dyDescent="0.4">
      <c r="A1900" s="49"/>
      <c r="B1900" s="50" t="s">
        <v>346</v>
      </c>
      <c r="C1900" s="51">
        <v>1.0828800000000001E-6</v>
      </c>
      <c r="D1900" s="51">
        <v>2.5164800000000003E-6</v>
      </c>
      <c r="E1900" s="51">
        <v>2.9541900000000001E-7</v>
      </c>
      <c r="F1900" s="52">
        <v>3.3000000000000002E-7</v>
      </c>
      <c r="G1900" s="53">
        <v>4.2247789999999998E-6</v>
      </c>
      <c r="H1900" s="53">
        <f t="shared" si="29"/>
        <v>2.15463729E-6</v>
      </c>
    </row>
    <row r="1901" spans="1:8" x14ac:dyDescent="0.4">
      <c r="A1901" s="49"/>
      <c r="B1901" s="50" t="s">
        <v>344</v>
      </c>
      <c r="C1901" s="51">
        <v>2.49519E-6</v>
      </c>
      <c r="D1901" s="51">
        <v>1.4132999999999999E-6</v>
      </c>
      <c r="E1901" s="51">
        <v>2.38315E-7</v>
      </c>
      <c r="F1901" s="52">
        <v>5.1400000000000008E-7</v>
      </c>
      <c r="G1901" s="53">
        <v>4.6608049999999998E-6</v>
      </c>
      <c r="H1901" s="53">
        <f t="shared" si="29"/>
        <v>2.3770105499999998E-6</v>
      </c>
    </row>
    <row r="1902" spans="1:8" x14ac:dyDescent="0.4">
      <c r="A1902" s="49"/>
      <c r="B1902" s="50" t="s">
        <v>358</v>
      </c>
      <c r="C1902" s="51">
        <v>2.1299999999999999E-6</v>
      </c>
      <c r="D1902" s="51">
        <v>1.4300000000000001E-6</v>
      </c>
      <c r="E1902" s="51">
        <v>4.1199999999999998E-7</v>
      </c>
      <c r="F1902" s="52">
        <v>8.3799999999999996E-7</v>
      </c>
      <c r="G1902" s="53">
        <v>4.8099999999999997E-6</v>
      </c>
      <c r="H1902" s="53">
        <f t="shared" si="29"/>
        <v>2.4530999999999999E-6</v>
      </c>
    </row>
    <row r="1903" spans="1:8" x14ac:dyDescent="0.4">
      <c r="A1903" s="49"/>
      <c r="B1903" s="50" t="s">
        <v>327</v>
      </c>
      <c r="C1903" s="51">
        <v>2.02719E-6</v>
      </c>
      <c r="D1903" s="51">
        <v>1.6584000000000001E-6</v>
      </c>
      <c r="E1903" s="51">
        <v>5.0078099999999994E-7</v>
      </c>
      <c r="F1903" s="52">
        <v>6.8599999999999998E-7</v>
      </c>
      <c r="G1903" s="53">
        <v>4.8723709999999991E-6</v>
      </c>
      <c r="H1903" s="53">
        <f t="shared" si="29"/>
        <v>2.4849092099999994E-6</v>
      </c>
    </row>
    <row r="1904" spans="1:8" x14ac:dyDescent="0.4">
      <c r="A1904" s="49"/>
      <c r="B1904" s="50" t="s">
        <v>217</v>
      </c>
      <c r="C1904" s="51">
        <v>2.8800000000000004E-6</v>
      </c>
      <c r="D1904" s="51">
        <v>1.9300000000000002E-6</v>
      </c>
      <c r="E1904" s="51">
        <v>6.0800000000000004E-7</v>
      </c>
      <c r="F1904" s="52">
        <v>1.1800000000000001E-6</v>
      </c>
      <c r="G1904" s="53">
        <v>6.5979999999999993E-6</v>
      </c>
      <c r="H1904" s="53">
        <f t="shared" si="29"/>
        <v>3.3649799999999998E-6</v>
      </c>
    </row>
    <row r="1905" spans="1:8" x14ac:dyDescent="0.4">
      <c r="A1905" s="49"/>
      <c r="B1905" s="50" t="s">
        <v>380</v>
      </c>
      <c r="C1905" s="51">
        <v>3.1830399999999997E-6</v>
      </c>
      <c r="D1905" s="51">
        <v>2.1686900000000002E-6</v>
      </c>
      <c r="E1905" s="51">
        <v>5.4184299999999996E-7</v>
      </c>
      <c r="F1905" s="52">
        <v>1.2500000000000001E-6</v>
      </c>
      <c r="G1905" s="53">
        <v>7.143573E-6</v>
      </c>
      <c r="H1905" s="53">
        <f t="shared" si="29"/>
        <v>3.6432222300000001E-6</v>
      </c>
    </row>
    <row r="1906" spans="1:8" x14ac:dyDescent="0.4">
      <c r="A1906" s="49"/>
      <c r="B1906" s="50" t="s">
        <v>216</v>
      </c>
      <c r="C1906" s="51">
        <v>3.1613199999999998E-6</v>
      </c>
      <c r="D1906" s="51">
        <v>2.07121E-6</v>
      </c>
      <c r="E1906" s="51">
        <v>7.9195700000000008E-7</v>
      </c>
      <c r="F1906" s="52">
        <v>1.17E-6</v>
      </c>
      <c r="G1906" s="53">
        <v>7.1944870000000006E-6</v>
      </c>
      <c r="H1906" s="53">
        <f t="shared" si="29"/>
        <v>3.6691883700000003E-6</v>
      </c>
    </row>
    <row r="1907" spans="1:8" x14ac:dyDescent="0.4">
      <c r="A1907" s="49"/>
      <c r="B1907" s="50" t="s">
        <v>458</v>
      </c>
      <c r="C1907" s="51">
        <v>3.9520199999999993E-6</v>
      </c>
      <c r="D1907" s="51">
        <v>2.36783E-6</v>
      </c>
      <c r="E1907" s="51">
        <v>1.1055399999999999E-6</v>
      </c>
      <c r="F1907" s="52">
        <v>1.57E-6</v>
      </c>
      <c r="G1907" s="53">
        <v>8.9953900000000013E-6</v>
      </c>
      <c r="H1907" s="53">
        <f t="shared" si="29"/>
        <v>4.5876489000000007E-6</v>
      </c>
    </row>
    <row r="1908" spans="1:8" x14ac:dyDescent="0.4">
      <c r="A1908" s="49"/>
      <c r="B1908" s="50" t="s">
        <v>393</v>
      </c>
      <c r="C1908" s="51">
        <v>5.6697400000000004E-6</v>
      </c>
      <c r="D1908" s="51">
        <v>3.3149799999999999E-6</v>
      </c>
      <c r="E1908" s="51">
        <v>1.8981599999999998E-7</v>
      </c>
      <c r="F1908" s="52">
        <v>8.8599999999999997E-7</v>
      </c>
      <c r="G1908" s="53">
        <v>1.0060536E-5</v>
      </c>
      <c r="H1908" s="53">
        <f t="shared" si="29"/>
        <v>5.1308733600000002E-6</v>
      </c>
    </row>
    <row r="1909" spans="1:8" x14ac:dyDescent="0.4">
      <c r="A1909" s="49"/>
      <c r="B1909" s="50" t="s">
        <v>441</v>
      </c>
      <c r="C1909" s="51">
        <v>3.9337499999999994E-6</v>
      </c>
      <c r="D1909" s="51">
        <v>3.5848400000000002E-6</v>
      </c>
      <c r="E1909" s="51">
        <v>1.04863E-6</v>
      </c>
      <c r="F1909" s="52">
        <v>1.6700000000000001E-6</v>
      </c>
      <c r="G1909" s="53">
        <v>1.0237220000000001E-5</v>
      </c>
      <c r="H1909" s="53">
        <f t="shared" si="29"/>
        <v>5.2209822000000003E-6</v>
      </c>
    </row>
    <row r="1910" spans="1:8" x14ac:dyDescent="0.4">
      <c r="A1910" s="49"/>
      <c r="B1910" s="50" t="s">
        <v>403</v>
      </c>
      <c r="C1910" s="51">
        <v>3.27E-6</v>
      </c>
      <c r="D1910" s="51">
        <v>2.3099999999999999E-6</v>
      </c>
      <c r="E1910" s="51">
        <v>1.66E-6</v>
      </c>
      <c r="F1910" s="52">
        <v>3.4999999999999999E-6</v>
      </c>
      <c r="G1910" s="53">
        <v>1.0739999999999999E-5</v>
      </c>
      <c r="H1910" s="53">
        <f t="shared" si="29"/>
        <v>5.4773999999999994E-6</v>
      </c>
    </row>
    <row r="1911" spans="1:8" x14ac:dyDescent="0.4">
      <c r="A1911" s="49"/>
      <c r="B1911" s="50" t="s">
        <v>220</v>
      </c>
      <c r="C1911" s="51">
        <v>6.5950000000000004E-6</v>
      </c>
      <c r="D1911" s="51">
        <v>4.0360500000000001E-6</v>
      </c>
      <c r="E1911" s="51">
        <v>7.2784599999999994E-7</v>
      </c>
      <c r="F1911" s="52">
        <v>1.8899999999999999E-6</v>
      </c>
      <c r="G1911" s="53">
        <v>1.3248896E-5</v>
      </c>
      <c r="H1911" s="53">
        <f t="shared" si="29"/>
        <v>6.7569369599999999E-6</v>
      </c>
    </row>
    <row r="1912" spans="1:8" x14ac:dyDescent="0.4">
      <c r="A1912" s="49"/>
      <c r="B1912" s="50" t="s">
        <v>427</v>
      </c>
      <c r="C1912" s="51">
        <v>5.6086900000000003E-6</v>
      </c>
      <c r="D1912" s="51">
        <v>4.0539100000000001E-6</v>
      </c>
      <c r="E1912" s="51">
        <v>2.5776499999999998E-6</v>
      </c>
      <c r="F1912" s="52">
        <v>2.5999999999999997E-6</v>
      </c>
      <c r="G1912" s="53">
        <v>1.4840250000000001E-5</v>
      </c>
      <c r="H1912" s="53">
        <f t="shared" si="29"/>
        <v>7.5685275000000007E-6</v>
      </c>
    </row>
    <row r="1913" spans="1:8" x14ac:dyDescent="0.4">
      <c r="A1913" s="49"/>
      <c r="B1913" s="50" t="s">
        <v>466</v>
      </c>
      <c r="C1913" s="51">
        <v>5.7069200000000001E-6</v>
      </c>
      <c r="D1913" s="51">
        <v>6.3893699999999998E-6</v>
      </c>
      <c r="E1913" s="51">
        <v>1.3750500000000001E-6</v>
      </c>
      <c r="F1913" s="52">
        <v>1.5399999999999999E-6</v>
      </c>
      <c r="G1913" s="53">
        <v>1.5011339999999997E-5</v>
      </c>
      <c r="H1913" s="53">
        <f t="shared" si="29"/>
        <v>7.6557833999999987E-6</v>
      </c>
    </row>
    <row r="1914" spans="1:8" x14ac:dyDescent="0.4">
      <c r="A1914" s="49"/>
      <c r="B1914" s="50" t="s">
        <v>399</v>
      </c>
      <c r="C1914" s="51">
        <v>6.1903200000000004E-6</v>
      </c>
      <c r="D1914" s="51">
        <v>4.5687400000000002E-6</v>
      </c>
      <c r="E1914" s="51">
        <v>2.12158E-6</v>
      </c>
      <c r="F1914" s="52">
        <v>2.96E-6</v>
      </c>
      <c r="G1914" s="53">
        <v>1.5840639999999998E-5</v>
      </c>
      <c r="H1914" s="53">
        <f t="shared" si="29"/>
        <v>8.0787263999999986E-6</v>
      </c>
    </row>
    <row r="1915" spans="1:8" x14ac:dyDescent="0.4">
      <c r="A1915" s="49"/>
      <c r="B1915" s="50" t="s">
        <v>406</v>
      </c>
      <c r="C1915" s="51">
        <v>6.9627600000000002E-6</v>
      </c>
      <c r="D1915" s="51">
        <v>3.71167E-6</v>
      </c>
      <c r="E1915" s="51">
        <v>1.7583E-6</v>
      </c>
      <c r="F1915" s="52">
        <v>3.45E-6</v>
      </c>
      <c r="G1915" s="53">
        <v>1.5882729999999998E-5</v>
      </c>
      <c r="H1915" s="53">
        <f t="shared" si="29"/>
        <v>8.1001922999999987E-6</v>
      </c>
    </row>
    <row r="1916" spans="1:8" x14ac:dyDescent="0.4">
      <c r="A1916" s="49"/>
      <c r="B1916" s="50" t="s">
        <v>222</v>
      </c>
      <c r="C1916" s="51">
        <v>6.03361E-6</v>
      </c>
      <c r="D1916" s="51">
        <v>4.1572800000000003E-6</v>
      </c>
      <c r="E1916" s="51">
        <v>1.6505899999999999E-6</v>
      </c>
      <c r="F1916" s="52">
        <v>4.69E-6</v>
      </c>
      <c r="G1916" s="53">
        <v>1.6531480000000001E-5</v>
      </c>
      <c r="H1916" s="53">
        <f t="shared" si="29"/>
        <v>8.4310548E-6</v>
      </c>
    </row>
    <row r="1917" spans="1:8" x14ac:dyDescent="0.4">
      <c r="A1917" s="49"/>
      <c r="B1917" s="50" t="s">
        <v>382</v>
      </c>
      <c r="C1917" s="51">
        <v>6.2923600000000007E-6</v>
      </c>
      <c r="D1917" s="51">
        <v>4.33058E-6</v>
      </c>
      <c r="E1917" s="51">
        <v>2.7377199999999998E-6</v>
      </c>
      <c r="F1917" s="52">
        <v>3.8400000000000005E-6</v>
      </c>
      <c r="G1917" s="53">
        <v>1.720066E-5</v>
      </c>
      <c r="H1917" s="53">
        <f t="shared" si="29"/>
        <v>8.7723366000000005E-6</v>
      </c>
    </row>
    <row r="1918" spans="1:8" x14ac:dyDescent="0.4">
      <c r="A1918" s="49"/>
      <c r="B1918" s="50" t="s">
        <v>455</v>
      </c>
      <c r="C1918" s="51">
        <v>8.1576099999999986E-6</v>
      </c>
      <c r="D1918" s="51">
        <v>3.6819799999999999E-6</v>
      </c>
      <c r="E1918" s="51">
        <v>2.2532099999999997E-6</v>
      </c>
      <c r="F1918" s="52">
        <v>5.0600000000000007E-6</v>
      </c>
      <c r="G1918" s="53">
        <v>1.9152799999999997E-5</v>
      </c>
      <c r="H1918" s="53">
        <f t="shared" si="29"/>
        <v>9.7679279999999983E-6</v>
      </c>
    </row>
    <row r="1919" spans="1:8" x14ac:dyDescent="0.4">
      <c r="A1919" s="49"/>
      <c r="B1919" s="50" t="s">
        <v>321</v>
      </c>
      <c r="C1919" s="51">
        <v>7.6349200000000001E-6</v>
      </c>
      <c r="D1919" s="51">
        <v>4.3016699999999994E-6</v>
      </c>
      <c r="E1919" s="51">
        <v>2.88663E-6</v>
      </c>
      <c r="F1919" s="52">
        <v>7.0299999999999996E-6</v>
      </c>
      <c r="G1919" s="53">
        <v>2.1853220000000001E-5</v>
      </c>
      <c r="H1919" s="53">
        <f t="shared" si="29"/>
        <v>1.1145142200000001E-5</v>
      </c>
    </row>
    <row r="1920" spans="1:8" x14ac:dyDescent="0.4">
      <c r="A1920" s="49"/>
      <c r="B1920" s="50" t="s">
        <v>419</v>
      </c>
      <c r="C1920" s="51">
        <v>8.30254E-6</v>
      </c>
      <c r="D1920" s="51">
        <v>6.5077700000000002E-6</v>
      </c>
      <c r="E1920" s="51">
        <v>2.6093199999999999E-6</v>
      </c>
      <c r="F1920" s="52">
        <v>4.7500000000000003E-6</v>
      </c>
      <c r="G1920" s="53">
        <v>2.2169630000000001E-5</v>
      </c>
      <c r="H1920" s="53">
        <f t="shared" si="29"/>
        <v>1.1306511300000001E-5</v>
      </c>
    </row>
    <row r="1921" spans="1:8" x14ac:dyDescent="0.4">
      <c r="A1921" s="49"/>
      <c r="B1921" s="50" t="s">
        <v>91</v>
      </c>
      <c r="C1921" s="51">
        <v>9.7681200000000003E-6</v>
      </c>
      <c r="D1921" s="51">
        <v>6.6099899999999995E-6</v>
      </c>
      <c r="E1921" s="51">
        <v>2.6541500000000002E-6</v>
      </c>
      <c r="F1921" s="52">
        <v>5.5399999999999995E-6</v>
      </c>
      <c r="G1921" s="53">
        <v>2.4572260000000002E-5</v>
      </c>
      <c r="H1921" s="53">
        <f t="shared" si="29"/>
        <v>1.2531852600000001E-5</v>
      </c>
    </row>
    <row r="1922" spans="1:8" x14ac:dyDescent="0.4">
      <c r="A1922" s="49"/>
      <c r="B1922" s="50" t="s">
        <v>159</v>
      </c>
      <c r="C1922" s="51">
        <v>1.19279E-5</v>
      </c>
      <c r="D1922" s="51">
        <v>7.3101599999999996E-6</v>
      </c>
      <c r="E1922" s="51">
        <v>7.3140799999999994E-6</v>
      </c>
      <c r="F1922" s="52">
        <v>4.5800000000000002E-6</v>
      </c>
      <c r="G1922" s="53">
        <v>3.1132140000000002E-5</v>
      </c>
      <c r="H1922" s="53">
        <f t="shared" si="29"/>
        <v>1.58773914E-5</v>
      </c>
    </row>
    <row r="1923" spans="1:8" x14ac:dyDescent="0.4">
      <c r="A1923" s="49"/>
      <c r="B1923" s="50" t="s">
        <v>365</v>
      </c>
      <c r="C1923" s="51">
        <v>6.2700000000000001E-6</v>
      </c>
      <c r="D1923" s="51">
        <v>4.95E-6</v>
      </c>
      <c r="E1923" s="51">
        <v>9.839999999999999E-6</v>
      </c>
      <c r="F1923" s="52">
        <v>1.7600000000000001E-5</v>
      </c>
      <c r="G1923" s="53">
        <v>3.8659999999999999E-5</v>
      </c>
      <c r="H1923" s="53">
        <f t="shared" si="29"/>
        <v>1.97166E-5</v>
      </c>
    </row>
    <row r="1924" spans="1:8" x14ac:dyDescent="0.4">
      <c r="A1924" s="49"/>
      <c r="B1924" s="50" t="s">
        <v>425</v>
      </c>
      <c r="C1924" s="51">
        <v>9.1094899999999991E-6</v>
      </c>
      <c r="D1924" s="51">
        <v>1.6803100000000002E-5</v>
      </c>
      <c r="E1924" s="51">
        <v>5.9557000000000004E-6</v>
      </c>
      <c r="F1924" s="52">
        <v>9.1900000000000001E-6</v>
      </c>
      <c r="G1924" s="53">
        <v>4.1058289999999999E-5</v>
      </c>
      <c r="H1924" s="53">
        <f t="shared" si="29"/>
        <v>2.09397279E-5</v>
      </c>
    </row>
    <row r="1925" spans="1:8" x14ac:dyDescent="0.4">
      <c r="A1925" s="49"/>
      <c r="B1925" s="50" t="s">
        <v>428</v>
      </c>
      <c r="C1925" s="51">
        <v>9.8992699999999998E-6</v>
      </c>
      <c r="D1925" s="51">
        <v>9.8952599999999988E-6</v>
      </c>
      <c r="E1925" s="51">
        <v>5.4000200000000005E-6</v>
      </c>
      <c r="F1925" s="52">
        <v>1.6799999999999998E-5</v>
      </c>
      <c r="G1925" s="53">
        <v>4.1994549999999989E-5</v>
      </c>
      <c r="H1925" s="53">
        <f t="shared" si="29"/>
        <v>2.1417220499999995E-5</v>
      </c>
    </row>
    <row r="1926" spans="1:8" x14ac:dyDescent="0.4">
      <c r="A1926" s="49"/>
      <c r="B1926" s="50" t="s">
        <v>384</v>
      </c>
      <c r="C1926" s="51">
        <v>1.3043E-5</v>
      </c>
      <c r="D1926" s="51">
        <v>6.5314199999999995E-6</v>
      </c>
      <c r="E1926" s="51">
        <v>8.3047599999999994E-6</v>
      </c>
      <c r="F1926" s="52">
        <v>1.52E-5</v>
      </c>
      <c r="G1926" s="53">
        <v>4.3079180000000005E-5</v>
      </c>
      <c r="H1926" s="53">
        <f t="shared" si="29"/>
        <v>2.1970381800000003E-5</v>
      </c>
    </row>
    <row r="1927" spans="1:8" x14ac:dyDescent="0.4">
      <c r="A1927" s="49"/>
      <c r="B1927" s="50" t="s">
        <v>351</v>
      </c>
      <c r="C1927" s="51">
        <v>1.8200000000000002E-5</v>
      </c>
      <c r="D1927" s="51">
        <v>9.7899999999999994E-6</v>
      </c>
      <c r="E1927" s="51">
        <v>7.8299999999999996E-6</v>
      </c>
      <c r="F1927" s="52">
        <v>9.38E-6</v>
      </c>
      <c r="G1927" s="53">
        <v>4.5200000000000001E-5</v>
      </c>
      <c r="H1927" s="53">
        <f t="shared" si="29"/>
        <v>2.3052000000000002E-5</v>
      </c>
    </row>
    <row r="1928" spans="1:8" x14ac:dyDescent="0.4">
      <c r="A1928" s="49"/>
      <c r="B1928" s="50" t="s">
        <v>471</v>
      </c>
      <c r="C1928" s="51">
        <v>2.1347700000000002E-5</v>
      </c>
      <c r="D1928" s="51">
        <v>1.8333800000000001E-5</v>
      </c>
      <c r="E1928" s="51">
        <v>3.6336900000000002E-6</v>
      </c>
      <c r="F1928" s="52">
        <v>3.8999999999999999E-6</v>
      </c>
      <c r="G1928" s="53">
        <v>4.7215190000000001E-5</v>
      </c>
      <c r="H1928" s="53">
        <f t="shared" si="29"/>
        <v>2.4079746899999999E-5</v>
      </c>
    </row>
    <row r="1929" spans="1:8" x14ac:dyDescent="0.4">
      <c r="A1929" s="49"/>
      <c r="B1929" s="50" t="s">
        <v>417</v>
      </c>
      <c r="C1929" s="51">
        <v>1.8649000000000001E-5</v>
      </c>
      <c r="D1929" s="51">
        <v>1.02081E-5</v>
      </c>
      <c r="E1929" s="51">
        <v>7.5131399999999995E-6</v>
      </c>
      <c r="F1929" s="52">
        <v>1.6799999999999998E-5</v>
      </c>
      <c r="G1929" s="53">
        <v>5.3170239999999991E-5</v>
      </c>
      <c r="H1929" s="53">
        <f t="shared" ref="H1929:H1992" si="30">G1929*0.51</f>
        <v>2.7116822399999994E-5</v>
      </c>
    </row>
    <row r="1930" spans="1:8" x14ac:dyDescent="0.4">
      <c r="A1930" s="49"/>
      <c r="B1930" s="50" t="s">
        <v>373</v>
      </c>
      <c r="C1930" s="51">
        <v>1.67914E-5</v>
      </c>
      <c r="D1930" s="51">
        <v>2.3900000000000002E-5</v>
      </c>
      <c r="E1930" s="51">
        <v>5.8900000000000004E-6</v>
      </c>
      <c r="F1930" s="52">
        <v>8.0400000000000009E-6</v>
      </c>
      <c r="G1930" s="53">
        <v>5.4621399999999999E-5</v>
      </c>
      <c r="H1930" s="53">
        <f t="shared" si="30"/>
        <v>2.7856913999999999E-5</v>
      </c>
    </row>
    <row r="1931" spans="1:8" x14ac:dyDescent="0.4">
      <c r="A1931" s="49"/>
      <c r="B1931" s="50" t="s">
        <v>436</v>
      </c>
      <c r="C1931" s="51">
        <v>2.0250100000000001E-5</v>
      </c>
      <c r="D1931" s="51">
        <v>1.56374E-5</v>
      </c>
      <c r="E1931" s="51">
        <v>6.7034399999999995E-6</v>
      </c>
      <c r="F1931" s="52">
        <v>1.29E-5</v>
      </c>
      <c r="G1931" s="53">
        <v>5.5490940000000004E-5</v>
      </c>
      <c r="H1931" s="53">
        <f t="shared" si="30"/>
        <v>2.8300379400000003E-5</v>
      </c>
    </row>
    <row r="1932" spans="1:8" x14ac:dyDescent="0.4">
      <c r="A1932" s="49"/>
      <c r="B1932" s="50" t="s">
        <v>409</v>
      </c>
      <c r="C1932" s="51">
        <v>2.5916000000000001E-5</v>
      </c>
      <c r="D1932" s="51">
        <v>1.44327E-5</v>
      </c>
      <c r="E1932" s="51">
        <v>6.27839E-6</v>
      </c>
      <c r="F1932" s="52">
        <v>1.3899999999999999E-5</v>
      </c>
      <c r="G1932" s="53">
        <v>6.0527090000000005E-5</v>
      </c>
      <c r="H1932" s="53">
        <f t="shared" si="30"/>
        <v>3.0868815900000004E-5</v>
      </c>
    </row>
    <row r="1933" spans="1:8" x14ac:dyDescent="0.4">
      <c r="A1933" s="49"/>
      <c r="B1933" s="50" t="s">
        <v>379</v>
      </c>
      <c r="C1933" s="51">
        <v>2.7614599999999998E-5</v>
      </c>
      <c r="D1933" s="51">
        <v>1.6115100000000001E-5</v>
      </c>
      <c r="E1933" s="51">
        <v>1.0621500000000002E-5</v>
      </c>
      <c r="F1933" s="52">
        <v>2.6999999999999999E-5</v>
      </c>
      <c r="G1933" s="53">
        <v>8.1351200000000001E-5</v>
      </c>
      <c r="H1933" s="53">
        <f t="shared" si="30"/>
        <v>4.1489112000000002E-5</v>
      </c>
    </row>
    <row r="1934" spans="1:8" x14ac:dyDescent="0.4">
      <c r="A1934" s="49"/>
      <c r="B1934" s="50" t="s">
        <v>342</v>
      </c>
      <c r="C1934" s="51">
        <v>3.01E-5</v>
      </c>
      <c r="D1934" s="51">
        <v>2.35471E-5</v>
      </c>
      <c r="E1934" s="51">
        <v>1.98E-5</v>
      </c>
      <c r="F1934" s="52">
        <v>1.33E-5</v>
      </c>
      <c r="G1934" s="53">
        <v>8.6747099999999995E-5</v>
      </c>
      <c r="H1934" s="53">
        <f t="shared" si="30"/>
        <v>4.4241020999999996E-5</v>
      </c>
    </row>
    <row r="1935" spans="1:8" x14ac:dyDescent="0.4">
      <c r="A1935" s="49"/>
      <c r="B1935" s="50" t="s">
        <v>221</v>
      </c>
      <c r="C1935" s="51">
        <v>1.3312999999999999E-5</v>
      </c>
      <c r="D1935" s="51">
        <v>2.3926800000000003E-5</v>
      </c>
      <c r="E1935" s="51">
        <v>1.36271E-5</v>
      </c>
      <c r="F1935" s="52">
        <v>4.1599999999999995E-5</v>
      </c>
      <c r="G1935" s="53">
        <v>9.2466900000000001E-5</v>
      </c>
      <c r="H1935" s="53">
        <f t="shared" si="30"/>
        <v>4.7158119000000004E-5</v>
      </c>
    </row>
    <row r="1936" spans="1:8" x14ac:dyDescent="0.4">
      <c r="A1936" s="49"/>
      <c r="B1936" s="50" t="s">
        <v>447</v>
      </c>
      <c r="C1936" s="51">
        <v>3.7100000000000001E-5</v>
      </c>
      <c r="D1936" s="51">
        <v>1.98E-5</v>
      </c>
      <c r="E1936" s="51">
        <v>1.31E-5</v>
      </c>
      <c r="F1936" s="52">
        <v>2.65E-5</v>
      </c>
      <c r="G1936" s="53">
        <v>9.6500000000000001E-5</v>
      </c>
      <c r="H1936" s="53">
        <f t="shared" si="30"/>
        <v>4.9215000000000002E-5</v>
      </c>
    </row>
    <row r="1937" spans="1:8" x14ac:dyDescent="0.4">
      <c r="A1937" s="49"/>
      <c r="B1937" s="50" t="s">
        <v>383</v>
      </c>
      <c r="C1937" s="51">
        <v>8.3355699999999999E-6</v>
      </c>
      <c r="D1937" s="51">
        <v>2.6747900000000002E-5</v>
      </c>
      <c r="E1937" s="51">
        <v>1.5594600000000001E-5</v>
      </c>
      <c r="F1937" s="52">
        <v>4.6699999999999997E-5</v>
      </c>
      <c r="G1937" s="53">
        <v>9.7378070000000007E-5</v>
      </c>
      <c r="H1937" s="53">
        <f t="shared" si="30"/>
        <v>4.9662815700000004E-5</v>
      </c>
    </row>
    <row r="1938" spans="1:8" x14ac:dyDescent="0.4">
      <c r="A1938" s="49"/>
      <c r="B1938" s="50" t="s">
        <v>362</v>
      </c>
      <c r="C1938" s="51">
        <v>9.2407300000000016E-6</v>
      </c>
      <c r="D1938" s="51">
        <v>2.5534600000000001E-5</v>
      </c>
      <c r="E1938" s="51">
        <v>2.0162499999999999E-5</v>
      </c>
      <c r="F1938" s="52">
        <v>5.9499999999999996E-5</v>
      </c>
      <c r="G1938" s="53">
        <v>1.1443782999999999E-4</v>
      </c>
      <c r="H1938" s="53">
        <f t="shared" si="30"/>
        <v>5.83632933E-5</v>
      </c>
    </row>
    <row r="1939" spans="1:8" x14ac:dyDescent="0.4">
      <c r="A1939" s="49"/>
      <c r="B1939" s="50" t="s">
        <v>363</v>
      </c>
      <c r="C1939" s="51">
        <v>4.8635699999999999E-5</v>
      </c>
      <c r="D1939" s="51">
        <v>3.1977400000000003E-5</v>
      </c>
      <c r="E1939" s="51">
        <v>2.0871899999999999E-5</v>
      </c>
      <c r="F1939" s="52">
        <v>2.44E-5</v>
      </c>
      <c r="G1939" s="53">
        <v>1.2588500000000001E-4</v>
      </c>
      <c r="H1939" s="53">
        <f t="shared" si="30"/>
        <v>6.4201350000000002E-5</v>
      </c>
    </row>
    <row r="1940" spans="1:8" x14ac:dyDescent="0.4">
      <c r="A1940" s="49"/>
      <c r="B1940" s="50" t="s">
        <v>352</v>
      </c>
      <c r="C1940" s="51">
        <v>5.7755399999999999E-5</v>
      </c>
      <c r="D1940" s="51">
        <v>2.59529E-5</v>
      </c>
      <c r="E1940" s="51">
        <v>1.7875700000000002E-5</v>
      </c>
      <c r="F1940" s="52">
        <v>3.3799999999999995E-5</v>
      </c>
      <c r="G1940" s="53">
        <v>1.35384E-4</v>
      </c>
      <c r="H1940" s="53">
        <f t="shared" si="30"/>
        <v>6.9045840000000005E-5</v>
      </c>
    </row>
    <row r="1941" spans="1:8" x14ac:dyDescent="0.4">
      <c r="A1941" s="49"/>
      <c r="B1941" s="50" t="s">
        <v>457</v>
      </c>
      <c r="C1941" s="51">
        <v>4.5900000000000004E-5</v>
      </c>
      <c r="D1941" s="51">
        <v>4.2599999999999999E-5</v>
      </c>
      <c r="E1941" s="51">
        <v>6.4899999999999997E-6</v>
      </c>
      <c r="F1941" s="52">
        <v>5.8400000000000003E-5</v>
      </c>
      <c r="G1941" s="53">
        <v>1.5338999999999999E-4</v>
      </c>
      <c r="H1941" s="53">
        <f t="shared" si="30"/>
        <v>7.8228899999999992E-5</v>
      </c>
    </row>
    <row r="1942" spans="1:8" x14ac:dyDescent="0.4">
      <c r="A1942" s="49"/>
      <c r="B1942" s="50" t="s">
        <v>390</v>
      </c>
      <c r="C1942" s="51">
        <v>3.4506500000000006E-5</v>
      </c>
      <c r="D1942" s="51">
        <v>6.2691099999999993E-5</v>
      </c>
      <c r="E1942" s="51">
        <v>2.9731E-5</v>
      </c>
      <c r="F1942" s="52">
        <v>5.3699999999999997E-5</v>
      </c>
      <c r="G1942" s="53">
        <v>1.8062859999999999E-4</v>
      </c>
      <c r="H1942" s="53">
        <f t="shared" si="30"/>
        <v>9.2120585999999995E-5</v>
      </c>
    </row>
    <row r="1943" spans="1:8" x14ac:dyDescent="0.4">
      <c r="A1943" s="49"/>
      <c r="B1943" s="50" t="s">
        <v>424</v>
      </c>
      <c r="C1943" s="51">
        <v>1.62478E-4</v>
      </c>
      <c r="D1943" s="51">
        <v>6.5314600000000007E-5</v>
      </c>
      <c r="E1943" s="51">
        <v>4.6898699999999999E-5</v>
      </c>
      <c r="F1943" s="52">
        <v>7.7399999999999998E-5</v>
      </c>
      <c r="G1943" s="53">
        <v>3.5209130000000001E-4</v>
      </c>
      <c r="H1943" s="53">
        <f t="shared" si="30"/>
        <v>1.7956656300000001E-4</v>
      </c>
    </row>
    <row r="1944" spans="1:8" x14ac:dyDescent="0.4">
      <c r="A1944" s="49"/>
      <c r="B1944" s="50" t="s">
        <v>366</v>
      </c>
      <c r="C1944" s="51">
        <v>1.3964199999999999E-4</v>
      </c>
      <c r="D1944" s="51">
        <v>1.18069E-4</v>
      </c>
      <c r="E1944" s="51">
        <v>9.1833799999999988E-5</v>
      </c>
      <c r="F1944" s="52">
        <v>6.9599999999999998E-5</v>
      </c>
      <c r="G1944" s="53">
        <v>4.1914479999999999E-4</v>
      </c>
      <c r="H1944" s="53">
        <f t="shared" si="30"/>
        <v>2.1376384800000001E-4</v>
      </c>
    </row>
    <row r="1945" spans="1:8" x14ac:dyDescent="0.4">
      <c r="A1945" s="49"/>
      <c r="B1945" s="50" t="s">
        <v>449</v>
      </c>
      <c r="C1945" s="51">
        <v>5.2107800000000001E-4</v>
      </c>
      <c r="D1945" s="51">
        <v>2.83665E-4</v>
      </c>
      <c r="E1945" s="51">
        <v>6.3796500000000005E-5</v>
      </c>
      <c r="F1945" s="52">
        <v>1.21E-4</v>
      </c>
      <c r="G1945" s="53">
        <v>9.8953949999999995E-4</v>
      </c>
      <c r="H1945" s="53">
        <f t="shared" si="30"/>
        <v>5.0466514500000002E-4</v>
      </c>
    </row>
    <row r="1946" spans="1:8" x14ac:dyDescent="0.4">
      <c r="A1946" s="49"/>
      <c r="B1946" s="50" t="s">
        <v>459</v>
      </c>
      <c r="C1946" s="51">
        <v>3.0495199999999999E-4</v>
      </c>
      <c r="D1946" s="51">
        <v>5.8987800000000006E-4</v>
      </c>
      <c r="E1946" s="51">
        <v>1.8736300000000002E-5</v>
      </c>
      <c r="F1946" s="52">
        <v>1.21E-4</v>
      </c>
      <c r="G1946" s="53">
        <v>1.0345663000000001E-3</v>
      </c>
      <c r="H1946" s="53">
        <f t="shared" si="30"/>
        <v>5.2762881300000004E-4</v>
      </c>
    </row>
    <row r="1947" spans="1:8" x14ac:dyDescent="0.4">
      <c r="A1947" s="44" t="s">
        <v>310</v>
      </c>
      <c r="B1947" s="45" t="s">
        <v>407</v>
      </c>
      <c r="C1947" s="46">
        <v>2.6035300000000001E-8</v>
      </c>
      <c r="D1947" s="46">
        <v>1.58839E-8</v>
      </c>
      <c r="E1947" s="46">
        <v>1.2143800000000001E-9</v>
      </c>
      <c r="F1947" s="47">
        <v>5.8299999999999999E-9</v>
      </c>
      <c r="G1947" s="48">
        <v>4.8963579999999999E-8</v>
      </c>
      <c r="H1947" s="48">
        <f t="shared" si="30"/>
        <v>2.4971425799999999E-8</v>
      </c>
    </row>
    <row r="1948" spans="1:8" x14ac:dyDescent="0.4">
      <c r="A1948" s="49"/>
      <c r="B1948" s="50" t="s">
        <v>334</v>
      </c>
      <c r="C1948" s="51">
        <v>2.8549899999999999E-8</v>
      </c>
      <c r="D1948" s="51">
        <v>1.7418000000000001E-8</v>
      </c>
      <c r="E1948" s="51">
        <v>1.3316699999999998E-9</v>
      </c>
      <c r="F1948" s="52">
        <v>6.3899999999999996E-9</v>
      </c>
      <c r="G1948" s="53">
        <v>5.3689569999999995E-8</v>
      </c>
      <c r="H1948" s="53">
        <f t="shared" si="30"/>
        <v>2.7381680699999999E-8</v>
      </c>
    </row>
    <row r="1949" spans="1:8" x14ac:dyDescent="0.4">
      <c r="A1949" s="49"/>
      <c r="B1949" s="50" t="s">
        <v>445</v>
      </c>
      <c r="C1949" s="51">
        <v>5.7939100000000006E-8</v>
      </c>
      <c r="D1949" s="51">
        <v>3.8516899999999995E-8</v>
      </c>
      <c r="E1949" s="51">
        <v>2.2672800000000001E-9</v>
      </c>
      <c r="F1949" s="52">
        <v>2.03E-8</v>
      </c>
      <c r="G1949" s="53">
        <v>1.1902327999999999E-7</v>
      </c>
      <c r="H1949" s="53">
        <f t="shared" si="30"/>
        <v>6.0701872799999996E-8</v>
      </c>
    </row>
    <row r="1950" spans="1:8" x14ac:dyDescent="0.4">
      <c r="A1950" s="49"/>
      <c r="B1950" s="50" t="s">
        <v>438</v>
      </c>
      <c r="C1950" s="51">
        <v>8.3829399999999998E-8</v>
      </c>
      <c r="D1950" s="51">
        <v>4.53838E-8</v>
      </c>
      <c r="E1950" s="51">
        <v>4.3452000000000003E-9</v>
      </c>
      <c r="F1950" s="52">
        <v>1.6099999999999999E-8</v>
      </c>
      <c r="G1950" s="53">
        <v>1.4965840000000002E-7</v>
      </c>
      <c r="H1950" s="53">
        <f t="shared" si="30"/>
        <v>7.6325784000000015E-8</v>
      </c>
    </row>
    <row r="1951" spans="1:8" x14ac:dyDescent="0.4">
      <c r="A1951" s="49"/>
      <c r="B1951" s="50" t="s">
        <v>418</v>
      </c>
      <c r="C1951" s="51">
        <v>1.02826E-7</v>
      </c>
      <c r="D1951" s="51">
        <v>6.27333E-8</v>
      </c>
      <c r="E1951" s="51">
        <v>4.7962099999999995E-9</v>
      </c>
      <c r="F1951" s="52">
        <v>2.3000000000000001E-8</v>
      </c>
      <c r="G1951" s="53">
        <v>1.9335551E-7</v>
      </c>
      <c r="H1951" s="53">
        <f t="shared" si="30"/>
        <v>9.8611310100000003E-8</v>
      </c>
    </row>
    <row r="1952" spans="1:8" x14ac:dyDescent="0.4">
      <c r="A1952" s="49"/>
      <c r="B1952" s="50" t="s">
        <v>219</v>
      </c>
      <c r="C1952" s="51">
        <v>1.0446E-7</v>
      </c>
      <c r="D1952" s="51">
        <v>6.1972799999999998E-8</v>
      </c>
      <c r="E1952" s="51">
        <v>7.3736600000000004E-9</v>
      </c>
      <c r="F1952" s="52">
        <v>2.5200000000000001E-8</v>
      </c>
      <c r="G1952" s="53">
        <v>1.9900645999999998E-7</v>
      </c>
      <c r="H1952" s="53">
        <f t="shared" si="30"/>
        <v>1.0149329459999999E-7</v>
      </c>
    </row>
    <row r="1953" spans="1:8" x14ac:dyDescent="0.4">
      <c r="A1953" s="49"/>
      <c r="B1953" s="50" t="s">
        <v>354</v>
      </c>
      <c r="C1953" s="51">
        <v>1.0377999999999999E-7</v>
      </c>
      <c r="D1953" s="51">
        <v>6.1964699999999996E-8</v>
      </c>
      <c r="E1953" s="51">
        <v>2.6945500000000001E-8</v>
      </c>
      <c r="F1953" s="52">
        <v>3.9700000000000005E-8</v>
      </c>
      <c r="G1953" s="53">
        <v>2.3239019999999996E-7</v>
      </c>
      <c r="H1953" s="53">
        <f t="shared" si="30"/>
        <v>1.1851900199999998E-7</v>
      </c>
    </row>
    <row r="1954" spans="1:8" x14ac:dyDescent="0.4">
      <c r="A1954" s="49"/>
      <c r="B1954" s="50" t="s">
        <v>446</v>
      </c>
      <c r="C1954" s="51">
        <v>1.54282E-7</v>
      </c>
      <c r="D1954" s="51">
        <v>9.0457500000000001E-8</v>
      </c>
      <c r="E1954" s="51">
        <v>1.37722E-8</v>
      </c>
      <c r="F1954" s="52">
        <v>4.21E-8</v>
      </c>
      <c r="G1954" s="53">
        <v>3.0061170000000002E-7</v>
      </c>
      <c r="H1954" s="53">
        <f t="shared" si="30"/>
        <v>1.53311967E-7</v>
      </c>
    </row>
    <row r="1955" spans="1:8" x14ac:dyDescent="0.4">
      <c r="A1955" s="49"/>
      <c r="B1955" s="50" t="s">
        <v>475</v>
      </c>
      <c r="C1955" s="51">
        <v>1.7083400000000001E-7</v>
      </c>
      <c r="D1955" s="51">
        <v>9.6236099999999994E-8</v>
      </c>
      <c r="E1955" s="51">
        <v>1.4255699999999999E-8</v>
      </c>
      <c r="F1955" s="52">
        <v>3.6100000000000006E-8</v>
      </c>
      <c r="G1955" s="53">
        <v>3.1742579999999996E-7</v>
      </c>
      <c r="H1955" s="53">
        <f t="shared" si="30"/>
        <v>1.6188715799999999E-7</v>
      </c>
    </row>
    <row r="1956" spans="1:8" x14ac:dyDescent="0.4">
      <c r="A1956" s="49"/>
      <c r="B1956" s="50" t="s">
        <v>458</v>
      </c>
      <c r="C1956" s="51">
        <v>1.4575999999999998E-7</v>
      </c>
      <c r="D1956" s="51">
        <v>8.6546399999999995E-8</v>
      </c>
      <c r="E1956" s="51">
        <v>3.4165300000000005E-8</v>
      </c>
      <c r="F1956" s="52">
        <v>5.25E-8</v>
      </c>
      <c r="G1956" s="53">
        <v>3.1897169999999992E-7</v>
      </c>
      <c r="H1956" s="53">
        <f t="shared" si="30"/>
        <v>1.6267556699999996E-7</v>
      </c>
    </row>
    <row r="1957" spans="1:8" x14ac:dyDescent="0.4">
      <c r="A1957" s="49"/>
      <c r="B1957" s="50" t="s">
        <v>216</v>
      </c>
      <c r="C1957" s="51">
        <v>1.4441399999999999E-7</v>
      </c>
      <c r="D1957" s="51">
        <v>9.4877999999999998E-8</v>
      </c>
      <c r="E1957" s="51">
        <v>3.6122399999999999E-8</v>
      </c>
      <c r="F1957" s="52">
        <v>5.3600000000000004E-8</v>
      </c>
      <c r="G1957" s="53">
        <v>3.2901439999999998E-7</v>
      </c>
      <c r="H1957" s="53">
        <f t="shared" si="30"/>
        <v>1.6779734399999998E-7</v>
      </c>
    </row>
    <row r="1958" spans="1:8" x14ac:dyDescent="0.4">
      <c r="A1958" s="49"/>
      <c r="B1958" s="50" t="s">
        <v>217</v>
      </c>
      <c r="C1958" s="51">
        <v>1.7799999999999998E-7</v>
      </c>
      <c r="D1958" s="51">
        <v>1.1600000000000001E-7</v>
      </c>
      <c r="E1958" s="51">
        <v>1.15E-8</v>
      </c>
      <c r="F1958" s="52">
        <v>4.07E-8</v>
      </c>
      <c r="G1958" s="53">
        <v>3.4620000000000002E-7</v>
      </c>
      <c r="H1958" s="53">
        <f t="shared" si="30"/>
        <v>1.7656200000000002E-7</v>
      </c>
    </row>
    <row r="1959" spans="1:8" x14ac:dyDescent="0.4">
      <c r="A1959" s="49"/>
      <c r="B1959" s="50" t="s">
        <v>373</v>
      </c>
      <c r="C1959" s="51">
        <v>1.7799999999999998E-7</v>
      </c>
      <c r="D1959" s="51">
        <v>1.1600000000000001E-7</v>
      </c>
      <c r="E1959" s="51">
        <v>1.15E-8</v>
      </c>
      <c r="F1959" s="52">
        <v>4.07E-8</v>
      </c>
      <c r="G1959" s="53">
        <v>3.4620000000000002E-7</v>
      </c>
      <c r="H1959" s="53">
        <f t="shared" si="30"/>
        <v>1.7656200000000002E-7</v>
      </c>
    </row>
    <row r="1960" spans="1:8" x14ac:dyDescent="0.4">
      <c r="A1960" s="49"/>
      <c r="B1960" s="50" t="s">
        <v>381</v>
      </c>
      <c r="C1960" s="51">
        <v>1.48813E-7</v>
      </c>
      <c r="D1960" s="51">
        <v>3.5788200000000003E-7</v>
      </c>
      <c r="E1960" s="51">
        <v>8.09369E-9</v>
      </c>
      <c r="F1960" s="52">
        <v>2.81E-8</v>
      </c>
      <c r="G1960" s="53">
        <v>5.4288868999999997E-7</v>
      </c>
      <c r="H1960" s="53">
        <f t="shared" si="30"/>
        <v>2.7687323189999997E-7</v>
      </c>
    </row>
    <row r="1961" spans="1:8" x14ac:dyDescent="0.4">
      <c r="A1961" s="49"/>
      <c r="B1961" s="50" t="s">
        <v>413</v>
      </c>
      <c r="C1961" s="51">
        <v>2.2968E-7</v>
      </c>
      <c r="D1961" s="51">
        <v>2.3539099999999999E-7</v>
      </c>
      <c r="E1961" s="51">
        <v>5.7313900000000001E-8</v>
      </c>
      <c r="F1961" s="52">
        <v>1.3E-7</v>
      </c>
      <c r="G1961" s="53">
        <v>6.5238489999999996E-7</v>
      </c>
      <c r="H1961" s="53">
        <f t="shared" si="30"/>
        <v>3.32716299E-7</v>
      </c>
    </row>
    <row r="1962" spans="1:8" x14ac:dyDescent="0.4">
      <c r="A1962" s="49"/>
      <c r="B1962" s="50" t="s">
        <v>380</v>
      </c>
      <c r="C1962" s="51">
        <v>3.3668100000000005E-7</v>
      </c>
      <c r="D1962" s="51">
        <v>2.4833E-7</v>
      </c>
      <c r="E1962" s="51">
        <v>6.92977E-8</v>
      </c>
      <c r="F1962" s="52">
        <v>1.5200000000000001E-7</v>
      </c>
      <c r="G1962" s="53">
        <v>8.0630870000000002E-7</v>
      </c>
      <c r="H1962" s="53">
        <f t="shared" si="30"/>
        <v>4.1121743700000002E-7</v>
      </c>
    </row>
    <row r="1963" spans="1:8" x14ac:dyDescent="0.4">
      <c r="A1963" s="49"/>
      <c r="B1963" s="50" t="s">
        <v>382</v>
      </c>
      <c r="C1963" s="51">
        <v>3.29589E-7</v>
      </c>
      <c r="D1963" s="51">
        <v>2.2107699999999999E-7</v>
      </c>
      <c r="E1963" s="51">
        <v>1.3065900000000001E-7</v>
      </c>
      <c r="F1963" s="52">
        <v>1.5699999999999999E-7</v>
      </c>
      <c r="G1963" s="53">
        <v>8.3832500000000004E-7</v>
      </c>
      <c r="H1963" s="53">
        <f t="shared" si="30"/>
        <v>4.2754575000000003E-7</v>
      </c>
    </row>
    <row r="1964" spans="1:8" x14ac:dyDescent="0.4">
      <c r="A1964" s="49"/>
      <c r="B1964" s="50" t="s">
        <v>393</v>
      </c>
      <c r="C1964" s="51">
        <v>4.2920399999999996E-7</v>
      </c>
      <c r="D1964" s="51">
        <v>3.1048799999999997E-7</v>
      </c>
      <c r="E1964" s="51">
        <v>3.07052E-8</v>
      </c>
      <c r="F1964" s="52">
        <v>1.18E-7</v>
      </c>
      <c r="G1964" s="53">
        <v>8.8839719999999984E-7</v>
      </c>
      <c r="H1964" s="53">
        <f t="shared" si="30"/>
        <v>4.5308257199999994E-7</v>
      </c>
    </row>
    <row r="1965" spans="1:8" x14ac:dyDescent="0.4">
      <c r="A1965" s="49"/>
      <c r="B1965" s="50" t="s">
        <v>326</v>
      </c>
      <c r="C1965" s="51">
        <v>4.4999999999999998E-7</v>
      </c>
      <c r="D1965" s="51">
        <v>4.03E-7</v>
      </c>
      <c r="E1965" s="51">
        <v>2.3400000000000001E-8</v>
      </c>
      <c r="F1965" s="52">
        <v>4.1000000000000003E-8</v>
      </c>
      <c r="G1965" s="53">
        <v>9.174000000000001E-7</v>
      </c>
      <c r="H1965" s="53">
        <f t="shared" si="30"/>
        <v>4.6787400000000008E-7</v>
      </c>
    </row>
    <row r="1966" spans="1:8" x14ac:dyDescent="0.4">
      <c r="A1966" s="49"/>
      <c r="B1966" s="50" t="s">
        <v>335</v>
      </c>
      <c r="C1966" s="51">
        <v>5.5041900000000005E-7</v>
      </c>
      <c r="D1966" s="51">
        <v>3.0014199999999999E-7</v>
      </c>
      <c r="E1966" s="51">
        <v>3.8612799999999999E-8</v>
      </c>
      <c r="F1966" s="52">
        <v>1.06E-7</v>
      </c>
      <c r="G1966" s="53">
        <v>9.9517380000000006E-7</v>
      </c>
      <c r="H1966" s="53">
        <f t="shared" si="30"/>
        <v>5.0753863799999999E-7</v>
      </c>
    </row>
    <row r="1967" spans="1:8" x14ac:dyDescent="0.4">
      <c r="A1967" s="49"/>
      <c r="B1967" s="50" t="s">
        <v>405</v>
      </c>
      <c r="C1967" s="51">
        <v>3.3454300000000001E-7</v>
      </c>
      <c r="D1967" s="51">
        <v>4.8144900000000004E-7</v>
      </c>
      <c r="E1967" s="51">
        <v>7.9489599999999997E-8</v>
      </c>
      <c r="F1967" s="52">
        <v>1.12E-7</v>
      </c>
      <c r="G1967" s="53">
        <v>1.0074815999999998E-6</v>
      </c>
      <c r="H1967" s="53">
        <f t="shared" si="30"/>
        <v>5.1381561599999996E-7</v>
      </c>
    </row>
    <row r="1968" spans="1:8" x14ac:dyDescent="0.4">
      <c r="A1968" s="49"/>
      <c r="B1968" s="50" t="s">
        <v>417</v>
      </c>
      <c r="C1968" s="51">
        <v>4.9799299999999995E-7</v>
      </c>
      <c r="D1968" s="51">
        <v>1.9523799999999999E-7</v>
      </c>
      <c r="E1968" s="51">
        <v>9.6322099999999999E-8</v>
      </c>
      <c r="F1968" s="52">
        <v>2.3800000000000001E-7</v>
      </c>
      <c r="G1968" s="53">
        <v>1.0275530999999998E-6</v>
      </c>
      <c r="H1968" s="53">
        <f t="shared" si="30"/>
        <v>5.2405208099999991E-7</v>
      </c>
    </row>
    <row r="1969" spans="1:8" x14ac:dyDescent="0.4">
      <c r="A1969" s="49"/>
      <c r="B1969" s="50" t="s">
        <v>365</v>
      </c>
      <c r="C1969" s="51">
        <v>3.5699999999999998E-7</v>
      </c>
      <c r="D1969" s="51">
        <v>1.7799999999999998E-7</v>
      </c>
      <c r="E1969" s="51">
        <v>2.2399999999999999E-7</v>
      </c>
      <c r="F1969" s="52">
        <v>4.1599999999999997E-7</v>
      </c>
      <c r="G1969" s="53">
        <v>1.175E-6</v>
      </c>
      <c r="H1969" s="53">
        <f t="shared" si="30"/>
        <v>5.9925000000000002E-7</v>
      </c>
    </row>
    <row r="1970" spans="1:8" x14ac:dyDescent="0.4">
      <c r="A1970" s="49"/>
      <c r="B1970" s="50" t="s">
        <v>414</v>
      </c>
      <c r="C1970" s="51">
        <v>6.7059499999999995E-7</v>
      </c>
      <c r="D1970" s="51">
        <v>4.5037700000000001E-7</v>
      </c>
      <c r="E1970" s="51">
        <v>3.4708100000000001E-8</v>
      </c>
      <c r="F1970" s="52">
        <v>1.4499999999999999E-7</v>
      </c>
      <c r="G1970" s="53">
        <v>1.3006801000000001E-6</v>
      </c>
      <c r="H1970" s="53">
        <f t="shared" si="30"/>
        <v>6.6334685100000009E-7</v>
      </c>
    </row>
    <row r="1971" spans="1:8" x14ac:dyDescent="0.4">
      <c r="A1971" s="49"/>
      <c r="B1971" s="50" t="s">
        <v>399</v>
      </c>
      <c r="C1971" s="51">
        <v>6.1591099999999999E-7</v>
      </c>
      <c r="D1971" s="51">
        <v>4.6786899999999999E-7</v>
      </c>
      <c r="E1971" s="51">
        <v>2.10236E-7</v>
      </c>
      <c r="F1971" s="52">
        <v>2.9300000000000004E-7</v>
      </c>
      <c r="G1971" s="53">
        <v>1.5870159999999998E-6</v>
      </c>
      <c r="H1971" s="53">
        <f t="shared" si="30"/>
        <v>8.093781599999999E-7</v>
      </c>
    </row>
    <row r="1972" spans="1:8" x14ac:dyDescent="0.4">
      <c r="A1972" s="49"/>
      <c r="B1972" s="50" t="s">
        <v>337</v>
      </c>
      <c r="C1972" s="51">
        <v>8.0819100000000001E-7</v>
      </c>
      <c r="D1972" s="51">
        <v>5.1254400000000001E-7</v>
      </c>
      <c r="E1972" s="51">
        <v>8.1077599999999998E-8</v>
      </c>
      <c r="F1972" s="52">
        <v>2.7099999999999998E-7</v>
      </c>
      <c r="G1972" s="53">
        <v>1.6728125999999999E-6</v>
      </c>
      <c r="H1972" s="53">
        <f t="shared" si="30"/>
        <v>8.5313442599999998E-7</v>
      </c>
    </row>
    <row r="1973" spans="1:8" x14ac:dyDescent="0.4">
      <c r="A1973" s="49"/>
      <c r="B1973" s="50" t="s">
        <v>384</v>
      </c>
      <c r="C1973" s="51">
        <v>5.33168E-7</v>
      </c>
      <c r="D1973" s="51">
        <v>2.6119799999999998E-7</v>
      </c>
      <c r="E1973" s="51">
        <v>3.1899599999999998E-7</v>
      </c>
      <c r="F1973" s="52">
        <v>5.8400000000000004E-7</v>
      </c>
      <c r="G1973" s="53">
        <v>1.6973620000000001E-6</v>
      </c>
      <c r="H1973" s="53">
        <f t="shared" si="30"/>
        <v>8.6565462000000006E-7</v>
      </c>
    </row>
    <row r="1974" spans="1:8" x14ac:dyDescent="0.4">
      <c r="A1974" s="49"/>
      <c r="B1974" s="50" t="s">
        <v>307</v>
      </c>
      <c r="C1974" s="51">
        <v>9.5460899999999997E-7</v>
      </c>
      <c r="D1974" s="51">
        <v>9.5474900000000002E-7</v>
      </c>
      <c r="E1974" s="51">
        <v>6.4532300000000001E-8</v>
      </c>
      <c r="F1974" s="52">
        <v>2.7300000000000002E-7</v>
      </c>
      <c r="G1974" s="53">
        <v>2.2468903E-6</v>
      </c>
      <c r="H1974" s="53">
        <f t="shared" si="30"/>
        <v>1.145914053E-6</v>
      </c>
    </row>
    <row r="1975" spans="1:8" x14ac:dyDescent="0.4">
      <c r="A1975" s="49"/>
      <c r="B1975" s="50" t="s">
        <v>455</v>
      </c>
      <c r="C1975" s="51">
        <v>1.04257E-6</v>
      </c>
      <c r="D1975" s="51">
        <v>6.2425299999999997E-7</v>
      </c>
      <c r="E1975" s="51">
        <v>1.5954000000000001E-7</v>
      </c>
      <c r="F1975" s="52">
        <v>4.4000000000000002E-7</v>
      </c>
      <c r="G1975" s="53">
        <v>2.2663630000000001E-6</v>
      </c>
      <c r="H1975" s="53">
        <f t="shared" si="30"/>
        <v>1.15584513E-6</v>
      </c>
    </row>
    <row r="1976" spans="1:8" x14ac:dyDescent="0.4">
      <c r="A1976" s="49"/>
      <c r="B1976" s="50" t="s">
        <v>471</v>
      </c>
      <c r="C1976" s="51">
        <v>1.1009699999999999E-6</v>
      </c>
      <c r="D1976" s="51">
        <v>9.6856799999999989E-7</v>
      </c>
      <c r="E1976" s="51">
        <v>1.9582000000000002E-7</v>
      </c>
      <c r="F1976" s="52">
        <v>1.9599999999999998E-7</v>
      </c>
      <c r="G1976" s="53">
        <v>2.4613580000000004E-6</v>
      </c>
      <c r="H1976" s="53">
        <f t="shared" si="30"/>
        <v>1.2552925800000003E-6</v>
      </c>
    </row>
    <row r="1977" spans="1:8" x14ac:dyDescent="0.4">
      <c r="A1977" s="49"/>
      <c r="B1977" s="50" t="s">
        <v>457</v>
      </c>
      <c r="C1977" s="51">
        <v>8.0279299999999998E-7</v>
      </c>
      <c r="D1977" s="51">
        <v>7.45009E-7</v>
      </c>
      <c r="E1977" s="51">
        <v>1.1350199999999999E-7</v>
      </c>
      <c r="F1977" s="52">
        <v>1.02E-6</v>
      </c>
      <c r="G1977" s="53">
        <v>2.6813039999999997E-6</v>
      </c>
      <c r="H1977" s="53">
        <f t="shared" si="30"/>
        <v>1.3674650399999999E-6</v>
      </c>
    </row>
    <row r="1978" spans="1:8" x14ac:dyDescent="0.4">
      <c r="A1978" s="49"/>
      <c r="B1978" s="50" t="s">
        <v>363</v>
      </c>
      <c r="C1978" s="51">
        <v>9.4784999999999995E-7</v>
      </c>
      <c r="D1978" s="51">
        <v>5.6366299999999993E-7</v>
      </c>
      <c r="E1978" s="51">
        <v>6.1784000000000008E-7</v>
      </c>
      <c r="F1978" s="52">
        <v>6.9700000000000006E-7</v>
      </c>
      <c r="G1978" s="53">
        <v>2.8263530000000003E-6</v>
      </c>
      <c r="H1978" s="53">
        <f t="shared" si="30"/>
        <v>1.4414400300000002E-6</v>
      </c>
    </row>
    <row r="1979" spans="1:8" x14ac:dyDescent="0.4">
      <c r="A1979" s="49"/>
      <c r="B1979" s="50" t="s">
        <v>91</v>
      </c>
      <c r="C1979" s="51">
        <v>1.09014E-6</v>
      </c>
      <c r="D1979" s="51">
        <v>7.6329800000000001E-7</v>
      </c>
      <c r="E1979" s="51">
        <v>3.3500000000000002E-7</v>
      </c>
      <c r="F1979" s="52">
        <v>6.4700000000000001E-7</v>
      </c>
      <c r="G1979" s="53">
        <v>2.8354380000000002E-6</v>
      </c>
      <c r="H1979" s="53">
        <f t="shared" si="30"/>
        <v>1.4460733800000002E-6</v>
      </c>
    </row>
    <row r="1980" spans="1:8" x14ac:dyDescent="0.4">
      <c r="A1980" s="49"/>
      <c r="B1980" s="50" t="s">
        <v>222</v>
      </c>
      <c r="C1980" s="51">
        <v>1.0830499999999999E-6</v>
      </c>
      <c r="D1980" s="51">
        <v>7.40276E-7</v>
      </c>
      <c r="E1980" s="51">
        <v>2.9336800000000004E-7</v>
      </c>
      <c r="F1980" s="52">
        <v>8.3900000000000004E-7</v>
      </c>
      <c r="G1980" s="53">
        <v>2.9556939999999998E-6</v>
      </c>
      <c r="H1980" s="53">
        <f t="shared" si="30"/>
        <v>1.5074039399999999E-6</v>
      </c>
    </row>
    <row r="1981" spans="1:8" x14ac:dyDescent="0.4">
      <c r="A1981" s="49"/>
      <c r="B1981" s="50" t="s">
        <v>220</v>
      </c>
      <c r="C1981" s="51">
        <v>1.75679E-6</v>
      </c>
      <c r="D1981" s="51">
        <v>9.0391800000000001E-7</v>
      </c>
      <c r="E1981" s="51">
        <v>6.74209E-8</v>
      </c>
      <c r="F1981" s="52">
        <v>2.7799999999999997E-7</v>
      </c>
      <c r="G1981" s="53">
        <v>3.0061289000000001E-6</v>
      </c>
      <c r="H1981" s="53">
        <f t="shared" si="30"/>
        <v>1.5331257390000001E-6</v>
      </c>
    </row>
    <row r="1982" spans="1:8" x14ac:dyDescent="0.4">
      <c r="A1982" s="49"/>
      <c r="B1982" s="50" t="s">
        <v>159</v>
      </c>
      <c r="C1982" s="51">
        <v>1.42794E-6</v>
      </c>
      <c r="D1982" s="51">
        <v>7.0663400000000003E-7</v>
      </c>
      <c r="E1982" s="51">
        <v>7.2786400000000001E-7</v>
      </c>
      <c r="F1982" s="52">
        <v>2.8099999999999999E-7</v>
      </c>
      <c r="G1982" s="53">
        <v>3.143438E-6</v>
      </c>
      <c r="H1982" s="53">
        <f t="shared" si="30"/>
        <v>1.60315338E-6</v>
      </c>
    </row>
    <row r="1983" spans="1:8" x14ac:dyDescent="0.4">
      <c r="A1983" s="49"/>
      <c r="B1983" s="50" t="s">
        <v>472</v>
      </c>
      <c r="C1983" s="51">
        <v>1.4885199999999999E-6</v>
      </c>
      <c r="D1983" s="51">
        <v>1.1211299999999999E-6</v>
      </c>
      <c r="E1983" s="51">
        <v>1.48136E-7</v>
      </c>
      <c r="F1983" s="52">
        <v>4.2399999999999999E-7</v>
      </c>
      <c r="G1983" s="53">
        <v>3.1817859999999998E-6</v>
      </c>
      <c r="H1983" s="53">
        <f t="shared" si="30"/>
        <v>1.6227108599999999E-6</v>
      </c>
    </row>
    <row r="1984" spans="1:8" x14ac:dyDescent="0.4">
      <c r="A1984" s="49"/>
      <c r="B1984" s="50" t="s">
        <v>436</v>
      </c>
      <c r="C1984" s="51">
        <v>1.9548299999999999E-6</v>
      </c>
      <c r="D1984" s="51">
        <v>1.00179E-6</v>
      </c>
      <c r="E1984" s="51">
        <v>7.5302799999999998E-8</v>
      </c>
      <c r="F1984" s="52">
        <v>3.1E-7</v>
      </c>
      <c r="G1984" s="53">
        <v>3.3419227999999998E-6</v>
      </c>
      <c r="H1984" s="53">
        <f t="shared" si="30"/>
        <v>1.704380628E-6</v>
      </c>
    </row>
    <row r="1985" spans="1:8" x14ac:dyDescent="0.4">
      <c r="A1985" s="49"/>
      <c r="B1985" s="50" t="s">
        <v>441</v>
      </c>
      <c r="C1985" s="51">
        <v>1.3638500000000001E-6</v>
      </c>
      <c r="D1985" s="51">
        <v>1.2200900000000001E-6</v>
      </c>
      <c r="E1985" s="51">
        <v>3.5158599999999998E-7</v>
      </c>
      <c r="F1985" s="52">
        <v>5.6700000000000003E-7</v>
      </c>
      <c r="G1985" s="53">
        <v>3.5025259999999998E-6</v>
      </c>
      <c r="H1985" s="53">
        <f t="shared" si="30"/>
        <v>1.7862882599999999E-6</v>
      </c>
    </row>
    <row r="1986" spans="1:8" x14ac:dyDescent="0.4">
      <c r="A1986" s="49"/>
      <c r="B1986" s="50" t="s">
        <v>403</v>
      </c>
      <c r="C1986" s="51">
        <v>9.7199999999999997E-7</v>
      </c>
      <c r="D1986" s="51">
        <v>7.7499999999999999E-7</v>
      </c>
      <c r="E1986" s="51">
        <v>5.5500000000000009E-7</v>
      </c>
      <c r="F1986" s="52">
        <v>1.26E-6</v>
      </c>
      <c r="G1986" s="53">
        <v>3.5619999999999999E-6</v>
      </c>
      <c r="H1986" s="53">
        <f t="shared" si="30"/>
        <v>1.81662E-6</v>
      </c>
    </row>
    <row r="1987" spans="1:8" x14ac:dyDescent="0.4">
      <c r="A1987" s="49"/>
      <c r="B1987" s="50" t="s">
        <v>476</v>
      </c>
      <c r="C1987" s="51">
        <v>1.24329E-6</v>
      </c>
      <c r="D1987" s="51">
        <v>1.81668E-6</v>
      </c>
      <c r="E1987" s="51">
        <v>2.1648399999999999E-7</v>
      </c>
      <c r="F1987" s="52">
        <v>5.6599999999999996E-7</v>
      </c>
      <c r="G1987" s="53">
        <v>3.8424540000000001E-6</v>
      </c>
      <c r="H1987" s="53">
        <f t="shared" si="30"/>
        <v>1.95965154E-6</v>
      </c>
    </row>
    <row r="1988" spans="1:8" x14ac:dyDescent="0.4">
      <c r="A1988" s="49"/>
      <c r="B1988" s="50" t="s">
        <v>406</v>
      </c>
      <c r="C1988" s="51">
        <v>1.7183000000000001E-6</v>
      </c>
      <c r="D1988" s="51">
        <v>9.1876100000000008E-7</v>
      </c>
      <c r="E1988" s="51">
        <v>4.36708E-7</v>
      </c>
      <c r="F1988" s="52">
        <v>8.5600000000000004E-7</v>
      </c>
      <c r="G1988" s="53">
        <v>3.9297689999999994E-6</v>
      </c>
      <c r="H1988" s="53">
        <f t="shared" si="30"/>
        <v>2.0041821899999998E-6</v>
      </c>
    </row>
    <row r="1989" spans="1:8" x14ac:dyDescent="0.4">
      <c r="A1989" s="49"/>
      <c r="B1989" s="50" t="s">
        <v>349</v>
      </c>
      <c r="C1989" s="51">
        <v>1.2984900000000001E-6</v>
      </c>
      <c r="D1989" s="51">
        <v>1.6672499999999998E-6</v>
      </c>
      <c r="E1989" s="51">
        <v>3.17821E-7</v>
      </c>
      <c r="F1989" s="52">
        <v>8.1400000000000006E-7</v>
      </c>
      <c r="G1989" s="53">
        <v>4.0975609999999995E-6</v>
      </c>
      <c r="H1989" s="53">
        <f t="shared" si="30"/>
        <v>2.0897561099999997E-6</v>
      </c>
    </row>
    <row r="1990" spans="1:8" x14ac:dyDescent="0.4">
      <c r="A1990" s="49"/>
      <c r="B1990" s="50" t="s">
        <v>74</v>
      </c>
      <c r="C1990" s="51">
        <v>1.2984900000000001E-6</v>
      </c>
      <c r="D1990" s="51">
        <v>1.6672499999999998E-6</v>
      </c>
      <c r="E1990" s="51">
        <v>3.17821E-7</v>
      </c>
      <c r="F1990" s="52">
        <v>8.1400000000000006E-7</v>
      </c>
      <c r="G1990" s="53">
        <v>4.0975609999999995E-6</v>
      </c>
      <c r="H1990" s="53">
        <f t="shared" si="30"/>
        <v>2.0897561099999997E-6</v>
      </c>
    </row>
    <row r="1991" spans="1:8" x14ac:dyDescent="0.4">
      <c r="A1991" s="49"/>
      <c r="B1991" s="50" t="s">
        <v>350</v>
      </c>
      <c r="C1991" s="51">
        <v>1.2984900000000001E-6</v>
      </c>
      <c r="D1991" s="51">
        <v>1.6672499999999998E-6</v>
      </c>
      <c r="E1991" s="51">
        <v>3.17821E-7</v>
      </c>
      <c r="F1991" s="52">
        <v>8.1400000000000006E-7</v>
      </c>
      <c r="G1991" s="53">
        <v>4.0975609999999995E-6</v>
      </c>
      <c r="H1991" s="53">
        <f t="shared" si="30"/>
        <v>2.0897561099999997E-6</v>
      </c>
    </row>
    <row r="1992" spans="1:8" x14ac:dyDescent="0.4">
      <c r="A1992" s="49"/>
      <c r="B1992" s="50" t="s">
        <v>466</v>
      </c>
      <c r="C1992" s="51">
        <v>1.61458E-6</v>
      </c>
      <c r="D1992" s="51">
        <v>1.64119E-6</v>
      </c>
      <c r="E1992" s="51">
        <v>3.2631299999999999E-7</v>
      </c>
      <c r="F1992" s="52">
        <v>5.820000000000001E-7</v>
      </c>
      <c r="G1992" s="53">
        <v>4.1640829999999998E-6</v>
      </c>
      <c r="H1992" s="53">
        <f t="shared" si="30"/>
        <v>2.1236823299999997E-6</v>
      </c>
    </row>
    <row r="1993" spans="1:8" x14ac:dyDescent="0.4">
      <c r="A1993" s="49"/>
      <c r="B1993" s="50" t="s">
        <v>419</v>
      </c>
      <c r="C1993" s="51">
        <v>1.50796E-6</v>
      </c>
      <c r="D1993" s="51">
        <v>1.49769E-6</v>
      </c>
      <c r="E1993" s="51">
        <v>3.3613700000000001E-7</v>
      </c>
      <c r="F1993" s="52">
        <v>8.85E-7</v>
      </c>
      <c r="G1993" s="53">
        <v>4.226787000000001E-6</v>
      </c>
      <c r="H1993" s="53">
        <f t="shared" ref="H1993:H2056" si="31">G1993*0.51</f>
        <v>2.1556613700000006E-6</v>
      </c>
    </row>
    <row r="1994" spans="1:8" x14ac:dyDescent="0.4">
      <c r="A1994" s="49"/>
      <c r="B1994" s="50" t="s">
        <v>396</v>
      </c>
      <c r="C1994" s="51">
        <v>1.9907900000000002E-6</v>
      </c>
      <c r="D1994" s="51">
        <v>1.4563600000000001E-6</v>
      </c>
      <c r="E1994" s="51">
        <v>3.45505E-7</v>
      </c>
      <c r="F1994" s="52">
        <v>8.2700000000000009E-7</v>
      </c>
      <c r="G1994" s="53">
        <v>4.6196550000000002E-6</v>
      </c>
      <c r="H1994" s="53">
        <f t="shared" si="31"/>
        <v>2.3560240500000002E-6</v>
      </c>
    </row>
    <row r="1995" spans="1:8" x14ac:dyDescent="0.4">
      <c r="A1995" s="49"/>
      <c r="B1995" s="50" t="s">
        <v>425</v>
      </c>
      <c r="C1995" s="51">
        <v>1.0339200000000001E-6</v>
      </c>
      <c r="D1995" s="51">
        <v>1.91473E-6</v>
      </c>
      <c r="E1995" s="51">
        <v>6.7677499999999997E-7</v>
      </c>
      <c r="F1995" s="52">
        <v>1.04E-6</v>
      </c>
      <c r="G1995" s="53">
        <v>4.6654250000000003E-6</v>
      </c>
      <c r="H1995" s="53">
        <f t="shared" si="31"/>
        <v>2.3793667500000003E-6</v>
      </c>
    </row>
    <row r="1996" spans="1:8" x14ac:dyDescent="0.4">
      <c r="A1996" s="49"/>
      <c r="B1996" s="50" t="s">
        <v>449</v>
      </c>
      <c r="C1996" s="51">
        <v>2.41903E-6</v>
      </c>
      <c r="D1996" s="51">
        <v>1.38769E-6</v>
      </c>
      <c r="E1996" s="51">
        <v>3.3003699999999998E-7</v>
      </c>
      <c r="F1996" s="52">
        <v>6.1200000000000003E-7</v>
      </c>
      <c r="G1996" s="53">
        <v>4.7487569999999992E-6</v>
      </c>
      <c r="H1996" s="53">
        <f t="shared" si="31"/>
        <v>2.4218660699999996E-6</v>
      </c>
    </row>
    <row r="1997" spans="1:8" x14ac:dyDescent="0.4">
      <c r="A1997" s="49"/>
      <c r="B1997" s="50" t="s">
        <v>321</v>
      </c>
      <c r="C1997" s="51">
        <v>1.6200599999999999E-6</v>
      </c>
      <c r="D1997" s="51">
        <v>1.21072E-6</v>
      </c>
      <c r="E1997" s="51">
        <v>5.9494300000000004E-7</v>
      </c>
      <c r="F1997" s="52">
        <v>1.48E-6</v>
      </c>
      <c r="G1997" s="53">
        <v>4.9057229999999999E-6</v>
      </c>
      <c r="H1997" s="53">
        <f t="shared" si="31"/>
        <v>2.5019187300000001E-6</v>
      </c>
    </row>
    <row r="1998" spans="1:8" x14ac:dyDescent="0.4">
      <c r="A1998" s="49"/>
      <c r="B1998" s="50" t="s">
        <v>351</v>
      </c>
      <c r="C1998" s="51">
        <v>2.2880600000000003E-6</v>
      </c>
      <c r="D1998" s="51">
        <v>1.24956E-6</v>
      </c>
      <c r="E1998" s="51">
        <v>7.0856900000000008E-7</v>
      </c>
      <c r="F1998" s="52">
        <v>1.17E-6</v>
      </c>
      <c r="G1998" s="53">
        <v>5.4161889999999998E-6</v>
      </c>
      <c r="H1998" s="53">
        <f t="shared" si="31"/>
        <v>2.7622563899999998E-6</v>
      </c>
    </row>
    <row r="1999" spans="1:8" x14ac:dyDescent="0.4">
      <c r="A1999" s="49"/>
      <c r="B1999" s="50" t="s">
        <v>428</v>
      </c>
      <c r="C1999" s="51">
        <v>1.4070499999999999E-6</v>
      </c>
      <c r="D1999" s="51">
        <v>1.4641000000000001E-6</v>
      </c>
      <c r="E1999" s="51">
        <v>7.4770600000000001E-7</v>
      </c>
      <c r="F1999" s="52">
        <v>2.3600000000000003E-6</v>
      </c>
      <c r="G1999" s="53">
        <v>5.9788560000000001E-6</v>
      </c>
      <c r="H1999" s="53">
        <f t="shared" si="31"/>
        <v>3.0492165600000003E-6</v>
      </c>
    </row>
    <row r="2000" spans="1:8" x14ac:dyDescent="0.4">
      <c r="A2000" s="49"/>
      <c r="B2000" s="50" t="s">
        <v>342</v>
      </c>
      <c r="C2000" s="51">
        <v>2.1126600000000003E-6</v>
      </c>
      <c r="D2000" s="51">
        <v>2.00258E-6</v>
      </c>
      <c r="E2000" s="51">
        <v>1.3771700000000001E-6</v>
      </c>
      <c r="F2000" s="52">
        <v>5.5700000000000002E-7</v>
      </c>
      <c r="G2000" s="53">
        <v>6.0494099999999999E-6</v>
      </c>
      <c r="H2000" s="53">
        <f t="shared" si="31"/>
        <v>3.0851990999999998E-6</v>
      </c>
    </row>
    <row r="2001" spans="1:8" x14ac:dyDescent="0.4">
      <c r="A2001" s="49"/>
      <c r="B2001" s="50" t="s">
        <v>447</v>
      </c>
      <c r="C2001" s="51">
        <v>2.5600000000000001E-6</v>
      </c>
      <c r="D2001" s="51">
        <v>1.5399999999999999E-6</v>
      </c>
      <c r="E2001" s="51">
        <v>7.4099999999999998E-7</v>
      </c>
      <c r="F2001" s="52">
        <v>1.8199999999999999E-6</v>
      </c>
      <c r="G2001" s="53">
        <v>6.6610000000000003E-6</v>
      </c>
      <c r="H2001" s="53">
        <f t="shared" si="31"/>
        <v>3.3971100000000003E-6</v>
      </c>
    </row>
    <row r="2002" spans="1:8" x14ac:dyDescent="0.4">
      <c r="A2002" s="49"/>
      <c r="B2002" s="50" t="s">
        <v>409</v>
      </c>
      <c r="C2002" s="51">
        <v>2.6764400000000002E-6</v>
      </c>
      <c r="D2002" s="51">
        <v>1.6142599999999999E-6</v>
      </c>
      <c r="E2002" s="51">
        <v>8.7871399999999991E-7</v>
      </c>
      <c r="F2002" s="52">
        <v>2.08E-6</v>
      </c>
      <c r="G2002" s="53">
        <v>7.2494139999999995E-6</v>
      </c>
      <c r="H2002" s="53">
        <f t="shared" si="31"/>
        <v>3.6972011399999998E-6</v>
      </c>
    </row>
    <row r="2003" spans="1:8" x14ac:dyDescent="0.4">
      <c r="A2003" s="49"/>
      <c r="B2003" s="50" t="s">
        <v>352</v>
      </c>
      <c r="C2003" s="51">
        <v>3.1554600000000003E-6</v>
      </c>
      <c r="D2003" s="51">
        <v>1.42067E-6</v>
      </c>
      <c r="E2003" s="51">
        <v>9.75438E-7</v>
      </c>
      <c r="F2003" s="52">
        <v>1.8500000000000001E-6</v>
      </c>
      <c r="G2003" s="53">
        <v>7.4015680000000004E-6</v>
      </c>
      <c r="H2003" s="53">
        <f t="shared" si="31"/>
        <v>3.7747996800000004E-6</v>
      </c>
    </row>
    <row r="2004" spans="1:8" x14ac:dyDescent="0.4">
      <c r="A2004" s="49"/>
      <c r="B2004" s="50" t="s">
        <v>221</v>
      </c>
      <c r="C2004" s="51">
        <v>1.3173000000000001E-6</v>
      </c>
      <c r="D2004" s="51">
        <v>2.51624E-6</v>
      </c>
      <c r="E2004" s="51">
        <v>1.3364E-6</v>
      </c>
      <c r="F2004" s="52">
        <v>4.1300000000000003E-6</v>
      </c>
      <c r="G2004" s="53">
        <v>9.2999399999999999E-6</v>
      </c>
      <c r="H2004" s="53">
        <f t="shared" si="31"/>
        <v>4.7429694000000001E-6</v>
      </c>
    </row>
    <row r="2005" spans="1:8" x14ac:dyDescent="0.4">
      <c r="A2005" s="49"/>
      <c r="B2005" s="50" t="s">
        <v>362</v>
      </c>
      <c r="C2005" s="51">
        <v>7.5238300000000005E-7</v>
      </c>
      <c r="D2005" s="51">
        <v>2.0789600000000001E-6</v>
      </c>
      <c r="E2005" s="51">
        <v>1.64399E-6</v>
      </c>
      <c r="F2005" s="52">
        <v>4.8500000000000002E-6</v>
      </c>
      <c r="G2005" s="53">
        <v>9.3253330000000006E-6</v>
      </c>
      <c r="H2005" s="53">
        <f t="shared" si="31"/>
        <v>4.7559198300000006E-6</v>
      </c>
    </row>
    <row r="2006" spans="1:8" x14ac:dyDescent="0.4">
      <c r="A2006" s="49"/>
      <c r="B2006" s="50" t="s">
        <v>379</v>
      </c>
      <c r="C2006" s="51">
        <v>3.6706299999999996E-6</v>
      </c>
      <c r="D2006" s="51">
        <v>2.1210600000000001E-6</v>
      </c>
      <c r="E2006" s="51">
        <v>1.4554399999999999E-6</v>
      </c>
      <c r="F2006" s="52">
        <v>3.5899999999999999E-6</v>
      </c>
      <c r="G2006" s="53">
        <v>1.083713E-5</v>
      </c>
      <c r="H2006" s="53">
        <f t="shared" si="31"/>
        <v>5.5269363000000004E-6</v>
      </c>
    </row>
    <row r="2007" spans="1:8" x14ac:dyDescent="0.4">
      <c r="A2007" s="49"/>
      <c r="B2007" s="50" t="s">
        <v>366</v>
      </c>
      <c r="C2007" s="51">
        <v>3.7487000000000002E-6</v>
      </c>
      <c r="D2007" s="51">
        <v>3.1594300000000002E-6</v>
      </c>
      <c r="E2007" s="51">
        <v>2.4676599999999999E-6</v>
      </c>
      <c r="F2007" s="52">
        <v>1.88E-6</v>
      </c>
      <c r="G2007" s="53">
        <v>1.1255789999999999E-5</v>
      </c>
      <c r="H2007" s="53">
        <f t="shared" si="31"/>
        <v>5.7404528999999993E-6</v>
      </c>
    </row>
    <row r="2008" spans="1:8" x14ac:dyDescent="0.4">
      <c r="A2008" s="49"/>
      <c r="B2008" s="50" t="s">
        <v>424</v>
      </c>
      <c r="C2008" s="51">
        <v>6.4967199999999997E-6</v>
      </c>
      <c r="D2008" s="51">
        <v>2.6443000000000002E-6</v>
      </c>
      <c r="E2008" s="51">
        <v>1.9611899999999997E-6</v>
      </c>
      <c r="F2008" s="52">
        <v>3.18E-6</v>
      </c>
      <c r="G2008" s="53">
        <v>1.4282209999999999E-5</v>
      </c>
      <c r="H2008" s="53">
        <f t="shared" si="31"/>
        <v>7.2839270999999995E-6</v>
      </c>
    </row>
    <row r="2009" spans="1:8" x14ac:dyDescent="0.4">
      <c r="A2009" s="49"/>
      <c r="B2009" s="50" t="s">
        <v>383</v>
      </c>
      <c r="C2009" s="51">
        <v>1.33745E-6</v>
      </c>
      <c r="D2009" s="51">
        <v>4.5383400000000005E-6</v>
      </c>
      <c r="E2009" s="51">
        <v>2.2789099999999998E-6</v>
      </c>
      <c r="F2009" s="52">
        <v>7.0400000000000004E-6</v>
      </c>
      <c r="G2009" s="53">
        <v>1.5194700000000002E-5</v>
      </c>
      <c r="H2009" s="53">
        <f t="shared" si="31"/>
        <v>7.7492970000000006E-6</v>
      </c>
    </row>
    <row r="2010" spans="1:8" x14ac:dyDescent="0.4">
      <c r="A2010" s="49"/>
      <c r="B2010" s="50" t="s">
        <v>431</v>
      </c>
      <c r="C2010" s="51">
        <v>2.5500000000000001E-6</v>
      </c>
      <c r="D2010" s="51">
        <v>6.1399999999999997E-6</v>
      </c>
      <c r="E2010" s="51">
        <v>1.72E-6</v>
      </c>
      <c r="F2010" s="52">
        <v>6.0400000000000006E-6</v>
      </c>
      <c r="G2010" s="53">
        <v>1.645E-5</v>
      </c>
      <c r="H2010" s="53">
        <f t="shared" si="31"/>
        <v>8.3894999999999999E-6</v>
      </c>
    </row>
    <row r="2011" spans="1:8" x14ac:dyDescent="0.4">
      <c r="A2011" s="49"/>
      <c r="B2011" s="50" t="s">
        <v>459</v>
      </c>
      <c r="C2011" s="51">
        <v>5.18112E-6</v>
      </c>
      <c r="D2011" s="51">
        <v>1.00467E-5</v>
      </c>
      <c r="E2011" s="51">
        <v>2.6286299999999999E-7</v>
      </c>
      <c r="F2011" s="52">
        <v>1.4899999999999999E-6</v>
      </c>
      <c r="G2011" s="53">
        <v>1.6980682999999998E-5</v>
      </c>
      <c r="H2011" s="53">
        <f t="shared" si="31"/>
        <v>8.6601483299999992E-6</v>
      </c>
    </row>
    <row r="2012" spans="1:8" x14ac:dyDescent="0.4">
      <c r="A2012" s="49"/>
      <c r="B2012" s="50" t="s">
        <v>390</v>
      </c>
      <c r="C2012" s="51">
        <v>4.2135100000000003E-6</v>
      </c>
      <c r="D2012" s="51">
        <v>7.6772600000000008E-6</v>
      </c>
      <c r="E2012" s="51">
        <v>3.6433899999999999E-6</v>
      </c>
      <c r="F2012" s="52">
        <v>6.55E-6</v>
      </c>
      <c r="G2012" s="53">
        <v>2.2084159999999998E-5</v>
      </c>
      <c r="H2012" s="53">
        <f t="shared" si="31"/>
        <v>1.1262921599999999E-5</v>
      </c>
    </row>
    <row r="2013" spans="1:8" x14ac:dyDescent="0.4">
      <c r="A2013" s="44" t="s">
        <v>287</v>
      </c>
      <c r="B2013" s="45" t="s">
        <v>413</v>
      </c>
      <c r="C2013" s="46">
        <v>4.2860699999999999E-7</v>
      </c>
      <c r="D2013" s="46">
        <v>2.6777399999999997E-7</v>
      </c>
      <c r="E2013" s="46">
        <v>3.9457699999999999E-8</v>
      </c>
      <c r="F2013" s="47">
        <v>9.3399999999999989E-8</v>
      </c>
      <c r="G2013" s="48">
        <v>8.2923870000000003E-7</v>
      </c>
      <c r="H2013" s="48">
        <f t="shared" si="31"/>
        <v>4.2291173700000002E-7</v>
      </c>
    </row>
    <row r="2014" spans="1:8" x14ac:dyDescent="0.4">
      <c r="A2014" s="49"/>
      <c r="B2014" s="50" t="s">
        <v>446</v>
      </c>
      <c r="C2014" s="51">
        <v>4.3600000000000004E-7</v>
      </c>
      <c r="D2014" s="51">
        <v>2.5499999999999999E-7</v>
      </c>
      <c r="E2014" s="51">
        <v>3.8899999999999998E-8</v>
      </c>
      <c r="F2014" s="52">
        <v>1.1900000000000001E-7</v>
      </c>
      <c r="G2014" s="53">
        <v>8.4889999999999993E-7</v>
      </c>
      <c r="H2014" s="53">
        <f t="shared" si="31"/>
        <v>4.3293899999999998E-7</v>
      </c>
    </row>
    <row r="2015" spans="1:8" x14ac:dyDescent="0.4">
      <c r="A2015" s="49"/>
      <c r="B2015" s="50" t="s">
        <v>346</v>
      </c>
      <c r="C2015" s="51">
        <v>2.5069399999999998E-7</v>
      </c>
      <c r="D2015" s="51">
        <v>5.1739499999999998E-7</v>
      </c>
      <c r="E2015" s="51">
        <v>6.3269799999999999E-8</v>
      </c>
      <c r="F2015" s="52">
        <v>1.18E-7</v>
      </c>
      <c r="G2015" s="53">
        <v>9.4935880000000001E-7</v>
      </c>
      <c r="H2015" s="53">
        <f t="shared" si="31"/>
        <v>4.8417298800000001E-7</v>
      </c>
    </row>
    <row r="2016" spans="1:8" x14ac:dyDescent="0.4">
      <c r="A2016" s="49"/>
      <c r="B2016" s="50" t="s">
        <v>476</v>
      </c>
      <c r="C2016" s="51">
        <v>5.3839700000000003E-7</v>
      </c>
      <c r="D2016" s="51">
        <v>3.7642600000000004E-7</v>
      </c>
      <c r="E2016" s="51">
        <v>5.3699600000000003E-8</v>
      </c>
      <c r="F2016" s="52">
        <v>1.4600000000000001E-7</v>
      </c>
      <c r="G2016" s="53">
        <v>1.1145226000000001E-6</v>
      </c>
      <c r="H2016" s="53">
        <f t="shared" si="31"/>
        <v>5.684065260000001E-7</v>
      </c>
    </row>
    <row r="2017" spans="1:8" x14ac:dyDescent="0.4">
      <c r="A2017" s="49"/>
      <c r="B2017" s="50" t="s">
        <v>445</v>
      </c>
      <c r="C2017" s="51">
        <v>4.8692200000000002E-7</v>
      </c>
      <c r="D2017" s="51">
        <v>3.7987399999999998E-7</v>
      </c>
      <c r="E2017" s="51">
        <v>7.5691600000000005E-8</v>
      </c>
      <c r="F2017" s="52">
        <v>2.16E-7</v>
      </c>
      <c r="G2017" s="53">
        <v>1.1584875999999999E-6</v>
      </c>
      <c r="H2017" s="53">
        <f t="shared" si="31"/>
        <v>5.9082867599999997E-7</v>
      </c>
    </row>
    <row r="2018" spans="1:8" x14ac:dyDescent="0.4">
      <c r="A2018" s="49"/>
      <c r="B2018" s="50" t="s">
        <v>448</v>
      </c>
      <c r="C2018" s="51">
        <v>7.6304200000000004E-7</v>
      </c>
      <c r="D2018" s="51">
        <v>4.7043399999999996E-7</v>
      </c>
      <c r="E2018" s="51">
        <v>3.6353300000000004E-8</v>
      </c>
      <c r="F2018" s="52">
        <v>1.4100000000000001E-7</v>
      </c>
      <c r="G2018" s="53">
        <v>1.4108293000000001E-6</v>
      </c>
      <c r="H2018" s="53">
        <f t="shared" si="31"/>
        <v>7.1952294300000006E-7</v>
      </c>
    </row>
    <row r="2019" spans="1:8" x14ac:dyDescent="0.4">
      <c r="A2019" s="49"/>
      <c r="B2019" s="50" t="s">
        <v>367</v>
      </c>
      <c r="C2019" s="51">
        <v>6.3873300000000009E-7</v>
      </c>
      <c r="D2019" s="51">
        <v>5.2841600000000001E-7</v>
      </c>
      <c r="E2019" s="51">
        <v>1.2749500000000002E-7</v>
      </c>
      <c r="F2019" s="52">
        <v>2.84E-7</v>
      </c>
      <c r="G2019" s="53">
        <v>1.5786440000000002E-6</v>
      </c>
      <c r="H2019" s="53">
        <f t="shared" si="31"/>
        <v>8.0510844000000015E-7</v>
      </c>
    </row>
    <row r="2020" spans="1:8" x14ac:dyDescent="0.4">
      <c r="A2020" s="49"/>
      <c r="B2020" s="50" t="s">
        <v>219</v>
      </c>
      <c r="C2020" s="51">
        <v>8.7615299999999994E-7</v>
      </c>
      <c r="D2020" s="51">
        <v>4.9302500000000004E-7</v>
      </c>
      <c r="E2020" s="51">
        <v>4.40025E-8</v>
      </c>
      <c r="F2020" s="52">
        <v>1.7699999999999998E-7</v>
      </c>
      <c r="G2020" s="53">
        <v>1.5901805E-6</v>
      </c>
      <c r="H2020" s="53">
        <f t="shared" si="31"/>
        <v>8.1099205500000003E-7</v>
      </c>
    </row>
    <row r="2021" spans="1:8" x14ac:dyDescent="0.4">
      <c r="A2021" s="49"/>
      <c r="B2021" s="50" t="s">
        <v>344</v>
      </c>
      <c r="C2021" s="51">
        <v>1.0525099999999999E-6</v>
      </c>
      <c r="D2021" s="51">
        <v>6.2763800000000002E-7</v>
      </c>
      <c r="E2021" s="51">
        <v>1.59224E-7</v>
      </c>
      <c r="F2021" s="52">
        <v>3.0699999999999998E-7</v>
      </c>
      <c r="G2021" s="53">
        <v>2.1463719999999995E-6</v>
      </c>
      <c r="H2021" s="53">
        <f t="shared" si="31"/>
        <v>1.0946497199999998E-6</v>
      </c>
    </row>
    <row r="2022" spans="1:8" x14ac:dyDescent="0.4">
      <c r="A2022" s="49"/>
      <c r="B2022" s="50" t="s">
        <v>321</v>
      </c>
      <c r="C2022" s="51">
        <v>7.78249E-7</v>
      </c>
      <c r="D2022" s="51">
        <v>4.4601900000000004E-7</v>
      </c>
      <c r="E2022" s="51">
        <v>4.03403E-7</v>
      </c>
      <c r="F2022" s="52">
        <v>8.3399999999999998E-7</v>
      </c>
      <c r="G2022" s="53">
        <v>2.4616709999999999E-6</v>
      </c>
      <c r="H2022" s="53">
        <f t="shared" si="31"/>
        <v>1.25545221E-6</v>
      </c>
    </row>
    <row r="2023" spans="1:8" x14ac:dyDescent="0.4">
      <c r="A2023" s="49"/>
      <c r="B2023" s="50" t="s">
        <v>327</v>
      </c>
      <c r="C2023" s="51">
        <v>8.2437400000000002E-7</v>
      </c>
      <c r="D2023" s="51">
        <v>1.46645E-6</v>
      </c>
      <c r="E2023" s="51">
        <v>2.4769800000000003E-7</v>
      </c>
      <c r="F2023" s="52">
        <v>2.3100000000000002E-7</v>
      </c>
      <c r="G2023" s="53">
        <v>2.7695220000000001E-6</v>
      </c>
      <c r="H2023" s="53">
        <f t="shared" si="31"/>
        <v>1.41245622E-6</v>
      </c>
    </row>
    <row r="2024" spans="1:8" x14ac:dyDescent="0.4">
      <c r="A2024" s="49"/>
      <c r="B2024" s="50" t="s">
        <v>475</v>
      </c>
      <c r="C2024" s="51">
        <v>1.15E-6</v>
      </c>
      <c r="D2024" s="51">
        <v>1.1329300000000002E-6</v>
      </c>
      <c r="E2024" s="51">
        <v>2.5593399999999999E-7</v>
      </c>
      <c r="F2024" s="52">
        <v>3.2000000000000001E-7</v>
      </c>
      <c r="G2024" s="53">
        <v>2.8588640000000001E-6</v>
      </c>
      <c r="H2024" s="53">
        <f t="shared" si="31"/>
        <v>1.4580206400000002E-6</v>
      </c>
    </row>
    <row r="2025" spans="1:8" x14ac:dyDescent="0.4">
      <c r="A2025" s="49"/>
      <c r="B2025" s="50" t="s">
        <v>369</v>
      </c>
      <c r="C2025" s="51">
        <v>1.1406899999999999E-6</v>
      </c>
      <c r="D2025" s="51">
        <v>1.4808000000000001E-6</v>
      </c>
      <c r="E2025" s="51">
        <v>2.2366300000000001E-7</v>
      </c>
      <c r="F2025" s="52">
        <v>3.6900000000000004E-7</v>
      </c>
      <c r="G2025" s="53">
        <v>3.2141529999999994E-6</v>
      </c>
      <c r="H2025" s="53">
        <f t="shared" si="31"/>
        <v>1.6392180299999997E-6</v>
      </c>
    </row>
    <row r="2026" spans="1:8" x14ac:dyDescent="0.4">
      <c r="A2026" s="49"/>
      <c r="B2026" s="50" t="s">
        <v>370</v>
      </c>
      <c r="C2026" s="51">
        <v>1.1406899999999999E-6</v>
      </c>
      <c r="D2026" s="51">
        <v>1.4808000000000001E-6</v>
      </c>
      <c r="E2026" s="51">
        <v>2.2366300000000001E-7</v>
      </c>
      <c r="F2026" s="52">
        <v>3.6900000000000004E-7</v>
      </c>
      <c r="G2026" s="53">
        <v>3.2141529999999994E-6</v>
      </c>
      <c r="H2026" s="53">
        <f t="shared" si="31"/>
        <v>1.6392180299999997E-6</v>
      </c>
    </row>
    <row r="2027" spans="1:8" x14ac:dyDescent="0.4">
      <c r="A2027" s="49"/>
      <c r="B2027" s="50" t="s">
        <v>349</v>
      </c>
      <c r="C2027" s="51">
        <v>1.1085800000000002E-6</v>
      </c>
      <c r="D2027" s="51">
        <v>9.0375400000000003E-7</v>
      </c>
      <c r="E2027" s="51">
        <v>5.5064199999999996E-7</v>
      </c>
      <c r="F2027" s="52">
        <v>8.5199999999999995E-7</v>
      </c>
      <c r="G2027" s="53">
        <v>3.4149760000000001E-6</v>
      </c>
      <c r="H2027" s="53">
        <f t="shared" si="31"/>
        <v>1.7416377600000002E-6</v>
      </c>
    </row>
    <row r="2028" spans="1:8" x14ac:dyDescent="0.4">
      <c r="A2028" s="49"/>
      <c r="B2028" s="50" t="s">
        <v>74</v>
      </c>
      <c r="C2028" s="51">
        <v>1.1085800000000002E-6</v>
      </c>
      <c r="D2028" s="51">
        <v>9.0375400000000003E-7</v>
      </c>
      <c r="E2028" s="51">
        <v>5.5064199999999996E-7</v>
      </c>
      <c r="F2028" s="52">
        <v>8.5199999999999995E-7</v>
      </c>
      <c r="G2028" s="53">
        <v>3.4149760000000001E-6</v>
      </c>
      <c r="H2028" s="53">
        <f t="shared" si="31"/>
        <v>1.7416377600000002E-6</v>
      </c>
    </row>
    <row r="2029" spans="1:8" x14ac:dyDescent="0.4">
      <c r="A2029" s="49"/>
      <c r="B2029" s="50" t="s">
        <v>350</v>
      </c>
      <c r="C2029" s="51">
        <v>1.1100000000000002E-6</v>
      </c>
      <c r="D2029" s="51">
        <v>9.0375400000000003E-7</v>
      </c>
      <c r="E2029" s="51">
        <v>5.5064199999999996E-7</v>
      </c>
      <c r="F2029" s="52">
        <v>8.5199999999999995E-7</v>
      </c>
      <c r="G2029" s="53">
        <v>3.4163959999999999E-6</v>
      </c>
      <c r="H2029" s="53">
        <f t="shared" si="31"/>
        <v>1.7423619599999999E-6</v>
      </c>
    </row>
    <row r="2030" spans="1:8" x14ac:dyDescent="0.4">
      <c r="A2030" s="49"/>
      <c r="B2030" s="50" t="s">
        <v>358</v>
      </c>
      <c r="C2030" s="51">
        <v>1.9599999999999999E-6</v>
      </c>
      <c r="D2030" s="51">
        <v>1.39E-6</v>
      </c>
      <c r="E2030" s="51">
        <v>3.8200000000000001E-7</v>
      </c>
      <c r="F2030" s="52">
        <v>7.8299999999999996E-7</v>
      </c>
      <c r="G2030" s="53">
        <v>4.515E-6</v>
      </c>
      <c r="H2030" s="53">
        <f t="shared" si="31"/>
        <v>2.3026499999999999E-6</v>
      </c>
    </row>
    <row r="2031" spans="1:8" x14ac:dyDescent="0.4">
      <c r="A2031" s="49"/>
      <c r="B2031" s="50" t="s">
        <v>437</v>
      </c>
      <c r="C2031" s="51">
        <v>1.11287E-6</v>
      </c>
      <c r="D2031" s="51">
        <v>2.5231799999999997E-6</v>
      </c>
      <c r="E2031" s="51">
        <v>6.9222199999999994E-8</v>
      </c>
      <c r="F2031" s="52">
        <v>1.1399999999999999E-6</v>
      </c>
      <c r="G2031" s="53">
        <v>4.8452722E-6</v>
      </c>
      <c r="H2031" s="53">
        <f t="shared" si="31"/>
        <v>2.4710888219999998E-6</v>
      </c>
    </row>
    <row r="2032" spans="1:8" x14ac:dyDescent="0.4">
      <c r="A2032" s="49"/>
      <c r="B2032" s="50" t="s">
        <v>426</v>
      </c>
      <c r="C2032" s="51">
        <v>1.3356599999999999E-6</v>
      </c>
      <c r="D2032" s="51">
        <v>8.1964600000000006E-7</v>
      </c>
      <c r="E2032" s="51">
        <v>1.84524E-6</v>
      </c>
      <c r="F2032" s="52">
        <v>8.8000000000000004E-7</v>
      </c>
      <c r="G2032" s="53">
        <v>4.8805459999999993E-6</v>
      </c>
      <c r="H2032" s="53">
        <f t="shared" si="31"/>
        <v>2.4890784599999998E-6</v>
      </c>
    </row>
    <row r="2033" spans="1:8" x14ac:dyDescent="0.4">
      <c r="A2033" s="49"/>
      <c r="B2033" s="50" t="s">
        <v>441</v>
      </c>
      <c r="C2033" s="51">
        <v>1.8408100000000001E-6</v>
      </c>
      <c r="D2033" s="51">
        <v>1.84722E-6</v>
      </c>
      <c r="E2033" s="51">
        <v>5.4568499999999993E-7</v>
      </c>
      <c r="F2033" s="52">
        <v>8.7499999999999999E-7</v>
      </c>
      <c r="G2033" s="53">
        <v>5.1087150000000001E-6</v>
      </c>
      <c r="H2033" s="53">
        <f t="shared" si="31"/>
        <v>2.60544465E-6</v>
      </c>
    </row>
    <row r="2034" spans="1:8" x14ac:dyDescent="0.4">
      <c r="A2034" s="49"/>
      <c r="B2034" s="50" t="s">
        <v>217</v>
      </c>
      <c r="C2034" s="51">
        <v>2.4654000000000001E-6</v>
      </c>
      <c r="D2034" s="51">
        <v>1.6314500000000001E-6</v>
      </c>
      <c r="E2034" s="51">
        <v>3.7840500000000003E-7</v>
      </c>
      <c r="F2034" s="52">
        <v>8.6799999999999999E-7</v>
      </c>
      <c r="G2034" s="53">
        <v>5.3432549999999995E-6</v>
      </c>
      <c r="H2034" s="53">
        <f t="shared" si="31"/>
        <v>2.7250600499999997E-6</v>
      </c>
    </row>
    <row r="2035" spans="1:8" x14ac:dyDescent="0.4">
      <c r="A2035" s="49"/>
      <c r="B2035" s="50" t="s">
        <v>220</v>
      </c>
      <c r="C2035" s="51">
        <v>3.0010200000000003E-6</v>
      </c>
      <c r="D2035" s="51">
        <v>1.8762900000000001E-6</v>
      </c>
      <c r="E2035" s="51">
        <v>3.3273699999999997E-7</v>
      </c>
      <c r="F2035" s="52">
        <v>8.5600000000000004E-7</v>
      </c>
      <c r="G2035" s="53">
        <v>6.0660469999999994E-6</v>
      </c>
      <c r="H2035" s="53">
        <f t="shared" si="31"/>
        <v>3.0936839699999998E-6</v>
      </c>
    </row>
    <row r="2036" spans="1:8" x14ac:dyDescent="0.4">
      <c r="A2036" s="49"/>
      <c r="B2036" s="50" t="s">
        <v>458</v>
      </c>
      <c r="C2036" s="51">
        <v>2.8131400000000001E-6</v>
      </c>
      <c r="D2036" s="51">
        <v>1.64623E-6</v>
      </c>
      <c r="E2036" s="51">
        <v>6.5173199999999998E-7</v>
      </c>
      <c r="F2036" s="52">
        <v>9.9400000000000014E-7</v>
      </c>
      <c r="G2036" s="53">
        <v>6.1051020000000007E-6</v>
      </c>
      <c r="H2036" s="53">
        <f t="shared" si="31"/>
        <v>3.1136020200000003E-6</v>
      </c>
    </row>
    <row r="2037" spans="1:8" x14ac:dyDescent="0.4">
      <c r="A2037" s="49"/>
      <c r="B2037" s="50" t="s">
        <v>159</v>
      </c>
      <c r="C2037" s="51">
        <v>2.6234199999999999E-6</v>
      </c>
      <c r="D2037" s="51">
        <v>1.46728E-6</v>
      </c>
      <c r="E2037" s="51">
        <v>1.8633099999999999E-6</v>
      </c>
      <c r="F2037" s="52">
        <v>9.1200000000000001E-7</v>
      </c>
      <c r="G2037" s="53">
        <v>6.8660100000000007E-6</v>
      </c>
      <c r="H2037" s="53">
        <f t="shared" si="31"/>
        <v>3.5016651000000003E-6</v>
      </c>
    </row>
    <row r="2038" spans="1:8" x14ac:dyDescent="0.4">
      <c r="A2038" s="49"/>
      <c r="B2038" s="50" t="s">
        <v>405</v>
      </c>
      <c r="C2038" s="51">
        <v>2.4610399999999996E-6</v>
      </c>
      <c r="D2038" s="51">
        <v>3.2107799999999997E-6</v>
      </c>
      <c r="E2038" s="51">
        <v>5.9447E-7</v>
      </c>
      <c r="F2038" s="52">
        <v>6.4199999999999995E-7</v>
      </c>
      <c r="G2038" s="53">
        <v>6.9082899999999989E-6</v>
      </c>
      <c r="H2038" s="53">
        <f t="shared" si="31"/>
        <v>3.5232278999999996E-6</v>
      </c>
    </row>
    <row r="2039" spans="1:8" x14ac:dyDescent="0.4">
      <c r="A2039" s="49"/>
      <c r="B2039" s="50" t="s">
        <v>335</v>
      </c>
      <c r="C2039" s="51">
        <v>2.7956399999999998E-6</v>
      </c>
      <c r="D2039" s="51">
        <v>2.0049199999999998E-6</v>
      </c>
      <c r="E2039" s="51">
        <v>7.4878300000000009E-7</v>
      </c>
      <c r="F2039" s="52">
        <v>1.48E-6</v>
      </c>
      <c r="G2039" s="53">
        <v>7.0293430000000007E-6</v>
      </c>
      <c r="H2039" s="53">
        <f t="shared" si="31"/>
        <v>3.5849649300000005E-6</v>
      </c>
    </row>
    <row r="2040" spans="1:8" x14ac:dyDescent="0.4">
      <c r="A2040" s="49"/>
      <c r="B2040" s="50" t="s">
        <v>414</v>
      </c>
      <c r="C2040" s="51">
        <v>2.9020399999999997E-6</v>
      </c>
      <c r="D2040" s="51">
        <v>2.0899999999999999E-6</v>
      </c>
      <c r="E2040" s="51">
        <v>1.00241E-6</v>
      </c>
      <c r="F2040" s="52">
        <v>1.8600000000000002E-6</v>
      </c>
      <c r="G2040" s="53">
        <v>7.8544500000000007E-6</v>
      </c>
      <c r="H2040" s="53">
        <f t="shared" si="31"/>
        <v>4.0057695000000006E-6</v>
      </c>
    </row>
    <row r="2041" spans="1:8" x14ac:dyDescent="0.4">
      <c r="A2041" s="49"/>
      <c r="B2041" s="50" t="s">
        <v>337</v>
      </c>
      <c r="C2041" s="51">
        <v>3.9626199999999997E-6</v>
      </c>
      <c r="D2041" s="51">
        <v>2.4804699999999998E-6</v>
      </c>
      <c r="E2041" s="51">
        <v>4.04565E-7</v>
      </c>
      <c r="F2041" s="52">
        <v>1.33E-6</v>
      </c>
      <c r="G2041" s="53">
        <v>8.1776549999999999E-6</v>
      </c>
      <c r="H2041" s="53">
        <f t="shared" si="31"/>
        <v>4.1706040500000004E-6</v>
      </c>
    </row>
    <row r="2042" spans="1:8" x14ac:dyDescent="0.4">
      <c r="A2042" s="49"/>
      <c r="B2042" s="50" t="s">
        <v>455</v>
      </c>
      <c r="C2042" s="51">
        <v>4.2775600000000001E-6</v>
      </c>
      <c r="D2042" s="51">
        <v>2.5628100000000001E-6</v>
      </c>
      <c r="E2042" s="51">
        <v>6.5127900000000007E-7</v>
      </c>
      <c r="F2042" s="52">
        <v>1.7999999999999999E-6</v>
      </c>
      <c r="G2042" s="53">
        <v>9.291649E-6</v>
      </c>
      <c r="H2042" s="53">
        <f t="shared" si="31"/>
        <v>4.7387409899999999E-6</v>
      </c>
    </row>
    <row r="2043" spans="1:8" x14ac:dyDescent="0.4">
      <c r="A2043" s="49"/>
      <c r="B2043" s="50" t="s">
        <v>373</v>
      </c>
      <c r="C2043" s="51">
        <v>3.3428800000000001E-6</v>
      </c>
      <c r="D2043" s="51">
        <v>4.29514E-6</v>
      </c>
      <c r="E2043" s="51">
        <v>7.8801799999999998E-7</v>
      </c>
      <c r="F2043" s="52">
        <v>1.2500000000000001E-6</v>
      </c>
      <c r="G2043" s="53">
        <v>9.6760379999999991E-6</v>
      </c>
      <c r="H2043" s="53">
        <f t="shared" si="31"/>
        <v>4.9347793799999999E-6</v>
      </c>
    </row>
    <row r="2044" spans="1:8" x14ac:dyDescent="0.4">
      <c r="A2044" s="49"/>
      <c r="B2044" s="50" t="s">
        <v>472</v>
      </c>
      <c r="C2044" s="51">
        <v>5.0284699999999998E-6</v>
      </c>
      <c r="D2044" s="51">
        <v>3.7840900000000001E-6</v>
      </c>
      <c r="E2044" s="51">
        <v>5.0100000000000005E-7</v>
      </c>
      <c r="F2044" s="52">
        <v>1.4300000000000001E-6</v>
      </c>
      <c r="G2044" s="53">
        <v>1.0743560000000001E-5</v>
      </c>
      <c r="H2044" s="53">
        <f t="shared" si="31"/>
        <v>5.4792156000000007E-6</v>
      </c>
    </row>
    <row r="2045" spans="1:8" x14ac:dyDescent="0.4">
      <c r="A2045" s="49"/>
      <c r="B2045" s="50" t="s">
        <v>380</v>
      </c>
      <c r="C2045" s="51">
        <v>4.8687599999999996E-6</v>
      </c>
      <c r="D2045" s="51">
        <v>3.3492099999999999E-6</v>
      </c>
      <c r="E2045" s="51">
        <v>1.1264700000000002E-6</v>
      </c>
      <c r="F2045" s="52">
        <v>2.3199999999999998E-6</v>
      </c>
      <c r="G2045" s="53">
        <v>1.1664439999999997E-5</v>
      </c>
      <c r="H2045" s="53">
        <f t="shared" si="31"/>
        <v>5.9488643999999987E-6</v>
      </c>
    </row>
    <row r="2046" spans="1:8" x14ac:dyDescent="0.4">
      <c r="A2046" s="49"/>
      <c r="B2046" s="50" t="s">
        <v>216</v>
      </c>
      <c r="C2046" s="51">
        <v>5.4215899999999992E-6</v>
      </c>
      <c r="D2046" s="51">
        <v>3.3095499999999999E-6</v>
      </c>
      <c r="E2046" s="51">
        <v>1.4539E-6</v>
      </c>
      <c r="F2046" s="52">
        <v>2.0899999999999999E-6</v>
      </c>
      <c r="G2046" s="53">
        <v>1.227504E-5</v>
      </c>
      <c r="H2046" s="53">
        <f t="shared" si="31"/>
        <v>6.2602704000000002E-6</v>
      </c>
    </row>
    <row r="2047" spans="1:8" x14ac:dyDescent="0.4">
      <c r="A2047" s="49"/>
      <c r="B2047" s="50" t="s">
        <v>466</v>
      </c>
      <c r="C2047" s="51">
        <v>4.8623700000000007E-6</v>
      </c>
      <c r="D2047" s="51">
        <v>5.0096600000000002E-6</v>
      </c>
      <c r="E2047" s="51">
        <v>9.7117000000000014E-7</v>
      </c>
      <c r="F2047" s="52">
        <v>1.7400000000000001E-6</v>
      </c>
      <c r="G2047" s="53">
        <v>1.2583200000000002E-5</v>
      </c>
      <c r="H2047" s="53">
        <f t="shared" si="31"/>
        <v>6.4174320000000006E-6</v>
      </c>
    </row>
    <row r="2048" spans="1:8" x14ac:dyDescent="0.4">
      <c r="A2048" s="49"/>
      <c r="B2048" s="50" t="s">
        <v>354</v>
      </c>
      <c r="C2048" s="51">
        <v>5.6298900000000002E-6</v>
      </c>
      <c r="D2048" s="51">
        <v>3.4671599999999998E-6</v>
      </c>
      <c r="E2048" s="51">
        <v>1.7960800000000001E-6</v>
      </c>
      <c r="F2048" s="52">
        <v>2.48E-6</v>
      </c>
      <c r="G2048" s="53">
        <v>1.3373130000000001E-5</v>
      </c>
      <c r="H2048" s="53">
        <f t="shared" si="31"/>
        <v>6.8202963000000003E-6</v>
      </c>
    </row>
    <row r="2049" spans="1:8" x14ac:dyDescent="0.4">
      <c r="A2049" s="49"/>
      <c r="B2049" s="50" t="s">
        <v>436</v>
      </c>
      <c r="C2049" s="51">
        <v>5.77309E-6</v>
      </c>
      <c r="D2049" s="51">
        <v>4.4250099999999998E-6</v>
      </c>
      <c r="E2049" s="51">
        <v>1.1283599999999998E-6</v>
      </c>
      <c r="F2049" s="52">
        <v>2.3499999999999999E-6</v>
      </c>
      <c r="G2049" s="53">
        <v>1.3676459999999999E-5</v>
      </c>
      <c r="H2049" s="53">
        <f t="shared" si="31"/>
        <v>6.9749946E-6</v>
      </c>
    </row>
    <row r="2050" spans="1:8" x14ac:dyDescent="0.4">
      <c r="A2050" s="49"/>
      <c r="B2050" s="50" t="s">
        <v>473</v>
      </c>
      <c r="C2050" s="51">
        <v>2.13198E-6</v>
      </c>
      <c r="D2050" s="51">
        <v>9.1464600000000002E-6</v>
      </c>
      <c r="E2050" s="51">
        <v>2.34723E-7</v>
      </c>
      <c r="F2050" s="52">
        <v>3.4199999999999999E-6</v>
      </c>
      <c r="G2050" s="53">
        <v>1.4933163E-5</v>
      </c>
      <c r="H2050" s="53">
        <f t="shared" si="31"/>
        <v>7.6159131300000002E-6</v>
      </c>
    </row>
    <row r="2051" spans="1:8" x14ac:dyDescent="0.4">
      <c r="A2051" s="49"/>
      <c r="B2051" s="50" t="s">
        <v>396</v>
      </c>
      <c r="C2051" s="51">
        <v>6.3406900000000003E-6</v>
      </c>
      <c r="D2051" s="51">
        <v>4.9903299999999999E-6</v>
      </c>
      <c r="E2051" s="51">
        <v>1.2721799999999999E-6</v>
      </c>
      <c r="F2051" s="52">
        <v>2.7999999999999999E-6</v>
      </c>
      <c r="G2051" s="53">
        <v>1.5403200000000002E-5</v>
      </c>
      <c r="H2051" s="53">
        <f t="shared" si="31"/>
        <v>7.8556320000000007E-6</v>
      </c>
    </row>
    <row r="2052" spans="1:8" x14ac:dyDescent="0.4">
      <c r="A2052" s="49"/>
      <c r="B2052" s="50" t="s">
        <v>382</v>
      </c>
      <c r="C2052" s="51">
        <v>4.9506200000000002E-6</v>
      </c>
      <c r="D2052" s="51">
        <v>4.1789400000000002E-6</v>
      </c>
      <c r="E2052" s="51">
        <v>2.9129099999999999E-6</v>
      </c>
      <c r="F2052" s="52">
        <v>4.0099999999999997E-6</v>
      </c>
      <c r="G2052" s="53">
        <v>1.605247E-5</v>
      </c>
      <c r="H2052" s="53">
        <f t="shared" si="31"/>
        <v>8.1867597E-6</v>
      </c>
    </row>
    <row r="2053" spans="1:8" x14ac:dyDescent="0.4">
      <c r="A2053" s="49"/>
      <c r="B2053" s="50" t="s">
        <v>427</v>
      </c>
      <c r="C2053" s="51">
        <v>6.0676500000000003E-6</v>
      </c>
      <c r="D2053" s="51">
        <v>3.35799E-6</v>
      </c>
      <c r="E2053" s="51">
        <v>3.51797E-6</v>
      </c>
      <c r="F2053" s="52">
        <v>3.3100000000000001E-6</v>
      </c>
      <c r="G2053" s="53">
        <v>1.6253609999999997E-5</v>
      </c>
      <c r="H2053" s="53">
        <f t="shared" si="31"/>
        <v>8.2893410999999992E-6</v>
      </c>
    </row>
    <row r="2054" spans="1:8" x14ac:dyDescent="0.4">
      <c r="A2054" s="49"/>
      <c r="B2054" s="50" t="s">
        <v>406</v>
      </c>
      <c r="C2054" s="51">
        <v>7.6899999999999992E-6</v>
      </c>
      <c r="D2054" s="51">
        <v>3.9899999999999999E-6</v>
      </c>
      <c r="E2054" s="51">
        <v>2.1799999999999999E-6</v>
      </c>
      <c r="F2054" s="52">
        <v>4.2400000000000001E-6</v>
      </c>
      <c r="G2054" s="53">
        <v>1.8099999999999999E-5</v>
      </c>
      <c r="H2054" s="53">
        <f t="shared" si="31"/>
        <v>9.2310000000000002E-6</v>
      </c>
    </row>
    <row r="2055" spans="1:8" x14ac:dyDescent="0.4">
      <c r="A2055" s="49"/>
      <c r="B2055" s="50" t="s">
        <v>384</v>
      </c>
      <c r="C2055" s="51">
        <v>6.0223699999999997E-6</v>
      </c>
      <c r="D2055" s="51">
        <v>3.0832099999999998E-6</v>
      </c>
      <c r="E2055" s="51">
        <v>3.5966700000000002E-6</v>
      </c>
      <c r="F2055" s="52">
        <v>6.7400000000000007E-6</v>
      </c>
      <c r="G2055" s="53">
        <v>1.9442250000000002E-5</v>
      </c>
      <c r="H2055" s="53">
        <f t="shared" si="31"/>
        <v>9.9155475000000018E-6</v>
      </c>
    </row>
    <row r="2056" spans="1:8" x14ac:dyDescent="0.4">
      <c r="A2056" s="49"/>
      <c r="B2056" s="50" t="s">
        <v>365</v>
      </c>
      <c r="C2056" s="51">
        <v>5.9974299999999999E-6</v>
      </c>
      <c r="D2056" s="51">
        <v>2.9941299999999998E-6</v>
      </c>
      <c r="E2056" s="51">
        <v>3.7955599999999999E-6</v>
      </c>
      <c r="F2056" s="52">
        <v>7.0099999999999998E-6</v>
      </c>
      <c r="G2056" s="53">
        <v>1.9797119999999999E-5</v>
      </c>
      <c r="H2056" s="53">
        <f t="shared" si="31"/>
        <v>1.0096531199999999E-5</v>
      </c>
    </row>
    <row r="2057" spans="1:8" x14ac:dyDescent="0.4">
      <c r="A2057" s="49"/>
      <c r="B2057" s="50" t="s">
        <v>393</v>
      </c>
      <c r="C2057" s="51">
        <v>9.5638600000000006E-6</v>
      </c>
      <c r="D2057" s="51">
        <v>7.4071800000000003E-6</v>
      </c>
      <c r="E2057" s="51">
        <v>9.0648499999999993E-7</v>
      </c>
      <c r="F2057" s="52">
        <v>2.3300000000000001E-6</v>
      </c>
      <c r="G2057" s="53">
        <v>2.0207524999999998E-5</v>
      </c>
      <c r="H2057" s="53">
        <f t="shared" ref="H2057:H2120" si="32">G2057*0.51</f>
        <v>1.0305837749999999E-5</v>
      </c>
    </row>
    <row r="2058" spans="1:8" x14ac:dyDescent="0.4">
      <c r="A2058" s="49"/>
      <c r="B2058" s="50" t="s">
        <v>399</v>
      </c>
      <c r="C2058" s="51">
        <v>8.5638400000000003E-6</v>
      </c>
      <c r="D2058" s="51">
        <v>6.7366300000000004E-6</v>
      </c>
      <c r="E2058" s="51">
        <v>2.8961699999999999E-6</v>
      </c>
      <c r="F2058" s="52">
        <v>4.0500000000000002E-6</v>
      </c>
      <c r="G2058" s="53">
        <v>2.2246639999999997E-5</v>
      </c>
      <c r="H2058" s="53">
        <f t="shared" si="32"/>
        <v>1.1345786399999999E-5</v>
      </c>
    </row>
    <row r="2059" spans="1:8" x14ac:dyDescent="0.4">
      <c r="A2059" s="49"/>
      <c r="B2059" s="50" t="s">
        <v>351</v>
      </c>
      <c r="C2059" s="51">
        <v>9.9553000000000011E-6</v>
      </c>
      <c r="D2059" s="51">
        <v>5.6309100000000004E-6</v>
      </c>
      <c r="E2059" s="51">
        <v>3.7231200000000001E-6</v>
      </c>
      <c r="F2059" s="52">
        <v>5.2700000000000004E-6</v>
      </c>
      <c r="G2059" s="53">
        <v>2.4579329999999999E-5</v>
      </c>
      <c r="H2059" s="53">
        <f t="shared" si="32"/>
        <v>1.25354583E-5</v>
      </c>
    </row>
    <row r="2060" spans="1:8" x14ac:dyDescent="0.4">
      <c r="A2060" s="49"/>
      <c r="B2060" s="50" t="s">
        <v>417</v>
      </c>
      <c r="C2060" s="51">
        <v>8.9925200000000004E-6</v>
      </c>
      <c r="D2060" s="51">
        <v>4.4669899999999999E-6</v>
      </c>
      <c r="E2060" s="51">
        <v>3.5524300000000001E-6</v>
      </c>
      <c r="F2060" s="52">
        <v>7.5800000000000003E-6</v>
      </c>
      <c r="G2060" s="53">
        <v>2.459194E-5</v>
      </c>
      <c r="H2060" s="53">
        <f t="shared" si="32"/>
        <v>1.2541889400000001E-5</v>
      </c>
    </row>
    <row r="2061" spans="1:8" x14ac:dyDescent="0.4">
      <c r="A2061" s="49"/>
      <c r="B2061" s="50" t="s">
        <v>352</v>
      </c>
      <c r="C2061" s="51">
        <v>1.24589E-5</v>
      </c>
      <c r="D2061" s="51">
        <v>5.6495599999999998E-6</v>
      </c>
      <c r="E2061" s="51">
        <v>4.01159E-6</v>
      </c>
      <c r="F2061" s="52">
        <v>7.3899999999999995E-6</v>
      </c>
      <c r="G2061" s="53">
        <v>2.951005E-5</v>
      </c>
      <c r="H2061" s="53">
        <f t="shared" si="32"/>
        <v>1.50501255E-5</v>
      </c>
    </row>
    <row r="2062" spans="1:8" x14ac:dyDescent="0.4">
      <c r="A2062" s="49"/>
      <c r="B2062" s="50" t="s">
        <v>428</v>
      </c>
      <c r="C2062" s="51">
        <v>7.0356200000000006E-6</v>
      </c>
      <c r="D2062" s="51">
        <v>7.3193299999999999E-6</v>
      </c>
      <c r="E2062" s="51">
        <v>3.7374800000000001E-6</v>
      </c>
      <c r="F2062" s="52">
        <v>1.1800000000000001E-5</v>
      </c>
      <c r="G2062" s="53">
        <v>2.9892429999999997E-5</v>
      </c>
      <c r="H2062" s="53">
        <f t="shared" si="32"/>
        <v>1.5245139299999999E-5</v>
      </c>
    </row>
    <row r="2063" spans="1:8" x14ac:dyDescent="0.4">
      <c r="A2063" s="49"/>
      <c r="B2063" s="50" t="s">
        <v>425</v>
      </c>
      <c r="C2063" s="51">
        <v>6.7239600000000001E-6</v>
      </c>
      <c r="D2063" s="51">
        <v>1.23036E-5</v>
      </c>
      <c r="E2063" s="51">
        <v>4.4074099999999994E-6</v>
      </c>
      <c r="F2063" s="52">
        <v>6.7600000000000005E-6</v>
      </c>
      <c r="G2063" s="53">
        <v>3.0194970000000003E-5</v>
      </c>
      <c r="H2063" s="53">
        <f t="shared" si="32"/>
        <v>1.5399434700000001E-5</v>
      </c>
    </row>
    <row r="2064" spans="1:8" x14ac:dyDescent="0.4">
      <c r="A2064" s="49"/>
      <c r="B2064" s="50" t="s">
        <v>91</v>
      </c>
      <c r="C2064" s="51">
        <v>1.12157E-5</v>
      </c>
      <c r="D2064" s="51">
        <v>7.3703999999999998E-6</v>
      </c>
      <c r="E2064" s="51">
        <v>4.4925199999999995E-6</v>
      </c>
      <c r="F2064" s="52">
        <v>7.9899999999999997E-6</v>
      </c>
      <c r="G2064" s="53">
        <v>3.1068620000000004E-5</v>
      </c>
      <c r="H2064" s="53">
        <f t="shared" si="32"/>
        <v>1.5844996200000004E-5</v>
      </c>
    </row>
    <row r="2065" spans="1:8" x14ac:dyDescent="0.4">
      <c r="A2065" s="49"/>
      <c r="B2065" s="50" t="s">
        <v>222</v>
      </c>
      <c r="C2065" s="51">
        <v>1.2549E-5</v>
      </c>
      <c r="D2065" s="51">
        <v>7.5585899999999992E-6</v>
      </c>
      <c r="E2065" s="51">
        <v>2.8999500000000001E-6</v>
      </c>
      <c r="F2065" s="52">
        <v>9.4199999999999996E-6</v>
      </c>
      <c r="G2065" s="53">
        <v>3.2427539999999997E-5</v>
      </c>
      <c r="H2065" s="53">
        <f t="shared" si="32"/>
        <v>1.6538045399999999E-5</v>
      </c>
    </row>
    <row r="2066" spans="1:8" x14ac:dyDescent="0.4">
      <c r="A2066" s="49"/>
      <c r="B2066" s="50" t="s">
        <v>419</v>
      </c>
      <c r="C2066" s="51">
        <v>1.1432499999999999E-5</v>
      </c>
      <c r="D2066" s="51">
        <v>8.6301799999999994E-6</v>
      </c>
      <c r="E2066" s="51">
        <v>7.4523200000000003E-6</v>
      </c>
      <c r="F2066" s="52">
        <v>8.5699999999999993E-6</v>
      </c>
      <c r="G2066" s="53">
        <v>3.6084999999999998E-5</v>
      </c>
      <c r="H2066" s="53">
        <f t="shared" si="32"/>
        <v>1.8403350000000001E-5</v>
      </c>
    </row>
    <row r="2067" spans="1:8" x14ac:dyDescent="0.4">
      <c r="A2067" s="49"/>
      <c r="B2067" s="50" t="s">
        <v>403</v>
      </c>
      <c r="C2067" s="51">
        <v>9.3300000000000005E-6</v>
      </c>
      <c r="D2067" s="51">
        <v>5.3499999999999996E-6</v>
      </c>
      <c r="E2067" s="51">
        <v>8.030000000000001E-6</v>
      </c>
      <c r="F2067" s="52">
        <v>1.3700000000000001E-5</v>
      </c>
      <c r="G2067" s="53">
        <v>3.6409999999999999E-5</v>
      </c>
      <c r="H2067" s="53">
        <f t="shared" si="32"/>
        <v>1.8569099999999998E-5</v>
      </c>
    </row>
    <row r="2068" spans="1:8" x14ac:dyDescent="0.4">
      <c r="A2068" s="49"/>
      <c r="B2068" s="50" t="s">
        <v>379</v>
      </c>
      <c r="C2068" s="51">
        <v>1.44105E-5</v>
      </c>
      <c r="D2068" s="51">
        <v>8.2753299999999989E-6</v>
      </c>
      <c r="E2068" s="51">
        <v>5.7482700000000001E-6</v>
      </c>
      <c r="F2068" s="52">
        <v>1.4100000000000001E-5</v>
      </c>
      <c r="G2068" s="53">
        <v>4.2534099999999997E-5</v>
      </c>
      <c r="H2068" s="53">
        <f t="shared" si="32"/>
        <v>2.1692390999999998E-5</v>
      </c>
    </row>
    <row r="2069" spans="1:8" x14ac:dyDescent="0.4">
      <c r="A2069" s="49"/>
      <c r="B2069" s="50" t="s">
        <v>471</v>
      </c>
      <c r="C2069" s="51">
        <v>2.0008999999999998E-5</v>
      </c>
      <c r="D2069" s="51">
        <v>1.7068300000000001E-5</v>
      </c>
      <c r="E2069" s="51">
        <v>3.3825000000000002E-6</v>
      </c>
      <c r="F2069" s="52">
        <v>3.6600000000000001E-6</v>
      </c>
      <c r="G2069" s="53">
        <v>4.4119800000000004E-5</v>
      </c>
      <c r="H2069" s="53">
        <f t="shared" si="32"/>
        <v>2.2501098000000002E-5</v>
      </c>
    </row>
    <row r="2070" spans="1:8" x14ac:dyDescent="0.4">
      <c r="A2070" s="49"/>
      <c r="B2070" s="50" t="s">
        <v>284</v>
      </c>
      <c r="C2070" s="51">
        <v>2.31915E-5</v>
      </c>
      <c r="D2070" s="51">
        <v>2.2767099999999998E-5</v>
      </c>
      <c r="E2070" s="51">
        <v>4.5332099999999999E-6</v>
      </c>
      <c r="F2070" s="52">
        <v>8.1099999999999986E-6</v>
      </c>
      <c r="G2070" s="53">
        <v>5.8601810000000006E-5</v>
      </c>
      <c r="H2070" s="53">
        <f t="shared" si="32"/>
        <v>2.9886923100000005E-5</v>
      </c>
    </row>
    <row r="2071" spans="1:8" x14ac:dyDescent="0.4">
      <c r="A2071" s="49"/>
      <c r="B2071" s="50" t="s">
        <v>342</v>
      </c>
      <c r="C2071" s="51">
        <v>2.4963599999999999E-5</v>
      </c>
      <c r="D2071" s="51">
        <v>2.1333899999999999E-5</v>
      </c>
      <c r="E2071" s="51">
        <v>1.63324E-5</v>
      </c>
      <c r="F2071" s="52">
        <v>1.03E-5</v>
      </c>
      <c r="G2071" s="53">
        <v>7.2929900000000001E-5</v>
      </c>
      <c r="H2071" s="53">
        <f t="shared" si="32"/>
        <v>3.7194249000000005E-5</v>
      </c>
    </row>
    <row r="2072" spans="1:8" x14ac:dyDescent="0.4">
      <c r="A2072" s="49"/>
      <c r="B2072" s="50" t="s">
        <v>457</v>
      </c>
      <c r="C2072" s="51">
        <v>2.32798E-5</v>
      </c>
      <c r="D2072" s="51">
        <v>2.1604199999999999E-5</v>
      </c>
      <c r="E2072" s="51">
        <v>3.2913999999999999E-6</v>
      </c>
      <c r="F2072" s="52">
        <v>2.9600000000000001E-5</v>
      </c>
      <c r="G2072" s="53">
        <v>7.7775399999999994E-5</v>
      </c>
      <c r="H2072" s="53">
        <f t="shared" si="32"/>
        <v>3.9665453999999996E-5</v>
      </c>
    </row>
    <row r="2073" spans="1:8" x14ac:dyDescent="0.4">
      <c r="A2073" s="49"/>
      <c r="B2073" s="50" t="s">
        <v>366</v>
      </c>
      <c r="C2073" s="51">
        <v>2.7762900000000001E-5</v>
      </c>
      <c r="D2073" s="51">
        <v>2.3431899999999998E-5</v>
      </c>
      <c r="E2073" s="51">
        <v>1.8264500000000001E-5</v>
      </c>
      <c r="F2073" s="52">
        <v>1.38E-5</v>
      </c>
      <c r="G2073" s="53">
        <v>8.3259300000000004E-5</v>
      </c>
      <c r="H2073" s="53">
        <f t="shared" si="32"/>
        <v>4.2462243000000006E-5</v>
      </c>
    </row>
    <row r="2074" spans="1:8" x14ac:dyDescent="0.4">
      <c r="A2074" s="49"/>
      <c r="B2074" s="50" t="s">
        <v>363</v>
      </c>
      <c r="C2074" s="51">
        <v>3.5862400000000004E-5</v>
      </c>
      <c r="D2074" s="51">
        <v>1.9493300000000002E-5</v>
      </c>
      <c r="E2074" s="51">
        <v>1.3977E-5</v>
      </c>
      <c r="F2074" s="52">
        <v>1.6200000000000001E-5</v>
      </c>
      <c r="G2074" s="53">
        <v>8.5532700000000015E-5</v>
      </c>
      <c r="H2074" s="53">
        <f t="shared" si="32"/>
        <v>4.3621677000000007E-5</v>
      </c>
    </row>
    <row r="2075" spans="1:8" x14ac:dyDescent="0.4">
      <c r="A2075" s="49"/>
      <c r="B2075" s="50" t="s">
        <v>447</v>
      </c>
      <c r="C2075" s="51">
        <v>3.4503199999999999E-5</v>
      </c>
      <c r="D2075" s="51">
        <v>1.8599999999999998E-5</v>
      </c>
      <c r="E2075" s="51">
        <v>1.2099999999999999E-5</v>
      </c>
      <c r="F2075" s="52">
        <v>2.4700000000000001E-5</v>
      </c>
      <c r="G2075" s="53">
        <v>8.9903199999999983E-5</v>
      </c>
      <c r="H2075" s="53">
        <f t="shared" si="32"/>
        <v>4.5850631999999992E-5</v>
      </c>
    </row>
    <row r="2076" spans="1:8" x14ac:dyDescent="0.4">
      <c r="A2076" s="49"/>
      <c r="B2076" s="50" t="s">
        <v>383</v>
      </c>
      <c r="C2076" s="51">
        <v>8.1238100000000007E-6</v>
      </c>
      <c r="D2076" s="51">
        <v>2.7532E-5</v>
      </c>
      <c r="E2076" s="51">
        <v>1.38434E-5</v>
      </c>
      <c r="F2076" s="52">
        <v>4.2700000000000001E-5</v>
      </c>
      <c r="G2076" s="53">
        <v>9.2199210000000004E-5</v>
      </c>
      <c r="H2076" s="53">
        <f t="shared" si="32"/>
        <v>4.7021597100000001E-5</v>
      </c>
    </row>
    <row r="2077" spans="1:8" x14ac:dyDescent="0.4">
      <c r="A2077" s="49"/>
      <c r="B2077" s="50" t="s">
        <v>409</v>
      </c>
      <c r="C2077" s="51">
        <v>4.0183599999999999E-5</v>
      </c>
      <c r="D2077" s="51">
        <v>1.9921100000000001E-5</v>
      </c>
      <c r="E2077" s="51">
        <v>1.3208599999999999E-5</v>
      </c>
      <c r="F2077" s="52">
        <v>2.6400000000000001E-5</v>
      </c>
      <c r="G2077" s="53">
        <v>9.9713300000000006E-5</v>
      </c>
      <c r="H2077" s="53">
        <f t="shared" si="32"/>
        <v>5.0853783000000004E-5</v>
      </c>
    </row>
    <row r="2078" spans="1:8" x14ac:dyDescent="0.4">
      <c r="A2078" s="49"/>
      <c r="B2078" s="50" t="s">
        <v>415</v>
      </c>
      <c r="C2078" s="51">
        <v>2.1568400000000002E-5</v>
      </c>
      <c r="D2078" s="51">
        <v>5.1595500000000004E-5</v>
      </c>
      <c r="E2078" s="51">
        <v>3.20171E-6</v>
      </c>
      <c r="F2078" s="52">
        <v>2.7300000000000003E-5</v>
      </c>
      <c r="G2078" s="53">
        <v>1.0366561000000001E-4</v>
      </c>
      <c r="H2078" s="53">
        <f t="shared" si="32"/>
        <v>5.2869461100000004E-5</v>
      </c>
    </row>
    <row r="2079" spans="1:8" x14ac:dyDescent="0.4">
      <c r="A2079" s="49"/>
      <c r="B2079" s="50" t="s">
        <v>362</v>
      </c>
      <c r="C2079" s="51">
        <v>9.4400000000000011E-6</v>
      </c>
      <c r="D2079" s="51">
        <v>2.6100000000000001E-5</v>
      </c>
      <c r="E2079" s="51">
        <v>2.0599999999999999E-5</v>
      </c>
      <c r="F2079" s="52">
        <v>6.0800000000000001E-5</v>
      </c>
      <c r="G2079" s="53">
        <v>1.1694E-4</v>
      </c>
      <c r="H2079" s="53">
        <f t="shared" si="32"/>
        <v>5.9639400000000004E-5</v>
      </c>
    </row>
    <row r="2080" spans="1:8" x14ac:dyDescent="0.4">
      <c r="A2080" s="49"/>
      <c r="B2080" s="50" t="s">
        <v>424</v>
      </c>
      <c r="C2080" s="51">
        <v>5.3752800000000005E-5</v>
      </c>
      <c r="D2080" s="51">
        <v>2.2029199999999999E-5</v>
      </c>
      <c r="E2080" s="51">
        <v>1.6495699999999999E-5</v>
      </c>
      <c r="F2080" s="52">
        <v>2.6599999999999999E-5</v>
      </c>
      <c r="G2080" s="53">
        <v>1.188777E-4</v>
      </c>
      <c r="H2080" s="53">
        <f t="shared" si="32"/>
        <v>6.0627627000000003E-5</v>
      </c>
    </row>
    <row r="2081" spans="1:8" x14ac:dyDescent="0.4">
      <c r="A2081" s="49"/>
      <c r="B2081" s="50" t="s">
        <v>221</v>
      </c>
      <c r="C2081" s="51">
        <v>1.7541899999999999E-5</v>
      </c>
      <c r="D2081" s="51">
        <v>3.3519399999999996E-5</v>
      </c>
      <c r="E2081" s="51">
        <v>1.78158E-5</v>
      </c>
      <c r="F2081" s="52">
        <v>5.52E-5</v>
      </c>
      <c r="G2081" s="53">
        <v>1.2407710000000001E-4</v>
      </c>
      <c r="H2081" s="53">
        <f t="shared" si="32"/>
        <v>6.3279321000000007E-5</v>
      </c>
    </row>
    <row r="2082" spans="1:8" x14ac:dyDescent="0.4">
      <c r="A2082" s="49"/>
      <c r="B2082" s="50" t="s">
        <v>390</v>
      </c>
      <c r="C2082" s="51">
        <v>2.7327000000000001E-5</v>
      </c>
      <c r="D2082" s="51">
        <v>4.9912700000000001E-5</v>
      </c>
      <c r="E2082" s="51">
        <v>2.3701199999999999E-5</v>
      </c>
      <c r="F2082" s="52">
        <v>4.2500000000000003E-5</v>
      </c>
      <c r="G2082" s="53">
        <v>1.434409E-4</v>
      </c>
      <c r="H2082" s="53">
        <f t="shared" si="32"/>
        <v>7.3154859000000008E-5</v>
      </c>
    </row>
    <row r="2083" spans="1:8" x14ac:dyDescent="0.4">
      <c r="A2083" s="49"/>
      <c r="B2083" s="50" t="s">
        <v>431</v>
      </c>
      <c r="C2083" s="51">
        <v>3.3000000000000003E-5</v>
      </c>
      <c r="D2083" s="51">
        <v>9.3499999999999996E-5</v>
      </c>
      <c r="E2083" s="51">
        <v>3.0200000000000002E-5</v>
      </c>
      <c r="F2083" s="52">
        <v>7.4999999999999993E-5</v>
      </c>
      <c r="G2083" s="53">
        <v>2.3170000000000002E-4</v>
      </c>
      <c r="H2083" s="53">
        <f t="shared" si="32"/>
        <v>1.1816700000000001E-4</v>
      </c>
    </row>
    <row r="2084" spans="1:8" x14ac:dyDescent="0.4">
      <c r="A2084" s="49"/>
      <c r="B2084" s="50" t="s">
        <v>459</v>
      </c>
      <c r="C2084" s="51">
        <v>2.0893100000000001E-4</v>
      </c>
      <c r="D2084" s="51">
        <v>4.0491899999999995E-4</v>
      </c>
      <c r="E2084" s="51">
        <v>1.1207699999999999E-5</v>
      </c>
      <c r="F2084" s="52">
        <v>6.6299999999999999E-5</v>
      </c>
      <c r="G2084" s="53">
        <v>6.913577000000001E-4</v>
      </c>
      <c r="H2084" s="53">
        <f t="shared" si="32"/>
        <v>3.5259242700000007E-4</v>
      </c>
    </row>
    <row r="2085" spans="1:8" x14ac:dyDescent="0.4">
      <c r="A2085" s="49"/>
      <c r="B2085" s="50" t="s">
        <v>449</v>
      </c>
      <c r="C2085" s="51">
        <v>1.0130900000000001E-3</v>
      </c>
      <c r="D2085" s="51">
        <v>5.6445300000000003E-4</v>
      </c>
      <c r="E2085" s="51">
        <v>1.28374E-4</v>
      </c>
      <c r="F2085" s="52">
        <v>2.42E-4</v>
      </c>
      <c r="G2085" s="53">
        <v>1.947917E-3</v>
      </c>
      <c r="H2085" s="53">
        <f t="shared" si="32"/>
        <v>9.9343766999999993E-4</v>
      </c>
    </row>
    <row r="2086" spans="1:8" x14ac:dyDescent="0.4">
      <c r="A2086" s="44" t="s">
        <v>311</v>
      </c>
      <c r="B2086" s="45" t="s">
        <v>407</v>
      </c>
      <c r="C2086" s="46">
        <v>2.6035300000000001E-8</v>
      </c>
      <c r="D2086" s="46">
        <v>1.58839E-8</v>
      </c>
      <c r="E2086" s="46">
        <v>1.2143800000000001E-9</v>
      </c>
      <c r="F2086" s="47">
        <v>5.8299999999999999E-9</v>
      </c>
      <c r="G2086" s="48">
        <v>4.8963579999999999E-8</v>
      </c>
      <c r="H2086" s="48">
        <f t="shared" si="32"/>
        <v>2.4971425799999999E-8</v>
      </c>
    </row>
    <row r="2087" spans="1:8" x14ac:dyDescent="0.4">
      <c r="A2087" s="49"/>
      <c r="B2087" s="50" t="s">
        <v>334</v>
      </c>
      <c r="C2087" s="51">
        <v>2.8549899999999999E-8</v>
      </c>
      <c r="D2087" s="51">
        <v>1.7418000000000001E-8</v>
      </c>
      <c r="E2087" s="51">
        <v>1.3316699999999998E-9</v>
      </c>
      <c r="F2087" s="52">
        <v>6.3899999999999996E-9</v>
      </c>
      <c r="G2087" s="53">
        <v>5.3689569999999995E-8</v>
      </c>
      <c r="H2087" s="53">
        <f t="shared" si="32"/>
        <v>2.7381680699999999E-8</v>
      </c>
    </row>
    <row r="2088" spans="1:8" x14ac:dyDescent="0.4">
      <c r="A2088" s="49"/>
      <c r="B2088" s="50" t="s">
        <v>445</v>
      </c>
      <c r="C2088" s="51">
        <v>5.7939100000000006E-8</v>
      </c>
      <c r="D2088" s="51">
        <v>3.8516899999999995E-8</v>
      </c>
      <c r="E2088" s="51">
        <v>2.2672800000000001E-9</v>
      </c>
      <c r="F2088" s="52">
        <v>2.03E-8</v>
      </c>
      <c r="G2088" s="53">
        <v>1.1902327999999999E-7</v>
      </c>
      <c r="H2088" s="53">
        <f t="shared" si="32"/>
        <v>6.0701872799999996E-8</v>
      </c>
    </row>
    <row r="2089" spans="1:8" x14ac:dyDescent="0.4">
      <c r="A2089" s="49"/>
      <c r="B2089" s="50" t="s">
        <v>438</v>
      </c>
      <c r="C2089" s="51">
        <v>8.3829399999999998E-8</v>
      </c>
      <c r="D2089" s="51">
        <v>4.53838E-8</v>
      </c>
      <c r="E2089" s="51">
        <v>4.3452000000000003E-9</v>
      </c>
      <c r="F2089" s="52">
        <v>1.6099999999999999E-8</v>
      </c>
      <c r="G2089" s="53">
        <v>1.4965840000000002E-7</v>
      </c>
      <c r="H2089" s="53">
        <f t="shared" si="32"/>
        <v>7.6325784000000015E-8</v>
      </c>
    </row>
    <row r="2090" spans="1:8" x14ac:dyDescent="0.4">
      <c r="A2090" s="49"/>
      <c r="B2090" s="50" t="s">
        <v>418</v>
      </c>
      <c r="C2090" s="51">
        <v>1.02826E-7</v>
      </c>
      <c r="D2090" s="51">
        <v>6.27333E-8</v>
      </c>
      <c r="E2090" s="51">
        <v>4.7962099999999995E-9</v>
      </c>
      <c r="F2090" s="52">
        <v>2.3000000000000001E-8</v>
      </c>
      <c r="G2090" s="53">
        <v>1.9335551E-7</v>
      </c>
      <c r="H2090" s="53">
        <f t="shared" si="32"/>
        <v>9.8611310100000003E-8</v>
      </c>
    </row>
    <row r="2091" spans="1:8" x14ac:dyDescent="0.4">
      <c r="A2091" s="49"/>
      <c r="B2091" s="50" t="s">
        <v>219</v>
      </c>
      <c r="C2091" s="51">
        <v>1.0446E-7</v>
      </c>
      <c r="D2091" s="51">
        <v>6.1972799999999998E-8</v>
      </c>
      <c r="E2091" s="51">
        <v>7.3736600000000004E-9</v>
      </c>
      <c r="F2091" s="52">
        <v>2.5200000000000001E-8</v>
      </c>
      <c r="G2091" s="53">
        <v>1.9900645999999998E-7</v>
      </c>
      <c r="H2091" s="53">
        <f t="shared" si="32"/>
        <v>1.0149329459999999E-7</v>
      </c>
    </row>
    <row r="2092" spans="1:8" x14ac:dyDescent="0.4">
      <c r="A2092" s="49"/>
      <c r="B2092" s="50" t="s">
        <v>354</v>
      </c>
      <c r="C2092" s="51">
        <v>1.0377999999999999E-7</v>
      </c>
      <c r="D2092" s="51">
        <v>6.1964699999999996E-8</v>
      </c>
      <c r="E2092" s="51">
        <v>2.6945500000000001E-8</v>
      </c>
      <c r="F2092" s="52">
        <v>3.9700000000000005E-8</v>
      </c>
      <c r="G2092" s="53">
        <v>2.3239019999999996E-7</v>
      </c>
      <c r="H2092" s="53">
        <f t="shared" si="32"/>
        <v>1.1851900199999998E-7</v>
      </c>
    </row>
    <row r="2093" spans="1:8" x14ac:dyDescent="0.4">
      <c r="A2093" s="49"/>
      <c r="B2093" s="50" t="s">
        <v>446</v>
      </c>
      <c r="C2093" s="51">
        <v>1.54282E-7</v>
      </c>
      <c r="D2093" s="51">
        <v>9.0457500000000001E-8</v>
      </c>
      <c r="E2093" s="51">
        <v>1.37722E-8</v>
      </c>
      <c r="F2093" s="52">
        <v>4.21E-8</v>
      </c>
      <c r="G2093" s="53">
        <v>3.0061170000000002E-7</v>
      </c>
      <c r="H2093" s="53">
        <f t="shared" si="32"/>
        <v>1.53311967E-7</v>
      </c>
    </row>
    <row r="2094" spans="1:8" x14ac:dyDescent="0.4">
      <c r="A2094" s="49"/>
      <c r="B2094" s="50" t="s">
        <v>475</v>
      </c>
      <c r="C2094" s="51">
        <v>1.7100000000000001E-7</v>
      </c>
      <c r="D2094" s="51">
        <v>9.6236099999999994E-8</v>
      </c>
      <c r="E2094" s="51">
        <v>1.4300000000000001E-8</v>
      </c>
      <c r="F2094" s="52">
        <v>3.6100000000000006E-8</v>
      </c>
      <c r="G2094" s="53">
        <v>3.1763610000000002E-7</v>
      </c>
      <c r="H2094" s="53">
        <f t="shared" si="32"/>
        <v>1.6199441100000002E-7</v>
      </c>
    </row>
    <row r="2095" spans="1:8" x14ac:dyDescent="0.4">
      <c r="A2095" s="49"/>
      <c r="B2095" s="50" t="s">
        <v>458</v>
      </c>
      <c r="C2095" s="51">
        <v>1.4575999999999998E-7</v>
      </c>
      <c r="D2095" s="51">
        <v>8.6546399999999995E-8</v>
      </c>
      <c r="E2095" s="51">
        <v>3.4165300000000005E-8</v>
      </c>
      <c r="F2095" s="52">
        <v>5.25E-8</v>
      </c>
      <c r="G2095" s="53">
        <v>3.1897169999999992E-7</v>
      </c>
      <c r="H2095" s="53">
        <f t="shared" si="32"/>
        <v>1.6267556699999996E-7</v>
      </c>
    </row>
    <row r="2096" spans="1:8" x14ac:dyDescent="0.4">
      <c r="A2096" s="49"/>
      <c r="B2096" s="50" t="s">
        <v>216</v>
      </c>
      <c r="C2096" s="51">
        <v>1.4441399999999999E-7</v>
      </c>
      <c r="D2096" s="51">
        <v>9.4877999999999998E-8</v>
      </c>
      <c r="E2096" s="51">
        <v>3.6122399999999999E-8</v>
      </c>
      <c r="F2096" s="52">
        <v>5.3600000000000004E-8</v>
      </c>
      <c r="G2096" s="53">
        <v>3.2901439999999998E-7</v>
      </c>
      <c r="H2096" s="53">
        <f t="shared" si="32"/>
        <v>1.6779734399999998E-7</v>
      </c>
    </row>
    <row r="2097" spans="1:8" x14ac:dyDescent="0.4">
      <c r="A2097" s="49"/>
      <c r="B2097" s="50" t="s">
        <v>217</v>
      </c>
      <c r="C2097" s="51">
        <v>1.78014E-7</v>
      </c>
      <c r="D2097" s="51">
        <v>1.1622099999999999E-7</v>
      </c>
      <c r="E2097" s="51">
        <v>1.1491100000000001E-8</v>
      </c>
      <c r="F2097" s="52">
        <v>4.07E-8</v>
      </c>
      <c r="G2097" s="53">
        <v>3.4642610000000005E-7</v>
      </c>
      <c r="H2097" s="53">
        <f t="shared" si="32"/>
        <v>1.7667731100000003E-7</v>
      </c>
    </row>
    <row r="2098" spans="1:8" x14ac:dyDescent="0.4">
      <c r="A2098" s="49"/>
      <c r="B2098" s="50" t="s">
        <v>373</v>
      </c>
      <c r="C2098" s="51">
        <v>1.78014E-7</v>
      </c>
      <c r="D2098" s="51">
        <v>1.1622099999999999E-7</v>
      </c>
      <c r="E2098" s="51">
        <v>1.1491100000000001E-8</v>
      </c>
      <c r="F2098" s="52">
        <v>4.07E-8</v>
      </c>
      <c r="G2098" s="53">
        <v>3.4642610000000005E-7</v>
      </c>
      <c r="H2098" s="53">
        <f t="shared" si="32"/>
        <v>1.7667731100000003E-7</v>
      </c>
    </row>
    <row r="2099" spans="1:8" x14ac:dyDescent="0.4">
      <c r="A2099" s="49"/>
      <c r="B2099" s="50" t="s">
        <v>381</v>
      </c>
      <c r="C2099" s="51">
        <v>1.48813E-7</v>
      </c>
      <c r="D2099" s="51">
        <v>3.5788200000000003E-7</v>
      </c>
      <c r="E2099" s="51">
        <v>8.09369E-9</v>
      </c>
      <c r="F2099" s="52">
        <v>2.81E-8</v>
      </c>
      <c r="G2099" s="53">
        <v>5.4288868999999997E-7</v>
      </c>
      <c r="H2099" s="53">
        <f t="shared" si="32"/>
        <v>2.7687323189999997E-7</v>
      </c>
    </row>
    <row r="2100" spans="1:8" x14ac:dyDescent="0.4">
      <c r="A2100" s="49"/>
      <c r="B2100" s="50" t="s">
        <v>413</v>
      </c>
      <c r="C2100" s="51">
        <v>2.2968E-7</v>
      </c>
      <c r="D2100" s="51">
        <v>2.3539099999999999E-7</v>
      </c>
      <c r="E2100" s="51">
        <v>5.7313900000000001E-8</v>
      </c>
      <c r="F2100" s="52">
        <v>1.3E-7</v>
      </c>
      <c r="G2100" s="53">
        <v>6.5238489999999996E-7</v>
      </c>
      <c r="H2100" s="53">
        <f t="shared" si="32"/>
        <v>3.32716299E-7</v>
      </c>
    </row>
    <row r="2101" spans="1:8" x14ac:dyDescent="0.4">
      <c r="A2101" s="49"/>
      <c r="B2101" s="50" t="s">
        <v>380</v>
      </c>
      <c r="C2101" s="51">
        <v>3.3668100000000005E-7</v>
      </c>
      <c r="D2101" s="51">
        <v>2.4833E-7</v>
      </c>
      <c r="E2101" s="51">
        <v>6.92977E-8</v>
      </c>
      <c r="F2101" s="52">
        <v>1.5200000000000001E-7</v>
      </c>
      <c r="G2101" s="53">
        <v>8.0630870000000002E-7</v>
      </c>
      <c r="H2101" s="53">
        <f t="shared" si="32"/>
        <v>4.1121743700000002E-7</v>
      </c>
    </row>
    <row r="2102" spans="1:8" x14ac:dyDescent="0.4">
      <c r="A2102" s="49"/>
      <c r="B2102" s="50" t="s">
        <v>382</v>
      </c>
      <c r="C2102" s="51">
        <v>3.3000000000000002E-7</v>
      </c>
      <c r="D2102" s="51">
        <v>2.2100000000000001E-7</v>
      </c>
      <c r="E2102" s="51">
        <v>1.3100000000000002E-7</v>
      </c>
      <c r="F2102" s="52">
        <v>1.5699999999999999E-7</v>
      </c>
      <c r="G2102" s="53">
        <v>8.3900000000000014E-7</v>
      </c>
      <c r="H2102" s="53">
        <f t="shared" si="32"/>
        <v>4.2789000000000005E-7</v>
      </c>
    </row>
    <row r="2103" spans="1:8" x14ac:dyDescent="0.4">
      <c r="A2103" s="49"/>
      <c r="B2103" s="50" t="s">
        <v>393</v>
      </c>
      <c r="C2103" s="51">
        <v>4.2920399999999996E-7</v>
      </c>
      <c r="D2103" s="51">
        <v>3.1048799999999997E-7</v>
      </c>
      <c r="E2103" s="51">
        <v>3.07052E-8</v>
      </c>
      <c r="F2103" s="52">
        <v>1.18E-7</v>
      </c>
      <c r="G2103" s="53">
        <v>8.8839719999999984E-7</v>
      </c>
      <c r="H2103" s="53">
        <f t="shared" si="32"/>
        <v>4.5308257199999994E-7</v>
      </c>
    </row>
    <row r="2104" spans="1:8" x14ac:dyDescent="0.4">
      <c r="A2104" s="49"/>
      <c r="B2104" s="50" t="s">
        <v>326</v>
      </c>
      <c r="C2104" s="51">
        <v>4.5012999999999997E-7</v>
      </c>
      <c r="D2104" s="51">
        <v>4.0338699999999998E-7</v>
      </c>
      <c r="E2104" s="51">
        <v>2.34138E-8</v>
      </c>
      <c r="F2104" s="52">
        <v>4.1000000000000003E-8</v>
      </c>
      <c r="G2104" s="53">
        <v>9.1793080000000006E-7</v>
      </c>
      <c r="H2104" s="53">
        <f t="shared" si="32"/>
        <v>4.6814470800000004E-7</v>
      </c>
    </row>
    <row r="2105" spans="1:8" x14ac:dyDescent="0.4">
      <c r="A2105" s="49"/>
      <c r="B2105" s="50" t="s">
        <v>335</v>
      </c>
      <c r="C2105" s="51">
        <v>5.5041900000000005E-7</v>
      </c>
      <c r="D2105" s="51">
        <v>3.0014199999999999E-7</v>
      </c>
      <c r="E2105" s="51">
        <v>3.8612799999999999E-8</v>
      </c>
      <c r="F2105" s="52">
        <v>1.06E-7</v>
      </c>
      <c r="G2105" s="53">
        <v>9.9517380000000006E-7</v>
      </c>
      <c r="H2105" s="53">
        <f t="shared" si="32"/>
        <v>5.0753863799999999E-7</v>
      </c>
    </row>
    <row r="2106" spans="1:8" x14ac:dyDescent="0.4">
      <c r="A2106" s="49"/>
      <c r="B2106" s="50" t="s">
        <v>405</v>
      </c>
      <c r="C2106" s="51">
        <v>3.3454300000000001E-7</v>
      </c>
      <c r="D2106" s="51">
        <v>4.8144900000000004E-7</v>
      </c>
      <c r="E2106" s="51">
        <v>7.9489599999999997E-8</v>
      </c>
      <c r="F2106" s="52">
        <v>1.12E-7</v>
      </c>
      <c r="G2106" s="53">
        <v>1.0074815999999998E-6</v>
      </c>
      <c r="H2106" s="53">
        <f t="shared" si="32"/>
        <v>5.1381561599999996E-7</v>
      </c>
    </row>
    <row r="2107" spans="1:8" x14ac:dyDescent="0.4">
      <c r="A2107" s="49"/>
      <c r="B2107" s="50" t="s">
        <v>417</v>
      </c>
      <c r="C2107" s="51">
        <v>4.9799299999999995E-7</v>
      </c>
      <c r="D2107" s="51">
        <v>1.9523799999999999E-7</v>
      </c>
      <c r="E2107" s="51">
        <v>9.6322099999999999E-8</v>
      </c>
      <c r="F2107" s="52">
        <v>2.3800000000000001E-7</v>
      </c>
      <c r="G2107" s="53">
        <v>1.0275530999999998E-6</v>
      </c>
      <c r="H2107" s="53">
        <f t="shared" si="32"/>
        <v>5.2405208099999991E-7</v>
      </c>
    </row>
    <row r="2108" spans="1:8" x14ac:dyDescent="0.4">
      <c r="A2108" s="49"/>
      <c r="B2108" s="50" t="s">
        <v>365</v>
      </c>
      <c r="C2108" s="51">
        <v>3.5691199999999999E-7</v>
      </c>
      <c r="D2108" s="51">
        <v>1.78062E-7</v>
      </c>
      <c r="E2108" s="51">
        <v>2.2417E-7</v>
      </c>
      <c r="F2108" s="52">
        <v>4.1599999999999997E-7</v>
      </c>
      <c r="G2108" s="53">
        <v>1.1751439999999999E-6</v>
      </c>
      <c r="H2108" s="53">
        <f t="shared" si="32"/>
        <v>5.9932343999999993E-7</v>
      </c>
    </row>
    <row r="2109" spans="1:8" x14ac:dyDescent="0.4">
      <c r="A2109" s="49"/>
      <c r="B2109" s="50" t="s">
        <v>414</v>
      </c>
      <c r="C2109" s="51">
        <v>6.7059499999999995E-7</v>
      </c>
      <c r="D2109" s="51">
        <v>4.5037700000000001E-7</v>
      </c>
      <c r="E2109" s="51">
        <v>3.4708100000000001E-8</v>
      </c>
      <c r="F2109" s="52">
        <v>1.4499999999999999E-7</v>
      </c>
      <c r="G2109" s="53">
        <v>1.3006801000000001E-6</v>
      </c>
      <c r="H2109" s="53">
        <f t="shared" si="32"/>
        <v>6.6334685100000009E-7</v>
      </c>
    </row>
    <row r="2110" spans="1:8" x14ac:dyDescent="0.4">
      <c r="A2110" s="49"/>
      <c r="B2110" s="50" t="s">
        <v>399</v>
      </c>
      <c r="C2110" s="51">
        <v>6.1591099999999999E-7</v>
      </c>
      <c r="D2110" s="51">
        <v>4.6786899999999999E-7</v>
      </c>
      <c r="E2110" s="51">
        <v>2.10236E-7</v>
      </c>
      <c r="F2110" s="52">
        <v>2.9300000000000004E-7</v>
      </c>
      <c r="G2110" s="53">
        <v>1.5870159999999998E-6</v>
      </c>
      <c r="H2110" s="53">
        <f t="shared" si="32"/>
        <v>8.093781599999999E-7</v>
      </c>
    </row>
    <row r="2111" spans="1:8" x14ac:dyDescent="0.4">
      <c r="A2111" s="49"/>
      <c r="B2111" s="50" t="s">
        <v>337</v>
      </c>
      <c r="C2111" s="51">
        <v>8.0819100000000001E-7</v>
      </c>
      <c r="D2111" s="51">
        <v>5.1254400000000001E-7</v>
      </c>
      <c r="E2111" s="51">
        <v>8.1077599999999998E-8</v>
      </c>
      <c r="F2111" s="52">
        <v>2.7099999999999998E-7</v>
      </c>
      <c r="G2111" s="53">
        <v>1.6728125999999999E-6</v>
      </c>
      <c r="H2111" s="53">
        <f t="shared" si="32"/>
        <v>8.5313442599999998E-7</v>
      </c>
    </row>
    <row r="2112" spans="1:8" x14ac:dyDescent="0.4">
      <c r="A2112" s="49"/>
      <c r="B2112" s="50" t="s">
        <v>384</v>
      </c>
      <c r="C2112" s="51">
        <v>5.33168E-7</v>
      </c>
      <c r="D2112" s="51">
        <v>2.6119799999999998E-7</v>
      </c>
      <c r="E2112" s="51">
        <v>3.1899599999999998E-7</v>
      </c>
      <c r="F2112" s="52">
        <v>5.8400000000000004E-7</v>
      </c>
      <c r="G2112" s="53">
        <v>1.6973620000000001E-6</v>
      </c>
      <c r="H2112" s="53">
        <f t="shared" si="32"/>
        <v>8.6565462000000006E-7</v>
      </c>
    </row>
    <row r="2113" spans="1:8" x14ac:dyDescent="0.4">
      <c r="A2113" s="49"/>
      <c r="B2113" s="50" t="s">
        <v>307</v>
      </c>
      <c r="C2113" s="51">
        <v>9.5460899999999997E-7</v>
      </c>
      <c r="D2113" s="51">
        <v>9.5474900000000002E-7</v>
      </c>
      <c r="E2113" s="51">
        <v>6.4532300000000001E-8</v>
      </c>
      <c r="F2113" s="52">
        <v>2.7300000000000002E-7</v>
      </c>
      <c r="G2113" s="53">
        <v>2.2468903E-6</v>
      </c>
      <c r="H2113" s="53">
        <f t="shared" si="32"/>
        <v>1.145914053E-6</v>
      </c>
    </row>
    <row r="2114" spans="1:8" x14ac:dyDescent="0.4">
      <c r="A2114" s="49"/>
      <c r="B2114" s="50" t="s">
        <v>455</v>
      </c>
      <c r="C2114" s="51">
        <v>1.04257E-6</v>
      </c>
      <c r="D2114" s="51">
        <v>6.2425299999999997E-7</v>
      </c>
      <c r="E2114" s="51">
        <v>1.5954000000000001E-7</v>
      </c>
      <c r="F2114" s="52">
        <v>4.4000000000000002E-7</v>
      </c>
      <c r="G2114" s="53">
        <v>2.2663630000000001E-6</v>
      </c>
      <c r="H2114" s="53">
        <f t="shared" si="32"/>
        <v>1.15584513E-6</v>
      </c>
    </row>
    <row r="2115" spans="1:8" x14ac:dyDescent="0.4">
      <c r="A2115" s="49"/>
      <c r="B2115" s="50" t="s">
        <v>471</v>
      </c>
      <c r="C2115" s="51">
        <v>1.1000000000000001E-6</v>
      </c>
      <c r="D2115" s="51">
        <v>9.6856799999999989E-7</v>
      </c>
      <c r="E2115" s="51">
        <v>1.9599999999999998E-7</v>
      </c>
      <c r="F2115" s="52">
        <v>1.9599999999999998E-7</v>
      </c>
      <c r="G2115" s="53">
        <v>2.4605679999999997E-6</v>
      </c>
      <c r="H2115" s="53">
        <f t="shared" si="32"/>
        <v>1.2548896799999999E-6</v>
      </c>
    </row>
    <row r="2116" spans="1:8" x14ac:dyDescent="0.4">
      <c r="A2116" s="49"/>
      <c r="B2116" s="50" t="s">
        <v>457</v>
      </c>
      <c r="C2116" s="51">
        <v>8.0279299999999998E-7</v>
      </c>
      <c r="D2116" s="51">
        <v>7.45009E-7</v>
      </c>
      <c r="E2116" s="51">
        <v>1.1350199999999999E-7</v>
      </c>
      <c r="F2116" s="52">
        <v>1.02E-6</v>
      </c>
      <c r="G2116" s="53">
        <v>2.6813039999999997E-6</v>
      </c>
      <c r="H2116" s="53">
        <f t="shared" si="32"/>
        <v>1.3674650399999999E-6</v>
      </c>
    </row>
    <row r="2117" spans="1:8" x14ac:dyDescent="0.4">
      <c r="A2117" s="49"/>
      <c r="B2117" s="50" t="s">
        <v>363</v>
      </c>
      <c r="C2117" s="51">
        <v>9.4784999999999995E-7</v>
      </c>
      <c r="D2117" s="51">
        <v>5.6366299999999993E-7</v>
      </c>
      <c r="E2117" s="51">
        <v>6.1784000000000008E-7</v>
      </c>
      <c r="F2117" s="52">
        <v>6.9700000000000006E-7</v>
      </c>
      <c r="G2117" s="53">
        <v>2.8263530000000003E-6</v>
      </c>
      <c r="H2117" s="53">
        <f t="shared" si="32"/>
        <v>1.4414400300000002E-6</v>
      </c>
    </row>
    <row r="2118" spans="1:8" x14ac:dyDescent="0.4">
      <c r="A2118" s="49"/>
      <c r="B2118" s="50" t="s">
        <v>91</v>
      </c>
      <c r="C2118" s="51">
        <v>1.0899999999999999E-6</v>
      </c>
      <c r="D2118" s="51">
        <v>7.6329800000000001E-7</v>
      </c>
      <c r="E2118" s="51">
        <v>3.3500000000000002E-7</v>
      </c>
      <c r="F2118" s="52">
        <v>6.4700000000000001E-7</v>
      </c>
      <c r="G2118" s="53">
        <v>2.8352980000000001E-6</v>
      </c>
      <c r="H2118" s="53">
        <f t="shared" si="32"/>
        <v>1.4460019800000002E-6</v>
      </c>
    </row>
    <row r="2119" spans="1:8" x14ac:dyDescent="0.4">
      <c r="A2119" s="49"/>
      <c r="B2119" s="50" t="s">
        <v>222</v>
      </c>
      <c r="C2119" s="51">
        <v>1.0830499999999999E-6</v>
      </c>
      <c r="D2119" s="51">
        <v>7.40276E-7</v>
      </c>
      <c r="E2119" s="51">
        <v>2.9336800000000004E-7</v>
      </c>
      <c r="F2119" s="52">
        <v>8.3900000000000004E-7</v>
      </c>
      <c r="G2119" s="53">
        <v>2.9556939999999998E-6</v>
      </c>
      <c r="H2119" s="53">
        <f t="shared" si="32"/>
        <v>1.5074039399999999E-6</v>
      </c>
    </row>
    <row r="2120" spans="1:8" x14ac:dyDescent="0.4">
      <c r="A2120" s="49"/>
      <c r="B2120" s="50" t="s">
        <v>220</v>
      </c>
      <c r="C2120" s="51">
        <v>1.75679E-6</v>
      </c>
      <c r="D2120" s="51">
        <v>9.0391800000000001E-7</v>
      </c>
      <c r="E2120" s="51">
        <v>6.74209E-8</v>
      </c>
      <c r="F2120" s="52">
        <v>2.7799999999999997E-7</v>
      </c>
      <c r="G2120" s="53">
        <v>3.0061289000000001E-6</v>
      </c>
      <c r="H2120" s="53">
        <f t="shared" si="32"/>
        <v>1.5331257390000001E-6</v>
      </c>
    </row>
    <row r="2121" spans="1:8" x14ac:dyDescent="0.4">
      <c r="A2121" s="49"/>
      <c r="B2121" s="50" t="s">
        <v>159</v>
      </c>
      <c r="C2121" s="51">
        <v>1.42794E-6</v>
      </c>
      <c r="D2121" s="51">
        <v>7.0663400000000003E-7</v>
      </c>
      <c r="E2121" s="51">
        <v>7.2786400000000001E-7</v>
      </c>
      <c r="F2121" s="52">
        <v>2.8099999999999999E-7</v>
      </c>
      <c r="G2121" s="53">
        <v>3.143438E-6</v>
      </c>
      <c r="H2121" s="53">
        <f t="shared" ref="H2121:H2184" si="33">G2121*0.51</f>
        <v>1.60315338E-6</v>
      </c>
    </row>
    <row r="2122" spans="1:8" x14ac:dyDescent="0.4">
      <c r="A2122" s="49"/>
      <c r="B2122" s="50" t="s">
        <v>472</v>
      </c>
      <c r="C2122" s="51">
        <v>1.4885199999999999E-6</v>
      </c>
      <c r="D2122" s="51">
        <v>1.1211299999999999E-6</v>
      </c>
      <c r="E2122" s="51">
        <v>1.48136E-7</v>
      </c>
      <c r="F2122" s="52">
        <v>4.2399999999999999E-7</v>
      </c>
      <c r="G2122" s="53">
        <v>3.1817859999999998E-6</v>
      </c>
      <c r="H2122" s="53">
        <f t="shared" si="33"/>
        <v>1.6227108599999999E-6</v>
      </c>
    </row>
    <row r="2123" spans="1:8" x14ac:dyDescent="0.4">
      <c r="A2123" s="49"/>
      <c r="B2123" s="50" t="s">
        <v>436</v>
      </c>
      <c r="C2123" s="51">
        <v>1.9548299999999999E-6</v>
      </c>
      <c r="D2123" s="51">
        <v>1.00179E-6</v>
      </c>
      <c r="E2123" s="51">
        <v>7.5302799999999998E-8</v>
      </c>
      <c r="F2123" s="52">
        <v>3.1E-7</v>
      </c>
      <c r="G2123" s="53">
        <v>3.3419227999999998E-6</v>
      </c>
      <c r="H2123" s="53">
        <f t="shared" si="33"/>
        <v>1.704380628E-6</v>
      </c>
    </row>
    <row r="2124" spans="1:8" x14ac:dyDescent="0.4">
      <c r="A2124" s="49"/>
      <c r="B2124" s="50" t="s">
        <v>441</v>
      </c>
      <c r="C2124" s="51">
        <v>1.3638500000000001E-6</v>
      </c>
      <c r="D2124" s="51">
        <v>1.2200900000000001E-6</v>
      </c>
      <c r="E2124" s="51">
        <v>3.5158599999999998E-7</v>
      </c>
      <c r="F2124" s="52">
        <v>5.6700000000000003E-7</v>
      </c>
      <c r="G2124" s="53">
        <v>3.5025259999999998E-6</v>
      </c>
      <c r="H2124" s="53">
        <f t="shared" si="33"/>
        <v>1.7862882599999999E-6</v>
      </c>
    </row>
    <row r="2125" spans="1:8" x14ac:dyDescent="0.4">
      <c r="A2125" s="49"/>
      <c r="B2125" s="50" t="s">
        <v>403</v>
      </c>
      <c r="C2125" s="51">
        <v>9.72001E-7</v>
      </c>
      <c r="D2125" s="51">
        <v>7.7455299999999993E-7</v>
      </c>
      <c r="E2125" s="51">
        <v>5.5503699999999994E-7</v>
      </c>
      <c r="F2125" s="52">
        <v>1.26E-6</v>
      </c>
      <c r="G2125" s="53">
        <v>3.5615910000000003E-6</v>
      </c>
      <c r="H2125" s="53">
        <f t="shared" si="33"/>
        <v>1.8164114100000002E-6</v>
      </c>
    </row>
    <row r="2126" spans="1:8" x14ac:dyDescent="0.4">
      <c r="A2126" s="49"/>
      <c r="B2126" s="50" t="s">
        <v>476</v>
      </c>
      <c r="C2126" s="51">
        <v>1.24329E-6</v>
      </c>
      <c r="D2126" s="51">
        <v>1.81668E-6</v>
      </c>
      <c r="E2126" s="51">
        <v>2.1648399999999999E-7</v>
      </c>
      <c r="F2126" s="52">
        <v>5.6599999999999996E-7</v>
      </c>
      <c r="G2126" s="53">
        <v>3.8424540000000001E-6</v>
      </c>
      <c r="H2126" s="53">
        <f t="shared" si="33"/>
        <v>1.95965154E-6</v>
      </c>
    </row>
    <row r="2127" spans="1:8" x14ac:dyDescent="0.4">
      <c r="A2127" s="49"/>
      <c r="B2127" s="50" t="s">
        <v>406</v>
      </c>
      <c r="C2127" s="51">
        <v>1.7183000000000001E-6</v>
      </c>
      <c r="D2127" s="51">
        <v>9.1876100000000008E-7</v>
      </c>
      <c r="E2127" s="51">
        <v>4.36708E-7</v>
      </c>
      <c r="F2127" s="52">
        <v>8.5600000000000004E-7</v>
      </c>
      <c r="G2127" s="53">
        <v>3.9297689999999994E-6</v>
      </c>
      <c r="H2127" s="53">
        <f t="shared" si="33"/>
        <v>2.0041821899999998E-6</v>
      </c>
    </row>
    <row r="2128" spans="1:8" x14ac:dyDescent="0.4">
      <c r="A2128" s="49"/>
      <c r="B2128" s="50" t="s">
        <v>349</v>
      </c>
      <c r="C2128" s="51">
        <v>1.2984900000000001E-6</v>
      </c>
      <c r="D2128" s="51">
        <v>1.6672499999999998E-6</v>
      </c>
      <c r="E2128" s="51">
        <v>3.17821E-7</v>
      </c>
      <c r="F2128" s="52">
        <v>8.1400000000000006E-7</v>
      </c>
      <c r="G2128" s="53">
        <v>4.0975609999999995E-6</v>
      </c>
      <c r="H2128" s="53">
        <f t="shared" si="33"/>
        <v>2.0897561099999997E-6</v>
      </c>
    </row>
    <row r="2129" spans="1:8" x14ac:dyDescent="0.4">
      <c r="A2129" s="49"/>
      <c r="B2129" s="50" t="s">
        <v>74</v>
      </c>
      <c r="C2129" s="51">
        <v>1.2984900000000001E-6</v>
      </c>
      <c r="D2129" s="51">
        <v>1.6672499999999998E-6</v>
      </c>
      <c r="E2129" s="51">
        <v>3.17821E-7</v>
      </c>
      <c r="F2129" s="52">
        <v>8.1400000000000006E-7</v>
      </c>
      <c r="G2129" s="53">
        <v>4.0975609999999995E-6</v>
      </c>
      <c r="H2129" s="53">
        <f t="shared" si="33"/>
        <v>2.0897561099999997E-6</v>
      </c>
    </row>
    <row r="2130" spans="1:8" x14ac:dyDescent="0.4">
      <c r="A2130" s="49"/>
      <c r="B2130" s="50" t="s">
        <v>350</v>
      </c>
      <c r="C2130" s="51">
        <v>1.2999999999999998E-6</v>
      </c>
      <c r="D2130" s="51">
        <v>1.6672499999999998E-6</v>
      </c>
      <c r="E2130" s="51">
        <v>3.1799999999999996E-7</v>
      </c>
      <c r="F2130" s="52">
        <v>8.1400000000000006E-7</v>
      </c>
      <c r="G2130" s="53">
        <v>4.0992500000000006E-6</v>
      </c>
      <c r="H2130" s="53">
        <f t="shared" si="33"/>
        <v>2.0906175000000003E-6</v>
      </c>
    </row>
    <row r="2131" spans="1:8" x14ac:dyDescent="0.4">
      <c r="A2131" s="49"/>
      <c r="B2131" s="50" t="s">
        <v>466</v>
      </c>
      <c r="C2131" s="51">
        <v>1.61458E-6</v>
      </c>
      <c r="D2131" s="51">
        <v>1.64119E-6</v>
      </c>
      <c r="E2131" s="51">
        <v>3.2631299999999999E-7</v>
      </c>
      <c r="F2131" s="52">
        <v>5.820000000000001E-7</v>
      </c>
      <c r="G2131" s="53">
        <v>4.1640829999999998E-6</v>
      </c>
      <c r="H2131" s="53">
        <f t="shared" si="33"/>
        <v>2.1236823299999997E-6</v>
      </c>
    </row>
    <row r="2132" spans="1:8" x14ac:dyDescent="0.4">
      <c r="A2132" s="49"/>
      <c r="B2132" s="50" t="s">
        <v>419</v>
      </c>
      <c r="C2132" s="51">
        <v>1.50796E-6</v>
      </c>
      <c r="D2132" s="51">
        <v>1.49769E-6</v>
      </c>
      <c r="E2132" s="51">
        <v>3.3613700000000001E-7</v>
      </c>
      <c r="F2132" s="52">
        <v>8.85E-7</v>
      </c>
      <c r="G2132" s="53">
        <v>4.226787000000001E-6</v>
      </c>
      <c r="H2132" s="53">
        <f t="shared" si="33"/>
        <v>2.1556613700000006E-6</v>
      </c>
    </row>
    <row r="2133" spans="1:8" x14ac:dyDescent="0.4">
      <c r="A2133" s="49"/>
      <c r="B2133" s="50" t="s">
        <v>396</v>
      </c>
      <c r="C2133" s="51">
        <v>1.9907900000000002E-6</v>
      </c>
      <c r="D2133" s="51">
        <v>1.4563600000000001E-6</v>
      </c>
      <c r="E2133" s="51">
        <v>3.45505E-7</v>
      </c>
      <c r="F2133" s="52">
        <v>8.2700000000000009E-7</v>
      </c>
      <c r="G2133" s="53">
        <v>4.6196550000000002E-6</v>
      </c>
      <c r="H2133" s="53">
        <f t="shared" si="33"/>
        <v>2.3560240500000002E-6</v>
      </c>
    </row>
    <row r="2134" spans="1:8" x14ac:dyDescent="0.4">
      <c r="A2134" s="49"/>
      <c r="B2134" s="50" t="s">
        <v>425</v>
      </c>
      <c r="C2134" s="51">
        <v>1.0339200000000001E-6</v>
      </c>
      <c r="D2134" s="51">
        <v>1.91473E-6</v>
      </c>
      <c r="E2134" s="51">
        <v>6.7677499999999997E-7</v>
      </c>
      <c r="F2134" s="52">
        <v>1.04E-6</v>
      </c>
      <c r="G2134" s="53">
        <v>4.6654250000000003E-6</v>
      </c>
      <c r="H2134" s="53">
        <f t="shared" si="33"/>
        <v>2.3793667500000003E-6</v>
      </c>
    </row>
    <row r="2135" spans="1:8" x14ac:dyDescent="0.4">
      <c r="A2135" s="49"/>
      <c r="B2135" s="50" t="s">
        <v>449</v>
      </c>
      <c r="C2135" s="51">
        <v>2.41903E-6</v>
      </c>
      <c r="D2135" s="51">
        <v>1.38769E-6</v>
      </c>
      <c r="E2135" s="51">
        <v>3.3003699999999998E-7</v>
      </c>
      <c r="F2135" s="52">
        <v>6.1200000000000003E-7</v>
      </c>
      <c r="G2135" s="53">
        <v>4.7487569999999992E-6</v>
      </c>
      <c r="H2135" s="53">
        <f t="shared" si="33"/>
        <v>2.4218660699999996E-6</v>
      </c>
    </row>
    <row r="2136" spans="1:8" x14ac:dyDescent="0.4">
      <c r="A2136" s="49"/>
      <c r="B2136" s="50" t="s">
        <v>321</v>
      </c>
      <c r="C2136" s="51">
        <v>1.6200599999999999E-6</v>
      </c>
      <c r="D2136" s="51">
        <v>1.21072E-6</v>
      </c>
      <c r="E2136" s="51">
        <v>5.9494300000000004E-7</v>
      </c>
      <c r="F2136" s="52">
        <v>1.48E-6</v>
      </c>
      <c r="G2136" s="53">
        <v>4.9057229999999999E-6</v>
      </c>
      <c r="H2136" s="53">
        <f t="shared" si="33"/>
        <v>2.5019187300000001E-6</v>
      </c>
    </row>
    <row r="2137" spans="1:8" x14ac:dyDescent="0.4">
      <c r="A2137" s="49"/>
      <c r="B2137" s="50" t="s">
        <v>351</v>
      </c>
      <c r="C2137" s="51">
        <v>2.2880600000000003E-6</v>
      </c>
      <c r="D2137" s="51">
        <v>1.24956E-6</v>
      </c>
      <c r="E2137" s="51">
        <v>7.0856900000000008E-7</v>
      </c>
      <c r="F2137" s="52">
        <v>1.17E-6</v>
      </c>
      <c r="G2137" s="53">
        <v>5.4161889999999998E-6</v>
      </c>
      <c r="H2137" s="53">
        <f t="shared" si="33"/>
        <v>2.7622563899999998E-6</v>
      </c>
    </row>
    <row r="2138" spans="1:8" x14ac:dyDescent="0.4">
      <c r="A2138" s="49"/>
      <c r="B2138" s="50" t="s">
        <v>428</v>
      </c>
      <c r="C2138" s="51">
        <v>1.4100000000000001E-6</v>
      </c>
      <c r="D2138" s="51">
        <v>1.4641000000000001E-6</v>
      </c>
      <c r="E2138" s="51">
        <v>7.4770600000000001E-7</v>
      </c>
      <c r="F2138" s="52">
        <v>2.3600000000000003E-6</v>
      </c>
      <c r="G2138" s="53">
        <v>5.9818059999999998E-6</v>
      </c>
      <c r="H2138" s="53">
        <f t="shared" si="33"/>
        <v>3.05072106E-6</v>
      </c>
    </row>
    <row r="2139" spans="1:8" x14ac:dyDescent="0.4">
      <c r="A2139" s="49"/>
      <c r="B2139" s="50" t="s">
        <v>342</v>
      </c>
      <c r="C2139" s="51">
        <v>2.1099999999999997E-6</v>
      </c>
      <c r="D2139" s="51">
        <v>2.00258E-6</v>
      </c>
      <c r="E2139" s="51">
        <v>1.3799999999999999E-6</v>
      </c>
      <c r="F2139" s="52">
        <v>5.5700000000000002E-7</v>
      </c>
      <c r="G2139" s="53">
        <v>6.0495799999999999E-6</v>
      </c>
      <c r="H2139" s="53">
        <f t="shared" si="33"/>
        <v>3.0852858000000001E-6</v>
      </c>
    </row>
    <row r="2140" spans="1:8" x14ac:dyDescent="0.4">
      <c r="A2140" s="49"/>
      <c r="B2140" s="50" t="s">
        <v>447</v>
      </c>
      <c r="C2140" s="51">
        <v>2.55957E-6</v>
      </c>
      <c r="D2140" s="51">
        <v>1.5399299999999998E-6</v>
      </c>
      <c r="E2140" s="51">
        <v>7.4139300000000003E-7</v>
      </c>
      <c r="F2140" s="52">
        <v>1.8199999999999999E-6</v>
      </c>
      <c r="G2140" s="53">
        <v>6.6608929999999992E-6</v>
      </c>
      <c r="H2140" s="53">
        <f t="shared" si="33"/>
        <v>3.3970554299999995E-6</v>
      </c>
    </row>
    <row r="2141" spans="1:8" x14ac:dyDescent="0.4">
      <c r="A2141" s="49"/>
      <c r="B2141" s="50" t="s">
        <v>409</v>
      </c>
      <c r="C2141" s="51">
        <v>2.6800000000000002E-6</v>
      </c>
      <c r="D2141" s="51">
        <v>1.6142599999999999E-6</v>
      </c>
      <c r="E2141" s="51">
        <v>8.7899999999999997E-7</v>
      </c>
      <c r="F2141" s="52">
        <v>2.08E-6</v>
      </c>
      <c r="G2141" s="53">
        <v>7.2532600000000011E-6</v>
      </c>
      <c r="H2141" s="53">
        <f t="shared" si="33"/>
        <v>3.6991626000000008E-6</v>
      </c>
    </row>
    <row r="2142" spans="1:8" x14ac:dyDescent="0.4">
      <c r="A2142" s="49"/>
      <c r="B2142" s="50" t="s">
        <v>352</v>
      </c>
      <c r="C2142" s="51">
        <v>3.1554600000000003E-6</v>
      </c>
      <c r="D2142" s="51">
        <v>1.42067E-6</v>
      </c>
      <c r="E2142" s="51">
        <v>9.75438E-7</v>
      </c>
      <c r="F2142" s="52">
        <v>1.8500000000000001E-6</v>
      </c>
      <c r="G2142" s="53">
        <v>7.4015680000000004E-6</v>
      </c>
      <c r="H2142" s="53">
        <f t="shared" si="33"/>
        <v>3.7747996800000004E-6</v>
      </c>
    </row>
    <row r="2143" spans="1:8" x14ac:dyDescent="0.4">
      <c r="A2143" s="49"/>
      <c r="B2143" s="50" t="s">
        <v>221</v>
      </c>
      <c r="C2143" s="51">
        <v>1.3173000000000001E-6</v>
      </c>
      <c r="D2143" s="51">
        <v>2.51624E-6</v>
      </c>
      <c r="E2143" s="51">
        <v>1.3364E-6</v>
      </c>
      <c r="F2143" s="52">
        <v>4.1300000000000003E-6</v>
      </c>
      <c r="G2143" s="53">
        <v>9.2999399999999999E-6</v>
      </c>
      <c r="H2143" s="53">
        <f t="shared" si="33"/>
        <v>4.7429694000000001E-6</v>
      </c>
    </row>
    <row r="2144" spans="1:8" x14ac:dyDescent="0.4">
      <c r="A2144" s="49"/>
      <c r="B2144" s="50" t="s">
        <v>362</v>
      </c>
      <c r="C2144" s="51">
        <v>7.5238300000000005E-7</v>
      </c>
      <c r="D2144" s="51">
        <v>2.0789600000000001E-6</v>
      </c>
      <c r="E2144" s="51">
        <v>1.64399E-6</v>
      </c>
      <c r="F2144" s="52">
        <v>4.8500000000000002E-6</v>
      </c>
      <c r="G2144" s="53">
        <v>9.3253330000000006E-6</v>
      </c>
      <c r="H2144" s="53">
        <f t="shared" si="33"/>
        <v>4.7559198300000006E-6</v>
      </c>
    </row>
    <row r="2145" spans="1:8" x14ac:dyDescent="0.4">
      <c r="A2145" s="49"/>
      <c r="B2145" s="50" t="s">
        <v>379</v>
      </c>
      <c r="C2145" s="51">
        <v>3.6706299999999996E-6</v>
      </c>
      <c r="D2145" s="51">
        <v>2.1210600000000001E-6</v>
      </c>
      <c r="E2145" s="51">
        <v>1.4554399999999999E-6</v>
      </c>
      <c r="F2145" s="52">
        <v>3.5899999999999999E-6</v>
      </c>
      <c r="G2145" s="53">
        <v>1.083713E-5</v>
      </c>
      <c r="H2145" s="53">
        <f t="shared" si="33"/>
        <v>5.5269363000000004E-6</v>
      </c>
    </row>
    <row r="2146" spans="1:8" x14ac:dyDescent="0.4">
      <c r="A2146" s="49"/>
      <c r="B2146" s="50" t="s">
        <v>366</v>
      </c>
      <c r="C2146" s="51">
        <v>3.7487000000000002E-6</v>
      </c>
      <c r="D2146" s="51">
        <v>3.1594300000000002E-6</v>
      </c>
      <c r="E2146" s="51">
        <v>2.4676599999999999E-6</v>
      </c>
      <c r="F2146" s="52">
        <v>1.88E-6</v>
      </c>
      <c r="G2146" s="53">
        <v>1.1255789999999999E-5</v>
      </c>
      <c r="H2146" s="53">
        <f t="shared" si="33"/>
        <v>5.7404528999999993E-6</v>
      </c>
    </row>
    <row r="2147" spans="1:8" x14ac:dyDescent="0.4">
      <c r="A2147" s="49"/>
      <c r="B2147" s="50" t="s">
        <v>424</v>
      </c>
      <c r="C2147" s="51">
        <v>6.4967199999999997E-6</v>
      </c>
      <c r="D2147" s="51">
        <v>2.6443000000000002E-6</v>
      </c>
      <c r="E2147" s="51">
        <v>1.9611899999999997E-6</v>
      </c>
      <c r="F2147" s="52">
        <v>3.18E-6</v>
      </c>
      <c r="G2147" s="53">
        <v>1.4282209999999999E-5</v>
      </c>
      <c r="H2147" s="53">
        <f t="shared" si="33"/>
        <v>7.2839270999999995E-6</v>
      </c>
    </row>
    <row r="2148" spans="1:8" x14ac:dyDescent="0.4">
      <c r="A2148" s="49"/>
      <c r="B2148" s="50" t="s">
        <v>383</v>
      </c>
      <c r="C2148" s="51">
        <v>1.33745E-6</v>
      </c>
      <c r="D2148" s="51">
        <v>4.5383400000000005E-6</v>
      </c>
      <c r="E2148" s="51">
        <v>2.2789099999999998E-6</v>
      </c>
      <c r="F2148" s="52">
        <v>7.0400000000000004E-6</v>
      </c>
      <c r="G2148" s="53">
        <v>1.5194700000000002E-5</v>
      </c>
      <c r="H2148" s="53">
        <f t="shared" si="33"/>
        <v>7.7492970000000006E-6</v>
      </c>
    </row>
    <row r="2149" spans="1:8" x14ac:dyDescent="0.4">
      <c r="A2149" s="49"/>
      <c r="B2149" s="50" t="s">
        <v>431</v>
      </c>
      <c r="C2149" s="51">
        <v>2.55297E-6</v>
      </c>
      <c r="D2149" s="51">
        <v>6.1358200000000003E-6</v>
      </c>
      <c r="E2149" s="51">
        <v>1.7230399999999999E-6</v>
      </c>
      <c r="F2149" s="52">
        <v>6.0400000000000006E-6</v>
      </c>
      <c r="G2149" s="53">
        <v>1.6451829999999999E-5</v>
      </c>
      <c r="H2149" s="53">
        <f t="shared" si="33"/>
        <v>8.3904333000000003E-6</v>
      </c>
    </row>
    <row r="2150" spans="1:8" x14ac:dyDescent="0.4">
      <c r="A2150" s="49"/>
      <c r="B2150" s="50" t="s">
        <v>459</v>
      </c>
      <c r="C2150" s="51">
        <v>5.18112E-6</v>
      </c>
      <c r="D2150" s="51">
        <v>1.00467E-5</v>
      </c>
      <c r="E2150" s="51">
        <v>2.6286299999999999E-7</v>
      </c>
      <c r="F2150" s="52">
        <v>1.4899999999999999E-6</v>
      </c>
      <c r="G2150" s="53">
        <v>1.6980682999999998E-5</v>
      </c>
      <c r="H2150" s="53">
        <f t="shared" si="33"/>
        <v>8.6601483299999992E-6</v>
      </c>
    </row>
    <row r="2151" spans="1:8" x14ac:dyDescent="0.4">
      <c r="A2151" s="49"/>
      <c r="B2151" s="50" t="s">
        <v>390</v>
      </c>
      <c r="C2151" s="51">
        <v>4.2135100000000003E-6</v>
      </c>
      <c r="D2151" s="51">
        <v>7.6772600000000008E-6</v>
      </c>
      <c r="E2151" s="51">
        <v>3.6433899999999999E-6</v>
      </c>
      <c r="F2151" s="52">
        <v>6.55E-6</v>
      </c>
      <c r="G2151" s="53">
        <v>2.2084159999999998E-5</v>
      </c>
      <c r="H2151" s="53">
        <f t="shared" si="33"/>
        <v>1.1262921599999999E-5</v>
      </c>
    </row>
    <row r="2152" spans="1:8" x14ac:dyDescent="0.4">
      <c r="A2152" s="44" t="s">
        <v>241</v>
      </c>
      <c r="B2152" s="45" t="s">
        <v>418</v>
      </c>
      <c r="C2152" s="46">
        <v>6.8038099999999996E-8</v>
      </c>
      <c r="D2152" s="46">
        <v>4.3315199999999999E-8</v>
      </c>
      <c r="E2152" s="46">
        <v>3.0403799999999998E-9</v>
      </c>
      <c r="F2152" s="47">
        <v>1.55E-8</v>
      </c>
      <c r="G2152" s="48">
        <v>1.2989368000000002E-7</v>
      </c>
      <c r="H2152" s="48">
        <f t="shared" si="33"/>
        <v>6.6245776800000005E-8</v>
      </c>
    </row>
    <row r="2153" spans="1:8" x14ac:dyDescent="0.4">
      <c r="A2153" s="49"/>
      <c r="B2153" s="50" t="s">
        <v>334</v>
      </c>
      <c r="C2153" s="51">
        <v>1.54256E-7</v>
      </c>
      <c r="D2153" s="51">
        <v>9.4109800000000003E-8</v>
      </c>
      <c r="E2153" s="51">
        <v>7.1950899999999998E-9</v>
      </c>
      <c r="F2153" s="52">
        <v>3.4499999999999998E-8</v>
      </c>
      <c r="G2153" s="53">
        <v>2.9006088999999999E-7</v>
      </c>
      <c r="H2153" s="53">
        <f t="shared" si="33"/>
        <v>1.4793105389999999E-7</v>
      </c>
    </row>
    <row r="2154" spans="1:8" x14ac:dyDescent="0.4">
      <c r="A2154" s="49"/>
      <c r="B2154" s="50" t="s">
        <v>298</v>
      </c>
      <c r="C2154" s="51">
        <v>6.3717399999999996E-8</v>
      </c>
      <c r="D2154" s="51">
        <v>1.4775799999999999E-7</v>
      </c>
      <c r="E2154" s="51">
        <v>2.59684E-8</v>
      </c>
      <c r="F2154" s="52">
        <v>8.6299999999999999E-8</v>
      </c>
      <c r="G2154" s="53">
        <v>3.2374379999999998E-7</v>
      </c>
      <c r="H2154" s="53">
        <f t="shared" si="33"/>
        <v>1.6510933799999998E-7</v>
      </c>
    </row>
    <row r="2155" spans="1:8" x14ac:dyDescent="0.4">
      <c r="A2155" s="49"/>
      <c r="B2155" s="50" t="s">
        <v>219</v>
      </c>
      <c r="C2155" s="51">
        <v>1.92659E-7</v>
      </c>
      <c r="D2155" s="51">
        <v>1.13009E-7</v>
      </c>
      <c r="E2155" s="51">
        <v>1.1136599999999999E-8</v>
      </c>
      <c r="F2155" s="52">
        <v>4.29E-8</v>
      </c>
      <c r="G2155" s="53">
        <v>3.5970460000000004E-7</v>
      </c>
      <c r="H2155" s="53">
        <f t="shared" si="33"/>
        <v>1.8344934600000003E-7</v>
      </c>
    </row>
    <row r="2156" spans="1:8" x14ac:dyDescent="0.4">
      <c r="A2156" s="49"/>
      <c r="B2156" s="50" t="s">
        <v>407</v>
      </c>
      <c r="C2156" s="51">
        <v>1.76921E-7</v>
      </c>
      <c r="D2156" s="51">
        <v>1.3687199999999998E-7</v>
      </c>
      <c r="E2156" s="51">
        <v>8.3496100000000001E-9</v>
      </c>
      <c r="F2156" s="52">
        <v>3.8999999999999998E-8</v>
      </c>
      <c r="G2156" s="53">
        <v>3.6114261000000001E-7</v>
      </c>
      <c r="H2156" s="53">
        <f t="shared" si="33"/>
        <v>1.841827311E-7</v>
      </c>
    </row>
    <row r="2157" spans="1:8" x14ac:dyDescent="0.4">
      <c r="A2157" s="49"/>
      <c r="B2157" s="50" t="s">
        <v>435</v>
      </c>
      <c r="C2157" s="51">
        <v>1.5920999999999998E-7</v>
      </c>
      <c r="D2157" s="51">
        <v>2.08224E-7</v>
      </c>
      <c r="E2157" s="51">
        <v>1.04654E-8</v>
      </c>
      <c r="F2157" s="52">
        <v>2.7500000000000001E-8</v>
      </c>
      <c r="G2157" s="53">
        <v>4.0539940000000001E-7</v>
      </c>
      <c r="H2157" s="53">
        <f t="shared" si="33"/>
        <v>2.06753694E-7</v>
      </c>
    </row>
    <row r="2158" spans="1:8" x14ac:dyDescent="0.4">
      <c r="A2158" s="49"/>
      <c r="B2158" s="50" t="s">
        <v>469</v>
      </c>
      <c r="C2158" s="51">
        <v>1.5920999999999998E-7</v>
      </c>
      <c r="D2158" s="51">
        <v>2.08224E-7</v>
      </c>
      <c r="E2158" s="51">
        <v>1.04654E-8</v>
      </c>
      <c r="F2158" s="52">
        <v>2.7500000000000001E-8</v>
      </c>
      <c r="G2158" s="53">
        <v>4.0539940000000001E-7</v>
      </c>
      <c r="H2158" s="53">
        <f t="shared" si="33"/>
        <v>2.06753694E-7</v>
      </c>
    </row>
    <row r="2159" spans="1:8" x14ac:dyDescent="0.4">
      <c r="A2159" s="49"/>
      <c r="B2159" s="50" t="s">
        <v>448</v>
      </c>
      <c r="C2159" s="51">
        <v>1.8918700000000001E-7</v>
      </c>
      <c r="D2159" s="51">
        <v>2.01948E-7</v>
      </c>
      <c r="E2159" s="51">
        <v>1.1093E-8</v>
      </c>
      <c r="F2159" s="52">
        <v>4.1000000000000003E-8</v>
      </c>
      <c r="G2159" s="53">
        <v>4.4322800000000003E-7</v>
      </c>
      <c r="H2159" s="53">
        <f t="shared" si="33"/>
        <v>2.2604628000000002E-7</v>
      </c>
    </row>
    <row r="2160" spans="1:8" x14ac:dyDescent="0.4">
      <c r="A2160" s="49"/>
      <c r="B2160" s="50" t="s">
        <v>392</v>
      </c>
      <c r="C2160" s="51">
        <v>1.35812E-7</v>
      </c>
      <c r="D2160" s="51">
        <v>2.8497199999999999E-7</v>
      </c>
      <c r="E2160" s="51">
        <v>8.6382100000000001E-9</v>
      </c>
      <c r="F2160" s="52">
        <v>3.2199999999999997E-8</v>
      </c>
      <c r="G2160" s="53">
        <v>4.6162221E-7</v>
      </c>
      <c r="H2160" s="53">
        <f t="shared" si="33"/>
        <v>2.354273271E-7</v>
      </c>
    </row>
    <row r="2161" spans="1:8" x14ac:dyDescent="0.4">
      <c r="A2161" s="49"/>
      <c r="B2161" s="50" t="s">
        <v>159</v>
      </c>
      <c r="C2161" s="51">
        <v>1.89204E-7</v>
      </c>
      <c r="D2161" s="51">
        <v>1.04155E-7</v>
      </c>
      <c r="E2161" s="51">
        <v>1.1785699999999999E-7</v>
      </c>
      <c r="F2161" s="52">
        <v>8.4499999999999996E-8</v>
      </c>
      <c r="G2161" s="53">
        <v>4.9571599999999999E-7</v>
      </c>
      <c r="H2161" s="53">
        <f t="shared" si="33"/>
        <v>2.5281515999999998E-7</v>
      </c>
    </row>
    <row r="2162" spans="1:8" x14ac:dyDescent="0.4">
      <c r="A2162" s="49"/>
      <c r="B2162" s="50" t="s">
        <v>438</v>
      </c>
      <c r="C2162" s="51">
        <v>2.7245100000000001E-7</v>
      </c>
      <c r="D2162" s="51">
        <v>1.5668799999999998E-7</v>
      </c>
      <c r="E2162" s="51">
        <v>1.34281E-8</v>
      </c>
      <c r="F2162" s="52">
        <v>5.6499999999999996E-8</v>
      </c>
      <c r="G2162" s="53">
        <v>4.990671E-7</v>
      </c>
      <c r="H2162" s="53">
        <f t="shared" si="33"/>
        <v>2.5452422099999999E-7</v>
      </c>
    </row>
    <row r="2163" spans="1:8" x14ac:dyDescent="0.4">
      <c r="A2163" s="49"/>
      <c r="B2163" s="50" t="s">
        <v>349</v>
      </c>
      <c r="C2163" s="51">
        <v>8.9644100000000011E-8</v>
      </c>
      <c r="D2163" s="51">
        <v>4.6886799999999999E-7</v>
      </c>
      <c r="E2163" s="51">
        <v>2.4301800000000001E-8</v>
      </c>
      <c r="F2163" s="52">
        <v>3.8000000000000003E-8</v>
      </c>
      <c r="G2163" s="53">
        <v>6.2081389999999987E-7</v>
      </c>
      <c r="H2163" s="53">
        <f t="shared" si="33"/>
        <v>3.1661508899999996E-7</v>
      </c>
    </row>
    <row r="2164" spans="1:8" x14ac:dyDescent="0.4">
      <c r="A2164" s="49"/>
      <c r="B2164" s="50" t="s">
        <v>74</v>
      </c>
      <c r="C2164" s="51">
        <v>8.9644100000000011E-8</v>
      </c>
      <c r="D2164" s="51">
        <v>4.6886799999999999E-7</v>
      </c>
      <c r="E2164" s="51">
        <v>2.4301800000000001E-8</v>
      </c>
      <c r="F2164" s="52">
        <v>3.8000000000000003E-8</v>
      </c>
      <c r="G2164" s="53">
        <v>6.2081389999999987E-7</v>
      </c>
      <c r="H2164" s="53">
        <f t="shared" si="33"/>
        <v>3.1661508899999996E-7</v>
      </c>
    </row>
    <row r="2165" spans="1:8" x14ac:dyDescent="0.4">
      <c r="A2165" s="49"/>
      <c r="B2165" s="50" t="s">
        <v>350</v>
      </c>
      <c r="C2165" s="51">
        <v>8.9644100000000011E-8</v>
      </c>
      <c r="D2165" s="51">
        <v>4.6886799999999999E-7</v>
      </c>
      <c r="E2165" s="51">
        <v>2.4301800000000001E-8</v>
      </c>
      <c r="F2165" s="52">
        <v>3.8000000000000003E-8</v>
      </c>
      <c r="G2165" s="53">
        <v>6.2081389999999987E-7</v>
      </c>
      <c r="H2165" s="53">
        <f t="shared" si="33"/>
        <v>3.1661508899999996E-7</v>
      </c>
    </row>
    <row r="2166" spans="1:8" x14ac:dyDescent="0.4">
      <c r="A2166" s="49"/>
      <c r="B2166" s="50" t="s">
        <v>374</v>
      </c>
      <c r="C2166" s="51">
        <v>3.6783600000000004E-7</v>
      </c>
      <c r="D2166" s="51">
        <v>2.2441299999999999E-7</v>
      </c>
      <c r="E2166" s="51">
        <v>1.71572E-8</v>
      </c>
      <c r="F2166" s="52">
        <v>8.2399999999999997E-8</v>
      </c>
      <c r="G2166" s="53">
        <v>6.9180619999999993E-7</v>
      </c>
      <c r="H2166" s="53">
        <f t="shared" si="33"/>
        <v>3.5282116199999999E-7</v>
      </c>
    </row>
    <row r="2167" spans="1:8" x14ac:dyDescent="0.4">
      <c r="A2167" s="49"/>
      <c r="B2167" s="50" t="s">
        <v>330</v>
      </c>
      <c r="C2167" s="51">
        <v>3.5214000000000003E-7</v>
      </c>
      <c r="D2167" s="51">
        <v>2.0310200000000001E-7</v>
      </c>
      <c r="E2167" s="51">
        <v>3.3707600000000005E-8</v>
      </c>
      <c r="F2167" s="52">
        <v>1.14E-7</v>
      </c>
      <c r="G2167" s="53">
        <v>7.0294960000000001E-7</v>
      </c>
      <c r="H2167" s="53">
        <f t="shared" si="33"/>
        <v>3.5850429600000001E-7</v>
      </c>
    </row>
    <row r="2168" spans="1:8" x14ac:dyDescent="0.4">
      <c r="A2168" s="49"/>
      <c r="B2168" s="50" t="s">
        <v>421</v>
      </c>
      <c r="C2168" s="51">
        <v>1.4808499999999999E-7</v>
      </c>
      <c r="D2168" s="51">
        <v>4.3742500000000004E-7</v>
      </c>
      <c r="E2168" s="51">
        <v>1.2753900000000001E-8</v>
      </c>
      <c r="F2168" s="52">
        <v>1.08E-7</v>
      </c>
      <c r="G2168" s="53">
        <v>7.0626390000000004E-7</v>
      </c>
      <c r="H2168" s="53">
        <f t="shared" si="33"/>
        <v>3.6019458900000002E-7</v>
      </c>
    </row>
    <row r="2169" spans="1:8" x14ac:dyDescent="0.4">
      <c r="A2169" s="49"/>
      <c r="B2169" s="50" t="s">
        <v>277</v>
      </c>
      <c r="C2169" s="51">
        <v>1.4593399999999999E-7</v>
      </c>
      <c r="D2169" s="51">
        <v>4.5236699999999999E-7</v>
      </c>
      <c r="E2169" s="51">
        <v>7.0249200000000002E-9</v>
      </c>
      <c r="F2169" s="52">
        <v>1.0700000000000001E-7</v>
      </c>
      <c r="G2169" s="53">
        <v>7.1232591999999994E-7</v>
      </c>
      <c r="H2169" s="53">
        <f t="shared" si="33"/>
        <v>3.6328621919999995E-7</v>
      </c>
    </row>
    <row r="2170" spans="1:8" x14ac:dyDescent="0.4">
      <c r="A2170" s="49"/>
      <c r="B2170" s="50" t="s">
        <v>467</v>
      </c>
      <c r="C2170" s="51">
        <v>1.9528100000000001E-7</v>
      </c>
      <c r="D2170" s="51">
        <v>4.0801499999999999E-7</v>
      </c>
      <c r="E2170" s="51">
        <v>5.6020799999999998E-8</v>
      </c>
      <c r="F2170" s="52">
        <v>1.01E-7</v>
      </c>
      <c r="G2170" s="53">
        <v>7.6031680000000001E-7</v>
      </c>
      <c r="H2170" s="53">
        <f t="shared" si="33"/>
        <v>3.87761568E-7</v>
      </c>
    </row>
    <row r="2171" spans="1:8" x14ac:dyDescent="0.4">
      <c r="A2171" s="49"/>
      <c r="B2171" s="50" t="s">
        <v>357</v>
      </c>
      <c r="C2171" s="51">
        <v>1.7401200000000001E-7</v>
      </c>
      <c r="D2171" s="51">
        <v>5.1883900000000003E-7</v>
      </c>
      <c r="E2171" s="51">
        <v>4.3017000000000001E-8</v>
      </c>
      <c r="F2171" s="52">
        <v>4.3200000000000003E-8</v>
      </c>
      <c r="G2171" s="53">
        <v>7.7906799999999995E-7</v>
      </c>
      <c r="H2171" s="53">
        <f t="shared" si="33"/>
        <v>3.9732468E-7</v>
      </c>
    </row>
    <row r="2172" spans="1:8" x14ac:dyDescent="0.4">
      <c r="A2172" s="49"/>
      <c r="B2172" s="50" t="s">
        <v>458</v>
      </c>
      <c r="C2172" s="51">
        <v>3.8121000000000001E-7</v>
      </c>
      <c r="D2172" s="51">
        <v>2.2352299999999998E-7</v>
      </c>
      <c r="E2172" s="51">
        <v>6.8816100000000004E-8</v>
      </c>
      <c r="F2172" s="52">
        <v>1.2000000000000002E-7</v>
      </c>
      <c r="G2172" s="53">
        <v>7.9354910000000003E-7</v>
      </c>
      <c r="H2172" s="53">
        <f t="shared" si="33"/>
        <v>4.0471004100000002E-7</v>
      </c>
    </row>
    <row r="2173" spans="1:8" x14ac:dyDescent="0.4">
      <c r="A2173" s="49"/>
      <c r="B2173" s="50" t="s">
        <v>381</v>
      </c>
      <c r="C2173" s="51">
        <v>3.9773699999999998E-7</v>
      </c>
      <c r="D2173" s="51">
        <v>3.2619599999999999E-7</v>
      </c>
      <c r="E2173" s="51">
        <v>2.1205399999999999E-8</v>
      </c>
      <c r="F2173" s="52">
        <v>7.3300000000000001E-8</v>
      </c>
      <c r="G2173" s="53">
        <v>8.1843839999999993E-7</v>
      </c>
      <c r="H2173" s="53">
        <f t="shared" si="33"/>
        <v>4.17403584E-7</v>
      </c>
    </row>
    <row r="2174" spans="1:8" x14ac:dyDescent="0.4">
      <c r="A2174" s="49"/>
      <c r="B2174" s="50" t="s">
        <v>215</v>
      </c>
      <c r="C2174" s="51">
        <v>1.7334300000000002E-7</v>
      </c>
      <c r="D2174" s="51">
        <v>5.07511E-7</v>
      </c>
      <c r="E2174" s="51">
        <v>1.4399E-8</v>
      </c>
      <c r="F2174" s="52">
        <v>1.2499999999999999E-7</v>
      </c>
      <c r="G2174" s="53">
        <v>8.2025300000000009E-7</v>
      </c>
      <c r="H2174" s="53">
        <f t="shared" si="33"/>
        <v>4.1832903000000004E-7</v>
      </c>
    </row>
    <row r="2175" spans="1:8" x14ac:dyDescent="0.4">
      <c r="A2175" s="49"/>
      <c r="B2175" s="50" t="s">
        <v>345</v>
      </c>
      <c r="C2175" s="51">
        <v>4.0624800000000003E-7</v>
      </c>
      <c r="D2175" s="51">
        <v>3.2165600000000003E-7</v>
      </c>
      <c r="E2175" s="51">
        <v>2.2966100000000001E-8</v>
      </c>
      <c r="F2175" s="52">
        <v>8.5300000000000003E-8</v>
      </c>
      <c r="G2175" s="53">
        <v>8.3617009999999989E-7</v>
      </c>
      <c r="H2175" s="53">
        <f t="shared" si="33"/>
        <v>4.2644675099999998E-7</v>
      </c>
    </row>
    <row r="2176" spans="1:8" x14ac:dyDescent="0.4">
      <c r="A2176" s="49"/>
      <c r="B2176" s="50" t="s">
        <v>292</v>
      </c>
      <c r="C2176" s="51">
        <v>3.6397899999999998E-7</v>
      </c>
      <c r="D2176" s="51">
        <v>3.2343100000000001E-7</v>
      </c>
      <c r="E2176" s="51">
        <v>6.7430900000000011E-8</v>
      </c>
      <c r="F2176" s="52">
        <v>1.0000000000000001E-7</v>
      </c>
      <c r="G2176" s="53">
        <v>8.5484090000000019E-7</v>
      </c>
      <c r="H2176" s="53">
        <f t="shared" si="33"/>
        <v>4.359688590000001E-7</v>
      </c>
    </row>
    <row r="2177" spans="1:8" x14ac:dyDescent="0.4">
      <c r="A2177" s="49"/>
      <c r="B2177" s="50" t="s">
        <v>344</v>
      </c>
      <c r="C2177" s="51">
        <v>4.4680099999999998E-7</v>
      </c>
      <c r="D2177" s="51">
        <v>2.8260099999999998E-7</v>
      </c>
      <c r="E2177" s="51">
        <v>3.7350199999999998E-8</v>
      </c>
      <c r="F2177" s="52">
        <v>9.83E-8</v>
      </c>
      <c r="G2177" s="53">
        <v>8.6505219999999991E-7</v>
      </c>
      <c r="H2177" s="53">
        <f t="shared" si="33"/>
        <v>4.4117662199999996E-7</v>
      </c>
    </row>
    <row r="2178" spans="1:8" x14ac:dyDescent="0.4">
      <c r="A2178" s="49"/>
      <c r="B2178" s="50" t="s">
        <v>453</v>
      </c>
      <c r="C2178" s="51">
        <v>1.79652E-7</v>
      </c>
      <c r="D2178" s="51">
        <v>4.91758E-7</v>
      </c>
      <c r="E2178" s="51">
        <v>1.3044799999999999E-8</v>
      </c>
      <c r="F2178" s="52">
        <v>2.04E-7</v>
      </c>
      <c r="G2178" s="53">
        <v>8.8845479999999999E-7</v>
      </c>
      <c r="H2178" s="53">
        <f t="shared" si="33"/>
        <v>4.5311194799999998E-7</v>
      </c>
    </row>
    <row r="2179" spans="1:8" x14ac:dyDescent="0.4">
      <c r="A2179" s="49"/>
      <c r="B2179" s="50" t="s">
        <v>430</v>
      </c>
      <c r="C2179" s="51">
        <v>1.8466299999999999E-7</v>
      </c>
      <c r="D2179" s="51">
        <v>7.1921599999999995E-7</v>
      </c>
      <c r="E2179" s="51">
        <v>5.3430700000000001E-8</v>
      </c>
      <c r="F2179" s="52">
        <v>8.1699999999999997E-8</v>
      </c>
      <c r="G2179" s="53">
        <v>1.0390097E-6</v>
      </c>
      <c r="H2179" s="53">
        <f t="shared" si="33"/>
        <v>5.2989494699999999E-7</v>
      </c>
    </row>
    <row r="2180" spans="1:8" x14ac:dyDescent="0.4">
      <c r="A2180" s="49"/>
      <c r="B2180" s="50" t="s">
        <v>395</v>
      </c>
      <c r="C2180" s="51">
        <v>2.7675100000000001E-7</v>
      </c>
      <c r="D2180" s="51">
        <v>6.8191799999999995E-7</v>
      </c>
      <c r="E2180" s="51">
        <v>1.17255E-8</v>
      </c>
      <c r="F2180" s="52">
        <v>7.7600000000000007E-8</v>
      </c>
      <c r="G2180" s="53">
        <v>1.0479944999999999E-6</v>
      </c>
      <c r="H2180" s="53">
        <f t="shared" si="33"/>
        <v>5.3447719499999999E-7</v>
      </c>
    </row>
    <row r="2181" spans="1:8" x14ac:dyDescent="0.4">
      <c r="A2181" s="49"/>
      <c r="B2181" s="50" t="s">
        <v>454</v>
      </c>
      <c r="C2181" s="51">
        <v>2.9867000000000001E-7</v>
      </c>
      <c r="D2181" s="51">
        <v>6.1614799999999997E-7</v>
      </c>
      <c r="E2181" s="51">
        <v>1.5631400000000001E-8</v>
      </c>
      <c r="F2181" s="52">
        <v>1.4600000000000001E-7</v>
      </c>
      <c r="G2181" s="53">
        <v>1.0764494E-6</v>
      </c>
      <c r="H2181" s="53">
        <f t="shared" si="33"/>
        <v>5.4898919400000004E-7</v>
      </c>
    </row>
    <row r="2182" spans="1:8" x14ac:dyDescent="0.4">
      <c r="A2182" s="49"/>
      <c r="B2182" s="50" t="s">
        <v>389</v>
      </c>
      <c r="C2182" s="51">
        <v>2.0169900000000001E-7</v>
      </c>
      <c r="D2182" s="51">
        <v>5.8242799999999995E-7</v>
      </c>
      <c r="E2182" s="51">
        <v>1.5783200000000001E-8</v>
      </c>
      <c r="F2182" s="52">
        <v>2.8899999999999995E-7</v>
      </c>
      <c r="G2182" s="53">
        <v>1.0889101999999998E-6</v>
      </c>
      <c r="H2182" s="53">
        <f t="shared" si="33"/>
        <v>5.5534420199999994E-7</v>
      </c>
    </row>
    <row r="2183" spans="1:8" x14ac:dyDescent="0.4">
      <c r="A2183" s="49"/>
      <c r="B2183" s="50" t="s">
        <v>387</v>
      </c>
      <c r="C2183" s="51">
        <v>2.3699999999999999E-7</v>
      </c>
      <c r="D2183" s="51">
        <v>6.8800000000000002E-7</v>
      </c>
      <c r="E2183" s="51">
        <v>1.9300000000000001E-8</v>
      </c>
      <c r="F2183" s="52">
        <v>1.66E-7</v>
      </c>
      <c r="G2183" s="53">
        <v>1.1103E-6</v>
      </c>
      <c r="H2183" s="53">
        <f t="shared" si="33"/>
        <v>5.6625299999999996E-7</v>
      </c>
    </row>
    <row r="2184" spans="1:8" x14ac:dyDescent="0.4">
      <c r="A2184" s="49"/>
      <c r="B2184" s="50" t="s">
        <v>397</v>
      </c>
      <c r="C2184" s="51">
        <v>2.4577399999999996E-7</v>
      </c>
      <c r="D2184" s="51">
        <v>6.7550300000000001E-7</v>
      </c>
      <c r="E2184" s="51">
        <v>2.8389399999999999E-8</v>
      </c>
      <c r="F2184" s="52">
        <v>1.67E-7</v>
      </c>
      <c r="G2184" s="53">
        <v>1.1166663999999999E-6</v>
      </c>
      <c r="H2184" s="53">
        <f t="shared" si="33"/>
        <v>5.6949986399999994E-7</v>
      </c>
    </row>
    <row r="2185" spans="1:8" x14ac:dyDescent="0.4">
      <c r="A2185" s="49"/>
      <c r="B2185" s="50" t="s">
        <v>354</v>
      </c>
      <c r="C2185" s="51">
        <v>5.0799999999999994E-7</v>
      </c>
      <c r="D2185" s="51">
        <v>3.03E-7</v>
      </c>
      <c r="E2185" s="51">
        <v>1.2799999999999998E-7</v>
      </c>
      <c r="F2185" s="52">
        <v>1.91E-7</v>
      </c>
      <c r="G2185" s="53">
        <v>1.13E-6</v>
      </c>
      <c r="H2185" s="53">
        <f t="shared" ref="H2185:H2248" si="34">G2185*0.51</f>
        <v>5.7629999999999999E-7</v>
      </c>
    </row>
    <row r="2186" spans="1:8" x14ac:dyDescent="0.4">
      <c r="A2186" s="49"/>
      <c r="B2186" s="50" t="s">
        <v>461</v>
      </c>
      <c r="C2186" s="51">
        <v>2.4259699999999999E-7</v>
      </c>
      <c r="D2186" s="51">
        <v>7.1637399999999995E-7</v>
      </c>
      <c r="E2186" s="51">
        <v>3.1623599999999997E-8</v>
      </c>
      <c r="F2186" s="52">
        <v>1.49E-7</v>
      </c>
      <c r="G2186" s="53">
        <v>1.1395946E-6</v>
      </c>
      <c r="H2186" s="53">
        <f t="shared" si="34"/>
        <v>5.81193246E-7</v>
      </c>
    </row>
    <row r="2187" spans="1:8" x14ac:dyDescent="0.4">
      <c r="A2187" s="49"/>
      <c r="B2187" s="50" t="s">
        <v>470</v>
      </c>
      <c r="C2187" s="51">
        <v>3.0569000000000003E-7</v>
      </c>
      <c r="D2187" s="51">
        <v>6.5246200000000001E-7</v>
      </c>
      <c r="E2187" s="51">
        <v>1.1926899999999999E-8</v>
      </c>
      <c r="F2187" s="52">
        <v>1.73E-7</v>
      </c>
      <c r="G2187" s="53">
        <v>1.1430789000000002E-6</v>
      </c>
      <c r="H2187" s="53">
        <f t="shared" si="34"/>
        <v>5.8297023900000011E-7</v>
      </c>
    </row>
    <row r="2188" spans="1:8" x14ac:dyDescent="0.4">
      <c r="A2188" s="49"/>
      <c r="B2188" s="50" t="s">
        <v>378</v>
      </c>
      <c r="C2188" s="51">
        <v>2.7000199999999996E-7</v>
      </c>
      <c r="D2188" s="51">
        <v>7.84367E-7</v>
      </c>
      <c r="E2188" s="51">
        <v>5.5785600000000006E-8</v>
      </c>
      <c r="F2188" s="52">
        <v>1.2100000000000001E-7</v>
      </c>
      <c r="G2188" s="53">
        <v>1.2311546E-6</v>
      </c>
      <c r="H2188" s="53">
        <f t="shared" si="34"/>
        <v>6.2788884600000004E-7</v>
      </c>
    </row>
    <row r="2189" spans="1:8" x14ac:dyDescent="0.4">
      <c r="A2189" s="49"/>
      <c r="B2189" s="50" t="s">
        <v>456</v>
      </c>
      <c r="C2189" s="51">
        <v>2.9219999999999998E-7</v>
      </c>
      <c r="D2189" s="51">
        <v>8.3379500000000004E-7</v>
      </c>
      <c r="E2189" s="51">
        <v>6.0736000000000009E-8</v>
      </c>
      <c r="F2189" s="52">
        <v>1.4100000000000001E-7</v>
      </c>
      <c r="G2189" s="53">
        <v>1.3277310000000002E-6</v>
      </c>
      <c r="H2189" s="53">
        <f t="shared" si="34"/>
        <v>6.7714281000000012E-7</v>
      </c>
    </row>
    <row r="2190" spans="1:8" x14ac:dyDescent="0.4">
      <c r="A2190" s="49"/>
      <c r="B2190" s="50" t="s">
        <v>460</v>
      </c>
      <c r="C2190" s="51">
        <v>3.30853E-7</v>
      </c>
      <c r="D2190" s="51">
        <v>8.5813199999999992E-7</v>
      </c>
      <c r="E2190" s="51">
        <v>1.1777099999999999E-8</v>
      </c>
      <c r="F2190" s="52">
        <v>1.48E-7</v>
      </c>
      <c r="G2190" s="53">
        <v>1.3487620999999999E-6</v>
      </c>
      <c r="H2190" s="53">
        <f t="shared" si="34"/>
        <v>6.8786867099999997E-7</v>
      </c>
    </row>
    <row r="2191" spans="1:8" x14ac:dyDescent="0.4">
      <c r="A2191" s="49"/>
      <c r="B2191" s="50" t="s">
        <v>346</v>
      </c>
      <c r="C2191" s="51">
        <v>3.56713E-7</v>
      </c>
      <c r="D2191" s="51">
        <v>8.2895999999999998E-7</v>
      </c>
      <c r="E2191" s="51">
        <v>9.7314500000000008E-8</v>
      </c>
      <c r="F2191" s="52">
        <v>1.0900000000000001E-7</v>
      </c>
      <c r="G2191" s="53">
        <v>1.3919874999999999E-6</v>
      </c>
      <c r="H2191" s="53">
        <f t="shared" si="34"/>
        <v>7.0991362499999995E-7</v>
      </c>
    </row>
    <row r="2192" spans="1:8" x14ac:dyDescent="0.4">
      <c r="A2192" s="49"/>
      <c r="B2192" s="50" t="s">
        <v>475</v>
      </c>
      <c r="C2192" s="51">
        <v>5.3450000000000003E-7</v>
      </c>
      <c r="D2192" s="51">
        <v>6.3108600000000002E-7</v>
      </c>
      <c r="E2192" s="51">
        <v>7.1731700000000007E-8</v>
      </c>
      <c r="F2192" s="52">
        <v>1.6500000000000001E-7</v>
      </c>
      <c r="G2192" s="53">
        <v>1.4023177000000002E-6</v>
      </c>
      <c r="H2192" s="53">
        <f t="shared" si="34"/>
        <v>7.1518202700000008E-7</v>
      </c>
    </row>
    <row r="2193" spans="1:8" x14ac:dyDescent="0.4">
      <c r="A2193" s="49"/>
      <c r="B2193" s="50" t="s">
        <v>409</v>
      </c>
      <c r="C2193" s="51">
        <v>3.4484400000000001E-7</v>
      </c>
      <c r="D2193" s="51">
        <v>6.6412100000000007E-7</v>
      </c>
      <c r="E2193" s="51">
        <v>8.8427100000000007E-8</v>
      </c>
      <c r="F2193" s="52">
        <v>3.2399999999999999E-7</v>
      </c>
      <c r="G2193" s="53">
        <v>1.4213921E-6</v>
      </c>
      <c r="H2193" s="53">
        <f t="shared" si="34"/>
        <v>7.24909971E-7</v>
      </c>
    </row>
    <row r="2194" spans="1:8" x14ac:dyDescent="0.4">
      <c r="A2194" s="49"/>
      <c r="B2194" s="50" t="s">
        <v>284</v>
      </c>
      <c r="C2194" s="51">
        <v>7.8326300000000002E-7</v>
      </c>
      <c r="D2194" s="51">
        <v>5.2196800000000001E-7</v>
      </c>
      <c r="E2194" s="51">
        <v>6.2390299999999995E-8</v>
      </c>
      <c r="F2194" s="52">
        <v>2.1199999999999999E-7</v>
      </c>
      <c r="G2194" s="53">
        <v>1.5796212999999999E-6</v>
      </c>
      <c r="H2194" s="53">
        <f t="shared" si="34"/>
        <v>8.0560686299999997E-7</v>
      </c>
    </row>
    <row r="2195" spans="1:8" x14ac:dyDescent="0.4">
      <c r="A2195" s="49"/>
      <c r="B2195" s="50" t="s">
        <v>419</v>
      </c>
      <c r="C2195" s="51">
        <v>6.9386700000000008E-7</v>
      </c>
      <c r="D2195" s="51">
        <v>5.1196500000000002E-7</v>
      </c>
      <c r="E2195" s="51">
        <v>1.4773299999999999E-7</v>
      </c>
      <c r="F2195" s="52">
        <v>2.3100000000000002E-7</v>
      </c>
      <c r="G2195" s="53">
        <v>1.5845649999999999E-6</v>
      </c>
      <c r="H2195" s="53">
        <f t="shared" si="34"/>
        <v>8.0812814999999998E-7</v>
      </c>
    </row>
    <row r="2196" spans="1:8" x14ac:dyDescent="0.4">
      <c r="A2196" s="49"/>
      <c r="B2196" s="50" t="s">
        <v>437</v>
      </c>
      <c r="C2196" s="51">
        <v>3.7100000000000003E-7</v>
      </c>
      <c r="D2196" s="51">
        <v>8.4099999999999997E-7</v>
      </c>
      <c r="E2196" s="51">
        <v>2.3099999999999998E-8</v>
      </c>
      <c r="F2196" s="52">
        <v>3.8099999999999998E-7</v>
      </c>
      <c r="G2196" s="53">
        <v>1.6161000000000001E-6</v>
      </c>
      <c r="H2196" s="53">
        <f t="shared" si="34"/>
        <v>8.2421100000000007E-7</v>
      </c>
    </row>
    <row r="2197" spans="1:8" x14ac:dyDescent="0.4">
      <c r="A2197" s="49"/>
      <c r="B2197" s="50" t="s">
        <v>80</v>
      </c>
      <c r="C2197" s="51">
        <v>2.8514799999999998E-7</v>
      </c>
      <c r="D2197" s="51">
        <v>1.15527E-6</v>
      </c>
      <c r="E2197" s="51">
        <v>6.5107500000000002E-8</v>
      </c>
      <c r="F2197" s="52">
        <v>1.43E-7</v>
      </c>
      <c r="G2197" s="53">
        <v>1.6485254999999997E-6</v>
      </c>
      <c r="H2197" s="53">
        <f t="shared" si="34"/>
        <v>8.4074800499999992E-7</v>
      </c>
    </row>
    <row r="2198" spans="1:8" x14ac:dyDescent="0.4">
      <c r="A2198" s="49"/>
      <c r="B2198" s="50" t="s">
        <v>217</v>
      </c>
      <c r="C2198" s="51">
        <v>6.9431999999999999E-7</v>
      </c>
      <c r="D2198" s="51">
        <v>4.6718900000000002E-7</v>
      </c>
      <c r="E2198" s="51">
        <v>1.8316700000000001E-7</v>
      </c>
      <c r="F2198" s="52">
        <v>3.4900000000000001E-7</v>
      </c>
      <c r="G2198" s="53">
        <v>1.693676E-6</v>
      </c>
      <c r="H2198" s="53">
        <f t="shared" si="34"/>
        <v>8.6377476000000002E-7</v>
      </c>
    </row>
    <row r="2199" spans="1:8" x14ac:dyDescent="0.4">
      <c r="A2199" s="49"/>
      <c r="B2199" s="50" t="s">
        <v>296</v>
      </c>
      <c r="C2199" s="51">
        <v>4.39E-7</v>
      </c>
      <c r="D2199" s="51">
        <v>9.1207699999999992E-7</v>
      </c>
      <c r="E2199" s="51">
        <v>6.36E-8</v>
      </c>
      <c r="F2199" s="52">
        <v>2.8499999999999997E-7</v>
      </c>
      <c r="G2199" s="53">
        <v>1.6996770000000002E-6</v>
      </c>
      <c r="H2199" s="53">
        <f t="shared" si="34"/>
        <v>8.6683527000000015E-7</v>
      </c>
    </row>
    <row r="2200" spans="1:8" x14ac:dyDescent="0.4">
      <c r="A2200" s="49"/>
      <c r="B2200" s="50" t="s">
        <v>386</v>
      </c>
      <c r="C2200" s="51">
        <v>5.1604200000000001E-7</v>
      </c>
      <c r="D2200" s="51">
        <v>9.3673899999999998E-7</v>
      </c>
      <c r="E2200" s="51">
        <v>3.1025999999999996E-8</v>
      </c>
      <c r="F2200" s="52">
        <v>2.79E-7</v>
      </c>
      <c r="G2200" s="53">
        <v>1.7628069999999999E-6</v>
      </c>
      <c r="H2200" s="53">
        <f t="shared" si="34"/>
        <v>8.9903156999999995E-7</v>
      </c>
    </row>
    <row r="2201" spans="1:8" x14ac:dyDescent="0.4">
      <c r="A2201" s="49"/>
      <c r="B2201" s="50" t="s">
        <v>426</v>
      </c>
      <c r="C2201" s="51">
        <v>5.1554000000000002E-7</v>
      </c>
      <c r="D2201" s="51">
        <v>3.1708500000000001E-7</v>
      </c>
      <c r="E2201" s="51">
        <v>6.3881399999999999E-7</v>
      </c>
      <c r="F2201" s="52">
        <v>3.15E-7</v>
      </c>
      <c r="G2201" s="53">
        <v>1.7864390000000002E-6</v>
      </c>
      <c r="H2201" s="53">
        <f t="shared" si="34"/>
        <v>9.1108389000000006E-7</v>
      </c>
    </row>
    <row r="2202" spans="1:8" x14ac:dyDescent="0.4">
      <c r="A2202" s="49"/>
      <c r="B2202" s="50" t="s">
        <v>367</v>
      </c>
      <c r="C2202" s="51">
        <v>7.2915100000000007E-7</v>
      </c>
      <c r="D2202" s="51">
        <v>6.0844200000000007E-7</v>
      </c>
      <c r="E2202" s="51">
        <v>1.5261100000000002E-7</v>
      </c>
      <c r="F2202" s="52">
        <v>3.34E-7</v>
      </c>
      <c r="G2202" s="53">
        <v>1.8242040000000004E-6</v>
      </c>
      <c r="H2202" s="53">
        <f t="shared" si="34"/>
        <v>9.3034404000000021E-7</v>
      </c>
    </row>
    <row r="2203" spans="1:8" x14ac:dyDescent="0.4">
      <c r="A2203" s="49"/>
      <c r="B2203" s="50" t="s">
        <v>441</v>
      </c>
      <c r="C2203" s="51">
        <v>7.9184700000000001E-7</v>
      </c>
      <c r="D2203" s="51">
        <v>4.89234E-7</v>
      </c>
      <c r="E2203" s="51">
        <v>2.3004000000000001E-7</v>
      </c>
      <c r="F2203" s="52">
        <v>3.3599999999999999E-7</v>
      </c>
      <c r="G2203" s="53">
        <v>1.8471209999999998E-6</v>
      </c>
      <c r="H2203" s="53">
        <f t="shared" si="34"/>
        <v>9.4203170999999988E-7</v>
      </c>
    </row>
    <row r="2204" spans="1:8" x14ac:dyDescent="0.4">
      <c r="A2204" s="49"/>
      <c r="B2204" s="50" t="s">
        <v>399</v>
      </c>
      <c r="C2204" s="51">
        <v>7.5523300000000005E-7</v>
      </c>
      <c r="D2204" s="51">
        <v>4.8419999999999996E-7</v>
      </c>
      <c r="E2204" s="51">
        <v>2.6409900000000001E-7</v>
      </c>
      <c r="F2204" s="52">
        <v>3.6600000000000002E-7</v>
      </c>
      <c r="G2204" s="53">
        <v>1.8695320000000001E-6</v>
      </c>
      <c r="H2204" s="53">
        <f t="shared" si="34"/>
        <v>9.5346132000000004E-7</v>
      </c>
    </row>
    <row r="2205" spans="1:8" x14ac:dyDescent="0.4">
      <c r="A2205" s="49"/>
      <c r="B2205" s="50" t="s">
        <v>415</v>
      </c>
      <c r="C2205" s="51">
        <v>9.2881300000000005E-7</v>
      </c>
      <c r="D2205" s="51">
        <v>6.4415599999999996E-7</v>
      </c>
      <c r="E2205" s="51">
        <v>5.6666399999999994E-8</v>
      </c>
      <c r="F2205" s="52">
        <v>2.72E-7</v>
      </c>
      <c r="G2205" s="53">
        <v>1.9016354000000002E-6</v>
      </c>
      <c r="H2205" s="53">
        <f t="shared" si="34"/>
        <v>9.6983405400000009E-7</v>
      </c>
    </row>
    <row r="2206" spans="1:8" x14ac:dyDescent="0.4">
      <c r="A2206" s="49"/>
      <c r="B2206" s="50" t="s">
        <v>216</v>
      </c>
      <c r="C2206" s="51">
        <v>8.5108299999999995E-7</v>
      </c>
      <c r="D2206" s="51">
        <v>5.7059799999999993E-7</v>
      </c>
      <c r="E2206" s="51">
        <v>2.0704999999999999E-7</v>
      </c>
      <c r="F2206" s="52">
        <v>3.1100000000000002E-7</v>
      </c>
      <c r="G2206" s="53">
        <v>1.939731E-6</v>
      </c>
      <c r="H2206" s="53">
        <f t="shared" si="34"/>
        <v>9.8926280999999998E-7</v>
      </c>
    </row>
    <row r="2207" spans="1:8" x14ac:dyDescent="0.4">
      <c r="A2207" s="49"/>
      <c r="B2207" s="50" t="s">
        <v>446</v>
      </c>
      <c r="C2207" s="51">
        <v>7.3301200000000003E-7</v>
      </c>
      <c r="D2207" s="51">
        <v>8.4504699999999998E-7</v>
      </c>
      <c r="E2207" s="51">
        <v>1.49961E-7</v>
      </c>
      <c r="F2207" s="52">
        <v>3.8499999999999997E-7</v>
      </c>
      <c r="G2207" s="53">
        <v>2.1130200000000001E-6</v>
      </c>
      <c r="H2207" s="53">
        <f t="shared" si="34"/>
        <v>1.0776402E-6</v>
      </c>
    </row>
    <row r="2208" spans="1:8" x14ac:dyDescent="0.4">
      <c r="A2208" s="49"/>
      <c r="B2208" s="50" t="s">
        <v>396</v>
      </c>
      <c r="C2208" s="51">
        <v>8.5246400000000006E-7</v>
      </c>
      <c r="D2208" s="51">
        <v>6.41929E-7</v>
      </c>
      <c r="E2208" s="51">
        <v>2.1022099999999999E-7</v>
      </c>
      <c r="F2208" s="52">
        <v>4.32E-7</v>
      </c>
      <c r="G2208" s="53">
        <v>2.1366140000000004E-6</v>
      </c>
      <c r="H2208" s="53">
        <f t="shared" si="34"/>
        <v>1.0896731400000003E-6</v>
      </c>
    </row>
    <row r="2209" spans="1:8" x14ac:dyDescent="0.4">
      <c r="A2209" s="49"/>
      <c r="B2209" s="50" t="s">
        <v>423</v>
      </c>
      <c r="C2209" s="51">
        <v>4.9232099999999998E-7</v>
      </c>
      <c r="D2209" s="51">
        <v>1.2461099999999999E-6</v>
      </c>
      <c r="E2209" s="51">
        <v>2.90182E-8</v>
      </c>
      <c r="F2209" s="52">
        <v>4.4299999999999998E-7</v>
      </c>
      <c r="G2209" s="53">
        <v>2.2104491999999998E-6</v>
      </c>
      <c r="H2209" s="53">
        <f t="shared" si="34"/>
        <v>1.1273290919999999E-6</v>
      </c>
    </row>
    <row r="2210" spans="1:8" x14ac:dyDescent="0.4">
      <c r="A2210" s="49"/>
      <c r="B2210" s="50" t="s">
        <v>238</v>
      </c>
      <c r="C2210" s="51">
        <v>6.3341199999999995E-7</v>
      </c>
      <c r="D2210" s="51">
        <v>1.0966E-6</v>
      </c>
      <c r="E2210" s="51">
        <v>4.1652699999999999E-8</v>
      </c>
      <c r="F2210" s="52">
        <v>4.9799999999999993E-7</v>
      </c>
      <c r="G2210" s="53">
        <v>2.2696646999999999E-6</v>
      </c>
      <c r="H2210" s="53">
        <f t="shared" si="34"/>
        <v>1.157528997E-6</v>
      </c>
    </row>
    <row r="2211" spans="1:8" x14ac:dyDescent="0.4">
      <c r="A2211" s="49"/>
      <c r="B2211" s="50" t="s">
        <v>373</v>
      </c>
      <c r="C2211" s="51">
        <v>8.52508E-7</v>
      </c>
      <c r="D2211" s="51">
        <v>5.8731699999999991E-7</v>
      </c>
      <c r="E2211" s="51">
        <v>3.2961E-7</v>
      </c>
      <c r="F2211" s="52">
        <v>5.0999999999999999E-7</v>
      </c>
      <c r="G2211" s="53">
        <v>2.2794349999999996E-6</v>
      </c>
      <c r="H2211" s="53">
        <f t="shared" si="34"/>
        <v>1.1625118499999999E-6</v>
      </c>
    </row>
    <row r="2212" spans="1:8" x14ac:dyDescent="0.4">
      <c r="A2212" s="49"/>
      <c r="B2212" s="50" t="s">
        <v>462</v>
      </c>
      <c r="C2212" s="51">
        <v>6.8502999999999999E-7</v>
      </c>
      <c r="D2212" s="51">
        <v>1.1013600000000001E-6</v>
      </c>
      <c r="E2212" s="51">
        <v>3.21932E-8</v>
      </c>
      <c r="F2212" s="52">
        <v>4.6500000000000005E-7</v>
      </c>
      <c r="G2212" s="53">
        <v>2.2835832000000001E-6</v>
      </c>
      <c r="H2212" s="53">
        <f t="shared" si="34"/>
        <v>1.164627432E-6</v>
      </c>
    </row>
    <row r="2213" spans="1:8" x14ac:dyDescent="0.4">
      <c r="A2213" s="49"/>
      <c r="B2213" s="50" t="s">
        <v>369</v>
      </c>
      <c r="C2213" s="51">
        <v>8.1884399999999994E-7</v>
      </c>
      <c r="D2213" s="51">
        <v>1.0588299999999999E-6</v>
      </c>
      <c r="E2213" s="51">
        <v>1.6128799999999998E-7</v>
      </c>
      <c r="F2213" s="52">
        <v>2.6800000000000002E-7</v>
      </c>
      <c r="G2213" s="53">
        <v>2.3069619999999999E-6</v>
      </c>
      <c r="H2213" s="53">
        <f t="shared" si="34"/>
        <v>1.1765506199999999E-6</v>
      </c>
    </row>
    <row r="2214" spans="1:8" x14ac:dyDescent="0.4">
      <c r="A2214" s="49"/>
      <c r="B2214" s="50" t="s">
        <v>370</v>
      </c>
      <c r="C2214" s="51">
        <v>8.1884399999999994E-7</v>
      </c>
      <c r="D2214" s="51">
        <v>1.0588299999999999E-6</v>
      </c>
      <c r="E2214" s="51">
        <v>1.6128799999999998E-7</v>
      </c>
      <c r="F2214" s="52">
        <v>2.6800000000000002E-7</v>
      </c>
      <c r="G2214" s="53">
        <v>2.3069619999999999E-6</v>
      </c>
      <c r="H2214" s="53">
        <f t="shared" si="34"/>
        <v>1.1765506199999999E-6</v>
      </c>
    </row>
    <row r="2215" spans="1:8" x14ac:dyDescent="0.4">
      <c r="A2215" s="49"/>
      <c r="B2215" s="50" t="s">
        <v>380</v>
      </c>
      <c r="C2215" s="51">
        <v>9.8564599999999993E-7</v>
      </c>
      <c r="D2215" s="51">
        <v>7.3174499999999999E-7</v>
      </c>
      <c r="E2215" s="51">
        <v>1.92306E-7</v>
      </c>
      <c r="F2215" s="52">
        <v>4.4299999999999998E-7</v>
      </c>
      <c r="G2215" s="53">
        <v>2.3526970000000001E-6</v>
      </c>
      <c r="H2215" s="53">
        <f t="shared" si="34"/>
        <v>1.1998754700000001E-6</v>
      </c>
    </row>
    <row r="2216" spans="1:8" x14ac:dyDescent="0.4">
      <c r="A2216" s="49"/>
      <c r="B2216" s="50" t="s">
        <v>327</v>
      </c>
      <c r="C2216" s="51">
        <v>1.05426E-6</v>
      </c>
      <c r="D2216" s="51">
        <v>7.0723300000000004E-7</v>
      </c>
      <c r="E2216" s="51">
        <v>2.6770700000000003E-7</v>
      </c>
      <c r="F2216" s="52">
        <v>3.6699999999999999E-7</v>
      </c>
      <c r="G2216" s="53">
        <v>2.3962E-6</v>
      </c>
      <c r="H2216" s="53">
        <f t="shared" si="34"/>
        <v>1.2220620000000001E-6</v>
      </c>
    </row>
    <row r="2217" spans="1:8" x14ac:dyDescent="0.4">
      <c r="A2217" s="49"/>
      <c r="B2217" s="50" t="s">
        <v>364</v>
      </c>
      <c r="C2217" s="51">
        <v>4.4359000000000002E-7</v>
      </c>
      <c r="D2217" s="51">
        <v>1.5966099999999999E-6</v>
      </c>
      <c r="E2217" s="51">
        <v>7.7431E-8</v>
      </c>
      <c r="F2217" s="52">
        <v>3.8099999999999998E-7</v>
      </c>
      <c r="G2217" s="53">
        <v>2.4986309999999999E-6</v>
      </c>
      <c r="H2217" s="53">
        <f t="shared" si="34"/>
        <v>1.27430181E-6</v>
      </c>
    </row>
    <row r="2218" spans="1:8" x14ac:dyDescent="0.4">
      <c r="A2218" s="49"/>
      <c r="B2218" s="50" t="s">
        <v>333</v>
      </c>
      <c r="C2218" s="51">
        <v>6.2100000000000007E-7</v>
      </c>
      <c r="D2218" s="51">
        <v>1.79E-6</v>
      </c>
      <c r="E2218" s="51">
        <v>1.2799999999999998E-7</v>
      </c>
      <c r="F2218" s="52">
        <v>2.05E-7</v>
      </c>
      <c r="G2218" s="53">
        <v>2.7439999999999999E-6</v>
      </c>
      <c r="H2218" s="53">
        <f t="shared" si="34"/>
        <v>1.3994399999999999E-6</v>
      </c>
    </row>
    <row r="2219" spans="1:8" x14ac:dyDescent="0.4">
      <c r="A2219" s="49"/>
      <c r="B2219" s="50" t="s">
        <v>307</v>
      </c>
      <c r="C2219" s="51">
        <v>1.2176899999999999E-6</v>
      </c>
      <c r="D2219" s="51">
        <v>1.24541E-6</v>
      </c>
      <c r="E2219" s="51">
        <v>8.2192600000000005E-8</v>
      </c>
      <c r="F2219" s="52">
        <v>3.4699999999999997E-7</v>
      </c>
      <c r="G2219" s="53">
        <v>2.8922926000000001E-6</v>
      </c>
      <c r="H2219" s="53">
        <f t="shared" si="34"/>
        <v>1.475069226E-6</v>
      </c>
    </row>
    <row r="2220" spans="1:8" x14ac:dyDescent="0.4">
      <c r="A2220" s="49"/>
      <c r="B2220" s="50" t="s">
        <v>358</v>
      </c>
      <c r="C2220" s="51">
        <v>1.3738999999999999E-6</v>
      </c>
      <c r="D2220" s="51">
        <v>9.3952500000000002E-7</v>
      </c>
      <c r="E2220" s="51">
        <v>2.52089E-7</v>
      </c>
      <c r="F2220" s="52">
        <v>5.1699999999999998E-7</v>
      </c>
      <c r="G2220" s="53">
        <v>3.0825140000000001E-6</v>
      </c>
      <c r="H2220" s="53">
        <f t="shared" si="34"/>
        <v>1.5720821400000002E-6</v>
      </c>
    </row>
    <row r="2221" spans="1:8" x14ac:dyDescent="0.4">
      <c r="A2221" s="49"/>
      <c r="B2221" s="50" t="s">
        <v>375</v>
      </c>
      <c r="C2221" s="51">
        <v>8.4598199999999996E-7</v>
      </c>
      <c r="D2221" s="51">
        <v>1.9358800000000003E-6</v>
      </c>
      <c r="E2221" s="51">
        <v>1.1284800000000001E-7</v>
      </c>
      <c r="F2221" s="52">
        <v>4.6900000000000003E-7</v>
      </c>
      <c r="G2221" s="53">
        <v>3.3637099999999999E-6</v>
      </c>
      <c r="H2221" s="53">
        <f t="shared" si="34"/>
        <v>1.7154921000000001E-6</v>
      </c>
    </row>
    <row r="2222" spans="1:8" x14ac:dyDescent="0.4">
      <c r="A2222" s="49"/>
      <c r="B2222" s="50" t="s">
        <v>476</v>
      </c>
      <c r="C2222" s="51">
        <v>1.392E-6</v>
      </c>
      <c r="D2222" s="51">
        <v>1.3725499999999999E-6</v>
      </c>
      <c r="E2222" s="51">
        <v>1.7589900000000001E-7</v>
      </c>
      <c r="F2222" s="52">
        <v>4.5899999999999997E-7</v>
      </c>
      <c r="G2222" s="53">
        <v>3.3994490000000007E-6</v>
      </c>
      <c r="H2222" s="53">
        <f t="shared" si="34"/>
        <v>1.7337189900000005E-6</v>
      </c>
    </row>
    <row r="2223" spans="1:8" x14ac:dyDescent="0.4">
      <c r="A2223" s="49"/>
      <c r="B2223" s="50" t="s">
        <v>342</v>
      </c>
      <c r="C2223" s="51">
        <v>1.4995500000000001E-6</v>
      </c>
      <c r="D2223" s="51">
        <v>1.2525100000000001E-6</v>
      </c>
      <c r="E2223" s="51">
        <v>6.6454100000000002E-7</v>
      </c>
      <c r="F2223" s="52">
        <v>3.7599999999999998E-7</v>
      </c>
      <c r="G2223" s="53">
        <v>3.7926010000000001E-6</v>
      </c>
      <c r="H2223" s="53">
        <f t="shared" si="34"/>
        <v>1.9342265100000003E-6</v>
      </c>
    </row>
    <row r="2224" spans="1:8" x14ac:dyDescent="0.4">
      <c r="A2224" s="49"/>
      <c r="B2224" s="50" t="s">
        <v>427</v>
      </c>
      <c r="C2224" s="51">
        <v>1.4434E-6</v>
      </c>
      <c r="D2224" s="51">
        <v>1.0640999999999999E-6</v>
      </c>
      <c r="E2224" s="51">
        <v>6.5430800000000004E-7</v>
      </c>
      <c r="F2224" s="52">
        <v>6.6699999999999992E-7</v>
      </c>
      <c r="G2224" s="53">
        <v>3.8288080000000007E-6</v>
      </c>
      <c r="H2224" s="53">
        <f t="shared" si="34"/>
        <v>1.9526920800000004E-6</v>
      </c>
    </row>
    <row r="2225" spans="1:8" x14ac:dyDescent="0.4">
      <c r="A2225" s="49"/>
      <c r="B2225" s="50" t="s">
        <v>335</v>
      </c>
      <c r="C2225" s="51">
        <v>1.5738000000000001E-6</v>
      </c>
      <c r="D2225" s="51">
        <v>1.1115299999999998E-6</v>
      </c>
      <c r="E2225" s="51">
        <v>4.0169499999999997E-7</v>
      </c>
      <c r="F2225" s="52">
        <v>7.9899999999999999E-7</v>
      </c>
      <c r="G2225" s="53">
        <v>3.8860249999999998E-6</v>
      </c>
      <c r="H2225" s="53">
        <f t="shared" si="34"/>
        <v>1.9818727500000001E-6</v>
      </c>
    </row>
    <row r="2226" spans="1:8" x14ac:dyDescent="0.4">
      <c r="A2226" s="49"/>
      <c r="B2226" s="50" t="s">
        <v>91</v>
      </c>
      <c r="C2226" s="51">
        <v>1.3384600000000001E-6</v>
      </c>
      <c r="D2226" s="51">
        <v>2.06096E-6</v>
      </c>
      <c r="E2226" s="51">
        <v>1.4382800000000001E-7</v>
      </c>
      <c r="F2226" s="52">
        <v>6.5499999999999998E-7</v>
      </c>
      <c r="G2226" s="53">
        <v>4.1982479999999995E-6</v>
      </c>
      <c r="H2226" s="53">
        <f t="shared" si="34"/>
        <v>2.1411064799999999E-6</v>
      </c>
    </row>
    <row r="2227" spans="1:8" x14ac:dyDescent="0.4">
      <c r="A2227" s="49"/>
      <c r="B2227" s="50" t="s">
        <v>417</v>
      </c>
      <c r="C2227" s="51">
        <v>1.7481099999999999E-6</v>
      </c>
      <c r="D2227" s="51">
        <v>9.3996300000000004E-7</v>
      </c>
      <c r="E2227" s="51">
        <v>7.0891799999999997E-7</v>
      </c>
      <c r="F2227" s="52">
        <v>1.5100000000000002E-6</v>
      </c>
      <c r="G2227" s="53">
        <v>4.9069910000000002E-6</v>
      </c>
      <c r="H2227" s="53">
        <f t="shared" si="34"/>
        <v>2.5025654100000001E-6</v>
      </c>
    </row>
    <row r="2228" spans="1:8" x14ac:dyDescent="0.4">
      <c r="A2228" s="49"/>
      <c r="B2228" s="50" t="s">
        <v>473</v>
      </c>
      <c r="C2228" s="51">
        <v>7.0449100000000006E-7</v>
      </c>
      <c r="D2228" s="51">
        <v>2.9989799999999999E-6</v>
      </c>
      <c r="E2228" s="51">
        <v>7.6866499999999995E-8</v>
      </c>
      <c r="F2228" s="52">
        <v>1.1399999999999999E-6</v>
      </c>
      <c r="G2228" s="53">
        <v>4.9203375000000002E-6</v>
      </c>
      <c r="H2228" s="53">
        <f t="shared" si="34"/>
        <v>2.5093721250000001E-6</v>
      </c>
    </row>
    <row r="2229" spans="1:8" x14ac:dyDescent="0.4">
      <c r="A2229" s="49"/>
      <c r="B2229" s="50" t="s">
        <v>403</v>
      </c>
      <c r="C2229" s="51">
        <v>1.4037399999999998E-6</v>
      </c>
      <c r="D2229" s="51">
        <v>1.0936199999999999E-6</v>
      </c>
      <c r="E2229" s="51">
        <v>7.2091099999999994E-7</v>
      </c>
      <c r="F2229" s="52">
        <v>1.7400000000000001E-6</v>
      </c>
      <c r="G2229" s="53">
        <v>4.9582709999999994E-6</v>
      </c>
      <c r="H2229" s="53">
        <f t="shared" si="34"/>
        <v>2.5287182099999998E-6</v>
      </c>
    </row>
    <row r="2230" spans="1:8" x14ac:dyDescent="0.4">
      <c r="A2230" s="49"/>
      <c r="B2230" s="50" t="s">
        <v>393</v>
      </c>
      <c r="C2230" s="51">
        <v>2.3604199999999996E-6</v>
      </c>
      <c r="D2230" s="51">
        <v>1.90671E-6</v>
      </c>
      <c r="E2230" s="51">
        <v>2.2098199999999999E-7</v>
      </c>
      <c r="F2230" s="52">
        <v>7.8800000000000002E-7</v>
      </c>
      <c r="G2230" s="53">
        <v>5.2761119999999997E-6</v>
      </c>
      <c r="H2230" s="53">
        <f t="shared" si="34"/>
        <v>2.69081712E-6</v>
      </c>
    </row>
    <row r="2231" spans="1:8" x14ac:dyDescent="0.4">
      <c r="A2231" s="49"/>
      <c r="B2231" s="50" t="s">
        <v>413</v>
      </c>
      <c r="C2231" s="51">
        <v>1.8288200000000001E-6</v>
      </c>
      <c r="D2231" s="51">
        <v>1.7590800000000001E-6</v>
      </c>
      <c r="E2231" s="51">
        <v>5.5062199999999994E-7</v>
      </c>
      <c r="F2231" s="52">
        <v>1.3799999999999999E-6</v>
      </c>
      <c r="G2231" s="53">
        <v>5.5185220000000008E-6</v>
      </c>
      <c r="H2231" s="53">
        <f t="shared" si="34"/>
        <v>2.8144462200000005E-6</v>
      </c>
    </row>
    <row r="2232" spans="1:8" x14ac:dyDescent="0.4">
      <c r="A2232" s="49"/>
      <c r="B2232" s="50" t="s">
        <v>384</v>
      </c>
      <c r="C2232" s="51">
        <v>1.19316E-6</v>
      </c>
      <c r="D2232" s="51">
        <v>7.8491600000000001E-7</v>
      </c>
      <c r="E2232" s="51">
        <v>1.32941E-6</v>
      </c>
      <c r="F2232" s="52">
        <v>2.43E-6</v>
      </c>
      <c r="G2232" s="53">
        <v>5.7374859999999997E-6</v>
      </c>
      <c r="H2232" s="53">
        <f t="shared" si="34"/>
        <v>2.9261178599999998E-6</v>
      </c>
    </row>
    <row r="2233" spans="1:8" x14ac:dyDescent="0.4">
      <c r="A2233" s="49"/>
      <c r="B2233" s="50" t="s">
        <v>455</v>
      </c>
      <c r="C2233" s="51">
        <v>2.6273300000000002E-6</v>
      </c>
      <c r="D2233" s="51">
        <v>1.57392E-6</v>
      </c>
      <c r="E2233" s="51">
        <v>4.6468699999999998E-7</v>
      </c>
      <c r="F2233" s="52">
        <v>1.24E-6</v>
      </c>
      <c r="G2233" s="53">
        <v>5.905937E-6</v>
      </c>
      <c r="H2233" s="53">
        <f t="shared" si="34"/>
        <v>3.0120278700000002E-6</v>
      </c>
    </row>
    <row r="2234" spans="1:8" x14ac:dyDescent="0.4">
      <c r="A2234" s="49"/>
      <c r="B2234" s="50" t="s">
        <v>365</v>
      </c>
      <c r="C2234" s="51">
        <v>1.73E-6</v>
      </c>
      <c r="D2234" s="51">
        <v>9.1299999999999998E-7</v>
      </c>
      <c r="E2234" s="51">
        <v>1.19E-6</v>
      </c>
      <c r="F2234" s="52">
        <v>2.2399999999999997E-6</v>
      </c>
      <c r="G2234" s="53">
        <v>6.0730000000000001E-6</v>
      </c>
      <c r="H2234" s="53">
        <f t="shared" si="34"/>
        <v>3.0972300000000002E-6</v>
      </c>
    </row>
    <row r="2235" spans="1:8" x14ac:dyDescent="0.4">
      <c r="A2235" s="49"/>
      <c r="B2235" s="50" t="s">
        <v>436</v>
      </c>
      <c r="C2235" s="51">
        <v>3.0691999999999998E-6</v>
      </c>
      <c r="D2235" s="51">
        <v>1.8499700000000001E-6</v>
      </c>
      <c r="E2235" s="51">
        <v>4.3028600000000002E-7</v>
      </c>
      <c r="F2235" s="52">
        <v>9.9700000000000015E-7</v>
      </c>
      <c r="G2235" s="53">
        <v>6.3464560000000006E-6</v>
      </c>
      <c r="H2235" s="53">
        <f t="shared" si="34"/>
        <v>3.2366925600000004E-6</v>
      </c>
    </row>
    <row r="2236" spans="1:8" x14ac:dyDescent="0.4">
      <c r="A2236" s="49"/>
      <c r="B2236" s="50" t="s">
        <v>351</v>
      </c>
      <c r="C2236" s="51">
        <v>2.5799999999999999E-6</v>
      </c>
      <c r="D2236" s="51">
        <v>1.48E-6</v>
      </c>
      <c r="E2236" s="51">
        <v>9.4E-7</v>
      </c>
      <c r="F2236" s="52">
        <v>1.37E-6</v>
      </c>
      <c r="G2236" s="53">
        <v>6.3699999999999992E-6</v>
      </c>
      <c r="H2236" s="53">
        <f t="shared" si="34"/>
        <v>3.2486999999999995E-6</v>
      </c>
    </row>
    <row r="2237" spans="1:8" x14ac:dyDescent="0.4">
      <c r="A2237" s="49"/>
      <c r="B2237" s="50" t="s">
        <v>306</v>
      </c>
      <c r="C2237" s="51">
        <v>1.7800400000000002E-6</v>
      </c>
      <c r="D2237" s="51">
        <v>4.5347299999999995E-6</v>
      </c>
      <c r="E2237" s="51">
        <v>2.3033900000000001E-7</v>
      </c>
      <c r="F2237" s="52">
        <v>9.4099999999999997E-7</v>
      </c>
      <c r="G2237" s="53">
        <v>7.4861090000000007E-6</v>
      </c>
      <c r="H2237" s="53">
        <f t="shared" si="34"/>
        <v>3.8179155900000003E-6</v>
      </c>
    </row>
    <row r="2238" spans="1:8" x14ac:dyDescent="0.4">
      <c r="A2238" s="49"/>
      <c r="B2238" s="50" t="s">
        <v>405</v>
      </c>
      <c r="C2238" s="51">
        <v>2.78451E-6</v>
      </c>
      <c r="D2238" s="51">
        <v>3.6239800000000002E-6</v>
      </c>
      <c r="E2238" s="51">
        <v>6.5774900000000005E-7</v>
      </c>
      <c r="F2238" s="52">
        <v>7.2200000000000003E-7</v>
      </c>
      <c r="G2238" s="53">
        <v>7.7882390000000011E-6</v>
      </c>
      <c r="H2238" s="53">
        <f t="shared" si="34"/>
        <v>3.972001890000001E-6</v>
      </c>
    </row>
    <row r="2239" spans="1:8" x14ac:dyDescent="0.4">
      <c r="A2239" s="49"/>
      <c r="B2239" s="50" t="s">
        <v>266</v>
      </c>
      <c r="C2239" s="51">
        <v>1.7007099999999999E-6</v>
      </c>
      <c r="D2239" s="51">
        <v>5.3438699999999994E-6</v>
      </c>
      <c r="E2239" s="51">
        <v>4.3387599999999996E-7</v>
      </c>
      <c r="F2239" s="52">
        <v>6.7699999999999993E-7</v>
      </c>
      <c r="G2239" s="53">
        <v>8.1554559999999997E-6</v>
      </c>
      <c r="H2239" s="53">
        <f t="shared" si="34"/>
        <v>4.1592825599999996E-6</v>
      </c>
    </row>
    <row r="2240" spans="1:8" x14ac:dyDescent="0.4">
      <c r="A2240" s="49"/>
      <c r="B2240" s="50" t="s">
        <v>220</v>
      </c>
      <c r="C2240" s="51">
        <v>4.4220500000000003E-6</v>
      </c>
      <c r="D2240" s="51">
        <v>2.79778E-6</v>
      </c>
      <c r="E2240" s="51">
        <v>4.7681500000000002E-7</v>
      </c>
      <c r="F2240" s="52">
        <v>1.26E-6</v>
      </c>
      <c r="G2240" s="53">
        <v>8.9566450000000014E-6</v>
      </c>
      <c r="H2240" s="53">
        <f t="shared" si="34"/>
        <v>4.5678889500000007E-6</v>
      </c>
    </row>
    <row r="2241" spans="1:8" x14ac:dyDescent="0.4">
      <c r="A2241" s="49"/>
      <c r="B2241" s="50" t="s">
        <v>466</v>
      </c>
      <c r="C2241" s="51">
        <v>3.6151899999999999E-6</v>
      </c>
      <c r="D2241" s="51">
        <v>3.7263100000000001E-6</v>
      </c>
      <c r="E2241" s="51">
        <v>7.3045399999999993E-7</v>
      </c>
      <c r="F2241" s="52">
        <v>1.28E-6</v>
      </c>
      <c r="G2241" s="53">
        <v>9.3519539999999987E-6</v>
      </c>
      <c r="H2241" s="53">
        <f t="shared" si="34"/>
        <v>4.7694965399999996E-6</v>
      </c>
    </row>
    <row r="2242" spans="1:8" x14ac:dyDescent="0.4">
      <c r="A2242" s="49"/>
      <c r="B2242" s="50" t="s">
        <v>471</v>
      </c>
      <c r="C2242" s="51">
        <v>4.4685699999999995E-6</v>
      </c>
      <c r="D2242" s="51">
        <v>3.97472E-6</v>
      </c>
      <c r="E2242" s="51">
        <v>7.8398000000000001E-7</v>
      </c>
      <c r="F2242" s="52">
        <v>7.8599999999999997E-7</v>
      </c>
      <c r="G2242" s="53">
        <v>1.0013269999999999E-5</v>
      </c>
      <c r="H2242" s="53">
        <f t="shared" si="34"/>
        <v>5.1067676999999993E-6</v>
      </c>
    </row>
    <row r="2243" spans="1:8" x14ac:dyDescent="0.4">
      <c r="A2243" s="49"/>
      <c r="B2243" s="50" t="s">
        <v>379</v>
      </c>
      <c r="C2243" s="51">
        <v>3.35262E-6</v>
      </c>
      <c r="D2243" s="51">
        <v>1.9789299999999998E-6</v>
      </c>
      <c r="E2243" s="51">
        <v>1.3187200000000001E-6</v>
      </c>
      <c r="F2243" s="52">
        <v>3.3700000000000003E-6</v>
      </c>
      <c r="G2243" s="53">
        <v>1.0020269999999999E-5</v>
      </c>
      <c r="H2243" s="53">
        <f t="shared" si="34"/>
        <v>5.1103377E-6</v>
      </c>
    </row>
    <row r="2244" spans="1:8" x14ac:dyDescent="0.4">
      <c r="A2244" s="49"/>
      <c r="B2244" s="50" t="s">
        <v>450</v>
      </c>
      <c r="C2244" s="51">
        <v>3.42128E-6</v>
      </c>
      <c r="D2244" s="51">
        <v>3.3020400000000002E-6</v>
      </c>
      <c r="E2244" s="51">
        <v>1.49143E-6</v>
      </c>
      <c r="F2244" s="52">
        <v>3.2000000000000003E-6</v>
      </c>
      <c r="G2244" s="53">
        <v>1.1414749999999999E-5</v>
      </c>
      <c r="H2244" s="53">
        <f t="shared" si="34"/>
        <v>5.8215225E-6</v>
      </c>
    </row>
    <row r="2245" spans="1:8" x14ac:dyDescent="0.4">
      <c r="A2245" s="49"/>
      <c r="B2245" s="50" t="s">
        <v>414</v>
      </c>
      <c r="C2245" s="51">
        <v>5.89927E-6</v>
      </c>
      <c r="D2245" s="51">
        <v>4.0357600000000001E-6</v>
      </c>
      <c r="E2245" s="51">
        <v>3.7719899999999999E-7</v>
      </c>
      <c r="F2245" s="52">
        <v>1.3799999999999999E-6</v>
      </c>
      <c r="G2245" s="53">
        <v>1.1692229000000001E-5</v>
      </c>
      <c r="H2245" s="53">
        <f t="shared" si="34"/>
        <v>5.9630367900000002E-6</v>
      </c>
    </row>
    <row r="2246" spans="1:8" x14ac:dyDescent="0.4">
      <c r="A2246" s="49"/>
      <c r="B2246" s="50" t="s">
        <v>337</v>
      </c>
      <c r="C2246" s="51">
        <v>5.7807700000000002E-6</v>
      </c>
      <c r="D2246" s="51">
        <v>3.6142499999999997E-6</v>
      </c>
      <c r="E2246" s="51">
        <v>5.57325E-7</v>
      </c>
      <c r="F2246" s="52">
        <v>1.84E-6</v>
      </c>
      <c r="G2246" s="53">
        <v>1.1792345E-5</v>
      </c>
      <c r="H2246" s="53">
        <f t="shared" si="34"/>
        <v>6.0140959500000005E-6</v>
      </c>
    </row>
    <row r="2247" spans="1:8" x14ac:dyDescent="0.4">
      <c r="A2247" s="49"/>
      <c r="B2247" s="50" t="s">
        <v>472</v>
      </c>
      <c r="C2247" s="51">
        <v>6.3543499999999996E-6</v>
      </c>
      <c r="D2247" s="51">
        <v>4.8660200000000002E-6</v>
      </c>
      <c r="E2247" s="51">
        <v>5.9404200000000005E-7</v>
      </c>
      <c r="F2247" s="52">
        <v>1.7600000000000001E-6</v>
      </c>
      <c r="G2247" s="53">
        <v>1.3574411999999999E-5</v>
      </c>
      <c r="H2247" s="53">
        <f t="shared" si="34"/>
        <v>6.9229501199999999E-6</v>
      </c>
    </row>
    <row r="2248" spans="1:8" x14ac:dyDescent="0.4">
      <c r="A2248" s="49"/>
      <c r="B2248" s="50" t="s">
        <v>428</v>
      </c>
      <c r="C2248" s="51">
        <v>3.7263600000000002E-6</v>
      </c>
      <c r="D2248" s="51">
        <v>3.3942099999999999E-6</v>
      </c>
      <c r="E2248" s="51">
        <v>2.12807E-6</v>
      </c>
      <c r="F2248" s="52">
        <v>6.1599999999999995E-6</v>
      </c>
      <c r="G2248" s="53">
        <v>1.5408639999999996E-5</v>
      </c>
      <c r="H2248" s="53">
        <f t="shared" si="34"/>
        <v>7.8584063999999987E-6</v>
      </c>
    </row>
    <row r="2249" spans="1:8" x14ac:dyDescent="0.4">
      <c r="A2249" s="49"/>
      <c r="B2249" s="50" t="s">
        <v>363</v>
      </c>
      <c r="C2249" s="51">
        <v>9.8148800000000001E-6</v>
      </c>
      <c r="D2249" s="51">
        <v>4.4227399999999994E-6</v>
      </c>
      <c r="E2249" s="51">
        <v>2.3237700000000001E-6</v>
      </c>
      <c r="F2249" s="52">
        <v>3.4599999999999999E-6</v>
      </c>
      <c r="G2249" s="53">
        <v>2.002139E-5</v>
      </c>
      <c r="H2249" s="53">
        <f t="shared" ref="H2249:H2312" si="35">G2249*0.51</f>
        <v>1.02109089E-5</v>
      </c>
    </row>
    <row r="2250" spans="1:8" x14ac:dyDescent="0.4">
      <c r="A2250" s="49"/>
      <c r="B2250" s="50" t="s">
        <v>416</v>
      </c>
      <c r="C2250" s="51">
        <v>1.4325900000000001E-5</v>
      </c>
      <c r="D2250" s="51">
        <v>7.6885999999999995E-6</v>
      </c>
      <c r="E2250" s="51">
        <v>4.0761699999999996E-7</v>
      </c>
      <c r="F2250" s="52">
        <v>5.7300000000000006E-7</v>
      </c>
      <c r="G2250" s="53">
        <v>2.2995116999999999E-5</v>
      </c>
      <c r="H2250" s="53">
        <f t="shared" si="35"/>
        <v>1.1727509670000001E-5</v>
      </c>
    </row>
    <row r="2251" spans="1:8" x14ac:dyDescent="0.4">
      <c r="A2251" s="49"/>
      <c r="B2251" s="50" t="s">
        <v>445</v>
      </c>
      <c r="C2251" s="51">
        <v>9.0203599999999998E-6</v>
      </c>
      <c r="D2251" s="51">
        <v>9.2508499999999997E-6</v>
      </c>
      <c r="E2251" s="51">
        <v>2.1449699999999998E-6</v>
      </c>
      <c r="F2251" s="52">
        <v>6.7900000000000002E-6</v>
      </c>
      <c r="G2251" s="53">
        <v>2.7206179999999999E-5</v>
      </c>
      <c r="H2251" s="53">
        <f t="shared" si="35"/>
        <v>1.3875151799999999E-5</v>
      </c>
    </row>
    <row r="2252" spans="1:8" x14ac:dyDescent="0.4">
      <c r="A2252" s="49"/>
      <c r="B2252" s="50" t="s">
        <v>383</v>
      </c>
      <c r="C2252" s="51">
        <v>6.7741900000000004E-6</v>
      </c>
      <c r="D2252" s="51">
        <v>2.28626E-5</v>
      </c>
      <c r="E2252" s="51">
        <v>1.14854E-5</v>
      </c>
      <c r="F2252" s="52">
        <v>3.5599999999999998E-5</v>
      </c>
      <c r="G2252" s="53">
        <v>7.6722190000000001E-5</v>
      </c>
      <c r="H2252" s="53">
        <f t="shared" si="35"/>
        <v>3.9128316900000004E-5</v>
      </c>
    </row>
    <row r="2253" spans="1:8" x14ac:dyDescent="0.4">
      <c r="A2253" s="49"/>
      <c r="B2253" s="50" t="s">
        <v>362</v>
      </c>
      <c r="C2253" s="51">
        <v>5.5614699999999996E-6</v>
      </c>
      <c r="D2253" s="51">
        <v>1.51488E-5</v>
      </c>
      <c r="E2253" s="51">
        <v>1.6750100000000001E-5</v>
      </c>
      <c r="F2253" s="52">
        <v>4.2599999999999999E-5</v>
      </c>
      <c r="G2253" s="53">
        <v>8.0060369999999988E-5</v>
      </c>
      <c r="H2253" s="53">
        <f t="shared" si="35"/>
        <v>4.0830788699999997E-5</v>
      </c>
    </row>
    <row r="2254" spans="1:8" x14ac:dyDescent="0.4">
      <c r="A2254" s="44" t="s">
        <v>182</v>
      </c>
      <c r="B2254" s="45" t="s">
        <v>434</v>
      </c>
      <c r="C2254" s="46">
        <v>2.78411E-8</v>
      </c>
      <c r="D2254" s="46">
        <v>6.5225299999999993E-8</v>
      </c>
      <c r="E2254" s="46">
        <v>5.8617600000000002E-9</v>
      </c>
      <c r="F2254" s="47">
        <v>4.6299999999999999E-9</v>
      </c>
      <c r="G2254" s="48">
        <v>1.0355815999999999E-7</v>
      </c>
      <c r="H2254" s="48">
        <f t="shared" si="35"/>
        <v>5.2814661599999998E-8</v>
      </c>
    </row>
    <row r="2255" spans="1:8" x14ac:dyDescent="0.4">
      <c r="A2255" s="49"/>
      <c r="B2255" s="50" t="s">
        <v>448</v>
      </c>
      <c r="C2255" s="51">
        <v>8.0320499999999995E-8</v>
      </c>
      <c r="D2255" s="51">
        <v>5.5309000000000002E-8</v>
      </c>
      <c r="E2255" s="51">
        <v>4.6998699999999998E-9</v>
      </c>
      <c r="F2255" s="52">
        <v>1.7E-8</v>
      </c>
      <c r="G2255" s="53">
        <v>1.5732937000000001E-7</v>
      </c>
      <c r="H2255" s="53">
        <f t="shared" si="35"/>
        <v>8.0237978700000012E-8</v>
      </c>
    </row>
    <row r="2256" spans="1:8" x14ac:dyDescent="0.4">
      <c r="A2256" s="49"/>
      <c r="B2256" s="50" t="s">
        <v>385</v>
      </c>
      <c r="C2256" s="51">
        <v>4.4545800000000003E-8</v>
      </c>
      <c r="D2256" s="51">
        <v>1.0436E-7</v>
      </c>
      <c r="E2256" s="51">
        <v>9.3788099999999998E-9</v>
      </c>
      <c r="F2256" s="52">
        <v>7.4000000000000001E-9</v>
      </c>
      <c r="G2256" s="53">
        <v>1.6568461000000001E-7</v>
      </c>
      <c r="H2256" s="53">
        <f t="shared" si="35"/>
        <v>8.4499151100000008E-8</v>
      </c>
    </row>
    <row r="2257" spans="1:8" x14ac:dyDescent="0.4">
      <c r="A2257" s="49"/>
      <c r="B2257" s="50" t="s">
        <v>440</v>
      </c>
      <c r="C2257" s="51">
        <v>4.9399999999999999E-8</v>
      </c>
      <c r="D2257" s="51">
        <v>1.3300000000000001E-7</v>
      </c>
      <c r="E2257" s="51">
        <v>1.0999999999999999E-8</v>
      </c>
      <c r="F2257" s="52">
        <v>1.5999999999999998E-8</v>
      </c>
      <c r="G2257" s="53">
        <v>2.0940000000000001E-7</v>
      </c>
      <c r="H2257" s="53">
        <f t="shared" si="35"/>
        <v>1.0679400000000001E-7</v>
      </c>
    </row>
    <row r="2258" spans="1:8" x14ac:dyDescent="0.4">
      <c r="A2258" s="49"/>
      <c r="B2258" s="50" t="s">
        <v>411</v>
      </c>
      <c r="C2258" s="51">
        <v>4.9445200000000001E-8</v>
      </c>
      <c r="D2258" s="51">
        <v>1.3344899999999999E-7</v>
      </c>
      <c r="E2258" s="51">
        <v>1.0963900000000001E-8</v>
      </c>
      <c r="F2258" s="52">
        <v>1.5999999999999998E-8</v>
      </c>
      <c r="G2258" s="53">
        <v>2.0985809999999999E-7</v>
      </c>
      <c r="H2258" s="53">
        <f t="shared" si="35"/>
        <v>1.07027631E-7</v>
      </c>
    </row>
    <row r="2259" spans="1:8" x14ac:dyDescent="0.4">
      <c r="A2259" s="49"/>
      <c r="B2259" s="50" t="s">
        <v>439</v>
      </c>
      <c r="C2259" s="51">
        <v>4.9445200000000001E-8</v>
      </c>
      <c r="D2259" s="51">
        <v>1.3344899999999999E-7</v>
      </c>
      <c r="E2259" s="51">
        <v>1.0963900000000001E-8</v>
      </c>
      <c r="F2259" s="52">
        <v>1.5999999999999998E-8</v>
      </c>
      <c r="G2259" s="53">
        <v>2.0985809999999999E-7</v>
      </c>
      <c r="H2259" s="53">
        <f t="shared" si="35"/>
        <v>1.07027631E-7</v>
      </c>
    </row>
    <row r="2260" spans="1:8" x14ac:dyDescent="0.4">
      <c r="A2260" s="49"/>
      <c r="B2260" s="50" t="s">
        <v>474</v>
      </c>
      <c r="C2260" s="51">
        <v>4.9445200000000001E-8</v>
      </c>
      <c r="D2260" s="51">
        <v>1.3344899999999999E-7</v>
      </c>
      <c r="E2260" s="51">
        <v>1.0963900000000001E-8</v>
      </c>
      <c r="F2260" s="52">
        <v>1.5999999999999998E-8</v>
      </c>
      <c r="G2260" s="53">
        <v>2.0985809999999999E-7</v>
      </c>
      <c r="H2260" s="53">
        <f t="shared" si="35"/>
        <v>1.07027631E-7</v>
      </c>
    </row>
    <row r="2261" spans="1:8" x14ac:dyDescent="0.4">
      <c r="A2261" s="49"/>
      <c r="B2261" s="50" t="s">
        <v>456</v>
      </c>
      <c r="C2261" s="51">
        <v>7.1880500000000006E-8</v>
      </c>
      <c r="D2261" s="51">
        <v>2.0683299999999998E-7</v>
      </c>
      <c r="E2261" s="51">
        <v>1.4850000000000001E-8</v>
      </c>
      <c r="F2261" s="52">
        <v>2.8600000000000001E-8</v>
      </c>
      <c r="G2261" s="53">
        <v>3.2216350000000001E-7</v>
      </c>
      <c r="H2261" s="53">
        <f t="shared" si="35"/>
        <v>1.6430338500000001E-7</v>
      </c>
    </row>
    <row r="2262" spans="1:8" x14ac:dyDescent="0.4">
      <c r="A2262" s="49"/>
      <c r="B2262" s="50" t="s">
        <v>216</v>
      </c>
      <c r="C2262" s="51">
        <v>1.78904E-7</v>
      </c>
      <c r="D2262" s="51">
        <v>1.09147E-7</v>
      </c>
      <c r="E2262" s="51">
        <v>8.3447299999999996E-9</v>
      </c>
      <c r="F2262" s="52">
        <v>4.0100000000000002E-8</v>
      </c>
      <c r="G2262" s="53">
        <v>3.3649573E-7</v>
      </c>
      <c r="H2262" s="53">
        <f t="shared" si="35"/>
        <v>1.7161282229999999E-7</v>
      </c>
    </row>
    <row r="2263" spans="1:8" x14ac:dyDescent="0.4">
      <c r="A2263" s="49"/>
      <c r="B2263" s="50" t="s">
        <v>354</v>
      </c>
      <c r="C2263" s="51">
        <v>1.8810900000000001E-7</v>
      </c>
      <c r="D2263" s="51">
        <v>1.1476299999999999E-7</v>
      </c>
      <c r="E2263" s="51">
        <v>8.7741000000000001E-9</v>
      </c>
      <c r="F2263" s="52">
        <v>4.21E-8</v>
      </c>
      <c r="G2263" s="53">
        <v>3.5374609999999999E-7</v>
      </c>
      <c r="H2263" s="53">
        <f t="shared" si="35"/>
        <v>1.8041051099999999E-7</v>
      </c>
    </row>
    <row r="2264" spans="1:8" x14ac:dyDescent="0.4">
      <c r="A2264" s="49"/>
      <c r="B2264" s="50" t="s">
        <v>225</v>
      </c>
      <c r="C2264" s="51">
        <v>8.459999999999999E-8</v>
      </c>
      <c r="D2264" s="51">
        <v>2.4400000000000001E-7</v>
      </c>
      <c r="E2264" s="51">
        <v>2.0500000000000002E-8</v>
      </c>
      <c r="F2264" s="52">
        <v>2.7399999999999997E-8</v>
      </c>
      <c r="G2264" s="53">
        <v>3.7650000000000002E-7</v>
      </c>
      <c r="H2264" s="53">
        <f t="shared" si="35"/>
        <v>1.9201500000000002E-7</v>
      </c>
    </row>
    <row r="2265" spans="1:8" x14ac:dyDescent="0.4">
      <c r="A2265" s="49"/>
      <c r="B2265" s="50" t="s">
        <v>380</v>
      </c>
      <c r="C2265" s="51">
        <v>2.13035E-7</v>
      </c>
      <c r="D2265" s="51">
        <v>1.2997099999999999E-7</v>
      </c>
      <c r="E2265" s="51">
        <v>9.9367599999999995E-9</v>
      </c>
      <c r="F2265" s="52">
        <v>4.7700000000000004E-8</v>
      </c>
      <c r="G2265" s="53">
        <v>4.0064275999999997E-7</v>
      </c>
      <c r="H2265" s="53">
        <f t="shared" si="35"/>
        <v>2.0432780759999999E-7</v>
      </c>
    </row>
    <row r="2266" spans="1:8" x14ac:dyDescent="0.4">
      <c r="A2266" s="49"/>
      <c r="B2266" s="50" t="s">
        <v>378</v>
      </c>
      <c r="C2266" s="51">
        <v>9.2981700000000002E-8</v>
      </c>
      <c r="D2266" s="51">
        <v>2.6419399999999999E-7</v>
      </c>
      <c r="E2266" s="51">
        <v>1.93392E-8</v>
      </c>
      <c r="F2266" s="52">
        <v>4.2299999999999995E-8</v>
      </c>
      <c r="G2266" s="53">
        <v>4.1881489999999996E-7</v>
      </c>
      <c r="H2266" s="53">
        <f t="shared" si="35"/>
        <v>2.1359559899999998E-7</v>
      </c>
    </row>
    <row r="2267" spans="1:8" x14ac:dyDescent="0.4">
      <c r="A2267" s="49"/>
      <c r="B2267" s="50" t="s">
        <v>408</v>
      </c>
      <c r="C2267" s="51">
        <v>2.0800500000000002E-7</v>
      </c>
      <c r="D2267" s="51">
        <v>1.54278E-7</v>
      </c>
      <c r="E2267" s="51">
        <v>7.6833600000000006E-9</v>
      </c>
      <c r="F2267" s="52">
        <v>5.0400000000000001E-8</v>
      </c>
      <c r="G2267" s="53">
        <v>4.2036636000000003E-7</v>
      </c>
      <c r="H2267" s="53">
        <f t="shared" si="35"/>
        <v>2.1438684360000001E-7</v>
      </c>
    </row>
    <row r="2268" spans="1:8" x14ac:dyDescent="0.4">
      <c r="A2268" s="49"/>
      <c r="B2268" s="50" t="s">
        <v>334</v>
      </c>
      <c r="C2268" s="51">
        <v>2.4730699999999998E-7</v>
      </c>
      <c r="D2268" s="51">
        <v>1.5409899999999998E-7</v>
      </c>
      <c r="E2268" s="51">
        <v>1.1297900000000001E-8</v>
      </c>
      <c r="F2268" s="52">
        <v>5.5800000000000003E-8</v>
      </c>
      <c r="G2268" s="53">
        <v>4.6850389999999995E-7</v>
      </c>
      <c r="H2268" s="53">
        <f t="shared" si="35"/>
        <v>2.3893698899999998E-7</v>
      </c>
    </row>
    <row r="2269" spans="1:8" x14ac:dyDescent="0.4">
      <c r="A2269" s="49"/>
      <c r="B2269" s="50" t="s">
        <v>467</v>
      </c>
      <c r="C2269" s="51">
        <v>1.2713899999999998E-7</v>
      </c>
      <c r="D2269" s="51">
        <v>2.9685200000000002E-7</v>
      </c>
      <c r="E2269" s="51">
        <v>5.4549899999999997E-8</v>
      </c>
      <c r="F2269" s="52">
        <v>5.9200000000000001E-8</v>
      </c>
      <c r="G2269" s="53">
        <v>5.3774089999999998E-7</v>
      </c>
      <c r="H2269" s="53">
        <f t="shared" si="35"/>
        <v>2.7424785899999997E-7</v>
      </c>
    </row>
    <row r="2270" spans="1:8" x14ac:dyDescent="0.4">
      <c r="A2270" s="49"/>
      <c r="B2270" s="50" t="s">
        <v>329</v>
      </c>
      <c r="C2270" s="51">
        <v>1.52921E-7</v>
      </c>
      <c r="D2270" s="51">
        <v>4.0456999999999998E-7</v>
      </c>
      <c r="E2270" s="51">
        <v>3.5653199999999999E-8</v>
      </c>
      <c r="F2270" s="52">
        <v>4.7800000000000005E-8</v>
      </c>
      <c r="G2270" s="53">
        <v>6.4094420000000001E-7</v>
      </c>
      <c r="H2270" s="53">
        <f t="shared" si="35"/>
        <v>3.2688154200000001E-7</v>
      </c>
    </row>
    <row r="2271" spans="1:8" x14ac:dyDescent="0.4">
      <c r="A2271" s="49"/>
      <c r="B2271" s="50" t="s">
        <v>266</v>
      </c>
      <c r="C2271" s="51">
        <v>1.4100000000000001E-7</v>
      </c>
      <c r="D2271" s="51">
        <v>4.2360899999999999E-7</v>
      </c>
      <c r="E2271" s="51">
        <v>2.85E-8</v>
      </c>
      <c r="F2271" s="52">
        <v>5.4500000000000005E-8</v>
      </c>
      <c r="G2271" s="53">
        <v>6.4760899999999999E-7</v>
      </c>
      <c r="H2271" s="53">
        <f t="shared" si="35"/>
        <v>3.3028058999999999E-7</v>
      </c>
    </row>
    <row r="2272" spans="1:8" x14ac:dyDescent="0.4">
      <c r="A2272" s="49"/>
      <c r="B2272" s="50" t="s">
        <v>219</v>
      </c>
      <c r="C2272" s="51">
        <v>3.72865E-7</v>
      </c>
      <c r="D2272" s="51">
        <v>2.27481E-7</v>
      </c>
      <c r="E2272" s="51">
        <v>1.7391799999999997E-8</v>
      </c>
      <c r="F2272" s="52">
        <v>8.35E-8</v>
      </c>
      <c r="G2272" s="53">
        <v>7.0123779999999996E-7</v>
      </c>
      <c r="H2272" s="53">
        <f t="shared" si="35"/>
        <v>3.5763127799999998E-7</v>
      </c>
    </row>
    <row r="2273" spans="1:8" x14ac:dyDescent="0.4">
      <c r="A2273" s="49"/>
      <c r="B2273" s="50" t="s">
        <v>284</v>
      </c>
      <c r="C2273" s="51">
        <v>3.5555100000000001E-7</v>
      </c>
      <c r="D2273" s="51">
        <v>2.26875E-7</v>
      </c>
      <c r="E2273" s="51">
        <v>4.58782E-8</v>
      </c>
      <c r="F2273" s="52">
        <v>9.4900000000000009E-8</v>
      </c>
      <c r="G2273" s="53">
        <v>7.2320420000000001E-7</v>
      </c>
      <c r="H2273" s="53">
        <f t="shared" si="35"/>
        <v>3.6883414199999999E-7</v>
      </c>
    </row>
    <row r="2274" spans="1:8" x14ac:dyDescent="0.4">
      <c r="A2274" s="49"/>
      <c r="B2274" s="50" t="s">
        <v>374</v>
      </c>
      <c r="C2274" s="51">
        <v>3.9199999999999996E-7</v>
      </c>
      <c r="D2274" s="51">
        <v>2.3900000000000001E-7</v>
      </c>
      <c r="E2274" s="51">
        <v>1.8300000000000002E-8</v>
      </c>
      <c r="F2274" s="52">
        <v>8.79E-8</v>
      </c>
      <c r="G2274" s="53">
        <v>7.3720000000000001E-7</v>
      </c>
      <c r="H2274" s="53">
        <f t="shared" si="35"/>
        <v>3.75972E-7</v>
      </c>
    </row>
    <row r="2275" spans="1:8" x14ac:dyDescent="0.4">
      <c r="A2275" s="49"/>
      <c r="B2275" s="50" t="s">
        <v>438</v>
      </c>
      <c r="C2275" s="51">
        <v>3.9828399999999999E-7</v>
      </c>
      <c r="D2275" s="51">
        <v>2.7640000000000001E-7</v>
      </c>
      <c r="E2275" s="51">
        <v>1.7876999999999999E-8</v>
      </c>
      <c r="F2275" s="52">
        <v>8.8700000000000007E-8</v>
      </c>
      <c r="G2275" s="53">
        <v>7.8126100000000013E-7</v>
      </c>
      <c r="H2275" s="53">
        <f t="shared" si="35"/>
        <v>3.9844311000000007E-7</v>
      </c>
    </row>
    <row r="2276" spans="1:8" x14ac:dyDescent="0.4">
      <c r="A2276" s="49"/>
      <c r="B2276" s="50" t="s">
        <v>344</v>
      </c>
      <c r="C2276" s="51">
        <v>3.1631999999999996E-7</v>
      </c>
      <c r="D2276" s="51">
        <v>2.13291E-7</v>
      </c>
      <c r="E2276" s="51">
        <v>9.7631699999999994E-8</v>
      </c>
      <c r="F2276" s="52">
        <v>1.72E-7</v>
      </c>
      <c r="G2276" s="53">
        <v>7.992426999999999E-7</v>
      </c>
      <c r="H2276" s="53">
        <f t="shared" si="35"/>
        <v>4.0761377699999997E-7</v>
      </c>
    </row>
    <row r="2277" spans="1:8" x14ac:dyDescent="0.4">
      <c r="A2277" s="49"/>
      <c r="B2277" s="50" t="s">
        <v>335</v>
      </c>
      <c r="C2277" s="51">
        <v>4.7856999999999998E-7</v>
      </c>
      <c r="D2277" s="51">
        <v>2.6151000000000002E-7</v>
      </c>
      <c r="E2277" s="51">
        <v>3.4099300000000003E-8</v>
      </c>
      <c r="F2277" s="52">
        <v>9.2399999999999994E-8</v>
      </c>
      <c r="G2277" s="53">
        <v>8.6657929999999986E-7</v>
      </c>
      <c r="H2277" s="53">
        <f t="shared" si="35"/>
        <v>4.4195544299999996E-7</v>
      </c>
    </row>
    <row r="2278" spans="1:8" x14ac:dyDescent="0.4">
      <c r="A2278" s="49"/>
      <c r="B2278" s="50" t="s">
        <v>358</v>
      </c>
      <c r="C2278" s="51">
        <v>4.04471E-7</v>
      </c>
      <c r="D2278" s="51">
        <v>2.7574099999999998E-7</v>
      </c>
      <c r="E2278" s="51">
        <v>7.5212199999999996E-8</v>
      </c>
      <c r="F2278" s="52">
        <v>1.54E-7</v>
      </c>
      <c r="G2278" s="53">
        <v>9.0942419999999994E-7</v>
      </c>
      <c r="H2278" s="53">
        <f t="shared" si="35"/>
        <v>4.6380634199999999E-7</v>
      </c>
    </row>
    <row r="2279" spans="1:8" x14ac:dyDescent="0.4">
      <c r="A2279" s="49"/>
      <c r="B2279" s="50" t="s">
        <v>370</v>
      </c>
      <c r="C2279" s="51">
        <v>5.2160100000000004E-7</v>
      </c>
      <c r="D2279" s="51">
        <v>3.4675199999999995E-7</v>
      </c>
      <c r="E2279" s="51">
        <v>2.0411399999999998E-8</v>
      </c>
      <c r="F2279" s="52">
        <v>1.8300000000000001E-7</v>
      </c>
      <c r="G2279" s="53">
        <v>1.0717643999999999E-6</v>
      </c>
      <c r="H2279" s="53">
        <f t="shared" si="35"/>
        <v>5.4659984399999995E-7</v>
      </c>
    </row>
    <row r="2280" spans="1:8" x14ac:dyDescent="0.4">
      <c r="A2280" s="49"/>
      <c r="B2280" s="50" t="s">
        <v>369</v>
      </c>
      <c r="C2280" s="51">
        <v>5.2200000000000004E-7</v>
      </c>
      <c r="D2280" s="51">
        <v>3.4675199999999995E-7</v>
      </c>
      <c r="E2280" s="51">
        <v>2.0400000000000001E-8</v>
      </c>
      <c r="F2280" s="52">
        <v>1.8300000000000001E-7</v>
      </c>
      <c r="G2280" s="53">
        <v>1.0721519999999998E-6</v>
      </c>
      <c r="H2280" s="53">
        <f t="shared" si="35"/>
        <v>5.467975199999999E-7</v>
      </c>
    </row>
    <row r="2281" spans="1:8" x14ac:dyDescent="0.4">
      <c r="A2281" s="49"/>
      <c r="B2281" s="50" t="s">
        <v>217</v>
      </c>
      <c r="C2281" s="51">
        <v>5.53336E-7</v>
      </c>
      <c r="D2281" s="51">
        <v>3.6094899999999999E-7</v>
      </c>
      <c r="E2281" s="51">
        <v>5.8950000000000002E-8</v>
      </c>
      <c r="F2281" s="52">
        <v>2.1E-7</v>
      </c>
      <c r="G2281" s="53">
        <v>1.1832349999999999E-6</v>
      </c>
      <c r="H2281" s="53">
        <f t="shared" si="35"/>
        <v>6.034498499999999E-7</v>
      </c>
    </row>
    <row r="2282" spans="1:8" x14ac:dyDescent="0.4">
      <c r="A2282" s="49"/>
      <c r="B2282" s="50" t="s">
        <v>333</v>
      </c>
      <c r="C2282" s="51">
        <v>2.7305999999999998E-7</v>
      </c>
      <c r="D2282" s="51">
        <v>7.9835899999999998E-7</v>
      </c>
      <c r="E2282" s="51">
        <v>5.6015899999999998E-8</v>
      </c>
      <c r="F2282" s="52">
        <v>8.2200000000000008E-8</v>
      </c>
      <c r="G2282" s="53">
        <v>1.2096349E-6</v>
      </c>
      <c r="H2282" s="53">
        <f t="shared" si="35"/>
        <v>6.1691379900000005E-7</v>
      </c>
    </row>
    <row r="2283" spans="1:8" x14ac:dyDescent="0.4">
      <c r="A2283" s="49"/>
      <c r="B2283" s="50" t="s">
        <v>407</v>
      </c>
      <c r="C2283" s="51">
        <v>4.6099999999999996E-7</v>
      </c>
      <c r="D2283" s="51">
        <v>7.0299999999999998E-7</v>
      </c>
      <c r="E2283" s="51">
        <v>2.2600000000000001E-8</v>
      </c>
      <c r="F2283" s="52">
        <v>9.4699999999999994E-8</v>
      </c>
      <c r="G2283" s="53">
        <v>1.2812999999999999E-6</v>
      </c>
      <c r="H2283" s="53">
        <f t="shared" si="35"/>
        <v>6.5346300000000001E-7</v>
      </c>
    </row>
    <row r="2284" spans="1:8" x14ac:dyDescent="0.4">
      <c r="A2284" s="49"/>
      <c r="B2284" s="50" t="s">
        <v>220</v>
      </c>
      <c r="C2284" s="51">
        <v>6.5099999999999999E-7</v>
      </c>
      <c r="D2284" s="51">
        <v>4.1300000000000001E-7</v>
      </c>
      <c r="E2284" s="51">
        <v>6.8899999999999988E-8</v>
      </c>
      <c r="F2284" s="52">
        <v>1.8300000000000001E-7</v>
      </c>
      <c r="G2284" s="53">
        <v>1.3159E-6</v>
      </c>
      <c r="H2284" s="53">
        <f t="shared" si="35"/>
        <v>6.7110899999999995E-7</v>
      </c>
    </row>
    <row r="2285" spans="1:8" x14ac:dyDescent="0.4">
      <c r="A2285" s="49"/>
      <c r="B2285" s="50" t="s">
        <v>413</v>
      </c>
      <c r="C2285" s="51">
        <v>5.4667599999999996E-7</v>
      </c>
      <c r="D2285" s="51">
        <v>5.8437200000000004E-7</v>
      </c>
      <c r="E2285" s="51">
        <v>1.1413099999999999E-7</v>
      </c>
      <c r="F2285" s="52">
        <v>2.5599999999999996E-7</v>
      </c>
      <c r="G2285" s="53">
        <v>1.5011789999999998E-6</v>
      </c>
      <c r="H2285" s="53">
        <f t="shared" si="35"/>
        <v>7.6560128999999994E-7</v>
      </c>
    </row>
    <row r="2286" spans="1:8" x14ac:dyDescent="0.4">
      <c r="A2286" s="49"/>
      <c r="B2286" s="50" t="s">
        <v>342</v>
      </c>
      <c r="C2286" s="51">
        <v>5.6300000000000005E-7</v>
      </c>
      <c r="D2286" s="51">
        <v>5.1434300000000002E-7</v>
      </c>
      <c r="E2286" s="51">
        <v>3.3300000000000003E-7</v>
      </c>
      <c r="F2286" s="52">
        <v>1.4499999999999999E-7</v>
      </c>
      <c r="G2286" s="53">
        <v>1.5553430000000001E-6</v>
      </c>
      <c r="H2286" s="53">
        <f t="shared" si="35"/>
        <v>7.932249300000001E-7</v>
      </c>
    </row>
    <row r="2287" spans="1:8" x14ac:dyDescent="0.4">
      <c r="A2287" s="49"/>
      <c r="B2287" s="50" t="s">
        <v>381</v>
      </c>
      <c r="C2287" s="51">
        <v>9.2295100000000002E-7</v>
      </c>
      <c r="D2287" s="51">
        <v>4.8401500000000004E-7</v>
      </c>
      <c r="E2287" s="51">
        <v>4.90226E-8</v>
      </c>
      <c r="F2287" s="52">
        <v>1.6899999999999999E-7</v>
      </c>
      <c r="G2287" s="53">
        <v>1.6249885999999996E-6</v>
      </c>
      <c r="H2287" s="53">
        <f t="shared" si="35"/>
        <v>8.2874418599999977E-7</v>
      </c>
    </row>
    <row r="2288" spans="1:8" x14ac:dyDescent="0.4">
      <c r="A2288" s="49"/>
      <c r="B2288" s="50" t="s">
        <v>418</v>
      </c>
      <c r="C2288" s="51">
        <v>9.8041100000000006E-7</v>
      </c>
      <c r="D2288" s="51">
        <v>6.4300900000000006E-7</v>
      </c>
      <c r="E2288" s="51">
        <v>4.3003300000000001E-8</v>
      </c>
      <c r="F2288" s="52">
        <v>2.2399999999999999E-7</v>
      </c>
      <c r="G2288" s="53">
        <v>1.8904233E-6</v>
      </c>
      <c r="H2288" s="53">
        <f t="shared" si="35"/>
        <v>9.6411588299999992E-7</v>
      </c>
    </row>
    <row r="2289" spans="1:8" x14ac:dyDescent="0.4">
      <c r="A2289" s="49"/>
      <c r="B2289" s="50" t="s">
        <v>396</v>
      </c>
      <c r="C2289" s="51">
        <v>6.6977300000000002E-7</v>
      </c>
      <c r="D2289" s="51">
        <v>4.9714000000000002E-7</v>
      </c>
      <c r="E2289" s="51">
        <v>3.0621700000000002E-7</v>
      </c>
      <c r="F2289" s="52">
        <v>4.5399999999999996E-7</v>
      </c>
      <c r="G2289" s="53">
        <v>1.9271300000000001E-6</v>
      </c>
      <c r="H2289" s="53">
        <f t="shared" si="35"/>
        <v>9.8283630000000011E-7</v>
      </c>
    </row>
    <row r="2290" spans="1:8" x14ac:dyDescent="0.4">
      <c r="A2290" s="49"/>
      <c r="B2290" s="50" t="s">
        <v>349</v>
      </c>
      <c r="C2290" s="51">
        <v>7.8764300000000001E-7</v>
      </c>
      <c r="D2290" s="51">
        <v>5.7183899999999999E-7</v>
      </c>
      <c r="E2290" s="51">
        <v>3.0974000000000002E-7</v>
      </c>
      <c r="F2290" s="52">
        <v>4.63E-7</v>
      </c>
      <c r="G2290" s="53">
        <v>2.1322219999999999E-6</v>
      </c>
      <c r="H2290" s="53">
        <f t="shared" si="35"/>
        <v>1.08743322E-6</v>
      </c>
    </row>
    <row r="2291" spans="1:8" x14ac:dyDescent="0.4">
      <c r="A2291" s="49"/>
      <c r="B2291" s="50" t="s">
        <v>74</v>
      </c>
      <c r="C2291" s="51">
        <v>7.8764300000000001E-7</v>
      </c>
      <c r="D2291" s="51">
        <v>5.7183899999999999E-7</v>
      </c>
      <c r="E2291" s="51">
        <v>3.0974000000000002E-7</v>
      </c>
      <c r="F2291" s="52">
        <v>4.63E-7</v>
      </c>
      <c r="G2291" s="53">
        <v>2.1322219999999999E-6</v>
      </c>
      <c r="H2291" s="53">
        <f t="shared" si="35"/>
        <v>1.08743322E-6</v>
      </c>
    </row>
    <row r="2292" spans="1:8" x14ac:dyDescent="0.4">
      <c r="A2292" s="49"/>
      <c r="B2292" s="50" t="s">
        <v>350</v>
      </c>
      <c r="C2292" s="51">
        <v>7.8800000000000002E-7</v>
      </c>
      <c r="D2292" s="51">
        <v>5.7183899999999999E-7</v>
      </c>
      <c r="E2292" s="51">
        <v>3.1E-7</v>
      </c>
      <c r="F2292" s="52">
        <v>4.63E-7</v>
      </c>
      <c r="G2292" s="53">
        <v>2.1328389999999997E-6</v>
      </c>
      <c r="H2292" s="53">
        <f t="shared" si="35"/>
        <v>1.0877478899999998E-6</v>
      </c>
    </row>
    <row r="2293" spans="1:8" x14ac:dyDescent="0.4">
      <c r="A2293" s="49"/>
      <c r="B2293" s="50" t="s">
        <v>476</v>
      </c>
      <c r="C2293" s="51">
        <v>1.2626E-6</v>
      </c>
      <c r="D2293" s="51">
        <v>7.4027399999999995E-7</v>
      </c>
      <c r="E2293" s="51">
        <v>1.1270800000000001E-7</v>
      </c>
      <c r="F2293" s="52">
        <v>3.4499999999999998E-7</v>
      </c>
      <c r="G2293" s="53">
        <v>2.4605819999999997E-6</v>
      </c>
      <c r="H2293" s="53">
        <f t="shared" si="35"/>
        <v>1.2548968199999999E-6</v>
      </c>
    </row>
    <row r="2294" spans="1:8" x14ac:dyDescent="0.4">
      <c r="A2294" s="49"/>
      <c r="B2294" s="50" t="s">
        <v>364</v>
      </c>
      <c r="C2294" s="51">
        <v>4.7729100000000004E-7</v>
      </c>
      <c r="D2294" s="51">
        <v>1.7173799999999999E-6</v>
      </c>
      <c r="E2294" s="51">
        <v>8.3243800000000003E-8</v>
      </c>
      <c r="F2294" s="52">
        <v>4.0999999999999999E-7</v>
      </c>
      <c r="G2294" s="53">
        <v>2.6879148E-6</v>
      </c>
      <c r="H2294" s="53">
        <f t="shared" si="35"/>
        <v>1.3708365480000001E-6</v>
      </c>
    </row>
    <row r="2295" spans="1:8" x14ac:dyDescent="0.4">
      <c r="A2295" s="49"/>
      <c r="B2295" s="50" t="s">
        <v>91</v>
      </c>
      <c r="C2295" s="51">
        <v>1.12203E-6</v>
      </c>
      <c r="D2295" s="51">
        <v>1.0118799999999999E-6</v>
      </c>
      <c r="E2295" s="51">
        <v>1.4341199999999999E-7</v>
      </c>
      <c r="F2295" s="52">
        <v>4.9799999999999993E-7</v>
      </c>
      <c r="G2295" s="53">
        <v>2.7753220000000001E-6</v>
      </c>
      <c r="H2295" s="53">
        <f t="shared" si="35"/>
        <v>1.4154142200000002E-6</v>
      </c>
    </row>
    <row r="2296" spans="1:8" x14ac:dyDescent="0.4">
      <c r="A2296" s="49"/>
      <c r="B2296" s="50" t="s">
        <v>307</v>
      </c>
      <c r="C2296" s="51">
        <v>1.3677800000000001E-6</v>
      </c>
      <c r="D2296" s="51">
        <v>8.8935599999999996E-7</v>
      </c>
      <c r="E2296" s="51">
        <v>1.3387300000000002E-7</v>
      </c>
      <c r="F2296" s="52">
        <v>5.4799999999999998E-7</v>
      </c>
      <c r="G2296" s="53">
        <v>2.9390089999999998E-6</v>
      </c>
      <c r="H2296" s="53">
        <f t="shared" si="35"/>
        <v>1.4988945899999998E-6</v>
      </c>
    </row>
    <row r="2297" spans="1:8" x14ac:dyDescent="0.4">
      <c r="A2297" s="49"/>
      <c r="B2297" s="50" t="s">
        <v>398</v>
      </c>
      <c r="C2297" s="51">
        <v>1.0227899999999999E-6</v>
      </c>
      <c r="D2297" s="51">
        <v>1.3326299999999999E-6</v>
      </c>
      <c r="E2297" s="51">
        <v>2.5105499999999999E-7</v>
      </c>
      <c r="F2297" s="52">
        <v>5.8600000000000009E-7</v>
      </c>
      <c r="G2297" s="53">
        <v>3.1924750000000003E-6</v>
      </c>
      <c r="H2297" s="53">
        <f t="shared" si="35"/>
        <v>1.6281622500000002E-6</v>
      </c>
    </row>
    <row r="2298" spans="1:8" x14ac:dyDescent="0.4">
      <c r="A2298" s="49"/>
      <c r="B2298" s="50" t="s">
        <v>436</v>
      </c>
      <c r="C2298" s="51">
        <v>1.9780500000000001E-6</v>
      </c>
      <c r="D2298" s="51">
        <v>1.1456000000000001E-6</v>
      </c>
      <c r="E2298" s="51">
        <v>2.2474599999999999E-7</v>
      </c>
      <c r="F2298" s="52">
        <v>5.5599999999999995E-7</v>
      </c>
      <c r="G2298" s="53">
        <v>3.9043960000000001E-6</v>
      </c>
      <c r="H2298" s="53">
        <f t="shared" si="35"/>
        <v>1.9912419600000003E-6</v>
      </c>
    </row>
    <row r="2299" spans="1:8" x14ac:dyDescent="0.4">
      <c r="A2299" s="49"/>
      <c r="B2299" s="50" t="s">
        <v>403</v>
      </c>
      <c r="C2299" s="51">
        <v>1.2775200000000002E-6</v>
      </c>
      <c r="D2299" s="51">
        <v>9.4624900000000002E-7</v>
      </c>
      <c r="E2299" s="51">
        <v>5.70497E-7</v>
      </c>
      <c r="F2299" s="52">
        <v>1.28E-6</v>
      </c>
      <c r="G2299" s="53">
        <v>4.0742659999999996E-6</v>
      </c>
      <c r="H2299" s="53">
        <f t="shared" si="35"/>
        <v>2.0778756599999998E-6</v>
      </c>
    </row>
    <row r="2300" spans="1:8" x14ac:dyDescent="0.4">
      <c r="A2300" s="49"/>
      <c r="B2300" s="50" t="s">
        <v>455</v>
      </c>
      <c r="C2300" s="51">
        <v>1.78671E-6</v>
      </c>
      <c r="D2300" s="51">
        <v>1.2399200000000001E-6</v>
      </c>
      <c r="E2300" s="51">
        <v>5.9451299999999992E-7</v>
      </c>
      <c r="F2300" s="52">
        <v>1.31E-6</v>
      </c>
      <c r="G2300" s="53">
        <v>4.9311430000000002E-6</v>
      </c>
      <c r="H2300" s="53">
        <f t="shared" si="35"/>
        <v>2.51488293E-6</v>
      </c>
    </row>
    <row r="2301" spans="1:8" x14ac:dyDescent="0.4">
      <c r="A2301" s="49"/>
      <c r="B2301" s="50" t="s">
        <v>419</v>
      </c>
      <c r="C2301" s="51">
        <v>1.9431999999999999E-6</v>
      </c>
      <c r="D2301" s="51">
        <v>1.7811000000000002E-6</v>
      </c>
      <c r="E2301" s="51">
        <v>3.11569E-7</v>
      </c>
      <c r="F2301" s="52">
        <v>1.04E-6</v>
      </c>
      <c r="G2301" s="53">
        <v>5.0758690000000002E-6</v>
      </c>
      <c r="H2301" s="53">
        <f t="shared" si="35"/>
        <v>2.58869319E-6</v>
      </c>
    </row>
    <row r="2302" spans="1:8" x14ac:dyDescent="0.4">
      <c r="A2302" s="49"/>
      <c r="B2302" s="50" t="s">
        <v>414</v>
      </c>
      <c r="C2302" s="51">
        <v>2.6756400000000001E-6</v>
      </c>
      <c r="D2302" s="51">
        <v>1.8225599999999999E-6</v>
      </c>
      <c r="E2302" s="51">
        <v>1.7144099999999998E-7</v>
      </c>
      <c r="F2302" s="52">
        <v>6.3E-7</v>
      </c>
      <c r="G2302" s="53">
        <v>5.2996409999999997E-6</v>
      </c>
      <c r="H2302" s="53">
        <f t="shared" si="35"/>
        <v>2.7028169099999999E-6</v>
      </c>
    </row>
    <row r="2303" spans="1:8" x14ac:dyDescent="0.4">
      <c r="A2303" s="49"/>
      <c r="B2303" s="50" t="s">
        <v>405</v>
      </c>
      <c r="C2303" s="51">
        <v>2.0669800000000002E-6</v>
      </c>
      <c r="D2303" s="51">
        <v>2.6887000000000002E-6</v>
      </c>
      <c r="E2303" s="51">
        <v>4.8588200000000001E-7</v>
      </c>
      <c r="F2303" s="52">
        <v>5.3499999999999996E-7</v>
      </c>
      <c r="G2303" s="53">
        <v>5.7765620000000001E-6</v>
      </c>
      <c r="H2303" s="53">
        <f t="shared" si="35"/>
        <v>2.94604662E-6</v>
      </c>
    </row>
    <row r="2304" spans="1:8" x14ac:dyDescent="0.4">
      <c r="A2304" s="49"/>
      <c r="B2304" s="50" t="s">
        <v>393</v>
      </c>
      <c r="C2304" s="51">
        <v>2.7369199999999997E-6</v>
      </c>
      <c r="D2304" s="51">
        <v>2.37564E-6</v>
      </c>
      <c r="E2304" s="51">
        <v>2.5531199999999998E-7</v>
      </c>
      <c r="F2304" s="52">
        <v>9.2100000000000005E-7</v>
      </c>
      <c r="G2304" s="53">
        <v>6.2888720000000001E-6</v>
      </c>
      <c r="H2304" s="53">
        <f t="shared" si="35"/>
        <v>3.2073247200000001E-6</v>
      </c>
    </row>
    <row r="2305" spans="1:8" x14ac:dyDescent="0.4">
      <c r="A2305" s="49"/>
      <c r="B2305" s="50" t="s">
        <v>450</v>
      </c>
      <c r="C2305" s="51">
        <v>2.1477599999999997E-6</v>
      </c>
      <c r="D2305" s="51">
        <v>2.10817E-6</v>
      </c>
      <c r="E2305" s="51">
        <v>8.8467199999999994E-7</v>
      </c>
      <c r="F2305" s="52">
        <v>1.9200000000000003E-6</v>
      </c>
      <c r="G2305" s="53">
        <v>7.0606019999999994E-6</v>
      </c>
      <c r="H2305" s="53">
        <f t="shared" si="35"/>
        <v>3.6009070199999997E-6</v>
      </c>
    </row>
    <row r="2306" spans="1:8" x14ac:dyDescent="0.4">
      <c r="A2306" s="49"/>
      <c r="B2306" s="50" t="s">
        <v>475</v>
      </c>
      <c r="C2306" s="51">
        <v>2.4599999999999997E-6</v>
      </c>
      <c r="D2306" s="51">
        <v>3.2395700000000003E-6</v>
      </c>
      <c r="E2306" s="51">
        <v>7.6799999999999999E-7</v>
      </c>
      <c r="F2306" s="52">
        <v>7.6400000000000001E-7</v>
      </c>
      <c r="G2306" s="53">
        <v>7.2315700000000008E-6</v>
      </c>
      <c r="H2306" s="53">
        <f t="shared" si="35"/>
        <v>3.6881007000000003E-6</v>
      </c>
    </row>
    <row r="2307" spans="1:8" x14ac:dyDescent="0.4">
      <c r="A2307" s="49"/>
      <c r="B2307" s="50" t="s">
        <v>445</v>
      </c>
      <c r="C2307" s="51">
        <v>2.8083900000000002E-6</v>
      </c>
      <c r="D2307" s="51">
        <v>2.35637E-6</v>
      </c>
      <c r="E2307" s="51">
        <v>6.4676399999999995E-7</v>
      </c>
      <c r="F2307" s="52">
        <v>2.26E-6</v>
      </c>
      <c r="G2307" s="53">
        <v>8.0715239999999995E-6</v>
      </c>
      <c r="H2307" s="53">
        <f t="shared" si="35"/>
        <v>4.1164772399999999E-6</v>
      </c>
    </row>
    <row r="2308" spans="1:8" x14ac:dyDescent="0.4">
      <c r="A2308" s="49"/>
      <c r="B2308" s="50" t="s">
        <v>466</v>
      </c>
      <c r="C2308" s="51">
        <v>3.2090999999999999E-6</v>
      </c>
      <c r="D2308" s="51">
        <v>3.4879099999999999E-6</v>
      </c>
      <c r="E2308" s="51">
        <v>6.2031200000000003E-7</v>
      </c>
      <c r="F2308" s="52">
        <v>1.1000000000000001E-6</v>
      </c>
      <c r="G2308" s="53">
        <v>8.417322E-6</v>
      </c>
      <c r="H2308" s="53">
        <f t="shared" si="35"/>
        <v>4.2928342199999998E-6</v>
      </c>
    </row>
    <row r="2309" spans="1:8" x14ac:dyDescent="0.4">
      <c r="A2309" s="49"/>
      <c r="B2309" s="50" t="s">
        <v>459</v>
      </c>
      <c r="C2309" s="51">
        <v>2.81389E-6</v>
      </c>
      <c r="D2309" s="51">
        <v>5.5829100000000002E-6</v>
      </c>
      <c r="E2309" s="51">
        <v>1.3410299999999999E-7</v>
      </c>
      <c r="F2309" s="52">
        <v>7.3800000000000007E-7</v>
      </c>
      <c r="G2309" s="53">
        <v>9.2689030000000002E-6</v>
      </c>
      <c r="H2309" s="53">
        <f t="shared" si="35"/>
        <v>4.7271405300000003E-6</v>
      </c>
    </row>
    <row r="2310" spans="1:8" x14ac:dyDescent="0.4">
      <c r="A2310" s="49"/>
      <c r="B2310" s="50" t="s">
        <v>446</v>
      </c>
      <c r="C2310" s="51">
        <v>2.1500000000000002E-6</v>
      </c>
      <c r="D2310" s="51">
        <v>5.1543800000000004E-6</v>
      </c>
      <c r="E2310" s="51">
        <v>5.6979600000000003E-7</v>
      </c>
      <c r="F2310" s="52">
        <v>1.4100000000000001E-6</v>
      </c>
      <c r="G2310" s="53">
        <v>9.2841759999999993E-6</v>
      </c>
      <c r="H2310" s="53">
        <f t="shared" si="35"/>
        <v>4.7349297599999997E-6</v>
      </c>
    </row>
    <row r="2311" spans="1:8" x14ac:dyDescent="0.4">
      <c r="A2311" s="49"/>
      <c r="B2311" s="50" t="s">
        <v>447</v>
      </c>
      <c r="C2311" s="51">
        <v>7.2343200000000001E-6</v>
      </c>
      <c r="D2311" s="51">
        <v>3.9202300000000006E-6</v>
      </c>
      <c r="E2311" s="51">
        <v>2.5218300000000001E-6</v>
      </c>
      <c r="F2311" s="52">
        <v>5.2500000000000006E-6</v>
      </c>
      <c r="G2311" s="53">
        <v>1.8926380000000001E-5</v>
      </c>
      <c r="H2311" s="53">
        <f t="shared" si="35"/>
        <v>9.6524538000000005E-6</v>
      </c>
    </row>
    <row r="2312" spans="1:8" x14ac:dyDescent="0.4">
      <c r="A2312" s="49"/>
      <c r="B2312" s="50" t="s">
        <v>390</v>
      </c>
      <c r="C2312" s="51">
        <v>3.8228699999999999E-6</v>
      </c>
      <c r="D2312" s="51">
        <v>6.9282299999999996E-6</v>
      </c>
      <c r="E2312" s="51">
        <v>3.2819599999999998E-6</v>
      </c>
      <c r="F2312" s="52">
        <v>5.8199999999999993E-6</v>
      </c>
      <c r="G2312" s="53">
        <v>1.9853059999999999E-5</v>
      </c>
      <c r="H2312" s="53">
        <f t="shared" si="35"/>
        <v>1.0125060599999999E-5</v>
      </c>
    </row>
    <row r="2313" spans="1:8" x14ac:dyDescent="0.4">
      <c r="A2313" s="49"/>
      <c r="B2313" s="50" t="s">
        <v>383</v>
      </c>
      <c r="C2313" s="51">
        <v>2.0671000000000001E-6</v>
      </c>
      <c r="D2313" s="51">
        <v>7.0199299999999999E-6</v>
      </c>
      <c r="E2313" s="51">
        <v>3.4390399999999999E-6</v>
      </c>
      <c r="F2313" s="52">
        <v>1.08E-5</v>
      </c>
      <c r="G2313" s="53">
        <v>2.3326070000000001E-5</v>
      </c>
      <c r="H2313" s="53">
        <f t="shared" ref="H2313:H2376" si="36">G2313*0.51</f>
        <v>1.1896295700000001E-5</v>
      </c>
    </row>
    <row r="2314" spans="1:8" x14ac:dyDescent="0.4">
      <c r="A2314" s="49"/>
      <c r="B2314" s="50" t="s">
        <v>362</v>
      </c>
      <c r="C2314" s="51">
        <v>1.68E-6</v>
      </c>
      <c r="D2314" s="51">
        <v>4.6199999999999998E-6</v>
      </c>
      <c r="E2314" s="51">
        <v>5.1399999999999999E-6</v>
      </c>
      <c r="F2314" s="52">
        <v>1.31E-5</v>
      </c>
      <c r="G2314" s="53">
        <v>2.4539999999999999E-5</v>
      </c>
      <c r="H2314" s="53">
        <f t="shared" si="36"/>
        <v>1.2515399999999999E-5</v>
      </c>
    </row>
    <row r="2315" spans="1:8" x14ac:dyDescent="0.4">
      <c r="A2315" s="44" t="s">
        <v>201</v>
      </c>
      <c r="B2315" s="45" t="s">
        <v>224</v>
      </c>
      <c r="C2315" s="46">
        <v>1.4683300000000001E-8</v>
      </c>
      <c r="D2315" s="46">
        <v>3.6459799999999999E-8</v>
      </c>
      <c r="E2315" s="46">
        <v>2.7426600000000001E-9</v>
      </c>
      <c r="F2315" s="47">
        <v>1.1000000000000001E-9</v>
      </c>
      <c r="G2315" s="48">
        <v>5.4985760000000003E-8</v>
      </c>
      <c r="H2315" s="48">
        <f t="shared" si="36"/>
        <v>2.8042737600000001E-8</v>
      </c>
    </row>
    <row r="2316" spans="1:8" x14ac:dyDescent="0.4">
      <c r="A2316" s="49"/>
      <c r="B2316" s="50" t="s">
        <v>401</v>
      </c>
      <c r="C2316" s="51">
        <v>2.31641E-8</v>
      </c>
      <c r="D2316" s="51">
        <v>5.5594999999999996E-8</v>
      </c>
      <c r="E2316" s="51">
        <v>4.3632199999999997E-9</v>
      </c>
      <c r="F2316" s="52">
        <v>2.5799999999999998E-9</v>
      </c>
      <c r="G2316" s="53">
        <v>8.5702320000000005E-8</v>
      </c>
      <c r="H2316" s="53">
        <f t="shared" si="36"/>
        <v>4.3708183200000002E-8</v>
      </c>
    </row>
    <row r="2317" spans="1:8" x14ac:dyDescent="0.4">
      <c r="A2317" s="49"/>
      <c r="B2317" s="50" t="s">
        <v>435</v>
      </c>
      <c r="C2317" s="51">
        <v>2.8441699999999998E-8</v>
      </c>
      <c r="D2317" s="51">
        <v>6.9172500000000006E-8</v>
      </c>
      <c r="E2317" s="51">
        <v>5.3400599999999994E-9</v>
      </c>
      <c r="F2317" s="52">
        <v>2.76E-9</v>
      </c>
      <c r="G2317" s="53">
        <v>1.0571426000000001E-7</v>
      </c>
      <c r="H2317" s="53">
        <f t="shared" si="36"/>
        <v>5.3914272600000006E-8</v>
      </c>
    </row>
    <row r="2318" spans="1:8" x14ac:dyDescent="0.4">
      <c r="A2318" s="49"/>
      <c r="B2318" s="50" t="s">
        <v>469</v>
      </c>
      <c r="C2318" s="51">
        <v>2.8441699999999998E-8</v>
      </c>
      <c r="D2318" s="51">
        <v>6.9172500000000006E-8</v>
      </c>
      <c r="E2318" s="51">
        <v>5.3400599999999994E-9</v>
      </c>
      <c r="F2318" s="52">
        <v>2.76E-9</v>
      </c>
      <c r="G2318" s="53">
        <v>1.0571426000000001E-7</v>
      </c>
      <c r="H2318" s="53">
        <f t="shared" si="36"/>
        <v>5.3914272600000006E-8</v>
      </c>
    </row>
    <row r="2319" spans="1:8" x14ac:dyDescent="0.4">
      <c r="A2319" s="49"/>
      <c r="B2319" s="50" t="s">
        <v>317</v>
      </c>
      <c r="C2319" s="51">
        <v>3.3800000000000005E-8</v>
      </c>
      <c r="D2319" s="51">
        <v>8.1100000000000005E-8</v>
      </c>
      <c r="E2319" s="51">
        <v>6.3600000000000004E-9</v>
      </c>
      <c r="F2319" s="52">
        <v>3.7300000000000001E-9</v>
      </c>
      <c r="G2319" s="53">
        <v>1.2499000000000001E-7</v>
      </c>
      <c r="H2319" s="53">
        <f t="shared" si="36"/>
        <v>6.3744900000000001E-8</v>
      </c>
    </row>
    <row r="2320" spans="1:8" x14ac:dyDescent="0.4">
      <c r="A2320" s="49"/>
      <c r="B2320" s="50" t="s">
        <v>463</v>
      </c>
      <c r="C2320" s="51">
        <v>3.4372999999999999E-8</v>
      </c>
      <c r="D2320" s="51">
        <v>8.049149999999999E-8</v>
      </c>
      <c r="E2320" s="51">
        <v>6.5125599999999997E-9</v>
      </c>
      <c r="F2320" s="52">
        <v>4.6999999999999999E-9</v>
      </c>
      <c r="G2320" s="53">
        <v>1.2607706E-7</v>
      </c>
      <c r="H2320" s="53">
        <f t="shared" si="36"/>
        <v>6.4299300599999999E-8</v>
      </c>
    </row>
    <row r="2321" spans="1:8" x14ac:dyDescent="0.4">
      <c r="A2321" s="49"/>
      <c r="B2321" s="50" t="s">
        <v>429</v>
      </c>
      <c r="C2321" s="51">
        <v>3.4400000000000004E-8</v>
      </c>
      <c r="D2321" s="51">
        <v>8.049149999999999E-8</v>
      </c>
      <c r="E2321" s="51">
        <v>6.5100000000000001E-9</v>
      </c>
      <c r="F2321" s="52">
        <v>4.6999999999999999E-9</v>
      </c>
      <c r="G2321" s="53">
        <v>1.2610149999999999E-7</v>
      </c>
      <c r="H2321" s="53">
        <f t="shared" si="36"/>
        <v>6.4311764999999995E-8</v>
      </c>
    </row>
    <row r="2322" spans="1:8" x14ac:dyDescent="0.4">
      <c r="A2322" s="49"/>
      <c r="B2322" s="50" t="s">
        <v>343</v>
      </c>
      <c r="C2322" s="51">
        <v>6.7871199999999997E-8</v>
      </c>
      <c r="D2322" s="51">
        <v>9.5337000000000002E-8</v>
      </c>
      <c r="E2322" s="51">
        <v>6.21935E-9</v>
      </c>
      <c r="F2322" s="52">
        <v>4.4399999999999996E-9</v>
      </c>
      <c r="G2322" s="53">
        <v>1.7386754999999999E-7</v>
      </c>
      <c r="H2322" s="53">
        <f t="shared" si="36"/>
        <v>8.8672450499999995E-8</v>
      </c>
    </row>
    <row r="2323" spans="1:8" x14ac:dyDescent="0.4">
      <c r="A2323" s="44" t="s">
        <v>99</v>
      </c>
      <c r="B2323" s="45" t="s">
        <v>72</v>
      </c>
      <c r="C2323" s="46">
        <v>8.9013599999999995E-11</v>
      </c>
      <c r="D2323" s="46">
        <v>2.8142200000000001E-10</v>
      </c>
      <c r="E2323" s="46">
        <v>2.7498400000000002E-11</v>
      </c>
      <c r="F2323" s="47">
        <v>1.9099999999999997E-11</v>
      </c>
      <c r="G2323" s="48">
        <v>4.1703400000000004E-10</v>
      </c>
      <c r="H2323" s="48">
        <f t="shared" si="36"/>
        <v>2.1268734000000003E-10</v>
      </c>
    </row>
    <row r="2324" spans="1:8" x14ac:dyDescent="0.4">
      <c r="A2324" s="49"/>
      <c r="B2324" s="50" t="s">
        <v>61</v>
      </c>
      <c r="C2324" s="51">
        <v>3.6723299999999999E-9</v>
      </c>
      <c r="D2324" s="51">
        <v>8.5995200000000001E-9</v>
      </c>
      <c r="E2324" s="51">
        <v>6.95786E-10</v>
      </c>
      <c r="F2324" s="52">
        <v>5.0300000000000002E-10</v>
      </c>
      <c r="G2324" s="53">
        <v>1.3470636E-8</v>
      </c>
      <c r="H2324" s="53">
        <f t="shared" si="36"/>
        <v>6.8700243599999998E-9</v>
      </c>
    </row>
    <row r="2325" spans="1:8" x14ac:dyDescent="0.4">
      <c r="A2325" s="49"/>
      <c r="B2325" s="50" t="s">
        <v>376</v>
      </c>
      <c r="C2325" s="51">
        <v>3.6723299999999999E-9</v>
      </c>
      <c r="D2325" s="51">
        <v>8.5995200000000001E-9</v>
      </c>
      <c r="E2325" s="51">
        <v>6.95786E-10</v>
      </c>
      <c r="F2325" s="52">
        <v>5.0300000000000002E-10</v>
      </c>
      <c r="G2325" s="53">
        <v>1.3470636E-8</v>
      </c>
      <c r="H2325" s="53">
        <f t="shared" si="36"/>
        <v>6.8700243599999998E-9</v>
      </c>
    </row>
    <row r="2326" spans="1:8" x14ac:dyDescent="0.4">
      <c r="A2326" s="49"/>
      <c r="B2326" s="50" t="s">
        <v>377</v>
      </c>
      <c r="C2326" s="51">
        <v>3.6723299999999999E-9</v>
      </c>
      <c r="D2326" s="51">
        <v>8.5995200000000001E-9</v>
      </c>
      <c r="E2326" s="51">
        <v>6.95786E-10</v>
      </c>
      <c r="F2326" s="52">
        <v>5.0300000000000002E-10</v>
      </c>
      <c r="G2326" s="53">
        <v>1.3470636E-8</v>
      </c>
      <c r="H2326" s="53">
        <f t="shared" si="36"/>
        <v>6.8700243599999998E-9</v>
      </c>
    </row>
    <row r="2327" spans="1:8" x14ac:dyDescent="0.4">
      <c r="A2327" s="49"/>
      <c r="B2327" s="50" t="s">
        <v>317</v>
      </c>
      <c r="C2327" s="51">
        <v>3.7600000000000003E-9</v>
      </c>
      <c r="D2327" s="51">
        <v>9.0100000000000009E-9</v>
      </c>
      <c r="E2327" s="51">
        <v>7.0800000000000004E-10</v>
      </c>
      <c r="F2327" s="52">
        <v>4.2E-10</v>
      </c>
      <c r="G2327" s="53">
        <v>1.3898E-8</v>
      </c>
      <c r="H2327" s="53">
        <f t="shared" si="36"/>
        <v>7.0879799999999998E-9</v>
      </c>
    </row>
    <row r="2328" spans="1:8" x14ac:dyDescent="0.4">
      <c r="A2328" s="49"/>
      <c r="B2328" s="50" t="s">
        <v>343</v>
      </c>
      <c r="C2328" s="51">
        <v>3.1537099999999999E-9</v>
      </c>
      <c r="D2328" s="51">
        <v>1.07715E-8</v>
      </c>
      <c r="E2328" s="51">
        <v>1.4756600000000001E-9</v>
      </c>
      <c r="F2328" s="52">
        <v>1.0399999999999999E-9</v>
      </c>
      <c r="G2328" s="53">
        <v>1.6440870000000003E-8</v>
      </c>
      <c r="H2328" s="53">
        <f t="shared" si="36"/>
        <v>8.3848437000000018E-9</v>
      </c>
    </row>
    <row r="2329" spans="1:8" x14ac:dyDescent="0.4">
      <c r="A2329" s="49"/>
      <c r="B2329" s="50" t="s">
        <v>401</v>
      </c>
      <c r="C2329" s="51">
        <v>4.7462E-9</v>
      </c>
      <c r="D2329" s="51">
        <v>1.12567E-8</v>
      </c>
      <c r="E2329" s="51">
        <v>8.9654899999999996E-10</v>
      </c>
      <c r="F2329" s="52">
        <v>5.8699999999999994E-10</v>
      </c>
      <c r="G2329" s="53">
        <v>1.7486449000000003E-8</v>
      </c>
      <c r="H2329" s="53">
        <f t="shared" si="36"/>
        <v>8.9180889900000013E-9</v>
      </c>
    </row>
    <row r="2330" spans="1:8" x14ac:dyDescent="0.4">
      <c r="A2330" s="49"/>
      <c r="B2330" s="50" t="s">
        <v>432</v>
      </c>
      <c r="C2330" s="51">
        <v>4.8149500000000002E-9</v>
      </c>
      <c r="D2330" s="51">
        <v>1.0763399999999999E-8</v>
      </c>
      <c r="E2330" s="51">
        <v>1.2853299999999999E-9</v>
      </c>
      <c r="F2330" s="52">
        <v>1.43E-9</v>
      </c>
      <c r="G2330" s="53">
        <v>1.8293680000000002E-8</v>
      </c>
      <c r="H2330" s="53">
        <f t="shared" si="36"/>
        <v>9.3297768000000015E-9</v>
      </c>
    </row>
    <row r="2331" spans="1:8" x14ac:dyDescent="0.4">
      <c r="A2331" s="49"/>
      <c r="B2331" s="50" t="s">
        <v>223</v>
      </c>
      <c r="C2331" s="51">
        <v>4.8534099999999997E-9</v>
      </c>
      <c r="D2331" s="51">
        <v>1.16779E-8</v>
      </c>
      <c r="E2331" s="51">
        <v>1.0612099999999999E-9</v>
      </c>
      <c r="F2331" s="52">
        <v>8.08E-10</v>
      </c>
      <c r="G2331" s="53">
        <v>1.840052E-8</v>
      </c>
      <c r="H2331" s="53">
        <f t="shared" si="36"/>
        <v>9.3842652E-9</v>
      </c>
    </row>
    <row r="2332" spans="1:8" x14ac:dyDescent="0.4">
      <c r="A2332" s="49"/>
      <c r="B2332" s="50" t="s">
        <v>356</v>
      </c>
      <c r="C2332" s="51">
        <v>4.8534099999999997E-9</v>
      </c>
      <c r="D2332" s="51">
        <v>1.16779E-8</v>
      </c>
      <c r="E2332" s="51">
        <v>1.0612099999999999E-9</v>
      </c>
      <c r="F2332" s="52">
        <v>8.08E-10</v>
      </c>
      <c r="G2332" s="53">
        <v>1.840052E-8</v>
      </c>
      <c r="H2332" s="53">
        <f t="shared" si="36"/>
        <v>9.3842652E-9</v>
      </c>
    </row>
    <row r="2333" spans="1:8" x14ac:dyDescent="0.4">
      <c r="A2333" s="49"/>
      <c r="B2333" s="50" t="s">
        <v>224</v>
      </c>
      <c r="C2333" s="51">
        <v>5.1536400000000004E-9</v>
      </c>
      <c r="D2333" s="51">
        <v>1.27969E-8</v>
      </c>
      <c r="E2333" s="51">
        <v>9.6263699999999997E-10</v>
      </c>
      <c r="F2333" s="52">
        <v>3.8500000000000001E-10</v>
      </c>
      <c r="G2333" s="53">
        <v>1.9298177000000002E-8</v>
      </c>
      <c r="H2333" s="53">
        <f t="shared" si="36"/>
        <v>9.8420702700000011E-9</v>
      </c>
    </row>
    <row r="2334" spans="1:8" x14ac:dyDescent="0.4">
      <c r="A2334" s="49"/>
      <c r="B2334" s="50" t="s">
        <v>444</v>
      </c>
      <c r="C2334" s="51">
        <v>5.2397300000000001E-9</v>
      </c>
      <c r="D2334" s="51">
        <v>1.22755E-8</v>
      </c>
      <c r="E2334" s="51">
        <v>1.10319E-9</v>
      </c>
      <c r="F2334" s="52">
        <v>8.7099999999999999E-10</v>
      </c>
      <c r="G2334" s="53">
        <v>1.9489419999999998E-8</v>
      </c>
      <c r="H2334" s="53">
        <f t="shared" si="36"/>
        <v>9.9396041999999996E-9</v>
      </c>
    </row>
    <row r="2335" spans="1:8" x14ac:dyDescent="0.4">
      <c r="A2335" s="49"/>
      <c r="B2335" s="50" t="s">
        <v>385</v>
      </c>
      <c r="C2335" s="51">
        <v>5.5895700000000002E-9</v>
      </c>
      <c r="D2335" s="51">
        <v>1.3095000000000001E-8</v>
      </c>
      <c r="E2335" s="51">
        <v>1.17684E-9</v>
      </c>
      <c r="F2335" s="52">
        <v>9.29E-10</v>
      </c>
      <c r="G2335" s="53">
        <v>2.0790410000000005E-8</v>
      </c>
      <c r="H2335" s="53">
        <f t="shared" si="36"/>
        <v>1.0603109100000002E-8</v>
      </c>
    </row>
    <row r="2336" spans="1:8" x14ac:dyDescent="0.4">
      <c r="A2336" s="49"/>
      <c r="B2336" s="50" t="s">
        <v>226</v>
      </c>
      <c r="C2336" s="51">
        <v>6.2460600000000002E-9</v>
      </c>
      <c r="D2336" s="51">
        <v>1.46331E-8</v>
      </c>
      <c r="E2336" s="51">
        <v>1.31506E-9</v>
      </c>
      <c r="F2336" s="52">
        <v>1.0399999999999999E-9</v>
      </c>
      <c r="G2336" s="53">
        <v>2.3234219999999999E-8</v>
      </c>
      <c r="H2336" s="53">
        <f t="shared" si="36"/>
        <v>1.1849452199999999E-8</v>
      </c>
    </row>
    <row r="2337" spans="1:8" x14ac:dyDescent="0.4">
      <c r="A2337" s="49"/>
      <c r="B2337" s="50" t="s">
        <v>429</v>
      </c>
      <c r="C2337" s="51">
        <v>7.0831600000000002E-9</v>
      </c>
      <c r="D2337" s="51">
        <v>1.8071200000000001E-8</v>
      </c>
      <c r="E2337" s="51">
        <v>1.37916E-9</v>
      </c>
      <c r="F2337" s="52">
        <v>7.8199999999999999E-10</v>
      </c>
      <c r="G2337" s="53">
        <v>2.731552E-8</v>
      </c>
      <c r="H2337" s="53">
        <f t="shared" si="36"/>
        <v>1.39309152E-8</v>
      </c>
    </row>
    <row r="2338" spans="1:8" x14ac:dyDescent="0.4">
      <c r="A2338" s="49"/>
      <c r="B2338" s="50" t="s">
        <v>215</v>
      </c>
      <c r="C2338" s="51">
        <v>7.0077699999999993E-9</v>
      </c>
      <c r="D2338" s="51">
        <v>1.8521699999999999E-8</v>
      </c>
      <c r="E2338" s="51">
        <v>3.8725900000000001E-10</v>
      </c>
      <c r="F2338" s="52">
        <v>3.9199999999999997E-9</v>
      </c>
      <c r="G2338" s="53">
        <v>2.9836729000000001E-8</v>
      </c>
      <c r="H2338" s="53">
        <f t="shared" si="36"/>
        <v>1.5216731790000002E-8</v>
      </c>
    </row>
    <row r="2339" spans="1:8" x14ac:dyDescent="0.4">
      <c r="A2339" s="49"/>
      <c r="B2339" s="50" t="s">
        <v>411</v>
      </c>
      <c r="C2339" s="51">
        <v>8.5768899999999993E-9</v>
      </c>
      <c r="D2339" s="51">
        <v>2.1257E-8</v>
      </c>
      <c r="E2339" s="51">
        <v>1.80031E-9</v>
      </c>
      <c r="F2339" s="52">
        <v>1.9599999999999998E-9</v>
      </c>
      <c r="G2339" s="53">
        <v>3.35942E-8</v>
      </c>
      <c r="H2339" s="53">
        <f t="shared" si="36"/>
        <v>1.7133042000000002E-8</v>
      </c>
    </row>
    <row r="2340" spans="1:8" x14ac:dyDescent="0.4">
      <c r="A2340" s="49"/>
      <c r="B2340" s="50" t="s">
        <v>439</v>
      </c>
      <c r="C2340" s="51">
        <v>8.5768899999999993E-9</v>
      </c>
      <c r="D2340" s="51">
        <v>2.1257E-8</v>
      </c>
      <c r="E2340" s="51">
        <v>1.80031E-9</v>
      </c>
      <c r="F2340" s="52">
        <v>1.9599999999999998E-9</v>
      </c>
      <c r="G2340" s="53">
        <v>3.35942E-8</v>
      </c>
      <c r="H2340" s="53">
        <f t="shared" si="36"/>
        <v>1.7133042000000002E-8</v>
      </c>
    </row>
    <row r="2341" spans="1:8" x14ac:dyDescent="0.4">
      <c r="A2341" s="49"/>
      <c r="B2341" s="50" t="s">
        <v>440</v>
      </c>
      <c r="C2341" s="51">
        <v>8.5768899999999993E-9</v>
      </c>
      <c r="D2341" s="51">
        <v>2.1257E-8</v>
      </c>
      <c r="E2341" s="51">
        <v>1.80031E-9</v>
      </c>
      <c r="F2341" s="52">
        <v>1.9599999999999998E-9</v>
      </c>
      <c r="G2341" s="53">
        <v>3.35942E-8</v>
      </c>
      <c r="H2341" s="53">
        <f t="shared" si="36"/>
        <v>1.7133042000000002E-8</v>
      </c>
    </row>
    <row r="2342" spans="1:8" x14ac:dyDescent="0.4">
      <c r="A2342" s="49"/>
      <c r="B2342" s="50" t="s">
        <v>474</v>
      </c>
      <c r="C2342" s="51">
        <v>8.5768899999999993E-9</v>
      </c>
      <c r="D2342" s="51">
        <v>2.1257E-8</v>
      </c>
      <c r="E2342" s="51">
        <v>1.80031E-9</v>
      </c>
      <c r="F2342" s="52">
        <v>1.9599999999999998E-9</v>
      </c>
      <c r="G2342" s="53">
        <v>3.35942E-8</v>
      </c>
      <c r="H2342" s="53">
        <f t="shared" si="36"/>
        <v>1.7133042000000002E-8</v>
      </c>
    </row>
    <row r="2343" spans="1:8" x14ac:dyDescent="0.4">
      <c r="A2343" s="49"/>
      <c r="B2343" s="50" t="s">
        <v>437</v>
      </c>
      <c r="C2343" s="51">
        <v>5.8884799999999995E-9</v>
      </c>
      <c r="D2343" s="51">
        <v>1.7074300000000001E-8</v>
      </c>
      <c r="E2343" s="51">
        <v>1.96727E-10</v>
      </c>
      <c r="F2343" s="52">
        <v>1.0800000000000001E-8</v>
      </c>
      <c r="G2343" s="53">
        <v>3.3959507000000006E-8</v>
      </c>
      <c r="H2343" s="53">
        <f t="shared" si="36"/>
        <v>1.7319348570000002E-8</v>
      </c>
    </row>
    <row r="2344" spans="1:8" x14ac:dyDescent="0.4">
      <c r="A2344" s="49"/>
      <c r="B2344" s="50" t="s">
        <v>434</v>
      </c>
      <c r="C2344" s="51">
        <v>9.0787800000000008E-9</v>
      </c>
      <c r="D2344" s="51">
        <v>2.1974799999999999E-8</v>
      </c>
      <c r="E2344" s="51">
        <v>1.69511E-9</v>
      </c>
      <c r="F2344" s="52">
        <v>2.5600000000000003E-9</v>
      </c>
      <c r="G2344" s="53">
        <v>3.5308690000000002E-8</v>
      </c>
      <c r="H2344" s="53">
        <f t="shared" si="36"/>
        <v>1.8007431900000001E-8</v>
      </c>
    </row>
    <row r="2345" spans="1:8" x14ac:dyDescent="0.4">
      <c r="A2345" s="49"/>
      <c r="B2345" s="50" t="s">
        <v>422</v>
      </c>
      <c r="C2345" s="51">
        <v>4.7400000000000006E-9</v>
      </c>
      <c r="D2345" s="51">
        <v>2.4768999999999998E-8</v>
      </c>
      <c r="E2345" s="51">
        <v>2.7700000000000003E-10</v>
      </c>
      <c r="F2345" s="52">
        <v>7.3499999999999996E-9</v>
      </c>
      <c r="G2345" s="53">
        <v>3.7135999999999996E-8</v>
      </c>
      <c r="H2345" s="53">
        <f t="shared" si="36"/>
        <v>1.8939359999999997E-8</v>
      </c>
    </row>
    <row r="2346" spans="1:8" x14ac:dyDescent="0.4">
      <c r="A2346" s="49"/>
      <c r="B2346" s="50" t="s">
        <v>463</v>
      </c>
      <c r="C2346" s="51">
        <v>1.07864E-8</v>
      </c>
      <c r="D2346" s="51">
        <v>2.20704E-8</v>
      </c>
      <c r="E2346" s="51">
        <v>1.5667100000000001E-9</v>
      </c>
      <c r="F2346" s="52">
        <v>2.9199999999999998E-9</v>
      </c>
      <c r="G2346" s="53">
        <v>3.7343510000000003E-8</v>
      </c>
      <c r="H2346" s="53">
        <f t="shared" si="36"/>
        <v>1.9045190100000002E-8</v>
      </c>
    </row>
    <row r="2347" spans="1:8" x14ac:dyDescent="0.4">
      <c r="A2347" s="49"/>
      <c r="B2347" s="50" t="s">
        <v>433</v>
      </c>
      <c r="C2347" s="51">
        <v>1.0720299999999999E-8</v>
      </c>
      <c r="D2347" s="51">
        <v>2.29189E-8</v>
      </c>
      <c r="E2347" s="51">
        <v>1.7221000000000001E-9</v>
      </c>
      <c r="F2347" s="52">
        <v>2.4099999999999997E-9</v>
      </c>
      <c r="G2347" s="53">
        <v>3.7771299999999998E-8</v>
      </c>
      <c r="H2347" s="53">
        <f t="shared" si="36"/>
        <v>1.9263362999999998E-8</v>
      </c>
    </row>
    <row r="2348" spans="1:8" x14ac:dyDescent="0.4">
      <c r="A2348" s="49"/>
      <c r="B2348" s="50" t="s">
        <v>421</v>
      </c>
      <c r="C2348" s="51">
        <v>8.1323399999999988E-9</v>
      </c>
      <c r="D2348" s="51">
        <v>2.4022000000000002E-8</v>
      </c>
      <c r="E2348" s="51">
        <v>7.0040400000000001E-10</v>
      </c>
      <c r="F2348" s="52">
        <v>5.9100000000000005E-9</v>
      </c>
      <c r="G2348" s="53">
        <v>3.8764744000000008E-8</v>
      </c>
      <c r="H2348" s="53">
        <f t="shared" si="36"/>
        <v>1.9770019440000003E-8</v>
      </c>
    </row>
    <row r="2349" spans="1:8" x14ac:dyDescent="0.4">
      <c r="A2349" s="49"/>
      <c r="B2349" s="50" t="s">
        <v>378</v>
      </c>
      <c r="C2349" s="51">
        <v>1.0949400000000001E-8</v>
      </c>
      <c r="D2349" s="51">
        <v>2.4645899999999999E-8</v>
      </c>
      <c r="E2349" s="51">
        <v>2.43025E-9</v>
      </c>
      <c r="F2349" s="52">
        <v>5.52E-9</v>
      </c>
      <c r="G2349" s="53">
        <v>4.354555E-8</v>
      </c>
      <c r="H2349" s="53">
        <f t="shared" si="36"/>
        <v>2.2208230500000002E-8</v>
      </c>
    </row>
    <row r="2350" spans="1:8" x14ac:dyDescent="0.4">
      <c r="A2350" s="49"/>
      <c r="B2350" s="50" t="s">
        <v>400</v>
      </c>
      <c r="C2350" s="51">
        <v>1.05064E-8</v>
      </c>
      <c r="D2350" s="51">
        <v>2.8854999999999999E-8</v>
      </c>
      <c r="E2350" s="51">
        <v>5.8317199999999998E-10</v>
      </c>
      <c r="F2350" s="52">
        <v>7.3399999999999999E-9</v>
      </c>
      <c r="G2350" s="53">
        <v>4.7284571999999999E-8</v>
      </c>
      <c r="H2350" s="53">
        <f t="shared" si="36"/>
        <v>2.4115131719999998E-8</v>
      </c>
    </row>
    <row r="2351" spans="1:8" x14ac:dyDescent="0.4">
      <c r="A2351" s="49"/>
      <c r="B2351" s="50" t="s">
        <v>464</v>
      </c>
      <c r="C2351" s="51">
        <v>6.0033599999999998E-9</v>
      </c>
      <c r="D2351" s="51">
        <v>3.2703799999999995E-8</v>
      </c>
      <c r="E2351" s="51">
        <v>3.6841099999999998E-10</v>
      </c>
      <c r="F2351" s="52">
        <v>9.5499999999999995E-9</v>
      </c>
      <c r="G2351" s="53">
        <v>4.8625571E-8</v>
      </c>
      <c r="H2351" s="53">
        <f t="shared" si="36"/>
        <v>2.4799041210000001E-8</v>
      </c>
    </row>
    <row r="2352" spans="1:8" x14ac:dyDescent="0.4">
      <c r="A2352" s="49"/>
      <c r="B2352" s="50" t="s">
        <v>443</v>
      </c>
      <c r="C2352" s="51">
        <v>1.55186E-8</v>
      </c>
      <c r="D2352" s="51">
        <v>2.9874699999999998E-8</v>
      </c>
      <c r="E2352" s="51">
        <v>2.5374399999999999E-9</v>
      </c>
      <c r="F2352" s="52">
        <v>1.9399999999999999E-9</v>
      </c>
      <c r="G2352" s="53">
        <v>4.9870739999999994E-8</v>
      </c>
      <c r="H2352" s="53">
        <f t="shared" si="36"/>
        <v>2.5434077399999996E-8</v>
      </c>
    </row>
    <row r="2353" spans="1:8" x14ac:dyDescent="0.4">
      <c r="A2353" s="49"/>
      <c r="B2353" s="50" t="s">
        <v>460</v>
      </c>
      <c r="C2353" s="51">
        <v>1.3522499999999999E-8</v>
      </c>
      <c r="D2353" s="51">
        <v>3.4863600000000005E-8</v>
      </c>
      <c r="E2353" s="51">
        <v>4.7615399999999999E-10</v>
      </c>
      <c r="F2353" s="52">
        <v>5.9200000000000002E-9</v>
      </c>
      <c r="G2353" s="53">
        <v>5.4782254000000002E-8</v>
      </c>
      <c r="H2353" s="53">
        <f t="shared" si="36"/>
        <v>2.7938949540000001E-8</v>
      </c>
    </row>
    <row r="2354" spans="1:8" x14ac:dyDescent="0.4">
      <c r="A2354" s="49"/>
      <c r="B2354" s="50" t="s">
        <v>357</v>
      </c>
      <c r="C2354" s="51">
        <v>1.31E-8</v>
      </c>
      <c r="D2354" s="51">
        <v>3.5099999999999997E-8</v>
      </c>
      <c r="E2354" s="51">
        <v>3.3200000000000001E-9</v>
      </c>
      <c r="F2354" s="52">
        <v>3.3500000000000002E-9</v>
      </c>
      <c r="G2354" s="53">
        <v>5.4870000000000001E-8</v>
      </c>
      <c r="H2354" s="53">
        <f t="shared" si="36"/>
        <v>2.7983700000000001E-8</v>
      </c>
    </row>
    <row r="2355" spans="1:8" x14ac:dyDescent="0.4">
      <c r="A2355" s="49"/>
      <c r="B2355" s="50" t="s">
        <v>389</v>
      </c>
      <c r="C2355" s="51">
        <v>1.02871E-8</v>
      </c>
      <c r="D2355" s="51">
        <v>2.9443500000000002E-8</v>
      </c>
      <c r="E2355" s="51">
        <v>7.6877499999999996E-10</v>
      </c>
      <c r="F2355" s="52">
        <v>1.77E-8</v>
      </c>
      <c r="G2355" s="53">
        <v>5.8199374999999994E-8</v>
      </c>
      <c r="H2355" s="53">
        <f t="shared" si="36"/>
        <v>2.9681681249999999E-8</v>
      </c>
    </row>
    <row r="2356" spans="1:8" x14ac:dyDescent="0.4">
      <c r="A2356" s="49"/>
      <c r="B2356" s="50" t="s">
        <v>277</v>
      </c>
      <c r="C2356" s="51">
        <v>1.4338000000000001E-8</v>
      </c>
      <c r="D2356" s="51">
        <v>3.8284000000000001E-8</v>
      </c>
      <c r="E2356" s="51">
        <v>5.4055700000000002E-10</v>
      </c>
      <c r="F2356" s="52">
        <v>7.0500000000000003E-9</v>
      </c>
      <c r="G2356" s="53">
        <v>6.0212557000000006E-8</v>
      </c>
      <c r="H2356" s="53">
        <f t="shared" si="36"/>
        <v>3.0708404070000003E-8</v>
      </c>
    </row>
    <row r="2357" spans="1:8" x14ac:dyDescent="0.4">
      <c r="A2357" s="49"/>
      <c r="B2357" s="50" t="s">
        <v>412</v>
      </c>
      <c r="C2357" s="51">
        <v>1.3326199999999999E-8</v>
      </c>
      <c r="D2357" s="51">
        <v>4.1308500000000002E-8</v>
      </c>
      <c r="E2357" s="51">
        <v>6.4148999999999992E-10</v>
      </c>
      <c r="F2357" s="52">
        <v>9.7799999999999989E-9</v>
      </c>
      <c r="G2357" s="53">
        <v>6.5056190000000011E-8</v>
      </c>
      <c r="H2357" s="53">
        <f t="shared" si="36"/>
        <v>3.3178656900000007E-8</v>
      </c>
    </row>
    <row r="2358" spans="1:8" x14ac:dyDescent="0.4">
      <c r="A2358" s="49"/>
      <c r="B2358" s="50" t="s">
        <v>456</v>
      </c>
      <c r="C2358" s="51">
        <v>1.4591300000000001E-8</v>
      </c>
      <c r="D2358" s="51">
        <v>4.1739400000000003E-8</v>
      </c>
      <c r="E2358" s="51">
        <v>3.02105E-9</v>
      </c>
      <c r="F2358" s="52">
        <v>5.8000000000000007E-9</v>
      </c>
      <c r="G2358" s="53">
        <v>6.5151750000000006E-8</v>
      </c>
      <c r="H2358" s="53">
        <f t="shared" si="36"/>
        <v>3.3227392500000005E-8</v>
      </c>
    </row>
    <row r="2359" spans="1:8" x14ac:dyDescent="0.4">
      <c r="A2359" s="49"/>
      <c r="B2359" s="50" t="s">
        <v>469</v>
      </c>
      <c r="C2359" s="51">
        <v>1.6799999999999998E-8</v>
      </c>
      <c r="D2359" s="51">
        <v>4.1600000000000002E-8</v>
      </c>
      <c r="E2359" s="51">
        <v>2.2499999999999999E-9</v>
      </c>
      <c r="F2359" s="52">
        <v>4.5900000000000001E-9</v>
      </c>
      <c r="G2359" s="53">
        <v>6.5239999999999994E-8</v>
      </c>
      <c r="H2359" s="53">
        <f t="shared" si="36"/>
        <v>3.3272399999999997E-8</v>
      </c>
    </row>
    <row r="2360" spans="1:8" x14ac:dyDescent="0.4">
      <c r="A2360" s="49"/>
      <c r="B2360" s="50" t="s">
        <v>435</v>
      </c>
      <c r="C2360" s="51">
        <v>1.67728E-8</v>
      </c>
      <c r="D2360" s="51">
        <v>4.1635999999999996E-8</v>
      </c>
      <c r="E2360" s="51">
        <v>2.2500699999999999E-9</v>
      </c>
      <c r="F2360" s="52">
        <v>4.5900000000000001E-9</v>
      </c>
      <c r="G2360" s="53">
        <v>6.5248870000000009E-8</v>
      </c>
      <c r="H2360" s="53">
        <f t="shared" si="36"/>
        <v>3.3276923700000005E-8</v>
      </c>
    </row>
    <row r="2361" spans="1:8" x14ac:dyDescent="0.4">
      <c r="A2361" s="49"/>
      <c r="B2361" s="50" t="s">
        <v>333</v>
      </c>
      <c r="C2361" s="51">
        <v>1.50144E-8</v>
      </c>
      <c r="D2361" s="51">
        <v>4.2085100000000001E-8</v>
      </c>
      <c r="E2361" s="51">
        <v>3.0970399999999999E-9</v>
      </c>
      <c r="F2361" s="52">
        <v>5.5099999999999994E-9</v>
      </c>
      <c r="G2361" s="53">
        <v>6.5706539999999993E-8</v>
      </c>
      <c r="H2361" s="53">
        <f t="shared" si="36"/>
        <v>3.3510335399999998E-8</v>
      </c>
    </row>
    <row r="2362" spans="1:8" x14ac:dyDescent="0.4">
      <c r="A2362" s="49"/>
      <c r="B2362" s="50" t="s">
        <v>266</v>
      </c>
      <c r="C2362" s="51">
        <v>1.4472099999999999E-8</v>
      </c>
      <c r="D2362" s="51">
        <v>4.46226E-8</v>
      </c>
      <c r="E2362" s="51">
        <v>3.59118E-9</v>
      </c>
      <c r="F2362" s="52">
        <v>5.7200000000000001E-9</v>
      </c>
      <c r="G2362" s="53">
        <v>6.8405880000000012E-8</v>
      </c>
      <c r="H2362" s="53">
        <f t="shared" si="36"/>
        <v>3.4886998800000006E-8</v>
      </c>
    </row>
    <row r="2363" spans="1:8" x14ac:dyDescent="0.4">
      <c r="A2363" s="49"/>
      <c r="B2363" s="50" t="s">
        <v>349</v>
      </c>
      <c r="C2363" s="51">
        <v>1.7657999999999998E-8</v>
      </c>
      <c r="D2363" s="51">
        <v>4.58432E-8</v>
      </c>
      <c r="E2363" s="51">
        <v>7.3610800000000004E-9</v>
      </c>
      <c r="F2363" s="52">
        <v>1.2099999999999999E-8</v>
      </c>
      <c r="G2363" s="53">
        <v>8.2962280000000009E-8</v>
      </c>
      <c r="H2363" s="53">
        <f t="shared" si="36"/>
        <v>4.2310762800000005E-8</v>
      </c>
    </row>
    <row r="2364" spans="1:8" x14ac:dyDescent="0.4">
      <c r="A2364" s="49"/>
      <c r="B2364" s="50" t="s">
        <v>74</v>
      </c>
      <c r="C2364" s="51">
        <v>1.7657999999999998E-8</v>
      </c>
      <c r="D2364" s="51">
        <v>4.58432E-8</v>
      </c>
      <c r="E2364" s="51">
        <v>7.3610800000000004E-9</v>
      </c>
      <c r="F2364" s="52">
        <v>1.2099999999999999E-8</v>
      </c>
      <c r="G2364" s="53">
        <v>8.2962280000000009E-8</v>
      </c>
      <c r="H2364" s="53">
        <f t="shared" si="36"/>
        <v>4.2310762800000005E-8</v>
      </c>
    </row>
    <row r="2365" spans="1:8" x14ac:dyDescent="0.4">
      <c r="A2365" s="49"/>
      <c r="B2365" s="50" t="s">
        <v>350</v>
      </c>
      <c r="C2365" s="51">
        <v>1.7657999999999998E-8</v>
      </c>
      <c r="D2365" s="51">
        <v>4.58432E-8</v>
      </c>
      <c r="E2365" s="51">
        <v>7.3610800000000004E-9</v>
      </c>
      <c r="F2365" s="52">
        <v>1.2099999999999999E-8</v>
      </c>
      <c r="G2365" s="53">
        <v>8.2962280000000009E-8</v>
      </c>
      <c r="H2365" s="53">
        <f t="shared" si="36"/>
        <v>4.2310762800000005E-8</v>
      </c>
    </row>
    <row r="2366" spans="1:8" x14ac:dyDescent="0.4">
      <c r="A2366" s="49"/>
      <c r="B2366" s="50" t="s">
        <v>461</v>
      </c>
      <c r="C2366" s="51">
        <v>2.0267000000000002E-8</v>
      </c>
      <c r="D2366" s="51">
        <v>5.7208700000000003E-8</v>
      </c>
      <c r="E2366" s="51">
        <v>2.3246399999999999E-9</v>
      </c>
      <c r="F2366" s="52">
        <v>8.4700000000000007E-9</v>
      </c>
      <c r="G2366" s="53">
        <v>8.8270339999999998E-8</v>
      </c>
      <c r="H2366" s="53">
        <f t="shared" si="36"/>
        <v>4.5017873400000003E-8</v>
      </c>
    </row>
    <row r="2367" spans="1:8" x14ac:dyDescent="0.4">
      <c r="A2367" s="49"/>
      <c r="B2367" s="50" t="s">
        <v>394</v>
      </c>
      <c r="C2367" s="51">
        <v>1.21021E-8</v>
      </c>
      <c r="D2367" s="51">
        <v>6.5940900000000003E-8</v>
      </c>
      <c r="E2367" s="51">
        <v>4.1330999999999999E-10</v>
      </c>
      <c r="F2367" s="52">
        <v>1.6099999999999999E-8</v>
      </c>
      <c r="G2367" s="53">
        <v>9.4556310000000003E-8</v>
      </c>
      <c r="H2367" s="53">
        <f t="shared" si="36"/>
        <v>4.82237181E-8</v>
      </c>
    </row>
    <row r="2368" spans="1:8" x14ac:dyDescent="0.4">
      <c r="A2368" s="49"/>
      <c r="B2368" s="50" t="s">
        <v>414</v>
      </c>
      <c r="C2368" s="51">
        <v>3.74867E-8</v>
      </c>
      <c r="D2368" s="51">
        <v>2.7824500000000002E-8</v>
      </c>
      <c r="E2368" s="51">
        <v>1.7138799999999998E-8</v>
      </c>
      <c r="F2368" s="52">
        <v>2.5399999999999999E-8</v>
      </c>
      <c r="G2368" s="53">
        <v>1.0784999999999999E-7</v>
      </c>
      <c r="H2368" s="53">
        <f t="shared" si="36"/>
        <v>5.5003499999999994E-8</v>
      </c>
    </row>
    <row r="2369" spans="1:8" x14ac:dyDescent="0.4">
      <c r="A2369" s="49"/>
      <c r="B2369" s="50" t="s">
        <v>453</v>
      </c>
      <c r="C2369" s="51">
        <v>2.5219500000000003E-8</v>
      </c>
      <c r="D2369" s="51">
        <v>6.7724800000000008E-8</v>
      </c>
      <c r="E2369" s="51">
        <v>1.73793E-9</v>
      </c>
      <c r="F2369" s="52">
        <v>3.2899999999999997E-8</v>
      </c>
      <c r="G2369" s="53">
        <v>1.2758223E-7</v>
      </c>
      <c r="H2369" s="53">
        <f t="shared" si="36"/>
        <v>6.5066937300000004E-8</v>
      </c>
    </row>
    <row r="2370" spans="1:8" x14ac:dyDescent="0.4">
      <c r="A2370" s="49"/>
      <c r="B2370" s="50" t="s">
        <v>472</v>
      </c>
      <c r="C2370" s="51">
        <v>3.4730999999999995E-8</v>
      </c>
      <c r="D2370" s="51">
        <v>3.5794899999999998E-8</v>
      </c>
      <c r="E2370" s="51">
        <v>2.1299999999999999E-8</v>
      </c>
      <c r="F2370" s="52">
        <v>3.5999999999999998E-8</v>
      </c>
      <c r="G2370" s="53">
        <v>1.278259E-7</v>
      </c>
      <c r="H2370" s="53">
        <f t="shared" si="36"/>
        <v>6.5191209000000008E-8</v>
      </c>
    </row>
    <row r="2371" spans="1:8" x14ac:dyDescent="0.4">
      <c r="A2371" s="49"/>
      <c r="B2371" s="50" t="s">
        <v>386</v>
      </c>
      <c r="C2371" s="51">
        <v>3.62E-8</v>
      </c>
      <c r="D2371" s="51">
        <v>6.9919799999999996E-8</v>
      </c>
      <c r="E2371" s="51">
        <v>2.7978900000000001E-9</v>
      </c>
      <c r="F2371" s="52">
        <v>2.0699999999999997E-8</v>
      </c>
      <c r="G2371" s="53">
        <v>1.2961768999999998E-7</v>
      </c>
      <c r="H2371" s="53">
        <f t="shared" si="36"/>
        <v>6.6105021899999987E-8</v>
      </c>
    </row>
    <row r="2372" spans="1:8" x14ac:dyDescent="0.4">
      <c r="A2372" s="49"/>
      <c r="B2372" s="50" t="s">
        <v>391</v>
      </c>
      <c r="C2372" s="51">
        <v>3.5413000000000001E-8</v>
      </c>
      <c r="D2372" s="51">
        <v>7.4648199999999992E-8</v>
      </c>
      <c r="E2372" s="51">
        <v>1.3058799999999999E-8</v>
      </c>
      <c r="F2372" s="52">
        <v>9.6600000000000001E-9</v>
      </c>
      <c r="G2372" s="53">
        <v>1.3278E-7</v>
      </c>
      <c r="H2372" s="53">
        <f t="shared" si="36"/>
        <v>6.77178E-8</v>
      </c>
    </row>
    <row r="2373" spans="1:8" x14ac:dyDescent="0.4">
      <c r="A2373" s="49"/>
      <c r="B2373" s="50" t="s">
        <v>397</v>
      </c>
      <c r="C2373" s="51">
        <v>3.0458E-8</v>
      </c>
      <c r="D2373" s="51">
        <v>8.4195400000000002E-8</v>
      </c>
      <c r="E2373" s="51">
        <v>3.4492400000000004E-9</v>
      </c>
      <c r="F2373" s="52">
        <v>2.0800000000000001E-8</v>
      </c>
      <c r="G2373" s="53">
        <v>1.3890264E-7</v>
      </c>
      <c r="H2373" s="53">
        <f t="shared" si="36"/>
        <v>7.0840346399999996E-8</v>
      </c>
    </row>
    <row r="2374" spans="1:8" x14ac:dyDescent="0.4">
      <c r="A2374" s="49"/>
      <c r="B2374" s="50" t="s">
        <v>467</v>
      </c>
      <c r="C2374" s="51">
        <v>3.8158199999999994E-8</v>
      </c>
      <c r="D2374" s="51">
        <v>7.03323E-8</v>
      </c>
      <c r="E2374" s="51">
        <v>1.1583500000000001E-8</v>
      </c>
      <c r="F2374" s="52">
        <v>2.3900000000000002E-8</v>
      </c>
      <c r="G2374" s="53">
        <v>1.4397399999999999E-7</v>
      </c>
      <c r="H2374" s="53">
        <f t="shared" si="36"/>
        <v>7.3426739999999996E-8</v>
      </c>
    </row>
    <row r="2375" spans="1:8" x14ac:dyDescent="0.4">
      <c r="A2375" s="49"/>
      <c r="B2375" s="50" t="s">
        <v>470</v>
      </c>
      <c r="C2375" s="51">
        <v>3.9674799999999999E-8</v>
      </c>
      <c r="D2375" s="51">
        <v>8.4907200000000005E-8</v>
      </c>
      <c r="E2375" s="51">
        <v>1.53705E-9</v>
      </c>
      <c r="F2375" s="52">
        <v>2.2500000000000003E-8</v>
      </c>
      <c r="G2375" s="53">
        <v>1.4861905000000004E-7</v>
      </c>
      <c r="H2375" s="53">
        <f t="shared" si="36"/>
        <v>7.5795715500000026E-8</v>
      </c>
    </row>
    <row r="2376" spans="1:8" x14ac:dyDescent="0.4">
      <c r="A2376" s="49"/>
      <c r="B2376" s="50" t="s">
        <v>296</v>
      </c>
      <c r="C2376" s="51">
        <v>3.6495200000000001E-8</v>
      </c>
      <c r="D2376" s="51">
        <v>8.6526400000000012E-8</v>
      </c>
      <c r="E2376" s="51">
        <v>5.5999700000000001E-9</v>
      </c>
      <c r="F2376" s="52">
        <v>2.5599999999999998E-8</v>
      </c>
      <c r="G2376" s="53">
        <v>1.5422157000000002E-7</v>
      </c>
      <c r="H2376" s="53">
        <f t="shared" si="36"/>
        <v>7.8653000700000015E-8</v>
      </c>
    </row>
    <row r="2377" spans="1:8" x14ac:dyDescent="0.4">
      <c r="A2377" s="49"/>
      <c r="B2377" s="50" t="s">
        <v>298</v>
      </c>
      <c r="C2377" s="51">
        <v>1.80163E-8</v>
      </c>
      <c r="D2377" s="51">
        <v>9.5402299999999999E-8</v>
      </c>
      <c r="E2377" s="51">
        <v>9.1311199999999994E-9</v>
      </c>
      <c r="F2377" s="52">
        <v>3.6300000000000001E-8</v>
      </c>
      <c r="G2377" s="53">
        <v>1.5884972000000001E-7</v>
      </c>
      <c r="H2377" s="53">
        <f t="shared" ref="H2377:H2440" si="37">G2377*0.51</f>
        <v>8.1013357200000014E-8</v>
      </c>
    </row>
    <row r="2378" spans="1:8" x14ac:dyDescent="0.4">
      <c r="A2378" s="49"/>
      <c r="B2378" s="50" t="s">
        <v>329</v>
      </c>
      <c r="C2378" s="51">
        <v>4.3399999999999998E-8</v>
      </c>
      <c r="D2378" s="51">
        <v>1.07031E-7</v>
      </c>
      <c r="E2378" s="51">
        <v>9.7702100000000016E-9</v>
      </c>
      <c r="F2378" s="52">
        <v>1.2300000000000001E-8</v>
      </c>
      <c r="G2378" s="53">
        <v>1.7250121000000001E-7</v>
      </c>
      <c r="H2378" s="53">
        <f t="shared" si="37"/>
        <v>8.7975617100000002E-8</v>
      </c>
    </row>
    <row r="2379" spans="1:8" x14ac:dyDescent="0.4">
      <c r="A2379" s="49"/>
      <c r="B2379" s="50" t="s">
        <v>238</v>
      </c>
      <c r="C2379" s="51">
        <v>4.23291E-8</v>
      </c>
      <c r="D2379" s="51">
        <v>9.1782700000000006E-8</v>
      </c>
      <c r="E2379" s="51">
        <v>3.56315E-9</v>
      </c>
      <c r="F2379" s="52">
        <v>4.1399999999999994E-8</v>
      </c>
      <c r="G2379" s="53">
        <v>1.7907495000000001E-7</v>
      </c>
      <c r="H2379" s="53">
        <f t="shared" si="37"/>
        <v>9.1328224500000003E-8</v>
      </c>
    </row>
    <row r="2380" spans="1:8" x14ac:dyDescent="0.4">
      <c r="A2380" s="49"/>
      <c r="B2380" s="50" t="s">
        <v>372</v>
      </c>
      <c r="C2380" s="51">
        <v>1.1778299999999999E-7</v>
      </c>
      <c r="D2380" s="51">
        <v>3.7671199999999998E-8</v>
      </c>
      <c r="E2380" s="51">
        <v>8.5758999999999997E-9</v>
      </c>
      <c r="F2380" s="52">
        <v>1.6099999999999999E-8</v>
      </c>
      <c r="G2380" s="53">
        <v>1.801301E-7</v>
      </c>
      <c r="H2380" s="53">
        <f t="shared" si="37"/>
        <v>9.1866351E-8</v>
      </c>
    </row>
    <row r="2381" spans="1:8" x14ac:dyDescent="0.4">
      <c r="A2381" s="49"/>
      <c r="B2381" s="50" t="s">
        <v>392</v>
      </c>
      <c r="C2381" s="51">
        <v>4.6460800000000004E-8</v>
      </c>
      <c r="D2381" s="51">
        <v>1.12573E-7</v>
      </c>
      <c r="E2381" s="51">
        <v>2.1122299999999998E-9</v>
      </c>
      <c r="F2381" s="52">
        <v>1.9700000000000001E-8</v>
      </c>
      <c r="G2381" s="53">
        <v>1.8084602999999998E-7</v>
      </c>
      <c r="H2381" s="53">
        <f t="shared" si="37"/>
        <v>9.2231475299999988E-8</v>
      </c>
    </row>
    <row r="2382" spans="1:8" x14ac:dyDescent="0.4">
      <c r="A2382" s="49"/>
      <c r="B2382" s="50" t="s">
        <v>382</v>
      </c>
      <c r="C2382" s="51">
        <v>5.7091599999999998E-8</v>
      </c>
      <c r="D2382" s="51">
        <v>4.8192400000000001E-8</v>
      </c>
      <c r="E2382" s="51">
        <v>3.3592299999999997E-8</v>
      </c>
      <c r="F2382" s="52">
        <v>4.6299999999999998E-8</v>
      </c>
      <c r="G2382" s="53">
        <v>1.8517629999999999E-7</v>
      </c>
      <c r="H2382" s="53">
        <f t="shared" si="37"/>
        <v>9.4439912999999993E-8</v>
      </c>
    </row>
    <row r="2383" spans="1:8" x14ac:dyDescent="0.4">
      <c r="A2383" s="49"/>
      <c r="B2383" s="50" t="s">
        <v>375</v>
      </c>
      <c r="C2383" s="51">
        <v>4.7700000000000004E-8</v>
      </c>
      <c r="D2383" s="51">
        <v>1.1167099999999999E-7</v>
      </c>
      <c r="E2383" s="51">
        <v>6.65E-9</v>
      </c>
      <c r="F2383" s="52">
        <v>2.7E-8</v>
      </c>
      <c r="G2383" s="53">
        <v>1.9302100000000002E-7</v>
      </c>
      <c r="H2383" s="53">
        <f t="shared" si="37"/>
        <v>9.8440710000000008E-8</v>
      </c>
    </row>
    <row r="2384" spans="1:8" x14ac:dyDescent="0.4">
      <c r="A2384" s="49"/>
      <c r="B2384" s="50" t="s">
        <v>345</v>
      </c>
      <c r="C2384" s="51">
        <v>1.00128E-7</v>
      </c>
      <c r="D2384" s="51">
        <v>6.9453200000000004E-8</v>
      </c>
      <c r="E2384" s="51">
        <v>5.65439E-9</v>
      </c>
      <c r="F2384" s="52">
        <v>2.1500000000000001E-8</v>
      </c>
      <c r="G2384" s="53">
        <v>1.9673558999999999E-7</v>
      </c>
      <c r="H2384" s="53">
        <f t="shared" si="37"/>
        <v>1.003351509E-7</v>
      </c>
    </row>
    <row r="2385" spans="1:8" x14ac:dyDescent="0.4">
      <c r="A2385" s="49"/>
      <c r="B2385" s="50" t="s">
        <v>225</v>
      </c>
      <c r="C2385" s="51">
        <v>5.6757600000000003E-8</v>
      </c>
      <c r="D2385" s="51">
        <v>1.6218100000000001E-7</v>
      </c>
      <c r="E2385" s="51">
        <v>1.39234E-8</v>
      </c>
      <c r="F2385" s="52">
        <v>1.99E-8</v>
      </c>
      <c r="G2385" s="53">
        <v>2.52762E-7</v>
      </c>
      <c r="H2385" s="53">
        <f t="shared" si="37"/>
        <v>1.2890862E-7</v>
      </c>
    </row>
    <row r="2386" spans="1:8" x14ac:dyDescent="0.4">
      <c r="A2386" s="49"/>
      <c r="B2386" s="50" t="s">
        <v>384</v>
      </c>
      <c r="C2386" s="51">
        <v>7.5867E-8</v>
      </c>
      <c r="D2386" s="51">
        <v>3.8021200000000004E-8</v>
      </c>
      <c r="E2386" s="51">
        <v>5.0506600000000002E-8</v>
      </c>
      <c r="F2386" s="52">
        <v>9.129999999999999E-8</v>
      </c>
      <c r="G2386" s="53">
        <v>2.5569479999999998E-7</v>
      </c>
      <c r="H2386" s="53">
        <f t="shared" si="37"/>
        <v>1.30404348E-7</v>
      </c>
    </row>
    <row r="2387" spans="1:8" x14ac:dyDescent="0.4">
      <c r="A2387" s="49"/>
      <c r="B2387" s="50" t="s">
        <v>395</v>
      </c>
      <c r="C2387" s="51">
        <v>6.49978E-8</v>
      </c>
      <c r="D2387" s="51">
        <v>1.6766200000000001E-7</v>
      </c>
      <c r="E2387" s="51">
        <v>3.15076E-9</v>
      </c>
      <c r="F2387" s="52">
        <v>2.0199999999999999E-8</v>
      </c>
      <c r="G2387" s="53">
        <v>2.5601056000000005E-7</v>
      </c>
      <c r="H2387" s="53">
        <f t="shared" si="37"/>
        <v>1.3056538560000002E-7</v>
      </c>
    </row>
    <row r="2388" spans="1:8" x14ac:dyDescent="0.4">
      <c r="A2388" s="49"/>
      <c r="B2388" s="50" t="s">
        <v>364</v>
      </c>
      <c r="C2388" s="51">
        <v>5.05363E-8</v>
      </c>
      <c r="D2388" s="51">
        <v>1.8167799999999999E-7</v>
      </c>
      <c r="E2388" s="51">
        <v>8.8051999999999993E-9</v>
      </c>
      <c r="F2388" s="52">
        <v>4.3499999999999999E-8</v>
      </c>
      <c r="G2388" s="53">
        <v>2.845195E-7</v>
      </c>
      <c r="H2388" s="53">
        <f t="shared" si="37"/>
        <v>1.4510494499999999E-7</v>
      </c>
    </row>
    <row r="2389" spans="1:8" x14ac:dyDescent="0.4">
      <c r="A2389" s="49"/>
      <c r="B2389" s="50" t="s">
        <v>409</v>
      </c>
      <c r="C2389" s="51">
        <v>8.9143200000000004E-8</v>
      </c>
      <c r="D2389" s="51">
        <v>6.9757900000000003E-8</v>
      </c>
      <c r="E2389" s="51">
        <v>3.7245699999999998E-8</v>
      </c>
      <c r="F2389" s="52">
        <v>1.0399999999999999E-7</v>
      </c>
      <c r="G2389" s="53">
        <v>3.0014679999999998E-7</v>
      </c>
      <c r="H2389" s="53">
        <f t="shared" si="37"/>
        <v>1.5307486799999998E-7</v>
      </c>
    </row>
    <row r="2390" spans="1:8" x14ac:dyDescent="0.4">
      <c r="A2390" s="49"/>
      <c r="B2390" s="50" t="s">
        <v>344</v>
      </c>
      <c r="C2390" s="51">
        <v>1.6539699999999998E-7</v>
      </c>
      <c r="D2390" s="51">
        <v>9.3682499999999992E-8</v>
      </c>
      <c r="E2390" s="51">
        <v>1.5797000000000002E-8</v>
      </c>
      <c r="F2390" s="52">
        <v>3.4100000000000001E-8</v>
      </c>
      <c r="G2390" s="53">
        <v>3.0897650000000001E-7</v>
      </c>
      <c r="H2390" s="53">
        <f t="shared" si="37"/>
        <v>1.5757801500000001E-7</v>
      </c>
    </row>
    <row r="2391" spans="1:8" x14ac:dyDescent="0.4">
      <c r="A2391" s="49"/>
      <c r="B2391" s="50" t="s">
        <v>454</v>
      </c>
      <c r="C2391" s="51">
        <v>7.8752899999999998E-8</v>
      </c>
      <c r="D2391" s="51">
        <v>1.8216400000000002E-7</v>
      </c>
      <c r="E2391" s="51">
        <v>4.5513899999999999E-9</v>
      </c>
      <c r="F2391" s="52">
        <v>5.1199999999999995E-8</v>
      </c>
      <c r="G2391" s="53">
        <v>3.1666829000000003E-7</v>
      </c>
      <c r="H2391" s="53">
        <f t="shared" si="37"/>
        <v>1.6150082790000003E-7</v>
      </c>
    </row>
    <row r="2392" spans="1:8" x14ac:dyDescent="0.4">
      <c r="A2392" s="49"/>
      <c r="B2392" s="50" t="s">
        <v>307</v>
      </c>
      <c r="C2392" s="51">
        <v>1.8864600000000001E-7</v>
      </c>
      <c r="D2392" s="51">
        <v>8.2854100000000001E-8</v>
      </c>
      <c r="E2392" s="51">
        <v>1.5065700000000001E-8</v>
      </c>
      <c r="F2392" s="52">
        <v>4.1999999999999999E-8</v>
      </c>
      <c r="G2392" s="53">
        <v>3.2856579999999994E-7</v>
      </c>
      <c r="H2392" s="53">
        <f t="shared" si="37"/>
        <v>1.6756855799999997E-7</v>
      </c>
    </row>
    <row r="2393" spans="1:8" x14ac:dyDescent="0.4">
      <c r="A2393" s="49"/>
      <c r="B2393" s="50" t="s">
        <v>387</v>
      </c>
      <c r="C2393" s="51">
        <v>5.9702300000000004E-8</v>
      </c>
      <c r="D2393" s="51">
        <v>2.2877899999999999E-7</v>
      </c>
      <c r="E2393" s="51">
        <v>4.5795900000000003E-9</v>
      </c>
      <c r="F2393" s="52">
        <v>6.3899999999999996E-8</v>
      </c>
      <c r="G2393" s="53">
        <v>3.5696088999999999E-7</v>
      </c>
      <c r="H2393" s="53">
        <f t="shared" si="37"/>
        <v>1.8205005390000001E-7</v>
      </c>
    </row>
    <row r="2394" spans="1:8" x14ac:dyDescent="0.4">
      <c r="A2394" s="49"/>
      <c r="B2394" s="50" t="s">
        <v>91</v>
      </c>
      <c r="C2394" s="51">
        <v>1.8507400000000001E-7</v>
      </c>
      <c r="D2394" s="51">
        <v>1.4642000000000001E-7</v>
      </c>
      <c r="E2394" s="51">
        <v>1.14838E-8</v>
      </c>
      <c r="F2394" s="52">
        <v>5.8900000000000005E-8</v>
      </c>
      <c r="G2394" s="53">
        <v>4.0187780000000001E-7</v>
      </c>
      <c r="H2394" s="53">
        <f t="shared" si="37"/>
        <v>2.04957678E-7</v>
      </c>
    </row>
    <row r="2395" spans="1:8" x14ac:dyDescent="0.4">
      <c r="A2395" s="49"/>
      <c r="B2395" s="50" t="s">
        <v>473</v>
      </c>
      <c r="C2395" s="51">
        <v>4.6639099999999997E-8</v>
      </c>
      <c r="D2395" s="51">
        <v>2.23701E-7</v>
      </c>
      <c r="E2395" s="51">
        <v>5.8573200000000002E-9</v>
      </c>
      <c r="F2395" s="52">
        <v>1.3300000000000001E-7</v>
      </c>
      <c r="G2395" s="53">
        <v>4.0919742E-7</v>
      </c>
      <c r="H2395" s="53">
        <f t="shared" si="37"/>
        <v>2.0869068420000001E-7</v>
      </c>
    </row>
    <row r="2396" spans="1:8" x14ac:dyDescent="0.4">
      <c r="A2396" s="49"/>
      <c r="B2396" s="50" t="s">
        <v>455</v>
      </c>
      <c r="C2396" s="51">
        <v>2.2198800000000002E-7</v>
      </c>
      <c r="D2396" s="51">
        <v>1.26474E-7</v>
      </c>
      <c r="E2396" s="51">
        <v>3.2287700000000001E-8</v>
      </c>
      <c r="F2396" s="52">
        <v>9.0799999999999993E-8</v>
      </c>
      <c r="G2396" s="53">
        <v>4.7154969999999998E-7</v>
      </c>
      <c r="H2396" s="53">
        <f t="shared" si="37"/>
        <v>2.4049034699999999E-7</v>
      </c>
    </row>
    <row r="2397" spans="1:8" x14ac:dyDescent="0.4">
      <c r="A2397" s="49"/>
      <c r="B2397" s="50" t="s">
        <v>462</v>
      </c>
      <c r="C2397" s="51">
        <v>1.5305500000000002E-7</v>
      </c>
      <c r="D2397" s="51">
        <v>2.22911E-7</v>
      </c>
      <c r="E2397" s="51">
        <v>5.8262800000000003E-9</v>
      </c>
      <c r="F2397" s="52">
        <v>9.5000000000000004E-8</v>
      </c>
      <c r="G2397" s="53">
        <v>4.7679228000000004E-7</v>
      </c>
      <c r="H2397" s="53">
        <f t="shared" si="37"/>
        <v>2.4316406280000005E-7</v>
      </c>
    </row>
    <row r="2398" spans="1:8" x14ac:dyDescent="0.4">
      <c r="A2398" s="49"/>
      <c r="B2398" s="50" t="s">
        <v>406</v>
      </c>
      <c r="C2398" s="51">
        <v>1.8124499999999998E-7</v>
      </c>
      <c r="D2398" s="51">
        <v>1.0541300000000001E-7</v>
      </c>
      <c r="E2398" s="51">
        <v>5.7891099999999998E-8</v>
      </c>
      <c r="F2398" s="52">
        <v>1.3999999999999998E-7</v>
      </c>
      <c r="G2398" s="53">
        <v>4.845491E-7</v>
      </c>
      <c r="H2398" s="53">
        <f t="shared" si="37"/>
        <v>2.47120041E-7</v>
      </c>
    </row>
    <row r="2399" spans="1:8" x14ac:dyDescent="0.4">
      <c r="A2399" s="49"/>
      <c r="B2399" s="50" t="s">
        <v>379</v>
      </c>
      <c r="C2399" s="51">
        <v>1.3948800000000001E-7</v>
      </c>
      <c r="D2399" s="51">
        <v>7.5541000000000001E-8</v>
      </c>
      <c r="E2399" s="51">
        <v>9.9224399999999997E-8</v>
      </c>
      <c r="F2399" s="52">
        <v>1.8900000000000001E-7</v>
      </c>
      <c r="G2399" s="53">
        <v>5.0325339999999996E-7</v>
      </c>
      <c r="H2399" s="53">
        <f t="shared" si="37"/>
        <v>2.56659234E-7</v>
      </c>
    </row>
    <row r="2400" spans="1:8" x14ac:dyDescent="0.4">
      <c r="A2400" s="49"/>
      <c r="B2400" s="50" t="s">
        <v>365</v>
      </c>
      <c r="C2400" s="51">
        <v>1.61698E-7</v>
      </c>
      <c r="D2400" s="51">
        <v>8.4040099999999996E-8</v>
      </c>
      <c r="E2400" s="51">
        <v>1.0733799999999999E-7</v>
      </c>
      <c r="F2400" s="52">
        <v>2.0200000000000001E-7</v>
      </c>
      <c r="G2400" s="53">
        <v>5.5507610000000001E-7</v>
      </c>
      <c r="H2400" s="53">
        <f t="shared" si="37"/>
        <v>2.83088811E-7</v>
      </c>
    </row>
    <row r="2401" spans="1:8" x14ac:dyDescent="0.4">
      <c r="A2401" s="49"/>
      <c r="B2401" s="50" t="s">
        <v>222</v>
      </c>
      <c r="C2401" s="51">
        <v>2.3426499999999999E-7</v>
      </c>
      <c r="D2401" s="51">
        <v>1.38264E-7</v>
      </c>
      <c r="E2401" s="51">
        <v>5.7911500000000002E-8</v>
      </c>
      <c r="F2401" s="52">
        <v>1.8200000000000002E-7</v>
      </c>
      <c r="G2401" s="53">
        <v>6.1244050000000012E-7</v>
      </c>
      <c r="H2401" s="53">
        <f t="shared" si="37"/>
        <v>3.1234465500000005E-7</v>
      </c>
    </row>
    <row r="2402" spans="1:8" x14ac:dyDescent="0.4">
      <c r="A2402" s="49"/>
      <c r="B2402" s="50" t="s">
        <v>217</v>
      </c>
      <c r="C2402" s="51">
        <v>2.3830300000000001E-7</v>
      </c>
      <c r="D2402" s="51">
        <v>1.64174E-7</v>
      </c>
      <c r="E2402" s="51">
        <v>9.2136600000000005E-8</v>
      </c>
      <c r="F2402" s="52">
        <v>1.43E-7</v>
      </c>
      <c r="G2402" s="53">
        <v>6.3761360000000004E-7</v>
      </c>
      <c r="H2402" s="53">
        <f t="shared" si="37"/>
        <v>3.2518293600000001E-7</v>
      </c>
    </row>
    <row r="2403" spans="1:8" x14ac:dyDescent="0.4">
      <c r="A2403" s="49"/>
      <c r="B2403" s="50" t="s">
        <v>373</v>
      </c>
      <c r="C2403" s="51">
        <v>2.3830300000000001E-7</v>
      </c>
      <c r="D2403" s="51">
        <v>1.64174E-7</v>
      </c>
      <c r="E2403" s="51">
        <v>9.2136600000000005E-8</v>
      </c>
      <c r="F2403" s="52">
        <v>1.43E-7</v>
      </c>
      <c r="G2403" s="53">
        <v>6.3761360000000004E-7</v>
      </c>
      <c r="H2403" s="53">
        <f t="shared" si="37"/>
        <v>3.2518293600000001E-7</v>
      </c>
    </row>
    <row r="2404" spans="1:8" x14ac:dyDescent="0.4">
      <c r="A2404" s="49"/>
      <c r="B2404" s="50" t="s">
        <v>306</v>
      </c>
      <c r="C2404" s="51">
        <v>1.5972900000000001E-7</v>
      </c>
      <c r="D2404" s="51">
        <v>4.0778599999999997E-7</v>
      </c>
      <c r="E2404" s="51">
        <v>2.06204E-8</v>
      </c>
      <c r="F2404" s="52">
        <v>8.4400000000000001E-8</v>
      </c>
      <c r="G2404" s="53">
        <v>6.725354E-7</v>
      </c>
      <c r="H2404" s="53">
        <f t="shared" si="37"/>
        <v>3.4299305399999999E-7</v>
      </c>
    </row>
    <row r="2405" spans="1:8" x14ac:dyDescent="0.4">
      <c r="A2405" s="49"/>
      <c r="B2405" s="50" t="s">
        <v>221</v>
      </c>
      <c r="C2405" s="51">
        <v>1.6310800000000001E-7</v>
      </c>
      <c r="D2405" s="51">
        <v>3.0972699999999998E-7</v>
      </c>
      <c r="E2405" s="51">
        <v>1.64553E-7</v>
      </c>
      <c r="F2405" s="52">
        <v>5.0799999999999994E-7</v>
      </c>
      <c r="G2405" s="53">
        <v>1.145388E-6</v>
      </c>
      <c r="H2405" s="53">
        <f t="shared" si="37"/>
        <v>5.8414787999999999E-7</v>
      </c>
    </row>
    <row r="2406" spans="1:8" x14ac:dyDescent="0.4">
      <c r="A2406" s="49"/>
      <c r="B2406" s="50" t="s">
        <v>390</v>
      </c>
      <c r="C2406" s="51">
        <v>2.8157699999999998E-7</v>
      </c>
      <c r="D2406" s="51">
        <v>5.1349299999999995E-7</v>
      </c>
      <c r="E2406" s="51">
        <v>2.4373400000000003E-7</v>
      </c>
      <c r="F2406" s="52">
        <v>4.3700000000000001E-7</v>
      </c>
      <c r="G2406" s="53">
        <v>1.4758039999999998E-6</v>
      </c>
      <c r="H2406" s="53">
        <f t="shared" si="37"/>
        <v>7.526600399999999E-7</v>
      </c>
    </row>
    <row r="2407" spans="1:8" x14ac:dyDescent="0.4">
      <c r="A2407" s="49"/>
      <c r="B2407" s="50" t="s">
        <v>342</v>
      </c>
      <c r="C2407" s="51">
        <v>7.9216799999999998E-7</v>
      </c>
      <c r="D2407" s="51">
        <v>6.6074899999999996E-7</v>
      </c>
      <c r="E2407" s="51">
        <v>3.28676E-7</v>
      </c>
      <c r="F2407" s="52">
        <v>1.8699999999999999E-7</v>
      </c>
      <c r="G2407" s="53">
        <v>1.9685929999999997E-6</v>
      </c>
      <c r="H2407" s="53">
        <f t="shared" si="37"/>
        <v>1.0039824299999998E-6</v>
      </c>
    </row>
    <row r="2408" spans="1:8" x14ac:dyDescent="0.4">
      <c r="A2408" s="49"/>
      <c r="B2408" s="50" t="s">
        <v>447</v>
      </c>
      <c r="C2408" s="51">
        <v>7.8071300000000004E-7</v>
      </c>
      <c r="D2408" s="51">
        <v>4.2038299999999999E-7</v>
      </c>
      <c r="E2408" s="51">
        <v>2.7188400000000003E-7</v>
      </c>
      <c r="F2408" s="52">
        <v>5.5300000000000004E-7</v>
      </c>
      <c r="G2408" s="53">
        <v>2.02598E-6</v>
      </c>
      <c r="H2408" s="53">
        <f t="shared" si="37"/>
        <v>1.0332498000000001E-6</v>
      </c>
    </row>
    <row r="2409" spans="1:8" x14ac:dyDescent="0.4">
      <c r="A2409" s="49"/>
      <c r="B2409" s="50" t="s">
        <v>396</v>
      </c>
      <c r="C2409" s="51">
        <v>1.0089800000000001E-6</v>
      </c>
      <c r="D2409" s="51">
        <v>7.1761999999999994E-7</v>
      </c>
      <c r="E2409" s="51">
        <v>1.7321599999999998E-7</v>
      </c>
      <c r="F2409" s="52">
        <v>4.2099999999999997E-7</v>
      </c>
      <c r="G2409" s="53">
        <v>2.3208159999999999E-6</v>
      </c>
      <c r="H2409" s="53">
        <f t="shared" si="37"/>
        <v>1.1836161599999999E-6</v>
      </c>
    </row>
    <row r="2410" spans="1:8" x14ac:dyDescent="0.4">
      <c r="A2410" s="49"/>
      <c r="B2410" s="50" t="s">
        <v>459</v>
      </c>
      <c r="C2410" s="51">
        <v>7.7114499999999999E-7</v>
      </c>
      <c r="D2410" s="51">
        <v>1.5299899999999999E-6</v>
      </c>
      <c r="E2410" s="51">
        <v>3.6750799999999998E-8</v>
      </c>
      <c r="F2410" s="52">
        <v>2.0200000000000001E-7</v>
      </c>
      <c r="G2410" s="53">
        <v>2.5398858000000002E-6</v>
      </c>
      <c r="H2410" s="53">
        <f t="shared" si="37"/>
        <v>1.2953417580000002E-6</v>
      </c>
    </row>
    <row r="2411" spans="1:8" x14ac:dyDescent="0.4">
      <c r="A2411" s="49"/>
      <c r="B2411" s="50" t="s">
        <v>419</v>
      </c>
      <c r="C2411" s="51">
        <v>1.8664700000000001E-6</v>
      </c>
      <c r="D2411" s="51">
        <v>1.75505E-6</v>
      </c>
      <c r="E2411" s="51">
        <v>6.8342499999999994E-7</v>
      </c>
      <c r="F2411" s="52">
        <v>4.5600000000000001E-7</v>
      </c>
      <c r="G2411" s="53">
        <v>4.7609450000000002E-6</v>
      </c>
      <c r="H2411" s="53">
        <f t="shared" si="37"/>
        <v>2.4280819500000001E-6</v>
      </c>
    </row>
    <row r="2412" spans="1:8" x14ac:dyDescent="0.4">
      <c r="A2412" s="44" t="s">
        <v>212</v>
      </c>
      <c r="B2412" s="45" t="s">
        <v>137</v>
      </c>
      <c r="C2412" s="46">
        <v>8.7321999999999993E-9</v>
      </c>
      <c r="D2412" s="46">
        <v>2.2183499999999998E-8</v>
      </c>
      <c r="E2412" s="46">
        <v>2.26711E-9</v>
      </c>
      <c r="F2412" s="47">
        <v>1.75E-9</v>
      </c>
      <c r="G2412" s="48">
        <v>3.4932809999999998E-8</v>
      </c>
      <c r="H2412" s="48">
        <f t="shared" si="37"/>
        <v>1.7815733099999998E-8</v>
      </c>
    </row>
    <row r="2413" spans="1:8" x14ac:dyDescent="0.4">
      <c r="A2413" s="49"/>
      <c r="B2413" s="50" t="s">
        <v>223</v>
      </c>
      <c r="C2413" s="51">
        <v>1.1600000000000001E-8</v>
      </c>
      <c r="D2413" s="51">
        <v>2.7900000000000002E-8</v>
      </c>
      <c r="E2413" s="51">
        <v>2.5399999999999999E-9</v>
      </c>
      <c r="F2413" s="52">
        <v>1.9300000000000002E-9</v>
      </c>
      <c r="G2413" s="53">
        <v>4.3970000000000003E-8</v>
      </c>
      <c r="H2413" s="53">
        <f t="shared" si="37"/>
        <v>2.2424700000000001E-8</v>
      </c>
    </row>
    <row r="2414" spans="1:8" x14ac:dyDescent="0.4">
      <c r="A2414" s="49"/>
      <c r="B2414" s="50" t="s">
        <v>356</v>
      </c>
      <c r="C2414" s="51">
        <v>1.1600000000000001E-8</v>
      </c>
      <c r="D2414" s="51">
        <v>2.7900000000000002E-8</v>
      </c>
      <c r="E2414" s="51">
        <v>2.5399999999999999E-9</v>
      </c>
      <c r="F2414" s="52">
        <v>1.9300000000000002E-9</v>
      </c>
      <c r="G2414" s="53">
        <v>4.3970000000000003E-8</v>
      </c>
      <c r="H2414" s="53">
        <f t="shared" si="37"/>
        <v>2.2424700000000001E-8</v>
      </c>
    </row>
    <row r="2415" spans="1:8" x14ac:dyDescent="0.4">
      <c r="A2415" s="49"/>
      <c r="B2415" s="50" t="s">
        <v>377</v>
      </c>
      <c r="C2415" s="51">
        <v>1.0999999999999999E-8</v>
      </c>
      <c r="D2415" s="51">
        <v>3.3800000000000005E-8</v>
      </c>
      <c r="E2415" s="51">
        <v>2.9600000000000001E-9</v>
      </c>
      <c r="F2415" s="52">
        <v>1.8E-9</v>
      </c>
      <c r="G2415" s="53">
        <v>4.9560000000000008E-8</v>
      </c>
      <c r="H2415" s="53">
        <f t="shared" si="37"/>
        <v>2.5275600000000006E-8</v>
      </c>
    </row>
    <row r="2416" spans="1:8" x14ac:dyDescent="0.4">
      <c r="A2416" s="49"/>
      <c r="B2416" s="50" t="s">
        <v>61</v>
      </c>
      <c r="C2416" s="51">
        <v>1.09987E-8</v>
      </c>
      <c r="D2416" s="51">
        <v>3.3844499999999996E-8</v>
      </c>
      <c r="E2416" s="51">
        <v>2.95758E-9</v>
      </c>
      <c r="F2416" s="52">
        <v>1.8E-9</v>
      </c>
      <c r="G2416" s="53">
        <v>4.9600779999999998E-8</v>
      </c>
      <c r="H2416" s="53">
        <f t="shared" si="37"/>
        <v>2.5296397799999998E-8</v>
      </c>
    </row>
    <row r="2417" spans="1:8" x14ac:dyDescent="0.4">
      <c r="A2417" s="49"/>
      <c r="B2417" s="50" t="s">
        <v>376</v>
      </c>
      <c r="C2417" s="51">
        <v>1.09987E-8</v>
      </c>
      <c r="D2417" s="51">
        <v>3.3844499999999996E-8</v>
      </c>
      <c r="E2417" s="51">
        <v>2.95758E-9</v>
      </c>
      <c r="F2417" s="52">
        <v>1.8E-9</v>
      </c>
      <c r="G2417" s="53">
        <v>4.9600779999999998E-8</v>
      </c>
      <c r="H2417" s="53">
        <f t="shared" si="37"/>
        <v>2.5296397799999998E-8</v>
      </c>
    </row>
    <row r="2418" spans="1:8" x14ac:dyDescent="0.4">
      <c r="A2418" s="49"/>
      <c r="B2418" s="50" t="s">
        <v>463</v>
      </c>
      <c r="C2418" s="51">
        <v>1.4899999999999999E-8</v>
      </c>
      <c r="D2418" s="51">
        <v>3.2899999999999997E-8</v>
      </c>
      <c r="E2418" s="51">
        <v>2.6000000000000001E-9</v>
      </c>
      <c r="F2418" s="52">
        <v>2.2699999999999998E-9</v>
      </c>
      <c r="G2418" s="53">
        <v>5.2669999999999995E-8</v>
      </c>
      <c r="H2418" s="53">
        <f t="shared" si="37"/>
        <v>2.6861699999999996E-8</v>
      </c>
    </row>
    <row r="2419" spans="1:8" x14ac:dyDescent="0.4">
      <c r="A2419" s="49"/>
      <c r="B2419" s="50" t="s">
        <v>72</v>
      </c>
      <c r="C2419" s="51">
        <v>1.17657E-8</v>
      </c>
      <c r="D2419" s="51">
        <v>3.7197900000000001E-8</v>
      </c>
      <c r="E2419" s="51">
        <v>3.63469E-9</v>
      </c>
      <c r="F2419" s="52">
        <v>2.5299999999999997E-9</v>
      </c>
      <c r="G2419" s="53">
        <v>5.5128289999999996E-8</v>
      </c>
      <c r="H2419" s="53">
        <f t="shared" si="37"/>
        <v>2.81154279E-8</v>
      </c>
    </row>
    <row r="2420" spans="1:8" x14ac:dyDescent="0.4">
      <c r="A2420" s="49"/>
      <c r="B2420" s="50" t="s">
        <v>444</v>
      </c>
      <c r="C2420" s="51">
        <v>1.6360499999999999E-8</v>
      </c>
      <c r="D2420" s="51">
        <v>3.83289E-8</v>
      </c>
      <c r="E2420" s="51">
        <v>3.44459E-9</v>
      </c>
      <c r="F2420" s="52">
        <v>2.7199999999999997E-9</v>
      </c>
      <c r="G2420" s="53">
        <v>6.085399E-8</v>
      </c>
      <c r="H2420" s="53">
        <f t="shared" si="37"/>
        <v>3.10355349E-8</v>
      </c>
    </row>
    <row r="2421" spans="1:8" x14ac:dyDescent="0.4">
      <c r="A2421" s="49"/>
      <c r="B2421" s="50" t="s">
        <v>226</v>
      </c>
      <c r="C2421" s="51">
        <v>2.1078599999999998E-8</v>
      </c>
      <c r="D2421" s="51">
        <v>4.2868099999999996E-8</v>
      </c>
      <c r="E2421" s="51">
        <v>3.8716700000000005E-9</v>
      </c>
      <c r="F2421" s="52">
        <v>3E-9</v>
      </c>
      <c r="G2421" s="53">
        <v>7.0818369999999998E-8</v>
      </c>
      <c r="H2421" s="53">
        <f t="shared" si="37"/>
        <v>3.6117368700000002E-8</v>
      </c>
    </row>
    <row r="2422" spans="1:8" x14ac:dyDescent="0.4">
      <c r="A2422" s="49"/>
      <c r="B2422" s="50" t="s">
        <v>435</v>
      </c>
      <c r="C2422" s="51">
        <v>2.1341799999999999E-8</v>
      </c>
      <c r="D2422" s="51">
        <v>4.3599499999999999E-8</v>
      </c>
      <c r="E2422" s="51">
        <v>3.0325499999999998E-9</v>
      </c>
      <c r="F2422" s="52">
        <v>8.6499999999999997E-9</v>
      </c>
      <c r="G2422" s="53">
        <v>7.6623849999999997E-8</v>
      </c>
      <c r="H2422" s="53">
        <f t="shared" si="37"/>
        <v>3.9078163499999998E-8</v>
      </c>
    </row>
    <row r="2423" spans="1:8" x14ac:dyDescent="0.4">
      <c r="A2423" s="49"/>
      <c r="B2423" s="50" t="s">
        <v>469</v>
      </c>
      <c r="C2423" s="51">
        <v>2.1341799999999999E-8</v>
      </c>
      <c r="D2423" s="51">
        <v>4.3599499999999999E-8</v>
      </c>
      <c r="E2423" s="51">
        <v>3.0325499999999998E-9</v>
      </c>
      <c r="F2423" s="52">
        <v>8.6499999999999997E-9</v>
      </c>
      <c r="G2423" s="53">
        <v>7.6623849999999997E-8</v>
      </c>
      <c r="H2423" s="53">
        <f t="shared" si="37"/>
        <v>3.9078163499999998E-8</v>
      </c>
    </row>
    <row r="2424" spans="1:8" x14ac:dyDescent="0.4">
      <c r="A2424" s="49"/>
      <c r="B2424" s="50" t="s">
        <v>429</v>
      </c>
      <c r="C2424" s="51">
        <v>2.3076999999999999E-8</v>
      </c>
      <c r="D2424" s="51">
        <v>5.9135100000000005E-8</v>
      </c>
      <c r="E2424" s="51">
        <v>4.5127699999999999E-9</v>
      </c>
      <c r="F2424" s="52">
        <v>2.5500000000000001E-9</v>
      </c>
      <c r="G2424" s="53">
        <v>8.9274869999999989E-8</v>
      </c>
      <c r="H2424" s="53">
        <f t="shared" si="37"/>
        <v>4.5530183699999992E-8</v>
      </c>
    </row>
    <row r="2425" spans="1:8" x14ac:dyDescent="0.4">
      <c r="A2425" s="49"/>
      <c r="B2425" s="50" t="s">
        <v>385</v>
      </c>
      <c r="C2425" s="51">
        <v>2.8464599999999999E-8</v>
      </c>
      <c r="D2425" s="51">
        <v>6.66859E-8</v>
      </c>
      <c r="E2425" s="51">
        <v>5.9930200000000001E-9</v>
      </c>
      <c r="F2425" s="52">
        <v>4.73E-9</v>
      </c>
      <c r="G2425" s="53">
        <v>1.0587351999999999E-7</v>
      </c>
      <c r="H2425" s="53">
        <f t="shared" si="37"/>
        <v>5.3995495199999994E-8</v>
      </c>
    </row>
    <row r="2426" spans="1:8" x14ac:dyDescent="0.4">
      <c r="A2426" s="49"/>
      <c r="B2426" s="50" t="s">
        <v>368</v>
      </c>
      <c r="C2426" s="51">
        <v>3.2299999999999998E-8</v>
      </c>
      <c r="D2426" s="51">
        <v>8.0299999999999998E-8</v>
      </c>
      <c r="E2426" s="51">
        <v>6.0399999999999998E-9</v>
      </c>
      <c r="F2426" s="52">
        <v>2.4200000000000003E-9</v>
      </c>
      <c r="G2426" s="53">
        <v>1.2106E-7</v>
      </c>
      <c r="H2426" s="53">
        <f t="shared" si="37"/>
        <v>6.1740600000000002E-8</v>
      </c>
    </row>
    <row r="2427" spans="1:8" x14ac:dyDescent="0.4">
      <c r="A2427" s="49"/>
      <c r="B2427" s="50" t="s">
        <v>317</v>
      </c>
      <c r="C2427" s="51">
        <v>3.9614399999999995E-8</v>
      </c>
      <c r="D2427" s="51">
        <v>9.27653E-8</v>
      </c>
      <c r="E2427" s="51">
        <v>7.5056300000000007E-9</v>
      </c>
      <c r="F2427" s="52">
        <v>5.4199999999999999E-9</v>
      </c>
      <c r="G2427" s="53">
        <v>1.4530533000000002E-7</v>
      </c>
      <c r="H2427" s="53">
        <f t="shared" si="37"/>
        <v>7.410571830000001E-8</v>
      </c>
    </row>
    <row r="2428" spans="1:8" x14ac:dyDescent="0.4">
      <c r="A2428" s="49"/>
      <c r="B2428" s="50" t="s">
        <v>224</v>
      </c>
      <c r="C2428" s="51">
        <v>4.1252099999999997E-8</v>
      </c>
      <c r="D2428" s="51">
        <v>1.02432E-7</v>
      </c>
      <c r="E2428" s="51">
        <v>7.7053700000000007E-9</v>
      </c>
      <c r="F2428" s="52">
        <v>3.0800000000000001E-9</v>
      </c>
      <c r="G2428" s="53">
        <v>1.5446947000000002E-7</v>
      </c>
      <c r="H2428" s="53">
        <f t="shared" si="37"/>
        <v>7.8779429700000006E-8</v>
      </c>
    </row>
    <row r="2429" spans="1:8" x14ac:dyDescent="0.4">
      <c r="A2429" s="49"/>
      <c r="B2429" s="50" t="s">
        <v>359</v>
      </c>
      <c r="C2429" s="51">
        <v>3.9399900000000003E-8</v>
      </c>
      <c r="D2429" s="51">
        <v>1.50126E-7</v>
      </c>
      <c r="E2429" s="51">
        <v>1.13115E-8</v>
      </c>
      <c r="F2429" s="52">
        <v>4.4999999999999998E-9</v>
      </c>
      <c r="G2429" s="53">
        <v>2.053374E-7</v>
      </c>
      <c r="H2429" s="53">
        <f t="shared" si="37"/>
        <v>1.0472207400000001E-7</v>
      </c>
    </row>
    <row r="2430" spans="1:8" x14ac:dyDescent="0.4">
      <c r="A2430" s="49"/>
      <c r="B2430" s="50" t="s">
        <v>306</v>
      </c>
      <c r="C2430" s="51">
        <v>6.1332999999999997E-8</v>
      </c>
      <c r="D2430" s="51">
        <v>1.12286E-7</v>
      </c>
      <c r="E2430" s="51">
        <v>8.4525699999999999E-9</v>
      </c>
      <c r="F2430" s="52">
        <v>3.7200000000000002E-8</v>
      </c>
      <c r="G2430" s="53">
        <v>2.1927157000000001E-7</v>
      </c>
      <c r="H2430" s="53">
        <f t="shared" si="37"/>
        <v>1.1182850070000001E-7</v>
      </c>
    </row>
    <row r="2431" spans="1:8" x14ac:dyDescent="0.4">
      <c r="A2431" s="49"/>
      <c r="B2431" s="50" t="s">
        <v>375</v>
      </c>
      <c r="C2431" s="51">
        <v>6.1400000000000007E-8</v>
      </c>
      <c r="D2431" s="51">
        <v>1.1245400000000001E-7</v>
      </c>
      <c r="E2431" s="51">
        <v>8.4700000000000007E-9</v>
      </c>
      <c r="F2431" s="52">
        <v>3.7200000000000002E-8</v>
      </c>
      <c r="G2431" s="53">
        <v>2.1952400000000003E-7</v>
      </c>
      <c r="H2431" s="53">
        <f t="shared" si="37"/>
        <v>1.1195724000000001E-7</v>
      </c>
    </row>
    <row r="2432" spans="1:8" x14ac:dyDescent="0.4">
      <c r="A2432" s="49"/>
      <c r="B2432" s="50" t="s">
        <v>401</v>
      </c>
      <c r="C2432" s="51">
        <v>6.8358700000000007E-8</v>
      </c>
      <c r="D2432" s="51">
        <v>1.6007599999999998E-7</v>
      </c>
      <c r="E2432" s="51">
        <v>1.2951699999999999E-8</v>
      </c>
      <c r="F2432" s="52">
        <v>9.350000000000001E-9</v>
      </c>
      <c r="G2432" s="53">
        <v>2.5073639999999994E-7</v>
      </c>
      <c r="H2432" s="53">
        <f t="shared" si="37"/>
        <v>1.2787556399999998E-7</v>
      </c>
    </row>
    <row r="2433" spans="1:8" x14ac:dyDescent="0.4">
      <c r="A2433" s="49"/>
      <c r="B2433" s="50" t="s">
        <v>371</v>
      </c>
      <c r="C2433" s="51">
        <v>4.7363300000000002E-8</v>
      </c>
      <c r="D2433" s="51">
        <v>2.2878399999999999E-7</v>
      </c>
      <c r="E2433" s="51">
        <v>8.7417699999999993E-9</v>
      </c>
      <c r="F2433" s="52">
        <v>4.73E-9</v>
      </c>
      <c r="G2433" s="53">
        <v>2.8961907000000004E-7</v>
      </c>
      <c r="H2433" s="53">
        <f t="shared" si="37"/>
        <v>1.4770572570000001E-7</v>
      </c>
    </row>
    <row r="2434" spans="1:8" x14ac:dyDescent="0.4">
      <c r="A2434" s="49"/>
      <c r="B2434" s="50" t="s">
        <v>443</v>
      </c>
      <c r="C2434" s="51">
        <v>1.44356E-7</v>
      </c>
      <c r="D2434" s="51">
        <v>1.7992400000000002E-7</v>
      </c>
      <c r="E2434" s="51">
        <v>1.25712E-8</v>
      </c>
      <c r="F2434" s="52">
        <v>8.3799999999999996E-9</v>
      </c>
      <c r="G2434" s="53">
        <v>3.4523120000000004E-7</v>
      </c>
      <c r="H2434" s="53">
        <f t="shared" si="37"/>
        <v>1.7606791200000001E-7</v>
      </c>
    </row>
    <row r="2435" spans="1:8" x14ac:dyDescent="0.4">
      <c r="A2435" s="49"/>
      <c r="B2435" s="50" t="s">
        <v>227</v>
      </c>
      <c r="C2435" s="51">
        <v>7.4600000000000003E-9</v>
      </c>
      <c r="D2435" s="51">
        <v>2.3100000000000002E-7</v>
      </c>
      <c r="E2435" s="51">
        <v>3.7500000000000005E-9</v>
      </c>
      <c r="F2435" s="52">
        <v>4.9500000000000003E-7</v>
      </c>
      <c r="G2435" s="53">
        <v>7.3721000000000007E-7</v>
      </c>
      <c r="H2435" s="53">
        <f t="shared" si="37"/>
        <v>3.7597710000000002E-7</v>
      </c>
    </row>
    <row r="2436" spans="1:8" x14ac:dyDescent="0.4">
      <c r="A2436" s="44" t="s">
        <v>202</v>
      </c>
      <c r="B2436" s="45" t="s">
        <v>418</v>
      </c>
      <c r="C2436" s="46">
        <v>2.12206E-8</v>
      </c>
      <c r="D2436" s="46">
        <v>1.5743499999999998E-8</v>
      </c>
      <c r="E2436" s="46">
        <v>7.8354899999999994E-10</v>
      </c>
      <c r="F2436" s="47">
        <v>5.14E-9</v>
      </c>
      <c r="G2436" s="48">
        <v>4.2887648999999997E-8</v>
      </c>
      <c r="H2436" s="48">
        <f t="shared" si="37"/>
        <v>2.1872700989999999E-8</v>
      </c>
    </row>
    <row r="2437" spans="1:8" x14ac:dyDescent="0.4">
      <c r="A2437" s="49"/>
      <c r="B2437" s="50" t="s">
        <v>408</v>
      </c>
      <c r="C2437" s="51">
        <v>2.2809599999999999E-8</v>
      </c>
      <c r="D2437" s="51">
        <v>1.6852999999999999E-8</v>
      </c>
      <c r="E2437" s="51">
        <v>8.4734500000000003E-10</v>
      </c>
      <c r="F2437" s="52">
        <v>5.52E-9</v>
      </c>
      <c r="G2437" s="53">
        <v>4.6029945000000002E-8</v>
      </c>
      <c r="H2437" s="53">
        <f t="shared" si="37"/>
        <v>2.347527195E-8</v>
      </c>
    </row>
    <row r="2438" spans="1:8" x14ac:dyDescent="0.4">
      <c r="A2438" s="49"/>
      <c r="B2438" s="50" t="s">
        <v>448</v>
      </c>
      <c r="C2438" s="51">
        <v>2.2342799999999999E-8</v>
      </c>
      <c r="D2438" s="51">
        <v>1.7447699999999999E-8</v>
      </c>
      <c r="E2438" s="51">
        <v>1.32133E-9</v>
      </c>
      <c r="F2438" s="52">
        <v>5.14E-9</v>
      </c>
      <c r="G2438" s="53">
        <v>4.6251830000000002E-8</v>
      </c>
      <c r="H2438" s="53">
        <f t="shared" si="37"/>
        <v>2.35884333E-8</v>
      </c>
    </row>
    <row r="2439" spans="1:8" x14ac:dyDescent="0.4">
      <c r="A2439" s="49"/>
      <c r="B2439" s="50" t="s">
        <v>438</v>
      </c>
      <c r="C2439" s="51">
        <v>2.4469600000000002E-8</v>
      </c>
      <c r="D2439" s="51">
        <v>1.7715500000000001E-8</v>
      </c>
      <c r="E2439" s="51">
        <v>9.3584499999999988E-10</v>
      </c>
      <c r="F2439" s="52">
        <v>5.8699999999999998E-9</v>
      </c>
      <c r="G2439" s="53">
        <v>4.8990944999999997E-8</v>
      </c>
      <c r="H2439" s="53">
        <f t="shared" si="37"/>
        <v>2.498538195E-8</v>
      </c>
    </row>
    <row r="2440" spans="1:8" x14ac:dyDescent="0.4">
      <c r="A2440" s="49"/>
      <c r="B2440" s="50" t="s">
        <v>369</v>
      </c>
      <c r="C2440" s="51">
        <v>3.0377199999999999E-8</v>
      </c>
      <c r="D2440" s="51">
        <v>2.0917899999999997E-8</v>
      </c>
      <c r="E2440" s="51">
        <v>1.77749E-9</v>
      </c>
      <c r="F2440" s="52">
        <v>6.4200000000000006E-9</v>
      </c>
      <c r="G2440" s="53">
        <v>5.9492589999999997E-8</v>
      </c>
      <c r="H2440" s="53">
        <f t="shared" si="37"/>
        <v>3.0341220899999999E-8</v>
      </c>
    </row>
    <row r="2441" spans="1:8" x14ac:dyDescent="0.4">
      <c r="A2441" s="49"/>
      <c r="B2441" s="50" t="s">
        <v>370</v>
      </c>
      <c r="C2441" s="51">
        <v>3.0377199999999999E-8</v>
      </c>
      <c r="D2441" s="51">
        <v>2.0917899999999997E-8</v>
      </c>
      <c r="E2441" s="51">
        <v>1.77749E-9</v>
      </c>
      <c r="F2441" s="52">
        <v>6.4200000000000006E-9</v>
      </c>
      <c r="G2441" s="53">
        <v>5.9492589999999997E-8</v>
      </c>
      <c r="H2441" s="53">
        <f t="shared" ref="H2441:H2504" si="38">G2441*0.51</f>
        <v>3.0341220899999999E-8</v>
      </c>
    </row>
    <row r="2442" spans="1:8" x14ac:dyDescent="0.4">
      <c r="A2442" s="49"/>
      <c r="B2442" s="50" t="s">
        <v>407</v>
      </c>
      <c r="C2442" s="51">
        <v>3.9796899999999997E-8</v>
      </c>
      <c r="D2442" s="51">
        <v>2.55484E-8</v>
      </c>
      <c r="E2442" s="51">
        <v>1.7627200000000001E-9</v>
      </c>
      <c r="F2442" s="52">
        <v>9.089999999999999E-9</v>
      </c>
      <c r="G2442" s="53">
        <v>7.6198019999999998E-8</v>
      </c>
      <c r="H2442" s="53">
        <f t="shared" si="38"/>
        <v>3.88609902E-8</v>
      </c>
    </row>
    <row r="2443" spans="1:8" x14ac:dyDescent="0.4">
      <c r="A2443" s="49"/>
      <c r="B2443" s="50" t="s">
        <v>460</v>
      </c>
      <c r="C2443" s="51">
        <v>2.0133599999999998E-8</v>
      </c>
      <c r="D2443" s="51">
        <v>4.38483E-8</v>
      </c>
      <c r="E2443" s="51">
        <v>2.02776E-9</v>
      </c>
      <c r="F2443" s="52">
        <v>2.0999999999999999E-8</v>
      </c>
      <c r="G2443" s="53">
        <v>8.7009659999999981E-8</v>
      </c>
      <c r="H2443" s="53">
        <f t="shared" si="38"/>
        <v>4.4374926599999992E-8</v>
      </c>
    </row>
    <row r="2444" spans="1:8" x14ac:dyDescent="0.4">
      <c r="A2444" s="49"/>
      <c r="B2444" s="50" t="s">
        <v>387</v>
      </c>
      <c r="C2444" s="51">
        <v>1.4375299999999999E-8</v>
      </c>
      <c r="D2444" s="51">
        <v>4.8926800000000001E-8</v>
      </c>
      <c r="E2444" s="51">
        <v>8.1306300000000001E-10</v>
      </c>
      <c r="F2444" s="52">
        <v>2.4E-8</v>
      </c>
      <c r="G2444" s="53">
        <v>8.8115163000000001E-8</v>
      </c>
      <c r="H2444" s="53">
        <f t="shared" si="38"/>
        <v>4.4938733130000003E-8</v>
      </c>
    </row>
    <row r="2445" spans="1:8" x14ac:dyDescent="0.4">
      <c r="A2445" s="49"/>
      <c r="B2445" s="50" t="s">
        <v>349</v>
      </c>
      <c r="C2445" s="51">
        <v>1.7749900000000001E-8</v>
      </c>
      <c r="D2445" s="51">
        <v>6.0260200000000009E-8</v>
      </c>
      <c r="E2445" s="51">
        <v>8.2902200000000008E-9</v>
      </c>
      <c r="F2445" s="52">
        <v>1.29E-8</v>
      </c>
      <c r="G2445" s="53">
        <v>9.9200320000000011E-8</v>
      </c>
      <c r="H2445" s="53">
        <f t="shared" si="38"/>
        <v>5.0592163200000006E-8</v>
      </c>
    </row>
    <row r="2446" spans="1:8" x14ac:dyDescent="0.4">
      <c r="A2446" s="49"/>
      <c r="B2446" s="50" t="s">
        <v>74</v>
      </c>
      <c r="C2446" s="51">
        <v>1.7749900000000001E-8</v>
      </c>
      <c r="D2446" s="51">
        <v>6.0260200000000009E-8</v>
      </c>
      <c r="E2446" s="51">
        <v>8.2902200000000008E-9</v>
      </c>
      <c r="F2446" s="52">
        <v>1.29E-8</v>
      </c>
      <c r="G2446" s="53">
        <v>9.9200320000000011E-8</v>
      </c>
      <c r="H2446" s="53">
        <f t="shared" si="38"/>
        <v>5.0592163200000006E-8</v>
      </c>
    </row>
    <row r="2447" spans="1:8" x14ac:dyDescent="0.4">
      <c r="A2447" s="49"/>
      <c r="B2447" s="50" t="s">
        <v>350</v>
      </c>
      <c r="C2447" s="51">
        <v>1.7749900000000001E-8</v>
      </c>
      <c r="D2447" s="51">
        <v>6.0260200000000009E-8</v>
      </c>
      <c r="E2447" s="51">
        <v>8.2902200000000008E-9</v>
      </c>
      <c r="F2447" s="52">
        <v>1.29E-8</v>
      </c>
      <c r="G2447" s="53">
        <v>9.9200320000000011E-8</v>
      </c>
      <c r="H2447" s="53">
        <f t="shared" si="38"/>
        <v>5.0592163200000006E-8</v>
      </c>
    </row>
    <row r="2448" spans="1:8" x14ac:dyDescent="0.4">
      <c r="A2448" s="49"/>
      <c r="B2448" s="50" t="s">
        <v>342</v>
      </c>
      <c r="C2448" s="51">
        <v>8.4824200000000003E-8</v>
      </c>
      <c r="D2448" s="51">
        <v>5.8410300000000001E-8</v>
      </c>
      <c r="E2448" s="51">
        <v>4.9633999999999996E-9</v>
      </c>
      <c r="F2448" s="52">
        <v>1.7900000000000001E-8</v>
      </c>
      <c r="G2448" s="53">
        <v>1.6609790000000002E-7</v>
      </c>
      <c r="H2448" s="53">
        <f t="shared" si="38"/>
        <v>8.4709929000000016E-8</v>
      </c>
    </row>
    <row r="2449" spans="1:8" x14ac:dyDescent="0.4">
      <c r="A2449" s="49"/>
      <c r="B2449" s="50" t="s">
        <v>364</v>
      </c>
      <c r="C2449" s="51">
        <v>3.26438E-8</v>
      </c>
      <c r="D2449" s="51">
        <v>1.17496E-7</v>
      </c>
      <c r="E2449" s="51">
        <v>5.6982099999999999E-9</v>
      </c>
      <c r="F2449" s="52">
        <v>2.81E-8</v>
      </c>
      <c r="G2449" s="53">
        <v>1.8393801000000003E-7</v>
      </c>
      <c r="H2449" s="53">
        <f t="shared" si="38"/>
        <v>9.3808385100000017E-8</v>
      </c>
    </row>
    <row r="2450" spans="1:8" x14ac:dyDescent="0.4">
      <c r="A2450" s="49"/>
      <c r="B2450" s="50" t="s">
        <v>400</v>
      </c>
      <c r="C2450" s="51">
        <v>5.2232699999999999E-8</v>
      </c>
      <c r="D2450" s="51">
        <v>1.4497399999999999E-7</v>
      </c>
      <c r="E2450" s="51">
        <v>2.87631E-9</v>
      </c>
      <c r="F2450" s="52">
        <v>3.6699999999999998E-8</v>
      </c>
      <c r="G2450" s="53">
        <v>2.3678300999999999E-7</v>
      </c>
      <c r="H2450" s="53">
        <f t="shared" si="38"/>
        <v>1.207593351E-7</v>
      </c>
    </row>
    <row r="2451" spans="1:8" x14ac:dyDescent="0.4">
      <c r="A2451" s="49"/>
      <c r="B2451" s="50" t="s">
        <v>344</v>
      </c>
      <c r="C2451" s="51">
        <v>1.2424699999999999E-7</v>
      </c>
      <c r="D2451" s="51">
        <v>8.5557099999999995E-8</v>
      </c>
      <c r="E2451" s="51">
        <v>7.2702E-9</v>
      </c>
      <c r="F2451" s="52">
        <v>2.6299999999999997E-8</v>
      </c>
      <c r="G2451" s="53">
        <v>2.4337429999999997E-7</v>
      </c>
      <c r="H2451" s="53">
        <f t="shared" si="38"/>
        <v>1.2412089299999999E-7</v>
      </c>
    </row>
    <row r="2452" spans="1:8" x14ac:dyDescent="0.4">
      <c r="A2452" s="49"/>
      <c r="B2452" s="50" t="s">
        <v>437</v>
      </c>
      <c r="C2452" s="51">
        <v>3.8755699999999997E-8</v>
      </c>
      <c r="D2452" s="51">
        <v>1.18213E-7</v>
      </c>
      <c r="E2452" s="51">
        <v>1.3257799999999999E-9</v>
      </c>
      <c r="F2452" s="52">
        <v>1.1900000000000001E-7</v>
      </c>
      <c r="G2452" s="53">
        <v>2.7729448000000002E-7</v>
      </c>
      <c r="H2452" s="53">
        <f t="shared" si="38"/>
        <v>1.414201848E-7</v>
      </c>
    </row>
    <row r="2453" spans="1:8" x14ac:dyDescent="0.4">
      <c r="A2453" s="49"/>
      <c r="B2453" s="50" t="s">
        <v>238</v>
      </c>
      <c r="C2453" s="51">
        <v>8.0532199999999994E-8</v>
      </c>
      <c r="D2453" s="51">
        <v>1.83877E-7</v>
      </c>
      <c r="E2453" s="51">
        <v>7.00306E-9</v>
      </c>
      <c r="F2453" s="52">
        <v>7.8300000000000006E-8</v>
      </c>
      <c r="G2453" s="53">
        <v>3.4971225999999997E-7</v>
      </c>
      <c r="H2453" s="53">
        <f t="shared" si="38"/>
        <v>1.7835325259999999E-7</v>
      </c>
    </row>
    <row r="2454" spans="1:8" x14ac:dyDescent="0.4">
      <c r="A2454" s="49"/>
      <c r="B2454" s="50" t="s">
        <v>345</v>
      </c>
      <c r="C2454" s="51">
        <v>1.2006900000000001E-7</v>
      </c>
      <c r="D2454" s="51">
        <v>2.0357499999999999E-7</v>
      </c>
      <c r="E2454" s="51">
        <v>5.4980700000000006E-9</v>
      </c>
      <c r="F2454" s="52">
        <v>2.2399999999999999E-8</v>
      </c>
      <c r="G2454" s="53">
        <v>3.5154206999999997E-7</v>
      </c>
      <c r="H2454" s="53">
        <f t="shared" si="38"/>
        <v>1.7928645569999998E-7</v>
      </c>
    </row>
    <row r="2455" spans="1:8" x14ac:dyDescent="0.4">
      <c r="A2455" s="49"/>
      <c r="B2455" s="50" t="s">
        <v>445</v>
      </c>
      <c r="C2455" s="51">
        <v>1.2165899999999999E-7</v>
      </c>
      <c r="D2455" s="51">
        <v>1.5497300000000002E-7</v>
      </c>
      <c r="E2455" s="51">
        <v>1.5756900000000001E-8</v>
      </c>
      <c r="F2455" s="52">
        <v>6.7000000000000004E-8</v>
      </c>
      <c r="G2455" s="53">
        <v>3.5938890000000002E-7</v>
      </c>
      <c r="H2455" s="53">
        <f t="shared" si="38"/>
        <v>1.8328833900000001E-7</v>
      </c>
    </row>
    <row r="2456" spans="1:8" x14ac:dyDescent="0.4">
      <c r="A2456" s="49"/>
      <c r="B2456" s="50" t="s">
        <v>296</v>
      </c>
      <c r="C2456" s="51">
        <v>8.5764600000000006E-8</v>
      </c>
      <c r="D2456" s="51">
        <v>2.4621199999999998E-7</v>
      </c>
      <c r="E2456" s="51">
        <v>1.44007E-8</v>
      </c>
      <c r="F2456" s="52">
        <v>6.7899999999999993E-8</v>
      </c>
      <c r="G2456" s="53">
        <v>4.1427729999999997E-7</v>
      </c>
      <c r="H2456" s="53">
        <f t="shared" si="38"/>
        <v>2.11281423E-7</v>
      </c>
    </row>
    <row r="2457" spans="1:8" x14ac:dyDescent="0.4">
      <c r="A2457" s="49"/>
      <c r="B2457" s="50" t="s">
        <v>461</v>
      </c>
      <c r="C2457" s="51">
        <v>8.5764600000000006E-8</v>
      </c>
      <c r="D2457" s="51">
        <v>2.4621199999999998E-7</v>
      </c>
      <c r="E2457" s="51">
        <v>1.44007E-8</v>
      </c>
      <c r="F2457" s="52">
        <v>6.7899999999999993E-8</v>
      </c>
      <c r="G2457" s="53">
        <v>4.1427729999999997E-7</v>
      </c>
      <c r="H2457" s="53">
        <f t="shared" si="38"/>
        <v>2.11281423E-7</v>
      </c>
    </row>
    <row r="2458" spans="1:8" x14ac:dyDescent="0.4">
      <c r="A2458" s="49"/>
      <c r="B2458" s="50" t="s">
        <v>277</v>
      </c>
      <c r="C2458" s="51">
        <v>1.2839700000000001E-7</v>
      </c>
      <c r="D2458" s="51">
        <v>2.3922700000000003E-7</v>
      </c>
      <c r="E2458" s="51">
        <v>9.085460000000001E-9</v>
      </c>
      <c r="F2458" s="52">
        <v>7.0300000000000001E-8</v>
      </c>
      <c r="G2458" s="53">
        <v>4.4700945999999998E-7</v>
      </c>
      <c r="H2458" s="53">
        <f t="shared" si="38"/>
        <v>2.279748246E-7</v>
      </c>
    </row>
    <row r="2459" spans="1:8" x14ac:dyDescent="0.4">
      <c r="A2459" s="49"/>
      <c r="B2459" s="50" t="s">
        <v>423</v>
      </c>
      <c r="C2459" s="51">
        <v>1.2858600000000001E-7</v>
      </c>
      <c r="D2459" s="51">
        <v>2.6793100000000002E-7</v>
      </c>
      <c r="E2459" s="51">
        <v>1.1904E-8</v>
      </c>
      <c r="F2459" s="52">
        <v>1.02E-7</v>
      </c>
      <c r="G2459" s="53">
        <v>5.1042099999999996E-7</v>
      </c>
      <c r="H2459" s="53">
        <f t="shared" si="38"/>
        <v>2.6031470999999997E-7</v>
      </c>
    </row>
    <row r="2460" spans="1:8" x14ac:dyDescent="0.4">
      <c r="A2460" s="49"/>
      <c r="B2460" s="50" t="s">
        <v>91</v>
      </c>
      <c r="C2460" s="51">
        <v>1.87776E-7</v>
      </c>
      <c r="D2460" s="51">
        <v>2.8501799999999999E-7</v>
      </c>
      <c r="E2460" s="51">
        <v>8.5689099999999999E-9</v>
      </c>
      <c r="F2460" s="52">
        <v>3.6500000000000003E-8</v>
      </c>
      <c r="G2460" s="53">
        <v>5.1786290999999997E-7</v>
      </c>
      <c r="H2460" s="53">
        <f t="shared" si="38"/>
        <v>2.6411008410000001E-7</v>
      </c>
    </row>
    <row r="2461" spans="1:8" x14ac:dyDescent="0.4">
      <c r="A2461" s="49"/>
      <c r="B2461" s="50" t="s">
        <v>467</v>
      </c>
      <c r="C2461" s="51">
        <v>1.1148E-7</v>
      </c>
      <c r="D2461" s="51">
        <v>2.8336399999999997E-7</v>
      </c>
      <c r="E2461" s="51">
        <v>2.6488599999999998E-8</v>
      </c>
      <c r="F2461" s="52">
        <v>1.01E-7</v>
      </c>
      <c r="G2461" s="53">
        <v>5.2233260000000005E-7</v>
      </c>
      <c r="H2461" s="53">
        <f t="shared" si="38"/>
        <v>2.6638962600000001E-7</v>
      </c>
    </row>
    <row r="2462" spans="1:8" x14ac:dyDescent="0.4">
      <c r="A2462" s="49"/>
      <c r="B2462" s="50" t="s">
        <v>215</v>
      </c>
      <c r="C2462" s="51">
        <v>1.2244299999999998E-7</v>
      </c>
      <c r="D2462" s="51">
        <v>3.3304899999999995E-7</v>
      </c>
      <c r="E2462" s="51">
        <v>7.6951200000000006E-9</v>
      </c>
      <c r="F2462" s="52">
        <v>7.3700000000000005E-8</v>
      </c>
      <c r="G2462" s="53">
        <v>5.3688711999999997E-7</v>
      </c>
      <c r="H2462" s="53">
        <f t="shared" si="38"/>
        <v>2.7381243120000001E-7</v>
      </c>
    </row>
    <row r="2463" spans="1:8" x14ac:dyDescent="0.4">
      <c r="A2463" s="49"/>
      <c r="B2463" s="50" t="s">
        <v>464</v>
      </c>
      <c r="C2463" s="51">
        <v>6.9635000000000001E-8</v>
      </c>
      <c r="D2463" s="51">
        <v>3.8361700000000001E-7</v>
      </c>
      <c r="E2463" s="51">
        <v>4.3298499999999999E-9</v>
      </c>
      <c r="F2463" s="52">
        <v>1.12E-7</v>
      </c>
      <c r="G2463" s="53">
        <v>5.6958184999999993E-7</v>
      </c>
      <c r="H2463" s="53">
        <f t="shared" si="38"/>
        <v>2.904867435E-7</v>
      </c>
    </row>
    <row r="2464" spans="1:8" x14ac:dyDescent="0.4">
      <c r="A2464" s="49"/>
      <c r="B2464" s="50" t="s">
        <v>386</v>
      </c>
      <c r="C2464" s="51">
        <v>1.6610000000000001E-7</v>
      </c>
      <c r="D2464" s="51">
        <v>3.1993400000000004E-7</v>
      </c>
      <c r="E2464" s="51">
        <v>1.28602E-8</v>
      </c>
      <c r="F2464" s="52">
        <v>9.5400000000000007E-8</v>
      </c>
      <c r="G2464" s="53">
        <v>5.942942000000001E-7</v>
      </c>
      <c r="H2464" s="53">
        <f t="shared" si="38"/>
        <v>3.0309004200000004E-7</v>
      </c>
    </row>
    <row r="2465" spans="1:8" x14ac:dyDescent="0.4">
      <c r="A2465" s="49"/>
      <c r="B2465" s="50" t="s">
        <v>394</v>
      </c>
      <c r="C2465" s="51">
        <v>7.6525200000000003E-8</v>
      </c>
      <c r="D2465" s="51">
        <v>4.1696499999999998E-7</v>
      </c>
      <c r="E2465" s="51">
        <v>2.6134900000000002E-9</v>
      </c>
      <c r="F2465" s="52">
        <v>1.02E-7</v>
      </c>
      <c r="G2465" s="53">
        <v>5.9810369000000009E-7</v>
      </c>
      <c r="H2465" s="53">
        <f t="shared" si="38"/>
        <v>3.0503288190000003E-7</v>
      </c>
    </row>
    <row r="2466" spans="1:8" x14ac:dyDescent="0.4">
      <c r="A2466" s="49"/>
      <c r="B2466" s="50" t="s">
        <v>389</v>
      </c>
      <c r="C2466" s="51">
        <v>1.1754000000000001E-7</v>
      </c>
      <c r="D2466" s="51">
        <v>3.3948200000000002E-7</v>
      </c>
      <c r="E2466" s="51">
        <v>9.2396100000000001E-9</v>
      </c>
      <c r="F2466" s="52">
        <v>1.66E-7</v>
      </c>
      <c r="G2466" s="53">
        <v>6.3226161000000004E-7</v>
      </c>
      <c r="H2466" s="53">
        <f t="shared" si="38"/>
        <v>3.2245342110000002E-7</v>
      </c>
    </row>
    <row r="2467" spans="1:8" x14ac:dyDescent="0.4">
      <c r="A2467" s="49"/>
      <c r="B2467" s="50" t="s">
        <v>422</v>
      </c>
      <c r="C2467" s="51">
        <v>1.4291900000000001E-7</v>
      </c>
      <c r="D2467" s="51">
        <v>4.2036100000000001E-7</v>
      </c>
      <c r="E2467" s="51">
        <v>2.6505499999999999E-8</v>
      </c>
      <c r="F2467" s="52">
        <v>1.5799999999999999E-7</v>
      </c>
      <c r="G2467" s="53">
        <v>7.4778549999999988E-7</v>
      </c>
      <c r="H2467" s="53">
        <f t="shared" si="38"/>
        <v>3.8137060499999995E-7</v>
      </c>
    </row>
    <row r="2468" spans="1:8" x14ac:dyDescent="0.4">
      <c r="A2468" s="49"/>
      <c r="B2468" s="50" t="s">
        <v>220</v>
      </c>
      <c r="C2468" s="51">
        <v>3.5494399999999998E-7</v>
      </c>
      <c r="D2468" s="51">
        <v>2.7987799999999999E-7</v>
      </c>
      <c r="E2468" s="51">
        <v>4.0287599999999995E-8</v>
      </c>
      <c r="F2468" s="52">
        <v>1.42E-7</v>
      </c>
      <c r="G2468" s="53">
        <v>8.1710959999999986E-7</v>
      </c>
      <c r="H2468" s="53">
        <f t="shared" si="38"/>
        <v>4.1672589599999994E-7</v>
      </c>
    </row>
    <row r="2469" spans="1:8" x14ac:dyDescent="0.4">
      <c r="A2469" s="49"/>
      <c r="B2469" s="50" t="s">
        <v>409</v>
      </c>
      <c r="C2469" s="51">
        <v>2.21508E-7</v>
      </c>
      <c r="D2469" s="51">
        <v>5.1559599999999998E-7</v>
      </c>
      <c r="E2469" s="51">
        <v>5.3721100000000001E-8</v>
      </c>
      <c r="F2469" s="52">
        <v>2.4200000000000002E-7</v>
      </c>
      <c r="G2469" s="53">
        <v>1.0328251000000001E-6</v>
      </c>
      <c r="H2469" s="53">
        <f t="shared" si="38"/>
        <v>5.2674080100000006E-7</v>
      </c>
    </row>
    <row r="2470" spans="1:8" x14ac:dyDescent="0.4">
      <c r="A2470" s="49"/>
      <c r="B2470" s="50" t="s">
        <v>462</v>
      </c>
      <c r="C2470" s="51">
        <v>4.3372300000000003E-7</v>
      </c>
      <c r="D2470" s="51">
        <v>4.5273400000000001E-7</v>
      </c>
      <c r="E2470" s="51">
        <v>1.62489E-8</v>
      </c>
      <c r="F2470" s="52">
        <v>2.9799999999999999E-7</v>
      </c>
      <c r="G2470" s="53">
        <v>1.2007059000000002E-6</v>
      </c>
      <c r="H2470" s="53">
        <f t="shared" si="38"/>
        <v>6.1236000900000015E-7</v>
      </c>
    </row>
    <row r="2471" spans="1:8" x14ac:dyDescent="0.4">
      <c r="A2471" s="49"/>
      <c r="B2471" s="50" t="s">
        <v>412</v>
      </c>
      <c r="C2471" s="51">
        <v>3.1148399999999999E-7</v>
      </c>
      <c r="D2471" s="51">
        <v>9.0978599999999999E-7</v>
      </c>
      <c r="E2471" s="51">
        <v>1.9999099999999998E-8</v>
      </c>
      <c r="F2471" s="52">
        <v>1.8100000000000002E-7</v>
      </c>
      <c r="G2471" s="53">
        <v>1.4222690999999998E-6</v>
      </c>
      <c r="H2471" s="53">
        <f t="shared" si="38"/>
        <v>7.2535724099999998E-7</v>
      </c>
    </row>
    <row r="2472" spans="1:8" x14ac:dyDescent="0.4">
      <c r="A2472" s="49"/>
      <c r="B2472" s="50" t="s">
        <v>306</v>
      </c>
      <c r="C2472" s="51">
        <v>4.0134300000000005E-7</v>
      </c>
      <c r="D2472" s="51">
        <v>1.0407499999999999E-6</v>
      </c>
      <c r="E2472" s="51">
        <v>5.0615400000000002E-8</v>
      </c>
      <c r="F2472" s="52">
        <v>2.11E-7</v>
      </c>
      <c r="G2472" s="53">
        <v>1.7037084000000001E-6</v>
      </c>
      <c r="H2472" s="53">
        <f t="shared" si="38"/>
        <v>8.688912840000001E-7</v>
      </c>
    </row>
    <row r="2473" spans="1:8" x14ac:dyDescent="0.4">
      <c r="A2473" s="49"/>
      <c r="B2473" s="50" t="s">
        <v>473</v>
      </c>
      <c r="C2473" s="51">
        <v>4.8187699999999999E-7</v>
      </c>
      <c r="D2473" s="51">
        <v>2.05731E-6</v>
      </c>
      <c r="E2473" s="51">
        <v>5.2725000000000004E-8</v>
      </c>
      <c r="F2473" s="52">
        <v>7.7199999999999998E-7</v>
      </c>
      <c r="G2473" s="53">
        <v>3.363912E-6</v>
      </c>
      <c r="H2473" s="53">
        <f t="shared" si="38"/>
        <v>1.71559512E-6</v>
      </c>
    </row>
    <row r="2474" spans="1:8" x14ac:dyDescent="0.4">
      <c r="A2474" s="44" t="s">
        <v>165</v>
      </c>
      <c r="B2474" s="45" t="s">
        <v>435</v>
      </c>
      <c r="C2474" s="46">
        <v>4.73526E-9</v>
      </c>
      <c r="D2474" s="46">
        <v>1.6310000000000002E-8</v>
      </c>
      <c r="E2474" s="46">
        <v>8.5238300000000003E-10</v>
      </c>
      <c r="F2474" s="47">
        <v>9.9999999999999986E-10</v>
      </c>
      <c r="G2474" s="48">
        <v>2.2897643E-8</v>
      </c>
      <c r="H2474" s="48">
        <f t="shared" si="38"/>
        <v>1.167779793E-8</v>
      </c>
    </row>
    <row r="2475" spans="1:8" x14ac:dyDescent="0.4">
      <c r="A2475" s="49"/>
      <c r="B2475" s="50" t="s">
        <v>469</v>
      </c>
      <c r="C2475" s="51">
        <v>4.73526E-9</v>
      </c>
      <c r="D2475" s="51">
        <v>1.6310000000000002E-8</v>
      </c>
      <c r="E2475" s="51">
        <v>8.5238300000000003E-10</v>
      </c>
      <c r="F2475" s="52">
        <v>9.9999999999999986E-10</v>
      </c>
      <c r="G2475" s="53">
        <v>2.2897643E-8</v>
      </c>
      <c r="H2475" s="53">
        <f t="shared" si="38"/>
        <v>1.167779793E-8</v>
      </c>
    </row>
    <row r="2476" spans="1:8" x14ac:dyDescent="0.4">
      <c r="A2476" s="49"/>
      <c r="B2476" s="50" t="s">
        <v>333</v>
      </c>
      <c r="C2476" s="51">
        <v>8.1400000000000004E-9</v>
      </c>
      <c r="D2476" s="51">
        <v>2.29E-8</v>
      </c>
      <c r="E2476" s="51">
        <v>1.7000000000000001E-9</v>
      </c>
      <c r="F2476" s="52">
        <v>3.1099999999999998E-9</v>
      </c>
      <c r="G2476" s="53">
        <v>3.5850000000000007E-8</v>
      </c>
      <c r="H2476" s="53">
        <f t="shared" si="38"/>
        <v>1.8283500000000003E-8</v>
      </c>
    </row>
    <row r="2477" spans="1:8" x14ac:dyDescent="0.4">
      <c r="A2477" s="49"/>
      <c r="B2477" s="50" t="s">
        <v>456</v>
      </c>
      <c r="C2477" s="51">
        <v>8.9700000000000003E-9</v>
      </c>
      <c r="D2477" s="51">
        <v>2.5200000000000001E-8</v>
      </c>
      <c r="E2477" s="51">
        <v>1.87E-9</v>
      </c>
      <c r="F2477" s="52">
        <v>3.4199999999999998E-9</v>
      </c>
      <c r="G2477" s="53">
        <v>3.9459999999999997E-8</v>
      </c>
      <c r="H2477" s="53">
        <f t="shared" si="38"/>
        <v>2.0124599999999998E-8</v>
      </c>
    </row>
    <row r="2478" spans="1:8" x14ac:dyDescent="0.4">
      <c r="A2478" s="49"/>
      <c r="B2478" s="50" t="s">
        <v>375</v>
      </c>
      <c r="C2478" s="51">
        <v>1.2444499999999999E-8</v>
      </c>
      <c r="D2478" s="51">
        <v>2.2782899999999997E-8</v>
      </c>
      <c r="E2478" s="51">
        <v>1.71503E-9</v>
      </c>
      <c r="F2478" s="52">
        <v>7.5499999999999998E-9</v>
      </c>
      <c r="G2478" s="53">
        <v>4.4492429999999997E-8</v>
      </c>
      <c r="H2478" s="53">
        <f t="shared" si="38"/>
        <v>2.2691139299999998E-8</v>
      </c>
    </row>
    <row r="2479" spans="1:8" x14ac:dyDescent="0.4">
      <c r="A2479" s="49"/>
      <c r="B2479" s="50" t="s">
        <v>448</v>
      </c>
      <c r="C2479" s="51">
        <v>2.5172299999999998E-8</v>
      </c>
      <c r="D2479" s="51">
        <v>1.7723600000000002E-8</v>
      </c>
      <c r="E2479" s="51">
        <v>6.9026199999999997E-10</v>
      </c>
      <c r="F2479" s="52">
        <v>4.0300000000000004E-9</v>
      </c>
      <c r="G2479" s="53">
        <v>4.7616161999999993E-8</v>
      </c>
      <c r="H2479" s="53">
        <f t="shared" si="38"/>
        <v>2.4284242619999999E-8</v>
      </c>
    </row>
    <row r="2480" spans="1:8" x14ac:dyDescent="0.4">
      <c r="A2480" s="49"/>
      <c r="B2480" s="50" t="s">
        <v>400</v>
      </c>
      <c r="C2480" s="51">
        <v>1.35775E-8</v>
      </c>
      <c r="D2480" s="51">
        <v>3.3994099999999999E-8</v>
      </c>
      <c r="E2480" s="51">
        <v>8.1659099999999998E-10</v>
      </c>
      <c r="F2480" s="52">
        <v>9.1099999999999985E-9</v>
      </c>
      <c r="G2480" s="53">
        <v>5.7498190999999994E-8</v>
      </c>
      <c r="H2480" s="53">
        <f t="shared" si="38"/>
        <v>2.9324077409999998E-8</v>
      </c>
    </row>
    <row r="2481" spans="1:8" x14ac:dyDescent="0.4">
      <c r="A2481" s="49"/>
      <c r="B2481" s="50" t="s">
        <v>463</v>
      </c>
      <c r="C2481" s="51">
        <v>1.60023E-8</v>
      </c>
      <c r="D2481" s="51">
        <v>3.33815E-8</v>
      </c>
      <c r="E2481" s="51">
        <v>2.2675100000000002E-9</v>
      </c>
      <c r="F2481" s="52">
        <v>6E-9</v>
      </c>
      <c r="G2481" s="53">
        <v>5.7651310000000004E-8</v>
      </c>
      <c r="H2481" s="53">
        <f t="shared" si="38"/>
        <v>2.9402168100000003E-8</v>
      </c>
    </row>
    <row r="2482" spans="1:8" x14ac:dyDescent="0.4">
      <c r="A2482" s="49"/>
      <c r="B2482" s="50" t="s">
        <v>354</v>
      </c>
      <c r="C2482" s="51">
        <v>2.7399999999999997E-8</v>
      </c>
      <c r="D2482" s="51">
        <v>1.5999999999999998E-8</v>
      </c>
      <c r="E2482" s="51">
        <v>5.9399999999999998E-9</v>
      </c>
      <c r="F2482" s="52">
        <v>9.3399999999999996E-9</v>
      </c>
      <c r="G2482" s="53">
        <v>5.868E-8</v>
      </c>
      <c r="H2482" s="53">
        <f t="shared" si="38"/>
        <v>2.9926800000000003E-8</v>
      </c>
    </row>
    <row r="2483" spans="1:8" x14ac:dyDescent="0.4">
      <c r="A2483" s="49"/>
      <c r="B2483" s="50" t="s">
        <v>433</v>
      </c>
      <c r="C2483" s="51">
        <v>1.8899999999999997E-8</v>
      </c>
      <c r="D2483" s="51">
        <v>3.9400000000000002E-8</v>
      </c>
      <c r="E2483" s="51">
        <v>2.6800000000000003E-9</v>
      </c>
      <c r="F2483" s="52">
        <v>7.0900000000000001E-9</v>
      </c>
      <c r="G2483" s="53">
        <v>6.807E-8</v>
      </c>
      <c r="H2483" s="53">
        <f t="shared" si="38"/>
        <v>3.4715700000000002E-8</v>
      </c>
    </row>
    <row r="2484" spans="1:8" x14ac:dyDescent="0.4">
      <c r="A2484" s="49"/>
      <c r="B2484" s="50" t="s">
        <v>357</v>
      </c>
      <c r="C2484" s="51">
        <v>1.6976199999999997E-8</v>
      </c>
      <c r="D2484" s="51">
        <v>4.2759400000000001E-8</v>
      </c>
      <c r="E2484" s="51">
        <v>4.3346699999999995E-9</v>
      </c>
      <c r="F2484" s="52">
        <v>4.3800000000000002E-9</v>
      </c>
      <c r="G2484" s="53">
        <v>6.8450269999999994E-8</v>
      </c>
      <c r="H2484" s="53">
        <f t="shared" si="38"/>
        <v>3.4909637699999998E-8</v>
      </c>
    </row>
    <row r="2485" spans="1:8" x14ac:dyDescent="0.4">
      <c r="A2485" s="49"/>
      <c r="B2485" s="50" t="s">
        <v>389</v>
      </c>
      <c r="C2485" s="51">
        <v>1.2666800000000001E-8</v>
      </c>
      <c r="D2485" s="51">
        <v>3.6473300000000001E-8</v>
      </c>
      <c r="E2485" s="51">
        <v>9.8960100000000009E-10</v>
      </c>
      <c r="F2485" s="52">
        <v>1.88E-8</v>
      </c>
      <c r="G2485" s="53">
        <v>6.8929700999999996E-8</v>
      </c>
      <c r="H2485" s="53">
        <f t="shared" si="38"/>
        <v>3.5154147509999996E-8</v>
      </c>
    </row>
    <row r="2486" spans="1:8" x14ac:dyDescent="0.4">
      <c r="A2486" s="49"/>
      <c r="B2486" s="50" t="s">
        <v>87</v>
      </c>
      <c r="C2486" s="51">
        <v>2.0686499999999998E-8</v>
      </c>
      <c r="D2486" s="51">
        <v>4.6957199999999999E-8</v>
      </c>
      <c r="E2486" s="51">
        <v>5.1650999999999999E-9</v>
      </c>
      <c r="F2486" s="52">
        <v>6.0300000000000001E-9</v>
      </c>
      <c r="G2486" s="53">
        <v>7.8838799999999998E-8</v>
      </c>
      <c r="H2486" s="53">
        <f t="shared" si="38"/>
        <v>4.0207787999999997E-8</v>
      </c>
    </row>
    <row r="2487" spans="1:8" x14ac:dyDescent="0.4">
      <c r="A2487" s="49"/>
      <c r="B2487" s="50" t="s">
        <v>349</v>
      </c>
      <c r="C2487" s="51">
        <v>1.66413E-8</v>
      </c>
      <c r="D2487" s="51">
        <v>4.3937199999999996E-8</v>
      </c>
      <c r="E2487" s="51">
        <v>6.9659800000000004E-9</v>
      </c>
      <c r="F2487" s="52">
        <v>1.15E-8</v>
      </c>
      <c r="G2487" s="53">
        <v>7.9044479999999984E-8</v>
      </c>
      <c r="H2487" s="53">
        <f t="shared" si="38"/>
        <v>4.0312684799999991E-8</v>
      </c>
    </row>
    <row r="2488" spans="1:8" x14ac:dyDescent="0.4">
      <c r="A2488" s="49"/>
      <c r="B2488" s="50" t="s">
        <v>74</v>
      </c>
      <c r="C2488" s="51">
        <v>1.66413E-8</v>
      </c>
      <c r="D2488" s="51">
        <v>4.3937199999999996E-8</v>
      </c>
      <c r="E2488" s="51">
        <v>6.9659800000000004E-9</v>
      </c>
      <c r="F2488" s="52">
        <v>1.15E-8</v>
      </c>
      <c r="G2488" s="53">
        <v>7.9044479999999984E-8</v>
      </c>
      <c r="H2488" s="53">
        <f t="shared" si="38"/>
        <v>4.0312684799999991E-8</v>
      </c>
    </row>
    <row r="2489" spans="1:8" x14ac:dyDescent="0.4">
      <c r="A2489" s="49"/>
      <c r="B2489" s="50" t="s">
        <v>350</v>
      </c>
      <c r="C2489" s="51">
        <v>1.66413E-8</v>
      </c>
      <c r="D2489" s="51">
        <v>4.3937199999999996E-8</v>
      </c>
      <c r="E2489" s="51">
        <v>6.9659800000000004E-9</v>
      </c>
      <c r="F2489" s="52">
        <v>1.15E-8</v>
      </c>
      <c r="G2489" s="53">
        <v>7.9044479999999984E-8</v>
      </c>
      <c r="H2489" s="53">
        <f t="shared" si="38"/>
        <v>4.0312684799999991E-8</v>
      </c>
    </row>
    <row r="2490" spans="1:8" x14ac:dyDescent="0.4">
      <c r="A2490" s="49"/>
      <c r="B2490" s="50" t="s">
        <v>296</v>
      </c>
      <c r="C2490" s="51">
        <v>1.8303900000000001E-8</v>
      </c>
      <c r="D2490" s="51">
        <v>4.8980400000000001E-8</v>
      </c>
      <c r="E2490" s="51">
        <v>2.9701999999999999E-9</v>
      </c>
      <c r="F2490" s="52">
        <v>1.39E-8</v>
      </c>
      <c r="G2490" s="53">
        <v>8.4154499999999988E-8</v>
      </c>
      <c r="H2490" s="53">
        <f t="shared" si="38"/>
        <v>4.2918794999999993E-8</v>
      </c>
    </row>
    <row r="2491" spans="1:8" x14ac:dyDescent="0.4">
      <c r="A2491" s="49"/>
      <c r="B2491" s="50" t="s">
        <v>464</v>
      </c>
      <c r="C2491" s="51">
        <v>1.0688300000000001E-8</v>
      </c>
      <c r="D2491" s="51">
        <v>5.8592900000000002E-8</v>
      </c>
      <c r="E2491" s="51">
        <v>6.6077500000000003E-10</v>
      </c>
      <c r="F2491" s="52">
        <v>1.7099999999999998E-8</v>
      </c>
      <c r="G2491" s="53">
        <v>8.7041975000000008E-8</v>
      </c>
      <c r="H2491" s="53">
        <f t="shared" si="38"/>
        <v>4.4391407250000005E-8</v>
      </c>
    </row>
    <row r="2492" spans="1:8" x14ac:dyDescent="0.4">
      <c r="A2492" s="49"/>
      <c r="B2492" s="50" t="s">
        <v>215</v>
      </c>
      <c r="C2492" s="51">
        <v>2.1347599999999999E-8</v>
      </c>
      <c r="D2492" s="51">
        <v>5.5820699999999998E-8</v>
      </c>
      <c r="E2492" s="51">
        <v>1.1045299999999999E-9</v>
      </c>
      <c r="F2492" s="52">
        <v>1.7499999999999998E-8</v>
      </c>
      <c r="G2492" s="53">
        <v>9.5772830000000012E-8</v>
      </c>
      <c r="H2492" s="53">
        <f t="shared" si="38"/>
        <v>4.8844143300000005E-8</v>
      </c>
    </row>
    <row r="2493" spans="1:8" x14ac:dyDescent="0.4">
      <c r="A2493" s="49"/>
      <c r="B2493" s="50" t="s">
        <v>394</v>
      </c>
      <c r="C2493" s="51">
        <v>1.2338699999999999E-8</v>
      </c>
      <c r="D2493" s="51">
        <v>6.7230300000000003E-8</v>
      </c>
      <c r="E2493" s="51">
        <v>4.21392E-10</v>
      </c>
      <c r="F2493" s="52">
        <v>1.6399999999999998E-8</v>
      </c>
      <c r="G2493" s="53">
        <v>9.6390391999999997E-8</v>
      </c>
      <c r="H2493" s="53">
        <f t="shared" si="38"/>
        <v>4.9159099919999997E-8</v>
      </c>
    </row>
    <row r="2494" spans="1:8" x14ac:dyDescent="0.4">
      <c r="A2494" s="49"/>
      <c r="B2494" s="50" t="s">
        <v>422</v>
      </c>
      <c r="C2494" s="51">
        <v>1.37491E-8</v>
      </c>
      <c r="D2494" s="51">
        <v>7.0497100000000005E-8</v>
      </c>
      <c r="E2494" s="51">
        <v>7.8552799999999996E-10</v>
      </c>
      <c r="F2494" s="52">
        <v>2.11E-8</v>
      </c>
      <c r="G2494" s="53">
        <v>1.0613172800000001E-7</v>
      </c>
      <c r="H2494" s="53">
        <f t="shared" si="38"/>
        <v>5.4127181280000002E-8</v>
      </c>
    </row>
    <row r="2495" spans="1:8" x14ac:dyDescent="0.4">
      <c r="A2495" s="49"/>
      <c r="B2495" s="50" t="s">
        <v>467</v>
      </c>
      <c r="C2495" s="51">
        <v>3.01119E-8</v>
      </c>
      <c r="D2495" s="51">
        <v>6.4732099999999992E-8</v>
      </c>
      <c r="E2495" s="51">
        <v>4.9667600000000003E-9</v>
      </c>
      <c r="F2495" s="52">
        <v>7.6299999999999995E-9</v>
      </c>
      <c r="G2495" s="53">
        <v>1.0744075999999999E-7</v>
      </c>
      <c r="H2495" s="53">
        <f t="shared" si="38"/>
        <v>5.4794787599999994E-8</v>
      </c>
    </row>
    <row r="2496" spans="1:8" x14ac:dyDescent="0.4">
      <c r="A2496" s="49"/>
      <c r="B2496" s="50" t="s">
        <v>461</v>
      </c>
      <c r="C2496" s="51">
        <v>2.49083E-8</v>
      </c>
      <c r="D2496" s="51">
        <v>7.1464699999999995E-8</v>
      </c>
      <c r="E2496" s="51">
        <v>2.9350299999999999E-9</v>
      </c>
      <c r="F2496" s="52">
        <v>1.0600000000000001E-8</v>
      </c>
      <c r="G2496" s="53">
        <v>1.0990803E-7</v>
      </c>
      <c r="H2496" s="53">
        <f t="shared" si="38"/>
        <v>5.6053095299999998E-8</v>
      </c>
    </row>
    <row r="2497" spans="1:8" x14ac:dyDescent="0.4">
      <c r="A2497" s="49"/>
      <c r="B2497" s="50" t="s">
        <v>472</v>
      </c>
      <c r="C2497" s="51">
        <v>3.2996700000000005E-8</v>
      </c>
      <c r="D2497" s="51">
        <v>3.3853000000000005E-8</v>
      </c>
      <c r="E2497" s="51">
        <v>2.0154100000000002E-8</v>
      </c>
      <c r="F2497" s="52">
        <v>3.4E-8</v>
      </c>
      <c r="G2497" s="53">
        <v>1.2100380000000001E-7</v>
      </c>
      <c r="H2497" s="53">
        <f t="shared" si="38"/>
        <v>6.1711938000000004E-8</v>
      </c>
    </row>
    <row r="2498" spans="1:8" x14ac:dyDescent="0.4">
      <c r="A2498" s="49"/>
      <c r="B2498" s="50" t="s">
        <v>307</v>
      </c>
      <c r="C2498" s="51">
        <v>7.2899199999999994E-8</v>
      </c>
      <c r="D2498" s="51">
        <v>3.5644999999999999E-8</v>
      </c>
      <c r="E2498" s="51">
        <v>4.9646300000000005E-9</v>
      </c>
      <c r="F2498" s="52">
        <v>1.27E-8</v>
      </c>
      <c r="G2498" s="53">
        <v>1.2620883000000001E-7</v>
      </c>
      <c r="H2498" s="53">
        <f t="shared" si="38"/>
        <v>6.4366503300000005E-8</v>
      </c>
    </row>
    <row r="2499" spans="1:8" x14ac:dyDescent="0.4">
      <c r="A2499" s="49"/>
      <c r="B2499" s="50" t="s">
        <v>453</v>
      </c>
      <c r="C2499" s="51">
        <v>2.8479900000000002E-8</v>
      </c>
      <c r="D2499" s="51">
        <v>7.7125200000000008E-8</v>
      </c>
      <c r="E2499" s="51">
        <v>2.05247E-9</v>
      </c>
      <c r="F2499" s="52">
        <v>3.33E-8</v>
      </c>
      <c r="G2499" s="53">
        <v>1.4095757000000001E-7</v>
      </c>
      <c r="H2499" s="53">
        <f t="shared" si="38"/>
        <v>7.1888360700000002E-8</v>
      </c>
    </row>
    <row r="2500" spans="1:8" x14ac:dyDescent="0.4">
      <c r="A2500" s="49"/>
      <c r="B2500" s="50" t="s">
        <v>437</v>
      </c>
      <c r="C2500" s="51">
        <v>2.92E-8</v>
      </c>
      <c r="D2500" s="51">
        <v>6.6699999999999995E-8</v>
      </c>
      <c r="E2500" s="51">
        <v>9.5499999999999991E-10</v>
      </c>
      <c r="F2500" s="52">
        <v>4.4400000000000001E-8</v>
      </c>
      <c r="G2500" s="53">
        <v>1.4125499999999998E-7</v>
      </c>
      <c r="H2500" s="53">
        <f t="shared" si="38"/>
        <v>7.2040049999999985E-8</v>
      </c>
    </row>
    <row r="2501" spans="1:8" x14ac:dyDescent="0.4">
      <c r="A2501" s="49"/>
      <c r="B2501" s="50" t="s">
        <v>387</v>
      </c>
      <c r="C2501" s="51">
        <v>3.0599999999999996E-8</v>
      </c>
      <c r="D2501" s="51">
        <v>9.0400000000000002E-8</v>
      </c>
      <c r="E2501" s="51">
        <v>2.6299999999999998E-9</v>
      </c>
      <c r="F2501" s="52">
        <v>2.22E-8</v>
      </c>
      <c r="G2501" s="53">
        <v>1.4583E-7</v>
      </c>
      <c r="H2501" s="53">
        <f t="shared" si="38"/>
        <v>7.4373300000000003E-8</v>
      </c>
    </row>
    <row r="2502" spans="1:8" x14ac:dyDescent="0.4">
      <c r="A2502" s="49"/>
      <c r="B2502" s="50" t="s">
        <v>397</v>
      </c>
      <c r="C2502" s="51">
        <v>3.1953899999999997E-8</v>
      </c>
      <c r="D2502" s="51">
        <v>8.8499999999999992E-8</v>
      </c>
      <c r="E2502" s="51">
        <v>3.5899999999999998E-9</v>
      </c>
      <c r="F2502" s="52">
        <v>2.18E-8</v>
      </c>
      <c r="G2502" s="53">
        <v>1.4584390000000003E-7</v>
      </c>
      <c r="H2502" s="53">
        <f t="shared" si="38"/>
        <v>7.4380389000000016E-8</v>
      </c>
    </row>
    <row r="2503" spans="1:8" x14ac:dyDescent="0.4">
      <c r="A2503" s="49"/>
      <c r="B2503" s="50" t="s">
        <v>326</v>
      </c>
      <c r="C2503" s="51">
        <v>8.610000000000001E-8</v>
      </c>
      <c r="D2503" s="51">
        <v>7.4999999999999997E-8</v>
      </c>
      <c r="E2503" s="51">
        <v>4.4000000000000005E-9</v>
      </c>
      <c r="F2503" s="52">
        <v>7.61E-9</v>
      </c>
      <c r="G2503" s="53">
        <v>1.7310999999999999E-7</v>
      </c>
      <c r="H2503" s="53">
        <f t="shared" si="38"/>
        <v>8.8286099999999993E-8</v>
      </c>
    </row>
    <row r="2504" spans="1:8" x14ac:dyDescent="0.4">
      <c r="A2504" s="49"/>
      <c r="B2504" s="50" t="s">
        <v>473</v>
      </c>
      <c r="C2504" s="51">
        <v>4.0896699999999996E-8</v>
      </c>
      <c r="D2504" s="51">
        <v>9.2723700000000001E-8</v>
      </c>
      <c r="E2504" s="51">
        <v>2.5438299999999999E-9</v>
      </c>
      <c r="F2504" s="52">
        <v>4.1999999999999999E-8</v>
      </c>
      <c r="G2504" s="53">
        <v>1.7816422999999997E-7</v>
      </c>
      <c r="H2504" s="53">
        <f t="shared" si="38"/>
        <v>9.0863757299999989E-8</v>
      </c>
    </row>
    <row r="2505" spans="1:8" x14ac:dyDescent="0.4">
      <c r="A2505" s="49"/>
      <c r="B2505" s="50" t="s">
        <v>378</v>
      </c>
      <c r="C2505" s="51">
        <v>4.8609100000000001E-8</v>
      </c>
      <c r="D2505" s="51">
        <v>1.1074E-7</v>
      </c>
      <c r="E2505" s="51">
        <v>1.0671100000000001E-8</v>
      </c>
      <c r="F2505" s="52">
        <v>2.4300000000000003E-8</v>
      </c>
      <c r="G2505" s="53">
        <v>1.9432020000000002E-7</v>
      </c>
      <c r="H2505" s="53">
        <f t="shared" ref="H2505:H2568" si="39">G2505*0.51</f>
        <v>9.9103302000000008E-8</v>
      </c>
    </row>
    <row r="2506" spans="1:8" x14ac:dyDescent="0.4">
      <c r="A2506" s="49"/>
      <c r="B2506" s="50" t="s">
        <v>391</v>
      </c>
      <c r="C2506" s="51">
        <v>5.4911000000000001E-8</v>
      </c>
      <c r="D2506" s="51">
        <v>1.14672E-7</v>
      </c>
      <c r="E2506" s="51">
        <v>2.0251999999999998E-8</v>
      </c>
      <c r="F2506" s="52">
        <v>1.5000000000000002E-8</v>
      </c>
      <c r="G2506" s="53">
        <v>2.0483500000000002E-7</v>
      </c>
      <c r="H2506" s="53">
        <f t="shared" si="39"/>
        <v>1.0446585000000002E-7</v>
      </c>
    </row>
    <row r="2507" spans="1:8" x14ac:dyDescent="0.4">
      <c r="A2507" s="49"/>
      <c r="B2507" s="50" t="s">
        <v>409</v>
      </c>
      <c r="C2507" s="51">
        <v>9.0698400000000004E-8</v>
      </c>
      <c r="D2507" s="51">
        <v>4.7104400000000005E-8</v>
      </c>
      <c r="E2507" s="51">
        <v>1.65893E-8</v>
      </c>
      <c r="F2507" s="52">
        <v>5.7800000000000001E-8</v>
      </c>
      <c r="G2507" s="53">
        <v>2.1219210000000002E-7</v>
      </c>
      <c r="H2507" s="53">
        <f t="shared" si="39"/>
        <v>1.0821797100000001E-7</v>
      </c>
    </row>
    <row r="2508" spans="1:8" x14ac:dyDescent="0.4">
      <c r="A2508" s="49"/>
      <c r="B2508" s="50" t="s">
        <v>91</v>
      </c>
      <c r="C2508" s="51">
        <v>9.2707999999999999E-8</v>
      </c>
      <c r="D2508" s="51">
        <v>7.5802400000000001E-8</v>
      </c>
      <c r="E2508" s="51">
        <v>1.25739E-8</v>
      </c>
      <c r="F2508" s="52">
        <v>3.1699999999999999E-8</v>
      </c>
      <c r="G2508" s="53">
        <v>2.1278429999999998E-7</v>
      </c>
      <c r="H2508" s="53">
        <f t="shared" si="39"/>
        <v>1.08519993E-7</v>
      </c>
    </row>
    <row r="2509" spans="1:8" x14ac:dyDescent="0.4">
      <c r="A2509" s="49"/>
      <c r="B2509" s="50" t="s">
        <v>364</v>
      </c>
      <c r="C2509" s="51">
        <v>4.3054999999999997E-8</v>
      </c>
      <c r="D2509" s="51">
        <v>1.5367700000000001E-7</v>
      </c>
      <c r="E2509" s="51">
        <v>7.39085E-9</v>
      </c>
      <c r="F2509" s="52">
        <v>3.6799999999999999E-8</v>
      </c>
      <c r="G2509" s="53">
        <v>2.4092285000000003E-7</v>
      </c>
      <c r="H2509" s="53">
        <f t="shared" si="39"/>
        <v>1.2287065350000003E-7</v>
      </c>
    </row>
    <row r="2510" spans="1:8" x14ac:dyDescent="0.4">
      <c r="A2510" s="49"/>
      <c r="B2510" s="50" t="s">
        <v>423</v>
      </c>
      <c r="C2510" s="51">
        <v>8.5796100000000002E-8</v>
      </c>
      <c r="D2510" s="51">
        <v>1.2461500000000001E-7</v>
      </c>
      <c r="E2510" s="51">
        <v>2.57494E-8</v>
      </c>
      <c r="F2510" s="52">
        <v>7.2299999999999992E-8</v>
      </c>
      <c r="G2510" s="53">
        <v>3.0846050000000006E-7</v>
      </c>
      <c r="H2510" s="53">
        <f t="shared" si="39"/>
        <v>1.5731485500000003E-7</v>
      </c>
    </row>
    <row r="2511" spans="1:8" x14ac:dyDescent="0.4">
      <c r="A2511" s="49"/>
      <c r="B2511" s="50" t="s">
        <v>266</v>
      </c>
      <c r="C2511" s="51">
        <v>8.1732500000000007E-8</v>
      </c>
      <c r="D2511" s="51">
        <v>2.5710499999999997E-7</v>
      </c>
      <c r="E2511" s="51">
        <v>2.1019500000000002E-8</v>
      </c>
      <c r="F2511" s="52">
        <v>3.2600000000000001E-8</v>
      </c>
      <c r="G2511" s="53">
        <v>3.9245699999999998E-7</v>
      </c>
      <c r="H2511" s="53">
        <f t="shared" si="39"/>
        <v>2.0015306999999999E-7</v>
      </c>
    </row>
    <row r="2512" spans="1:8" x14ac:dyDescent="0.4">
      <c r="A2512" s="49"/>
      <c r="B2512" s="50" t="s">
        <v>416</v>
      </c>
      <c r="C2512" s="51">
        <v>2.6643700000000002E-7</v>
      </c>
      <c r="D2512" s="51">
        <v>1.43514E-7</v>
      </c>
      <c r="E2512" s="51">
        <v>7.8724200000000008E-9</v>
      </c>
      <c r="F2512" s="52">
        <v>1.09E-8</v>
      </c>
      <c r="G2512" s="53">
        <v>4.2872342000000001E-7</v>
      </c>
      <c r="H2512" s="53">
        <f t="shared" si="39"/>
        <v>2.1864894420000001E-7</v>
      </c>
    </row>
    <row r="2513" spans="1:8" x14ac:dyDescent="0.4">
      <c r="A2513" s="49"/>
      <c r="B2513" s="50" t="s">
        <v>386</v>
      </c>
      <c r="C2513" s="51">
        <v>9.8719699999999997E-8</v>
      </c>
      <c r="D2513" s="51">
        <v>2.7022299999999997E-7</v>
      </c>
      <c r="E2513" s="51">
        <v>1.0810099999999999E-8</v>
      </c>
      <c r="F2513" s="52">
        <v>5.62E-8</v>
      </c>
      <c r="G2513" s="53">
        <v>4.3595280000000003E-7</v>
      </c>
      <c r="H2513" s="53">
        <f t="shared" si="39"/>
        <v>2.2233592800000002E-7</v>
      </c>
    </row>
    <row r="2514" spans="1:8" x14ac:dyDescent="0.4">
      <c r="A2514" s="49"/>
      <c r="B2514" s="50" t="s">
        <v>414</v>
      </c>
      <c r="C2514" s="51">
        <v>3.0356600000000001E-7</v>
      </c>
      <c r="D2514" s="51">
        <v>2.7970700000000003E-7</v>
      </c>
      <c r="E2514" s="51">
        <v>7.7118400000000001E-9</v>
      </c>
      <c r="F2514" s="52">
        <v>9.3099999999999993E-8</v>
      </c>
      <c r="G2514" s="53">
        <v>6.8408484000000011E-7</v>
      </c>
      <c r="H2514" s="53">
        <f t="shared" si="39"/>
        <v>3.4888326840000007E-7</v>
      </c>
    </row>
    <row r="2515" spans="1:8" x14ac:dyDescent="0.4">
      <c r="A2515" s="49"/>
      <c r="B2515" s="50" t="s">
        <v>455</v>
      </c>
      <c r="C2515" s="51">
        <v>3.1480499999999997E-7</v>
      </c>
      <c r="D2515" s="51">
        <v>2.2539000000000001E-7</v>
      </c>
      <c r="E2515" s="51">
        <v>7.7308799999999997E-8</v>
      </c>
      <c r="F2515" s="52">
        <v>1.91E-7</v>
      </c>
      <c r="G2515" s="53">
        <v>8.0850379999999999E-7</v>
      </c>
      <c r="H2515" s="53">
        <f t="shared" si="39"/>
        <v>4.1233693800000001E-7</v>
      </c>
    </row>
    <row r="2516" spans="1:8" x14ac:dyDescent="0.4">
      <c r="A2516" s="49"/>
      <c r="B2516" s="50" t="s">
        <v>222</v>
      </c>
      <c r="C2516" s="51">
        <v>3.6739800000000002E-7</v>
      </c>
      <c r="D2516" s="51">
        <v>2.1524299999999999E-7</v>
      </c>
      <c r="E2516" s="51">
        <v>8.6729600000000001E-8</v>
      </c>
      <c r="F2516" s="52">
        <v>2.8299999999999998E-7</v>
      </c>
      <c r="G2516" s="53">
        <v>9.5237060000000016E-7</v>
      </c>
      <c r="H2516" s="53">
        <f t="shared" si="39"/>
        <v>4.8570900600000013E-7</v>
      </c>
    </row>
    <row r="2517" spans="1:8" x14ac:dyDescent="0.4">
      <c r="A2517" s="49"/>
      <c r="B2517" s="50" t="s">
        <v>428</v>
      </c>
      <c r="C2517" s="51">
        <v>2.5069799999999999E-7</v>
      </c>
      <c r="D2517" s="51">
        <v>2.66584E-7</v>
      </c>
      <c r="E2517" s="51">
        <v>1.3232599999999999E-7</v>
      </c>
      <c r="F2517" s="52">
        <v>4.2599999999999998E-7</v>
      </c>
      <c r="G2517" s="53">
        <v>1.0756080000000001E-6</v>
      </c>
      <c r="H2517" s="53">
        <f t="shared" si="39"/>
        <v>5.4856008000000006E-7</v>
      </c>
    </row>
    <row r="2518" spans="1:8" x14ac:dyDescent="0.4">
      <c r="A2518" s="49"/>
      <c r="B2518" s="50" t="s">
        <v>306</v>
      </c>
      <c r="C2518" s="51">
        <v>4.1198800000000002E-7</v>
      </c>
      <c r="D2518" s="51">
        <v>1.0598E-6</v>
      </c>
      <c r="E2518" s="51">
        <v>5.3042699999999998E-8</v>
      </c>
      <c r="F2518" s="52">
        <v>2.17E-7</v>
      </c>
      <c r="G2518" s="53">
        <v>1.7418307E-6</v>
      </c>
      <c r="H2518" s="53">
        <f t="shared" si="39"/>
        <v>8.8833365700000005E-7</v>
      </c>
    </row>
    <row r="2519" spans="1:8" x14ac:dyDescent="0.4">
      <c r="A2519" s="49"/>
      <c r="B2519" s="50" t="s">
        <v>447</v>
      </c>
      <c r="C2519" s="51">
        <v>9.3420700000000007E-7</v>
      </c>
      <c r="D2519" s="51">
        <v>5.04895E-7</v>
      </c>
      <c r="E2519" s="51">
        <v>3.2648099999999997E-7</v>
      </c>
      <c r="F2519" s="52">
        <v>6.7699999999999993E-7</v>
      </c>
      <c r="G2519" s="53">
        <v>2.4425829999999999E-6</v>
      </c>
      <c r="H2519" s="53">
        <f t="shared" si="39"/>
        <v>1.24571733E-6</v>
      </c>
    </row>
    <row r="2520" spans="1:8" x14ac:dyDescent="0.4">
      <c r="A2520" s="49"/>
      <c r="B2520" s="50" t="s">
        <v>459</v>
      </c>
      <c r="C2520" s="51">
        <v>7.7144200000000003E-7</v>
      </c>
      <c r="D2520" s="51">
        <v>1.5305799999999999E-6</v>
      </c>
      <c r="E2520" s="51">
        <v>3.6764999999999999E-8</v>
      </c>
      <c r="F2520" s="52">
        <v>2.0200000000000001E-7</v>
      </c>
      <c r="G2520" s="53">
        <v>2.5407869999999997E-6</v>
      </c>
      <c r="H2520" s="53">
        <f t="shared" si="39"/>
        <v>1.2958013699999998E-6</v>
      </c>
    </row>
    <row r="2521" spans="1:8" x14ac:dyDescent="0.4">
      <c r="A2521" s="49"/>
      <c r="B2521" s="50" t="s">
        <v>383</v>
      </c>
      <c r="C2521" s="51">
        <v>2.5328999999999996E-7</v>
      </c>
      <c r="D2521" s="51">
        <v>5.8578499999999997E-7</v>
      </c>
      <c r="E2521" s="51">
        <v>5.4745399999999995E-7</v>
      </c>
      <c r="F2521" s="52">
        <v>1.5800000000000001E-6</v>
      </c>
      <c r="G2521" s="53">
        <v>2.9665290000000001E-6</v>
      </c>
      <c r="H2521" s="53">
        <f t="shared" si="39"/>
        <v>1.51292979E-6</v>
      </c>
    </row>
    <row r="2522" spans="1:8" x14ac:dyDescent="0.4">
      <c r="A2522" s="49"/>
      <c r="B2522" s="50" t="s">
        <v>362</v>
      </c>
      <c r="C2522" s="51">
        <v>2.75847E-7</v>
      </c>
      <c r="D2522" s="51">
        <v>6.6115599999999997E-7</v>
      </c>
      <c r="E2522" s="51">
        <v>6.3032899999999998E-7</v>
      </c>
      <c r="F2522" s="52">
        <v>1.8600000000000002E-6</v>
      </c>
      <c r="G2522" s="53">
        <v>3.4273319999999998E-6</v>
      </c>
      <c r="H2522" s="53">
        <f t="shared" si="39"/>
        <v>1.7479393199999999E-6</v>
      </c>
    </row>
    <row r="2523" spans="1:8" x14ac:dyDescent="0.4">
      <c r="A2523" s="44" t="s">
        <v>338</v>
      </c>
      <c r="B2523" s="45" t="s">
        <v>349</v>
      </c>
      <c r="C2523" s="46">
        <v>1.3953600000000001E-7</v>
      </c>
      <c r="D2523" s="46">
        <v>1.0357100000000001E-7</v>
      </c>
      <c r="E2523" s="46">
        <v>6.3795199999999994E-8</v>
      </c>
      <c r="F2523" s="47">
        <v>9.46E-8</v>
      </c>
      <c r="G2523" s="48">
        <v>4.0150220000000003E-7</v>
      </c>
      <c r="H2523" s="48">
        <f t="shared" si="39"/>
        <v>2.0476612200000001E-7</v>
      </c>
    </row>
    <row r="2524" spans="1:8" x14ac:dyDescent="0.4">
      <c r="A2524" s="49"/>
      <c r="B2524" s="50" t="s">
        <v>74</v>
      </c>
      <c r="C2524" s="51">
        <v>1.3953600000000001E-7</v>
      </c>
      <c r="D2524" s="51">
        <v>1.0357100000000001E-7</v>
      </c>
      <c r="E2524" s="51">
        <v>6.3795199999999994E-8</v>
      </c>
      <c r="F2524" s="52">
        <v>9.46E-8</v>
      </c>
      <c r="G2524" s="53">
        <v>4.0150220000000003E-7</v>
      </c>
      <c r="H2524" s="53">
        <f t="shared" si="39"/>
        <v>2.0476612200000001E-7</v>
      </c>
    </row>
    <row r="2525" spans="1:8" x14ac:dyDescent="0.4">
      <c r="A2525" s="49"/>
      <c r="B2525" s="50" t="s">
        <v>350</v>
      </c>
      <c r="C2525" s="51">
        <v>1.3953600000000001E-7</v>
      </c>
      <c r="D2525" s="51">
        <v>1.0357100000000001E-7</v>
      </c>
      <c r="E2525" s="51">
        <v>6.3795199999999994E-8</v>
      </c>
      <c r="F2525" s="52">
        <v>9.46E-8</v>
      </c>
      <c r="G2525" s="53">
        <v>4.0150220000000003E-7</v>
      </c>
      <c r="H2525" s="53">
        <f t="shared" si="39"/>
        <v>2.0476612200000001E-7</v>
      </c>
    </row>
    <row r="2526" spans="1:8" x14ac:dyDescent="0.4">
      <c r="A2526" s="49"/>
      <c r="B2526" s="50" t="s">
        <v>467</v>
      </c>
      <c r="C2526" s="51">
        <v>8.7765200000000003E-8</v>
      </c>
      <c r="D2526" s="51">
        <v>2.65767E-7</v>
      </c>
      <c r="E2526" s="51">
        <v>3.3461800000000001E-8</v>
      </c>
      <c r="F2526" s="52">
        <v>1.9099999999999999E-8</v>
      </c>
      <c r="G2526" s="53">
        <v>4.0609399999999996E-7</v>
      </c>
      <c r="H2526" s="53">
        <f t="shared" si="39"/>
        <v>2.0710793999999997E-7</v>
      </c>
    </row>
    <row r="2527" spans="1:8" x14ac:dyDescent="0.4">
      <c r="A2527" s="49"/>
      <c r="B2527" s="50" t="s">
        <v>343</v>
      </c>
      <c r="C2527" s="51">
        <v>1.4098600000000002E-7</v>
      </c>
      <c r="D2527" s="51">
        <v>4.1333599999999996E-7</v>
      </c>
      <c r="E2527" s="51">
        <v>2.87308E-8</v>
      </c>
      <c r="F2527" s="52">
        <v>2.44E-8</v>
      </c>
      <c r="G2527" s="53">
        <v>6.074528E-7</v>
      </c>
      <c r="H2527" s="53">
        <f t="shared" si="39"/>
        <v>3.0980092800000001E-7</v>
      </c>
    </row>
    <row r="2528" spans="1:8" x14ac:dyDescent="0.4">
      <c r="A2528" s="49"/>
      <c r="B2528" s="50" t="s">
        <v>337</v>
      </c>
      <c r="C2528" s="51">
        <v>1.01137E-6</v>
      </c>
      <c r="D2528" s="51">
        <v>6.3232500000000002E-7</v>
      </c>
      <c r="E2528" s="51">
        <v>9.7506E-8</v>
      </c>
      <c r="F2528" s="52">
        <v>3.22E-7</v>
      </c>
      <c r="G2528" s="53">
        <v>2.0632009999999998E-6</v>
      </c>
      <c r="H2528" s="53">
        <f t="shared" si="39"/>
        <v>1.0522325099999998E-6</v>
      </c>
    </row>
    <row r="2529" spans="1:8" x14ac:dyDescent="0.4">
      <c r="A2529" s="49"/>
      <c r="B2529" s="50" t="s">
        <v>472</v>
      </c>
      <c r="C2529" s="51">
        <v>1.1053099999999999E-6</v>
      </c>
      <c r="D2529" s="51">
        <v>8.4650399999999997E-7</v>
      </c>
      <c r="E2529" s="51">
        <v>9.7494199999999997E-8</v>
      </c>
      <c r="F2529" s="52">
        <v>2.9100000000000005E-7</v>
      </c>
      <c r="G2529" s="53">
        <v>2.3403082000000004E-6</v>
      </c>
      <c r="H2529" s="53">
        <f t="shared" si="39"/>
        <v>1.1935571820000002E-6</v>
      </c>
    </row>
    <row r="2530" spans="1:8" x14ac:dyDescent="0.4">
      <c r="A2530" s="49"/>
      <c r="B2530" s="50" t="s">
        <v>403</v>
      </c>
      <c r="C2530" s="51">
        <v>2.28837E-6</v>
      </c>
      <c r="D2530" s="51">
        <v>1.5377900000000001E-6</v>
      </c>
      <c r="E2530" s="51">
        <v>1.1711300000000001E-6</v>
      </c>
      <c r="F2530" s="52">
        <v>2.6800000000000002E-6</v>
      </c>
      <c r="G2530" s="53">
        <v>7.6772900000000012E-6</v>
      </c>
      <c r="H2530" s="53">
        <f t="shared" si="39"/>
        <v>3.9154179000000008E-6</v>
      </c>
    </row>
    <row r="2531" spans="1:8" x14ac:dyDescent="0.4">
      <c r="A2531" s="49"/>
      <c r="B2531" s="50" t="s">
        <v>227</v>
      </c>
      <c r="C2531" s="51">
        <v>8.8357199999999999E-8</v>
      </c>
      <c r="D2531" s="51">
        <v>2.3963500000000004E-6</v>
      </c>
      <c r="E2531" s="51">
        <v>3.4928300000000003E-8</v>
      </c>
      <c r="F2531" s="52">
        <v>5.3400000000000005E-6</v>
      </c>
      <c r="G2531" s="53">
        <v>7.8596355000000006E-6</v>
      </c>
      <c r="H2531" s="53">
        <f t="shared" si="39"/>
        <v>4.0084141050000003E-6</v>
      </c>
    </row>
    <row r="2532" spans="1:8" x14ac:dyDescent="0.4">
      <c r="A2532" s="49"/>
      <c r="B2532" s="50" t="s">
        <v>445</v>
      </c>
      <c r="C2532" s="51">
        <v>6.2604299999999998E-6</v>
      </c>
      <c r="D2532" s="51">
        <v>4.8840999999999995E-6</v>
      </c>
      <c r="E2532" s="51">
        <v>9.7317800000000009E-7</v>
      </c>
      <c r="F2532" s="52">
        <v>2.7800000000000001E-6</v>
      </c>
      <c r="G2532" s="53">
        <v>1.4897708E-5</v>
      </c>
      <c r="H2532" s="53">
        <f t="shared" si="39"/>
        <v>7.5978310800000004E-6</v>
      </c>
    </row>
    <row r="2533" spans="1:8" x14ac:dyDescent="0.4">
      <c r="A2533" s="49"/>
      <c r="B2533" s="50" t="s">
        <v>393</v>
      </c>
      <c r="C2533" s="51">
        <v>6.0919700000000007E-6</v>
      </c>
      <c r="D2533" s="51">
        <v>9.6178600000000004E-6</v>
      </c>
      <c r="E2533" s="51">
        <v>4.1703600000000003E-7</v>
      </c>
      <c r="F2533" s="52">
        <v>1.7999999999999999E-6</v>
      </c>
      <c r="G2533" s="53">
        <v>1.7926866E-5</v>
      </c>
      <c r="H2533" s="53">
        <f t="shared" si="39"/>
        <v>9.1427016599999994E-6</v>
      </c>
    </row>
    <row r="2534" spans="1:8" x14ac:dyDescent="0.4">
      <c r="A2534" s="49"/>
      <c r="B2534" s="50" t="s">
        <v>367</v>
      </c>
      <c r="C2534" s="51">
        <v>8.9572999999999998E-6</v>
      </c>
      <c r="D2534" s="51">
        <v>7.4551699999999998E-6</v>
      </c>
      <c r="E2534" s="51">
        <v>1.83888E-6</v>
      </c>
      <c r="F2534" s="52">
        <v>4.0600000000000001E-6</v>
      </c>
      <c r="G2534" s="53">
        <v>2.2311350000000001E-5</v>
      </c>
      <c r="H2534" s="53">
        <f t="shared" si="39"/>
        <v>1.13787885E-5</v>
      </c>
    </row>
    <row r="2535" spans="1:8" x14ac:dyDescent="0.4">
      <c r="A2535" s="49"/>
      <c r="B2535" s="50" t="s">
        <v>448</v>
      </c>
      <c r="C2535" s="51">
        <v>1.6215799999999998E-5</v>
      </c>
      <c r="D2535" s="51">
        <v>9.0870499999999997E-6</v>
      </c>
      <c r="E2535" s="51">
        <v>6.27361E-7</v>
      </c>
      <c r="F2535" s="52">
        <v>2.65E-6</v>
      </c>
      <c r="G2535" s="53">
        <v>2.8580210999999998E-5</v>
      </c>
      <c r="H2535" s="53">
        <f t="shared" si="39"/>
        <v>1.4575907609999999E-5</v>
      </c>
    </row>
    <row r="2536" spans="1:8" x14ac:dyDescent="0.4">
      <c r="A2536" s="49"/>
      <c r="B2536" s="50" t="s">
        <v>369</v>
      </c>
      <c r="C2536" s="51">
        <v>1.25754E-5</v>
      </c>
      <c r="D2536" s="51">
        <v>1.6146599999999999E-5</v>
      </c>
      <c r="E2536" s="51">
        <v>2.4587099999999997E-6</v>
      </c>
      <c r="F2536" s="52">
        <v>4.1500000000000001E-6</v>
      </c>
      <c r="G2536" s="53">
        <v>3.5330710000000004E-5</v>
      </c>
      <c r="H2536" s="53">
        <f t="shared" si="39"/>
        <v>1.8018662100000002E-5</v>
      </c>
    </row>
    <row r="2537" spans="1:8" x14ac:dyDescent="0.4">
      <c r="A2537" s="49"/>
      <c r="B2537" s="50" t="s">
        <v>370</v>
      </c>
      <c r="C2537" s="51">
        <v>1.25754E-5</v>
      </c>
      <c r="D2537" s="51">
        <v>1.6146599999999999E-5</v>
      </c>
      <c r="E2537" s="51">
        <v>2.4587099999999997E-6</v>
      </c>
      <c r="F2537" s="52">
        <v>4.1500000000000001E-6</v>
      </c>
      <c r="G2537" s="53">
        <v>3.5330710000000004E-5</v>
      </c>
      <c r="H2537" s="53">
        <f t="shared" si="39"/>
        <v>1.8018662100000002E-5</v>
      </c>
    </row>
    <row r="2538" spans="1:8" x14ac:dyDescent="0.4">
      <c r="A2538" s="44" t="s">
        <v>204</v>
      </c>
      <c r="B2538" s="45" t="s">
        <v>385</v>
      </c>
      <c r="C2538" s="46">
        <v>6.8586799999999993E-8</v>
      </c>
      <c r="D2538" s="46">
        <v>1.6068300000000001E-7</v>
      </c>
      <c r="E2538" s="46">
        <v>1.44405E-8</v>
      </c>
      <c r="F2538" s="47">
        <v>1.14E-8</v>
      </c>
      <c r="G2538" s="48">
        <v>2.5511029999999999E-7</v>
      </c>
      <c r="H2538" s="48">
        <f t="shared" si="39"/>
        <v>1.3010625300000001E-7</v>
      </c>
    </row>
    <row r="2539" spans="1:8" x14ac:dyDescent="0.4">
      <c r="A2539" s="49"/>
      <c r="B2539" s="50" t="s">
        <v>375</v>
      </c>
      <c r="C2539" s="51">
        <v>1.0763400000000001E-7</v>
      </c>
      <c r="D2539" s="51">
        <v>2.30869E-7</v>
      </c>
      <c r="E2539" s="51">
        <v>1.5812100000000002E-8</v>
      </c>
      <c r="F2539" s="52">
        <v>7.1299999999999997E-8</v>
      </c>
      <c r="G2539" s="53">
        <v>4.2561509999999998E-7</v>
      </c>
      <c r="H2539" s="53">
        <f t="shared" si="39"/>
        <v>2.1706370099999999E-7</v>
      </c>
    </row>
    <row r="2540" spans="1:8" x14ac:dyDescent="0.4">
      <c r="A2540" s="49"/>
      <c r="B2540" s="50" t="s">
        <v>400</v>
      </c>
      <c r="C2540" s="51">
        <v>9.7269799999999999E-8</v>
      </c>
      <c r="D2540" s="51">
        <v>2.69645E-7</v>
      </c>
      <c r="E2540" s="51">
        <v>5.3588500000000004E-9</v>
      </c>
      <c r="F2540" s="52">
        <v>6.8200000000000002E-8</v>
      </c>
      <c r="G2540" s="53">
        <v>4.4047364999999993E-7</v>
      </c>
      <c r="H2540" s="53">
        <f t="shared" si="39"/>
        <v>2.2464156149999998E-7</v>
      </c>
    </row>
    <row r="2541" spans="1:8" x14ac:dyDescent="0.4">
      <c r="A2541" s="49"/>
      <c r="B2541" s="50" t="s">
        <v>467</v>
      </c>
      <c r="C2541" s="51">
        <v>1.23043E-7</v>
      </c>
      <c r="D2541" s="51">
        <v>2.9081099999999997E-7</v>
      </c>
      <c r="E2541" s="51">
        <v>1.26587E-8</v>
      </c>
      <c r="F2541" s="52">
        <v>2.92E-8</v>
      </c>
      <c r="G2541" s="53">
        <v>4.5571269999999994E-7</v>
      </c>
      <c r="H2541" s="53">
        <f t="shared" si="39"/>
        <v>2.3241347699999999E-7</v>
      </c>
    </row>
    <row r="2542" spans="1:8" x14ac:dyDescent="0.4">
      <c r="A2542" s="49"/>
      <c r="B2542" s="50" t="s">
        <v>296</v>
      </c>
      <c r="C2542" s="51">
        <v>1.1541699999999999E-7</v>
      </c>
      <c r="D2542" s="51">
        <v>3.3133899999999997E-7</v>
      </c>
      <c r="E2542" s="51">
        <v>1.9379699999999999E-8</v>
      </c>
      <c r="F2542" s="52">
        <v>9.1399999999999998E-8</v>
      </c>
      <c r="G2542" s="53">
        <v>5.5753569999999997E-7</v>
      </c>
      <c r="H2542" s="53">
        <f t="shared" si="39"/>
        <v>2.84343207E-7</v>
      </c>
    </row>
    <row r="2543" spans="1:8" x14ac:dyDescent="0.4">
      <c r="A2543" s="49"/>
      <c r="B2543" s="50" t="s">
        <v>389</v>
      </c>
      <c r="C2543" s="51">
        <v>1.2851900000000001E-7</v>
      </c>
      <c r="D2543" s="51">
        <v>3.7208599999999999E-7</v>
      </c>
      <c r="E2543" s="51">
        <v>1.0010500000000001E-8</v>
      </c>
      <c r="F2543" s="52">
        <v>1.8100000000000002E-7</v>
      </c>
      <c r="G2543" s="53">
        <v>6.9161549999999998E-7</v>
      </c>
      <c r="H2543" s="53">
        <f t="shared" si="39"/>
        <v>3.5272390499999998E-7</v>
      </c>
    </row>
    <row r="2544" spans="1:8" x14ac:dyDescent="0.4">
      <c r="A2544" s="49"/>
      <c r="B2544" s="50" t="s">
        <v>215</v>
      </c>
      <c r="C2544" s="51">
        <v>1.5608799999999999E-7</v>
      </c>
      <c r="D2544" s="51">
        <v>4.5357200000000001E-7</v>
      </c>
      <c r="E2544" s="51">
        <v>1.2685500000000001E-8</v>
      </c>
      <c r="F2544" s="52">
        <v>1.1000000000000001E-7</v>
      </c>
      <c r="G2544" s="53">
        <v>7.3234549999999995E-7</v>
      </c>
      <c r="H2544" s="53">
        <f t="shared" si="39"/>
        <v>3.73496205E-7</v>
      </c>
    </row>
    <row r="2545" spans="1:8" x14ac:dyDescent="0.4">
      <c r="A2545" s="49"/>
      <c r="B2545" s="50" t="s">
        <v>397</v>
      </c>
      <c r="C2545" s="51">
        <v>1.6610000000000001E-7</v>
      </c>
      <c r="D2545" s="51">
        <v>4.5882600000000003E-7</v>
      </c>
      <c r="E2545" s="51">
        <v>1.8856899999999999E-8</v>
      </c>
      <c r="F2545" s="52">
        <v>1.1299999999999999E-7</v>
      </c>
      <c r="G2545" s="53">
        <v>7.5678290000000012E-7</v>
      </c>
      <c r="H2545" s="53">
        <f t="shared" si="39"/>
        <v>3.8595927900000008E-7</v>
      </c>
    </row>
    <row r="2546" spans="1:8" x14ac:dyDescent="0.4">
      <c r="A2546" s="49"/>
      <c r="B2546" s="50" t="s">
        <v>329</v>
      </c>
      <c r="C2546" s="51">
        <v>1.8946699999999999E-7</v>
      </c>
      <c r="D2546" s="51">
        <v>4.7139500000000002E-7</v>
      </c>
      <c r="E2546" s="51">
        <v>4.3134299999999997E-8</v>
      </c>
      <c r="F2546" s="52">
        <v>5.76E-8</v>
      </c>
      <c r="G2546" s="53">
        <v>7.6159629999999996E-7</v>
      </c>
      <c r="H2546" s="53">
        <f t="shared" si="39"/>
        <v>3.8841411300000001E-7</v>
      </c>
    </row>
    <row r="2547" spans="1:8" x14ac:dyDescent="0.4">
      <c r="A2547" s="49"/>
      <c r="B2547" s="50" t="s">
        <v>461</v>
      </c>
      <c r="C2547" s="51">
        <v>1.7891000000000001E-7</v>
      </c>
      <c r="D2547" s="51">
        <v>5.0776599999999994E-7</v>
      </c>
      <c r="E2547" s="51">
        <v>2.1799100000000001E-8</v>
      </c>
      <c r="F2547" s="52">
        <v>7.8999999999999993E-8</v>
      </c>
      <c r="G2547" s="53">
        <v>7.8747509999999997E-7</v>
      </c>
      <c r="H2547" s="53">
        <f t="shared" si="39"/>
        <v>4.0161230099999999E-7</v>
      </c>
    </row>
    <row r="2548" spans="1:8" x14ac:dyDescent="0.4">
      <c r="A2548" s="49"/>
      <c r="B2548" s="50" t="s">
        <v>364</v>
      </c>
      <c r="C2548" s="51">
        <v>1.4357599999999999E-7</v>
      </c>
      <c r="D2548" s="51">
        <v>5.16782E-7</v>
      </c>
      <c r="E2548" s="51">
        <v>2.50628E-8</v>
      </c>
      <c r="F2548" s="52">
        <v>1.23E-7</v>
      </c>
      <c r="G2548" s="53">
        <v>8.0842080000000003E-7</v>
      </c>
      <c r="H2548" s="53">
        <f t="shared" si="39"/>
        <v>4.1229460800000003E-7</v>
      </c>
    </row>
    <row r="2549" spans="1:8" x14ac:dyDescent="0.4">
      <c r="A2549" s="49"/>
      <c r="B2549" s="50" t="s">
        <v>333</v>
      </c>
      <c r="C2549" s="51">
        <v>1.9276100000000001E-7</v>
      </c>
      <c r="D2549" s="51">
        <v>5.6039500000000004E-7</v>
      </c>
      <c r="E2549" s="51">
        <v>3.9631900000000002E-8</v>
      </c>
      <c r="F2549" s="52">
        <v>6.0199999999999996E-8</v>
      </c>
      <c r="G2549" s="53">
        <v>8.5298789999999997E-7</v>
      </c>
      <c r="H2549" s="53">
        <f t="shared" si="39"/>
        <v>4.3502382900000001E-7</v>
      </c>
    </row>
    <row r="2550" spans="1:8" x14ac:dyDescent="0.4">
      <c r="A2550" s="49"/>
      <c r="B2550" s="50" t="s">
        <v>453</v>
      </c>
      <c r="C2550" s="51">
        <v>1.7445E-7</v>
      </c>
      <c r="D2550" s="51">
        <v>4.7697600000000002E-7</v>
      </c>
      <c r="E2550" s="51">
        <v>1.28644E-8</v>
      </c>
      <c r="F2550" s="52">
        <v>1.9900000000000002E-7</v>
      </c>
      <c r="G2550" s="53">
        <v>8.6329039999999997E-7</v>
      </c>
      <c r="H2550" s="53">
        <f t="shared" si="39"/>
        <v>4.4027810399999997E-7</v>
      </c>
    </row>
    <row r="2551" spans="1:8" x14ac:dyDescent="0.4">
      <c r="A2551" s="49"/>
      <c r="B2551" s="50" t="s">
        <v>456</v>
      </c>
      <c r="C2551" s="51">
        <v>1.90481E-7</v>
      </c>
      <c r="D2551" s="51">
        <v>5.6276700000000008E-7</v>
      </c>
      <c r="E2551" s="51">
        <v>3.89572E-8</v>
      </c>
      <c r="F2551" s="52">
        <v>7.9300000000000002E-8</v>
      </c>
      <c r="G2551" s="53">
        <v>8.7150520000000006E-7</v>
      </c>
      <c r="H2551" s="53">
        <f t="shared" si="39"/>
        <v>4.4446765200000001E-7</v>
      </c>
    </row>
    <row r="2552" spans="1:8" x14ac:dyDescent="0.4">
      <c r="A2552" s="49"/>
      <c r="B2552" s="50" t="s">
        <v>159</v>
      </c>
      <c r="C2552" s="51">
        <v>3.20602E-7</v>
      </c>
      <c r="D2552" s="51">
        <v>1.8408199999999999E-7</v>
      </c>
      <c r="E2552" s="51">
        <v>2.8202400000000004E-7</v>
      </c>
      <c r="F2552" s="52">
        <v>1.3100000000000002E-7</v>
      </c>
      <c r="G2552" s="53">
        <v>9.1770800000000013E-7</v>
      </c>
      <c r="H2552" s="53">
        <f t="shared" si="39"/>
        <v>4.680310800000001E-7</v>
      </c>
    </row>
    <row r="2553" spans="1:8" x14ac:dyDescent="0.4">
      <c r="A2553" s="49"/>
      <c r="B2553" s="50" t="s">
        <v>238</v>
      </c>
      <c r="C2553" s="51">
        <v>1.9355500000000001E-7</v>
      </c>
      <c r="D2553" s="51">
        <v>5.3377999999999995E-7</v>
      </c>
      <c r="E2553" s="51">
        <v>2.0973599999999998E-8</v>
      </c>
      <c r="F2553" s="52">
        <v>2.3699999999999999E-7</v>
      </c>
      <c r="G2553" s="53">
        <v>9.8530859999999977E-7</v>
      </c>
      <c r="H2553" s="53">
        <f t="shared" si="39"/>
        <v>5.0250738599999985E-7</v>
      </c>
    </row>
    <row r="2554" spans="1:8" x14ac:dyDescent="0.4">
      <c r="A2554" s="49"/>
      <c r="B2554" s="50" t="s">
        <v>87</v>
      </c>
      <c r="C2554" s="51">
        <v>2.7500000000000001E-7</v>
      </c>
      <c r="D2554" s="51">
        <v>6.3831300000000003E-7</v>
      </c>
      <c r="E2554" s="51">
        <v>6.6699999999999995E-8</v>
      </c>
      <c r="F2554" s="52">
        <v>7.7499999999999999E-8</v>
      </c>
      <c r="G2554" s="53">
        <v>1.0575130000000002E-6</v>
      </c>
      <c r="H2554" s="53">
        <f t="shared" si="39"/>
        <v>5.3933163000000014E-7</v>
      </c>
    </row>
    <row r="2555" spans="1:8" x14ac:dyDescent="0.4">
      <c r="A2555" s="49"/>
      <c r="B2555" s="50" t="s">
        <v>460</v>
      </c>
      <c r="C2555" s="51">
        <v>2.6600000000000003E-7</v>
      </c>
      <c r="D2555" s="51">
        <v>7.3287400000000003E-7</v>
      </c>
      <c r="E2555" s="51">
        <v>1.0600000000000001E-8</v>
      </c>
      <c r="F2555" s="52">
        <v>1.4399999999999999E-7</v>
      </c>
      <c r="G2555" s="53">
        <v>1.153474E-6</v>
      </c>
      <c r="H2555" s="53">
        <f t="shared" si="39"/>
        <v>5.8827174000000002E-7</v>
      </c>
    </row>
    <row r="2556" spans="1:8" x14ac:dyDescent="0.4">
      <c r="A2556" s="49"/>
      <c r="B2556" s="50" t="s">
        <v>378</v>
      </c>
      <c r="C2556" s="51">
        <v>2.8753399999999999E-7</v>
      </c>
      <c r="D2556" s="51">
        <v>6.8040900000000001E-7</v>
      </c>
      <c r="E2556" s="51">
        <v>6.2813600000000001E-8</v>
      </c>
      <c r="F2556" s="52">
        <v>1.42E-7</v>
      </c>
      <c r="G2556" s="53">
        <v>1.1727566000000001E-6</v>
      </c>
      <c r="H2556" s="53">
        <f t="shared" si="39"/>
        <v>5.9810586600000004E-7</v>
      </c>
    </row>
    <row r="2557" spans="1:8" x14ac:dyDescent="0.4">
      <c r="A2557" s="49"/>
      <c r="B2557" s="50" t="s">
        <v>225</v>
      </c>
      <c r="C2557" s="51">
        <v>2.6851000000000001E-7</v>
      </c>
      <c r="D2557" s="51">
        <v>7.6980099999999995E-7</v>
      </c>
      <c r="E2557" s="51">
        <v>6.6093200000000006E-8</v>
      </c>
      <c r="F2557" s="52">
        <v>9.46E-8</v>
      </c>
      <c r="G2557" s="53">
        <v>1.1990042000000001E-6</v>
      </c>
      <c r="H2557" s="53">
        <f t="shared" si="39"/>
        <v>6.1149214200000007E-7</v>
      </c>
    </row>
    <row r="2558" spans="1:8" x14ac:dyDescent="0.4">
      <c r="A2558" s="49"/>
      <c r="B2558" s="50" t="s">
        <v>386</v>
      </c>
      <c r="C2558" s="51">
        <v>3.4435399999999999E-7</v>
      </c>
      <c r="D2558" s="51">
        <v>6.6685599999999997E-7</v>
      </c>
      <c r="E2558" s="51">
        <v>2.6938399999999998E-8</v>
      </c>
      <c r="F2558" s="52">
        <v>1.9599999999999998E-7</v>
      </c>
      <c r="G2558" s="53">
        <v>1.2341484E-6</v>
      </c>
      <c r="H2558" s="53">
        <f t="shared" si="39"/>
        <v>6.2941568399999999E-7</v>
      </c>
    </row>
    <row r="2559" spans="1:8" x14ac:dyDescent="0.4">
      <c r="A2559" s="49"/>
      <c r="B2559" s="50" t="s">
        <v>80</v>
      </c>
      <c r="C2559" s="51">
        <v>2.4531299999999999E-7</v>
      </c>
      <c r="D2559" s="51">
        <v>8.2718699999999995E-7</v>
      </c>
      <c r="E2559" s="51">
        <v>5.6150599999999996E-8</v>
      </c>
      <c r="F2559" s="52">
        <v>1.12E-7</v>
      </c>
      <c r="G2559" s="53">
        <v>1.2406505999999998E-6</v>
      </c>
      <c r="H2559" s="53">
        <f t="shared" si="39"/>
        <v>6.3273180599999986E-7</v>
      </c>
    </row>
    <row r="2560" spans="1:8" x14ac:dyDescent="0.4">
      <c r="A2560" s="49"/>
      <c r="B2560" s="50" t="s">
        <v>412</v>
      </c>
      <c r="C2560" s="51">
        <v>2.9300000000000004E-7</v>
      </c>
      <c r="D2560" s="51">
        <v>8.5499999999999997E-7</v>
      </c>
      <c r="E2560" s="51">
        <v>1.88E-8</v>
      </c>
      <c r="F2560" s="52">
        <v>1.7000000000000001E-7</v>
      </c>
      <c r="G2560" s="53">
        <v>1.3368000000000001E-6</v>
      </c>
      <c r="H2560" s="53">
        <f t="shared" si="39"/>
        <v>6.8176800000000005E-7</v>
      </c>
    </row>
    <row r="2561" spans="1:8" x14ac:dyDescent="0.4">
      <c r="A2561" s="49"/>
      <c r="B2561" s="50" t="s">
        <v>411</v>
      </c>
      <c r="C2561" s="51">
        <v>3.40933E-7</v>
      </c>
      <c r="D2561" s="51">
        <v>8.5327200000000002E-7</v>
      </c>
      <c r="E2561" s="51">
        <v>7.8210100000000002E-8</v>
      </c>
      <c r="F2561" s="52">
        <v>1.08E-7</v>
      </c>
      <c r="G2561" s="53">
        <v>1.3804151000000001E-6</v>
      </c>
      <c r="H2561" s="53">
        <f t="shared" si="39"/>
        <v>7.0401170100000004E-7</v>
      </c>
    </row>
    <row r="2562" spans="1:8" x14ac:dyDescent="0.4">
      <c r="A2562" s="49"/>
      <c r="B2562" s="50" t="s">
        <v>439</v>
      </c>
      <c r="C2562" s="51">
        <v>3.40933E-7</v>
      </c>
      <c r="D2562" s="51">
        <v>8.5327200000000002E-7</v>
      </c>
      <c r="E2562" s="51">
        <v>7.8210100000000002E-8</v>
      </c>
      <c r="F2562" s="52">
        <v>1.08E-7</v>
      </c>
      <c r="G2562" s="53">
        <v>1.3804151000000001E-6</v>
      </c>
      <c r="H2562" s="53">
        <f t="shared" si="39"/>
        <v>7.0401170100000004E-7</v>
      </c>
    </row>
    <row r="2563" spans="1:8" x14ac:dyDescent="0.4">
      <c r="A2563" s="49"/>
      <c r="B2563" s="50" t="s">
        <v>440</v>
      </c>
      <c r="C2563" s="51">
        <v>3.40933E-7</v>
      </c>
      <c r="D2563" s="51">
        <v>8.5327200000000002E-7</v>
      </c>
      <c r="E2563" s="51">
        <v>7.8210100000000002E-8</v>
      </c>
      <c r="F2563" s="52">
        <v>1.08E-7</v>
      </c>
      <c r="G2563" s="53">
        <v>1.3804151000000001E-6</v>
      </c>
      <c r="H2563" s="53">
        <f t="shared" si="39"/>
        <v>7.0401170100000004E-7</v>
      </c>
    </row>
    <row r="2564" spans="1:8" x14ac:dyDescent="0.4">
      <c r="A2564" s="49"/>
      <c r="B2564" s="50" t="s">
        <v>474</v>
      </c>
      <c r="C2564" s="51">
        <v>3.40933E-7</v>
      </c>
      <c r="D2564" s="51">
        <v>8.5327200000000002E-7</v>
      </c>
      <c r="E2564" s="51">
        <v>7.8210100000000002E-8</v>
      </c>
      <c r="F2564" s="52">
        <v>1.08E-7</v>
      </c>
      <c r="G2564" s="53">
        <v>1.3804151000000001E-6</v>
      </c>
      <c r="H2564" s="53">
        <f t="shared" si="39"/>
        <v>7.0401170100000004E-7</v>
      </c>
    </row>
    <row r="2565" spans="1:8" x14ac:dyDescent="0.4">
      <c r="A2565" s="49"/>
      <c r="B2565" s="50" t="s">
        <v>387</v>
      </c>
      <c r="C2565" s="51">
        <v>5.2853899999999991E-7</v>
      </c>
      <c r="D2565" s="51">
        <v>2.0308300000000001E-6</v>
      </c>
      <c r="E2565" s="51">
        <v>4.1912700000000003E-8</v>
      </c>
      <c r="F2565" s="52">
        <v>4.5499999999999998E-7</v>
      </c>
      <c r="G2565" s="53">
        <v>3.0562817E-6</v>
      </c>
      <c r="H2565" s="53">
        <f t="shared" si="39"/>
        <v>1.5587036670000001E-6</v>
      </c>
    </row>
    <row r="2566" spans="1:8" x14ac:dyDescent="0.4">
      <c r="A2566" s="49"/>
      <c r="B2566" s="50" t="s">
        <v>277</v>
      </c>
      <c r="C2566" s="51">
        <v>1.11379E-6</v>
      </c>
      <c r="D2566" s="51">
        <v>2.5488699999999999E-6</v>
      </c>
      <c r="E2566" s="51">
        <v>3.1248899999999999E-8</v>
      </c>
      <c r="F2566" s="52">
        <v>3.0400000000000002E-7</v>
      </c>
      <c r="G2566" s="53">
        <v>3.9979088999999991E-6</v>
      </c>
      <c r="H2566" s="53">
        <f t="shared" si="39"/>
        <v>2.0389335389999995E-6</v>
      </c>
    </row>
    <row r="2567" spans="1:8" x14ac:dyDescent="0.4">
      <c r="A2567" s="49"/>
      <c r="B2567" s="50" t="s">
        <v>306</v>
      </c>
      <c r="C2567" s="51">
        <v>9.8498700000000016E-7</v>
      </c>
      <c r="D2567" s="51">
        <v>2.55699E-6</v>
      </c>
      <c r="E2567" s="51">
        <v>1.23397E-7</v>
      </c>
      <c r="F2567" s="52">
        <v>5.1600000000000001E-7</v>
      </c>
      <c r="G2567" s="53">
        <v>4.181374E-6</v>
      </c>
      <c r="H2567" s="53">
        <f t="shared" si="39"/>
        <v>2.1325007400000001E-6</v>
      </c>
    </row>
    <row r="2568" spans="1:8" x14ac:dyDescent="0.4">
      <c r="A2568" s="49"/>
      <c r="B2568" s="50" t="s">
        <v>409</v>
      </c>
      <c r="C2568" s="51">
        <v>1.3400000000000001E-6</v>
      </c>
      <c r="D2568" s="51">
        <v>8.0508299999999998E-7</v>
      </c>
      <c r="E2568" s="51">
        <v>7.5000000000000002E-7</v>
      </c>
      <c r="F2568" s="52">
        <v>1.9300000000000002E-6</v>
      </c>
      <c r="G2568" s="53">
        <v>4.8250829999999999E-6</v>
      </c>
      <c r="H2568" s="53">
        <f t="shared" si="39"/>
        <v>2.4607923300000001E-6</v>
      </c>
    </row>
    <row r="2569" spans="1:8" x14ac:dyDescent="0.4">
      <c r="A2569" s="49"/>
      <c r="B2569" s="50" t="s">
        <v>266</v>
      </c>
      <c r="C2569" s="51">
        <v>1.3799999999999999E-6</v>
      </c>
      <c r="D2569" s="51">
        <v>4.2712699999999997E-6</v>
      </c>
      <c r="E2569" s="51">
        <v>3.27E-7</v>
      </c>
      <c r="F2569" s="52">
        <v>5.4299999999999993E-7</v>
      </c>
      <c r="G2569" s="53">
        <v>6.5212700000000002E-6</v>
      </c>
      <c r="H2569" s="53">
        <f t="shared" ref="H2569:H2632" si="40">G2569*0.51</f>
        <v>3.3258477000000002E-6</v>
      </c>
    </row>
    <row r="2570" spans="1:8" x14ac:dyDescent="0.4">
      <c r="A2570" s="49"/>
      <c r="B2570" s="50" t="s">
        <v>430</v>
      </c>
      <c r="C2570" s="51">
        <v>4.2317199999999994E-6</v>
      </c>
      <c r="D2570" s="51">
        <v>1.5445099999999999E-5</v>
      </c>
      <c r="E2570" s="51">
        <v>1.2021300000000001E-6</v>
      </c>
      <c r="F2570" s="52">
        <v>1.9E-6</v>
      </c>
      <c r="G2570" s="53">
        <v>2.2778949999999996E-5</v>
      </c>
      <c r="H2570" s="53">
        <f t="shared" si="40"/>
        <v>1.1617264499999998E-5</v>
      </c>
    </row>
    <row r="2571" spans="1:8" x14ac:dyDescent="0.4">
      <c r="A2571" s="44" t="s">
        <v>318</v>
      </c>
      <c r="B2571" s="45" t="s">
        <v>223</v>
      </c>
      <c r="C2571" s="46">
        <v>3.7201999999999998E-8</v>
      </c>
      <c r="D2571" s="46">
        <v>9.1359200000000002E-8</v>
      </c>
      <c r="E2571" s="46">
        <v>8.7784899999999999E-9</v>
      </c>
      <c r="F2571" s="47">
        <v>6.7299999999999997E-9</v>
      </c>
      <c r="G2571" s="48">
        <v>1.4406969000000001E-7</v>
      </c>
      <c r="H2571" s="48">
        <f t="shared" si="40"/>
        <v>7.34755419E-8</v>
      </c>
    </row>
    <row r="2572" spans="1:8" x14ac:dyDescent="0.4">
      <c r="A2572" s="49"/>
      <c r="B2572" s="50" t="s">
        <v>356</v>
      </c>
      <c r="C2572" s="51">
        <v>3.7201999999999998E-8</v>
      </c>
      <c r="D2572" s="51">
        <v>9.1359200000000002E-8</v>
      </c>
      <c r="E2572" s="51">
        <v>8.7784899999999999E-9</v>
      </c>
      <c r="F2572" s="52">
        <v>6.7299999999999997E-9</v>
      </c>
      <c r="G2572" s="53">
        <v>1.4406969000000001E-7</v>
      </c>
      <c r="H2572" s="53">
        <f t="shared" si="40"/>
        <v>7.34755419E-8</v>
      </c>
    </row>
    <row r="2573" spans="1:8" x14ac:dyDescent="0.4">
      <c r="A2573" s="49"/>
      <c r="B2573" s="50" t="s">
        <v>429</v>
      </c>
      <c r="C2573" s="51">
        <v>5.0599999999999996E-8</v>
      </c>
      <c r="D2573" s="51">
        <v>1.1799599999999999E-7</v>
      </c>
      <c r="E2573" s="51">
        <v>9.7100000000000006E-9</v>
      </c>
      <c r="F2573" s="52">
        <v>7.0500000000000003E-9</v>
      </c>
      <c r="G2573" s="53">
        <v>1.8535599999999998E-7</v>
      </c>
      <c r="H2573" s="53">
        <f t="shared" si="40"/>
        <v>9.4531559999999994E-8</v>
      </c>
    </row>
    <row r="2574" spans="1:8" x14ac:dyDescent="0.4">
      <c r="A2574" s="49"/>
      <c r="B2574" s="50" t="s">
        <v>401</v>
      </c>
      <c r="C2574" s="51">
        <v>7.6349200000000002E-8</v>
      </c>
      <c r="D2574" s="51">
        <v>1.84109E-7</v>
      </c>
      <c r="E2574" s="51">
        <v>1.4364800000000001E-8</v>
      </c>
      <c r="F2574" s="52">
        <v>8.1099999999999995E-9</v>
      </c>
      <c r="G2574" s="53">
        <v>2.8293299999999998E-7</v>
      </c>
      <c r="H2574" s="53">
        <f t="shared" si="40"/>
        <v>1.4429583E-7</v>
      </c>
    </row>
    <row r="2575" spans="1:8" x14ac:dyDescent="0.4">
      <c r="A2575" s="49"/>
      <c r="B2575" s="50" t="s">
        <v>224</v>
      </c>
      <c r="C2575" s="51">
        <v>7.6991099999999996E-8</v>
      </c>
      <c r="D2575" s="51">
        <v>1.9117499999999999E-7</v>
      </c>
      <c r="E2575" s="51">
        <v>1.4381E-8</v>
      </c>
      <c r="F2575" s="52">
        <v>5.7500000000000002E-9</v>
      </c>
      <c r="G2575" s="53">
        <v>2.8829710000000002E-7</v>
      </c>
      <c r="H2575" s="53">
        <f t="shared" si="40"/>
        <v>1.4703152100000003E-7</v>
      </c>
    </row>
    <row r="2576" spans="1:8" x14ac:dyDescent="0.4">
      <c r="A2576" s="49"/>
      <c r="B2576" s="50" t="s">
        <v>72</v>
      </c>
      <c r="C2576" s="51">
        <v>7.0563299999999998E-8</v>
      </c>
      <c r="D2576" s="51">
        <v>2.2308999999999999E-7</v>
      </c>
      <c r="E2576" s="51">
        <v>2.1798699999999999E-8</v>
      </c>
      <c r="F2576" s="52">
        <v>1.52E-8</v>
      </c>
      <c r="G2576" s="53">
        <v>3.3065199999999996E-7</v>
      </c>
      <c r="H2576" s="53">
        <f t="shared" si="40"/>
        <v>1.6863251999999998E-7</v>
      </c>
    </row>
    <row r="2577" spans="1:8" x14ac:dyDescent="0.4">
      <c r="A2577" s="49"/>
      <c r="B2577" s="50" t="s">
        <v>385</v>
      </c>
      <c r="C2577" s="51">
        <v>9.1196900000000001E-8</v>
      </c>
      <c r="D2577" s="51">
        <v>2.1365300000000001E-7</v>
      </c>
      <c r="E2577" s="51">
        <v>1.9200900000000002E-8</v>
      </c>
      <c r="F2577" s="52">
        <v>1.52E-8</v>
      </c>
      <c r="G2577" s="53">
        <v>3.3925080000000001E-7</v>
      </c>
      <c r="H2577" s="53">
        <f t="shared" si="40"/>
        <v>1.73017908E-7</v>
      </c>
    </row>
    <row r="2578" spans="1:8" x14ac:dyDescent="0.4">
      <c r="A2578" s="49"/>
      <c r="B2578" s="50" t="s">
        <v>319</v>
      </c>
      <c r="C2578" s="51">
        <v>7.8052000000000003E-8</v>
      </c>
      <c r="D2578" s="51">
        <v>2.46767E-7</v>
      </c>
      <c r="E2578" s="51">
        <v>2.41121E-8</v>
      </c>
      <c r="F2578" s="52">
        <v>1.6799999999999998E-8</v>
      </c>
      <c r="G2578" s="53">
        <v>3.657311E-7</v>
      </c>
      <c r="H2578" s="53">
        <f t="shared" si="40"/>
        <v>1.8652286100000001E-7</v>
      </c>
    </row>
    <row r="2579" spans="1:8" x14ac:dyDescent="0.4">
      <c r="A2579" s="49"/>
      <c r="B2579" s="50" t="s">
        <v>320</v>
      </c>
      <c r="C2579" s="51">
        <v>7.8100000000000005E-8</v>
      </c>
      <c r="D2579" s="51">
        <v>2.4699999999999998E-7</v>
      </c>
      <c r="E2579" s="51">
        <v>2.4100000000000001E-8</v>
      </c>
      <c r="F2579" s="52">
        <v>1.6799999999999998E-8</v>
      </c>
      <c r="G2579" s="53">
        <v>3.6599999999999997E-7</v>
      </c>
      <c r="H2579" s="53">
        <f t="shared" si="40"/>
        <v>1.8665999999999998E-7</v>
      </c>
    </row>
    <row r="2580" spans="1:8" x14ac:dyDescent="0.4">
      <c r="A2580" s="49"/>
      <c r="B2580" s="50" t="s">
        <v>61</v>
      </c>
      <c r="C2580" s="51">
        <v>9.34604E-8</v>
      </c>
      <c r="D2580" s="51">
        <v>2.4899699999999999E-7</v>
      </c>
      <c r="E2580" s="51">
        <v>2.5182899999999999E-8</v>
      </c>
      <c r="F2580" s="52">
        <v>1.9000000000000001E-8</v>
      </c>
      <c r="G2580" s="53">
        <v>3.8664029999999995E-7</v>
      </c>
      <c r="H2580" s="53">
        <f t="shared" si="40"/>
        <v>1.9718655299999997E-7</v>
      </c>
    </row>
    <row r="2581" spans="1:8" x14ac:dyDescent="0.4">
      <c r="A2581" s="49"/>
      <c r="B2581" s="50" t="s">
        <v>376</v>
      </c>
      <c r="C2581" s="51">
        <v>9.34604E-8</v>
      </c>
      <c r="D2581" s="51">
        <v>2.4899699999999999E-7</v>
      </c>
      <c r="E2581" s="51">
        <v>2.5182899999999999E-8</v>
      </c>
      <c r="F2581" s="52">
        <v>1.9000000000000001E-8</v>
      </c>
      <c r="G2581" s="53">
        <v>3.8664029999999995E-7</v>
      </c>
      <c r="H2581" s="53">
        <f t="shared" si="40"/>
        <v>1.9718655299999997E-7</v>
      </c>
    </row>
    <row r="2582" spans="1:8" x14ac:dyDescent="0.4">
      <c r="A2582" s="49"/>
      <c r="B2582" s="50" t="s">
        <v>377</v>
      </c>
      <c r="C2582" s="51">
        <v>9.34604E-8</v>
      </c>
      <c r="D2582" s="51">
        <v>2.4899699999999999E-7</v>
      </c>
      <c r="E2582" s="51">
        <v>2.5182899999999999E-8</v>
      </c>
      <c r="F2582" s="52">
        <v>1.9000000000000001E-8</v>
      </c>
      <c r="G2582" s="53">
        <v>3.8664029999999995E-7</v>
      </c>
      <c r="H2582" s="53">
        <f t="shared" si="40"/>
        <v>1.9718655299999997E-7</v>
      </c>
    </row>
    <row r="2583" spans="1:8" x14ac:dyDescent="0.4">
      <c r="A2583" s="49"/>
      <c r="B2583" s="50" t="s">
        <v>137</v>
      </c>
      <c r="C2583" s="51">
        <v>8.8446199999999994E-8</v>
      </c>
      <c r="D2583" s="51">
        <v>2.7781399999999998E-7</v>
      </c>
      <c r="E2583" s="51">
        <v>2.7178700000000002E-8</v>
      </c>
      <c r="F2583" s="52">
        <v>1.9000000000000001E-8</v>
      </c>
      <c r="G2583" s="53">
        <v>4.1243889999999999E-7</v>
      </c>
      <c r="H2583" s="53">
        <f t="shared" si="40"/>
        <v>2.1034383899999999E-7</v>
      </c>
    </row>
    <row r="2584" spans="1:8" x14ac:dyDescent="0.4">
      <c r="A2584" s="49"/>
      <c r="B2584" s="50" t="s">
        <v>317</v>
      </c>
      <c r="C2584" s="51">
        <v>1.6500000000000001E-7</v>
      </c>
      <c r="D2584" s="51">
        <v>3.96E-7</v>
      </c>
      <c r="E2584" s="51">
        <v>3.1099999999999994E-8</v>
      </c>
      <c r="F2584" s="52">
        <v>1.8399999999999999E-8</v>
      </c>
      <c r="G2584" s="53">
        <v>6.1049999999999991E-7</v>
      </c>
      <c r="H2584" s="53">
        <f t="shared" si="40"/>
        <v>3.1135499999999997E-7</v>
      </c>
    </row>
    <row r="2585" spans="1:8" x14ac:dyDescent="0.4">
      <c r="A2585" s="49"/>
      <c r="B2585" s="50" t="s">
        <v>349</v>
      </c>
      <c r="C2585" s="51">
        <v>1.13849E-7</v>
      </c>
      <c r="D2585" s="51">
        <v>4.4105499999999997E-7</v>
      </c>
      <c r="E2585" s="51">
        <v>2.6098600000000002E-8</v>
      </c>
      <c r="F2585" s="52">
        <v>3.9599999999999997E-8</v>
      </c>
      <c r="G2585" s="53">
        <v>6.2060259999999994E-7</v>
      </c>
      <c r="H2585" s="53">
        <f t="shared" si="40"/>
        <v>3.1650732599999995E-7</v>
      </c>
    </row>
    <row r="2586" spans="1:8" x14ac:dyDescent="0.4">
      <c r="A2586" s="49"/>
      <c r="B2586" s="50" t="s">
        <v>74</v>
      </c>
      <c r="C2586" s="51">
        <v>1.13849E-7</v>
      </c>
      <c r="D2586" s="51">
        <v>4.4105499999999997E-7</v>
      </c>
      <c r="E2586" s="51">
        <v>2.6098600000000002E-8</v>
      </c>
      <c r="F2586" s="52">
        <v>3.9599999999999997E-8</v>
      </c>
      <c r="G2586" s="53">
        <v>6.2060259999999994E-7</v>
      </c>
      <c r="H2586" s="53">
        <f t="shared" si="40"/>
        <v>3.1650732599999995E-7</v>
      </c>
    </row>
    <row r="2587" spans="1:8" x14ac:dyDescent="0.4">
      <c r="A2587" s="49"/>
      <c r="B2587" s="50" t="s">
        <v>350</v>
      </c>
      <c r="C2587" s="51">
        <v>1.13849E-7</v>
      </c>
      <c r="D2587" s="51">
        <v>4.4105499999999997E-7</v>
      </c>
      <c r="E2587" s="51">
        <v>2.6098600000000002E-8</v>
      </c>
      <c r="F2587" s="52">
        <v>3.9599999999999997E-8</v>
      </c>
      <c r="G2587" s="53">
        <v>6.2060259999999994E-7</v>
      </c>
      <c r="H2587" s="53">
        <f t="shared" si="40"/>
        <v>3.1650732599999995E-7</v>
      </c>
    </row>
    <row r="2588" spans="1:8" x14ac:dyDescent="0.4">
      <c r="A2588" s="49"/>
      <c r="B2588" s="50" t="s">
        <v>435</v>
      </c>
      <c r="C2588" s="51">
        <v>1.27221E-7</v>
      </c>
      <c r="D2588" s="51">
        <v>4.6077800000000002E-7</v>
      </c>
      <c r="E2588" s="51">
        <v>2.3443900000000003E-8</v>
      </c>
      <c r="F2588" s="52">
        <v>1.18E-8</v>
      </c>
      <c r="G2588" s="53">
        <v>6.232429000000001E-7</v>
      </c>
      <c r="H2588" s="53">
        <f t="shared" si="40"/>
        <v>3.1785387900000005E-7</v>
      </c>
    </row>
    <row r="2589" spans="1:8" x14ac:dyDescent="0.4">
      <c r="A2589" s="49"/>
      <c r="B2589" s="50" t="s">
        <v>469</v>
      </c>
      <c r="C2589" s="51">
        <v>1.27221E-7</v>
      </c>
      <c r="D2589" s="51">
        <v>4.6077800000000002E-7</v>
      </c>
      <c r="E2589" s="51">
        <v>2.3443900000000003E-8</v>
      </c>
      <c r="F2589" s="52">
        <v>1.18E-8</v>
      </c>
      <c r="G2589" s="53">
        <v>6.232429000000001E-7</v>
      </c>
      <c r="H2589" s="53">
        <f t="shared" si="40"/>
        <v>3.1785387900000005E-7</v>
      </c>
    </row>
    <row r="2590" spans="1:8" x14ac:dyDescent="0.4">
      <c r="A2590" s="49"/>
      <c r="B2590" s="50" t="s">
        <v>443</v>
      </c>
      <c r="C2590" s="51">
        <v>2.3347200000000001E-7</v>
      </c>
      <c r="D2590" s="51">
        <v>3.6471300000000002E-7</v>
      </c>
      <c r="E2590" s="51">
        <v>2.8632600000000001E-8</v>
      </c>
      <c r="F2590" s="52">
        <v>2.0800000000000001E-8</v>
      </c>
      <c r="G2590" s="53">
        <v>6.4761759999999995E-7</v>
      </c>
      <c r="H2590" s="53">
        <f t="shared" si="40"/>
        <v>3.3028497599999996E-7</v>
      </c>
    </row>
    <row r="2591" spans="1:8" x14ac:dyDescent="0.4">
      <c r="A2591" s="49"/>
      <c r="B2591" s="50" t="s">
        <v>433</v>
      </c>
      <c r="C2591" s="51">
        <v>1.8695300000000002E-7</v>
      </c>
      <c r="D2591" s="51">
        <v>3.9428500000000004E-7</v>
      </c>
      <c r="E2591" s="51">
        <v>2.72929E-8</v>
      </c>
      <c r="F2591" s="52">
        <v>6.609999999999999E-8</v>
      </c>
      <c r="G2591" s="53">
        <v>6.7463090000000004E-7</v>
      </c>
      <c r="H2591" s="53">
        <f t="shared" si="40"/>
        <v>3.44061759E-7</v>
      </c>
    </row>
    <row r="2592" spans="1:8" x14ac:dyDescent="0.4">
      <c r="A2592" s="49"/>
      <c r="B2592" s="50" t="s">
        <v>463</v>
      </c>
      <c r="C2592" s="51">
        <v>2.33549E-7</v>
      </c>
      <c r="D2592" s="51">
        <v>4.9171600000000001E-7</v>
      </c>
      <c r="E2592" s="51">
        <v>3.4823799999999997E-8</v>
      </c>
      <c r="F2592" s="52">
        <v>7.0599999999999997E-8</v>
      </c>
      <c r="G2592" s="53">
        <v>8.3068879999999997E-7</v>
      </c>
      <c r="H2592" s="53">
        <f t="shared" si="40"/>
        <v>4.2365128799999997E-7</v>
      </c>
    </row>
    <row r="2593" spans="1:8" x14ac:dyDescent="0.4">
      <c r="A2593" s="49"/>
      <c r="B2593" s="50" t="s">
        <v>346</v>
      </c>
      <c r="C2593" s="51">
        <v>3.0639000000000003E-7</v>
      </c>
      <c r="D2593" s="51">
        <v>8.3733600000000005E-7</v>
      </c>
      <c r="E2593" s="51">
        <v>4.2030699999999998E-8</v>
      </c>
      <c r="F2593" s="52">
        <v>1.8900000000000001E-7</v>
      </c>
      <c r="G2593" s="53">
        <v>1.3747567E-6</v>
      </c>
      <c r="H2593" s="53">
        <f t="shared" si="40"/>
        <v>7.0112591700000004E-7</v>
      </c>
    </row>
    <row r="2594" spans="1:8" x14ac:dyDescent="0.4">
      <c r="A2594" s="49"/>
      <c r="B2594" s="50" t="s">
        <v>465</v>
      </c>
      <c r="C2594" s="51">
        <v>5.5571699999999997E-7</v>
      </c>
      <c r="D2594" s="51">
        <v>8.27952E-7</v>
      </c>
      <c r="E2594" s="51">
        <v>7.3544499999999987E-8</v>
      </c>
      <c r="F2594" s="52">
        <v>6.0900000000000009E-8</v>
      </c>
      <c r="G2594" s="53">
        <v>1.5181135E-6</v>
      </c>
      <c r="H2594" s="53">
        <f t="shared" si="40"/>
        <v>7.7423788500000003E-7</v>
      </c>
    </row>
    <row r="2595" spans="1:8" x14ac:dyDescent="0.4">
      <c r="A2595" s="49"/>
      <c r="B2595" s="50" t="s">
        <v>430</v>
      </c>
      <c r="C2595" s="51">
        <v>6.7883499999999998E-7</v>
      </c>
      <c r="D2595" s="51">
        <v>1.9374599999999998E-6</v>
      </c>
      <c r="E2595" s="51">
        <v>1.4352700000000001E-7</v>
      </c>
      <c r="F2595" s="52">
        <v>2.6899999999999999E-7</v>
      </c>
      <c r="G2595" s="53">
        <v>3.0288220000000003E-6</v>
      </c>
      <c r="H2595" s="53">
        <f t="shared" si="40"/>
        <v>1.5446992200000001E-6</v>
      </c>
    </row>
    <row r="2596" spans="1:8" x14ac:dyDescent="0.4">
      <c r="A2596" s="49"/>
      <c r="B2596" s="50" t="s">
        <v>80</v>
      </c>
      <c r="C2596" s="51">
        <v>7.5847299999999991E-7</v>
      </c>
      <c r="D2596" s="51">
        <v>2.2402199999999999E-6</v>
      </c>
      <c r="E2596" s="51">
        <v>1.64572E-7</v>
      </c>
      <c r="F2596" s="52">
        <v>3.2399999999999999E-7</v>
      </c>
      <c r="G2596" s="53">
        <v>3.4872649999999997E-6</v>
      </c>
      <c r="H2596" s="53">
        <f t="shared" si="40"/>
        <v>1.7785051499999998E-6</v>
      </c>
    </row>
    <row r="2597" spans="1:8" x14ac:dyDescent="0.4">
      <c r="A2597" s="49"/>
      <c r="B2597" s="50" t="s">
        <v>364</v>
      </c>
      <c r="C2597" s="51">
        <v>1.14612E-6</v>
      </c>
      <c r="D2597" s="51">
        <v>4.1255600000000005E-6</v>
      </c>
      <c r="E2597" s="51">
        <v>2.0009300000000002E-7</v>
      </c>
      <c r="F2597" s="52">
        <v>9.8499999999999989E-7</v>
      </c>
      <c r="G2597" s="53">
        <v>6.4567730000000009E-6</v>
      </c>
      <c r="H2597" s="53">
        <f t="shared" si="40"/>
        <v>3.2929542300000007E-6</v>
      </c>
    </row>
    <row r="2598" spans="1:8" x14ac:dyDescent="0.4">
      <c r="A2598" s="44" t="s">
        <v>323</v>
      </c>
      <c r="B2598" s="45" t="s">
        <v>216</v>
      </c>
      <c r="C2598" s="46">
        <v>1.3363099999999999E-7</v>
      </c>
      <c r="D2598" s="46">
        <v>8.1526799999999989E-8</v>
      </c>
      <c r="E2598" s="46">
        <v>6.2330399999999998E-9</v>
      </c>
      <c r="F2598" s="47">
        <v>2.9899999999999996E-8</v>
      </c>
      <c r="G2598" s="48">
        <v>2.5129084E-7</v>
      </c>
      <c r="H2598" s="48">
        <f t="shared" si="40"/>
        <v>1.2815832840000001E-7</v>
      </c>
    </row>
    <row r="2599" spans="1:8" x14ac:dyDescent="0.4">
      <c r="A2599" s="49"/>
      <c r="B2599" s="50" t="s">
        <v>334</v>
      </c>
      <c r="C2599" s="51">
        <v>1.69171E-7</v>
      </c>
      <c r="D2599" s="51">
        <v>1.0321E-7</v>
      </c>
      <c r="E2599" s="51">
        <v>7.8907799999999987E-9</v>
      </c>
      <c r="F2599" s="52">
        <v>3.7900000000000002E-8</v>
      </c>
      <c r="G2599" s="53">
        <v>3.1817177999999999E-7</v>
      </c>
      <c r="H2599" s="53">
        <f t="shared" si="40"/>
        <v>1.622676078E-7</v>
      </c>
    </row>
    <row r="2600" spans="1:8" x14ac:dyDescent="0.4">
      <c r="A2600" s="49"/>
      <c r="B2600" s="50" t="s">
        <v>419</v>
      </c>
      <c r="C2600" s="51">
        <v>2.16604E-7</v>
      </c>
      <c r="D2600" s="51">
        <v>1.42674E-7</v>
      </c>
      <c r="E2600" s="51">
        <v>9.3295499999999987E-9</v>
      </c>
      <c r="F2600" s="52">
        <v>4.95E-8</v>
      </c>
      <c r="G2600" s="53">
        <v>4.1810754999999998E-7</v>
      </c>
      <c r="H2600" s="53">
        <f t="shared" si="40"/>
        <v>2.132348505E-7</v>
      </c>
    </row>
    <row r="2601" spans="1:8" x14ac:dyDescent="0.4">
      <c r="A2601" s="49"/>
      <c r="B2601" s="50" t="s">
        <v>458</v>
      </c>
      <c r="C2601" s="51">
        <v>2.2718799999999998E-7</v>
      </c>
      <c r="D2601" s="51">
        <v>1.3860500000000002E-7</v>
      </c>
      <c r="E2601" s="51">
        <v>1.05969E-8</v>
      </c>
      <c r="F2601" s="52">
        <v>5.0899999999999999E-8</v>
      </c>
      <c r="G2601" s="53">
        <v>4.2728990000000002E-7</v>
      </c>
      <c r="H2601" s="53">
        <f t="shared" si="40"/>
        <v>2.1791784900000001E-7</v>
      </c>
    </row>
    <row r="2602" spans="1:8" x14ac:dyDescent="0.4">
      <c r="A2602" s="49"/>
      <c r="B2602" s="50" t="s">
        <v>219</v>
      </c>
      <c r="C2602" s="51">
        <v>2.4013099999999999E-7</v>
      </c>
      <c r="D2602" s="51">
        <v>1.3985899999999998E-7</v>
      </c>
      <c r="E2602" s="51">
        <v>1.17024E-8</v>
      </c>
      <c r="F2602" s="52">
        <v>5.0599999999999996E-8</v>
      </c>
      <c r="G2602" s="53">
        <v>4.422924E-7</v>
      </c>
      <c r="H2602" s="53">
        <f t="shared" si="40"/>
        <v>2.25569124E-7</v>
      </c>
    </row>
    <row r="2603" spans="1:8" x14ac:dyDescent="0.4">
      <c r="A2603" s="49"/>
      <c r="B2603" s="50" t="s">
        <v>354</v>
      </c>
      <c r="C2603" s="51">
        <v>2.4421399999999999E-7</v>
      </c>
      <c r="D2603" s="51">
        <v>1.3937800000000002E-7</v>
      </c>
      <c r="E2603" s="51">
        <v>1.27138E-8</v>
      </c>
      <c r="F2603" s="52">
        <v>5.0599999999999996E-8</v>
      </c>
      <c r="G2603" s="53">
        <v>4.4690579999999993E-7</v>
      </c>
      <c r="H2603" s="53">
        <f t="shared" si="40"/>
        <v>2.2792195799999997E-7</v>
      </c>
    </row>
    <row r="2604" spans="1:8" x14ac:dyDescent="0.4">
      <c r="A2604" s="49"/>
      <c r="B2604" s="50" t="s">
        <v>438</v>
      </c>
      <c r="C2604" s="51">
        <v>2.7861399999999998E-7</v>
      </c>
      <c r="D2604" s="51">
        <v>1.51312E-7</v>
      </c>
      <c r="E2604" s="51">
        <v>1.44057E-8</v>
      </c>
      <c r="F2604" s="52">
        <v>5.3600000000000004E-8</v>
      </c>
      <c r="G2604" s="53">
        <v>4.9793169999999993E-7</v>
      </c>
      <c r="H2604" s="53">
        <f t="shared" si="40"/>
        <v>2.5394516699999996E-7</v>
      </c>
    </row>
    <row r="2605" spans="1:8" x14ac:dyDescent="0.4">
      <c r="A2605" s="49"/>
      <c r="B2605" s="50" t="s">
        <v>418</v>
      </c>
      <c r="C2605" s="51">
        <v>3.06124E-7</v>
      </c>
      <c r="D2605" s="51">
        <v>1.8843400000000001E-7</v>
      </c>
      <c r="E2605" s="51">
        <v>1.4155600000000001E-8</v>
      </c>
      <c r="F2605" s="52">
        <v>6.8800000000000007E-8</v>
      </c>
      <c r="G2605" s="53">
        <v>5.7751359999999997E-7</v>
      </c>
      <c r="H2605" s="53">
        <f t="shared" si="40"/>
        <v>2.9453193600000001E-7</v>
      </c>
    </row>
    <row r="2606" spans="1:8" x14ac:dyDescent="0.4">
      <c r="A2606" s="49"/>
      <c r="B2606" s="50" t="s">
        <v>407</v>
      </c>
      <c r="C2606" s="51">
        <v>2.4600000000000001E-7</v>
      </c>
      <c r="D2606" s="51">
        <v>2.8999999999999998E-7</v>
      </c>
      <c r="E2606" s="51">
        <v>1.2E-8</v>
      </c>
      <c r="F2606" s="52">
        <v>5.1999999999999996E-8</v>
      </c>
      <c r="G2606" s="53">
        <v>5.9999999999999997E-7</v>
      </c>
      <c r="H2606" s="53">
        <f t="shared" si="40"/>
        <v>3.0600000000000001E-7</v>
      </c>
    </row>
    <row r="2607" spans="1:8" x14ac:dyDescent="0.4">
      <c r="A2607" s="49"/>
      <c r="B2607" s="50" t="s">
        <v>441</v>
      </c>
      <c r="C2607" s="51">
        <v>8.3481900000000003E-7</v>
      </c>
      <c r="D2607" s="51">
        <v>5.2374199999999995E-7</v>
      </c>
      <c r="E2607" s="51">
        <v>2.6274700000000002E-7</v>
      </c>
      <c r="F2607" s="52">
        <v>3.7500000000000001E-7</v>
      </c>
      <c r="G2607" s="53">
        <v>1.9963080000000001E-6</v>
      </c>
      <c r="H2607" s="53">
        <f t="shared" si="40"/>
        <v>1.01811708E-6</v>
      </c>
    </row>
    <row r="2608" spans="1:8" x14ac:dyDescent="0.4">
      <c r="A2608" s="49"/>
      <c r="B2608" s="50" t="s">
        <v>381</v>
      </c>
      <c r="C2608" s="51">
        <v>8.8985899999999997E-7</v>
      </c>
      <c r="D2608" s="51">
        <v>2.0767099999999998E-6</v>
      </c>
      <c r="E2608" s="51">
        <v>4.83549E-8</v>
      </c>
      <c r="F2608" s="52">
        <v>1.68E-7</v>
      </c>
      <c r="G2608" s="53">
        <v>3.1829238999999995E-6</v>
      </c>
      <c r="H2608" s="53">
        <f t="shared" si="40"/>
        <v>1.6232911889999997E-6</v>
      </c>
    </row>
    <row r="2609" spans="1:8" x14ac:dyDescent="0.4">
      <c r="A2609" s="49"/>
      <c r="B2609" s="50" t="s">
        <v>380</v>
      </c>
      <c r="C2609" s="51">
        <v>1.4513900000000001E-6</v>
      </c>
      <c r="D2609" s="51">
        <v>1.0950399999999999E-6</v>
      </c>
      <c r="E2609" s="51">
        <v>2.97024E-7</v>
      </c>
      <c r="F2609" s="52">
        <v>7.0799999999999993E-7</v>
      </c>
      <c r="G2609" s="53">
        <v>3.5514539999999998E-6</v>
      </c>
      <c r="H2609" s="53">
        <f t="shared" si="40"/>
        <v>1.8112415399999998E-6</v>
      </c>
    </row>
    <row r="2610" spans="1:8" x14ac:dyDescent="0.4">
      <c r="A2610" s="44" t="s">
        <v>242</v>
      </c>
      <c r="B2610" s="45" t="s">
        <v>224</v>
      </c>
      <c r="C2610" s="46">
        <v>8.4959700000000002E-10</v>
      </c>
      <c r="D2610" s="46">
        <v>2.10962E-9</v>
      </c>
      <c r="E2610" s="46">
        <v>1.5869400000000001E-10</v>
      </c>
      <c r="F2610" s="47">
        <v>6.35E-11</v>
      </c>
      <c r="G2610" s="48">
        <v>3.181411E-9</v>
      </c>
      <c r="H2610" s="48">
        <f t="shared" si="40"/>
        <v>1.62251961E-9</v>
      </c>
    </row>
    <row r="2611" spans="1:8" x14ac:dyDescent="0.4">
      <c r="A2611" s="49"/>
      <c r="B2611" s="50" t="s">
        <v>317</v>
      </c>
      <c r="C2611" s="51">
        <v>8.6407599999999994E-10</v>
      </c>
      <c r="D2611" s="51">
        <v>2.0733699999999998E-9</v>
      </c>
      <c r="E2611" s="51">
        <v>1.62767E-10</v>
      </c>
      <c r="F2611" s="52">
        <v>9.6299999999999993E-11</v>
      </c>
      <c r="G2611" s="53">
        <v>3.1965129999999999E-9</v>
      </c>
      <c r="H2611" s="53">
        <f t="shared" si="40"/>
        <v>1.63022163E-9</v>
      </c>
    </row>
    <row r="2612" spans="1:8" x14ac:dyDescent="0.4">
      <c r="A2612" s="49"/>
      <c r="B2612" s="50" t="s">
        <v>72</v>
      </c>
      <c r="C2612" s="51">
        <v>9.4035899999999994E-10</v>
      </c>
      <c r="D2612" s="51">
        <v>2.9730099999999998E-9</v>
      </c>
      <c r="E2612" s="51">
        <v>2.9049899999999997E-10</v>
      </c>
      <c r="F2612" s="52">
        <v>2.02E-10</v>
      </c>
      <c r="G2612" s="53">
        <v>4.4058679999999992E-9</v>
      </c>
      <c r="H2612" s="53">
        <f t="shared" si="40"/>
        <v>2.2469926799999994E-9</v>
      </c>
    </row>
    <row r="2613" spans="1:8" x14ac:dyDescent="0.4">
      <c r="A2613" s="49"/>
      <c r="B2613" s="50" t="s">
        <v>61</v>
      </c>
      <c r="C2613" s="51">
        <v>1.14788E-9</v>
      </c>
      <c r="D2613" s="51">
        <v>3.4889799999999997E-9</v>
      </c>
      <c r="E2613" s="51">
        <v>3.0789600000000001E-10</v>
      </c>
      <c r="F2613" s="52">
        <v>1.9100000000000001E-10</v>
      </c>
      <c r="G2613" s="53">
        <v>5.1357560000000004E-9</v>
      </c>
      <c r="H2613" s="53">
        <f t="shared" si="40"/>
        <v>2.6192355600000002E-9</v>
      </c>
    </row>
    <row r="2614" spans="1:8" x14ac:dyDescent="0.4">
      <c r="A2614" s="49"/>
      <c r="B2614" s="50" t="s">
        <v>376</v>
      </c>
      <c r="C2614" s="51">
        <v>1.14788E-9</v>
      </c>
      <c r="D2614" s="51">
        <v>3.4889799999999997E-9</v>
      </c>
      <c r="E2614" s="51">
        <v>3.0789600000000001E-10</v>
      </c>
      <c r="F2614" s="52">
        <v>1.9100000000000001E-10</v>
      </c>
      <c r="G2614" s="53">
        <v>5.1357560000000004E-9</v>
      </c>
      <c r="H2614" s="53">
        <f t="shared" si="40"/>
        <v>2.6192355600000002E-9</v>
      </c>
    </row>
    <row r="2615" spans="1:8" x14ac:dyDescent="0.4">
      <c r="A2615" s="49"/>
      <c r="B2615" s="50" t="s">
        <v>377</v>
      </c>
      <c r="C2615" s="51">
        <v>1.14788E-9</v>
      </c>
      <c r="D2615" s="51">
        <v>3.4889799999999997E-9</v>
      </c>
      <c r="E2615" s="51">
        <v>3.0789600000000001E-10</v>
      </c>
      <c r="F2615" s="52">
        <v>1.9100000000000001E-10</v>
      </c>
      <c r="G2615" s="53">
        <v>5.1357560000000004E-9</v>
      </c>
      <c r="H2615" s="53">
        <f t="shared" si="40"/>
        <v>2.6192355600000002E-9</v>
      </c>
    </row>
    <row r="2616" spans="1:8" x14ac:dyDescent="0.4">
      <c r="A2616" s="49"/>
      <c r="B2616" s="50" t="s">
        <v>401</v>
      </c>
      <c r="C2616" s="51">
        <v>1.5053E-9</v>
      </c>
      <c r="D2616" s="51">
        <v>3.54979E-9</v>
      </c>
      <c r="E2616" s="51">
        <v>2.8473600000000001E-10</v>
      </c>
      <c r="F2616" s="52">
        <v>1.9500000000000002E-10</v>
      </c>
      <c r="G2616" s="53">
        <v>5.5348260000000004E-9</v>
      </c>
      <c r="H2616" s="53">
        <f t="shared" si="40"/>
        <v>2.8227612600000001E-9</v>
      </c>
    </row>
    <row r="2617" spans="1:8" x14ac:dyDescent="0.4">
      <c r="A2617" s="49"/>
      <c r="B2617" s="50" t="s">
        <v>137</v>
      </c>
      <c r="C2617" s="51">
        <v>1.8712699999999999E-9</v>
      </c>
      <c r="D2617" s="51">
        <v>4.1565400000000002E-9</v>
      </c>
      <c r="E2617" s="51">
        <v>4.0972699999999996E-10</v>
      </c>
      <c r="F2617" s="52">
        <v>3.2099999999999998E-10</v>
      </c>
      <c r="G2617" s="53">
        <v>6.758537E-9</v>
      </c>
      <c r="H2617" s="53">
        <f t="shared" si="40"/>
        <v>3.44685387E-9</v>
      </c>
    </row>
    <row r="2618" spans="1:8" x14ac:dyDescent="0.4">
      <c r="A2618" s="49"/>
      <c r="B2618" s="50" t="s">
        <v>223</v>
      </c>
      <c r="C2618" s="51">
        <v>2.0149399999999997E-9</v>
      </c>
      <c r="D2618" s="51">
        <v>4.8301900000000003E-9</v>
      </c>
      <c r="E2618" s="51">
        <v>4.4634099999999999E-10</v>
      </c>
      <c r="F2618" s="52">
        <v>3.4700000000000004E-10</v>
      </c>
      <c r="G2618" s="53">
        <v>7.6384709999999999E-9</v>
      </c>
      <c r="H2618" s="53">
        <f t="shared" si="40"/>
        <v>3.8956202100000001E-9</v>
      </c>
    </row>
    <row r="2619" spans="1:8" x14ac:dyDescent="0.4">
      <c r="A2619" s="49"/>
      <c r="B2619" s="50" t="s">
        <v>356</v>
      </c>
      <c r="C2619" s="51">
        <v>2.0149399999999997E-9</v>
      </c>
      <c r="D2619" s="51">
        <v>4.8301900000000003E-9</v>
      </c>
      <c r="E2619" s="51">
        <v>4.4634099999999999E-10</v>
      </c>
      <c r="F2619" s="52">
        <v>3.4700000000000004E-10</v>
      </c>
      <c r="G2619" s="53">
        <v>7.6384709999999999E-9</v>
      </c>
      <c r="H2619" s="53">
        <f t="shared" si="40"/>
        <v>3.8956202100000001E-9</v>
      </c>
    </row>
    <row r="2620" spans="1:8" x14ac:dyDescent="0.4">
      <c r="A2620" s="49"/>
      <c r="B2620" s="50" t="s">
        <v>319</v>
      </c>
      <c r="C2620" s="51">
        <v>1.9588499999999997E-9</v>
      </c>
      <c r="D2620" s="51">
        <v>4.9763299999999995E-9</v>
      </c>
      <c r="E2620" s="51">
        <v>5.0857000000000003E-10</v>
      </c>
      <c r="F2620" s="52">
        <v>3.9299999999999999E-10</v>
      </c>
      <c r="G2620" s="53">
        <v>7.836749999999999E-9</v>
      </c>
      <c r="H2620" s="53">
        <f t="shared" si="40"/>
        <v>3.9967425E-9</v>
      </c>
    </row>
    <row r="2621" spans="1:8" x14ac:dyDescent="0.4">
      <c r="A2621" s="49"/>
      <c r="B2621" s="50" t="s">
        <v>320</v>
      </c>
      <c r="C2621" s="51">
        <v>1.9588499999999997E-9</v>
      </c>
      <c r="D2621" s="51">
        <v>4.9763299999999995E-9</v>
      </c>
      <c r="E2621" s="51">
        <v>5.0857000000000003E-10</v>
      </c>
      <c r="F2621" s="52">
        <v>3.9299999999999999E-10</v>
      </c>
      <c r="G2621" s="53">
        <v>7.836749999999999E-9</v>
      </c>
      <c r="H2621" s="53">
        <f t="shared" si="40"/>
        <v>3.9967425E-9</v>
      </c>
    </row>
    <row r="2622" spans="1:8" x14ac:dyDescent="0.4">
      <c r="A2622" s="49"/>
      <c r="B2622" s="50" t="s">
        <v>402</v>
      </c>
      <c r="C2622" s="51">
        <v>2.04451E-9</v>
      </c>
      <c r="D2622" s="51">
        <v>5.1939300000000001E-9</v>
      </c>
      <c r="E2622" s="51">
        <v>5.3080799999999993E-10</v>
      </c>
      <c r="F2622" s="52">
        <v>4.0999999999999998E-10</v>
      </c>
      <c r="G2622" s="53">
        <v>8.1792479999999996E-9</v>
      </c>
      <c r="H2622" s="53">
        <f t="shared" si="40"/>
        <v>4.1714164799999997E-9</v>
      </c>
    </row>
    <row r="2623" spans="1:8" x14ac:dyDescent="0.4">
      <c r="A2623" s="49"/>
      <c r="B2623" s="50" t="s">
        <v>385</v>
      </c>
      <c r="C2623" s="51">
        <v>2.2209600000000002E-9</v>
      </c>
      <c r="D2623" s="51">
        <v>5.2031799999999998E-9</v>
      </c>
      <c r="E2623" s="51">
        <v>4.6760699999999998E-10</v>
      </c>
      <c r="F2623" s="52">
        <v>3.6899999999999997E-10</v>
      </c>
      <c r="G2623" s="53">
        <v>8.2607469999999991E-9</v>
      </c>
      <c r="H2623" s="53">
        <f t="shared" si="40"/>
        <v>4.2129809699999996E-9</v>
      </c>
    </row>
    <row r="2624" spans="1:8" x14ac:dyDescent="0.4">
      <c r="A2624" s="49"/>
      <c r="B2624" s="50" t="s">
        <v>368</v>
      </c>
      <c r="C2624" s="51">
        <v>2.3677300000000001E-9</v>
      </c>
      <c r="D2624" s="51">
        <v>5.8792499999999995E-9</v>
      </c>
      <c r="E2624" s="51">
        <v>4.42262E-10</v>
      </c>
      <c r="F2624" s="52">
        <v>1.7700000000000001E-10</v>
      </c>
      <c r="G2624" s="53">
        <v>8.8662419999999992E-9</v>
      </c>
      <c r="H2624" s="53">
        <f t="shared" si="40"/>
        <v>4.52178342E-9</v>
      </c>
    </row>
    <row r="2625" spans="1:8" x14ac:dyDescent="0.4">
      <c r="A2625" s="49"/>
      <c r="B2625" s="50" t="s">
        <v>226</v>
      </c>
      <c r="C2625" s="51">
        <v>3.2114299999999999E-9</v>
      </c>
      <c r="D2625" s="51">
        <v>6.1719600000000003E-9</v>
      </c>
      <c r="E2625" s="51">
        <v>5.5154299999999996E-10</v>
      </c>
      <c r="F2625" s="52">
        <v>4.2599999999999998E-10</v>
      </c>
      <c r="G2625" s="53">
        <v>1.0360933000000001E-8</v>
      </c>
      <c r="H2625" s="53">
        <f t="shared" si="40"/>
        <v>5.2840758300000009E-9</v>
      </c>
    </row>
    <row r="2626" spans="1:8" x14ac:dyDescent="0.4">
      <c r="A2626" s="49"/>
      <c r="B2626" s="50" t="s">
        <v>345</v>
      </c>
      <c r="C2626" s="51">
        <v>5.7725799999999999E-9</v>
      </c>
      <c r="D2626" s="51">
        <v>4.2826700000000001E-9</v>
      </c>
      <c r="E2626" s="51">
        <v>2.1314700000000001E-10</v>
      </c>
      <c r="F2626" s="52">
        <v>1.3999999999999999E-9</v>
      </c>
      <c r="G2626" s="53">
        <v>1.1668397E-8</v>
      </c>
      <c r="H2626" s="53">
        <f t="shared" si="40"/>
        <v>5.9508824700000001E-9</v>
      </c>
    </row>
    <row r="2627" spans="1:8" x14ac:dyDescent="0.4">
      <c r="A2627" s="49"/>
      <c r="B2627" s="50" t="s">
        <v>444</v>
      </c>
      <c r="C2627" s="51">
        <v>4.43388E-9</v>
      </c>
      <c r="D2627" s="51">
        <v>8.4866400000000012E-9</v>
      </c>
      <c r="E2627" s="51">
        <v>7.2541000000000008E-10</v>
      </c>
      <c r="F2627" s="52">
        <v>6.4099999999999996E-10</v>
      </c>
      <c r="G2627" s="53">
        <v>1.428693E-8</v>
      </c>
      <c r="H2627" s="53">
        <f t="shared" si="40"/>
        <v>7.2863342999999997E-9</v>
      </c>
    </row>
    <row r="2628" spans="1:8" x14ac:dyDescent="0.4">
      <c r="A2628" s="49"/>
      <c r="B2628" s="50" t="s">
        <v>452</v>
      </c>
      <c r="C2628" s="51">
        <v>6.2701600000000006E-9</v>
      </c>
      <c r="D2628" s="51">
        <v>9.0454399999999989E-9</v>
      </c>
      <c r="E2628" s="51">
        <v>7.5744299999999995E-10</v>
      </c>
      <c r="F2628" s="52">
        <v>5.7099999999999999E-10</v>
      </c>
      <c r="G2628" s="53">
        <v>1.6644043E-8</v>
      </c>
      <c r="H2628" s="53">
        <f t="shared" si="40"/>
        <v>8.4884619300000008E-9</v>
      </c>
    </row>
    <row r="2629" spans="1:8" x14ac:dyDescent="0.4">
      <c r="A2629" s="49"/>
      <c r="B2629" s="50" t="s">
        <v>371</v>
      </c>
      <c r="C2629" s="51">
        <v>2.8377800000000001E-9</v>
      </c>
      <c r="D2629" s="51">
        <v>1.3916399999999999E-8</v>
      </c>
      <c r="E2629" s="51">
        <v>5.2356699999999996E-10</v>
      </c>
      <c r="F2629" s="52">
        <v>2.8599999999999999E-10</v>
      </c>
      <c r="G2629" s="53">
        <v>1.7563746999999996E-8</v>
      </c>
      <c r="H2629" s="53">
        <f t="shared" si="40"/>
        <v>8.9575109699999983E-9</v>
      </c>
    </row>
    <row r="2630" spans="1:8" x14ac:dyDescent="0.4">
      <c r="A2630" s="49"/>
      <c r="B2630" s="50" t="s">
        <v>346</v>
      </c>
      <c r="C2630" s="51">
        <v>3.9905400000000006E-9</v>
      </c>
      <c r="D2630" s="51">
        <v>1.0874E-8</v>
      </c>
      <c r="E2630" s="51">
        <v>8.0400300000000004E-10</v>
      </c>
      <c r="F2630" s="52">
        <v>2.3499999999999999E-9</v>
      </c>
      <c r="G2630" s="53">
        <v>1.8018542999999997E-8</v>
      </c>
      <c r="H2630" s="53">
        <f t="shared" si="40"/>
        <v>9.1894569299999983E-9</v>
      </c>
    </row>
    <row r="2631" spans="1:8" x14ac:dyDescent="0.4">
      <c r="A2631" s="49"/>
      <c r="B2631" s="50" t="s">
        <v>344</v>
      </c>
      <c r="C2631" s="51">
        <v>1.0825000000000001E-8</v>
      </c>
      <c r="D2631" s="51">
        <v>7.4541699999999997E-9</v>
      </c>
      <c r="E2631" s="51">
        <v>6.3341599999999994E-10</v>
      </c>
      <c r="F2631" s="52">
        <v>2.2900000000000002E-9</v>
      </c>
      <c r="G2631" s="53">
        <v>2.1202586000000002E-8</v>
      </c>
      <c r="H2631" s="53">
        <f t="shared" si="40"/>
        <v>1.081331886E-8</v>
      </c>
    </row>
    <row r="2632" spans="1:8" x14ac:dyDescent="0.4">
      <c r="A2632" s="49"/>
      <c r="B2632" s="50" t="s">
        <v>357</v>
      </c>
      <c r="C2632" s="51">
        <v>6.67768E-9</v>
      </c>
      <c r="D2632" s="51">
        <v>1.1013400000000001E-8</v>
      </c>
      <c r="E2632" s="51">
        <v>1.8764699999999998E-9</v>
      </c>
      <c r="F2632" s="52">
        <v>1.8800000000000001E-9</v>
      </c>
      <c r="G2632" s="53">
        <v>2.1447549999999997E-8</v>
      </c>
      <c r="H2632" s="53">
        <f t="shared" si="40"/>
        <v>1.0938250499999999E-8</v>
      </c>
    </row>
    <row r="2633" spans="1:8" x14ac:dyDescent="0.4">
      <c r="A2633" s="49"/>
      <c r="B2633" s="50" t="s">
        <v>448</v>
      </c>
      <c r="C2633" s="51">
        <v>1.2902899999999999E-8</v>
      </c>
      <c r="D2633" s="51">
        <v>1.31653E-8</v>
      </c>
      <c r="E2633" s="51">
        <v>6.8113100000000001E-10</v>
      </c>
      <c r="F2633" s="52">
        <v>2.7799999999999999E-9</v>
      </c>
      <c r="G2633" s="53">
        <v>2.9529331000000002E-8</v>
      </c>
      <c r="H2633" s="53">
        <f t="shared" ref="H2633:H2696" si="41">G2633*0.51</f>
        <v>1.5059958810000002E-8</v>
      </c>
    </row>
    <row r="2634" spans="1:8" x14ac:dyDescent="0.4">
      <c r="A2634" s="49"/>
      <c r="B2634" s="50" t="s">
        <v>435</v>
      </c>
      <c r="C2634" s="51">
        <v>8.0711000000000004E-9</v>
      </c>
      <c r="D2634" s="51">
        <v>2.00555E-8</v>
      </c>
      <c r="E2634" s="51">
        <v>1.01337E-9</v>
      </c>
      <c r="F2634" s="52">
        <v>1.7099999999999999E-9</v>
      </c>
      <c r="G2634" s="53">
        <v>3.0849970000000005E-8</v>
      </c>
      <c r="H2634" s="53">
        <f t="shared" si="41"/>
        <v>1.5733484700000003E-8</v>
      </c>
    </row>
    <row r="2635" spans="1:8" x14ac:dyDescent="0.4">
      <c r="A2635" s="49"/>
      <c r="B2635" s="50" t="s">
        <v>469</v>
      </c>
      <c r="C2635" s="51">
        <v>8.0711000000000004E-9</v>
      </c>
      <c r="D2635" s="51">
        <v>2.00555E-8</v>
      </c>
      <c r="E2635" s="51">
        <v>1.01337E-9</v>
      </c>
      <c r="F2635" s="52">
        <v>1.7099999999999999E-9</v>
      </c>
      <c r="G2635" s="53">
        <v>3.0849970000000005E-8</v>
      </c>
      <c r="H2635" s="53">
        <f t="shared" si="41"/>
        <v>1.5733484700000003E-8</v>
      </c>
    </row>
    <row r="2636" spans="1:8" x14ac:dyDescent="0.4">
      <c r="A2636" s="49"/>
      <c r="B2636" s="50" t="s">
        <v>432</v>
      </c>
      <c r="C2636" s="51">
        <v>1.0251E-8</v>
      </c>
      <c r="D2636" s="51">
        <v>2.2847299999999999E-8</v>
      </c>
      <c r="E2636" s="51">
        <v>2.73717E-9</v>
      </c>
      <c r="F2636" s="52">
        <v>3.0299999999999997E-9</v>
      </c>
      <c r="G2636" s="53">
        <v>3.8865470000000008E-8</v>
      </c>
      <c r="H2636" s="53">
        <f t="shared" si="41"/>
        <v>1.9821389700000006E-8</v>
      </c>
    </row>
    <row r="2637" spans="1:8" x14ac:dyDescent="0.4">
      <c r="A2637" s="49"/>
      <c r="B2637" s="50" t="s">
        <v>349</v>
      </c>
      <c r="C2637" s="51">
        <v>1.1291000000000002E-8</v>
      </c>
      <c r="D2637" s="51">
        <v>2.06776E-8</v>
      </c>
      <c r="E2637" s="51">
        <v>3.5771800000000003E-9</v>
      </c>
      <c r="F2637" s="52">
        <v>6.3600000000000004E-9</v>
      </c>
      <c r="G2637" s="53">
        <v>4.1905780000000007E-8</v>
      </c>
      <c r="H2637" s="53">
        <f t="shared" si="41"/>
        <v>2.1371947800000004E-8</v>
      </c>
    </row>
    <row r="2638" spans="1:8" x14ac:dyDescent="0.4">
      <c r="A2638" s="49"/>
      <c r="B2638" s="50" t="s">
        <v>74</v>
      </c>
      <c r="C2638" s="51">
        <v>1.1291000000000002E-8</v>
      </c>
      <c r="D2638" s="51">
        <v>2.06776E-8</v>
      </c>
      <c r="E2638" s="51">
        <v>3.5771800000000003E-9</v>
      </c>
      <c r="F2638" s="52">
        <v>6.3600000000000004E-9</v>
      </c>
      <c r="G2638" s="53">
        <v>4.1905780000000007E-8</v>
      </c>
      <c r="H2638" s="53">
        <f t="shared" si="41"/>
        <v>2.1371947800000004E-8</v>
      </c>
    </row>
    <row r="2639" spans="1:8" x14ac:dyDescent="0.4">
      <c r="A2639" s="49"/>
      <c r="B2639" s="50" t="s">
        <v>350</v>
      </c>
      <c r="C2639" s="51">
        <v>1.13E-8</v>
      </c>
      <c r="D2639" s="51">
        <v>2.06776E-8</v>
      </c>
      <c r="E2639" s="51">
        <v>3.5771800000000003E-9</v>
      </c>
      <c r="F2639" s="52">
        <v>6.3600000000000004E-9</v>
      </c>
      <c r="G2639" s="53">
        <v>4.1914779999999998E-8</v>
      </c>
      <c r="H2639" s="53">
        <f t="shared" si="41"/>
        <v>2.1376537799999998E-8</v>
      </c>
    </row>
    <row r="2640" spans="1:8" x14ac:dyDescent="0.4">
      <c r="A2640" s="49"/>
      <c r="B2640" s="50" t="s">
        <v>472</v>
      </c>
      <c r="C2640" s="51">
        <v>1.3484E-8</v>
      </c>
      <c r="D2640" s="51">
        <v>1.3479299999999999E-8</v>
      </c>
      <c r="E2640" s="51">
        <v>8.0438799999999989E-9</v>
      </c>
      <c r="F2640" s="52">
        <v>1.35E-8</v>
      </c>
      <c r="G2640" s="53">
        <v>4.8507180000000003E-8</v>
      </c>
      <c r="H2640" s="53">
        <f t="shared" si="41"/>
        <v>2.4738661800000002E-8</v>
      </c>
    </row>
    <row r="2641" spans="1:8" x14ac:dyDescent="0.4">
      <c r="A2641" s="49"/>
      <c r="B2641" s="50" t="s">
        <v>426</v>
      </c>
      <c r="C2641" s="51">
        <v>1.3975999999999999E-8</v>
      </c>
      <c r="D2641" s="51">
        <v>8.6342599999999999E-9</v>
      </c>
      <c r="E2641" s="51">
        <v>1.756E-8</v>
      </c>
      <c r="F2641" s="52">
        <v>8.6300000000000002E-9</v>
      </c>
      <c r="G2641" s="53">
        <v>4.8800259999999997E-8</v>
      </c>
      <c r="H2641" s="53">
        <f t="shared" si="41"/>
        <v>2.48881326E-8</v>
      </c>
    </row>
    <row r="2642" spans="1:8" x14ac:dyDescent="0.4">
      <c r="A2642" s="49"/>
      <c r="B2642" s="50" t="s">
        <v>87</v>
      </c>
      <c r="C2642" s="51">
        <v>1.3600000000000001E-8</v>
      </c>
      <c r="D2642" s="51">
        <v>2.95716E-8</v>
      </c>
      <c r="E2642" s="51">
        <v>3.3900000000000001E-9</v>
      </c>
      <c r="F2642" s="52">
        <v>4.0899999999999997E-9</v>
      </c>
      <c r="G2642" s="53">
        <v>5.0651600000000001E-8</v>
      </c>
      <c r="H2642" s="53">
        <f t="shared" si="41"/>
        <v>2.5832316000000001E-8</v>
      </c>
    </row>
    <row r="2643" spans="1:8" x14ac:dyDescent="0.4">
      <c r="A2643" s="49"/>
      <c r="B2643" s="50" t="s">
        <v>433</v>
      </c>
      <c r="C2643" s="51">
        <v>1.40927E-8</v>
      </c>
      <c r="D2643" s="51">
        <v>3.0091400000000003E-8</v>
      </c>
      <c r="E2643" s="51">
        <v>2.1264600000000001E-9</v>
      </c>
      <c r="F2643" s="52">
        <v>4.6399999999999997E-9</v>
      </c>
      <c r="G2643" s="53">
        <v>5.0950560000000003E-8</v>
      </c>
      <c r="H2643" s="53">
        <f t="shared" si="41"/>
        <v>2.5984785600000002E-8</v>
      </c>
    </row>
    <row r="2644" spans="1:8" x14ac:dyDescent="0.4">
      <c r="A2644" s="49"/>
      <c r="B2644" s="50" t="s">
        <v>420</v>
      </c>
      <c r="C2644" s="51">
        <v>1.25732E-8</v>
      </c>
      <c r="D2644" s="51">
        <v>3.7973699999999997E-8</v>
      </c>
      <c r="E2644" s="51">
        <v>7.8063100000000003E-10</v>
      </c>
      <c r="F2644" s="52">
        <v>6.4399999999999995E-10</v>
      </c>
      <c r="G2644" s="53">
        <v>5.1971531000000003E-8</v>
      </c>
      <c r="H2644" s="53">
        <f t="shared" si="41"/>
        <v>2.6505480810000001E-8</v>
      </c>
    </row>
    <row r="2645" spans="1:8" x14ac:dyDescent="0.4">
      <c r="A2645" s="49"/>
      <c r="B2645" s="50" t="s">
        <v>369</v>
      </c>
      <c r="C2645" s="51">
        <v>2.94559E-8</v>
      </c>
      <c r="D2645" s="51">
        <v>2.0519200000000001E-8</v>
      </c>
      <c r="E2645" s="51">
        <v>1.1755199999999999E-9</v>
      </c>
      <c r="F2645" s="52">
        <v>5.2700000000000002E-9</v>
      </c>
      <c r="G2645" s="53">
        <v>5.6420620000000004E-8</v>
      </c>
      <c r="H2645" s="53">
        <f t="shared" si="41"/>
        <v>2.8774516200000003E-8</v>
      </c>
    </row>
    <row r="2646" spans="1:8" x14ac:dyDescent="0.4">
      <c r="A2646" s="49"/>
      <c r="B2646" s="50" t="s">
        <v>370</v>
      </c>
      <c r="C2646" s="51">
        <v>2.94559E-8</v>
      </c>
      <c r="D2646" s="51">
        <v>2.0519200000000001E-8</v>
      </c>
      <c r="E2646" s="51">
        <v>1.1755199999999999E-9</v>
      </c>
      <c r="F2646" s="52">
        <v>5.2700000000000002E-9</v>
      </c>
      <c r="G2646" s="53">
        <v>5.6420620000000004E-8</v>
      </c>
      <c r="H2646" s="53">
        <f t="shared" si="41"/>
        <v>2.8774516200000003E-8</v>
      </c>
    </row>
    <row r="2647" spans="1:8" x14ac:dyDescent="0.4">
      <c r="A2647" s="49"/>
      <c r="B2647" s="50" t="s">
        <v>430</v>
      </c>
      <c r="C2647" s="51">
        <v>1.0593699999999999E-8</v>
      </c>
      <c r="D2647" s="51">
        <v>3.8639099999999998E-8</v>
      </c>
      <c r="E2647" s="51">
        <v>2.99938E-9</v>
      </c>
      <c r="F2647" s="52">
        <v>4.7600000000000001E-9</v>
      </c>
      <c r="G2647" s="53">
        <v>5.6992180000000003E-8</v>
      </c>
      <c r="H2647" s="53">
        <f t="shared" si="41"/>
        <v>2.9066011800000001E-8</v>
      </c>
    </row>
    <row r="2648" spans="1:8" x14ac:dyDescent="0.4">
      <c r="A2648" s="49"/>
      <c r="B2648" s="50" t="s">
        <v>159</v>
      </c>
      <c r="C2648" s="51">
        <v>1.5195300000000001E-8</v>
      </c>
      <c r="D2648" s="51">
        <v>9.4330700000000016E-9</v>
      </c>
      <c r="E2648" s="51">
        <v>2.2118200000000001E-8</v>
      </c>
      <c r="F2648" s="52">
        <v>1.04E-8</v>
      </c>
      <c r="G2648" s="53">
        <v>5.7146570000000004E-8</v>
      </c>
      <c r="H2648" s="53">
        <f t="shared" si="41"/>
        <v>2.9144750700000002E-8</v>
      </c>
    </row>
    <row r="2649" spans="1:8" x14ac:dyDescent="0.4">
      <c r="A2649" s="49"/>
      <c r="B2649" s="50" t="s">
        <v>463</v>
      </c>
      <c r="C2649" s="51">
        <v>1.6739199999999999E-8</v>
      </c>
      <c r="D2649" s="51">
        <v>3.41816E-8</v>
      </c>
      <c r="E2649" s="51">
        <v>2.4384400000000001E-9</v>
      </c>
      <c r="F2649" s="52">
        <v>4.4800000000000002E-9</v>
      </c>
      <c r="G2649" s="53">
        <v>5.7839239999999996E-8</v>
      </c>
      <c r="H2649" s="53">
        <f t="shared" si="41"/>
        <v>2.9498012399999998E-8</v>
      </c>
    </row>
    <row r="2650" spans="1:8" x14ac:dyDescent="0.4">
      <c r="A2650" s="49"/>
      <c r="B2650" s="50" t="s">
        <v>292</v>
      </c>
      <c r="C2650" s="51">
        <v>1.6169400000000003E-8</v>
      </c>
      <c r="D2650" s="51">
        <v>1.31452E-8</v>
      </c>
      <c r="E2650" s="51">
        <v>1.93025E-8</v>
      </c>
      <c r="F2650" s="52">
        <v>9.8099999999999998E-9</v>
      </c>
      <c r="G2650" s="53">
        <v>5.842710000000001E-8</v>
      </c>
      <c r="H2650" s="53">
        <f t="shared" si="41"/>
        <v>2.9797821000000006E-8</v>
      </c>
    </row>
    <row r="2651" spans="1:8" x14ac:dyDescent="0.4">
      <c r="A2651" s="49"/>
      <c r="B2651" s="50" t="s">
        <v>80</v>
      </c>
      <c r="C2651" s="51">
        <v>1.28755E-8</v>
      </c>
      <c r="D2651" s="51">
        <v>3.92438E-8</v>
      </c>
      <c r="E2651" s="51">
        <v>3.3318600000000001E-9</v>
      </c>
      <c r="F2651" s="52">
        <v>5.8799999999999995E-9</v>
      </c>
      <c r="G2651" s="53">
        <v>6.1331159999999993E-8</v>
      </c>
      <c r="H2651" s="53">
        <f t="shared" si="41"/>
        <v>3.1278891599999997E-8</v>
      </c>
    </row>
    <row r="2652" spans="1:8" x14ac:dyDescent="0.4">
      <c r="A2652" s="49"/>
      <c r="B2652" s="50" t="s">
        <v>359</v>
      </c>
      <c r="C2652" s="51">
        <v>1.29633E-8</v>
      </c>
      <c r="D2652" s="51">
        <v>4.9714999999999999E-8</v>
      </c>
      <c r="E2652" s="51">
        <v>3.7109100000000004E-9</v>
      </c>
      <c r="F2652" s="52">
        <v>1.43E-9</v>
      </c>
      <c r="G2652" s="53">
        <v>6.7819210000000014E-8</v>
      </c>
      <c r="H2652" s="53">
        <f t="shared" si="41"/>
        <v>3.4587797100000005E-8</v>
      </c>
    </row>
    <row r="2653" spans="1:8" x14ac:dyDescent="0.4">
      <c r="A2653" s="49"/>
      <c r="B2653" s="50" t="s">
        <v>460</v>
      </c>
      <c r="C2653" s="51">
        <v>1.76603E-8</v>
      </c>
      <c r="D2653" s="51">
        <v>5.0118099999999998E-8</v>
      </c>
      <c r="E2653" s="51">
        <v>7.3550900000000007E-10</v>
      </c>
      <c r="F2653" s="52">
        <v>1.03E-8</v>
      </c>
      <c r="G2653" s="53">
        <v>7.8813909000000008E-8</v>
      </c>
      <c r="H2653" s="53">
        <f t="shared" si="41"/>
        <v>4.0195093590000002E-8</v>
      </c>
    </row>
    <row r="2654" spans="1:8" x14ac:dyDescent="0.4">
      <c r="A2654" s="49"/>
      <c r="B2654" s="50" t="s">
        <v>429</v>
      </c>
      <c r="C2654" s="51">
        <v>2.0800000000000001E-8</v>
      </c>
      <c r="D2654" s="51">
        <v>5.34887E-8</v>
      </c>
      <c r="E2654" s="51">
        <v>4.08E-9</v>
      </c>
      <c r="F2654" s="52">
        <v>2.2999999999999999E-9</v>
      </c>
      <c r="G2654" s="53">
        <v>8.0668700000000003E-8</v>
      </c>
      <c r="H2654" s="53">
        <f t="shared" si="41"/>
        <v>4.1141036999999999E-8</v>
      </c>
    </row>
    <row r="2655" spans="1:8" x14ac:dyDescent="0.4">
      <c r="A2655" s="49"/>
      <c r="B2655" s="50" t="s">
        <v>414</v>
      </c>
      <c r="C2655" s="51">
        <v>3.1226400000000006E-8</v>
      </c>
      <c r="D2655" s="51">
        <v>3.1601299999999996E-8</v>
      </c>
      <c r="E2655" s="51">
        <v>6.0333899999999996E-9</v>
      </c>
      <c r="F2655" s="52">
        <v>1.3400000000000001E-8</v>
      </c>
      <c r="G2655" s="53">
        <v>8.2261089999999994E-8</v>
      </c>
      <c r="H2655" s="53">
        <f t="shared" si="41"/>
        <v>4.19531559E-8</v>
      </c>
    </row>
    <row r="2656" spans="1:8" x14ac:dyDescent="0.4">
      <c r="A2656" s="49"/>
      <c r="B2656" s="50" t="s">
        <v>400</v>
      </c>
      <c r="C2656" s="51">
        <v>1.85167E-8</v>
      </c>
      <c r="D2656" s="51">
        <v>4.9948199999999996E-8</v>
      </c>
      <c r="E2656" s="51">
        <v>1.05274E-9</v>
      </c>
      <c r="F2656" s="52">
        <v>1.29E-8</v>
      </c>
      <c r="G2656" s="53">
        <v>8.2417639999999995E-8</v>
      </c>
      <c r="H2656" s="53">
        <f t="shared" si="41"/>
        <v>4.2032996399999995E-8</v>
      </c>
    </row>
    <row r="2657" spans="1:8" x14ac:dyDescent="0.4">
      <c r="A2657" s="49"/>
      <c r="B2657" s="50" t="s">
        <v>296</v>
      </c>
      <c r="C2657" s="51">
        <v>1.9498E-8</v>
      </c>
      <c r="D2657" s="51">
        <v>4.6419699999999998E-8</v>
      </c>
      <c r="E2657" s="51">
        <v>2.9974E-9</v>
      </c>
      <c r="F2657" s="52">
        <v>1.3699999999999999E-8</v>
      </c>
      <c r="G2657" s="53">
        <v>8.2615099999999981E-8</v>
      </c>
      <c r="H2657" s="53">
        <f t="shared" si="41"/>
        <v>4.2133700999999993E-8</v>
      </c>
    </row>
    <row r="2658" spans="1:8" x14ac:dyDescent="0.4">
      <c r="A2658" s="49"/>
      <c r="B2658" s="50" t="s">
        <v>392</v>
      </c>
      <c r="C2658" s="51">
        <v>2.4929999999999999E-8</v>
      </c>
      <c r="D2658" s="51">
        <v>5.2569800000000003E-8</v>
      </c>
      <c r="E2658" s="51">
        <v>1.39765E-9</v>
      </c>
      <c r="F2658" s="52">
        <v>4.08E-9</v>
      </c>
      <c r="G2658" s="53">
        <v>8.2977450000000007E-8</v>
      </c>
      <c r="H2658" s="53">
        <f t="shared" si="41"/>
        <v>4.2318499500000008E-8</v>
      </c>
    </row>
    <row r="2659" spans="1:8" x14ac:dyDescent="0.4">
      <c r="A2659" s="49"/>
      <c r="B2659" s="50" t="s">
        <v>412</v>
      </c>
      <c r="C2659" s="51">
        <v>1.8086500000000001E-8</v>
      </c>
      <c r="D2659" s="51">
        <v>5.3584300000000002E-8</v>
      </c>
      <c r="E2659" s="51">
        <v>1.2563699999999999E-9</v>
      </c>
      <c r="F2659" s="52">
        <v>1.0800000000000001E-8</v>
      </c>
      <c r="G2659" s="53">
        <v>8.372717E-8</v>
      </c>
      <c r="H2659" s="53">
        <f t="shared" si="41"/>
        <v>4.2700856699999999E-8</v>
      </c>
    </row>
    <row r="2660" spans="1:8" x14ac:dyDescent="0.4">
      <c r="A2660" s="49"/>
      <c r="B2660" s="50" t="s">
        <v>470</v>
      </c>
      <c r="C2660" s="51">
        <v>2.2060199999999998E-8</v>
      </c>
      <c r="D2660" s="51">
        <v>5.8748200000000002E-8</v>
      </c>
      <c r="E2660" s="51">
        <v>1.06845E-9</v>
      </c>
      <c r="F2660" s="52">
        <v>1.31E-8</v>
      </c>
      <c r="G2660" s="53">
        <v>9.4976850000000003E-8</v>
      </c>
      <c r="H2660" s="53">
        <f t="shared" si="41"/>
        <v>4.8438193500000001E-8</v>
      </c>
    </row>
    <row r="2661" spans="1:8" x14ac:dyDescent="0.4">
      <c r="A2661" s="49"/>
      <c r="B2661" s="50" t="s">
        <v>386</v>
      </c>
      <c r="C2661" s="51">
        <v>2.6660299999999998E-8</v>
      </c>
      <c r="D2661" s="51">
        <v>5.0814000000000001E-8</v>
      </c>
      <c r="E2661" s="51">
        <v>1.98261E-9</v>
      </c>
      <c r="F2661" s="52">
        <v>1.5699999999999998E-8</v>
      </c>
      <c r="G2661" s="53">
        <v>9.5156910000000001E-8</v>
      </c>
      <c r="H2661" s="53">
        <f t="shared" si="41"/>
        <v>4.8530024100000001E-8</v>
      </c>
    </row>
    <row r="2662" spans="1:8" x14ac:dyDescent="0.4">
      <c r="A2662" s="49"/>
      <c r="B2662" s="50" t="s">
        <v>461</v>
      </c>
      <c r="C2662" s="51">
        <v>1.9850399999999998E-8</v>
      </c>
      <c r="D2662" s="51">
        <v>5.6943100000000001E-8</v>
      </c>
      <c r="E2662" s="51">
        <v>3.3318200000000002E-9</v>
      </c>
      <c r="F2662" s="52">
        <v>1.5699999999999998E-8</v>
      </c>
      <c r="G2662" s="53">
        <v>9.5825320000000009E-8</v>
      </c>
      <c r="H2662" s="53">
        <f t="shared" si="41"/>
        <v>4.8870913200000007E-8</v>
      </c>
    </row>
    <row r="2663" spans="1:8" x14ac:dyDescent="0.4">
      <c r="A2663" s="49"/>
      <c r="B2663" s="50" t="s">
        <v>453</v>
      </c>
      <c r="C2663" s="51">
        <v>2.8669900000000003E-8</v>
      </c>
      <c r="D2663" s="51">
        <v>7.0614800000000003E-8</v>
      </c>
      <c r="E2663" s="51">
        <v>1.07311E-9</v>
      </c>
      <c r="F2663" s="52">
        <v>1.3200000000000001E-8</v>
      </c>
      <c r="G2663" s="53">
        <v>1.1355781E-7</v>
      </c>
      <c r="H2663" s="53">
        <f t="shared" si="41"/>
        <v>5.7914483100000005E-8</v>
      </c>
    </row>
    <row r="2664" spans="1:8" x14ac:dyDescent="0.4">
      <c r="A2664" s="49"/>
      <c r="B2664" s="50" t="s">
        <v>434</v>
      </c>
      <c r="C2664" s="51">
        <v>3.8927300000000005E-8</v>
      </c>
      <c r="D2664" s="51">
        <v>6.4659499999999997E-8</v>
      </c>
      <c r="E2664" s="51">
        <v>4.9688300000000001E-9</v>
      </c>
      <c r="F2664" s="52">
        <v>5.2499999999999999E-9</v>
      </c>
      <c r="G2664" s="53">
        <v>1.1380563E-7</v>
      </c>
      <c r="H2664" s="53">
        <f t="shared" si="41"/>
        <v>5.8040871300000004E-8</v>
      </c>
    </row>
    <row r="2665" spans="1:8" x14ac:dyDescent="0.4">
      <c r="A2665" s="49"/>
      <c r="B2665" s="50" t="s">
        <v>389</v>
      </c>
      <c r="C2665" s="51">
        <v>2.4121499999999999E-8</v>
      </c>
      <c r="D2665" s="51">
        <v>7.12521E-8</v>
      </c>
      <c r="E2665" s="51">
        <v>2.0774799999999997E-9</v>
      </c>
      <c r="F2665" s="52">
        <v>1.7499999999999998E-8</v>
      </c>
      <c r="G2665" s="53">
        <v>1.1495107999999999E-7</v>
      </c>
      <c r="H2665" s="53">
        <f t="shared" si="41"/>
        <v>5.86250508E-8</v>
      </c>
    </row>
    <row r="2666" spans="1:8" x14ac:dyDescent="0.4">
      <c r="A2666" s="49"/>
      <c r="B2666" s="50" t="s">
        <v>277</v>
      </c>
      <c r="C2666" s="51">
        <v>2.84E-8</v>
      </c>
      <c r="D2666" s="51">
        <v>7.5632800000000002E-8</v>
      </c>
      <c r="E2666" s="51">
        <v>1.08745E-9</v>
      </c>
      <c r="F2666" s="52">
        <v>1.4E-8</v>
      </c>
      <c r="G2666" s="53">
        <v>1.1912025E-7</v>
      </c>
      <c r="H2666" s="53">
        <f t="shared" si="41"/>
        <v>6.0751327500000009E-8</v>
      </c>
    </row>
    <row r="2667" spans="1:8" x14ac:dyDescent="0.4">
      <c r="A2667" s="49"/>
      <c r="B2667" s="50" t="s">
        <v>215</v>
      </c>
      <c r="C2667" s="51">
        <v>2.6266499999999999E-8</v>
      </c>
      <c r="D2667" s="51">
        <v>7.5365900000000009E-8</v>
      </c>
      <c r="E2667" s="51">
        <v>2.0283600000000002E-9</v>
      </c>
      <c r="F2667" s="52">
        <v>2.1999999999999998E-8</v>
      </c>
      <c r="G2667" s="53">
        <v>1.2566076000000001E-7</v>
      </c>
      <c r="H2667" s="53">
        <f t="shared" si="41"/>
        <v>6.4086987599999999E-8</v>
      </c>
    </row>
    <row r="2668" spans="1:8" x14ac:dyDescent="0.4">
      <c r="A2668" s="49"/>
      <c r="B2668" s="50" t="s">
        <v>307</v>
      </c>
      <c r="C2668" s="51">
        <v>6.8465600000000004E-8</v>
      </c>
      <c r="D2668" s="51">
        <v>3.61486E-8</v>
      </c>
      <c r="E2668" s="51">
        <v>5.5420599999999994E-9</v>
      </c>
      <c r="F2668" s="52">
        <v>1.59E-8</v>
      </c>
      <c r="G2668" s="53">
        <v>1.2605626000000002E-7</v>
      </c>
      <c r="H2668" s="53">
        <f t="shared" si="41"/>
        <v>6.4288692600000005E-8</v>
      </c>
    </row>
    <row r="2669" spans="1:8" x14ac:dyDescent="0.4">
      <c r="A2669" s="49"/>
      <c r="B2669" s="50" t="s">
        <v>410</v>
      </c>
      <c r="C2669" s="51">
        <v>2.9083099999999999E-8</v>
      </c>
      <c r="D2669" s="51">
        <v>7.4386600000000008E-8</v>
      </c>
      <c r="E2669" s="51">
        <v>1.3473700000000001E-9</v>
      </c>
      <c r="F2669" s="52">
        <v>2.3499999999999999E-8</v>
      </c>
      <c r="G2669" s="53">
        <v>1.2831706999999999E-7</v>
      </c>
      <c r="H2669" s="53">
        <f t="shared" si="41"/>
        <v>6.5441705699999992E-8</v>
      </c>
    </row>
    <row r="2670" spans="1:8" x14ac:dyDescent="0.4">
      <c r="A2670" s="49"/>
      <c r="B2670" s="50" t="s">
        <v>454</v>
      </c>
      <c r="C2670" s="51">
        <v>3.7107999999999997E-8</v>
      </c>
      <c r="D2670" s="51">
        <v>7.442249999999999E-8</v>
      </c>
      <c r="E2670" s="51">
        <v>1.8931900000000002E-9</v>
      </c>
      <c r="F2670" s="52">
        <v>1.7200000000000002E-8</v>
      </c>
      <c r="G2670" s="53">
        <v>1.3062369000000001E-7</v>
      </c>
      <c r="H2670" s="53">
        <f t="shared" si="41"/>
        <v>6.6618081900000006E-8</v>
      </c>
    </row>
    <row r="2671" spans="1:8" x14ac:dyDescent="0.4">
      <c r="A2671" s="49"/>
      <c r="B2671" s="50" t="s">
        <v>395</v>
      </c>
      <c r="C2671" s="51">
        <v>3.97283E-8</v>
      </c>
      <c r="D2671" s="51">
        <v>9.7660300000000005E-8</v>
      </c>
      <c r="E2671" s="51">
        <v>1.6519499999999999E-9</v>
      </c>
      <c r="F2671" s="52">
        <v>1.0099999999999999E-8</v>
      </c>
      <c r="G2671" s="53">
        <v>1.4914055000000001E-7</v>
      </c>
      <c r="H2671" s="53">
        <f t="shared" si="41"/>
        <v>7.6061680500000002E-8</v>
      </c>
    </row>
    <row r="2672" spans="1:8" x14ac:dyDescent="0.4">
      <c r="A2672" s="49"/>
      <c r="B2672" s="50" t="s">
        <v>406</v>
      </c>
      <c r="C2672" s="51">
        <v>5.8199999999999998E-8</v>
      </c>
      <c r="D2672" s="51">
        <v>2.77E-8</v>
      </c>
      <c r="E2672" s="51">
        <v>2.1200000000000001E-8</v>
      </c>
      <c r="F2672" s="52">
        <v>4.3200000000000003E-8</v>
      </c>
      <c r="G2672" s="53">
        <v>1.5029999999999999E-7</v>
      </c>
      <c r="H2672" s="53">
        <f t="shared" si="41"/>
        <v>7.6652999999999992E-8</v>
      </c>
    </row>
    <row r="2673" spans="1:8" x14ac:dyDescent="0.4">
      <c r="A2673" s="49"/>
      <c r="B2673" s="50" t="s">
        <v>91</v>
      </c>
      <c r="C2673" s="51">
        <v>6.1062200000000005E-8</v>
      </c>
      <c r="D2673" s="51">
        <v>6.0536099999999999E-8</v>
      </c>
      <c r="E2673" s="51">
        <v>7.6964499999999994E-9</v>
      </c>
      <c r="F2673" s="52">
        <v>2.3099999999999998E-8</v>
      </c>
      <c r="G2673" s="53">
        <v>1.5239475E-7</v>
      </c>
      <c r="H2673" s="53">
        <f t="shared" si="41"/>
        <v>7.7721322500000003E-8</v>
      </c>
    </row>
    <row r="2674" spans="1:8" x14ac:dyDescent="0.4">
      <c r="A2674" s="49"/>
      <c r="B2674" s="50" t="s">
        <v>238</v>
      </c>
      <c r="C2674" s="51">
        <v>4.0805099999999999E-8</v>
      </c>
      <c r="D2674" s="51">
        <v>7.9238699999999996E-8</v>
      </c>
      <c r="E2674" s="51">
        <v>2.72616E-9</v>
      </c>
      <c r="F2674" s="52">
        <v>2.9799999999999999E-8</v>
      </c>
      <c r="G2674" s="53">
        <v>1.5256995999999998E-7</v>
      </c>
      <c r="H2674" s="53">
        <f t="shared" si="41"/>
        <v>7.7810679599999992E-8</v>
      </c>
    </row>
    <row r="2675" spans="1:8" x14ac:dyDescent="0.4">
      <c r="A2675" s="49"/>
      <c r="B2675" s="50" t="s">
        <v>326</v>
      </c>
      <c r="C2675" s="51">
        <v>7.2531099999999995E-8</v>
      </c>
      <c r="D2675" s="51">
        <v>7.8156800000000005E-8</v>
      </c>
      <c r="E2675" s="51">
        <v>4.2276699999999997E-9</v>
      </c>
      <c r="F2675" s="52">
        <v>7.3399999999999999E-9</v>
      </c>
      <c r="G2675" s="53">
        <v>1.6225557E-7</v>
      </c>
      <c r="H2675" s="53">
        <f t="shared" si="41"/>
        <v>8.2750340700000004E-8</v>
      </c>
    </row>
    <row r="2676" spans="1:8" x14ac:dyDescent="0.4">
      <c r="A2676" s="49"/>
      <c r="B2676" s="50" t="s">
        <v>220</v>
      </c>
      <c r="C2676" s="51">
        <v>7.1647599999999999E-8</v>
      </c>
      <c r="D2676" s="51">
        <v>5.6038300000000005E-8</v>
      </c>
      <c r="E2676" s="51">
        <v>7.8808999999999991E-9</v>
      </c>
      <c r="F2676" s="52">
        <v>2.7900000000000002E-8</v>
      </c>
      <c r="G2676" s="53">
        <v>1.6346680000000001E-7</v>
      </c>
      <c r="H2676" s="53">
        <f t="shared" si="41"/>
        <v>8.3368068000000004E-8</v>
      </c>
    </row>
    <row r="2677" spans="1:8" x14ac:dyDescent="0.4">
      <c r="A2677" s="49"/>
      <c r="B2677" s="50" t="s">
        <v>443</v>
      </c>
      <c r="C2677" s="51">
        <v>6.2756199999999994E-8</v>
      </c>
      <c r="D2677" s="51">
        <v>9.5786499999999995E-8</v>
      </c>
      <c r="E2677" s="51">
        <v>7.4433400000000001E-9</v>
      </c>
      <c r="F2677" s="52">
        <v>5.38E-9</v>
      </c>
      <c r="G2677" s="53">
        <v>1.7136603999999999E-7</v>
      </c>
      <c r="H2677" s="53">
        <f t="shared" si="41"/>
        <v>8.7396680399999996E-8</v>
      </c>
    </row>
    <row r="2678" spans="1:8" x14ac:dyDescent="0.4">
      <c r="A2678" s="49"/>
      <c r="B2678" s="50" t="s">
        <v>455</v>
      </c>
      <c r="C2678" s="51">
        <v>8.8154299999999999E-8</v>
      </c>
      <c r="D2678" s="51">
        <v>5.1370299999999999E-8</v>
      </c>
      <c r="E2678" s="51">
        <v>1.2970600000000001E-8</v>
      </c>
      <c r="F2678" s="52">
        <v>3.6300000000000001E-8</v>
      </c>
      <c r="G2678" s="53">
        <v>1.8879520000000003E-7</v>
      </c>
      <c r="H2678" s="53">
        <f t="shared" si="41"/>
        <v>9.6285552000000022E-8</v>
      </c>
    </row>
    <row r="2679" spans="1:8" x14ac:dyDescent="0.4">
      <c r="A2679" s="49"/>
      <c r="B2679" s="50" t="s">
        <v>437</v>
      </c>
      <c r="C2679" s="51">
        <v>2.8357999999999998E-8</v>
      </c>
      <c r="D2679" s="51">
        <v>8.5625799999999991E-8</v>
      </c>
      <c r="E2679" s="51">
        <v>8.9726800000000003E-10</v>
      </c>
      <c r="F2679" s="52">
        <v>9.5199999999999992E-8</v>
      </c>
      <c r="G2679" s="53">
        <v>2.10081068E-7</v>
      </c>
      <c r="H2679" s="53">
        <f t="shared" si="41"/>
        <v>1.0714134468000001E-7</v>
      </c>
    </row>
    <row r="2680" spans="1:8" x14ac:dyDescent="0.4">
      <c r="A2680" s="49"/>
      <c r="B2680" s="50" t="s">
        <v>467</v>
      </c>
      <c r="C2680" s="51">
        <v>3.9985499999999998E-8</v>
      </c>
      <c r="D2680" s="51">
        <v>1.15962E-7</v>
      </c>
      <c r="E2680" s="51">
        <v>1.5357299999999999E-8</v>
      </c>
      <c r="F2680" s="52">
        <v>4.4400000000000001E-8</v>
      </c>
      <c r="G2680" s="53">
        <v>2.1570479999999997E-7</v>
      </c>
      <c r="H2680" s="53">
        <f t="shared" si="41"/>
        <v>1.1000944799999999E-7</v>
      </c>
    </row>
    <row r="2681" spans="1:8" x14ac:dyDescent="0.4">
      <c r="A2681" s="49"/>
      <c r="B2681" s="50" t="s">
        <v>423</v>
      </c>
      <c r="C2681" s="51">
        <v>6.1333600000000003E-8</v>
      </c>
      <c r="D2681" s="51">
        <v>1.2526900000000001E-7</v>
      </c>
      <c r="E2681" s="51">
        <v>5.1189599999999999E-9</v>
      </c>
      <c r="F2681" s="52">
        <v>2.6400000000000001E-8</v>
      </c>
      <c r="G2681" s="53">
        <v>2.1812155999999999E-7</v>
      </c>
      <c r="H2681" s="53">
        <f t="shared" si="41"/>
        <v>1.112419956E-7</v>
      </c>
    </row>
    <row r="2682" spans="1:8" x14ac:dyDescent="0.4">
      <c r="A2682" s="49"/>
      <c r="B2682" s="50" t="s">
        <v>355</v>
      </c>
      <c r="C2682" s="51">
        <v>1.9752700000000002E-8</v>
      </c>
      <c r="D2682" s="51">
        <v>1.3208900000000001E-7</v>
      </c>
      <c r="E2682" s="51">
        <v>1.39647E-8</v>
      </c>
      <c r="F2682" s="52">
        <v>1.0700000000000001E-7</v>
      </c>
      <c r="G2682" s="53">
        <v>2.7280640000000004E-7</v>
      </c>
      <c r="H2682" s="53">
        <f t="shared" si="41"/>
        <v>1.3913126400000001E-7</v>
      </c>
    </row>
    <row r="2683" spans="1:8" x14ac:dyDescent="0.4">
      <c r="A2683" s="49"/>
      <c r="B2683" s="50" t="s">
        <v>462</v>
      </c>
      <c r="C2683" s="51">
        <v>1.03844E-7</v>
      </c>
      <c r="D2683" s="51">
        <v>1.08396E-7</v>
      </c>
      <c r="E2683" s="51">
        <v>3.8904099999999996E-9</v>
      </c>
      <c r="F2683" s="52">
        <v>7.1299999999999997E-8</v>
      </c>
      <c r="G2683" s="53">
        <v>2.8743040999999998E-7</v>
      </c>
      <c r="H2683" s="53">
        <f t="shared" si="41"/>
        <v>1.4658950909999998E-7</v>
      </c>
    </row>
    <row r="2684" spans="1:8" x14ac:dyDescent="0.4">
      <c r="A2684" s="49"/>
      <c r="B2684" s="50" t="s">
        <v>409</v>
      </c>
      <c r="C2684" s="51">
        <v>1.0988399999999999E-7</v>
      </c>
      <c r="D2684" s="51">
        <v>7.1274799999999997E-8</v>
      </c>
      <c r="E2684" s="51">
        <v>3.3048599999999999E-8</v>
      </c>
      <c r="F2684" s="52">
        <v>8.2000000000000006E-8</v>
      </c>
      <c r="G2684" s="53">
        <v>2.9620740000000002E-7</v>
      </c>
      <c r="H2684" s="53">
        <f t="shared" si="41"/>
        <v>1.5106577400000001E-7</v>
      </c>
    </row>
    <row r="2685" spans="1:8" x14ac:dyDescent="0.4">
      <c r="A2685" s="49"/>
      <c r="B2685" s="50" t="s">
        <v>387</v>
      </c>
      <c r="C2685" s="51">
        <v>5.0309499999999998E-8</v>
      </c>
      <c r="D2685" s="51">
        <v>1.9607100000000001E-7</v>
      </c>
      <c r="E2685" s="51">
        <v>3.8295600000000006E-9</v>
      </c>
      <c r="F2685" s="52">
        <v>5.3699999999999998E-8</v>
      </c>
      <c r="G2685" s="53">
        <v>3.0391005999999998E-7</v>
      </c>
      <c r="H2685" s="53">
        <f t="shared" si="41"/>
        <v>1.5499413059999998E-7</v>
      </c>
    </row>
    <row r="2686" spans="1:8" x14ac:dyDescent="0.4">
      <c r="A2686" s="49"/>
      <c r="B2686" s="50" t="s">
        <v>394</v>
      </c>
      <c r="C2686" s="51">
        <v>4.53483E-8</v>
      </c>
      <c r="D2686" s="51">
        <v>2.4708999999999997E-7</v>
      </c>
      <c r="E2686" s="51">
        <v>1.54874E-9</v>
      </c>
      <c r="F2686" s="52">
        <v>6.0399999999999998E-8</v>
      </c>
      <c r="G2686" s="53">
        <v>3.5438704E-7</v>
      </c>
      <c r="H2686" s="53">
        <f t="shared" si="41"/>
        <v>1.807373904E-7</v>
      </c>
    </row>
    <row r="2687" spans="1:8" x14ac:dyDescent="0.4">
      <c r="A2687" s="49"/>
      <c r="B2687" s="50" t="s">
        <v>428</v>
      </c>
      <c r="C2687" s="51">
        <v>8.3010500000000001E-8</v>
      </c>
      <c r="D2687" s="51">
        <v>8.7700600000000004E-8</v>
      </c>
      <c r="E2687" s="51">
        <v>4.38182E-8</v>
      </c>
      <c r="F2687" s="52">
        <v>1.3999999999999998E-7</v>
      </c>
      <c r="G2687" s="53">
        <v>3.5452930000000004E-7</v>
      </c>
      <c r="H2687" s="53">
        <f t="shared" si="41"/>
        <v>1.8080994300000002E-7</v>
      </c>
    </row>
    <row r="2688" spans="1:8" x14ac:dyDescent="0.4">
      <c r="A2688" s="49"/>
      <c r="B2688" s="50" t="s">
        <v>416</v>
      </c>
      <c r="C2688" s="51">
        <v>2.3100000000000002E-7</v>
      </c>
      <c r="D2688" s="51">
        <v>1.2418100000000002E-7</v>
      </c>
      <c r="E2688" s="51">
        <v>6.8499999999999993E-9</v>
      </c>
      <c r="F2688" s="52">
        <v>1.07E-8</v>
      </c>
      <c r="G2688" s="53">
        <v>3.7273099999999995E-7</v>
      </c>
      <c r="H2688" s="53">
        <f t="shared" si="41"/>
        <v>1.9009280999999998E-7</v>
      </c>
    </row>
    <row r="2689" spans="1:8" x14ac:dyDescent="0.4">
      <c r="A2689" s="49"/>
      <c r="B2689" s="50" t="s">
        <v>375</v>
      </c>
      <c r="C2689" s="51">
        <v>1.0267000000000001E-7</v>
      </c>
      <c r="D2689" s="51">
        <v>2.3811200000000001E-7</v>
      </c>
      <c r="E2689" s="51">
        <v>1.43337E-8</v>
      </c>
      <c r="F2689" s="52">
        <v>5.8199999999999998E-8</v>
      </c>
      <c r="G2689" s="53">
        <v>4.1331570000000007E-7</v>
      </c>
      <c r="H2689" s="53">
        <f t="shared" si="41"/>
        <v>2.1079100700000005E-7</v>
      </c>
    </row>
    <row r="2690" spans="1:8" x14ac:dyDescent="0.4">
      <c r="A2690" s="49"/>
      <c r="B2690" s="50" t="s">
        <v>396</v>
      </c>
      <c r="C2690" s="51">
        <v>3.0797600000000003E-7</v>
      </c>
      <c r="D2690" s="51">
        <v>2.1914199999999999E-7</v>
      </c>
      <c r="E2690" s="51">
        <v>5.3776999999999999E-8</v>
      </c>
      <c r="F2690" s="52">
        <v>1.29E-7</v>
      </c>
      <c r="G2690" s="53">
        <v>7.0989500000000004E-7</v>
      </c>
      <c r="H2690" s="53">
        <f t="shared" si="41"/>
        <v>3.6204645000000003E-7</v>
      </c>
    </row>
    <row r="2691" spans="1:8" x14ac:dyDescent="0.4">
      <c r="A2691" s="49"/>
      <c r="B2691" s="50" t="s">
        <v>227</v>
      </c>
      <c r="C2691" s="51">
        <v>8.8798099999999998E-9</v>
      </c>
      <c r="D2691" s="51">
        <v>2.2857599999999999E-7</v>
      </c>
      <c r="E2691" s="51">
        <v>3.4050499999999999E-9</v>
      </c>
      <c r="F2691" s="52">
        <v>4.9999999999999998E-7</v>
      </c>
      <c r="G2691" s="53">
        <v>7.4086085999999997E-7</v>
      </c>
      <c r="H2691" s="53">
        <f t="shared" si="41"/>
        <v>3.7783903859999998E-7</v>
      </c>
    </row>
    <row r="2692" spans="1:8" x14ac:dyDescent="0.4">
      <c r="A2692" s="49"/>
      <c r="B2692" s="50" t="s">
        <v>306</v>
      </c>
      <c r="C2692" s="51">
        <v>1.7951999999999998E-7</v>
      </c>
      <c r="D2692" s="51">
        <v>4.5659299999999996E-7</v>
      </c>
      <c r="E2692" s="51">
        <v>2.3209E-8</v>
      </c>
      <c r="F2692" s="52">
        <v>9.5199999999999992E-8</v>
      </c>
      <c r="G2692" s="53">
        <v>7.5452200000000001E-7</v>
      </c>
      <c r="H2692" s="53">
        <f t="shared" si="41"/>
        <v>3.8480622000000002E-7</v>
      </c>
    </row>
    <row r="2693" spans="1:8" x14ac:dyDescent="0.4">
      <c r="A2693" s="56" t="s">
        <v>279</v>
      </c>
      <c r="B2693" s="45" t="s">
        <v>407</v>
      </c>
      <c r="C2693" s="46">
        <v>2.29E-8</v>
      </c>
      <c r="D2693" s="46">
        <v>1.3978199999999999E-8</v>
      </c>
      <c r="E2693" s="46">
        <v>1.0699999999999998E-9</v>
      </c>
      <c r="F2693" s="47">
        <v>5.1300000000000003E-9</v>
      </c>
      <c r="G2693" s="48">
        <v>4.3078200000000001E-8</v>
      </c>
      <c r="H2693" s="48">
        <f t="shared" si="41"/>
        <v>2.1969882E-8</v>
      </c>
    </row>
    <row r="2694" spans="1:8" x14ac:dyDescent="0.4">
      <c r="A2694" s="49"/>
      <c r="B2694" s="50" t="s">
        <v>354</v>
      </c>
      <c r="C2694" s="51">
        <v>2.9102500000000002E-8</v>
      </c>
      <c r="D2694" s="51">
        <v>1.66683E-8</v>
      </c>
      <c r="E2694" s="51">
        <v>1.4395500000000001E-9</v>
      </c>
      <c r="F2694" s="52">
        <v>6E-9</v>
      </c>
      <c r="G2694" s="53">
        <v>5.321035000000001E-8</v>
      </c>
      <c r="H2694" s="53">
        <f t="shared" si="41"/>
        <v>2.7137278500000004E-8</v>
      </c>
    </row>
    <row r="2695" spans="1:8" x14ac:dyDescent="0.4">
      <c r="A2695" s="49"/>
      <c r="B2695" s="50" t="s">
        <v>418</v>
      </c>
      <c r="C2695" s="51">
        <v>3.6332499999999998E-8</v>
      </c>
      <c r="D2695" s="51">
        <v>2.2341800000000002E-8</v>
      </c>
      <c r="E2695" s="51">
        <v>1.6817299999999999E-9</v>
      </c>
      <c r="F2695" s="52">
        <v>8.1599999999999999E-9</v>
      </c>
      <c r="G2695" s="53">
        <v>6.8516029999999993E-8</v>
      </c>
      <c r="H2695" s="53">
        <f t="shared" si="41"/>
        <v>3.4943175299999995E-8</v>
      </c>
    </row>
    <row r="2696" spans="1:8" x14ac:dyDescent="0.4">
      <c r="A2696" s="49"/>
      <c r="B2696" s="50" t="s">
        <v>219</v>
      </c>
      <c r="C2696" s="51">
        <v>3.84355E-8</v>
      </c>
      <c r="D2696" s="51">
        <v>2.3449099999999999E-8</v>
      </c>
      <c r="E2696" s="51">
        <v>1.79277E-9</v>
      </c>
      <c r="F2696" s="52">
        <v>8.6100000000000007E-9</v>
      </c>
      <c r="G2696" s="53">
        <v>7.2287369999999996E-8</v>
      </c>
      <c r="H2696" s="53">
        <f t="shared" si="41"/>
        <v>3.6866558699999998E-8</v>
      </c>
    </row>
    <row r="2697" spans="1:8" x14ac:dyDescent="0.4">
      <c r="A2697" s="49"/>
      <c r="B2697" s="50" t="s">
        <v>381</v>
      </c>
      <c r="C2697" s="51">
        <v>6.4755399999999995E-8</v>
      </c>
      <c r="D2697" s="51">
        <v>3.3959099999999999E-8</v>
      </c>
      <c r="E2697" s="51">
        <v>3.4394900000000001E-9</v>
      </c>
      <c r="F2697" s="52">
        <v>1.1899999999999999E-8</v>
      </c>
      <c r="G2697" s="53">
        <v>1.1405399E-7</v>
      </c>
      <c r="H2697" s="53">
        <f t="shared" ref="H2697:H2760" si="42">G2697*0.51</f>
        <v>5.8167534900000001E-8</v>
      </c>
    </row>
    <row r="2698" spans="1:8" x14ac:dyDescent="0.4">
      <c r="A2698" s="49"/>
      <c r="B2698" s="50" t="s">
        <v>438</v>
      </c>
      <c r="C2698" s="51">
        <v>6.4755399999999995E-8</v>
      </c>
      <c r="D2698" s="51">
        <v>3.3959099999999999E-8</v>
      </c>
      <c r="E2698" s="51">
        <v>3.4394900000000001E-9</v>
      </c>
      <c r="F2698" s="52">
        <v>1.1899999999999999E-8</v>
      </c>
      <c r="G2698" s="53">
        <v>1.1405399E-7</v>
      </c>
      <c r="H2698" s="53">
        <f t="shared" si="42"/>
        <v>5.8167534900000001E-8</v>
      </c>
    </row>
    <row r="2699" spans="1:8" x14ac:dyDescent="0.4">
      <c r="A2699" s="49"/>
      <c r="B2699" s="50" t="s">
        <v>335</v>
      </c>
      <c r="C2699" s="51">
        <v>5.9002999999999996E-8</v>
      </c>
      <c r="D2699" s="51">
        <v>3.5093999999999996E-8</v>
      </c>
      <c r="E2699" s="51">
        <v>6.9523000000000005E-9</v>
      </c>
      <c r="F2699" s="52">
        <v>1.4300000000000001E-8</v>
      </c>
      <c r="G2699" s="53">
        <v>1.1534929999999999E-7</v>
      </c>
      <c r="H2699" s="53">
        <f t="shared" si="42"/>
        <v>5.8828142999999992E-8</v>
      </c>
    </row>
    <row r="2700" spans="1:8" x14ac:dyDescent="0.4">
      <c r="A2700" s="49"/>
      <c r="B2700" s="50" t="s">
        <v>453</v>
      </c>
      <c r="C2700" s="51">
        <v>2.5266700000000001E-8</v>
      </c>
      <c r="D2700" s="51">
        <v>6.8919999999999998E-8</v>
      </c>
      <c r="E2700" s="51">
        <v>1.8497400000000001E-9</v>
      </c>
      <c r="F2700" s="52">
        <v>2.96E-8</v>
      </c>
      <c r="G2700" s="53">
        <v>1.2563644000000001E-7</v>
      </c>
      <c r="H2700" s="53">
        <f t="shared" si="42"/>
        <v>6.4074584400000003E-8</v>
      </c>
    </row>
    <row r="2701" spans="1:8" x14ac:dyDescent="0.4">
      <c r="A2701" s="49"/>
      <c r="B2701" s="50" t="s">
        <v>277</v>
      </c>
      <c r="C2701" s="51">
        <v>2.70443E-8</v>
      </c>
      <c r="D2701" s="51">
        <v>8.38319E-8</v>
      </c>
      <c r="E2701" s="51">
        <v>1.30185E-9</v>
      </c>
      <c r="F2701" s="52">
        <v>1.99E-8</v>
      </c>
      <c r="G2701" s="53">
        <v>1.3207805E-7</v>
      </c>
      <c r="H2701" s="53">
        <f t="shared" si="42"/>
        <v>6.7359805499999998E-8</v>
      </c>
    </row>
    <row r="2702" spans="1:8" x14ac:dyDescent="0.4">
      <c r="A2702" s="49"/>
      <c r="B2702" s="50" t="s">
        <v>437</v>
      </c>
      <c r="C2702" s="51">
        <v>2.0972499999999998E-8</v>
      </c>
      <c r="D2702" s="51">
        <v>5.1641400000000001E-8</v>
      </c>
      <c r="E2702" s="51">
        <v>6.6843299999999996E-10</v>
      </c>
      <c r="F2702" s="52">
        <v>6.0900000000000009E-8</v>
      </c>
      <c r="G2702" s="53">
        <v>1.3418233300000002E-7</v>
      </c>
      <c r="H2702" s="53">
        <f t="shared" si="42"/>
        <v>6.8432989830000016E-8</v>
      </c>
    </row>
    <row r="2703" spans="1:8" x14ac:dyDescent="0.4">
      <c r="A2703" s="49"/>
      <c r="B2703" s="50" t="s">
        <v>422</v>
      </c>
      <c r="C2703" s="51">
        <v>1.7499999999999998E-8</v>
      </c>
      <c r="D2703" s="51">
        <v>9.157890000000001E-8</v>
      </c>
      <c r="E2703" s="51">
        <v>1.02E-9</v>
      </c>
      <c r="F2703" s="52">
        <v>2.7200000000000002E-8</v>
      </c>
      <c r="G2703" s="53">
        <v>1.372989E-7</v>
      </c>
      <c r="H2703" s="53">
        <f t="shared" si="42"/>
        <v>7.0022438999999994E-8</v>
      </c>
    </row>
    <row r="2704" spans="1:8" x14ac:dyDescent="0.4">
      <c r="A2704" s="49"/>
      <c r="B2704" s="50" t="s">
        <v>387</v>
      </c>
      <c r="C2704" s="51">
        <v>2.9474299999999999E-8</v>
      </c>
      <c r="D2704" s="51">
        <v>8.7063700000000002E-8</v>
      </c>
      <c r="E2704" s="51">
        <v>2.5384999999999999E-9</v>
      </c>
      <c r="F2704" s="52">
        <v>2.14E-8</v>
      </c>
      <c r="G2704" s="53">
        <v>1.4047650000000001E-7</v>
      </c>
      <c r="H2704" s="53">
        <f t="shared" si="42"/>
        <v>7.1643015000000003E-8</v>
      </c>
    </row>
    <row r="2705" spans="1:8" x14ac:dyDescent="0.4">
      <c r="A2705" s="49"/>
      <c r="B2705" s="50" t="s">
        <v>461</v>
      </c>
      <c r="C2705" s="51">
        <v>2.9474299999999999E-8</v>
      </c>
      <c r="D2705" s="51">
        <v>8.7063700000000002E-8</v>
      </c>
      <c r="E2705" s="51">
        <v>2.5384999999999999E-9</v>
      </c>
      <c r="F2705" s="52">
        <v>2.14E-8</v>
      </c>
      <c r="G2705" s="53">
        <v>1.4047650000000001E-7</v>
      </c>
      <c r="H2705" s="53">
        <f t="shared" si="42"/>
        <v>7.1643015000000003E-8</v>
      </c>
    </row>
    <row r="2706" spans="1:8" x14ac:dyDescent="0.4">
      <c r="A2706" s="49"/>
      <c r="B2706" s="50" t="s">
        <v>397</v>
      </c>
      <c r="C2706" s="51">
        <v>3.4601399999999995E-8</v>
      </c>
      <c r="D2706" s="51">
        <v>9.5856899999999991E-8</v>
      </c>
      <c r="E2706" s="51">
        <v>3.8886999999999996E-9</v>
      </c>
      <c r="F2706" s="52">
        <v>2.36E-8</v>
      </c>
      <c r="G2706" s="53">
        <v>1.57947E-7</v>
      </c>
      <c r="H2706" s="53">
        <f t="shared" si="42"/>
        <v>8.0552970000000004E-8</v>
      </c>
    </row>
    <row r="2707" spans="1:8" x14ac:dyDescent="0.4">
      <c r="A2707" s="49"/>
      <c r="B2707" s="50" t="s">
        <v>215</v>
      </c>
      <c r="C2707" s="51">
        <v>3.3324000000000001E-8</v>
      </c>
      <c r="D2707" s="51">
        <v>9.8435299999999997E-8</v>
      </c>
      <c r="E2707" s="51">
        <v>2.8700599999999999E-9</v>
      </c>
      <c r="F2707" s="52">
        <v>2.4199999999999998E-8</v>
      </c>
      <c r="G2707" s="53">
        <v>1.5882936000000001E-7</v>
      </c>
      <c r="H2707" s="53">
        <f t="shared" si="42"/>
        <v>8.1002973600000006E-8</v>
      </c>
    </row>
    <row r="2708" spans="1:8" x14ac:dyDescent="0.4">
      <c r="A2708" s="49"/>
      <c r="B2708" s="50" t="s">
        <v>464</v>
      </c>
      <c r="C2708" s="51">
        <v>2.1638900000000001E-8</v>
      </c>
      <c r="D2708" s="51">
        <v>1.1787900000000001E-7</v>
      </c>
      <c r="E2708" s="51">
        <v>1.3279199999999999E-9</v>
      </c>
      <c r="F2708" s="52">
        <v>3.4400000000000004E-8</v>
      </c>
      <c r="G2708" s="53">
        <v>1.7524582000000002E-7</v>
      </c>
      <c r="H2708" s="53">
        <f t="shared" si="42"/>
        <v>8.9375368200000006E-8</v>
      </c>
    </row>
    <row r="2709" spans="1:8" x14ac:dyDescent="0.4">
      <c r="A2709" s="49"/>
      <c r="B2709" s="50" t="s">
        <v>358</v>
      </c>
      <c r="C2709" s="51">
        <v>9.6100000000000007E-8</v>
      </c>
      <c r="D2709" s="51">
        <v>6.0500000000000006E-8</v>
      </c>
      <c r="E2709" s="51">
        <v>6.8000000000000005E-9</v>
      </c>
      <c r="F2709" s="52">
        <v>2.0999999999999999E-8</v>
      </c>
      <c r="G2709" s="53">
        <v>1.8440000000000001E-7</v>
      </c>
      <c r="H2709" s="53">
        <f t="shared" si="42"/>
        <v>9.4044000000000005E-8</v>
      </c>
    </row>
    <row r="2710" spans="1:8" x14ac:dyDescent="0.4">
      <c r="A2710" s="49"/>
      <c r="B2710" s="50" t="s">
        <v>389</v>
      </c>
      <c r="C2710" s="51">
        <v>4.4707699999999996E-8</v>
      </c>
      <c r="D2710" s="51">
        <v>1.3126600000000001E-7</v>
      </c>
      <c r="E2710" s="51">
        <v>3.7389099999999999E-9</v>
      </c>
      <c r="F2710" s="52">
        <v>4.1699999999999996E-8</v>
      </c>
      <c r="G2710" s="53">
        <v>2.2141260999999999E-7</v>
      </c>
      <c r="H2710" s="53">
        <f t="shared" si="42"/>
        <v>1.1292043109999999E-7</v>
      </c>
    </row>
    <row r="2711" spans="1:8" x14ac:dyDescent="0.4">
      <c r="A2711" s="49"/>
      <c r="B2711" s="50" t="s">
        <v>460</v>
      </c>
      <c r="C2711" s="51">
        <v>5.6374199999999997E-8</v>
      </c>
      <c r="D2711" s="51">
        <v>1.4527400000000001E-7</v>
      </c>
      <c r="E2711" s="51">
        <v>1.9838499999999999E-9</v>
      </c>
      <c r="F2711" s="52">
        <v>2.4600000000000002E-8</v>
      </c>
      <c r="G2711" s="53">
        <v>2.2823205E-7</v>
      </c>
      <c r="H2711" s="53">
        <f t="shared" si="42"/>
        <v>1.163983455E-7</v>
      </c>
    </row>
    <row r="2712" spans="1:8" x14ac:dyDescent="0.4">
      <c r="A2712" s="49"/>
      <c r="B2712" s="50" t="s">
        <v>284</v>
      </c>
      <c r="C2712" s="51">
        <v>1.18678E-7</v>
      </c>
      <c r="D2712" s="51">
        <v>8.1889199999999997E-8</v>
      </c>
      <c r="E2712" s="51">
        <v>8.6330899999999992E-9</v>
      </c>
      <c r="F2712" s="52">
        <v>3.1999999999999995E-8</v>
      </c>
      <c r="G2712" s="53">
        <v>2.4120029000000001E-7</v>
      </c>
      <c r="H2712" s="53">
        <f t="shared" si="42"/>
        <v>1.230121479E-7</v>
      </c>
    </row>
    <row r="2713" spans="1:8" x14ac:dyDescent="0.4">
      <c r="A2713" s="49"/>
      <c r="B2713" s="50" t="s">
        <v>220</v>
      </c>
      <c r="C2713" s="51">
        <v>1.8977699999999999E-7</v>
      </c>
      <c r="D2713" s="51">
        <v>1.1037499999999999E-7</v>
      </c>
      <c r="E2713" s="51">
        <v>6.3942599999999994E-9</v>
      </c>
      <c r="F2713" s="52">
        <v>2.9700000000000001E-8</v>
      </c>
      <c r="G2713" s="53">
        <v>3.3624626E-7</v>
      </c>
      <c r="H2713" s="53">
        <f t="shared" si="42"/>
        <v>1.714855926E-7</v>
      </c>
    </row>
    <row r="2714" spans="1:8" x14ac:dyDescent="0.4">
      <c r="A2714" s="49"/>
      <c r="B2714" s="50" t="s">
        <v>355</v>
      </c>
      <c r="C2714" s="51">
        <v>2.6956599999999999E-8</v>
      </c>
      <c r="D2714" s="51">
        <v>1.8026199999999998E-7</v>
      </c>
      <c r="E2714" s="51">
        <v>1.9057699999999998E-8</v>
      </c>
      <c r="F2714" s="52">
        <v>1.4600000000000001E-7</v>
      </c>
      <c r="G2714" s="53">
        <v>3.7227629999999997E-7</v>
      </c>
      <c r="H2714" s="53">
        <f t="shared" si="42"/>
        <v>1.8986091299999998E-7</v>
      </c>
    </row>
    <row r="2715" spans="1:8" x14ac:dyDescent="0.4">
      <c r="A2715" s="49"/>
      <c r="B2715" s="50" t="s">
        <v>393</v>
      </c>
      <c r="C2715" s="51">
        <v>1.8517300000000001E-7</v>
      </c>
      <c r="D2715" s="51">
        <v>1.3555099999999999E-7</v>
      </c>
      <c r="E2715" s="51">
        <v>1.3774899999999999E-8</v>
      </c>
      <c r="F2715" s="52">
        <v>5.2700000000000002E-8</v>
      </c>
      <c r="G2715" s="53">
        <v>3.8719890000000001E-7</v>
      </c>
      <c r="H2715" s="53">
        <f t="shared" si="42"/>
        <v>1.9747143900000001E-7</v>
      </c>
    </row>
    <row r="2716" spans="1:8" x14ac:dyDescent="0.4">
      <c r="A2716" s="49"/>
      <c r="B2716" s="50" t="s">
        <v>227</v>
      </c>
      <c r="C2716" s="51">
        <v>5.0403900000000002E-9</v>
      </c>
      <c r="D2716" s="51">
        <v>1.6579799999999999E-7</v>
      </c>
      <c r="E2716" s="51">
        <v>2.4171399999999998E-9</v>
      </c>
      <c r="F2716" s="52">
        <v>3.7399999999999999E-7</v>
      </c>
      <c r="G2716" s="53">
        <v>5.4725552999999998E-7</v>
      </c>
      <c r="H2716" s="53">
        <f t="shared" si="42"/>
        <v>2.7910032030000001E-7</v>
      </c>
    </row>
    <row r="2717" spans="1:8" x14ac:dyDescent="0.4">
      <c r="A2717" s="49"/>
      <c r="B2717" s="50" t="s">
        <v>391</v>
      </c>
      <c r="C2717" s="51">
        <v>1.6364500000000001E-7</v>
      </c>
      <c r="D2717" s="51">
        <v>3.2794800000000002E-7</v>
      </c>
      <c r="E2717" s="51">
        <v>6.5435000000000003E-8</v>
      </c>
      <c r="F2717" s="52">
        <v>5.0899999999999999E-8</v>
      </c>
      <c r="G2717" s="53">
        <v>6.0792799999999996E-7</v>
      </c>
      <c r="H2717" s="53">
        <f t="shared" si="42"/>
        <v>3.1004327999999998E-7</v>
      </c>
    </row>
    <row r="2718" spans="1:8" x14ac:dyDescent="0.4">
      <c r="A2718" s="49"/>
      <c r="B2718" s="50" t="s">
        <v>399</v>
      </c>
      <c r="C2718" s="51">
        <v>2.5823200000000001E-7</v>
      </c>
      <c r="D2718" s="51">
        <v>1.6555899999999998E-7</v>
      </c>
      <c r="E2718" s="51">
        <v>9.0301600000000002E-8</v>
      </c>
      <c r="F2718" s="52">
        <v>1.2499999999999999E-7</v>
      </c>
      <c r="G2718" s="53">
        <v>6.390926E-7</v>
      </c>
      <c r="H2718" s="53">
        <f t="shared" si="42"/>
        <v>3.2593722600000001E-7</v>
      </c>
    </row>
    <row r="2719" spans="1:8" x14ac:dyDescent="0.4">
      <c r="A2719" s="49"/>
      <c r="B2719" s="50" t="s">
        <v>436</v>
      </c>
      <c r="C2719" s="51">
        <v>4.3648E-7</v>
      </c>
      <c r="D2719" s="51">
        <v>2.23682E-7</v>
      </c>
      <c r="E2719" s="51">
        <v>1.68138E-8</v>
      </c>
      <c r="F2719" s="52">
        <v>6.9100000000000003E-8</v>
      </c>
      <c r="G2719" s="53">
        <v>7.4607579999999993E-7</v>
      </c>
      <c r="H2719" s="53">
        <f t="shared" si="42"/>
        <v>3.8049865799999995E-7</v>
      </c>
    </row>
    <row r="2720" spans="1:8" x14ac:dyDescent="0.4">
      <c r="A2720" s="49"/>
      <c r="B2720" s="50" t="s">
        <v>380</v>
      </c>
      <c r="C2720" s="51">
        <v>3.47237E-7</v>
      </c>
      <c r="D2720" s="51">
        <v>2.5218700000000001E-7</v>
      </c>
      <c r="E2720" s="51">
        <v>7.640649999999999E-8</v>
      </c>
      <c r="F2720" s="52">
        <v>1.67E-7</v>
      </c>
      <c r="G2720" s="53">
        <v>8.428305000000001E-7</v>
      </c>
      <c r="H2720" s="53">
        <f t="shared" si="42"/>
        <v>4.2984355500000007E-7</v>
      </c>
    </row>
    <row r="2721" spans="1:8" x14ac:dyDescent="0.4">
      <c r="A2721" s="49"/>
      <c r="B2721" s="50" t="s">
        <v>441</v>
      </c>
      <c r="C2721" s="51">
        <v>3.45087E-7</v>
      </c>
      <c r="D2721" s="51">
        <v>3.1266E-7</v>
      </c>
      <c r="E2721" s="51">
        <v>1.0369699999999999E-7</v>
      </c>
      <c r="F2721" s="52">
        <v>1.6E-7</v>
      </c>
      <c r="G2721" s="53">
        <v>9.2144400000000003E-7</v>
      </c>
      <c r="H2721" s="53">
        <f t="shared" si="42"/>
        <v>4.6993644000000004E-7</v>
      </c>
    </row>
    <row r="2722" spans="1:8" x14ac:dyDescent="0.4">
      <c r="A2722" s="49"/>
      <c r="B2722" s="50" t="s">
        <v>466</v>
      </c>
      <c r="C2722" s="51">
        <v>4.6219199999999999E-7</v>
      </c>
      <c r="D2722" s="51">
        <v>5.2125900000000002E-7</v>
      </c>
      <c r="E2722" s="51">
        <v>1.06574E-7</v>
      </c>
      <c r="F2722" s="52">
        <v>1.24E-7</v>
      </c>
      <c r="G2722" s="53">
        <v>1.2140249999999998E-6</v>
      </c>
      <c r="H2722" s="53">
        <f t="shared" si="42"/>
        <v>6.1915274999999995E-7</v>
      </c>
    </row>
    <row r="2723" spans="1:8" x14ac:dyDescent="0.4">
      <c r="A2723" s="49"/>
      <c r="B2723" s="50" t="s">
        <v>419</v>
      </c>
      <c r="C2723" s="51">
        <v>5.34618E-7</v>
      </c>
      <c r="D2723" s="51">
        <v>4.64985E-7</v>
      </c>
      <c r="E2723" s="51">
        <v>1.37329E-7</v>
      </c>
      <c r="F2723" s="52">
        <v>2.9999999999999999E-7</v>
      </c>
      <c r="G2723" s="53">
        <v>1.436932E-6</v>
      </c>
      <c r="H2723" s="53">
        <f t="shared" si="42"/>
        <v>7.3283532000000001E-7</v>
      </c>
    </row>
    <row r="2724" spans="1:8" x14ac:dyDescent="0.4">
      <c r="A2724" s="49"/>
      <c r="B2724" s="50" t="s">
        <v>342</v>
      </c>
      <c r="C2724" s="51">
        <v>7.32121E-7</v>
      </c>
      <c r="D2724" s="51">
        <v>6.6929100000000006E-7</v>
      </c>
      <c r="E2724" s="51">
        <v>4.4167700000000004E-7</v>
      </c>
      <c r="F2724" s="52">
        <v>1.8799999999999999E-7</v>
      </c>
      <c r="G2724" s="53">
        <v>2.0310889999999998E-6</v>
      </c>
      <c r="H2724" s="53">
        <f t="shared" si="42"/>
        <v>1.0358553899999999E-6</v>
      </c>
    </row>
    <row r="2725" spans="1:8" x14ac:dyDescent="0.4">
      <c r="A2725" s="49"/>
      <c r="B2725" s="50" t="s">
        <v>363</v>
      </c>
      <c r="C2725" s="51">
        <v>1.742E-6</v>
      </c>
      <c r="D2725" s="51">
        <v>9.09675E-7</v>
      </c>
      <c r="E2725" s="51">
        <v>8.82553E-7</v>
      </c>
      <c r="F2725" s="52">
        <v>9.5399999999999989E-7</v>
      </c>
      <c r="G2725" s="53">
        <v>4.4882280000000004E-6</v>
      </c>
      <c r="H2725" s="53">
        <f t="shared" si="42"/>
        <v>2.2889962800000001E-6</v>
      </c>
    </row>
    <row r="2726" spans="1:8" x14ac:dyDescent="0.4">
      <c r="A2726" s="49"/>
      <c r="B2726" s="50" t="s">
        <v>449</v>
      </c>
      <c r="C2726" s="51">
        <v>4.3145800000000005E-6</v>
      </c>
      <c r="D2726" s="51">
        <v>2.4203599999999999E-6</v>
      </c>
      <c r="E2726" s="51">
        <v>5.4819300000000002E-7</v>
      </c>
      <c r="F2726" s="52">
        <v>1.04E-6</v>
      </c>
      <c r="G2726" s="53">
        <v>8.3231330000000003E-6</v>
      </c>
      <c r="H2726" s="53">
        <f t="shared" si="42"/>
        <v>4.2447978300000004E-6</v>
      </c>
    </row>
    <row r="2727" spans="1:8" x14ac:dyDescent="0.4">
      <c r="A2727" s="49"/>
      <c r="B2727" s="50" t="s">
        <v>459</v>
      </c>
      <c r="C2727" s="51">
        <v>3.7753399999999999E-6</v>
      </c>
      <c r="D2727" s="51">
        <v>7.23863E-6</v>
      </c>
      <c r="E2727" s="51">
        <v>2.5848900000000001E-7</v>
      </c>
      <c r="F2727" s="52">
        <v>1.7600000000000001E-6</v>
      </c>
      <c r="G2727" s="53">
        <v>1.3032459000000001E-5</v>
      </c>
      <c r="H2727" s="53">
        <f t="shared" si="42"/>
        <v>6.6465540900000001E-6</v>
      </c>
    </row>
    <row r="2728" spans="1:8" x14ac:dyDescent="0.4">
      <c r="A2728" s="49"/>
      <c r="B2728" s="50" t="s">
        <v>418</v>
      </c>
      <c r="C2728" s="51">
        <v>2.5878900000000001E-8</v>
      </c>
      <c r="D2728" s="51">
        <v>1.6272499999999999E-8</v>
      </c>
      <c r="E2728" s="51">
        <v>1.17139E-9</v>
      </c>
      <c r="F2728" s="52">
        <v>5.86E-9</v>
      </c>
      <c r="G2728" s="53">
        <v>4.9182789999999997E-8</v>
      </c>
      <c r="H2728" s="53">
        <f t="shared" si="42"/>
        <v>2.50832229E-8</v>
      </c>
    </row>
    <row r="2729" spans="1:8" x14ac:dyDescent="0.4">
      <c r="A2729" s="49"/>
      <c r="B2729" s="50" t="s">
        <v>334</v>
      </c>
      <c r="C2729" s="51">
        <v>3.1326599999999998E-8</v>
      </c>
      <c r="D2729" s="51">
        <v>1.9111999999999999E-8</v>
      </c>
      <c r="E2729" s="51">
        <v>1.46119E-9</v>
      </c>
      <c r="F2729" s="52">
        <v>7.0099999999999996E-9</v>
      </c>
      <c r="G2729" s="53">
        <v>5.8909789999999995E-8</v>
      </c>
      <c r="H2729" s="53">
        <f t="shared" si="42"/>
        <v>3.00439929E-8</v>
      </c>
    </row>
    <row r="2730" spans="1:8" x14ac:dyDescent="0.4">
      <c r="A2730" s="49"/>
      <c r="B2730" s="50" t="s">
        <v>354</v>
      </c>
      <c r="C2730" s="51">
        <v>3.1399999999999997E-8</v>
      </c>
      <c r="D2730" s="51">
        <v>1.9099999999999999E-8</v>
      </c>
      <c r="E2730" s="51">
        <v>1.4599999999999999E-9</v>
      </c>
      <c r="F2730" s="52">
        <v>7.0199999999999993E-9</v>
      </c>
      <c r="G2730" s="53">
        <v>5.8979999999999996E-8</v>
      </c>
      <c r="H2730" s="53">
        <f t="shared" si="42"/>
        <v>3.0079799999999998E-8</v>
      </c>
    </row>
    <row r="2731" spans="1:8" x14ac:dyDescent="0.4">
      <c r="A2731" s="49"/>
      <c r="B2731" s="50" t="s">
        <v>407</v>
      </c>
      <c r="C2731" s="51">
        <v>3.1365599999999996E-8</v>
      </c>
      <c r="D2731" s="51">
        <v>1.9135900000000001E-8</v>
      </c>
      <c r="E2731" s="51">
        <v>1.4630100000000001E-9</v>
      </c>
      <c r="F2731" s="52">
        <v>7.0199999999999993E-9</v>
      </c>
      <c r="G2731" s="53">
        <v>5.8984509999999998E-8</v>
      </c>
      <c r="H2731" s="53">
        <f t="shared" si="42"/>
        <v>3.0082100099999998E-8</v>
      </c>
    </row>
    <row r="2732" spans="1:8" x14ac:dyDescent="0.4">
      <c r="A2732" s="49"/>
      <c r="B2732" s="50" t="s">
        <v>438</v>
      </c>
      <c r="C2732" s="51">
        <v>3.7651699999999996E-8</v>
      </c>
      <c r="D2732" s="51">
        <v>2.21144E-8</v>
      </c>
      <c r="E2732" s="51">
        <v>1.82092E-9</v>
      </c>
      <c r="F2732" s="52">
        <v>8.0299999999999998E-9</v>
      </c>
      <c r="G2732" s="53">
        <v>6.961702E-8</v>
      </c>
      <c r="H2732" s="53">
        <f t="shared" si="42"/>
        <v>3.55046802E-8</v>
      </c>
    </row>
    <row r="2733" spans="1:8" x14ac:dyDescent="0.4">
      <c r="A2733" s="49"/>
      <c r="B2733" s="50" t="s">
        <v>223</v>
      </c>
      <c r="C2733" s="51">
        <v>2.0100000000000001E-8</v>
      </c>
      <c r="D2733" s="51">
        <v>4.8499999999999998E-8</v>
      </c>
      <c r="E2733" s="51">
        <v>4.4500000000000001E-9</v>
      </c>
      <c r="F2733" s="52">
        <v>3.3900000000000001E-9</v>
      </c>
      <c r="G2733" s="53">
        <v>7.6440000000000002E-8</v>
      </c>
      <c r="H2733" s="53">
        <f t="shared" si="42"/>
        <v>3.8984400000000002E-8</v>
      </c>
    </row>
    <row r="2734" spans="1:8" x14ac:dyDescent="0.4">
      <c r="A2734" s="49"/>
      <c r="B2734" s="50" t="s">
        <v>356</v>
      </c>
      <c r="C2734" s="51">
        <v>2.0100000000000001E-8</v>
      </c>
      <c r="D2734" s="51">
        <v>4.8499999999999998E-8</v>
      </c>
      <c r="E2734" s="51">
        <v>4.4500000000000001E-9</v>
      </c>
      <c r="F2734" s="52">
        <v>3.3900000000000001E-9</v>
      </c>
      <c r="G2734" s="53">
        <v>7.6440000000000002E-8</v>
      </c>
      <c r="H2734" s="53">
        <f t="shared" si="42"/>
        <v>3.8984400000000002E-8</v>
      </c>
    </row>
    <row r="2735" spans="1:8" x14ac:dyDescent="0.4">
      <c r="A2735" s="49"/>
      <c r="B2735" s="50" t="s">
        <v>448</v>
      </c>
      <c r="C2735" s="51">
        <v>3.9306600000000001E-8</v>
      </c>
      <c r="D2735" s="51">
        <v>3.7909400000000001E-8</v>
      </c>
      <c r="E2735" s="51">
        <v>2.4027499999999998E-9</v>
      </c>
      <c r="F2735" s="52">
        <v>8.8300000000000003E-9</v>
      </c>
      <c r="G2735" s="53">
        <v>8.8448750000000006E-8</v>
      </c>
      <c r="H2735" s="53">
        <f t="shared" si="42"/>
        <v>4.5108862500000001E-8</v>
      </c>
    </row>
    <row r="2736" spans="1:8" x14ac:dyDescent="0.4">
      <c r="A2736" s="49"/>
      <c r="B2736" s="50" t="s">
        <v>392</v>
      </c>
      <c r="C2736" s="51">
        <v>2.67952E-8</v>
      </c>
      <c r="D2736" s="51">
        <v>6.1205100000000003E-8</v>
      </c>
      <c r="E2736" s="51">
        <v>2.1905999999999999E-9</v>
      </c>
      <c r="F2736" s="52">
        <v>8.4100000000000005E-9</v>
      </c>
      <c r="G2736" s="53">
        <v>9.8600900000000005E-8</v>
      </c>
      <c r="H2736" s="53">
        <f t="shared" si="42"/>
        <v>5.0286459000000002E-8</v>
      </c>
    </row>
    <row r="2737" spans="1:8" x14ac:dyDescent="0.4">
      <c r="A2737" s="49"/>
      <c r="B2737" s="50" t="s">
        <v>226</v>
      </c>
      <c r="C2737" s="51">
        <v>3.0223199999999996E-8</v>
      </c>
      <c r="D2737" s="51">
        <v>7.0806000000000006E-8</v>
      </c>
      <c r="E2737" s="51">
        <v>6.3632900000000003E-9</v>
      </c>
      <c r="F2737" s="52">
        <v>5.0200000000000004E-9</v>
      </c>
      <c r="G2737" s="53">
        <v>1.1241249000000001E-7</v>
      </c>
      <c r="H2737" s="53">
        <f t="shared" si="42"/>
        <v>5.7330369900000002E-8</v>
      </c>
    </row>
    <row r="2738" spans="1:8" x14ac:dyDescent="0.4">
      <c r="A2738" s="49"/>
      <c r="B2738" s="50" t="s">
        <v>344</v>
      </c>
      <c r="C2738" s="51">
        <v>5.7455799999999998E-8</v>
      </c>
      <c r="D2738" s="51">
        <v>3.9564300000000006E-8</v>
      </c>
      <c r="E2738" s="51">
        <v>3.3619700000000001E-9</v>
      </c>
      <c r="F2738" s="52">
        <v>1.2099999999999999E-8</v>
      </c>
      <c r="G2738" s="53">
        <v>1.1248206999999999E-7</v>
      </c>
      <c r="H2738" s="53">
        <f t="shared" si="42"/>
        <v>5.7365855699999994E-8</v>
      </c>
    </row>
    <row r="2739" spans="1:8" x14ac:dyDescent="0.4">
      <c r="A2739" s="49"/>
      <c r="B2739" s="50" t="s">
        <v>452</v>
      </c>
      <c r="C2739" s="51">
        <v>4.5297099999999997E-8</v>
      </c>
      <c r="D2739" s="51">
        <v>7.3482300000000012E-8</v>
      </c>
      <c r="E2739" s="51">
        <v>6.50078E-9</v>
      </c>
      <c r="F2739" s="52">
        <v>4.9399999999999999E-9</v>
      </c>
      <c r="G2739" s="53">
        <v>1.3022018E-7</v>
      </c>
      <c r="H2739" s="53">
        <f t="shared" si="42"/>
        <v>6.6412291799999996E-8</v>
      </c>
    </row>
    <row r="2740" spans="1:8" x14ac:dyDescent="0.4">
      <c r="A2740" s="49"/>
      <c r="B2740" s="50" t="s">
        <v>386</v>
      </c>
      <c r="C2740" s="51">
        <v>3.6573199999999997E-8</v>
      </c>
      <c r="D2740" s="51">
        <v>7.0785299999999998E-8</v>
      </c>
      <c r="E2740" s="51">
        <v>2.8529499999999997E-9</v>
      </c>
      <c r="F2740" s="52">
        <v>2.0899999999999999E-8</v>
      </c>
      <c r="G2740" s="53">
        <v>1.3111145000000001E-7</v>
      </c>
      <c r="H2740" s="53">
        <f t="shared" si="42"/>
        <v>6.6866839499999999E-8</v>
      </c>
    </row>
    <row r="2741" spans="1:8" x14ac:dyDescent="0.4">
      <c r="A2741" s="49"/>
      <c r="B2741" s="50" t="s">
        <v>443</v>
      </c>
      <c r="C2741" s="51">
        <v>4.1912700000000003E-8</v>
      </c>
      <c r="D2741" s="51">
        <v>7.989050000000001E-8</v>
      </c>
      <c r="E2741" s="51">
        <v>6.7636199999999999E-9</v>
      </c>
      <c r="F2741" s="52">
        <v>5.1599999999999996E-9</v>
      </c>
      <c r="G2741" s="53">
        <v>1.3372682000000003E-7</v>
      </c>
      <c r="H2741" s="53">
        <f t="shared" si="42"/>
        <v>6.8200678200000016E-8</v>
      </c>
    </row>
    <row r="2742" spans="1:8" x14ac:dyDescent="0.4">
      <c r="A2742" s="49"/>
      <c r="B2742" s="50" t="s">
        <v>345</v>
      </c>
      <c r="C2742" s="51">
        <v>5.6535000000000003E-8</v>
      </c>
      <c r="D2742" s="51">
        <v>8.1481800000000004E-8</v>
      </c>
      <c r="E2742" s="51">
        <v>2.73057E-9</v>
      </c>
      <c r="F2742" s="52">
        <v>1.0999999999999999E-8</v>
      </c>
      <c r="G2742" s="53">
        <v>1.5174737000000001E-7</v>
      </c>
      <c r="H2742" s="53">
        <f t="shared" si="42"/>
        <v>7.7391158700000004E-8</v>
      </c>
    </row>
    <row r="2743" spans="1:8" x14ac:dyDescent="0.4">
      <c r="A2743" s="49"/>
      <c r="B2743" s="50" t="s">
        <v>437</v>
      </c>
      <c r="C2743" s="51">
        <v>2.2296199999999998E-8</v>
      </c>
      <c r="D2743" s="51">
        <v>6.7216899999999994E-8</v>
      </c>
      <c r="E2743" s="51">
        <v>7.0515600000000004E-10</v>
      </c>
      <c r="F2743" s="52">
        <v>7.4700000000000001E-8</v>
      </c>
      <c r="G2743" s="53">
        <v>1.6491825600000002E-7</v>
      </c>
      <c r="H2743" s="53">
        <f t="shared" si="42"/>
        <v>8.4108310560000018E-8</v>
      </c>
    </row>
    <row r="2744" spans="1:8" x14ac:dyDescent="0.4">
      <c r="A2744" s="49"/>
      <c r="B2744" s="50" t="s">
        <v>369</v>
      </c>
      <c r="C2744" s="51">
        <v>5.8437700000000001E-8</v>
      </c>
      <c r="D2744" s="51">
        <v>7.6658100000000003E-8</v>
      </c>
      <c r="E2744" s="51">
        <v>1.06009E-8</v>
      </c>
      <c r="F2744" s="52">
        <v>1.9700000000000001E-8</v>
      </c>
      <c r="G2744" s="53">
        <v>1.6539670000000001E-7</v>
      </c>
      <c r="H2744" s="53">
        <f t="shared" si="42"/>
        <v>8.4352316999999998E-8</v>
      </c>
    </row>
    <row r="2745" spans="1:8" x14ac:dyDescent="0.4">
      <c r="A2745" s="49"/>
      <c r="B2745" s="50" t="s">
        <v>370</v>
      </c>
      <c r="C2745" s="51">
        <v>5.8437700000000001E-8</v>
      </c>
      <c r="D2745" s="51">
        <v>7.6658100000000003E-8</v>
      </c>
      <c r="E2745" s="51">
        <v>1.06009E-8</v>
      </c>
      <c r="F2745" s="52">
        <v>1.9700000000000001E-8</v>
      </c>
      <c r="G2745" s="53">
        <v>1.6539670000000001E-7</v>
      </c>
      <c r="H2745" s="53">
        <f t="shared" si="42"/>
        <v>8.4352316999999998E-8</v>
      </c>
    </row>
    <row r="2746" spans="1:8" x14ac:dyDescent="0.4">
      <c r="A2746" s="49"/>
      <c r="B2746" s="50" t="s">
        <v>357</v>
      </c>
      <c r="C2746" s="51">
        <v>3.93657E-8</v>
      </c>
      <c r="D2746" s="51">
        <v>1.15092E-7</v>
      </c>
      <c r="E2746" s="51">
        <v>9.7676800000000007E-9</v>
      </c>
      <c r="F2746" s="52">
        <v>9.8199999999999996E-9</v>
      </c>
      <c r="G2746" s="53">
        <v>1.7404538000000002E-7</v>
      </c>
      <c r="H2746" s="53">
        <f t="shared" si="42"/>
        <v>8.8763143800000015E-8</v>
      </c>
    </row>
    <row r="2747" spans="1:8" x14ac:dyDescent="0.4">
      <c r="A2747" s="49"/>
      <c r="B2747" s="50" t="s">
        <v>219</v>
      </c>
      <c r="C2747" s="51">
        <v>9.1950699999999998E-8</v>
      </c>
      <c r="D2747" s="51">
        <v>5.4707899999999997E-8</v>
      </c>
      <c r="E2747" s="51">
        <v>1.02763E-8</v>
      </c>
      <c r="F2747" s="52">
        <v>2.6400000000000001E-8</v>
      </c>
      <c r="G2747" s="53">
        <v>1.8333489999999997E-7</v>
      </c>
      <c r="H2747" s="53">
        <f t="shared" si="42"/>
        <v>9.3500798999999984E-8</v>
      </c>
    </row>
    <row r="2748" spans="1:8" x14ac:dyDescent="0.4">
      <c r="A2748" s="49"/>
      <c r="B2748" s="50" t="s">
        <v>385</v>
      </c>
      <c r="C2748" s="51">
        <v>5.0045500000000003E-8</v>
      </c>
      <c r="D2748" s="51">
        <v>1.17245E-7</v>
      </c>
      <c r="E2748" s="51">
        <v>1.0536700000000001E-8</v>
      </c>
      <c r="F2748" s="52">
        <v>8.3199999999999994E-9</v>
      </c>
      <c r="G2748" s="53">
        <v>1.8614720000000002E-7</v>
      </c>
      <c r="H2748" s="53">
        <f t="shared" si="42"/>
        <v>9.4935072000000006E-8</v>
      </c>
    </row>
    <row r="2749" spans="1:8" x14ac:dyDescent="0.4">
      <c r="A2749" s="49"/>
      <c r="B2749" s="50" t="s">
        <v>317</v>
      </c>
      <c r="C2749" s="51">
        <v>5.2602200000000001E-8</v>
      </c>
      <c r="D2749" s="51">
        <v>1.3061500000000001E-7</v>
      </c>
      <c r="E2749" s="51">
        <v>9.8254300000000001E-9</v>
      </c>
      <c r="F2749" s="52">
        <v>3.9299999999999995E-9</v>
      </c>
      <c r="G2749" s="53">
        <v>1.9697262999999998E-7</v>
      </c>
      <c r="H2749" s="53">
        <f t="shared" si="42"/>
        <v>1.004560413E-7</v>
      </c>
    </row>
    <row r="2750" spans="1:8" x14ac:dyDescent="0.4">
      <c r="A2750" s="49"/>
      <c r="B2750" s="50" t="s">
        <v>400</v>
      </c>
      <c r="C2750" s="51">
        <v>4.3689600000000001E-8</v>
      </c>
      <c r="D2750" s="51">
        <v>1.2167400000000001E-7</v>
      </c>
      <c r="E2750" s="51">
        <v>2.38014E-9</v>
      </c>
      <c r="F2750" s="52">
        <v>3.0599999999999996E-8</v>
      </c>
      <c r="G2750" s="53">
        <v>1.9834374E-7</v>
      </c>
      <c r="H2750" s="53">
        <f t="shared" si="42"/>
        <v>1.011553074E-7</v>
      </c>
    </row>
    <row r="2751" spans="1:8" x14ac:dyDescent="0.4">
      <c r="A2751" s="49"/>
      <c r="B2751" s="50" t="s">
        <v>458</v>
      </c>
      <c r="C2751" s="51">
        <v>1.02479E-7</v>
      </c>
      <c r="D2751" s="51">
        <v>5.8467100000000002E-8</v>
      </c>
      <c r="E2751" s="51">
        <v>1.75846E-8</v>
      </c>
      <c r="F2751" s="52">
        <v>3.0700000000000004E-8</v>
      </c>
      <c r="G2751" s="53">
        <v>2.092307E-7</v>
      </c>
      <c r="H2751" s="53">
        <f t="shared" si="42"/>
        <v>1.06707657E-7</v>
      </c>
    </row>
    <row r="2752" spans="1:8" x14ac:dyDescent="0.4">
      <c r="A2752" s="49"/>
      <c r="B2752" s="50" t="s">
        <v>225</v>
      </c>
      <c r="C2752" s="51">
        <v>5.9756700000000007E-8</v>
      </c>
      <c r="D2752" s="51">
        <v>1.3999600000000001E-7</v>
      </c>
      <c r="E2752" s="51">
        <v>1.2581399999999999E-8</v>
      </c>
      <c r="F2752" s="52">
        <v>9.9300000000000002E-9</v>
      </c>
      <c r="G2752" s="53">
        <v>2.2226410000000003E-7</v>
      </c>
      <c r="H2752" s="53">
        <f t="shared" si="42"/>
        <v>1.1335469100000002E-7</v>
      </c>
    </row>
    <row r="2753" spans="1:8" x14ac:dyDescent="0.4">
      <c r="A2753" s="49"/>
      <c r="B2753" s="50" t="s">
        <v>461</v>
      </c>
      <c r="C2753" s="51">
        <v>4.8743899999999997E-8</v>
      </c>
      <c r="D2753" s="51">
        <v>1.40365E-7</v>
      </c>
      <c r="E2753" s="51">
        <v>7.5862799999999992E-9</v>
      </c>
      <c r="F2753" s="52">
        <v>3.4400000000000004E-8</v>
      </c>
      <c r="G2753" s="53">
        <v>2.3109517999999998E-7</v>
      </c>
      <c r="H2753" s="53">
        <f t="shared" si="42"/>
        <v>1.178585418E-7</v>
      </c>
    </row>
    <row r="2754" spans="1:8" x14ac:dyDescent="0.4">
      <c r="A2754" s="49"/>
      <c r="B2754" s="50" t="s">
        <v>330</v>
      </c>
      <c r="C2754" s="51">
        <v>6.9966499999999993E-8</v>
      </c>
      <c r="D2754" s="51">
        <v>1.09022E-7</v>
      </c>
      <c r="E2754" s="51">
        <v>8.8816899999999985E-9</v>
      </c>
      <c r="F2754" s="52">
        <v>4.8399999999999997E-8</v>
      </c>
      <c r="G2754" s="53">
        <v>2.3627019000000001E-7</v>
      </c>
      <c r="H2754" s="53">
        <f t="shared" si="42"/>
        <v>1.2049779690000001E-7</v>
      </c>
    </row>
    <row r="2755" spans="1:8" x14ac:dyDescent="0.4">
      <c r="A2755" s="49"/>
      <c r="B2755" s="50" t="s">
        <v>346</v>
      </c>
      <c r="C2755" s="51">
        <v>5.4361299999999996E-8</v>
      </c>
      <c r="D2755" s="51">
        <v>1.4856500000000001E-7</v>
      </c>
      <c r="E2755" s="51">
        <v>7.4573099999999998E-9</v>
      </c>
      <c r="F2755" s="52">
        <v>3.3599999999999996E-8</v>
      </c>
      <c r="G2755" s="53">
        <v>2.4398361000000001E-7</v>
      </c>
      <c r="H2755" s="53">
        <f t="shared" si="42"/>
        <v>1.244316411E-7</v>
      </c>
    </row>
    <row r="2756" spans="1:8" x14ac:dyDescent="0.4">
      <c r="A2756" s="49"/>
      <c r="B2756" s="50" t="s">
        <v>464</v>
      </c>
      <c r="C2756" s="51">
        <v>2.9944599999999999E-8</v>
      </c>
      <c r="D2756" s="51">
        <v>1.6435300000000002E-7</v>
      </c>
      <c r="E2756" s="51">
        <v>1.8538599999999998E-9</v>
      </c>
      <c r="F2756" s="52">
        <v>4.7899999999999999E-8</v>
      </c>
      <c r="G2756" s="53">
        <v>2.4405145999999997E-7</v>
      </c>
      <c r="H2756" s="53">
        <f t="shared" si="42"/>
        <v>1.2446624459999998E-7</v>
      </c>
    </row>
    <row r="2757" spans="1:8" x14ac:dyDescent="0.4">
      <c r="A2757" s="49"/>
      <c r="B2757" s="50" t="s">
        <v>445</v>
      </c>
      <c r="C2757" s="51">
        <v>8.3630599999999994E-8</v>
      </c>
      <c r="D2757" s="51">
        <v>8.5394399999999999E-8</v>
      </c>
      <c r="E2757" s="51">
        <v>1.9801700000000001E-8</v>
      </c>
      <c r="F2757" s="52">
        <v>6.2999999999999995E-8</v>
      </c>
      <c r="G2757" s="53">
        <v>2.5182669999999999E-7</v>
      </c>
      <c r="H2757" s="53">
        <f t="shared" si="42"/>
        <v>1.2843161700000001E-7</v>
      </c>
    </row>
    <row r="2758" spans="1:8" x14ac:dyDescent="0.4">
      <c r="A2758" s="49"/>
      <c r="B2758" s="50" t="s">
        <v>429</v>
      </c>
      <c r="C2758" s="51">
        <v>1.0986199999999999E-7</v>
      </c>
      <c r="D2758" s="51">
        <v>1.4305800000000001E-7</v>
      </c>
      <c r="E2758" s="51">
        <v>1.0288299999999999E-8</v>
      </c>
      <c r="F2758" s="52">
        <v>6.96E-9</v>
      </c>
      <c r="G2758" s="53">
        <v>2.7016829999999996E-7</v>
      </c>
      <c r="H2758" s="53">
        <f t="shared" si="42"/>
        <v>1.3778583299999999E-7</v>
      </c>
    </row>
    <row r="2759" spans="1:8" x14ac:dyDescent="0.4">
      <c r="A2759" s="49"/>
      <c r="B2759" s="50" t="s">
        <v>389</v>
      </c>
      <c r="C2759" s="51">
        <v>5.2167199999999997E-8</v>
      </c>
      <c r="D2759" s="51">
        <v>1.5079299999999999E-7</v>
      </c>
      <c r="E2759" s="51">
        <v>4.1147399999999998E-9</v>
      </c>
      <c r="F2759" s="52">
        <v>7.2499999999999994E-8</v>
      </c>
      <c r="G2759" s="53">
        <v>2.7957494000000003E-7</v>
      </c>
      <c r="H2759" s="53">
        <f t="shared" si="42"/>
        <v>1.4258321940000001E-7</v>
      </c>
    </row>
    <row r="2760" spans="1:8" x14ac:dyDescent="0.4">
      <c r="A2760" s="49"/>
      <c r="B2760" s="50" t="s">
        <v>388</v>
      </c>
      <c r="C2760" s="51">
        <v>1.0655800000000001E-7</v>
      </c>
      <c r="D2760" s="51">
        <v>1.59527E-7</v>
      </c>
      <c r="E2760" s="51">
        <v>1.38177E-8</v>
      </c>
      <c r="F2760" s="52">
        <v>1.15E-8</v>
      </c>
      <c r="G2760" s="53">
        <v>2.9140269999999998E-7</v>
      </c>
      <c r="H2760" s="53">
        <f t="shared" si="42"/>
        <v>1.48615377E-7</v>
      </c>
    </row>
    <row r="2761" spans="1:8" x14ac:dyDescent="0.4">
      <c r="A2761" s="49"/>
      <c r="B2761" s="50" t="s">
        <v>412</v>
      </c>
      <c r="C2761" s="51">
        <v>6.2690599999999994E-8</v>
      </c>
      <c r="D2761" s="51">
        <v>1.8750599999999999E-7</v>
      </c>
      <c r="E2761" s="51">
        <v>4.1131700000000006E-9</v>
      </c>
      <c r="F2761" s="52">
        <v>3.8999999999999998E-8</v>
      </c>
      <c r="G2761" s="53">
        <v>2.9330977000000004E-7</v>
      </c>
      <c r="H2761" s="53">
        <f t="shared" ref="H2761:H2824" si="43">G2761*0.51</f>
        <v>1.4958798270000001E-7</v>
      </c>
    </row>
    <row r="2762" spans="1:8" x14ac:dyDescent="0.4">
      <c r="A2762" s="49"/>
      <c r="B2762" s="50" t="s">
        <v>227</v>
      </c>
      <c r="C2762" s="51">
        <v>2.9977999999999997E-9</v>
      </c>
      <c r="D2762" s="51">
        <v>9.3702999999999989E-8</v>
      </c>
      <c r="E2762" s="51">
        <v>1.8255600000000001E-9</v>
      </c>
      <c r="F2762" s="52">
        <v>1.97E-7</v>
      </c>
      <c r="G2762" s="53">
        <v>2.9552635999999998E-7</v>
      </c>
      <c r="H2762" s="53">
        <f t="shared" si="43"/>
        <v>1.507184436E-7</v>
      </c>
    </row>
    <row r="2763" spans="1:8" x14ac:dyDescent="0.4">
      <c r="A2763" s="49"/>
      <c r="B2763" s="50" t="s">
        <v>401</v>
      </c>
      <c r="C2763" s="51">
        <v>8.1027500000000002E-8</v>
      </c>
      <c r="D2763" s="51">
        <v>1.97044E-7</v>
      </c>
      <c r="E2763" s="51">
        <v>1.52137E-8</v>
      </c>
      <c r="F2763" s="52">
        <v>7.8800000000000001E-9</v>
      </c>
      <c r="G2763" s="53">
        <v>3.0116519999999999E-7</v>
      </c>
      <c r="H2763" s="53">
        <f t="shared" si="43"/>
        <v>1.5359425200000001E-7</v>
      </c>
    </row>
    <row r="2764" spans="1:8" x14ac:dyDescent="0.4">
      <c r="A2764" s="49"/>
      <c r="B2764" s="50" t="s">
        <v>80</v>
      </c>
      <c r="C2764" s="51">
        <v>5.9176099999999999E-8</v>
      </c>
      <c r="D2764" s="51">
        <v>2.0538400000000001E-7</v>
      </c>
      <c r="E2764" s="51">
        <v>1.3998100000000001E-8</v>
      </c>
      <c r="F2764" s="52">
        <v>2.6499999999999999E-8</v>
      </c>
      <c r="G2764" s="53">
        <v>3.0505819999999999E-7</v>
      </c>
      <c r="H2764" s="53">
        <f t="shared" si="43"/>
        <v>1.5557968200000001E-7</v>
      </c>
    </row>
    <row r="2765" spans="1:8" x14ac:dyDescent="0.4">
      <c r="A2765" s="49"/>
      <c r="B2765" s="50" t="s">
        <v>224</v>
      </c>
      <c r="C2765" s="51">
        <v>8.1680400000000009E-8</v>
      </c>
      <c r="D2765" s="51">
        <v>2.0281899999999998E-7</v>
      </c>
      <c r="E2765" s="51">
        <v>1.52569E-8</v>
      </c>
      <c r="F2765" s="52">
        <v>6.1E-9</v>
      </c>
      <c r="G2765" s="53">
        <v>3.0585629999999999E-7</v>
      </c>
      <c r="H2765" s="53">
        <f t="shared" si="43"/>
        <v>1.55986713E-7</v>
      </c>
    </row>
    <row r="2766" spans="1:8" x14ac:dyDescent="0.4">
      <c r="A2766" s="49"/>
      <c r="B2766" s="50" t="s">
        <v>471</v>
      </c>
      <c r="C2766" s="51">
        <v>1.4745699999999999E-7</v>
      </c>
      <c r="D2766" s="51">
        <v>1.07459E-7</v>
      </c>
      <c r="E2766" s="51">
        <v>2.9671799999999998E-8</v>
      </c>
      <c r="F2766" s="52">
        <v>2.8299999999999999E-8</v>
      </c>
      <c r="G2766" s="53">
        <v>3.1288779999999995E-7</v>
      </c>
      <c r="H2766" s="53">
        <f t="shared" si="43"/>
        <v>1.5957277799999998E-7</v>
      </c>
    </row>
    <row r="2767" spans="1:8" x14ac:dyDescent="0.4">
      <c r="A2767" s="49"/>
      <c r="B2767" s="50" t="s">
        <v>453</v>
      </c>
      <c r="C2767" s="51">
        <v>6.5280300000000003E-8</v>
      </c>
      <c r="D2767" s="51">
        <v>1.7829200000000002E-7</v>
      </c>
      <c r="E2767" s="51">
        <v>4.8945399999999999E-9</v>
      </c>
      <c r="F2767" s="52">
        <v>7.1900000000000002E-8</v>
      </c>
      <c r="G2767" s="53">
        <v>3.2036683999999997E-7</v>
      </c>
      <c r="H2767" s="53">
        <f t="shared" si="43"/>
        <v>1.6338708839999999E-7</v>
      </c>
    </row>
    <row r="2768" spans="1:8" x14ac:dyDescent="0.4">
      <c r="A2768" s="49"/>
      <c r="B2768" s="50" t="s">
        <v>393</v>
      </c>
      <c r="C2768" s="51">
        <v>1.70456E-7</v>
      </c>
      <c r="D2768" s="51">
        <v>1.12997E-7</v>
      </c>
      <c r="E2768" s="51">
        <v>9.8250100000000002E-9</v>
      </c>
      <c r="F2768" s="52">
        <v>3.9499999999999996E-8</v>
      </c>
      <c r="G2768" s="53">
        <v>3.3277801000000003E-7</v>
      </c>
      <c r="H2768" s="53">
        <f t="shared" si="43"/>
        <v>1.6971678510000002E-7</v>
      </c>
    </row>
    <row r="2769" spans="1:8" x14ac:dyDescent="0.4">
      <c r="A2769" s="49"/>
      <c r="B2769" s="50" t="s">
        <v>217</v>
      </c>
      <c r="C2769" s="51">
        <v>1.56873E-7</v>
      </c>
      <c r="D2769" s="51">
        <v>1.04044E-7</v>
      </c>
      <c r="E2769" s="51">
        <v>2.4241799999999999E-8</v>
      </c>
      <c r="F2769" s="52">
        <v>5.4599999999999999E-8</v>
      </c>
      <c r="G2769" s="53">
        <v>3.3975879999999995E-7</v>
      </c>
      <c r="H2769" s="53">
        <f t="shared" si="43"/>
        <v>1.7327698799999998E-7</v>
      </c>
    </row>
    <row r="2770" spans="1:8" x14ac:dyDescent="0.4">
      <c r="A2770" s="49"/>
      <c r="B2770" s="50" t="s">
        <v>277</v>
      </c>
      <c r="C2770" s="51">
        <v>8.4217200000000003E-8</v>
      </c>
      <c r="D2770" s="51">
        <v>2.2084399999999999E-7</v>
      </c>
      <c r="E2770" s="51">
        <v>3.1251099999999998E-9</v>
      </c>
      <c r="F2770" s="52">
        <v>3.9599999999999997E-8</v>
      </c>
      <c r="G2770" s="53">
        <v>3.4778630999999992E-7</v>
      </c>
      <c r="H2770" s="53">
        <f t="shared" si="43"/>
        <v>1.7737101809999996E-7</v>
      </c>
    </row>
    <row r="2771" spans="1:8" x14ac:dyDescent="0.4">
      <c r="A2771" s="49"/>
      <c r="B2771" s="50" t="s">
        <v>238</v>
      </c>
      <c r="C2771" s="51">
        <v>8.8338399999999989E-8</v>
      </c>
      <c r="D2771" s="51">
        <v>1.8323300000000001E-7</v>
      </c>
      <c r="E2771" s="51">
        <v>6.7446799999999999E-9</v>
      </c>
      <c r="F2771" s="52">
        <v>7.5699999999999996E-8</v>
      </c>
      <c r="G2771" s="53">
        <v>3.5401607999999996E-7</v>
      </c>
      <c r="H2771" s="53">
        <f t="shared" si="43"/>
        <v>1.8054820079999998E-7</v>
      </c>
    </row>
    <row r="2772" spans="1:8" x14ac:dyDescent="0.4">
      <c r="A2772" s="49"/>
      <c r="B2772" s="50" t="s">
        <v>387</v>
      </c>
      <c r="C2772" s="51">
        <v>6.1999999999999999E-8</v>
      </c>
      <c r="D2772" s="51">
        <v>2.35E-7</v>
      </c>
      <c r="E2772" s="51">
        <v>4.73E-9</v>
      </c>
      <c r="F2772" s="52">
        <v>6.9999999999999992E-8</v>
      </c>
      <c r="G2772" s="53">
        <v>3.7173000000000001E-7</v>
      </c>
      <c r="H2772" s="53">
        <f t="shared" si="43"/>
        <v>1.8958230000000001E-7</v>
      </c>
    </row>
    <row r="2773" spans="1:8" x14ac:dyDescent="0.4">
      <c r="A2773" s="49"/>
      <c r="B2773" s="50" t="s">
        <v>460</v>
      </c>
      <c r="C2773" s="51">
        <v>9.2232799999999992E-8</v>
      </c>
      <c r="D2773" s="51">
        <v>2.3723200000000002E-7</v>
      </c>
      <c r="E2773" s="51">
        <v>3.2347600000000001E-9</v>
      </c>
      <c r="F2773" s="52">
        <v>4.0100000000000002E-8</v>
      </c>
      <c r="G2773" s="53">
        <v>3.7279956000000005E-7</v>
      </c>
      <c r="H2773" s="53">
        <f t="shared" si="43"/>
        <v>1.9012777560000002E-7</v>
      </c>
    </row>
    <row r="2774" spans="1:8" x14ac:dyDescent="0.4">
      <c r="A2774" s="49"/>
      <c r="B2774" s="50" t="s">
        <v>463</v>
      </c>
      <c r="C2774" s="51">
        <v>1.08948E-7</v>
      </c>
      <c r="D2774" s="51">
        <v>2.2889500000000001E-7</v>
      </c>
      <c r="E2774" s="51">
        <v>1.84833E-8</v>
      </c>
      <c r="F2774" s="52">
        <v>1.88E-8</v>
      </c>
      <c r="G2774" s="53">
        <v>3.7512630000000002E-7</v>
      </c>
      <c r="H2774" s="53">
        <f t="shared" si="43"/>
        <v>1.91314413E-7</v>
      </c>
    </row>
    <row r="2775" spans="1:8" x14ac:dyDescent="0.4">
      <c r="A2775" s="49"/>
      <c r="B2775" s="50" t="s">
        <v>296</v>
      </c>
      <c r="C2775" s="51">
        <v>8.8399299999999999E-8</v>
      </c>
      <c r="D2775" s="51">
        <v>2.1421699999999999E-7</v>
      </c>
      <c r="E2775" s="51">
        <v>1.36984E-8</v>
      </c>
      <c r="F2775" s="52">
        <v>6.2900000000000001E-8</v>
      </c>
      <c r="G2775" s="53">
        <v>3.7921470000000002E-7</v>
      </c>
      <c r="H2775" s="53">
        <f t="shared" si="43"/>
        <v>1.9339949700000003E-7</v>
      </c>
    </row>
    <row r="2776" spans="1:8" x14ac:dyDescent="0.4">
      <c r="A2776" s="49"/>
      <c r="B2776" s="50" t="s">
        <v>435</v>
      </c>
      <c r="C2776" s="51">
        <v>1.07674E-7</v>
      </c>
      <c r="D2776" s="51">
        <v>2.2195599999999998E-7</v>
      </c>
      <c r="E2776" s="51">
        <v>1.5402600000000001E-8</v>
      </c>
      <c r="F2776" s="52">
        <v>4.1900000000000005E-8</v>
      </c>
      <c r="G2776" s="53">
        <v>3.8693259999999999E-7</v>
      </c>
      <c r="H2776" s="53">
        <f t="shared" si="43"/>
        <v>1.9733562600000001E-7</v>
      </c>
    </row>
    <row r="2777" spans="1:8" x14ac:dyDescent="0.4">
      <c r="A2777" s="49"/>
      <c r="B2777" s="50" t="s">
        <v>469</v>
      </c>
      <c r="C2777" s="51">
        <v>1.07674E-7</v>
      </c>
      <c r="D2777" s="51">
        <v>2.2195599999999998E-7</v>
      </c>
      <c r="E2777" s="51">
        <v>1.5402600000000001E-8</v>
      </c>
      <c r="F2777" s="52">
        <v>4.1900000000000005E-8</v>
      </c>
      <c r="G2777" s="53">
        <v>3.8693259999999999E-7</v>
      </c>
      <c r="H2777" s="53">
        <f t="shared" si="43"/>
        <v>1.9733562600000001E-7</v>
      </c>
    </row>
    <row r="2778" spans="1:8" x14ac:dyDescent="0.4">
      <c r="A2778" s="49"/>
      <c r="B2778" s="50" t="s">
        <v>397</v>
      </c>
      <c r="C2778" s="51">
        <v>8.7717499999999991E-8</v>
      </c>
      <c r="D2778" s="51">
        <v>2.4279400000000002E-7</v>
      </c>
      <c r="E2778" s="51">
        <v>9.8884200000000005E-9</v>
      </c>
      <c r="F2778" s="52">
        <v>5.99E-8</v>
      </c>
      <c r="G2778" s="53">
        <v>4.0029991999999998E-7</v>
      </c>
      <c r="H2778" s="53">
        <f t="shared" si="43"/>
        <v>2.0415295919999999E-7</v>
      </c>
    </row>
    <row r="2779" spans="1:8" x14ac:dyDescent="0.4">
      <c r="A2779" s="49"/>
      <c r="B2779" s="50" t="s">
        <v>215</v>
      </c>
      <c r="C2779" s="51">
        <v>8.4992300000000001E-8</v>
      </c>
      <c r="D2779" s="51">
        <v>2.47068E-7</v>
      </c>
      <c r="E2779" s="51">
        <v>6.9053000000000001E-9</v>
      </c>
      <c r="F2779" s="52">
        <v>6.3899999999999996E-8</v>
      </c>
      <c r="G2779" s="53">
        <v>4.0286559999999998E-7</v>
      </c>
      <c r="H2779" s="53">
        <f t="shared" si="43"/>
        <v>2.05461456E-7</v>
      </c>
    </row>
    <row r="2780" spans="1:8" x14ac:dyDescent="0.4">
      <c r="A2780" s="49"/>
      <c r="B2780" s="50" t="s">
        <v>432</v>
      </c>
      <c r="C2780" s="51">
        <v>1.06644E-7</v>
      </c>
      <c r="D2780" s="51">
        <v>2.41209E-7</v>
      </c>
      <c r="E2780" s="51">
        <v>2.8397299999999999E-8</v>
      </c>
      <c r="F2780" s="52">
        <v>3.1600000000000005E-8</v>
      </c>
      <c r="G2780" s="53">
        <v>4.0785029999999997E-7</v>
      </c>
      <c r="H2780" s="53">
        <f t="shared" si="43"/>
        <v>2.0800365299999997E-7</v>
      </c>
    </row>
    <row r="2781" spans="1:8" x14ac:dyDescent="0.4">
      <c r="A2781" s="49"/>
      <c r="B2781" s="50" t="s">
        <v>375</v>
      </c>
      <c r="C2781" s="51">
        <v>1.0305699999999999E-7</v>
      </c>
      <c r="D2781" s="51">
        <v>2.3823200000000001E-7</v>
      </c>
      <c r="E2781" s="51">
        <v>1.4567799999999999E-8</v>
      </c>
      <c r="F2781" s="52">
        <v>5.7499999999999999E-8</v>
      </c>
      <c r="G2781" s="53">
        <v>4.1335679999999998E-7</v>
      </c>
      <c r="H2781" s="53">
        <f t="shared" si="43"/>
        <v>2.1081196799999999E-7</v>
      </c>
    </row>
    <row r="2782" spans="1:8" x14ac:dyDescent="0.4">
      <c r="A2782" s="49"/>
      <c r="B2782" s="50" t="s">
        <v>413</v>
      </c>
      <c r="C2782" s="51">
        <v>1.7301200000000001E-7</v>
      </c>
      <c r="D2782" s="51">
        <v>1.63756E-7</v>
      </c>
      <c r="E2782" s="51">
        <v>3.96785E-8</v>
      </c>
      <c r="F2782" s="52">
        <v>8.7100000000000006E-8</v>
      </c>
      <c r="G2782" s="53">
        <v>4.6354649999999995E-7</v>
      </c>
      <c r="H2782" s="53">
        <f t="shared" si="43"/>
        <v>2.3640871499999998E-7</v>
      </c>
    </row>
    <row r="2783" spans="1:8" x14ac:dyDescent="0.4">
      <c r="A2783" s="49"/>
      <c r="B2783" s="50" t="s">
        <v>394</v>
      </c>
      <c r="C2783" s="51">
        <v>6.1634999999999996E-8</v>
      </c>
      <c r="D2783" s="51">
        <v>3.3583200000000001E-7</v>
      </c>
      <c r="E2783" s="51">
        <v>2.1049599999999997E-9</v>
      </c>
      <c r="F2783" s="52">
        <v>8.2100000000000001E-8</v>
      </c>
      <c r="G2783" s="53">
        <v>4.8167196000000001E-7</v>
      </c>
      <c r="H2783" s="53">
        <f t="shared" si="43"/>
        <v>2.456526996E-7</v>
      </c>
    </row>
    <row r="2784" spans="1:8" x14ac:dyDescent="0.4">
      <c r="A2784" s="49"/>
      <c r="B2784" s="50" t="s">
        <v>91</v>
      </c>
      <c r="C2784" s="51">
        <v>2.0617899999999998E-7</v>
      </c>
      <c r="D2784" s="51">
        <v>1.8179399999999999E-7</v>
      </c>
      <c r="E2784" s="51">
        <v>2.9070999999999999E-8</v>
      </c>
      <c r="F2784" s="52">
        <v>7.5500000000000008E-8</v>
      </c>
      <c r="G2784" s="53">
        <v>4.9254399999999999E-7</v>
      </c>
      <c r="H2784" s="53">
        <f t="shared" si="43"/>
        <v>2.5119744E-7</v>
      </c>
    </row>
    <row r="2785" spans="1:8" x14ac:dyDescent="0.4">
      <c r="A2785" s="49"/>
      <c r="B2785" s="50" t="s">
        <v>220</v>
      </c>
      <c r="C2785" s="51">
        <v>2.4559000000000002E-7</v>
      </c>
      <c r="D2785" s="51">
        <v>1.5031899999999998E-7</v>
      </c>
      <c r="E2785" s="51">
        <v>2.7068199999999999E-8</v>
      </c>
      <c r="F2785" s="52">
        <v>6.9999999999999992E-8</v>
      </c>
      <c r="G2785" s="53">
        <v>4.9297719999999997E-7</v>
      </c>
      <c r="H2785" s="53">
        <f t="shared" si="43"/>
        <v>2.5141837199999998E-7</v>
      </c>
    </row>
    <row r="2786" spans="1:8" x14ac:dyDescent="0.4">
      <c r="A2786" s="49"/>
      <c r="B2786" s="50" t="s">
        <v>364</v>
      </c>
      <c r="C2786" s="51">
        <v>9.1700000000000007E-8</v>
      </c>
      <c r="D2786" s="51">
        <v>3.3000000000000002E-7</v>
      </c>
      <c r="E2786" s="51">
        <v>1.5999999999999998E-8</v>
      </c>
      <c r="F2786" s="52">
        <v>7.8899999999999998E-8</v>
      </c>
      <c r="G2786" s="53">
        <v>5.1659999999999995E-7</v>
      </c>
      <c r="H2786" s="53">
        <f t="shared" si="43"/>
        <v>2.6346599999999996E-7</v>
      </c>
    </row>
    <row r="2787" spans="1:8" x14ac:dyDescent="0.4">
      <c r="A2787" s="49"/>
      <c r="B2787" s="50" t="s">
        <v>422</v>
      </c>
      <c r="C2787" s="51">
        <v>1.1146099999999999E-7</v>
      </c>
      <c r="D2787" s="51">
        <v>3.1220699999999998E-7</v>
      </c>
      <c r="E2787" s="51">
        <v>2.2155100000000001E-8</v>
      </c>
      <c r="F2787" s="52">
        <v>1.06E-7</v>
      </c>
      <c r="G2787" s="53">
        <v>5.5182309999999989E-7</v>
      </c>
      <c r="H2787" s="53">
        <f t="shared" si="43"/>
        <v>2.8142978099999995E-7</v>
      </c>
    </row>
    <row r="2788" spans="1:8" x14ac:dyDescent="0.4">
      <c r="A2788" s="49"/>
      <c r="B2788" s="50" t="s">
        <v>455</v>
      </c>
      <c r="C2788" s="51">
        <v>2.6573700000000002E-7</v>
      </c>
      <c r="D2788" s="51">
        <v>1.4205599999999999E-7</v>
      </c>
      <c r="E2788" s="51">
        <v>3.8122500000000003E-8</v>
      </c>
      <c r="F2788" s="52">
        <v>1.0700000000000001E-7</v>
      </c>
      <c r="G2788" s="53">
        <v>5.5291549999999993E-7</v>
      </c>
      <c r="H2788" s="53">
        <f t="shared" si="43"/>
        <v>2.81986905E-7</v>
      </c>
    </row>
    <row r="2789" spans="1:8" x14ac:dyDescent="0.4">
      <c r="A2789" s="49"/>
      <c r="B2789" s="50" t="s">
        <v>450</v>
      </c>
      <c r="C2789" s="51">
        <v>1.89974E-7</v>
      </c>
      <c r="D2789" s="51">
        <v>2.0114399999999999E-7</v>
      </c>
      <c r="E2789" s="51">
        <v>5.2417499999999999E-8</v>
      </c>
      <c r="F2789" s="52">
        <v>1.24E-7</v>
      </c>
      <c r="G2789" s="53">
        <v>5.6753549999999989E-7</v>
      </c>
      <c r="H2789" s="53">
        <f t="shared" si="43"/>
        <v>2.8944310499999996E-7</v>
      </c>
    </row>
    <row r="2790" spans="1:8" x14ac:dyDescent="0.4">
      <c r="A2790" s="49"/>
      <c r="B2790" s="50" t="s">
        <v>427</v>
      </c>
      <c r="C2790" s="51">
        <v>2.12823E-7</v>
      </c>
      <c r="D2790" s="51">
        <v>1.8405499999999999E-7</v>
      </c>
      <c r="E2790" s="51">
        <v>9.3526600000000006E-8</v>
      </c>
      <c r="F2790" s="52">
        <v>9.5900000000000005E-8</v>
      </c>
      <c r="G2790" s="53">
        <v>5.8630460000000007E-7</v>
      </c>
      <c r="H2790" s="53">
        <f t="shared" si="43"/>
        <v>2.9901534600000005E-7</v>
      </c>
    </row>
    <row r="2791" spans="1:8" x14ac:dyDescent="0.4">
      <c r="A2791" s="49"/>
      <c r="B2791" s="50" t="s">
        <v>423</v>
      </c>
      <c r="C2791" s="51">
        <v>1.4693400000000001E-7</v>
      </c>
      <c r="D2791" s="51">
        <v>3.0847099999999998E-7</v>
      </c>
      <c r="E2791" s="51">
        <v>1.39267E-8</v>
      </c>
      <c r="F2791" s="52">
        <v>1.18E-7</v>
      </c>
      <c r="G2791" s="53">
        <v>5.8733169999999998E-7</v>
      </c>
      <c r="H2791" s="53">
        <f t="shared" si="43"/>
        <v>2.9953916699999999E-7</v>
      </c>
    </row>
    <row r="2792" spans="1:8" x14ac:dyDescent="0.4">
      <c r="A2792" s="49"/>
      <c r="B2792" s="50" t="s">
        <v>374</v>
      </c>
      <c r="C2792" s="51">
        <v>1.6840799999999998E-7</v>
      </c>
      <c r="D2792" s="51">
        <v>4.9937799999999996E-7</v>
      </c>
      <c r="E2792" s="51">
        <v>9.189119999999999E-9</v>
      </c>
      <c r="F2792" s="52">
        <v>3.2299999999999998E-8</v>
      </c>
      <c r="G2792" s="53">
        <v>7.0927511999999999E-7</v>
      </c>
      <c r="H2792" s="53">
        <f t="shared" si="43"/>
        <v>3.617303112E-7</v>
      </c>
    </row>
    <row r="2793" spans="1:8" x14ac:dyDescent="0.4">
      <c r="A2793" s="49"/>
      <c r="B2793" s="50" t="s">
        <v>456</v>
      </c>
      <c r="C2793" s="51">
        <v>1.61E-7</v>
      </c>
      <c r="D2793" s="51">
        <v>4.63E-7</v>
      </c>
      <c r="E2793" s="51">
        <v>3.3099999999999999E-8</v>
      </c>
      <c r="F2793" s="52">
        <v>5.2700000000000002E-8</v>
      </c>
      <c r="G2793" s="53">
        <v>7.0979999999999996E-7</v>
      </c>
      <c r="H2793" s="53">
        <f t="shared" si="43"/>
        <v>3.6199799999999998E-7</v>
      </c>
    </row>
    <row r="2794" spans="1:8" x14ac:dyDescent="0.4">
      <c r="A2794" s="49"/>
      <c r="B2794" s="50" t="s">
        <v>381</v>
      </c>
      <c r="C2794" s="51">
        <v>1.5349400000000001E-7</v>
      </c>
      <c r="D2794" s="51">
        <v>5.1954900000000004E-7</v>
      </c>
      <c r="E2794" s="51">
        <v>8.4501099999999999E-9</v>
      </c>
      <c r="F2794" s="52">
        <v>2.9499999999999999E-8</v>
      </c>
      <c r="G2794" s="53">
        <v>7.1099311000000005E-7</v>
      </c>
      <c r="H2794" s="53">
        <f t="shared" si="43"/>
        <v>3.6260648610000002E-7</v>
      </c>
    </row>
    <row r="2795" spans="1:8" x14ac:dyDescent="0.4">
      <c r="A2795" s="49"/>
      <c r="B2795" s="50" t="s">
        <v>466</v>
      </c>
      <c r="C2795" s="51">
        <v>2.8189499999999997E-7</v>
      </c>
      <c r="D2795" s="51">
        <v>2.9185299999999999E-7</v>
      </c>
      <c r="E2795" s="51">
        <v>5.31234E-8</v>
      </c>
      <c r="F2795" s="52">
        <v>9.4800000000000002E-8</v>
      </c>
      <c r="G2795" s="53">
        <v>7.2167140000000003E-7</v>
      </c>
      <c r="H2795" s="53">
        <f t="shared" si="43"/>
        <v>3.6805241400000004E-7</v>
      </c>
    </row>
    <row r="2796" spans="1:8" x14ac:dyDescent="0.4">
      <c r="A2796" s="49"/>
      <c r="B2796" s="50" t="s">
        <v>473</v>
      </c>
      <c r="C2796" s="51">
        <v>1.1134399999999999E-7</v>
      </c>
      <c r="D2796" s="51">
        <v>4.9707100000000002E-7</v>
      </c>
      <c r="E2796" s="51">
        <v>1.3003000000000001E-8</v>
      </c>
      <c r="F2796" s="52">
        <v>1.98E-7</v>
      </c>
      <c r="G2796" s="53">
        <v>8.1941799999999991E-7</v>
      </c>
      <c r="H2796" s="53">
        <f t="shared" si="43"/>
        <v>4.1790317999999994E-7</v>
      </c>
    </row>
    <row r="2797" spans="1:8" x14ac:dyDescent="0.4">
      <c r="A2797" s="49"/>
      <c r="B2797" s="50" t="s">
        <v>470</v>
      </c>
      <c r="C2797" s="51">
        <v>2.1826800000000001E-7</v>
      </c>
      <c r="D2797" s="51">
        <v>4.6902600000000001E-7</v>
      </c>
      <c r="E2797" s="51">
        <v>8.4319499999999996E-9</v>
      </c>
      <c r="F2797" s="52">
        <v>1.24E-7</v>
      </c>
      <c r="G2797" s="53">
        <v>8.1972594999999997E-7</v>
      </c>
      <c r="H2797" s="53">
        <f t="shared" si="43"/>
        <v>4.1806023449999998E-7</v>
      </c>
    </row>
    <row r="2798" spans="1:8" x14ac:dyDescent="0.4">
      <c r="A2798" s="49"/>
      <c r="B2798" s="50" t="s">
        <v>395</v>
      </c>
      <c r="C2798" s="51">
        <v>2.2599999999999999E-7</v>
      </c>
      <c r="D2798" s="51">
        <v>5.2E-7</v>
      </c>
      <c r="E2798" s="51">
        <v>8.0999999999999997E-9</v>
      </c>
      <c r="F2798" s="52">
        <v>1.0399999999999999E-7</v>
      </c>
      <c r="G2798" s="53">
        <v>8.5809999999999999E-7</v>
      </c>
      <c r="H2798" s="53">
        <f t="shared" si="43"/>
        <v>4.3763100000000001E-7</v>
      </c>
    </row>
    <row r="2799" spans="1:8" x14ac:dyDescent="0.4">
      <c r="A2799" s="49"/>
      <c r="B2799" s="50" t="s">
        <v>326</v>
      </c>
      <c r="C2799" s="51">
        <v>4.5600600000000001E-7</v>
      </c>
      <c r="D2799" s="51">
        <v>3.6522199999999999E-7</v>
      </c>
      <c r="E2799" s="51">
        <v>1.6104E-8</v>
      </c>
      <c r="F2799" s="52">
        <v>2.7800000000000001E-8</v>
      </c>
      <c r="G2799" s="53">
        <v>8.6513200000000002E-7</v>
      </c>
      <c r="H2799" s="53">
        <f t="shared" si="43"/>
        <v>4.4121732E-7</v>
      </c>
    </row>
    <row r="2800" spans="1:8" x14ac:dyDescent="0.4">
      <c r="A2800" s="49"/>
      <c r="B2800" s="50" t="s">
        <v>434</v>
      </c>
      <c r="C2800" s="51">
        <v>2.03887E-7</v>
      </c>
      <c r="D2800" s="51">
        <v>5.6371199999999991E-7</v>
      </c>
      <c r="E2800" s="51">
        <v>4.1656100000000005E-8</v>
      </c>
      <c r="F2800" s="52">
        <v>7.7799999999999995E-8</v>
      </c>
      <c r="G2800" s="53">
        <v>8.8705509999999991E-7</v>
      </c>
      <c r="H2800" s="53">
        <f t="shared" si="43"/>
        <v>4.5239810099999994E-7</v>
      </c>
    </row>
    <row r="2801" spans="1:8" x14ac:dyDescent="0.4">
      <c r="A2801" s="49"/>
      <c r="B2801" s="50" t="s">
        <v>411</v>
      </c>
      <c r="C2801" s="51">
        <v>2.24472E-7</v>
      </c>
      <c r="D2801" s="51">
        <v>6.30445E-7</v>
      </c>
      <c r="E2801" s="51">
        <v>4.6767600000000004E-8</v>
      </c>
      <c r="F2801" s="52">
        <v>8.5699999999999993E-8</v>
      </c>
      <c r="G2801" s="53">
        <v>9.873845999999999E-7</v>
      </c>
      <c r="H2801" s="53">
        <f t="shared" si="43"/>
        <v>5.0356614599999994E-7</v>
      </c>
    </row>
    <row r="2802" spans="1:8" x14ac:dyDescent="0.4">
      <c r="A2802" s="49"/>
      <c r="B2802" s="50" t="s">
        <v>439</v>
      </c>
      <c r="C2802" s="51">
        <v>2.24472E-7</v>
      </c>
      <c r="D2802" s="51">
        <v>6.30445E-7</v>
      </c>
      <c r="E2802" s="51">
        <v>4.6767600000000004E-8</v>
      </c>
      <c r="F2802" s="52">
        <v>8.5699999999999993E-8</v>
      </c>
      <c r="G2802" s="53">
        <v>9.873845999999999E-7</v>
      </c>
      <c r="H2802" s="53">
        <f t="shared" si="43"/>
        <v>5.0356614599999994E-7</v>
      </c>
    </row>
    <row r="2803" spans="1:8" x14ac:dyDescent="0.4">
      <c r="A2803" s="49"/>
      <c r="B2803" s="50" t="s">
        <v>440</v>
      </c>
      <c r="C2803" s="51">
        <v>2.24472E-7</v>
      </c>
      <c r="D2803" s="51">
        <v>6.30445E-7</v>
      </c>
      <c r="E2803" s="51">
        <v>4.6767600000000004E-8</v>
      </c>
      <c r="F2803" s="52">
        <v>8.5699999999999993E-8</v>
      </c>
      <c r="G2803" s="53">
        <v>9.873845999999999E-7</v>
      </c>
      <c r="H2803" s="53">
        <f t="shared" si="43"/>
        <v>5.0356614599999994E-7</v>
      </c>
    </row>
    <row r="2804" spans="1:8" x14ac:dyDescent="0.4">
      <c r="A2804" s="49"/>
      <c r="B2804" s="50" t="s">
        <v>474</v>
      </c>
      <c r="C2804" s="51">
        <v>2.24472E-7</v>
      </c>
      <c r="D2804" s="51">
        <v>6.30445E-7</v>
      </c>
      <c r="E2804" s="51">
        <v>4.6767600000000004E-8</v>
      </c>
      <c r="F2804" s="52">
        <v>8.5699999999999993E-8</v>
      </c>
      <c r="G2804" s="53">
        <v>9.873845999999999E-7</v>
      </c>
      <c r="H2804" s="53">
        <f t="shared" si="43"/>
        <v>5.0356614599999994E-7</v>
      </c>
    </row>
    <row r="2805" spans="1:8" x14ac:dyDescent="0.4">
      <c r="A2805" s="49"/>
      <c r="B2805" s="50" t="s">
        <v>462</v>
      </c>
      <c r="C2805" s="51">
        <v>3.1229800000000001E-7</v>
      </c>
      <c r="D2805" s="51">
        <v>5.0440999999999995E-7</v>
      </c>
      <c r="E2805" s="51">
        <v>1.1494200000000001E-8</v>
      </c>
      <c r="F2805" s="52">
        <v>1.6400000000000001E-7</v>
      </c>
      <c r="G2805" s="53">
        <v>9.9220219999999994E-7</v>
      </c>
      <c r="H2805" s="53">
        <f t="shared" si="43"/>
        <v>5.0602312200000002E-7</v>
      </c>
    </row>
    <row r="2806" spans="1:8" x14ac:dyDescent="0.4">
      <c r="A2806" s="49"/>
      <c r="B2806" s="50" t="s">
        <v>87</v>
      </c>
      <c r="C2806" s="51">
        <v>2.5808899999999998E-7</v>
      </c>
      <c r="D2806" s="51">
        <v>5.9501799999999999E-7</v>
      </c>
      <c r="E2806" s="51">
        <v>6.4819700000000004E-8</v>
      </c>
      <c r="F2806" s="52">
        <v>7.5699999999999996E-8</v>
      </c>
      <c r="G2806" s="53">
        <v>9.9362669999999977E-7</v>
      </c>
      <c r="H2806" s="53">
        <f t="shared" si="43"/>
        <v>5.0674961699999994E-7</v>
      </c>
    </row>
    <row r="2807" spans="1:8" x14ac:dyDescent="0.4">
      <c r="A2807" s="49"/>
      <c r="B2807" s="50" t="s">
        <v>419</v>
      </c>
      <c r="C2807" s="51">
        <v>3.72004E-7</v>
      </c>
      <c r="D2807" s="51">
        <v>3.2350899999999999E-7</v>
      </c>
      <c r="E2807" s="51">
        <v>9.5489500000000003E-8</v>
      </c>
      <c r="F2807" s="52">
        <v>2.0900000000000001E-7</v>
      </c>
      <c r="G2807" s="53">
        <v>1.0000024999999999E-6</v>
      </c>
      <c r="H2807" s="53">
        <f t="shared" si="43"/>
        <v>5.1000127499999995E-7</v>
      </c>
    </row>
    <row r="2808" spans="1:8" x14ac:dyDescent="0.4">
      <c r="A2808" s="49"/>
      <c r="B2808" s="50" t="s">
        <v>380</v>
      </c>
      <c r="C2808" s="51">
        <v>4.10752E-7</v>
      </c>
      <c r="D2808" s="51">
        <v>2.6211899999999999E-7</v>
      </c>
      <c r="E2808" s="51">
        <v>1.4052399999999999E-7</v>
      </c>
      <c r="F2808" s="52">
        <v>1.9599999999999998E-7</v>
      </c>
      <c r="G2808" s="53">
        <v>1.0093949999999999E-6</v>
      </c>
      <c r="H2808" s="53">
        <f t="shared" si="43"/>
        <v>5.1479144999999993E-7</v>
      </c>
    </row>
    <row r="2809" spans="1:8" x14ac:dyDescent="0.4">
      <c r="A2809" s="49"/>
      <c r="B2809" s="50" t="s">
        <v>216</v>
      </c>
      <c r="C2809" s="51">
        <v>4.1607500000000002E-7</v>
      </c>
      <c r="D2809" s="51">
        <v>3.31737E-7</v>
      </c>
      <c r="E2809" s="51">
        <v>1.11264E-7</v>
      </c>
      <c r="F2809" s="52">
        <v>1.61E-7</v>
      </c>
      <c r="G2809" s="53">
        <v>1.020076E-6</v>
      </c>
      <c r="H2809" s="53">
        <f t="shared" si="43"/>
        <v>5.2023876000000001E-7</v>
      </c>
    </row>
    <row r="2810" spans="1:8" x14ac:dyDescent="0.4">
      <c r="A2810" s="49"/>
      <c r="B2810" s="50" t="s">
        <v>335</v>
      </c>
      <c r="C2810" s="51">
        <v>4.0939399999999999E-7</v>
      </c>
      <c r="D2810" s="51">
        <v>2.9406500000000001E-7</v>
      </c>
      <c r="E2810" s="51">
        <v>1.1017599999999999E-7</v>
      </c>
      <c r="F2810" s="52">
        <v>2.1800000000000002E-7</v>
      </c>
      <c r="G2810" s="53">
        <v>1.0316350000000001E-6</v>
      </c>
      <c r="H2810" s="53">
        <f t="shared" si="43"/>
        <v>5.2613385000000011E-7</v>
      </c>
    </row>
    <row r="2811" spans="1:8" x14ac:dyDescent="0.4">
      <c r="A2811" s="49"/>
      <c r="B2811" s="50" t="s">
        <v>416</v>
      </c>
      <c r="C2811" s="51">
        <v>5.6949600000000001E-7</v>
      </c>
      <c r="D2811" s="51">
        <v>3.80987E-7</v>
      </c>
      <c r="E2811" s="51">
        <v>3.9561000000000006E-8</v>
      </c>
      <c r="F2811" s="52">
        <v>8.5699999999999993E-8</v>
      </c>
      <c r="G2811" s="53">
        <v>1.0757440000000001E-6</v>
      </c>
      <c r="H2811" s="53">
        <f t="shared" si="43"/>
        <v>5.486294400000001E-7</v>
      </c>
    </row>
    <row r="2812" spans="1:8" x14ac:dyDescent="0.4">
      <c r="A2812" s="49"/>
      <c r="B2812" s="50" t="s">
        <v>333</v>
      </c>
      <c r="C2812" s="51">
        <v>2.6200000000000004E-7</v>
      </c>
      <c r="D2812" s="51">
        <v>7.37E-7</v>
      </c>
      <c r="E2812" s="51">
        <v>5.4100000000000001E-8</v>
      </c>
      <c r="F2812" s="52">
        <v>9.4900000000000009E-8</v>
      </c>
      <c r="G2812" s="53">
        <v>1.1480000000000001E-6</v>
      </c>
      <c r="H2812" s="53">
        <f t="shared" si="43"/>
        <v>5.8548000000000003E-7</v>
      </c>
    </row>
    <row r="2813" spans="1:8" x14ac:dyDescent="0.4">
      <c r="A2813" s="49"/>
      <c r="B2813" s="50" t="s">
        <v>430</v>
      </c>
      <c r="C2813" s="51">
        <v>2.16815E-7</v>
      </c>
      <c r="D2813" s="51">
        <v>7.99142E-7</v>
      </c>
      <c r="E2813" s="51">
        <v>6.0810199999999997E-8</v>
      </c>
      <c r="F2813" s="52">
        <v>9.6499999999999997E-8</v>
      </c>
      <c r="G2813" s="53">
        <v>1.1732672000000001E-6</v>
      </c>
      <c r="H2813" s="53">
        <f t="shared" si="43"/>
        <v>5.9836627200000001E-7</v>
      </c>
    </row>
    <row r="2814" spans="1:8" x14ac:dyDescent="0.4">
      <c r="A2814" s="49"/>
      <c r="B2814" s="50" t="s">
        <v>454</v>
      </c>
      <c r="C2814" s="51">
        <v>3.25832E-7</v>
      </c>
      <c r="D2814" s="51">
        <v>6.8115000000000003E-7</v>
      </c>
      <c r="E2814" s="51">
        <v>1.7493200000000001E-8</v>
      </c>
      <c r="F2814" s="52">
        <v>1.6400000000000001E-7</v>
      </c>
      <c r="G2814" s="53">
        <v>1.1884752000000002E-6</v>
      </c>
      <c r="H2814" s="53">
        <f t="shared" si="43"/>
        <v>6.0612235200000009E-7</v>
      </c>
    </row>
    <row r="2815" spans="1:8" x14ac:dyDescent="0.4">
      <c r="A2815" s="49"/>
      <c r="B2815" s="50" t="s">
        <v>306</v>
      </c>
      <c r="C2815" s="51">
        <v>2.9827399999999999E-7</v>
      </c>
      <c r="D2815" s="51">
        <v>7.6012499999999999E-7</v>
      </c>
      <c r="E2815" s="51">
        <v>3.8582199999999999E-8</v>
      </c>
      <c r="F2815" s="52">
        <v>1.5799999999999999E-7</v>
      </c>
      <c r="G2815" s="53">
        <v>1.2549811999999998E-6</v>
      </c>
      <c r="H2815" s="53">
        <f t="shared" si="43"/>
        <v>6.4004041199999997E-7</v>
      </c>
    </row>
    <row r="2816" spans="1:8" x14ac:dyDescent="0.4">
      <c r="A2816" s="49"/>
      <c r="B2816" s="50" t="s">
        <v>441</v>
      </c>
      <c r="C2816" s="51">
        <v>4.6972800000000001E-7</v>
      </c>
      <c r="D2816" s="51">
        <v>4.2904399999999999E-7</v>
      </c>
      <c r="E2816" s="51">
        <v>1.41321E-7</v>
      </c>
      <c r="F2816" s="52">
        <v>2.1800000000000002E-7</v>
      </c>
      <c r="G2816" s="53">
        <v>1.2580930000000001E-6</v>
      </c>
      <c r="H2816" s="53">
        <f t="shared" si="43"/>
        <v>6.4162743000000011E-7</v>
      </c>
    </row>
    <row r="2817" spans="1:8" x14ac:dyDescent="0.4">
      <c r="A2817" s="49"/>
      <c r="B2817" s="50" t="s">
        <v>405</v>
      </c>
      <c r="C2817" s="51">
        <v>4.7793599999999995E-7</v>
      </c>
      <c r="D2817" s="51">
        <v>6.2796800000000003E-7</v>
      </c>
      <c r="E2817" s="51">
        <v>1.1402599999999999E-7</v>
      </c>
      <c r="F2817" s="52">
        <v>1.24E-7</v>
      </c>
      <c r="G2817" s="53">
        <v>1.3439299999999999E-6</v>
      </c>
      <c r="H2817" s="53">
        <f t="shared" si="43"/>
        <v>6.8540429999999996E-7</v>
      </c>
    </row>
    <row r="2818" spans="1:8" x14ac:dyDescent="0.4">
      <c r="A2818" s="49"/>
      <c r="B2818" s="50" t="s">
        <v>222</v>
      </c>
      <c r="C2818" s="51">
        <v>5.0800800000000006E-7</v>
      </c>
      <c r="D2818" s="51">
        <v>3.1888400000000001E-7</v>
      </c>
      <c r="E2818" s="51">
        <v>1.2921200000000001E-7</v>
      </c>
      <c r="F2818" s="52">
        <v>3.9099999999999999E-7</v>
      </c>
      <c r="G2818" s="53">
        <v>1.3471040000000001E-6</v>
      </c>
      <c r="H2818" s="53">
        <f t="shared" si="43"/>
        <v>6.8702304000000009E-7</v>
      </c>
    </row>
    <row r="2819" spans="1:8" x14ac:dyDescent="0.4">
      <c r="A2819" s="49"/>
      <c r="B2819" s="50" t="s">
        <v>378</v>
      </c>
      <c r="C2819" s="51">
        <v>3.4619499999999998E-7</v>
      </c>
      <c r="D2819" s="51">
        <v>8.2089299999999996E-7</v>
      </c>
      <c r="E2819" s="51">
        <v>7.60437E-8</v>
      </c>
      <c r="F2819" s="52">
        <v>1.7100000000000001E-7</v>
      </c>
      <c r="G2819" s="53">
        <v>1.4141316999999999E-6</v>
      </c>
      <c r="H2819" s="53">
        <f t="shared" si="43"/>
        <v>7.2120716700000003E-7</v>
      </c>
    </row>
    <row r="2820" spans="1:8" x14ac:dyDescent="0.4">
      <c r="A2820" s="49"/>
      <c r="B2820" s="50" t="s">
        <v>337</v>
      </c>
      <c r="C2820" s="51">
        <v>7.1754399999999996E-7</v>
      </c>
      <c r="D2820" s="51">
        <v>4.5091000000000001E-7</v>
      </c>
      <c r="E2820" s="51">
        <v>7.1331799999999996E-8</v>
      </c>
      <c r="F2820" s="52">
        <v>2.3800000000000001E-7</v>
      </c>
      <c r="G2820" s="53">
        <v>1.4777858E-6</v>
      </c>
      <c r="H2820" s="53">
        <f t="shared" si="43"/>
        <v>7.53670758E-7</v>
      </c>
    </row>
    <row r="2821" spans="1:8" x14ac:dyDescent="0.4">
      <c r="A2821" s="49"/>
      <c r="B2821" s="50" t="s">
        <v>436</v>
      </c>
      <c r="C2821" s="51">
        <v>6.4051600000000007E-7</v>
      </c>
      <c r="D2821" s="51">
        <v>4.8885100000000001E-7</v>
      </c>
      <c r="E2821" s="51">
        <v>1.24814E-7</v>
      </c>
      <c r="F2821" s="52">
        <v>2.6E-7</v>
      </c>
      <c r="G2821" s="53">
        <v>1.5141810000000002E-6</v>
      </c>
      <c r="H2821" s="53">
        <f t="shared" si="43"/>
        <v>7.7223231000000009E-7</v>
      </c>
    </row>
    <row r="2822" spans="1:8" x14ac:dyDescent="0.4">
      <c r="A2822" s="49"/>
      <c r="B2822" s="50" t="s">
        <v>406</v>
      </c>
      <c r="C2822" s="51">
        <v>6.2998299999999996E-7</v>
      </c>
      <c r="D2822" s="51">
        <v>3.2363900000000003E-7</v>
      </c>
      <c r="E2822" s="51">
        <v>2.0036300000000001E-7</v>
      </c>
      <c r="F2822" s="52">
        <v>3.8499999999999997E-7</v>
      </c>
      <c r="G2822" s="53">
        <v>1.5389849999999998E-6</v>
      </c>
      <c r="H2822" s="53">
        <f t="shared" si="43"/>
        <v>7.8488234999999992E-7</v>
      </c>
    </row>
    <row r="2823" spans="1:8" x14ac:dyDescent="0.4">
      <c r="A2823" s="49"/>
      <c r="B2823" s="50" t="s">
        <v>475</v>
      </c>
      <c r="C2823" s="51">
        <v>5.5071499999999997E-7</v>
      </c>
      <c r="D2823" s="51">
        <v>7.2486100000000002E-7</v>
      </c>
      <c r="E2823" s="51">
        <v>1.7179500000000001E-7</v>
      </c>
      <c r="F2823" s="52">
        <v>1.7100000000000001E-7</v>
      </c>
      <c r="G2823" s="53">
        <v>1.6183709999999999E-6</v>
      </c>
      <c r="H2823" s="53">
        <f t="shared" si="43"/>
        <v>8.2536920999999998E-7</v>
      </c>
    </row>
    <row r="2824" spans="1:8" x14ac:dyDescent="0.4">
      <c r="A2824" s="49"/>
      <c r="B2824" s="50" t="s">
        <v>446</v>
      </c>
      <c r="C2824" s="51">
        <v>2.6874400000000001E-7</v>
      </c>
      <c r="D2824" s="51">
        <v>1.1687799999999998E-6</v>
      </c>
      <c r="E2824" s="51">
        <v>6.0860599999999996E-8</v>
      </c>
      <c r="F2824" s="52">
        <v>1.3300000000000001E-7</v>
      </c>
      <c r="G2824" s="53">
        <v>1.6313846E-6</v>
      </c>
      <c r="H2824" s="53">
        <f t="shared" si="43"/>
        <v>8.3200614599999999E-7</v>
      </c>
    </row>
    <row r="2825" spans="1:8" x14ac:dyDescent="0.4">
      <c r="A2825" s="49"/>
      <c r="B2825" s="50" t="s">
        <v>307</v>
      </c>
      <c r="C2825" s="51">
        <v>7.0307500000000004E-7</v>
      </c>
      <c r="D2825" s="51">
        <v>6.9532299999999993E-7</v>
      </c>
      <c r="E2825" s="51">
        <v>4.7622600000000001E-8</v>
      </c>
      <c r="F2825" s="52">
        <v>2.0000000000000002E-7</v>
      </c>
      <c r="G2825" s="53">
        <v>1.6460206E-6</v>
      </c>
      <c r="H2825" s="53">
        <f t="shared" ref="H2825:H2888" si="44">G2825*0.51</f>
        <v>8.3947050600000002E-7</v>
      </c>
    </row>
    <row r="2826" spans="1:8" x14ac:dyDescent="0.4">
      <c r="A2826" s="49"/>
      <c r="B2826" s="50" t="s">
        <v>472</v>
      </c>
      <c r="C2826" s="51">
        <v>8.18873E-7</v>
      </c>
      <c r="D2826" s="51">
        <v>6.15942E-7</v>
      </c>
      <c r="E2826" s="51">
        <v>8.14832E-8</v>
      </c>
      <c r="F2826" s="52">
        <v>2.3300000000000001E-7</v>
      </c>
      <c r="G2826" s="53">
        <v>1.7492982E-6</v>
      </c>
      <c r="H2826" s="53">
        <f t="shared" si="44"/>
        <v>8.9214208199999998E-7</v>
      </c>
    </row>
    <row r="2827" spans="1:8" x14ac:dyDescent="0.4">
      <c r="A2827" s="49"/>
      <c r="B2827" s="50" t="s">
        <v>396</v>
      </c>
      <c r="C2827" s="51">
        <v>7.4546699999999993E-7</v>
      </c>
      <c r="D2827" s="51">
        <v>5.7692699999999994E-7</v>
      </c>
      <c r="E2827" s="51">
        <v>1.57355E-7</v>
      </c>
      <c r="F2827" s="52">
        <v>3.3599999999999999E-7</v>
      </c>
      <c r="G2827" s="53">
        <v>1.8157489999999999E-6</v>
      </c>
      <c r="H2827" s="53">
        <f t="shared" si="44"/>
        <v>9.2603199000000001E-7</v>
      </c>
    </row>
    <row r="2828" spans="1:8" x14ac:dyDescent="0.4">
      <c r="A2828" s="49"/>
      <c r="B2828" s="50" t="s">
        <v>349</v>
      </c>
      <c r="C2828" s="51">
        <v>4.8376699999999997E-7</v>
      </c>
      <c r="D2828" s="51">
        <v>7.9501400000000008E-7</v>
      </c>
      <c r="E2828" s="51">
        <v>1.84463E-7</v>
      </c>
      <c r="F2828" s="52">
        <v>3.77E-7</v>
      </c>
      <c r="G2828" s="53">
        <v>1.8402439999999999E-6</v>
      </c>
      <c r="H2828" s="53">
        <f t="shared" si="44"/>
        <v>9.3852443999999992E-7</v>
      </c>
    </row>
    <row r="2829" spans="1:8" x14ac:dyDescent="0.4">
      <c r="A2829" s="49"/>
      <c r="B2829" s="50" t="s">
        <v>74</v>
      </c>
      <c r="C2829" s="51">
        <v>4.8376699999999997E-7</v>
      </c>
      <c r="D2829" s="51">
        <v>7.9501400000000008E-7</v>
      </c>
      <c r="E2829" s="51">
        <v>1.84463E-7</v>
      </c>
      <c r="F2829" s="52">
        <v>3.77E-7</v>
      </c>
      <c r="G2829" s="53">
        <v>1.8402439999999999E-6</v>
      </c>
      <c r="H2829" s="53">
        <f t="shared" si="44"/>
        <v>9.3852443999999992E-7</v>
      </c>
    </row>
    <row r="2830" spans="1:8" x14ac:dyDescent="0.4">
      <c r="A2830" s="49"/>
      <c r="B2830" s="50" t="s">
        <v>350</v>
      </c>
      <c r="C2830" s="51">
        <v>4.8376699999999997E-7</v>
      </c>
      <c r="D2830" s="51">
        <v>7.9501400000000008E-7</v>
      </c>
      <c r="E2830" s="51">
        <v>1.84463E-7</v>
      </c>
      <c r="F2830" s="52">
        <v>3.77E-7</v>
      </c>
      <c r="G2830" s="53">
        <v>1.8402439999999999E-6</v>
      </c>
      <c r="H2830" s="53">
        <f t="shared" si="44"/>
        <v>9.3852443999999992E-7</v>
      </c>
    </row>
    <row r="2831" spans="1:8" x14ac:dyDescent="0.4">
      <c r="A2831" s="49"/>
      <c r="B2831" s="50" t="s">
        <v>365</v>
      </c>
      <c r="C2831" s="51">
        <v>5.6163899999999996E-7</v>
      </c>
      <c r="D2831" s="51">
        <v>2.8832000000000003E-7</v>
      </c>
      <c r="E2831" s="51">
        <v>3.7320199999999998E-7</v>
      </c>
      <c r="F2831" s="52">
        <v>6.9300000000000008E-7</v>
      </c>
      <c r="G2831" s="53">
        <v>1.9161609999999999E-6</v>
      </c>
      <c r="H2831" s="53">
        <f t="shared" si="44"/>
        <v>9.7724211000000001E-7</v>
      </c>
    </row>
    <row r="2832" spans="1:8" x14ac:dyDescent="0.4">
      <c r="A2832" s="49"/>
      <c r="B2832" s="50" t="s">
        <v>425</v>
      </c>
      <c r="C2832" s="51">
        <v>4.4914899999999999E-7</v>
      </c>
      <c r="D2832" s="51">
        <v>8.2498100000000005E-7</v>
      </c>
      <c r="E2832" s="51">
        <v>2.9370100000000002E-7</v>
      </c>
      <c r="F2832" s="52">
        <v>4.5299999999999999E-7</v>
      </c>
      <c r="G2832" s="53">
        <v>2.020831E-6</v>
      </c>
      <c r="H2832" s="53">
        <f t="shared" si="44"/>
        <v>1.0306238100000001E-6</v>
      </c>
    </row>
    <row r="2833" spans="1:8" x14ac:dyDescent="0.4">
      <c r="A2833" s="49"/>
      <c r="B2833" s="50" t="s">
        <v>221</v>
      </c>
      <c r="C2833" s="51">
        <v>2.8891700000000005E-7</v>
      </c>
      <c r="D2833" s="51">
        <v>5.44119E-7</v>
      </c>
      <c r="E2833" s="51">
        <v>2.9288600000000002E-7</v>
      </c>
      <c r="F2833" s="52">
        <v>9.0399999999999994E-7</v>
      </c>
      <c r="G2833" s="53">
        <v>2.029922E-6</v>
      </c>
      <c r="H2833" s="53">
        <f t="shared" si="44"/>
        <v>1.03526022E-6</v>
      </c>
    </row>
    <row r="2834" spans="1:8" x14ac:dyDescent="0.4">
      <c r="A2834" s="49"/>
      <c r="B2834" s="50" t="s">
        <v>355</v>
      </c>
      <c r="C2834" s="51">
        <v>1.6012599999999999E-7</v>
      </c>
      <c r="D2834" s="51">
        <v>1.0707799999999999E-6</v>
      </c>
      <c r="E2834" s="51">
        <v>1.13205E-7</v>
      </c>
      <c r="F2834" s="52">
        <v>8.6799999999999999E-7</v>
      </c>
      <c r="G2834" s="53">
        <v>2.2121109999999996E-6</v>
      </c>
      <c r="H2834" s="53">
        <f t="shared" si="44"/>
        <v>1.1281766099999999E-6</v>
      </c>
    </row>
    <row r="2835" spans="1:8" x14ac:dyDescent="0.4">
      <c r="A2835" s="49"/>
      <c r="B2835" s="50" t="s">
        <v>351</v>
      </c>
      <c r="C2835" s="51">
        <v>9.8899999999999998E-7</v>
      </c>
      <c r="D2835" s="51">
        <v>5.2899999999999993E-7</v>
      </c>
      <c r="E2835" s="51">
        <v>2.9200000000000002E-7</v>
      </c>
      <c r="F2835" s="52">
        <v>4.9200000000000001E-7</v>
      </c>
      <c r="G2835" s="53">
        <v>2.3020000000000002E-6</v>
      </c>
      <c r="H2835" s="53">
        <f t="shared" si="44"/>
        <v>1.17402E-6</v>
      </c>
    </row>
    <row r="2836" spans="1:8" x14ac:dyDescent="0.4">
      <c r="A2836" s="49"/>
      <c r="B2836" s="50" t="s">
        <v>417</v>
      </c>
      <c r="C2836" s="51">
        <v>8.6322299999999995E-7</v>
      </c>
      <c r="D2836" s="51">
        <v>4.5537699999999996E-7</v>
      </c>
      <c r="E2836" s="51">
        <v>3.7703699999999996E-7</v>
      </c>
      <c r="F2836" s="52">
        <v>7.8100000000000002E-7</v>
      </c>
      <c r="G2836" s="53">
        <v>2.4766370000000001E-6</v>
      </c>
      <c r="H2836" s="53">
        <f t="shared" si="44"/>
        <v>1.26308487E-6</v>
      </c>
    </row>
    <row r="2837" spans="1:8" x14ac:dyDescent="0.4">
      <c r="A2837" s="49"/>
      <c r="B2837" s="50" t="s">
        <v>358</v>
      </c>
      <c r="C2837" s="51">
        <v>9.6318200000000008E-7</v>
      </c>
      <c r="D2837" s="51">
        <v>8.5041400000000001E-7</v>
      </c>
      <c r="E2837" s="51">
        <v>2.5953E-7</v>
      </c>
      <c r="F2837" s="52">
        <v>5.0999999999999999E-7</v>
      </c>
      <c r="G2837" s="53">
        <v>2.5831259999999998E-6</v>
      </c>
      <c r="H2837" s="53">
        <f t="shared" si="44"/>
        <v>1.3173942599999998E-6</v>
      </c>
    </row>
    <row r="2838" spans="1:8" x14ac:dyDescent="0.4">
      <c r="A2838" s="49"/>
      <c r="B2838" s="50" t="s">
        <v>266</v>
      </c>
      <c r="C2838" s="51">
        <v>5.3925299999999994E-7</v>
      </c>
      <c r="D2838" s="51">
        <v>1.6963200000000001E-6</v>
      </c>
      <c r="E2838" s="51">
        <v>1.38682E-7</v>
      </c>
      <c r="F2838" s="52">
        <v>2.1500000000000001E-7</v>
      </c>
      <c r="G2838" s="53">
        <v>2.5892550000000002E-6</v>
      </c>
      <c r="H2838" s="53">
        <f t="shared" si="44"/>
        <v>1.3205200500000002E-6</v>
      </c>
    </row>
    <row r="2839" spans="1:8" x14ac:dyDescent="0.4">
      <c r="A2839" s="49"/>
      <c r="B2839" s="50" t="s">
        <v>342</v>
      </c>
      <c r="C2839" s="51">
        <v>9.7378900000000001E-7</v>
      </c>
      <c r="D2839" s="51">
        <v>7.9885500000000002E-7</v>
      </c>
      <c r="E2839" s="51">
        <v>4.9802099999999998E-7</v>
      </c>
      <c r="F2839" s="52">
        <v>3.2600000000000003E-7</v>
      </c>
      <c r="G2839" s="53">
        <v>2.5966649999999997E-6</v>
      </c>
      <c r="H2839" s="53">
        <f t="shared" si="44"/>
        <v>1.3242991499999998E-6</v>
      </c>
    </row>
    <row r="2840" spans="1:8" x14ac:dyDescent="0.4">
      <c r="A2840" s="49"/>
      <c r="B2840" s="50" t="s">
        <v>414</v>
      </c>
      <c r="C2840" s="51">
        <v>1.3091000000000001E-6</v>
      </c>
      <c r="D2840" s="51">
        <v>8.9528299999999998E-7</v>
      </c>
      <c r="E2840" s="51">
        <v>8.7284099999999995E-8</v>
      </c>
      <c r="F2840" s="52">
        <v>3.0800000000000001E-7</v>
      </c>
      <c r="G2840" s="53">
        <v>2.5996670999999999E-6</v>
      </c>
      <c r="H2840" s="53">
        <f t="shared" si="44"/>
        <v>1.3258302209999999E-6</v>
      </c>
    </row>
    <row r="2841" spans="1:8" x14ac:dyDescent="0.4">
      <c r="A2841" s="49"/>
      <c r="B2841" s="50" t="s">
        <v>384</v>
      </c>
      <c r="C2841" s="51">
        <v>8.49098E-7</v>
      </c>
      <c r="D2841" s="51">
        <v>4.2870199999999997E-7</v>
      </c>
      <c r="E2841" s="51">
        <v>5.2417800000000002E-7</v>
      </c>
      <c r="F2841" s="52">
        <v>9.6700000000000002E-7</v>
      </c>
      <c r="G2841" s="53">
        <v>2.7689779999999999E-6</v>
      </c>
      <c r="H2841" s="53">
        <f t="shared" si="44"/>
        <v>1.4121787799999999E-6</v>
      </c>
    </row>
    <row r="2842" spans="1:8" x14ac:dyDescent="0.4">
      <c r="A2842" s="49"/>
      <c r="B2842" s="50" t="s">
        <v>373</v>
      </c>
      <c r="C2842" s="51">
        <v>8.6384799999999994E-7</v>
      </c>
      <c r="D2842" s="51">
        <v>1.2132000000000001E-6</v>
      </c>
      <c r="E2842" s="51">
        <v>3.0826600000000004E-7</v>
      </c>
      <c r="F2842" s="52">
        <v>4.1800000000000001E-7</v>
      </c>
      <c r="G2842" s="53">
        <v>2.8033139999999999E-6</v>
      </c>
      <c r="H2842" s="53">
        <f t="shared" si="44"/>
        <v>1.4296901399999999E-6</v>
      </c>
    </row>
    <row r="2843" spans="1:8" x14ac:dyDescent="0.4">
      <c r="A2843" s="49"/>
      <c r="B2843" s="50" t="s">
        <v>363</v>
      </c>
      <c r="C2843" s="51">
        <v>1.0742E-6</v>
      </c>
      <c r="D2843" s="51">
        <v>6.290100000000001E-7</v>
      </c>
      <c r="E2843" s="51">
        <v>5.8217300000000001E-7</v>
      </c>
      <c r="F2843" s="52">
        <v>5.6400000000000002E-7</v>
      </c>
      <c r="G2843" s="53">
        <v>2.8493830000000004E-6</v>
      </c>
      <c r="H2843" s="53">
        <f t="shared" si="44"/>
        <v>1.4531853300000003E-6</v>
      </c>
    </row>
    <row r="2844" spans="1:8" x14ac:dyDescent="0.4">
      <c r="A2844" s="49"/>
      <c r="B2844" s="50" t="s">
        <v>476</v>
      </c>
      <c r="C2844" s="51">
        <v>9.3325400000000003E-7</v>
      </c>
      <c r="D2844" s="51">
        <v>1.35006E-6</v>
      </c>
      <c r="E2844" s="51">
        <v>1.6117999999999999E-7</v>
      </c>
      <c r="F2844" s="52">
        <v>4.2199999999999999E-7</v>
      </c>
      <c r="G2844" s="53">
        <v>2.8664939999999998E-6</v>
      </c>
      <c r="H2844" s="53">
        <f t="shared" si="44"/>
        <v>1.46191194E-6</v>
      </c>
    </row>
    <row r="2845" spans="1:8" x14ac:dyDescent="0.4">
      <c r="A2845" s="49"/>
      <c r="B2845" s="50" t="s">
        <v>398</v>
      </c>
      <c r="C2845" s="51">
        <v>9.1733200000000002E-7</v>
      </c>
      <c r="D2845" s="51">
        <v>1.4874300000000001E-6</v>
      </c>
      <c r="E2845" s="51">
        <v>2.4987899999999998E-7</v>
      </c>
      <c r="F2845" s="52">
        <v>4.4799999999999999E-7</v>
      </c>
      <c r="G2845" s="53">
        <v>3.1026410000000002E-6</v>
      </c>
      <c r="H2845" s="53">
        <f t="shared" si="44"/>
        <v>1.5823469100000002E-6</v>
      </c>
    </row>
    <row r="2846" spans="1:8" x14ac:dyDescent="0.4">
      <c r="A2846" s="49"/>
      <c r="B2846" s="50" t="s">
        <v>428</v>
      </c>
      <c r="C2846" s="51">
        <v>7.6113399999999999E-7</v>
      </c>
      <c r="D2846" s="51">
        <v>7.9725699999999995E-7</v>
      </c>
      <c r="E2846" s="51">
        <v>4.0345000000000003E-7</v>
      </c>
      <c r="F2846" s="52">
        <v>1.28E-6</v>
      </c>
      <c r="G2846" s="53">
        <v>3.2418410000000005E-6</v>
      </c>
      <c r="H2846" s="53">
        <f t="shared" si="44"/>
        <v>1.6533389100000002E-6</v>
      </c>
    </row>
    <row r="2847" spans="1:8" x14ac:dyDescent="0.4">
      <c r="A2847" s="49"/>
      <c r="B2847" s="50" t="s">
        <v>409</v>
      </c>
      <c r="C2847" s="51">
        <v>1.10365E-6</v>
      </c>
      <c r="D2847" s="51">
        <v>1.1472E-6</v>
      </c>
      <c r="E2847" s="51">
        <v>4.0861200000000001E-7</v>
      </c>
      <c r="F2847" s="52">
        <v>9.9300000000000006E-7</v>
      </c>
      <c r="G2847" s="53">
        <v>3.652462E-6</v>
      </c>
      <c r="H2847" s="53">
        <f t="shared" si="44"/>
        <v>1.8627556199999999E-6</v>
      </c>
    </row>
    <row r="2848" spans="1:8" x14ac:dyDescent="0.4">
      <c r="A2848" s="49"/>
      <c r="B2848" s="50" t="s">
        <v>321</v>
      </c>
      <c r="C2848" s="51">
        <v>1.45556E-6</v>
      </c>
      <c r="D2848" s="51">
        <v>1.16607E-6</v>
      </c>
      <c r="E2848" s="51">
        <v>5.2750099999999995E-7</v>
      </c>
      <c r="F2848" s="52">
        <v>1.31E-6</v>
      </c>
      <c r="G2848" s="53">
        <v>4.459131E-6</v>
      </c>
      <c r="H2848" s="53">
        <f t="shared" si="44"/>
        <v>2.27415681E-6</v>
      </c>
    </row>
    <row r="2849" spans="1:8" x14ac:dyDescent="0.4">
      <c r="A2849" s="49"/>
      <c r="B2849" s="50" t="s">
        <v>352</v>
      </c>
      <c r="C2849" s="51">
        <v>1.9467299999999999E-6</v>
      </c>
      <c r="D2849" s="51">
        <v>8.8345899999999992E-7</v>
      </c>
      <c r="E2849" s="51">
        <v>6.2713799999999999E-7</v>
      </c>
      <c r="F2849" s="52">
        <v>1.1599999999999999E-6</v>
      </c>
      <c r="G2849" s="53">
        <v>4.6173269999999995E-6</v>
      </c>
      <c r="H2849" s="53">
        <f t="shared" si="44"/>
        <v>2.3548367699999996E-6</v>
      </c>
    </row>
    <row r="2850" spans="1:8" x14ac:dyDescent="0.4">
      <c r="A2850" s="49"/>
      <c r="B2850" s="50" t="s">
        <v>379</v>
      </c>
      <c r="C2850" s="51">
        <v>2.16948E-6</v>
      </c>
      <c r="D2850" s="51">
        <v>1.24698E-6</v>
      </c>
      <c r="E2850" s="51">
        <v>8.6583299999999999E-7</v>
      </c>
      <c r="F2850" s="52">
        <v>2.12E-6</v>
      </c>
      <c r="G2850" s="53">
        <v>6.4022929999999997E-6</v>
      </c>
      <c r="H2850" s="53">
        <f t="shared" si="44"/>
        <v>3.26516943E-6</v>
      </c>
    </row>
    <row r="2851" spans="1:8" x14ac:dyDescent="0.4">
      <c r="A2851" s="49"/>
      <c r="B2851" s="50" t="s">
        <v>424</v>
      </c>
      <c r="C2851" s="51">
        <v>3.8E-6</v>
      </c>
      <c r="D2851" s="51">
        <v>1.5E-6</v>
      </c>
      <c r="E2851" s="51">
        <v>1.04E-6</v>
      </c>
      <c r="F2851" s="52">
        <v>1.75E-6</v>
      </c>
      <c r="G2851" s="53">
        <v>8.0900000000000005E-6</v>
      </c>
      <c r="H2851" s="53">
        <f t="shared" si="44"/>
        <v>4.1259000000000006E-6</v>
      </c>
    </row>
    <row r="2852" spans="1:8" x14ac:dyDescent="0.4">
      <c r="A2852" s="49"/>
      <c r="B2852" s="50" t="s">
        <v>366</v>
      </c>
      <c r="C2852" s="51">
        <v>1.3385500000000001E-6</v>
      </c>
      <c r="D2852" s="51">
        <v>7.1169099999999994E-6</v>
      </c>
      <c r="E2852" s="51">
        <v>6.9042399999999999E-8</v>
      </c>
      <c r="F2852" s="52">
        <v>2.7599999999999998E-7</v>
      </c>
      <c r="G2852" s="53">
        <v>8.8005024000000001E-6</v>
      </c>
      <c r="H2852" s="53">
        <f t="shared" si="44"/>
        <v>4.4882562240000003E-6</v>
      </c>
    </row>
    <row r="2853" spans="1:8" x14ac:dyDescent="0.4">
      <c r="A2853" s="49"/>
      <c r="B2853" s="50" t="s">
        <v>362</v>
      </c>
      <c r="C2853" s="51">
        <v>7.1592400000000003E-7</v>
      </c>
      <c r="D2853" s="51">
        <v>1.95534E-6</v>
      </c>
      <c r="E2853" s="51">
        <v>1.5933799999999999E-6</v>
      </c>
      <c r="F2853" s="52">
        <v>4.6600000000000003E-6</v>
      </c>
      <c r="G2853" s="53">
        <v>8.9246439999999996E-6</v>
      </c>
      <c r="H2853" s="53">
        <f t="shared" si="44"/>
        <v>4.5515684399999996E-6</v>
      </c>
    </row>
    <row r="2854" spans="1:8" x14ac:dyDescent="0.4">
      <c r="A2854" s="49"/>
      <c r="B2854" s="50" t="s">
        <v>447</v>
      </c>
      <c r="C2854" s="51">
        <v>3.8192199999999995E-6</v>
      </c>
      <c r="D2854" s="51">
        <v>2.04835E-6</v>
      </c>
      <c r="E2854" s="51">
        <v>1.34374E-6</v>
      </c>
      <c r="F2854" s="52">
        <v>2.74E-6</v>
      </c>
      <c r="G2854" s="53">
        <v>9.9513099999999998E-6</v>
      </c>
      <c r="H2854" s="53">
        <f t="shared" si="44"/>
        <v>5.0751681E-6</v>
      </c>
    </row>
    <row r="2855" spans="1:8" x14ac:dyDescent="0.4">
      <c r="A2855" s="49"/>
      <c r="B2855" s="50" t="s">
        <v>383</v>
      </c>
      <c r="C2855" s="51">
        <v>9.8400399999999992E-7</v>
      </c>
      <c r="D2855" s="51">
        <v>3.38961E-6</v>
      </c>
      <c r="E2855" s="51">
        <v>1.62867E-6</v>
      </c>
      <c r="F2855" s="52">
        <v>5.0800000000000005E-6</v>
      </c>
      <c r="G2855" s="53">
        <v>1.1082284000000002E-5</v>
      </c>
      <c r="H2855" s="53">
        <f t="shared" si="44"/>
        <v>5.6519648400000006E-6</v>
      </c>
    </row>
    <row r="2856" spans="1:8" x14ac:dyDescent="0.4">
      <c r="A2856" s="49"/>
      <c r="B2856" s="50" t="s">
        <v>431</v>
      </c>
      <c r="C2856" s="51">
        <v>2.23906E-6</v>
      </c>
      <c r="D2856" s="51">
        <v>5.2085600000000002E-6</v>
      </c>
      <c r="E2856" s="51">
        <v>1.4149200000000001E-6</v>
      </c>
      <c r="F2856" s="52">
        <v>5.3400000000000005E-6</v>
      </c>
      <c r="G2856" s="53">
        <v>1.4202539999999999E-5</v>
      </c>
      <c r="H2856" s="53">
        <f t="shared" si="44"/>
        <v>7.2432954E-6</v>
      </c>
    </row>
    <row r="2857" spans="1:8" x14ac:dyDescent="0.4">
      <c r="A2857" s="49"/>
      <c r="B2857" s="50" t="s">
        <v>459</v>
      </c>
      <c r="C2857" s="51">
        <v>4.4220899999999997E-6</v>
      </c>
      <c r="D2857" s="51">
        <v>8.552540000000001E-6</v>
      </c>
      <c r="E2857" s="51">
        <v>2.7195800000000001E-7</v>
      </c>
      <c r="F2857" s="52">
        <v>1.7600000000000001E-6</v>
      </c>
      <c r="G2857" s="53">
        <v>1.5006588E-5</v>
      </c>
      <c r="H2857" s="53">
        <f t="shared" si="44"/>
        <v>7.6533598799999996E-6</v>
      </c>
    </row>
    <row r="2858" spans="1:8" x14ac:dyDescent="0.4">
      <c r="A2858" s="44" t="s">
        <v>208</v>
      </c>
      <c r="B2858" s="45" t="s">
        <v>418</v>
      </c>
      <c r="C2858" s="46">
        <v>2.5878900000000001E-8</v>
      </c>
      <c r="D2858" s="46">
        <v>1.6272499999999999E-8</v>
      </c>
      <c r="E2858" s="46">
        <v>1.17139E-9</v>
      </c>
      <c r="F2858" s="47">
        <v>5.86E-9</v>
      </c>
      <c r="G2858" s="48">
        <v>4.9182789999999997E-8</v>
      </c>
      <c r="H2858" s="48">
        <f t="shared" si="44"/>
        <v>2.50832229E-8</v>
      </c>
    </row>
    <row r="2859" spans="1:8" x14ac:dyDescent="0.4">
      <c r="A2859" s="49"/>
      <c r="B2859" s="50" t="s">
        <v>334</v>
      </c>
      <c r="C2859" s="51">
        <v>3.1326599999999998E-8</v>
      </c>
      <c r="D2859" s="51">
        <v>1.9111999999999999E-8</v>
      </c>
      <c r="E2859" s="51">
        <v>1.46119E-9</v>
      </c>
      <c r="F2859" s="52">
        <v>7.0099999999999996E-9</v>
      </c>
      <c r="G2859" s="53">
        <v>5.8909789999999995E-8</v>
      </c>
      <c r="H2859" s="53">
        <f t="shared" si="44"/>
        <v>3.00439929E-8</v>
      </c>
    </row>
    <row r="2860" spans="1:8" x14ac:dyDescent="0.4">
      <c r="A2860" s="49"/>
      <c r="B2860" s="50" t="s">
        <v>407</v>
      </c>
      <c r="C2860" s="51">
        <v>3.1399999999999997E-8</v>
      </c>
      <c r="D2860" s="51">
        <v>1.9099999999999999E-8</v>
      </c>
      <c r="E2860" s="51">
        <v>1.4599999999999999E-9</v>
      </c>
      <c r="F2860" s="52">
        <v>7.0199999999999993E-9</v>
      </c>
      <c r="G2860" s="53">
        <v>5.8979999999999996E-8</v>
      </c>
      <c r="H2860" s="53">
        <f t="shared" si="44"/>
        <v>3.0079799999999998E-8</v>
      </c>
    </row>
    <row r="2861" spans="1:8" x14ac:dyDescent="0.4">
      <c r="A2861" s="49"/>
      <c r="B2861" s="50" t="s">
        <v>354</v>
      </c>
      <c r="C2861" s="51">
        <v>3.1365699999999995E-8</v>
      </c>
      <c r="D2861" s="51">
        <v>1.9135900000000001E-8</v>
      </c>
      <c r="E2861" s="51">
        <v>1.4630100000000001E-9</v>
      </c>
      <c r="F2861" s="52">
        <v>7.0199999999999993E-9</v>
      </c>
      <c r="G2861" s="53">
        <v>5.898460999999999E-8</v>
      </c>
      <c r="H2861" s="53">
        <f t="shared" si="44"/>
        <v>3.0082151099999998E-8</v>
      </c>
    </row>
    <row r="2862" spans="1:8" x14ac:dyDescent="0.4">
      <c r="A2862" s="49"/>
      <c r="B2862" s="50" t="s">
        <v>438</v>
      </c>
      <c r="C2862" s="51">
        <v>3.7651699999999996E-8</v>
      </c>
      <c r="D2862" s="51">
        <v>2.21144E-8</v>
      </c>
      <c r="E2862" s="51">
        <v>1.82092E-9</v>
      </c>
      <c r="F2862" s="52">
        <v>8.0299999999999998E-9</v>
      </c>
      <c r="G2862" s="53">
        <v>6.961702E-8</v>
      </c>
      <c r="H2862" s="53">
        <f t="shared" si="44"/>
        <v>3.55046802E-8</v>
      </c>
    </row>
    <row r="2863" spans="1:8" x14ac:dyDescent="0.4">
      <c r="A2863" s="49"/>
      <c r="B2863" s="50" t="s">
        <v>223</v>
      </c>
      <c r="C2863" s="51">
        <v>2.0100699999999999E-8</v>
      </c>
      <c r="D2863" s="51">
        <v>4.8526999999999995E-8</v>
      </c>
      <c r="E2863" s="51">
        <v>4.4459199999999999E-9</v>
      </c>
      <c r="F2863" s="52">
        <v>3.3900000000000001E-9</v>
      </c>
      <c r="G2863" s="53">
        <v>7.646362E-8</v>
      </c>
      <c r="H2863" s="53">
        <f t="shared" si="44"/>
        <v>3.8996446200000001E-8</v>
      </c>
    </row>
    <row r="2864" spans="1:8" x14ac:dyDescent="0.4">
      <c r="A2864" s="49"/>
      <c r="B2864" s="50" t="s">
        <v>356</v>
      </c>
      <c r="C2864" s="51">
        <v>2.0100699999999999E-8</v>
      </c>
      <c r="D2864" s="51">
        <v>4.8526999999999995E-8</v>
      </c>
      <c r="E2864" s="51">
        <v>4.4459199999999999E-9</v>
      </c>
      <c r="F2864" s="52">
        <v>3.3900000000000001E-9</v>
      </c>
      <c r="G2864" s="53">
        <v>7.646362E-8</v>
      </c>
      <c r="H2864" s="53">
        <f t="shared" si="44"/>
        <v>3.8996446200000001E-8</v>
      </c>
    </row>
    <row r="2865" spans="1:8" x14ac:dyDescent="0.4">
      <c r="A2865" s="49"/>
      <c r="B2865" s="50" t="s">
        <v>448</v>
      </c>
      <c r="C2865" s="51">
        <v>3.9306600000000001E-8</v>
      </c>
      <c r="D2865" s="51">
        <v>3.7909400000000001E-8</v>
      </c>
      <c r="E2865" s="51">
        <v>2.4027499999999998E-9</v>
      </c>
      <c r="F2865" s="52">
        <v>8.8300000000000003E-9</v>
      </c>
      <c r="G2865" s="53">
        <v>8.8448750000000006E-8</v>
      </c>
      <c r="H2865" s="53">
        <f t="shared" si="44"/>
        <v>4.5108862500000001E-8</v>
      </c>
    </row>
    <row r="2866" spans="1:8" x14ac:dyDescent="0.4">
      <c r="A2866" s="49"/>
      <c r="B2866" s="50" t="s">
        <v>392</v>
      </c>
      <c r="C2866" s="51">
        <v>2.67952E-8</v>
      </c>
      <c r="D2866" s="51">
        <v>6.1205100000000003E-8</v>
      </c>
      <c r="E2866" s="51">
        <v>2.1905999999999999E-9</v>
      </c>
      <c r="F2866" s="52">
        <v>8.4100000000000005E-9</v>
      </c>
      <c r="G2866" s="53">
        <v>9.8600900000000005E-8</v>
      </c>
      <c r="H2866" s="53">
        <f t="shared" si="44"/>
        <v>5.0286459000000002E-8</v>
      </c>
    </row>
    <row r="2867" spans="1:8" x14ac:dyDescent="0.4">
      <c r="A2867" s="49"/>
      <c r="B2867" s="50" t="s">
        <v>226</v>
      </c>
      <c r="C2867" s="51">
        <v>3.0223199999999996E-8</v>
      </c>
      <c r="D2867" s="51">
        <v>7.0806000000000006E-8</v>
      </c>
      <c r="E2867" s="51">
        <v>6.3632900000000003E-9</v>
      </c>
      <c r="F2867" s="52">
        <v>5.0200000000000004E-9</v>
      </c>
      <c r="G2867" s="53">
        <v>1.1241249000000001E-7</v>
      </c>
      <c r="H2867" s="53">
        <f t="shared" si="44"/>
        <v>5.7330369900000002E-8</v>
      </c>
    </row>
    <row r="2868" spans="1:8" x14ac:dyDescent="0.4">
      <c r="A2868" s="49"/>
      <c r="B2868" s="50" t="s">
        <v>344</v>
      </c>
      <c r="C2868" s="51">
        <v>5.7455799999999998E-8</v>
      </c>
      <c r="D2868" s="51">
        <v>3.9564300000000006E-8</v>
      </c>
      <c r="E2868" s="51">
        <v>3.3619700000000001E-9</v>
      </c>
      <c r="F2868" s="52">
        <v>1.2099999999999999E-8</v>
      </c>
      <c r="G2868" s="53">
        <v>1.1248206999999999E-7</v>
      </c>
      <c r="H2868" s="53">
        <f t="shared" si="44"/>
        <v>5.7365855699999994E-8</v>
      </c>
    </row>
    <row r="2869" spans="1:8" x14ac:dyDescent="0.4">
      <c r="A2869" s="49"/>
      <c r="B2869" s="50" t="s">
        <v>452</v>
      </c>
      <c r="C2869" s="51">
        <v>4.5297099999999997E-8</v>
      </c>
      <c r="D2869" s="51">
        <v>7.3482300000000012E-8</v>
      </c>
      <c r="E2869" s="51">
        <v>6.50078E-9</v>
      </c>
      <c r="F2869" s="52">
        <v>4.9399999999999999E-9</v>
      </c>
      <c r="G2869" s="53">
        <v>1.3022018E-7</v>
      </c>
      <c r="H2869" s="53">
        <f t="shared" si="44"/>
        <v>6.6412291799999996E-8</v>
      </c>
    </row>
    <row r="2870" spans="1:8" x14ac:dyDescent="0.4">
      <c r="A2870" s="49"/>
      <c r="B2870" s="50" t="s">
        <v>386</v>
      </c>
      <c r="C2870" s="51">
        <v>3.6600000000000003E-8</v>
      </c>
      <c r="D2870" s="51">
        <v>7.0785299999999998E-8</v>
      </c>
      <c r="E2870" s="51">
        <v>2.8529499999999997E-9</v>
      </c>
      <c r="F2870" s="52">
        <v>2.0899999999999999E-8</v>
      </c>
      <c r="G2870" s="53">
        <v>1.3113825000000003E-7</v>
      </c>
      <c r="H2870" s="53">
        <f t="shared" si="44"/>
        <v>6.6880507500000015E-8</v>
      </c>
    </row>
    <row r="2871" spans="1:8" x14ac:dyDescent="0.4">
      <c r="A2871" s="49"/>
      <c r="B2871" s="50" t="s">
        <v>443</v>
      </c>
      <c r="C2871" s="51">
        <v>4.1900000000000005E-8</v>
      </c>
      <c r="D2871" s="51">
        <v>7.989050000000001E-8</v>
      </c>
      <c r="E2871" s="51">
        <v>6.7636199999999999E-9</v>
      </c>
      <c r="F2871" s="52">
        <v>5.1599999999999996E-9</v>
      </c>
      <c r="G2871" s="53">
        <v>1.3371412000000001E-7</v>
      </c>
      <c r="H2871" s="53">
        <f t="shared" si="44"/>
        <v>6.8194201200000013E-8</v>
      </c>
    </row>
    <row r="2872" spans="1:8" x14ac:dyDescent="0.4">
      <c r="A2872" s="49"/>
      <c r="B2872" s="50" t="s">
        <v>345</v>
      </c>
      <c r="C2872" s="51">
        <v>5.6535000000000003E-8</v>
      </c>
      <c r="D2872" s="51">
        <v>8.1481800000000004E-8</v>
      </c>
      <c r="E2872" s="51">
        <v>2.73057E-9</v>
      </c>
      <c r="F2872" s="52">
        <v>1.0999999999999999E-8</v>
      </c>
      <c r="G2872" s="53">
        <v>1.5174737000000001E-7</v>
      </c>
      <c r="H2872" s="53">
        <f t="shared" si="44"/>
        <v>7.7391158700000004E-8</v>
      </c>
    </row>
    <row r="2873" spans="1:8" x14ac:dyDescent="0.4">
      <c r="A2873" s="49"/>
      <c r="B2873" s="50" t="s">
        <v>437</v>
      </c>
      <c r="C2873" s="51">
        <v>2.2296199999999998E-8</v>
      </c>
      <c r="D2873" s="51">
        <v>6.7216899999999994E-8</v>
      </c>
      <c r="E2873" s="51">
        <v>7.0515600000000004E-10</v>
      </c>
      <c r="F2873" s="52">
        <v>7.4700000000000001E-8</v>
      </c>
      <c r="G2873" s="53">
        <v>1.6491825600000002E-7</v>
      </c>
      <c r="H2873" s="53">
        <f t="shared" si="44"/>
        <v>8.4108310560000018E-8</v>
      </c>
    </row>
    <row r="2874" spans="1:8" x14ac:dyDescent="0.4">
      <c r="A2874" s="49"/>
      <c r="B2874" s="50" t="s">
        <v>369</v>
      </c>
      <c r="C2874" s="51">
        <v>5.84E-8</v>
      </c>
      <c r="D2874" s="51">
        <v>7.6658100000000003E-8</v>
      </c>
      <c r="E2874" s="51">
        <v>1.0600000000000001E-8</v>
      </c>
      <c r="F2874" s="52">
        <v>1.9700000000000001E-8</v>
      </c>
      <c r="G2874" s="53">
        <v>1.6535809999999998E-7</v>
      </c>
      <c r="H2874" s="53">
        <f t="shared" si="44"/>
        <v>8.433263099999999E-8</v>
      </c>
    </row>
    <row r="2875" spans="1:8" x14ac:dyDescent="0.4">
      <c r="A2875" s="49"/>
      <c r="B2875" s="50" t="s">
        <v>370</v>
      </c>
      <c r="C2875" s="51">
        <v>5.84E-8</v>
      </c>
      <c r="D2875" s="51">
        <v>7.6699999999999992E-8</v>
      </c>
      <c r="E2875" s="51">
        <v>1.0600000000000001E-8</v>
      </c>
      <c r="F2875" s="52">
        <v>1.9700000000000001E-8</v>
      </c>
      <c r="G2875" s="53">
        <v>1.6540000000000001E-7</v>
      </c>
      <c r="H2875" s="53">
        <f t="shared" si="44"/>
        <v>8.4354000000000002E-8</v>
      </c>
    </row>
    <row r="2876" spans="1:8" x14ac:dyDescent="0.4">
      <c r="A2876" s="49"/>
      <c r="B2876" s="50" t="s">
        <v>357</v>
      </c>
      <c r="C2876" s="51">
        <v>3.9400000000000002E-8</v>
      </c>
      <c r="D2876" s="51">
        <v>1.15E-7</v>
      </c>
      <c r="E2876" s="51">
        <v>9.7699999999999991E-9</v>
      </c>
      <c r="F2876" s="52">
        <v>9.8199999999999996E-9</v>
      </c>
      <c r="G2876" s="53">
        <v>1.7399000000000004E-7</v>
      </c>
      <c r="H2876" s="53">
        <f t="shared" si="44"/>
        <v>8.8734900000000015E-8</v>
      </c>
    </row>
    <row r="2877" spans="1:8" x14ac:dyDescent="0.4">
      <c r="A2877" s="49"/>
      <c r="B2877" s="50" t="s">
        <v>219</v>
      </c>
      <c r="C2877" s="51">
        <v>9.1950699999999998E-8</v>
      </c>
      <c r="D2877" s="51">
        <v>5.4707899999999997E-8</v>
      </c>
      <c r="E2877" s="51">
        <v>1.02763E-8</v>
      </c>
      <c r="F2877" s="52">
        <v>2.6400000000000001E-8</v>
      </c>
      <c r="G2877" s="53">
        <v>1.8333489999999997E-7</v>
      </c>
      <c r="H2877" s="53">
        <f t="shared" si="44"/>
        <v>9.3500798999999984E-8</v>
      </c>
    </row>
    <row r="2878" spans="1:8" x14ac:dyDescent="0.4">
      <c r="A2878" s="49"/>
      <c r="B2878" s="50" t="s">
        <v>385</v>
      </c>
      <c r="C2878" s="51">
        <v>5.0045500000000003E-8</v>
      </c>
      <c r="D2878" s="51">
        <v>1.17245E-7</v>
      </c>
      <c r="E2878" s="51">
        <v>1.0536700000000001E-8</v>
      </c>
      <c r="F2878" s="52">
        <v>8.3199999999999994E-9</v>
      </c>
      <c r="G2878" s="53">
        <v>1.8614720000000002E-7</v>
      </c>
      <c r="H2878" s="53">
        <f t="shared" si="44"/>
        <v>9.4935072000000006E-8</v>
      </c>
    </row>
    <row r="2879" spans="1:8" x14ac:dyDescent="0.4">
      <c r="A2879" s="49"/>
      <c r="B2879" s="50" t="s">
        <v>317</v>
      </c>
      <c r="C2879" s="51">
        <v>5.2599999999999995E-8</v>
      </c>
      <c r="D2879" s="51">
        <v>1.3100000000000002E-7</v>
      </c>
      <c r="E2879" s="51">
        <v>9.830000000000001E-9</v>
      </c>
      <c r="F2879" s="52">
        <v>3.9299999999999995E-9</v>
      </c>
      <c r="G2879" s="53">
        <v>1.9736000000000001E-7</v>
      </c>
      <c r="H2879" s="53">
        <f t="shared" si="44"/>
        <v>1.0065360000000001E-7</v>
      </c>
    </row>
    <row r="2880" spans="1:8" x14ac:dyDescent="0.4">
      <c r="A2880" s="49"/>
      <c r="B2880" s="50" t="s">
        <v>400</v>
      </c>
      <c r="C2880" s="51">
        <v>4.3689600000000001E-8</v>
      </c>
      <c r="D2880" s="51">
        <v>1.2167400000000001E-7</v>
      </c>
      <c r="E2880" s="51">
        <v>2.38014E-9</v>
      </c>
      <c r="F2880" s="52">
        <v>3.0599999999999996E-8</v>
      </c>
      <c r="G2880" s="53">
        <v>1.9834374E-7</v>
      </c>
      <c r="H2880" s="53">
        <f t="shared" si="44"/>
        <v>1.011553074E-7</v>
      </c>
    </row>
    <row r="2881" spans="1:8" x14ac:dyDescent="0.4">
      <c r="A2881" s="49"/>
      <c r="B2881" s="50" t="s">
        <v>458</v>
      </c>
      <c r="C2881" s="51">
        <v>1.02479E-7</v>
      </c>
      <c r="D2881" s="51">
        <v>5.8467100000000002E-8</v>
      </c>
      <c r="E2881" s="51">
        <v>1.75846E-8</v>
      </c>
      <c r="F2881" s="52">
        <v>3.0700000000000004E-8</v>
      </c>
      <c r="G2881" s="53">
        <v>2.092307E-7</v>
      </c>
      <c r="H2881" s="53">
        <f t="shared" si="44"/>
        <v>1.06707657E-7</v>
      </c>
    </row>
    <row r="2882" spans="1:8" x14ac:dyDescent="0.4">
      <c r="A2882" s="49"/>
      <c r="B2882" s="50" t="s">
        <v>225</v>
      </c>
      <c r="C2882" s="51">
        <v>5.9756700000000007E-8</v>
      </c>
      <c r="D2882" s="51">
        <v>1.3999600000000001E-7</v>
      </c>
      <c r="E2882" s="51">
        <v>1.2581399999999999E-8</v>
      </c>
      <c r="F2882" s="52">
        <v>9.9300000000000002E-9</v>
      </c>
      <c r="G2882" s="53">
        <v>2.2226410000000003E-7</v>
      </c>
      <c r="H2882" s="53">
        <f t="shared" si="44"/>
        <v>1.1335469100000002E-7</v>
      </c>
    </row>
    <row r="2883" spans="1:8" x14ac:dyDescent="0.4">
      <c r="A2883" s="49"/>
      <c r="B2883" s="50" t="s">
        <v>461</v>
      </c>
      <c r="C2883" s="51">
        <v>4.8743899999999997E-8</v>
      </c>
      <c r="D2883" s="51">
        <v>1.40365E-7</v>
      </c>
      <c r="E2883" s="51">
        <v>7.5862799999999992E-9</v>
      </c>
      <c r="F2883" s="52">
        <v>3.4400000000000004E-8</v>
      </c>
      <c r="G2883" s="53">
        <v>2.3109517999999998E-7</v>
      </c>
      <c r="H2883" s="53">
        <f t="shared" si="44"/>
        <v>1.178585418E-7</v>
      </c>
    </row>
    <row r="2884" spans="1:8" x14ac:dyDescent="0.4">
      <c r="A2884" s="49"/>
      <c r="B2884" s="50" t="s">
        <v>330</v>
      </c>
      <c r="C2884" s="51">
        <v>6.9999999999999992E-8</v>
      </c>
      <c r="D2884" s="51">
        <v>1.09022E-7</v>
      </c>
      <c r="E2884" s="51">
        <v>8.8816899999999985E-9</v>
      </c>
      <c r="F2884" s="52">
        <v>4.8399999999999997E-8</v>
      </c>
      <c r="G2884" s="53">
        <v>2.3630369000000001E-7</v>
      </c>
      <c r="H2884" s="53">
        <f t="shared" si="44"/>
        <v>1.2051488190000002E-7</v>
      </c>
    </row>
    <row r="2885" spans="1:8" x14ac:dyDescent="0.4">
      <c r="A2885" s="49"/>
      <c r="B2885" s="50" t="s">
        <v>346</v>
      </c>
      <c r="C2885" s="51">
        <v>5.4361299999999996E-8</v>
      </c>
      <c r="D2885" s="51">
        <v>1.4856500000000001E-7</v>
      </c>
      <c r="E2885" s="51">
        <v>7.4573099999999998E-9</v>
      </c>
      <c r="F2885" s="52">
        <v>3.3599999999999996E-8</v>
      </c>
      <c r="G2885" s="53">
        <v>2.4398361000000001E-7</v>
      </c>
      <c r="H2885" s="53">
        <f t="shared" si="44"/>
        <v>1.244316411E-7</v>
      </c>
    </row>
    <row r="2886" spans="1:8" x14ac:dyDescent="0.4">
      <c r="A2886" s="49"/>
      <c r="B2886" s="50" t="s">
        <v>464</v>
      </c>
      <c r="C2886" s="51">
        <v>2.9944599999999999E-8</v>
      </c>
      <c r="D2886" s="51">
        <v>1.6435300000000002E-7</v>
      </c>
      <c r="E2886" s="51">
        <v>1.8538599999999998E-9</v>
      </c>
      <c r="F2886" s="52">
        <v>4.7899999999999999E-8</v>
      </c>
      <c r="G2886" s="53">
        <v>2.4405145999999997E-7</v>
      </c>
      <c r="H2886" s="53">
        <f t="shared" si="44"/>
        <v>1.2446624459999998E-7</v>
      </c>
    </row>
    <row r="2887" spans="1:8" x14ac:dyDescent="0.4">
      <c r="A2887" s="49"/>
      <c r="B2887" s="50" t="s">
        <v>445</v>
      </c>
      <c r="C2887" s="51">
        <v>8.3630599999999994E-8</v>
      </c>
      <c r="D2887" s="51">
        <v>8.5394399999999999E-8</v>
      </c>
      <c r="E2887" s="51">
        <v>1.9801700000000001E-8</v>
      </c>
      <c r="F2887" s="52">
        <v>6.2999999999999995E-8</v>
      </c>
      <c r="G2887" s="53">
        <v>2.5182669999999999E-7</v>
      </c>
      <c r="H2887" s="53">
        <f t="shared" si="44"/>
        <v>1.2843161700000001E-7</v>
      </c>
    </row>
    <row r="2888" spans="1:8" x14ac:dyDescent="0.4">
      <c r="A2888" s="49"/>
      <c r="B2888" s="50" t="s">
        <v>429</v>
      </c>
      <c r="C2888" s="51">
        <v>1.1000000000000001E-7</v>
      </c>
      <c r="D2888" s="51">
        <v>1.4305800000000001E-7</v>
      </c>
      <c r="E2888" s="51">
        <v>1.03E-8</v>
      </c>
      <c r="F2888" s="52">
        <v>6.96E-9</v>
      </c>
      <c r="G2888" s="53">
        <v>2.7031799999999995E-7</v>
      </c>
      <c r="H2888" s="53">
        <f t="shared" si="44"/>
        <v>1.3786217999999999E-7</v>
      </c>
    </row>
    <row r="2889" spans="1:8" x14ac:dyDescent="0.4">
      <c r="A2889" s="49"/>
      <c r="B2889" s="50" t="s">
        <v>389</v>
      </c>
      <c r="C2889" s="51">
        <v>5.2167199999999997E-8</v>
      </c>
      <c r="D2889" s="51">
        <v>1.5079299999999999E-7</v>
      </c>
      <c r="E2889" s="51">
        <v>4.1147399999999998E-9</v>
      </c>
      <c r="F2889" s="52">
        <v>7.2499999999999994E-8</v>
      </c>
      <c r="G2889" s="53">
        <v>2.7957494000000003E-7</v>
      </c>
      <c r="H2889" s="53">
        <f t="shared" ref="H2889:H2952" si="45">G2889*0.51</f>
        <v>1.4258321940000001E-7</v>
      </c>
    </row>
    <row r="2890" spans="1:8" x14ac:dyDescent="0.4">
      <c r="A2890" s="49"/>
      <c r="B2890" s="50" t="s">
        <v>388</v>
      </c>
      <c r="C2890" s="51">
        <v>1.0655800000000001E-7</v>
      </c>
      <c r="D2890" s="51">
        <v>1.59527E-7</v>
      </c>
      <c r="E2890" s="51">
        <v>1.38177E-8</v>
      </c>
      <c r="F2890" s="52">
        <v>1.15E-8</v>
      </c>
      <c r="G2890" s="53">
        <v>2.9140269999999998E-7</v>
      </c>
      <c r="H2890" s="53">
        <f t="shared" si="45"/>
        <v>1.48615377E-7</v>
      </c>
    </row>
    <row r="2891" spans="1:8" x14ac:dyDescent="0.4">
      <c r="A2891" s="49"/>
      <c r="B2891" s="50" t="s">
        <v>412</v>
      </c>
      <c r="C2891" s="51">
        <v>6.2700000000000012E-8</v>
      </c>
      <c r="D2891" s="51">
        <v>1.8799999999999999E-7</v>
      </c>
      <c r="E2891" s="51">
        <v>4.1099999999999992E-9</v>
      </c>
      <c r="F2891" s="52">
        <v>3.8999999999999998E-8</v>
      </c>
      <c r="G2891" s="53">
        <v>2.938099999999999E-7</v>
      </c>
      <c r="H2891" s="53">
        <f t="shared" si="45"/>
        <v>1.4984309999999994E-7</v>
      </c>
    </row>
    <row r="2892" spans="1:8" x14ac:dyDescent="0.4">
      <c r="A2892" s="49"/>
      <c r="B2892" s="50" t="s">
        <v>227</v>
      </c>
      <c r="C2892" s="51">
        <v>3E-9</v>
      </c>
      <c r="D2892" s="51">
        <v>9.3699999999999999E-8</v>
      </c>
      <c r="E2892" s="51">
        <v>1.8300000000000001E-9</v>
      </c>
      <c r="F2892" s="52">
        <v>1.97E-7</v>
      </c>
      <c r="G2892" s="53">
        <v>2.9553E-7</v>
      </c>
      <c r="H2892" s="53">
        <f t="shared" si="45"/>
        <v>1.5072029999999999E-7</v>
      </c>
    </row>
    <row r="2893" spans="1:8" x14ac:dyDescent="0.4">
      <c r="A2893" s="49"/>
      <c r="B2893" s="50" t="s">
        <v>401</v>
      </c>
      <c r="C2893" s="51">
        <v>8.1027500000000002E-8</v>
      </c>
      <c r="D2893" s="51">
        <v>1.97044E-7</v>
      </c>
      <c r="E2893" s="51">
        <v>1.52137E-8</v>
      </c>
      <c r="F2893" s="52">
        <v>7.8800000000000001E-9</v>
      </c>
      <c r="G2893" s="53">
        <v>3.0116519999999999E-7</v>
      </c>
      <c r="H2893" s="53">
        <f t="shared" si="45"/>
        <v>1.5359425200000001E-7</v>
      </c>
    </row>
    <row r="2894" spans="1:8" x14ac:dyDescent="0.4">
      <c r="A2894" s="49"/>
      <c r="B2894" s="50" t="s">
        <v>80</v>
      </c>
      <c r="C2894" s="51">
        <v>5.9200000000000001E-8</v>
      </c>
      <c r="D2894" s="51">
        <v>2.05E-7</v>
      </c>
      <c r="E2894" s="51">
        <v>1.4E-8</v>
      </c>
      <c r="F2894" s="52">
        <v>2.6499999999999999E-8</v>
      </c>
      <c r="G2894" s="53">
        <v>3.0470000000000002E-7</v>
      </c>
      <c r="H2894" s="53">
        <f t="shared" si="45"/>
        <v>1.5539700000000002E-7</v>
      </c>
    </row>
    <row r="2895" spans="1:8" x14ac:dyDescent="0.4">
      <c r="A2895" s="49"/>
      <c r="B2895" s="50" t="s">
        <v>224</v>
      </c>
      <c r="C2895" s="51">
        <v>8.1680400000000009E-8</v>
      </c>
      <c r="D2895" s="51">
        <v>2.0281899999999998E-7</v>
      </c>
      <c r="E2895" s="51">
        <v>1.52569E-8</v>
      </c>
      <c r="F2895" s="52">
        <v>6.1E-9</v>
      </c>
      <c r="G2895" s="53">
        <v>3.0585629999999999E-7</v>
      </c>
      <c r="H2895" s="53">
        <f t="shared" si="45"/>
        <v>1.55986713E-7</v>
      </c>
    </row>
    <row r="2896" spans="1:8" x14ac:dyDescent="0.4">
      <c r="A2896" s="49"/>
      <c r="B2896" s="50" t="s">
        <v>471</v>
      </c>
      <c r="C2896" s="51">
        <v>1.4700000000000001E-7</v>
      </c>
      <c r="D2896" s="51">
        <v>1.07459E-7</v>
      </c>
      <c r="E2896" s="51">
        <v>2.9700000000000001E-8</v>
      </c>
      <c r="F2896" s="52">
        <v>2.8299999999999999E-8</v>
      </c>
      <c r="G2896" s="53">
        <v>3.1245900000000001E-7</v>
      </c>
      <c r="H2896" s="53">
        <f t="shared" si="45"/>
        <v>1.5935408999999999E-7</v>
      </c>
    </row>
    <row r="2897" spans="1:8" x14ac:dyDescent="0.4">
      <c r="A2897" s="49"/>
      <c r="B2897" s="50" t="s">
        <v>453</v>
      </c>
      <c r="C2897" s="51">
        <v>6.5280300000000003E-8</v>
      </c>
      <c r="D2897" s="51">
        <v>1.7829200000000002E-7</v>
      </c>
      <c r="E2897" s="51">
        <v>4.8945399999999999E-9</v>
      </c>
      <c r="F2897" s="52">
        <v>7.1900000000000002E-8</v>
      </c>
      <c r="G2897" s="53">
        <v>3.2036683999999997E-7</v>
      </c>
      <c r="H2897" s="53">
        <f t="shared" si="45"/>
        <v>1.6338708839999999E-7</v>
      </c>
    </row>
    <row r="2898" spans="1:8" x14ac:dyDescent="0.4">
      <c r="A2898" s="49"/>
      <c r="B2898" s="50" t="s">
        <v>393</v>
      </c>
      <c r="C2898" s="51">
        <v>1.7000000000000001E-7</v>
      </c>
      <c r="D2898" s="51">
        <v>1.1299999999999999E-7</v>
      </c>
      <c r="E2898" s="51">
        <v>9.830000000000001E-9</v>
      </c>
      <c r="F2898" s="52">
        <v>3.9499999999999996E-8</v>
      </c>
      <c r="G2898" s="53">
        <v>3.3232999999999996E-7</v>
      </c>
      <c r="H2898" s="53">
        <f t="shared" si="45"/>
        <v>1.6948829999999999E-7</v>
      </c>
    </row>
    <row r="2899" spans="1:8" x14ac:dyDescent="0.4">
      <c r="A2899" s="49"/>
      <c r="B2899" s="50" t="s">
        <v>217</v>
      </c>
      <c r="C2899" s="51">
        <v>1.56873E-7</v>
      </c>
      <c r="D2899" s="51">
        <v>1.04044E-7</v>
      </c>
      <c r="E2899" s="51">
        <v>2.4241799999999999E-8</v>
      </c>
      <c r="F2899" s="52">
        <v>5.4599999999999999E-8</v>
      </c>
      <c r="G2899" s="53">
        <v>3.3975879999999995E-7</v>
      </c>
      <c r="H2899" s="53">
        <f t="shared" si="45"/>
        <v>1.7327698799999998E-7</v>
      </c>
    </row>
    <row r="2900" spans="1:8" x14ac:dyDescent="0.4">
      <c r="A2900" s="49"/>
      <c r="B2900" s="50" t="s">
        <v>277</v>
      </c>
      <c r="C2900" s="51">
        <v>8.4217200000000003E-8</v>
      </c>
      <c r="D2900" s="51">
        <v>2.2084399999999999E-7</v>
      </c>
      <c r="E2900" s="51">
        <v>3.1251099999999998E-9</v>
      </c>
      <c r="F2900" s="52">
        <v>3.9599999999999997E-8</v>
      </c>
      <c r="G2900" s="53">
        <v>3.4778630999999992E-7</v>
      </c>
      <c r="H2900" s="53">
        <f t="shared" si="45"/>
        <v>1.7737101809999996E-7</v>
      </c>
    </row>
    <row r="2901" spans="1:8" x14ac:dyDescent="0.4">
      <c r="A2901" s="49"/>
      <c r="B2901" s="50" t="s">
        <v>238</v>
      </c>
      <c r="C2901" s="51">
        <v>8.8338399999999989E-8</v>
      </c>
      <c r="D2901" s="51">
        <v>1.8323300000000001E-7</v>
      </c>
      <c r="E2901" s="51">
        <v>6.7446799999999999E-9</v>
      </c>
      <c r="F2901" s="52">
        <v>7.5699999999999996E-8</v>
      </c>
      <c r="G2901" s="53">
        <v>3.5401607999999996E-7</v>
      </c>
      <c r="H2901" s="53">
        <f t="shared" si="45"/>
        <v>1.8054820079999998E-7</v>
      </c>
    </row>
    <row r="2902" spans="1:8" x14ac:dyDescent="0.4">
      <c r="A2902" s="49"/>
      <c r="B2902" s="50" t="s">
        <v>387</v>
      </c>
      <c r="C2902" s="51">
        <v>6.2027500000000004E-8</v>
      </c>
      <c r="D2902" s="51">
        <v>2.3510800000000002E-7</v>
      </c>
      <c r="E2902" s="51">
        <v>4.7328999999999997E-9</v>
      </c>
      <c r="F2902" s="52">
        <v>6.9999999999999992E-8</v>
      </c>
      <c r="G2902" s="53">
        <v>3.7186840000000003E-7</v>
      </c>
      <c r="H2902" s="53">
        <f t="shared" si="45"/>
        <v>1.8965288400000001E-7</v>
      </c>
    </row>
    <row r="2903" spans="1:8" x14ac:dyDescent="0.4">
      <c r="A2903" s="49"/>
      <c r="B2903" s="50" t="s">
        <v>460</v>
      </c>
      <c r="C2903" s="51">
        <v>9.2200000000000005E-8</v>
      </c>
      <c r="D2903" s="51">
        <v>2.3723200000000002E-7</v>
      </c>
      <c r="E2903" s="51">
        <v>3.2299999999999998E-9</v>
      </c>
      <c r="F2903" s="52">
        <v>4.0100000000000002E-8</v>
      </c>
      <c r="G2903" s="53">
        <v>3.7276200000000001E-7</v>
      </c>
      <c r="H2903" s="53">
        <f t="shared" si="45"/>
        <v>1.9010862000000002E-7</v>
      </c>
    </row>
    <row r="2904" spans="1:8" x14ac:dyDescent="0.4">
      <c r="A2904" s="49"/>
      <c r="B2904" s="50" t="s">
        <v>463</v>
      </c>
      <c r="C2904" s="51">
        <v>1.08948E-7</v>
      </c>
      <c r="D2904" s="51">
        <v>2.2889500000000001E-7</v>
      </c>
      <c r="E2904" s="51">
        <v>1.84833E-8</v>
      </c>
      <c r="F2904" s="52">
        <v>1.88E-8</v>
      </c>
      <c r="G2904" s="53">
        <v>3.7512630000000002E-7</v>
      </c>
      <c r="H2904" s="53">
        <f t="shared" si="45"/>
        <v>1.91314413E-7</v>
      </c>
    </row>
    <row r="2905" spans="1:8" x14ac:dyDescent="0.4">
      <c r="A2905" s="49"/>
      <c r="B2905" s="50" t="s">
        <v>296</v>
      </c>
      <c r="C2905" s="51">
        <v>8.8399299999999999E-8</v>
      </c>
      <c r="D2905" s="51">
        <v>2.1421699999999999E-7</v>
      </c>
      <c r="E2905" s="51">
        <v>1.36984E-8</v>
      </c>
      <c r="F2905" s="52">
        <v>6.2900000000000001E-8</v>
      </c>
      <c r="G2905" s="53">
        <v>3.7921470000000002E-7</v>
      </c>
      <c r="H2905" s="53">
        <f t="shared" si="45"/>
        <v>1.9339949700000003E-7</v>
      </c>
    </row>
    <row r="2906" spans="1:8" x14ac:dyDescent="0.4">
      <c r="A2906" s="49"/>
      <c r="B2906" s="50" t="s">
        <v>435</v>
      </c>
      <c r="C2906" s="51">
        <v>1.07674E-7</v>
      </c>
      <c r="D2906" s="51">
        <v>2.2195599999999998E-7</v>
      </c>
      <c r="E2906" s="51">
        <v>1.5402600000000001E-8</v>
      </c>
      <c r="F2906" s="52">
        <v>4.1900000000000005E-8</v>
      </c>
      <c r="G2906" s="53">
        <v>3.8693259999999999E-7</v>
      </c>
      <c r="H2906" s="53">
        <f t="shared" si="45"/>
        <v>1.9733562600000001E-7</v>
      </c>
    </row>
    <row r="2907" spans="1:8" x14ac:dyDescent="0.4">
      <c r="A2907" s="49"/>
      <c r="B2907" s="50" t="s">
        <v>469</v>
      </c>
      <c r="C2907" s="51">
        <v>1.08E-7</v>
      </c>
      <c r="D2907" s="51">
        <v>2.22E-7</v>
      </c>
      <c r="E2907" s="51">
        <v>1.5400000000000002E-8</v>
      </c>
      <c r="F2907" s="52">
        <v>4.1900000000000005E-8</v>
      </c>
      <c r="G2907" s="53">
        <v>3.8729999999999998E-7</v>
      </c>
      <c r="H2907" s="53">
        <f t="shared" si="45"/>
        <v>1.9752299999999999E-7</v>
      </c>
    </row>
    <row r="2908" spans="1:8" x14ac:dyDescent="0.4">
      <c r="A2908" s="49"/>
      <c r="B2908" s="50" t="s">
        <v>397</v>
      </c>
      <c r="C2908" s="51">
        <v>8.7699999999999998E-8</v>
      </c>
      <c r="D2908" s="51">
        <v>2.4299999999999999E-7</v>
      </c>
      <c r="E2908" s="51">
        <v>9.8899999999999996E-9</v>
      </c>
      <c r="F2908" s="52">
        <v>5.99E-8</v>
      </c>
      <c r="G2908" s="53">
        <v>4.0049000000000001E-7</v>
      </c>
      <c r="H2908" s="53">
        <f t="shared" si="45"/>
        <v>2.042499E-7</v>
      </c>
    </row>
    <row r="2909" spans="1:8" x14ac:dyDescent="0.4">
      <c r="A2909" s="49"/>
      <c r="B2909" s="50" t="s">
        <v>215</v>
      </c>
      <c r="C2909" s="51">
        <v>8.4992300000000001E-8</v>
      </c>
      <c r="D2909" s="51">
        <v>2.47068E-7</v>
      </c>
      <c r="E2909" s="51">
        <v>6.9053000000000001E-9</v>
      </c>
      <c r="F2909" s="52">
        <v>6.3899999999999996E-8</v>
      </c>
      <c r="G2909" s="53">
        <v>4.0286559999999998E-7</v>
      </c>
      <c r="H2909" s="53">
        <f t="shared" si="45"/>
        <v>2.05461456E-7</v>
      </c>
    </row>
    <row r="2910" spans="1:8" x14ac:dyDescent="0.4">
      <c r="A2910" s="49"/>
      <c r="B2910" s="50" t="s">
        <v>432</v>
      </c>
      <c r="C2910" s="51">
        <v>1.06644E-7</v>
      </c>
      <c r="D2910" s="51">
        <v>2.41209E-7</v>
      </c>
      <c r="E2910" s="51">
        <v>2.8397299999999999E-8</v>
      </c>
      <c r="F2910" s="52">
        <v>3.1600000000000005E-8</v>
      </c>
      <c r="G2910" s="53">
        <v>4.0785029999999997E-7</v>
      </c>
      <c r="H2910" s="53">
        <f t="shared" si="45"/>
        <v>2.0800365299999997E-7</v>
      </c>
    </row>
    <row r="2911" spans="1:8" x14ac:dyDescent="0.4">
      <c r="A2911" s="49"/>
      <c r="B2911" s="50" t="s">
        <v>375</v>
      </c>
      <c r="C2911" s="51">
        <v>1.03E-7</v>
      </c>
      <c r="D2911" s="51">
        <v>2.3823200000000001E-7</v>
      </c>
      <c r="E2911" s="51">
        <v>1.46E-8</v>
      </c>
      <c r="F2911" s="52">
        <v>5.7499999999999999E-8</v>
      </c>
      <c r="G2911" s="53">
        <v>4.1333199999999996E-7</v>
      </c>
      <c r="H2911" s="53">
        <f t="shared" si="45"/>
        <v>2.1079931999999998E-7</v>
      </c>
    </row>
    <row r="2912" spans="1:8" x14ac:dyDescent="0.4">
      <c r="A2912" s="49"/>
      <c r="B2912" s="50" t="s">
        <v>413</v>
      </c>
      <c r="C2912" s="51">
        <v>1.7301200000000001E-7</v>
      </c>
      <c r="D2912" s="51">
        <v>1.63756E-7</v>
      </c>
      <c r="E2912" s="51">
        <v>3.96785E-8</v>
      </c>
      <c r="F2912" s="52">
        <v>8.7100000000000006E-8</v>
      </c>
      <c r="G2912" s="53">
        <v>4.6354649999999995E-7</v>
      </c>
      <c r="H2912" s="53">
        <f t="shared" si="45"/>
        <v>2.3640871499999998E-7</v>
      </c>
    </row>
    <row r="2913" spans="1:8" x14ac:dyDescent="0.4">
      <c r="A2913" s="49"/>
      <c r="B2913" s="50" t="s">
        <v>394</v>
      </c>
      <c r="C2913" s="51">
        <v>6.1634999999999996E-8</v>
      </c>
      <c r="D2913" s="51">
        <v>3.3583200000000001E-7</v>
      </c>
      <c r="E2913" s="51">
        <v>2.1049599999999997E-9</v>
      </c>
      <c r="F2913" s="52">
        <v>8.2100000000000001E-8</v>
      </c>
      <c r="G2913" s="53">
        <v>4.8167196000000001E-7</v>
      </c>
      <c r="H2913" s="53">
        <f t="shared" si="45"/>
        <v>2.456526996E-7</v>
      </c>
    </row>
    <row r="2914" spans="1:8" x14ac:dyDescent="0.4">
      <c r="A2914" s="49"/>
      <c r="B2914" s="50" t="s">
        <v>91</v>
      </c>
      <c r="C2914" s="51">
        <v>2.0617899999999998E-7</v>
      </c>
      <c r="D2914" s="51">
        <v>1.8179399999999999E-7</v>
      </c>
      <c r="E2914" s="51">
        <v>2.9070999999999999E-8</v>
      </c>
      <c r="F2914" s="52">
        <v>7.5500000000000008E-8</v>
      </c>
      <c r="G2914" s="53">
        <v>4.9254399999999999E-7</v>
      </c>
      <c r="H2914" s="53">
        <f t="shared" si="45"/>
        <v>2.5119744E-7</v>
      </c>
    </row>
    <row r="2915" spans="1:8" x14ac:dyDescent="0.4">
      <c r="A2915" s="49"/>
      <c r="B2915" s="50" t="s">
        <v>220</v>
      </c>
      <c r="C2915" s="51">
        <v>2.4600000000000001E-7</v>
      </c>
      <c r="D2915" s="51">
        <v>1.4999999999999999E-7</v>
      </c>
      <c r="E2915" s="51">
        <v>2.7068199999999999E-8</v>
      </c>
      <c r="F2915" s="52">
        <v>6.9999999999999992E-8</v>
      </c>
      <c r="G2915" s="53">
        <v>4.9306820000000004E-7</v>
      </c>
      <c r="H2915" s="53">
        <f t="shared" si="45"/>
        <v>2.5146478200000004E-7</v>
      </c>
    </row>
    <row r="2916" spans="1:8" x14ac:dyDescent="0.4">
      <c r="A2916" s="49"/>
      <c r="B2916" s="50" t="s">
        <v>364</v>
      </c>
      <c r="C2916" s="51">
        <v>9.1744599999999997E-8</v>
      </c>
      <c r="D2916" s="51">
        <v>3.30216E-7</v>
      </c>
      <c r="E2916" s="51">
        <v>1.6014099999999999E-8</v>
      </c>
      <c r="F2916" s="52">
        <v>7.8899999999999998E-8</v>
      </c>
      <c r="G2916" s="53">
        <v>5.168747E-7</v>
      </c>
      <c r="H2916" s="53">
        <f t="shared" si="45"/>
        <v>2.6360609699999999E-7</v>
      </c>
    </row>
    <row r="2917" spans="1:8" x14ac:dyDescent="0.4">
      <c r="A2917" s="49"/>
      <c r="B2917" s="50" t="s">
        <v>422</v>
      </c>
      <c r="C2917" s="51">
        <v>1.11E-7</v>
      </c>
      <c r="D2917" s="51">
        <v>3.1220699999999998E-7</v>
      </c>
      <c r="E2917" s="51">
        <v>2.22E-8</v>
      </c>
      <c r="F2917" s="52">
        <v>1.06E-7</v>
      </c>
      <c r="G2917" s="53">
        <v>5.5140700000000001E-7</v>
      </c>
      <c r="H2917" s="53">
        <f t="shared" si="45"/>
        <v>2.8121757E-7</v>
      </c>
    </row>
    <row r="2918" spans="1:8" x14ac:dyDescent="0.4">
      <c r="A2918" s="49"/>
      <c r="B2918" s="50" t="s">
        <v>455</v>
      </c>
      <c r="C2918" s="51">
        <v>2.6600000000000003E-7</v>
      </c>
      <c r="D2918" s="51">
        <v>1.42E-7</v>
      </c>
      <c r="E2918" s="51">
        <v>3.8099999999999997E-8</v>
      </c>
      <c r="F2918" s="52">
        <v>1.0700000000000001E-7</v>
      </c>
      <c r="G2918" s="53">
        <v>5.5310000000000005E-7</v>
      </c>
      <c r="H2918" s="53">
        <f t="shared" si="45"/>
        <v>2.8208100000000002E-7</v>
      </c>
    </row>
    <row r="2919" spans="1:8" x14ac:dyDescent="0.4">
      <c r="A2919" s="49"/>
      <c r="B2919" s="50" t="s">
        <v>450</v>
      </c>
      <c r="C2919" s="51">
        <v>1.9000000000000001E-7</v>
      </c>
      <c r="D2919" s="51">
        <v>2.0100000000000001E-7</v>
      </c>
      <c r="E2919" s="51">
        <v>5.2399999999999999E-8</v>
      </c>
      <c r="F2919" s="52">
        <v>1.24E-7</v>
      </c>
      <c r="G2919" s="53">
        <v>5.6740000000000006E-7</v>
      </c>
      <c r="H2919" s="53">
        <f t="shared" si="45"/>
        <v>2.8937400000000006E-7</v>
      </c>
    </row>
    <row r="2920" spans="1:8" x14ac:dyDescent="0.4">
      <c r="A2920" s="49"/>
      <c r="B2920" s="50" t="s">
        <v>427</v>
      </c>
      <c r="C2920" s="51">
        <v>2.1299999999999999E-7</v>
      </c>
      <c r="D2920" s="51">
        <v>1.8405499999999999E-7</v>
      </c>
      <c r="E2920" s="51">
        <v>9.3526600000000006E-8</v>
      </c>
      <c r="F2920" s="52">
        <v>9.5900000000000005E-8</v>
      </c>
      <c r="G2920" s="53">
        <v>5.8648159999999998E-7</v>
      </c>
      <c r="H2920" s="53">
        <f t="shared" si="45"/>
        <v>2.9910561600000001E-7</v>
      </c>
    </row>
    <row r="2921" spans="1:8" x14ac:dyDescent="0.4">
      <c r="A2921" s="49"/>
      <c r="B2921" s="50" t="s">
        <v>423</v>
      </c>
      <c r="C2921" s="51">
        <v>1.4693400000000001E-7</v>
      </c>
      <c r="D2921" s="51">
        <v>3.0847099999999998E-7</v>
      </c>
      <c r="E2921" s="51">
        <v>1.39267E-8</v>
      </c>
      <c r="F2921" s="52">
        <v>1.18E-7</v>
      </c>
      <c r="G2921" s="53">
        <v>5.8733169999999998E-7</v>
      </c>
      <c r="H2921" s="53">
        <f t="shared" si="45"/>
        <v>2.9953916699999999E-7</v>
      </c>
    </row>
    <row r="2922" spans="1:8" x14ac:dyDescent="0.4">
      <c r="A2922" s="49"/>
      <c r="B2922" s="50" t="s">
        <v>374</v>
      </c>
      <c r="C2922" s="51">
        <v>1.68E-7</v>
      </c>
      <c r="D2922" s="51">
        <v>4.9900000000000001E-7</v>
      </c>
      <c r="E2922" s="51">
        <v>9.1899999999999999E-9</v>
      </c>
      <c r="F2922" s="52">
        <v>3.2299999999999998E-8</v>
      </c>
      <c r="G2922" s="53">
        <v>7.0848999999999991E-7</v>
      </c>
      <c r="H2922" s="53">
        <f t="shared" si="45"/>
        <v>3.6132989999999997E-7</v>
      </c>
    </row>
    <row r="2923" spans="1:8" x14ac:dyDescent="0.4">
      <c r="A2923" s="49"/>
      <c r="B2923" s="50" t="s">
        <v>456</v>
      </c>
      <c r="C2923" s="51">
        <v>1.61E-7</v>
      </c>
      <c r="D2923" s="51">
        <v>4.63E-7</v>
      </c>
      <c r="E2923" s="51">
        <v>3.3099999999999999E-8</v>
      </c>
      <c r="F2923" s="52">
        <v>5.2700000000000002E-8</v>
      </c>
      <c r="G2923" s="53">
        <v>7.0979999999999996E-7</v>
      </c>
      <c r="H2923" s="53">
        <f t="shared" si="45"/>
        <v>3.6199799999999998E-7</v>
      </c>
    </row>
    <row r="2924" spans="1:8" x14ac:dyDescent="0.4">
      <c r="A2924" s="49"/>
      <c r="B2924" s="50" t="s">
        <v>381</v>
      </c>
      <c r="C2924" s="51">
        <v>1.5349400000000001E-7</v>
      </c>
      <c r="D2924" s="51">
        <v>5.1954900000000004E-7</v>
      </c>
      <c r="E2924" s="51">
        <v>8.4501099999999999E-9</v>
      </c>
      <c r="F2924" s="52">
        <v>2.9499999999999999E-8</v>
      </c>
      <c r="G2924" s="53">
        <v>7.1099311000000005E-7</v>
      </c>
      <c r="H2924" s="53">
        <f t="shared" si="45"/>
        <v>3.6260648610000002E-7</v>
      </c>
    </row>
    <row r="2925" spans="1:8" x14ac:dyDescent="0.4">
      <c r="A2925" s="49"/>
      <c r="B2925" s="50" t="s">
        <v>466</v>
      </c>
      <c r="C2925" s="51">
        <v>2.8189499999999997E-7</v>
      </c>
      <c r="D2925" s="51">
        <v>2.9185299999999999E-7</v>
      </c>
      <c r="E2925" s="51">
        <v>5.31234E-8</v>
      </c>
      <c r="F2925" s="52">
        <v>9.4800000000000002E-8</v>
      </c>
      <c r="G2925" s="53">
        <v>7.2167140000000003E-7</v>
      </c>
      <c r="H2925" s="53">
        <f t="shared" si="45"/>
        <v>3.6805241400000004E-7</v>
      </c>
    </row>
    <row r="2926" spans="1:8" x14ac:dyDescent="0.4">
      <c r="A2926" s="49"/>
      <c r="B2926" s="50" t="s">
        <v>473</v>
      </c>
      <c r="C2926" s="51">
        <v>1.1134399999999999E-7</v>
      </c>
      <c r="D2926" s="51">
        <v>4.9707100000000002E-7</v>
      </c>
      <c r="E2926" s="51">
        <v>1.3003000000000001E-8</v>
      </c>
      <c r="F2926" s="52">
        <v>1.98E-7</v>
      </c>
      <c r="G2926" s="53">
        <v>8.1941799999999991E-7</v>
      </c>
      <c r="H2926" s="53">
        <f t="shared" si="45"/>
        <v>4.1790317999999994E-7</v>
      </c>
    </row>
    <row r="2927" spans="1:8" x14ac:dyDescent="0.4">
      <c r="A2927" s="49"/>
      <c r="B2927" s="50" t="s">
        <v>470</v>
      </c>
      <c r="C2927" s="51">
        <v>2.1800000000000002E-7</v>
      </c>
      <c r="D2927" s="51">
        <v>4.6900000000000003E-7</v>
      </c>
      <c r="E2927" s="51">
        <v>8.43E-9</v>
      </c>
      <c r="F2927" s="52">
        <v>1.24E-7</v>
      </c>
      <c r="G2927" s="53">
        <v>8.1943000000000003E-7</v>
      </c>
      <c r="H2927" s="53">
        <f t="shared" si="45"/>
        <v>4.1790930000000002E-7</v>
      </c>
    </row>
    <row r="2928" spans="1:8" x14ac:dyDescent="0.4">
      <c r="A2928" s="49"/>
      <c r="B2928" s="50" t="s">
        <v>395</v>
      </c>
      <c r="C2928" s="51">
        <v>2.2572799999999999E-7</v>
      </c>
      <c r="D2928" s="51">
        <v>5.1993799999999998E-7</v>
      </c>
      <c r="E2928" s="51">
        <v>8.1005899999999992E-9</v>
      </c>
      <c r="F2928" s="52">
        <v>1.0399999999999999E-7</v>
      </c>
      <c r="G2928" s="53">
        <v>8.5776659E-7</v>
      </c>
      <c r="H2928" s="53">
        <f t="shared" si="45"/>
        <v>4.3746096090000002E-7</v>
      </c>
    </row>
    <row r="2929" spans="1:8" x14ac:dyDescent="0.4">
      <c r="A2929" s="49"/>
      <c r="B2929" s="50" t="s">
        <v>326</v>
      </c>
      <c r="C2929" s="51">
        <v>4.5600000000000001E-7</v>
      </c>
      <c r="D2929" s="51">
        <v>3.65E-7</v>
      </c>
      <c r="E2929" s="51">
        <v>1.6099999999999999E-8</v>
      </c>
      <c r="F2929" s="52">
        <v>2.7800000000000001E-8</v>
      </c>
      <c r="G2929" s="53">
        <v>8.6490000000000008E-7</v>
      </c>
      <c r="H2929" s="53">
        <f t="shared" si="45"/>
        <v>4.4109900000000002E-7</v>
      </c>
    </row>
    <row r="2930" spans="1:8" x14ac:dyDescent="0.4">
      <c r="A2930" s="49"/>
      <c r="B2930" s="50" t="s">
        <v>434</v>
      </c>
      <c r="C2930" s="51">
        <v>2.03887E-7</v>
      </c>
      <c r="D2930" s="51">
        <v>5.6371199999999991E-7</v>
      </c>
      <c r="E2930" s="51">
        <v>4.1656100000000005E-8</v>
      </c>
      <c r="F2930" s="52">
        <v>7.7799999999999995E-8</v>
      </c>
      <c r="G2930" s="53">
        <v>8.8705509999999991E-7</v>
      </c>
      <c r="H2930" s="53">
        <f t="shared" si="45"/>
        <v>4.5239810099999994E-7</v>
      </c>
    </row>
    <row r="2931" spans="1:8" x14ac:dyDescent="0.4">
      <c r="A2931" s="49"/>
      <c r="B2931" s="50" t="s">
        <v>411</v>
      </c>
      <c r="C2931" s="51">
        <v>2.24472E-7</v>
      </c>
      <c r="D2931" s="51">
        <v>6.30445E-7</v>
      </c>
      <c r="E2931" s="51">
        <v>4.6767600000000004E-8</v>
      </c>
      <c r="F2931" s="52">
        <v>8.5699999999999993E-8</v>
      </c>
      <c r="G2931" s="53">
        <v>9.873845999999999E-7</v>
      </c>
      <c r="H2931" s="53">
        <f t="shared" si="45"/>
        <v>5.0356614599999994E-7</v>
      </c>
    </row>
    <row r="2932" spans="1:8" x14ac:dyDescent="0.4">
      <c r="A2932" s="49"/>
      <c r="B2932" s="50" t="s">
        <v>439</v>
      </c>
      <c r="C2932" s="51">
        <v>2.24472E-7</v>
      </c>
      <c r="D2932" s="51">
        <v>6.30445E-7</v>
      </c>
      <c r="E2932" s="51">
        <v>4.6767600000000004E-8</v>
      </c>
      <c r="F2932" s="52">
        <v>8.5699999999999993E-8</v>
      </c>
      <c r="G2932" s="53">
        <v>9.873845999999999E-7</v>
      </c>
      <c r="H2932" s="53">
        <f t="shared" si="45"/>
        <v>5.0356614599999994E-7</v>
      </c>
    </row>
    <row r="2933" spans="1:8" x14ac:dyDescent="0.4">
      <c r="A2933" s="49"/>
      <c r="B2933" s="50" t="s">
        <v>440</v>
      </c>
      <c r="C2933" s="51">
        <v>2.24472E-7</v>
      </c>
      <c r="D2933" s="51">
        <v>6.30445E-7</v>
      </c>
      <c r="E2933" s="51">
        <v>4.6767600000000004E-8</v>
      </c>
      <c r="F2933" s="52">
        <v>8.5699999999999993E-8</v>
      </c>
      <c r="G2933" s="53">
        <v>9.873845999999999E-7</v>
      </c>
      <c r="H2933" s="53">
        <f t="shared" si="45"/>
        <v>5.0356614599999994E-7</v>
      </c>
    </row>
    <row r="2934" spans="1:8" x14ac:dyDescent="0.4">
      <c r="A2934" s="49"/>
      <c r="B2934" s="50" t="s">
        <v>474</v>
      </c>
      <c r="C2934" s="51">
        <v>2.24472E-7</v>
      </c>
      <c r="D2934" s="51">
        <v>6.30445E-7</v>
      </c>
      <c r="E2934" s="51">
        <v>4.6767600000000004E-8</v>
      </c>
      <c r="F2934" s="52">
        <v>8.5699999999999993E-8</v>
      </c>
      <c r="G2934" s="53">
        <v>9.873845999999999E-7</v>
      </c>
      <c r="H2934" s="53">
        <f t="shared" si="45"/>
        <v>5.0356614599999994E-7</v>
      </c>
    </row>
    <row r="2935" spans="1:8" x14ac:dyDescent="0.4">
      <c r="A2935" s="49"/>
      <c r="B2935" s="50" t="s">
        <v>462</v>
      </c>
      <c r="C2935" s="51">
        <v>3.1229800000000001E-7</v>
      </c>
      <c r="D2935" s="51">
        <v>5.0440999999999995E-7</v>
      </c>
      <c r="E2935" s="51">
        <v>1.1494200000000001E-8</v>
      </c>
      <c r="F2935" s="52">
        <v>1.6400000000000001E-7</v>
      </c>
      <c r="G2935" s="53">
        <v>9.9220219999999994E-7</v>
      </c>
      <c r="H2935" s="53">
        <f t="shared" si="45"/>
        <v>5.0602312200000002E-7</v>
      </c>
    </row>
    <row r="2936" spans="1:8" x14ac:dyDescent="0.4">
      <c r="A2936" s="49"/>
      <c r="B2936" s="50" t="s">
        <v>87</v>
      </c>
      <c r="C2936" s="51">
        <v>2.5800000000000001E-7</v>
      </c>
      <c r="D2936" s="51">
        <v>5.9501799999999999E-7</v>
      </c>
      <c r="E2936" s="51">
        <v>6.4799999999999998E-8</v>
      </c>
      <c r="F2936" s="52">
        <v>7.5699999999999996E-8</v>
      </c>
      <c r="G2936" s="53">
        <v>9.9351799999999996E-7</v>
      </c>
      <c r="H2936" s="53">
        <f t="shared" si="45"/>
        <v>5.0669418000000002E-7</v>
      </c>
    </row>
    <row r="2937" spans="1:8" x14ac:dyDescent="0.4">
      <c r="A2937" s="49"/>
      <c r="B2937" s="50" t="s">
        <v>419</v>
      </c>
      <c r="C2937" s="51">
        <v>3.72E-7</v>
      </c>
      <c r="D2937" s="51">
        <v>3.2399999999999999E-7</v>
      </c>
      <c r="E2937" s="51">
        <v>9.5500000000000002E-8</v>
      </c>
      <c r="F2937" s="52">
        <v>2.0900000000000001E-7</v>
      </c>
      <c r="G2937" s="53">
        <v>1.0005E-6</v>
      </c>
      <c r="H2937" s="53">
        <f t="shared" si="45"/>
        <v>5.1025500000000004E-7</v>
      </c>
    </row>
    <row r="2938" spans="1:8" x14ac:dyDescent="0.4">
      <c r="A2938" s="49"/>
      <c r="B2938" s="50" t="s">
        <v>380</v>
      </c>
      <c r="C2938" s="51">
        <v>4.10752E-7</v>
      </c>
      <c r="D2938" s="51">
        <v>2.6211899999999999E-7</v>
      </c>
      <c r="E2938" s="51">
        <v>1.4052399999999999E-7</v>
      </c>
      <c r="F2938" s="52">
        <v>1.9599999999999998E-7</v>
      </c>
      <c r="G2938" s="53">
        <v>1.0093949999999999E-6</v>
      </c>
      <c r="H2938" s="53">
        <f t="shared" si="45"/>
        <v>5.1479144999999993E-7</v>
      </c>
    </row>
    <row r="2939" spans="1:8" x14ac:dyDescent="0.4">
      <c r="A2939" s="49"/>
      <c r="B2939" s="50" t="s">
        <v>216</v>
      </c>
      <c r="C2939" s="51">
        <v>4.1607500000000002E-7</v>
      </c>
      <c r="D2939" s="51">
        <v>3.31737E-7</v>
      </c>
      <c r="E2939" s="51">
        <v>1.11264E-7</v>
      </c>
      <c r="F2939" s="52">
        <v>1.61E-7</v>
      </c>
      <c r="G2939" s="53">
        <v>1.020076E-6</v>
      </c>
      <c r="H2939" s="53">
        <f t="shared" si="45"/>
        <v>5.2023876000000001E-7</v>
      </c>
    </row>
    <row r="2940" spans="1:8" x14ac:dyDescent="0.4">
      <c r="A2940" s="49"/>
      <c r="B2940" s="50" t="s">
        <v>335</v>
      </c>
      <c r="C2940" s="51">
        <v>4.0900000000000002E-7</v>
      </c>
      <c r="D2940" s="51">
        <v>2.9400000000000001E-7</v>
      </c>
      <c r="E2940" s="51">
        <v>1.1000000000000001E-7</v>
      </c>
      <c r="F2940" s="52">
        <v>2.1800000000000002E-7</v>
      </c>
      <c r="G2940" s="53">
        <v>1.031E-6</v>
      </c>
      <c r="H2940" s="53">
        <f t="shared" si="45"/>
        <v>5.2580999999999997E-7</v>
      </c>
    </row>
    <row r="2941" spans="1:8" x14ac:dyDescent="0.4">
      <c r="A2941" s="49"/>
      <c r="B2941" s="50" t="s">
        <v>416</v>
      </c>
      <c r="C2941" s="51">
        <v>5.6899999999999997E-7</v>
      </c>
      <c r="D2941" s="51">
        <v>3.80987E-7</v>
      </c>
      <c r="E2941" s="51">
        <v>3.9599999999999997E-8</v>
      </c>
      <c r="F2941" s="52">
        <v>8.5699999999999993E-8</v>
      </c>
      <c r="G2941" s="53">
        <v>1.0752870000000002E-6</v>
      </c>
      <c r="H2941" s="53">
        <f t="shared" si="45"/>
        <v>5.4839637000000008E-7</v>
      </c>
    </row>
    <row r="2942" spans="1:8" x14ac:dyDescent="0.4">
      <c r="A2942" s="49"/>
      <c r="B2942" s="50" t="s">
        <v>333</v>
      </c>
      <c r="C2942" s="51">
        <v>2.6171400000000004E-7</v>
      </c>
      <c r="D2942" s="51">
        <v>7.3747799999999995E-7</v>
      </c>
      <c r="E2942" s="51">
        <v>5.4064299999999997E-8</v>
      </c>
      <c r="F2942" s="52">
        <v>9.4900000000000009E-8</v>
      </c>
      <c r="G2942" s="53">
        <v>1.1481563E-6</v>
      </c>
      <c r="H2942" s="53">
        <f t="shared" si="45"/>
        <v>5.8555971300000003E-7</v>
      </c>
    </row>
    <row r="2943" spans="1:8" x14ac:dyDescent="0.4">
      <c r="A2943" s="49"/>
      <c r="B2943" s="50" t="s">
        <v>430</v>
      </c>
      <c r="C2943" s="51">
        <v>2.16815E-7</v>
      </c>
      <c r="D2943" s="51">
        <v>7.99142E-7</v>
      </c>
      <c r="E2943" s="51">
        <v>6.0810199999999997E-8</v>
      </c>
      <c r="F2943" s="52">
        <v>9.6499999999999997E-8</v>
      </c>
      <c r="G2943" s="53">
        <v>1.1732672000000001E-6</v>
      </c>
      <c r="H2943" s="53">
        <f t="shared" si="45"/>
        <v>5.9836627200000001E-7</v>
      </c>
    </row>
    <row r="2944" spans="1:8" x14ac:dyDescent="0.4">
      <c r="A2944" s="49"/>
      <c r="B2944" s="50" t="s">
        <v>454</v>
      </c>
      <c r="C2944" s="51">
        <v>3.2600000000000003E-7</v>
      </c>
      <c r="D2944" s="51">
        <v>6.8099999999999992E-7</v>
      </c>
      <c r="E2944" s="51">
        <v>1.7499999999999998E-8</v>
      </c>
      <c r="F2944" s="52">
        <v>1.6400000000000001E-7</v>
      </c>
      <c r="G2944" s="53">
        <v>1.1885000000000001E-6</v>
      </c>
      <c r="H2944" s="53">
        <f t="shared" si="45"/>
        <v>6.0613500000000013E-7</v>
      </c>
    </row>
    <row r="2945" spans="1:8" x14ac:dyDescent="0.4">
      <c r="A2945" s="49"/>
      <c r="B2945" s="50" t="s">
        <v>306</v>
      </c>
      <c r="C2945" s="51">
        <v>2.9827399999999999E-7</v>
      </c>
      <c r="D2945" s="51">
        <v>7.6012499999999999E-7</v>
      </c>
      <c r="E2945" s="51">
        <v>3.8582199999999999E-8</v>
      </c>
      <c r="F2945" s="52">
        <v>1.5799999999999999E-7</v>
      </c>
      <c r="G2945" s="53">
        <v>1.2549811999999998E-6</v>
      </c>
      <c r="H2945" s="53">
        <f t="shared" si="45"/>
        <v>6.4004041199999997E-7</v>
      </c>
    </row>
    <row r="2946" spans="1:8" x14ac:dyDescent="0.4">
      <c r="A2946" s="49"/>
      <c r="B2946" s="50" t="s">
        <v>441</v>
      </c>
      <c r="C2946" s="51">
        <v>4.6972800000000001E-7</v>
      </c>
      <c r="D2946" s="51">
        <v>4.2904399999999999E-7</v>
      </c>
      <c r="E2946" s="51">
        <v>1.41321E-7</v>
      </c>
      <c r="F2946" s="52">
        <v>2.1800000000000002E-7</v>
      </c>
      <c r="G2946" s="53">
        <v>1.2580930000000001E-6</v>
      </c>
      <c r="H2946" s="53">
        <f t="shared" si="45"/>
        <v>6.4162743000000011E-7</v>
      </c>
    </row>
    <row r="2947" spans="1:8" x14ac:dyDescent="0.4">
      <c r="A2947" s="49"/>
      <c r="B2947" s="50" t="s">
        <v>405</v>
      </c>
      <c r="C2947" s="51">
        <v>4.7800000000000002E-7</v>
      </c>
      <c r="D2947" s="51">
        <v>6.2799999999999996E-7</v>
      </c>
      <c r="E2947" s="51">
        <v>1.14E-7</v>
      </c>
      <c r="F2947" s="52">
        <v>1.24E-7</v>
      </c>
      <c r="G2947" s="53">
        <v>1.344E-6</v>
      </c>
      <c r="H2947" s="53">
        <f t="shared" si="45"/>
        <v>6.8543999999999998E-7</v>
      </c>
    </row>
    <row r="2948" spans="1:8" x14ac:dyDescent="0.4">
      <c r="A2948" s="49"/>
      <c r="B2948" s="50" t="s">
        <v>222</v>
      </c>
      <c r="C2948" s="51">
        <v>5.0799999999999994E-7</v>
      </c>
      <c r="D2948" s="51">
        <v>3.1899999999999998E-7</v>
      </c>
      <c r="E2948" s="51">
        <v>1.29E-7</v>
      </c>
      <c r="F2948" s="52">
        <v>3.9099999999999999E-7</v>
      </c>
      <c r="G2948" s="53">
        <v>1.3470000000000002E-6</v>
      </c>
      <c r="H2948" s="53">
        <f t="shared" si="45"/>
        <v>6.8697000000000007E-7</v>
      </c>
    </row>
    <row r="2949" spans="1:8" x14ac:dyDescent="0.4">
      <c r="A2949" s="49"/>
      <c r="B2949" s="50" t="s">
        <v>378</v>
      </c>
      <c r="C2949" s="51">
        <v>3.46E-7</v>
      </c>
      <c r="D2949" s="51">
        <v>8.2100000000000006E-7</v>
      </c>
      <c r="E2949" s="51">
        <v>7.6000000000000006E-8</v>
      </c>
      <c r="F2949" s="52">
        <v>1.7100000000000001E-7</v>
      </c>
      <c r="G2949" s="53">
        <v>1.4140000000000001E-6</v>
      </c>
      <c r="H2949" s="53">
        <f t="shared" si="45"/>
        <v>7.2114000000000012E-7</v>
      </c>
    </row>
    <row r="2950" spans="1:8" x14ac:dyDescent="0.4">
      <c r="A2950" s="49"/>
      <c r="B2950" s="50" t="s">
        <v>337</v>
      </c>
      <c r="C2950" s="51">
        <v>7.1754399999999996E-7</v>
      </c>
      <c r="D2950" s="51">
        <v>4.5091000000000001E-7</v>
      </c>
      <c r="E2950" s="51">
        <v>7.1331799999999996E-8</v>
      </c>
      <c r="F2950" s="52">
        <v>2.3800000000000001E-7</v>
      </c>
      <c r="G2950" s="53">
        <v>1.4777858E-6</v>
      </c>
      <c r="H2950" s="53">
        <f t="shared" si="45"/>
        <v>7.53670758E-7</v>
      </c>
    </row>
    <row r="2951" spans="1:8" x14ac:dyDescent="0.4">
      <c r="A2951" s="49"/>
      <c r="B2951" s="50" t="s">
        <v>436</v>
      </c>
      <c r="C2951" s="51">
        <v>6.4051600000000007E-7</v>
      </c>
      <c r="D2951" s="51">
        <v>4.8885100000000001E-7</v>
      </c>
      <c r="E2951" s="51">
        <v>1.24814E-7</v>
      </c>
      <c r="F2951" s="52">
        <v>2.6E-7</v>
      </c>
      <c r="G2951" s="53">
        <v>1.5141810000000002E-6</v>
      </c>
      <c r="H2951" s="53">
        <f t="shared" si="45"/>
        <v>7.7223231000000009E-7</v>
      </c>
    </row>
    <row r="2952" spans="1:8" x14ac:dyDescent="0.4">
      <c r="A2952" s="49"/>
      <c r="B2952" s="50" t="s">
        <v>406</v>
      </c>
      <c r="C2952" s="51">
        <v>6.3E-7</v>
      </c>
      <c r="D2952" s="51">
        <v>3.2399999999999999E-7</v>
      </c>
      <c r="E2952" s="51">
        <v>2.0000000000000002E-7</v>
      </c>
      <c r="F2952" s="52">
        <v>3.8499999999999997E-7</v>
      </c>
      <c r="G2952" s="53">
        <v>1.539E-6</v>
      </c>
      <c r="H2952" s="53">
        <f t="shared" si="45"/>
        <v>7.8489000000000004E-7</v>
      </c>
    </row>
    <row r="2953" spans="1:8" x14ac:dyDescent="0.4">
      <c r="A2953" s="49"/>
      <c r="B2953" s="50" t="s">
        <v>475</v>
      </c>
      <c r="C2953" s="51">
        <v>5.51E-7</v>
      </c>
      <c r="D2953" s="51">
        <v>7.2486100000000002E-7</v>
      </c>
      <c r="E2953" s="51">
        <v>1.72E-7</v>
      </c>
      <c r="F2953" s="52">
        <v>1.7100000000000001E-7</v>
      </c>
      <c r="G2953" s="53">
        <v>1.6188610000000001E-6</v>
      </c>
      <c r="H2953" s="53">
        <f t="shared" ref="H2953:H3016" si="46">G2953*0.51</f>
        <v>8.2561911000000006E-7</v>
      </c>
    </row>
    <row r="2954" spans="1:8" x14ac:dyDescent="0.4">
      <c r="A2954" s="49"/>
      <c r="B2954" s="50" t="s">
        <v>446</v>
      </c>
      <c r="C2954" s="51">
        <v>2.6874400000000001E-7</v>
      </c>
      <c r="D2954" s="51">
        <v>1.1687799999999998E-6</v>
      </c>
      <c r="E2954" s="51">
        <v>6.0860599999999996E-8</v>
      </c>
      <c r="F2954" s="52">
        <v>1.3300000000000001E-7</v>
      </c>
      <c r="G2954" s="53">
        <v>1.6313846E-6</v>
      </c>
      <c r="H2954" s="53">
        <f t="shared" si="46"/>
        <v>8.3200614599999999E-7</v>
      </c>
    </row>
    <row r="2955" spans="1:8" x14ac:dyDescent="0.4">
      <c r="A2955" s="49"/>
      <c r="B2955" s="50" t="s">
        <v>307</v>
      </c>
      <c r="C2955" s="51">
        <v>7.0307500000000004E-7</v>
      </c>
      <c r="D2955" s="51">
        <v>6.9532299999999993E-7</v>
      </c>
      <c r="E2955" s="51">
        <v>4.7622600000000001E-8</v>
      </c>
      <c r="F2955" s="52">
        <v>2.0000000000000002E-7</v>
      </c>
      <c r="G2955" s="53">
        <v>1.6460206E-6</v>
      </c>
      <c r="H2955" s="53">
        <f t="shared" si="46"/>
        <v>8.3947050600000002E-7</v>
      </c>
    </row>
    <row r="2956" spans="1:8" x14ac:dyDescent="0.4">
      <c r="A2956" s="49"/>
      <c r="B2956" s="50" t="s">
        <v>472</v>
      </c>
      <c r="C2956" s="51">
        <v>8.1899999999999991E-7</v>
      </c>
      <c r="D2956" s="51">
        <v>6.15942E-7</v>
      </c>
      <c r="E2956" s="51">
        <v>8.1500000000000008E-8</v>
      </c>
      <c r="F2956" s="52">
        <v>2.3300000000000001E-7</v>
      </c>
      <c r="G2956" s="53">
        <v>1.7494419999999996E-6</v>
      </c>
      <c r="H2956" s="53">
        <f t="shared" si="46"/>
        <v>8.9221541999999983E-7</v>
      </c>
    </row>
    <row r="2957" spans="1:8" x14ac:dyDescent="0.4">
      <c r="A2957" s="49"/>
      <c r="B2957" s="50" t="s">
        <v>396</v>
      </c>
      <c r="C2957" s="51">
        <v>7.4546699999999993E-7</v>
      </c>
      <c r="D2957" s="51">
        <v>5.7692699999999994E-7</v>
      </c>
      <c r="E2957" s="51">
        <v>1.57355E-7</v>
      </c>
      <c r="F2957" s="52">
        <v>3.3599999999999999E-7</v>
      </c>
      <c r="G2957" s="53">
        <v>1.8157489999999999E-6</v>
      </c>
      <c r="H2957" s="53">
        <f t="shared" si="46"/>
        <v>9.2603199000000001E-7</v>
      </c>
    </row>
    <row r="2958" spans="1:8" x14ac:dyDescent="0.4">
      <c r="A2958" s="49"/>
      <c r="B2958" s="50" t="s">
        <v>350</v>
      </c>
      <c r="C2958" s="51">
        <v>4.8400000000000005E-7</v>
      </c>
      <c r="D2958" s="51">
        <v>7.9501400000000008E-7</v>
      </c>
      <c r="E2958" s="51">
        <v>1.8400000000000001E-7</v>
      </c>
      <c r="F2958" s="52">
        <v>3.77E-7</v>
      </c>
      <c r="G2958" s="53">
        <v>1.8400139999999999E-6</v>
      </c>
      <c r="H2958" s="53">
        <f t="shared" si="46"/>
        <v>9.3840713999999995E-7</v>
      </c>
    </row>
    <row r="2959" spans="1:8" x14ac:dyDescent="0.4">
      <c r="A2959" s="49"/>
      <c r="B2959" s="50" t="s">
        <v>349</v>
      </c>
      <c r="C2959" s="51">
        <v>4.8376699999999997E-7</v>
      </c>
      <c r="D2959" s="51">
        <v>7.9501400000000008E-7</v>
      </c>
      <c r="E2959" s="51">
        <v>1.84463E-7</v>
      </c>
      <c r="F2959" s="52">
        <v>3.77E-7</v>
      </c>
      <c r="G2959" s="53">
        <v>1.8402439999999999E-6</v>
      </c>
      <c r="H2959" s="53">
        <f t="shared" si="46"/>
        <v>9.3852443999999992E-7</v>
      </c>
    </row>
    <row r="2960" spans="1:8" x14ac:dyDescent="0.4">
      <c r="A2960" s="49"/>
      <c r="B2960" s="50" t="s">
        <v>74</v>
      </c>
      <c r="C2960" s="51">
        <v>4.8376699999999997E-7</v>
      </c>
      <c r="D2960" s="51">
        <v>7.9501400000000008E-7</v>
      </c>
      <c r="E2960" s="51">
        <v>1.84463E-7</v>
      </c>
      <c r="F2960" s="52">
        <v>3.77E-7</v>
      </c>
      <c r="G2960" s="53">
        <v>1.8402439999999999E-6</v>
      </c>
      <c r="H2960" s="53">
        <f t="shared" si="46"/>
        <v>9.3852443999999992E-7</v>
      </c>
    </row>
    <row r="2961" spans="1:8" x14ac:dyDescent="0.4">
      <c r="A2961" s="49"/>
      <c r="B2961" s="50" t="s">
        <v>365</v>
      </c>
      <c r="C2961" s="51">
        <v>5.6163899999999996E-7</v>
      </c>
      <c r="D2961" s="51">
        <v>2.8832000000000003E-7</v>
      </c>
      <c r="E2961" s="51">
        <v>3.7320199999999998E-7</v>
      </c>
      <c r="F2961" s="52">
        <v>6.9300000000000008E-7</v>
      </c>
      <c r="G2961" s="53">
        <v>1.9161609999999999E-6</v>
      </c>
      <c r="H2961" s="53">
        <f t="shared" si="46"/>
        <v>9.7724211000000001E-7</v>
      </c>
    </row>
    <row r="2962" spans="1:8" x14ac:dyDescent="0.4">
      <c r="A2962" s="49"/>
      <c r="B2962" s="50" t="s">
        <v>425</v>
      </c>
      <c r="C2962" s="51">
        <v>4.4914899999999999E-7</v>
      </c>
      <c r="D2962" s="51">
        <v>8.2498100000000005E-7</v>
      </c>
      <c r="E2962" s="51">
        <v>2.9370100000000002E-7</v>
      </c>
      <c r="F2962" s="52">
        <v>4.5299999999999999E-7</v>
      </c>
      <c r="G2962" s="53">
        <v>2.020831E-6</v>
      </c>
      <c r="H2962" s="53">
        <f t="shared" si="46"/>
        <v>1.0306238100000001E-6</v>
      </c>
    </row>
    <row r="2963" spans="1:8" x14ac:dyDescent="0.4">
      <c r="A2963" s="49"/>
      <c r="B2963" s="50" t="s">
        <v>221</v>
      </c>
      <c r="C2963" s="51">
        <v>2.8891700000000005E-7</v>
      </c>
      <c r="D2963" s="51">
        <v>5.44119E-7</v>
      </c>
      <c r="E2963" s="51">
        <v>2.9288600000000002E-7</v>
      </c>
      <c r="F2963" s="52">
        <v>9.0399999999999994E-7</v>
      </c>
      <c r="G2963" s="53">
        <v>2.029922E-6</v>
      </c>
      <c r="H2963" s="53">
        <f t="shared" si="46"/>
        <v>1.03526022E-6</v>
      </c>
    </row>
    <row r="2964" spans="1:8" x14ac:dyDescent="0.4">
      <c r="A2964" s="49"/>
      <c r="B2964" s="50" t="s">
        <v>355</v>
      </c>
      <c r="C2964" s="51">
        <v>1.6012599999999999E-7</v>
      </c>
      <c r="D2964" s="51">
        <v>1.0707799999999999E-6</v>
      </c>
      <c r="E2964" s="51">
        <v>1.13205E-7</v>
      </c>
      <c r="F2964" s="52">
        <v>8.6799999999999999E-7</v>
      </c>
      <c r="G2964" s="53">
        <v>2.2121109999999996E-6</v>
      </c>
      <c r="H2964" s="53">
        <f t="shared" si="46"/>
        <v>1.1281766099999999E-6</v>
      </c>
    </row>
    <row r="2965" spans="1:8" x14ac:dyDescent="0.4">
      <c r="A2965" s="49"/>
      <c r="B2965" s="50" t="s">
        <v>351</v>
      </c>
      <c r="C2965" s="51">
        <v>9.8899999999999998E-7</v>
      </c>
      <c r="D2965" s="51">
        <v>5.2899999999999993E-7</v>
      </c>
      <c r="E2965" s="51">
        <v>2.9200000000000002E-7</v>
      </c>
      <c r="F2965" s="52">
        <v>4.9200000000000001E-7</v>
      </c>
      <c r="G2965" s="53">
        <v>2.3020000000000002E-6</v>
      </c>
      <c r="H2965" s="53">
        <f t="shared" si="46"/>
        <v>1.17402E-6</v>
      </c>
    </row>
    <row r="2966" spans="1:8" x14ac:dyDescent="0.4">
      <c r="A2966" s="49"/>
      <c r="B2966" s="50" t="s">
        <v>417</v>
      </c>
      <c r="C2966" s="51">
        <v>8.6322299999999995E-7</v>
      </c>
      <c r="D2966" s="51">
        <v>4.5537699999999996E-7</v>
      </c>
      <c r="E2966" s="51">
        <v>3.7703699999999996E-7</v>
      </c>
      <c r="F2966" s="52">
        <v>7.8100000000000002E-7</v>
      </c>
      <c r="G2966" s="53">
        <v>2.4766370000000001E-6</v>
      </c>
      <c r="H2966" s="53">
        <f t="shared" si="46"/>
        <v>1.26308487E-6</v>
      </c>
    </row>
    <row r="2967" spans="1:8" x14ac:dyDescent="0.4">
      <c r="A2967" s="49"/>
      <c r="B2967" s="50" t="s">
        <v>358</v>
      </c>
      <c r="C2967" s="51">
        <v>9.6299999999999993E-7</v>
      </c>
      <c r="D2967" s="51">
        <v>8.4999999999999991E-7</v>
      </c>
      <c r="E2967" s="51">
        <v>2.6E-7</v>
      </c>
      <c r="F2967" s="52">
        <v>5.0999999999999999E-7</v>
      </c>
      <c r="G2967" s="53">
        <v>2.5829999999999997E-6</v>
      </c>
      <c r="H2967" s="53">
        <f t="shared" si="46"/>
        <v>1.3173299999999998E-6</v>
      </c>
    </row>
    <row r="2968" spans="1:8" x14ac:dyDescent="0.4">
      <c r="A2968" s="49"/>
      <c r="B2968" s="50" t="s">
        <v>266</v>
      </c>
      <c r="C2968" s="51">
        <v>5.3899999999999994E-7</v>
      </c>
      <c r="D2968" s="51">
        <v>1.6963200000000001E-6</v>
      </c>
      <c r="E2968" s="51">
        <v>1.3899999999999999E-7</v>
      </c>
      <c r="F2968" s="52">
        <v>2.1500000000000001E-7</v>
      </c>
      <c r="G2968" s="53">
        <v>2.5893199999999996E-6</v>
      </c>
      <c r="H2968" s="53">
        <f t="shared" si="46"/>
        <v>1.3205531999999998E-6</v>
      </c>
    </row>
    <row r="2969" spans="1:8" x14ac:dyDescent="0.4">
      <c r="A2969" s="49"/>
      <c r="B2969" s="50" t="s">
        <v>342</v>
      </c>
      <c r="C2969" s="51">
        <v>9.7400000000000012E-7</v>
      </c>
      <c r="D2969" s="51">
        <v>7.9885500000000002E-7</v>
      </c>
      <c r="E2969" s="51">
        <v>4.9799999999999993E-7</v>
      </c>
      <c r="F2969" s="52">
        <v>3.2600000000000003E-7</v>
      </c>
      <c r="G2969" s="53">
        <v>2.5968549999999999E-6</v>
      </c>
      <c r="H2969" s="53">
        <f t="shared" si="46"/>
        <v>1.32439605E-6</v>
      </c>
    </row>
    <row r="2970" spans="1:8" x14ac:dyDescent="0.4">
      <c r="A2970" s="49"/>
      <c r="B2970" s="50" t="s">
        <v>414</v>
      </c>
      <c r="C2970" s="51">
        <v>1.3091000000000001E-6</v>
      </c>
      <c r="D2970" s="51">
        <v>8.9528299999999998E-7</v>
      </c>
      <c r="E2970" s="51">
        <v>8.7284099999999995E-8</v>
      </c>
      <c r="F2970" s="52">
        <v>3.0800000000000001E-7</v>
      </c>
      <c r="G2970" s="53">
        <v>2.5996670999999999E-6</v>
      </c>
      <c r="H2970" s="53">
        <f t="shared" si="46"/>
        <v>1.3258302209999999E-6</v>
      </c>
    </row>
    <row r="2971" spans="1:8" x14ac:dyDescent="0.4">
      <c r="A2971" s="49"/>
      <c r="B2971" s="50" t="s">
        <v>384</v>
      </c>
      <c r="C2971" s="51">
        <v>8.49098E-7</v>
      </c>
      <c r="D2971" s="51">
        <v>4.2870199999999997E-7</v>
      </c>
      <c r="E2971" s="51">
        <v>5.2417800000000002E-7</v>
      </c>
      <c r="F2971" s="52">
        <v>9.6700000000000002E-7</v>
      </c>
      <c r="G2971" s="53">
        <v>2.7689779999999999E-6</v>
      </c>
      <c r="H2971" s="53">
        <f t="shared" si="46"/>
        <v>1.4121787799999999E-6</v>
      </c>
    </row>
    <row r="2972" spans="1:8" x14ac:dyDescent="0.4">
      <c r="A2972" s="49"/>
      <c r="B2972" s="50" t="s">
        <v>373</v>
      </c>
      <c r="C2972" s="51">
        <v>8.6384799999999994E-7</v>
      </c>
      <c r="D2972" s="51">
        <v>1.2099999999999998E-6</v>
      </c>
      <c r="E2972" s="51">
        <v>3.0800000000000001E-7</v>
      </c>
      <c r="F2972" s="52">
        <v>4.1800000000000001E-7</v>
      </c>
      <c r="G2972" s="53">
        <v>2.7998479999999999E-6</v>
      </c>
      <c r="H2972" s="53">
        <f t="shared" si="46"/>
        <v>1.4279224799999999E-6</v>
      </c>
    </row>
    <row r="2973" spans="1:8" x14ac:dyDescent="0.4">
      <c r="A2973" s="49"/>
      <c r="B2973" s="50" t="s">
        <v>363</v>
      </c>
      <c r="C2973" s="51">
        <v>1.0742E-6</v>
      </c>
      <c r="D2973" s="51">
        <v>6.290100000000001E-7</v>
      </c>
      <c r="E2973" s="51">
        <v>5.8217300000000001E-7</v>
      </c>
      <c r="F2973" s="52">
        <v>5.6400000000000002E-7</v>
      </c>
      <c r="G2973" s="53">
        <v>2.8493830000000004E-6</v>
      </c>
      <c r="H2973" s="53">
        <f t="shared" si="46"/>
        <v>1.4531853300000003E-6</v>
      </c>
    </row>
    <row r="2974" spans="1:8" x14ac:dyDescent="0.4">
      <c r="A2974" s="49"/>
      <c r="B2974" s="50" t="s">
        <v>476</v>
      </c>
      <c r="C2974" s="51">
        <v>9.33E-7</v>
      </c>
      <c r="D2974" s="51">
        <v>1.35E-6</v>
      </c>
      <c r="E2974" s="51">
        <v>1.61E-7</v>
      </c>
      <c r="F2974" s="52">
        <v>4.2199999999999999E-7</v>
      </c>
      <c r="G2974" s="53">
        <v>2.8660000000000006E-6</v>
      </c>
      <c r="H2974" s="53">
        <f t="shared" si="46"/>
        <v>1.4616600000000003E-6</v>
      </c>
    </row>
    <row r="2975" spans="1:8" x14ac:dyDescent="0.4">
      <c r="A2975" s="49"/>
      <c r="B2975" s="50" t="s">
        <v>398</v>
      </c>
      <c r="C2975" s="51">
        <v>9.1733200000000002E-7</v>
      </c>
      <c r="D2975" s="51">
        <v>1.4874300000000001E-6</v>
      </c>
      <c r="E2975" s="51">
        <v>2.4987899999999998E-7</v>
      </c>
      <c r="F2975" s="52">
        <v>4.4799999999999999E-7</v>
      </c>
      <c r="G2975" s="53">
        <v>3.1026410000000002E-6</v>
      </c>
      <c r="H2975" s="53">
        <f t="shared" si="46"/>
        <v>1.5823469100000002E-6</v>
      </c>
    </row>
    <row r="2976" spans="1:8" x14ac:dyDescent="0.4">
      <c r="A2976" s="49"/>
      <c r="B2976" s="50" t="s">
        <v>428</v>
      </c>
      <c r="C2976" s="51">
        <v>7.61E-7</v>
      </c>
      <c r="D2976" s="51">
        <v>7.9725699999999995E-7</v>
      </c>
      <c r="E2976" s="51">
        <v>4.0345000000000003E-7</v>
      </c>
      <c r="F2976" s="52">
        <v>1.28E-6</v>
      </c>
      <c r="G2976" s="53">
        <v>3.2417069999999998E-6</v>
      </c>
      <c r="H2976" s="53">
        <f t="shared" si="46"/>
        <v>1.6532705699999999E-6</v>
      </c>
    </row>
    <row r="2977" spans="1:8" x14ac:dyDescent="0.4">
      <c r="A2977" s="49"/>
      <c r="B2977" s="50" t="s">
        <v>409</v>
      </c>
      <c r="C2977" s="51">
        <v>1.1000000000000001E-6</v>
      </c>
      <c r="D2977" s="51">
        <v>1.1472E-6</v>
      </c>
      <c r="E2977" s="51">
        <v>4.0900000000000002E-7</v>
      </c>
      <c r="F2977" s="52">
        <v>9.9300000000000006E-7</v>
      </c>
      <c r="G2977" s="53">
        <v>3.6492000000000001E-6</v>
      </c>
      <c r="H2977" s="53">
        <f t="shared" si="46"/>
        <v>1.8610920000000001E-6</v>
      </c>
    </row>
    <row r="2978" spans="1:8" x14ac:dyDescent="0.4">
      <c r="A2978" s="49"/>
      <c r="B2978" s="50" t="s">
        <v>321</v>
      </c>
      <c r="C2978" s="51">
        <v>1.45556E-6</v>
      </c>
      <c r="D2978" s="51">
        <v>1.16607E-6</v>
      </c>
      <c r="E2978" s="51">
        <v>5.2750099999999995E-7</v>
      </c>
      <c r="F2978" s="52">
        <v>1.31E-6</v>
      </c>
      <c r="G2978" s="53">
        <v>4.459131E-6</v>
      </c>
      <c r="H2978" s="53">
        <f t="shared" si="46"/>
        <v>2.27415681E-6</v>
      </c>
    </row>
    <row r="2979" spans="1:8" x14ac:dyDescent="0.4">
      <c r="A2979" s="49"/>
      <c r="B2979" s="50" t="s">
        <v>352</v>
      </c>
      <c r="C2979" s="51">
        <v>1.9467299999999999E-6</v>
      </c>
      <c r="D2979" s="51">
        <v>8.8299999999999995E-7</v>
      </c>
      <c r="E2979" s="51">
        <v>6.2713799999999999E-7</v>
      </c>
      <c r="F2979" s="52">
        <v>1.1599999999999999E-6</v>
      </c>
      <c r="G2979" s="53">
        <v>4.6168679999999998E-6</v>
      </c>
      <c r="H2979" s="53">
        <f t="shared" si="46"/>
        <v>2.3546026799999998E-6</v>
      </c>
    </row>
    <row r="2980" spans="1:8" x14ac:dyDescent="0.4">
      <c r="A2980" s="49"/>
      <c r="B2980" s="50" t="s">
        <v>379</v>
      </c>
      <c r="C2980" s="51">
        <v>2.16948E-6</v>
      </c>
      <c r="D2980" s="51">
        <v>1.24698E-6</v>
      </c>
      <c r="E2980" s="51">
        <v>8.6583299999999999E-7</v>
      </c>
      <c r="F2980" s="52">
        <v>2.12E-6</v>
      </c>
      <c r="G2980" s="53">
        <v>6.4022929999999997E-6</v>
      </c>
      <c r="H2980" s="53">
        <f t="shared" si="46"/>
        <v>3.26516943E-6</v>
      </c>
    </row>
    <row r="2981" spans="1:8" x14ac:dyDescent="0.4">
      <c r="A2981" s="49"/>
      <c r="B2981" s="50" t="s">
        <v>424</v>
      </c>
      <c r="C2981" s="51">
        <v>3.79518E-6</v>
      </c>
      <c r="D2981" s="51">
        <v>1.50085E-6</v>
      </c>
      <c r="E2981" s="51">
        <v>1.04148E-6</v>
      </c>
      <c r="F2981" s="52">
        <v>1.75E-6</v>
      </c>
      <c r="G2981" s="53">
        <v>8.0875100000000008E-6</v>
      </c>
      <c r="H2981" s="53">
        <f t="shared" si="46"/>
        <v>4.1246301000000006E-6</v>
      </c>
    </row>
    <row r="2982" spans="1:8" x14ac:dyDescent="0.4">
      <c r="A2982" s="49"/>
      <c r="B2982" s="50" t="s">
        <v>366</v>
      </c>
      <c r="C2982" s="51">
        <v>1.3385500000000001E-6</v>
      </c>
      <c r="D2982" s="51">
        <v>7.1169099999999994E-6</v>
      </c>
      <c r="E2982" s="51">
        <v>6.9042399999999999E-8</v>
      </c>
      <c r="F2982" s="52">
        <v>2.7599999999999998E-7</v>
      </c>
      <c r="G2982" s="53">
        <v>8.8005024000000001E-6</v>
      </c>
      <c r="H2982" s="53">
        <f t="shared" si="46"/>
        <v>4.4882562240000003E-6</v>
      </c>
    </row>
    <row r="2983" spans="1:8" x14ac:dyDescent="0.4">
      <c r="A2983" s="49"/>
      <c r="B2983" s="50" t="s">
        <v>362</v>
      </c>
      <c r="C2983" s="51">
        <v>7.159999999999999E-7</v>
      </c>
      <c r="D2983" s="51">
        <v>1.9599999999999999E-6</v>
      </c>
      <c r="E2983" s="51">
        <v>1.59E-6</v>
      </c>
      <c r="F2983" s="52">
        <v>4.6600000000000003E-6</v>
      </c>
      <c r="G2983" s="53">
        <v>8.9260000000000006E-6</v>
      </c>
      <c r="H2983" s="53">
        <f t="shared" si="46"/>
        <v>4.5522600000000002E-6</v>
      </c>
    </row>
    <row r="2984" spans="1:8" x14ac:dyDescent="0.4">
      <c r="A2984" s="49"/>
      <c r="B2984" s="50" t="s">
        <v>447</v>
      </c>
      <c r="C2984" s="51">
        <v>3.8199999999999998E-6</v>
      </c>
      <c r="D2984" s="51">
        <v>2.0500000000000003E-6</v>
      </c>
      <c r="E2984" s="51">
        <v>1.3400000000000001E-6</v>
      </c>
      <c r="F2984" s="52">
        <v>2.74E-6</v>
      </c>
      <c r="G2984" s="53">
        <v>9.9500000000000013E-6</v>
      </c>
      <c r="H2984" s="53">
        <f t="shared" si="46"/>
        <v>5.0745000000000011E-6</v>
      </c>
    </row>
    <row r="2985" spans="1:8" x14ac:dyDescent="0.4">
      <c r="A2985" s="49"/>
      <c r="B2985" s="50" t="s">
        <v>383</v>
      </c>
      <c r="C2985" s="51">
        <v>9.8400000000000002E-7</v>
      </c>
      <c r="D2985" s="51">
        <v>3.3899999999999997E-6</v>
      </c>
      <c r="E2985" s="51">
        <v>1.6299999999999999E-6</v>
      </c>
      <c r="F2985" s="52">
        <v>5.0800000000000005E-6</v>
      </c>
      <c r="G2985" s="53">
        <v>1.1084000000000001E-5</v>
      </c>
      <c r="H2985" s="53">
        <f t="shared" si="46"/>
        <v>5.6528400000000006E-6</v>
      </c>
    </row>
    <row r="2986" spans="1:8" x14ac:dyDescent="0.4">
      <c r="A2986" s="49"/>
      <c r="B2986" s="50" t="s">
        <v>431</v>
      </c>
      <c r="C2986" s="51">
        <v>2.2399999999999997E-6</v>
      </c>
      <c r="D2986" s="51">
        <v>5.2100000000000001E-6</v>
      </c>
      <c r="E2986" s="51">
        <v>1.4100000000000001E-6</v>
      </c>
      <c r="F2986" s="52">
        <v>5.3400000000000005E-6</v>
      </c>
      <c r="G2986" s="53">
        <v>1.4200000000000001E-5</v>
      </c>
      <c r="H2986" s="53">
        <f t="shared" si="46"/>
        <v>7.2420000000000011E-6</v>
      </c>
    </row>
    <row r="2987" spans="1:8" x14ac:dyDescent="0.4">
      <c r="A2987" s="49"/>
      <c r="B2987" s="50" t="s">
        <v>459</v>
      </c>
      <c r="C2987" s="51">
        <v>4.4220899999999997E-6</v>
      </c>
      <c r="D2987" s="51">
        <v>8.552540000000001E-6</v>
      </c>
      <c r="E2987" s="51">
        <v>2.7195800000000001E-7</v>
      </c>
      <c r="F2987" s="52">
        <v>1.7600000000000001E-6</v>
      </c>
      <c r="G2987" s="53">
        <v>1.5006588E-5</v>
      </c>
      <c r="H2987" s="53">
        <f t="shared" si="46"/>
        <v>7.6533598799999996E-6</v>
      </c>
    </row>
    <row r="2988" spans="1:8" x14ac:dyDescent="0.4">
      <c r="A2988" s="56" t="s">
        <v>243</v>
      </c>
      <c r="B2988" s="45" t="s">
        <v>296</v>
      </c>
      <c r="C2988" s="46">
        <v>2.8227600000000001E-8</v>
      </c>
      <c r="D2988" s="46">
        <v>7.2419999999999996E-8</v>
      </c>
      <c r="E2988" s="46">
        <v>4.4903699999999997E-9</v>
      </c>
      <c r="F2988" s="47">
        <v>2.0800000000000001E-8</v>
      </c>
      <c r="G2988" s="48">
        <v>1.2593797000000002E-7</v>
      </c>
      <c r="H2988" s="48">
        <f t="shared" si="46"/>
        <v>6.4228364700000013E-8</v>
      </c>
    </row>
    <row r="2989" spans="1:8" x14ac:dyDescent="0.4">
      <c r="A2989" s="49"/>
      <c r="B2989" s="50" t="s">
        <v>461</v>
      </c>
      <c r="C2989" s="51">
        <v>2.9475399999999999E-8</v>
      </c>
      <c r="D2989" s="51">
        <v>8.4617399999999991E-8</v>
      </c>
      <c r="E2989" s="51">
        <v>4.9491800000000005E-9</v>
      </c>
      <c r="F2989" s="52">
        <v>2.33E-8</v>
      </c>
      <c r="G2989" s="53">
        <v>1.4234198E-7</v>
      </c>
      <c r="H2989" s="53">
        <f t="shared" si="46"/>
        <v>7.2594409799999996E-8</v>
      </c>
    </row>
    <row r="2990" spans="1:8" x14ac:dyDescent="0.4">
      <c r="A2990" s="49"/>
      <c r="B2990" s="50" t="s">
        <v>238</v>
      </c>
      <c r="C2990" s="51">
        <v>7.1913599999999996E-8</v>
      </c>
      <c r="D2990" s="51">
        <v>1.9832099999999999E-7</v>
      </c>
      <c r="E2990" s="51">
        <v>7.7925700000000009E-9</v>
      </c>
      <c r="F2990" s="52">
        <v>8.79E-8</v>
      </c>
      <c r="G2990" s="53">
        <v>3.6592717E-7</v>
      </c>
      <c r="H2990" s="53">
        <f t="shared" si="46"/>
        <v>1.8662285670000002E-7</v>
      </c>
    </row>
    <row r="2991" spans="1:8" x14ac:dyDescent="0.4">
      <c r="A2991" s="49"/>
      <c r="B2991" s="50" t="s">
        <v>350</v>
      </c>
      <c r="C2991" s="51">
        <v>8.79E-8</v>
      </c>
      <c r="D2991" s="51">
        <v>1.51595E-7</v>
      </c>
      <c r="E2991" s="51">
        <v>4.5743399999999997E-8</v>
      </c>
      <c r="F2991" s="52">
        <v>8.1799999999999991E-8</v>
      </c>
      <c r="G2991" s="53">
        <v>3.6703839999999995E-7</v>
      </c>
      <c r="H2991" s="53">
        <f t="shared" si="46"/>
        <v>1.8718958399999997E-7</v>
      </c>
    </row>
    <row r="2992" spans="1:8" x14ac:dyDescent="0.4">
      <c r="A2992" s="49"/>
      <c r="B2992" s="50" t="s">
        <v>349</v>
      </c>
      <c r="C2992" s="51">
        <v>8.7925799999999992E-8</v>
      </c>
      <c r="D2992" s="51">
        <v>1.51595E-7</v>
      </c>
      <c r="E2992" s="51">
        <v>4.5743399999999997E-8</v>
      </c>
      <c r="F2992" s="52">
        <v>8.1799999999999991E-8</v>
      </c>
      <c r="G2992" s="53">
        <v>3.6706419999999994E-7</v>
      </c>
      <c r="H2992" s="53">
        <f t="shared" si="46"/>
        <v>1.8720274199999998E-7</v>
      </c>
    </row>
    <row r="2993" spans="1:8" x14ac:dyDescent="0.4">
      <c r="A2993" s="49"/>
      <c r="B2993" s="50" t="s">
        <v>74</v>
      </c>
      <c r="C2993" s="51">
        <v>8.7925799999999992E-8</v>
      </c>
      <c r="D2993" s="51">
        <v>1.51595E-7</v>
      </c>
      <c r="E2993" s="51">
        <v>4.5743399999999997E-8</v>
      </c>
      <c r="F2993" s="52">
        <v>8.1799999999999991E-8</v>
      </c>
      <c r="G2993" s="53">
        <v>3.6706419999999994E-7</v>
      </c>
      <c r="H2993" s="53">
        <f t="shared" si="46"/>
        <v>1.8720274199999998E-7</v>
      </c>
    </row>
    <row r="2994" spans="1:8" x14ac:dyDescent="0.4">
      <c r="A2994" s="49"/>
      <c r="B2994" s="50" t="s">
        <v>386</v>
      </c>
      <c r="C2994" s="51">
        <v>1.29E-7</v>
      </c>
      <c r="D2994" s="51">
        <v>2.4904499999999999E-7</v>
      </c>
      <c r="E2994" s="51">
        <v>1.00041E-8</v>
      </c>
      <c r="F2994" s="52">
        <v>7.3399999999999996E-8</v>
      </c>
      <c r="G2994" s="53">
        <v>4.6144910000000001E-7</v>
      </c>
      <c r="H2994" s="53">
        <f t="shared" si="46"/>
        <v>2.35339041E-7</v>
      </c>
    </row>
    <row r="2995" spans="1:8" x14ac:dyDescent="0.4">
      <c r="A2995" s="49"/>
      <c r="B2995" s="50" t="s">
        <v>412</v>
      </c>
      <c r="C2995" s="51">
        <v>1.1299999999999999E-7</v>
      </c>
      <c r="D2995" s="51">
        <v>3.5100000000000001E-7</v>
      </c>
      <c r="E2995" s="51">
        <v>5.45E-9</v>
      </c>
      <c r="F2995" s="52">
        <v>8.3099999999999996E-8</v>
      </c>
      <c r="G2995" s="53">
        <v>5.5255000000000001E-7</v>
      </c>
      <c r="H2995" s="53">
        <f t="shared" si="46"/>
        <v>2.8180050000000001E-7</v>
      </c>
    </row>
    <row r="2996" spans="1:8" x14ac:dyDescent="0.4">
      <c r="A2996" s="49"/>
      <c r="B2996" s="50" t="s">
        <v>277</v>
      </c>
      <c r="C2996" s="51">
        <v>2.1500000000000001E-7</v>
      </c>
      <c r="D2996" s="51">
        <v>5.6454E-7</v>
      </c>
      <c r="E2996" s="51">
        <v>7.8688499999999994E-9</v>
      </c>
      <c r="F2996" s="52">
        <v>1.0000000000000001E-7</v>
      </c>
      <c r="G2996" s="53">
        <v>8.8740885000000009E-7</v>
      </c>
      <c r="H2996" s="53">
        <f t="shared" si="46"/>
        <v>4.5257851350000005E-7</v>
      </c>
    </row>
    <row r="2997" spans="1:8" x14ac:dyDescent="0.4">
      <c r="A2997" s="49"/>
      <c r="B2997" s="50" t="s">
        <v>387</v>
      </c>
      <c r="C2997" s="51">
        <v>1.9212900000000001E-7</v>
      </c>
      <c r="D2997" s="51">
        <v>7.3753100000000004E-7</v>
      </c>
      <c r="E2997" s="51">
        <v>1.5334E-8</v>
      </c>
      <c r="F2997" s="52">
        <v>1.67E-7</v>
      </c>
      <c r="G2997" s="53">
        <v>1.1119939999999999E-6</v>
      </c>
      <c r="H2997" s="53">
        <f t="shared" si="46"/>
        <v>5.6711693999999998E-7</v>
      </c>
    </row>
    <row r="2998" spans="1:8" x14ac:dyDescent="0.4">
      <c r="A2998" s="49"/>
      <c r="B2998" s="50" t="s">
        <v>430</v>
      </c>
      <c r="C2998" s="51">
        <v>2.5542700000000003E-7</v>
      </c>
      <c r="D2998" s="51">
        <v>9.3955199999999992E-7</v>
      </c>
      <c r="E2998" s="51">
        <v>7.1688599999999993E-8</v>
      </c>
      <c r="F2998" s="52">
        <v>1.14E-7</v>
      </c>
      <c r="G2998" s="53">
        <v>1.3806676000000002E-6</v>
      </c>
      <c r="H2998" s="53">
        <f t="shared" si="46"/>
        <v>7.0414047600000014E-7</v>
      </c>
    </row>
    <row r="2999" spans="1:8" x14ac:dyDescent="0.4">
      <c r="A2999" s="49"/>
      <c r="B2999" s="50" t="s">
        <v>306</v>
      </c>
      <c r="C2999" s="51">
        <v>3.7762299999999999E-7</v>
      </c>
      <c r="D2999" s="51">
        <v>9.7887899999999991E-7</v>
      </c>
      <c r="E2999" s="51">
        <v>4.7563299999999997E-8</v>
      </c>
      <c r="F2999" s="52">
        <v>1.98E-7</v>
      </c>
      <c r="G2999" s="53">
        <v>1.6020652999999998E-6</v>
      </c>
      <c r="H2999" s="53">
        <f t="shared" si="46"/>
        <v>8.1705330299999989E-7</v>
      </c>
    </row>
    <row r="3000" spans="1:8" x14ac:dyDescent="0.4">
      <c r="A3000" s="49"/>
      <c r="B3000" s="50" t="s">
        <v>391</v>
      </c>
      <c r="C3000" s="51">
        <v>6.37284E-7</v>
      </c>
      <c r="D3000" s="51">
        <v>8.3094199999999995E-7</v>
      </c>
      <c r="E3000" s="51">
        <v>2.6545399999999999E-7</v>
      </c>
      <c r="F3000" s="52">
        <v>1.2499999999999999E-7</v>
      </c>
      <c r="G3000" s="53">
        <v>1.8586800000000002E-6</v>
      </c>
      <c r="H3000" s="53">
        <f t="shared" si="46"/>
        <v>9.4792680000000008E-7</v>
      </c>
    </row>
    <row r="3001" spans="1:8" x14ac:dyDescent="0.4">
      <c r="A3001" s="49"/>
      <c r="B3001" s="50" t="s">
        <v>396</v>
      </c>
      <c r="C3001" s="51">
        <v>8.4341099999999993E-7</v>
      </c>
      <c r="D3001" s="51">
        <v>6.0378600000000008E-7</v>
      </c>
      <c r="E3001" s="51">
        <v>1.8089700000000001E-7</v>
      </c>
      <c r="F3001" s="52">
        <v>3.8499999999999997E-7</v>
      </c>
      <c r="G3001" s="53">
        <v>2.0130940000000001E-6</v>
      </c>
      <c r="H3001" s="53">
        <f t="shared" si="46"/>
        <v>1.0266779400000001E-6</v>
      </c>
    </row>
    <row r="3002" spans="1:8" x14ac:dyDescent="0.4">
      <c r="A3002" s="49"/>
      <c r="B3002" s="50" t="s">
        <v>80</v>
      </c>
      <c r="C3002" s="51">
        <v>4.7E-7</v>
      </c>
      <c r="D3002" s="51">
        <v>1.4499999999999999E-6</v>
      </c>
      <c r="E3002" s="51">
        <v>1.2439199999999999E-7</v>
      </c>
      <c r="F3002" s="52">
        <v>2.2000000000000001E-7</v>
      </c>
      <c r="G3002" s="53">
        <v>2.2643920000000001E-6</v>
      </c>
      <c r="H3002" s="53">
        <f t="shared" si="46"/>
        <v>1.1548399200000001E-6</v>
      </c>
    </row>
    <row r="3003" spans="1:8" x14ac:dyDescent="0.4">
      <c r="A3003" s="56" t="s">
        <v>244</v>
      </c>
      <c r="B3003" s="45" t="s">
        <v>354</v>
      </c>
      <c r="C3003" s="46">
        <v>1.7999800000000001E-8</v>
      </c>
      <c r="D3003" s="46">
        <v>1.09815E-8</v>
      </c>
      <c r="E3003" s="46">
        <v>8.3957699999999998E-10</v>
      </c>
      <c r="F3003" s="47">
        <v>4.0300000000000004E-9</v>
      </c>
      <c r="G3003" s="48">
        <v>3.3850877E-8</v>
      </c>
      <c r="H3003" s="48">
        <f t="shared" si="46"/>
        <v>1.7263947270000002E-8</v>
      </c>
    </row>
    <row r="3004" spans="1:8" x14ac:dyDescent="0.4">
      <c r="A3004" s="49"/>
      <c r="B3004" s="50" t="s">
        <v>407</v>
      </c>
      <c r="C3004" s="51">
        <v>1.8700000000000002E-8</v>
      </c>
      <c r="D3004" s="51">
        <v>1.14E-8</v>
      </c>
      <c r="E3004" s="51">
        <v>8.7199999999999999E-10</v>
      </c>
      <c r="F3004" s="52">
        <v>4.1899999999999998E-9</v>
      </c>
      <c r="G3004" s="53">
        <v>3.5162000000000001E-8</v>
      </c>
      <c r="H3004" s="53">
        <f t="shared" si="46"/>
        <v>1.793262E-8</v>
      </c>
    </row>
    <row r="3005" spans="1:8" x14ac:dyDescent="0.4">
      <c r="A3005" s="49"/>
      <c r="B3005" s="50" t="s">
        <v>438</v>
      </c>
      <c r="C3005" s="51">
        <v>2.79228E-8</v>
      </c>
      <c r="D3005" s="51">
        <v>1.7035399999999998E-8</v>
      </c>
      <c r="E3005" s="51">
        <v>1.3024199999999999E-9</v>
      </c>
      <c r="F3005" s="52">
        <v>6.2500000000000005E-9</v>
      </c>
      <c r="G3005" s="53">
        <v>5.2510619999999997E-8</v>
      </c>
      <c r="H3005" s="53">
        <f t="shared" si="46"/>
        <v>2.6780416199999999E-8</v>
      </c>
    </row>
    <row r="3006" spans="1:8" x14ac:dyDescent="0.4">
      <c r="A3006" s="49"/>
      <c r="B3006" s="50" t="s">
        <v>334</v>
      </c>
      <c r="C3006" s="51">
        <v>2.87748E-8</v>
      </c>
      <c r="D3006" s="51">
        <v>1.7555200000000002E-8</v>
      </c>
      <c r="E3006" s="51">
        <v>1.34216E-9</v>
      </c>
      <c r="F3006" s="52">
        <v>6.4400000000000001E-9</v>
      </c>
      <c r="G3006" s="53">
        <v>5.411216E-8</v>
      </c>
      <c r="H3006" s="53">
        <f t="shared" si="46"/>
        <v>2.75972016E-8</v>
      </c>
    </row>
    <row r="3007" spans="1:8" x14ac:dyDescent="0.4">
      <c r="A3007" s="49"/>
      <c r="B3007" s="50" t="s">
        <v>358</v>
      </c>
      <c r="C3007" s="51">
        <v>4.6632899999999999E-8</v>
      </c>
      <c r="D3007" s="51">
        <v>2.7736399999999999E-8</v>
      </c>
      <c r="E3007" s="51">
        <v>5.4947299999999997E-9</v>
      </c>
      <c r="F3007" s="52">
        <v>1.13E-8</v>
      </c>
      <c r="G3007" s="53">
        <v>9.1164029999999998E-8</v>
      </c>
      <c r="H3007" s="53">
        <f t="shared" si="46"/>
        <v>4.6493655299999997E-8</v>
      </c>
    </row>
    <row r="3008" spans="1:8" x14ac:dyDescent="0.4">
      <c r="A3008" s="49"/>
      <c r="B3008" s="50" t="s">
        <v>381</v>
      </c>
      <c r="C3008" s="51">
        <v>5.2826800000000003E-8</v>
      </c>
      <c r="D3008" s="51">
        <v>2.7703500000000001E-8</v>
      </c>
      <c r="E3008" s="51">
        <v>2.8059E-9</v>
      </c>
      <c r="F3008" s="52">
        <v>9.6900000000000011E-9</v>
      </c>
      <c r="G3008" s="53">
        <v>9.30262E-8</v>
      </c>
      <c r="H3008" s="53">
        <f t="shared" si="46"/>
        <v>4.7443362E-8</v>
      </c>
    </row>
    <row r="3009" spans="1:8" x14ac:dyDescent="0.4">
      <c r="A3009" s="49"/>
      <c r="B3009" s="50" t="s">
        <v>277</v>
      </c>
      <c r="C3009" s="51">
        <v>3.4044000000000004E-8</v>
      </c>
      <c r="D3009" s="51">
        <v>1.0553000000000001E-7</v>
      </c>
      <c r="E3009" s="51">
        <v>1.6388000000000002E-9</v>
      </c>
      <c r="F3009" s="52">
        <v>2.5000000000000002E-8</v>
      </c>
      <c r="G3009" s="53">
        <v>1.662128E-7</v>
      </c>
      <c r="H3009" s="53">
        <f t="shared" si="46"/>
        <v>8.4768528000000005E-8</v>
      </c>
    </row>
    <row r="3010" spans="1:8" x14ac:dyDescent="0.4">
      <c r="A3010" s="49"/>
      <c r="B3010" s="50" t="s">
        <v>413</v>
      </c>
      <c r="C3010" s="51">
        <v>1.0332500000000001E-7</v>
      </c>
      <c r="D3010" s="51">
        <v>5.8206199999999996E-8</v>
      </c>
      <c r="E3010" s="51">
        <v>8.6222099999999985E-9</v>
      </c>
      <c r="F3010" s="52">
        <v>2.18E-8</v>
      </c>
      <c r="G3010" s="53">
        <v>1.9195341E-7</v>
      </c>
      <c r="H3010" s="53">
        <f t="shared" si="46"/>
        <v>9.7896239100000007E-8</v>
      </c>
    </row>
    <row r="3011" spans="1:8" x14ac:dyDescent="0.4">
      <c r="A3011" s="49"/>
      <c r="B3011" s="50" t="s">
        <v>386</v>
      </c>
      <c r="C3011" s="51">
        <v>4.3788600000000001E-8</v>
      </c>
      <c r="D3011" s="51">
        <v>1.20759E-7</v>
      </c>
      <c r="E3011" s="51">
        <v>4.7449299999999997E-9</v>
      </c>
      <c r="F3011" s="52">
        <v>5.3500000000000003E-8</v>
      </c>
      <c r="G3011" s="53">
        <v>2.2279252999999999E-7</v>
      </c>
      <c r="H3011" s="53">
        <f t="shared" si="46"/>
        <v>1.136241903E-7</v>
      </c>
    </row>
    <row r="3012" spans="1:8" x14ac:dyDescent="0.4">
      <c r="A3012" s="49"/>
      <c r="B3012" s="50" t="s">
        <v>475</v>
      </c>
      <c r="C3012" s="51">
        <v>1.01893E-7</v>
      </c>
      <c r="D3012" s="51">
        <v>1.10894E-7</v>
      </c>
      <c r="E3012" s="51">
        <v>2.35529E-8</v>
      </c>
      <c r="F3012" s="52">
        <v>3.2199999999999997E-8</v>
      </c>
      <c r="G3012" s="53">
        <v>2.6853989999999995E-7</v>
      </c>
      <c r="H3012" s="53">
        <f t="shared" si="46"/>
        <v>1.3695534899999997E-7</v>
      </c>
    </row>
    <row r="3013" spans="1:8" x14ac:dyDescent="0.4">
      <c r="A3013" s="49"/>
      <c r="B3013" s="50" t="s">
        <v>460</v>
      </c>
      <c r="C3013" s="51">
        <v>7.2359099999999998E-8</v>
      </c>
      <c r="D3013" s="51">
        <v>1.8578699999999999E-7</v>
      </c>
      <c r="E3013" s="51">
        <v>2.5297600000000002E-9</v>
      </c>
      <c r="F3013" s="52">
        <v>3.1200000000000001E-8</v>
      </c>
      <c r="G3013" s="53">
        <v>2.9187585999999995E-7</v>
      </c>
      <c r="H3013" s="53">
        <f t="shared" si="46"/>
        <v>1.4885668859999997E-7</v>
      </c>
    </row>
    <row r="3014" spans="1:8" x14ac:dyDescent="0.4">
      <c r="A3014" s="49"/>
      <c r="B3014" s="50" t="s">
        <v>393</v>
      </c>
      <c r="C3014" s="51">
        <v>1.6974999999999999E-7</v>
      </c>
      <c r="D3014" s="51">
        <v>1.02396E-7</v>
      </c>
      <c r="E3014" s="51">
        <v>5.6457199999999998E-9</v>
      </c>
      <c r="F3014" s="52">
        <v>2.6499999999999999E-8</v>
      </c>
      <c r="G3014" s="53">
        <v>3.0429171999999997E-7</v>
      </c>
      <c r="H3014" s="53">
        <f t="shared" si="46"/>
        <v>1.5518877719999998E-7</v>
      </c>
    </row>
    <row r="3015" spans="1:8" x14ac:dyDescent="0.4">
      <c r="A3015" s="49"/>
      <c r="B3015" s="50" t="s">
        <v>238</v>
      </c>
      <c r="C3015" s="51">
        <v>7.8838299999999997E-8</v>
      </c>
      <c r="D3015" s="51">
        <v>1.6469299999999998E-7</v>
      </c>
      <c r="E3015" s="51">
        <v>6.0432500000000002E-9</v>
      </c>
      <c r="F3015" s="52">
        <v>6.6500000000000007E-8</v>
      </c>
      <c r="G3015" s="53">
        <v>3.1607454999999999E-7</v>
      </c>
      <c r="H3015" s="53">
        <f t="shared" si="46"/>
        <v>1.6119802050000001E-7</v>
      </c>
    </row>
    <row r="3016" spans="1:8" x14ac:dyDescent="0.4">
      <c r="A3016" s="49"/>
      <c r="B3016" s="50" t="s">
        <v>423</v>
      </c>
      <c r="C3016" s="51">
        <v>1.06883E-7</v>
      </c>
      <c r="D3016" s="51">
        <v>2.21814E-7</v>
      </c>
      <c r="E3016" s="51">
        <v>9.9841899999999996E-9</v>
      </c>
      <c r="F3016" s="52">
        <v>8.4099999999999992E-8</v>
      </c>
      <c r="G3016" s="53">
        <v>4.2278118999999995E-7</v>
      </c>
      <c r="H3016" s="53">
        <f t="shared" si="46"/>
        <v>2.1561840689999999E-7</v>
      </c>
    </row>
    <row r="3017" spans="1:8" x14ac:dyDescent="0.4">
      <c r="A3017" s="49"/>
      <c r="B3017" s="50" t="s">
        <v>426</v>
      </c>
      <c r="C3017" s="51">
        <v>1.13429E-7</v>
      </c>
      <c r="D3017" s="51">
        <v>6.9537900000000005E-8</v>
      </c>
      <c r="E3017" s="51">
        <v>1.6351700000000002E-7</v>
      </c>
      <c r="F3017" s="52">
        <v>7.7100000000000009E-8</v>
      </c>
      <c r="G3017" s="53">
        <v>4.2358390000000005E-7</v>
      </c>
      <c r="H3017" s="53">
        <f t="shared" ref="H3017:H3080" si="47">G3017*0.51</f>
        <v>2.1602778900000004E-7</v>
      </c>
    </row>
    <row r="3018" spans="1:8" x14ac:dyDescent="0.4">
      <c r="A3018" s="49"/>
      <c r="B3018" s="50" t="s">
        <v>335</v>
      </c>
      <c r="C3018" s="51">
        <v>2.5951900000000001E-7</v>
      </c>
      <c r="D3018" s="51">
        <v>1.3553799999999998E-7</v>
      </c>
      <c r="E3018" s="51">
        <v>1.2447500000000001E-8</v>
      </c>
      <c r="F3018" s="52">
        <v>4.3700000000000001E-8</v>
      </c>
      <c r="G3018" s="53">
        <v>4.5120449999999998E-7</v>
      </c>
      <c r="H3018" s="53">
        <f t="shared" si="47"/>
        <v>2.30114295E-7</v>
      </c>
    </row>
    <row r="3019" spans="1:8" x14ac:dyDescent="0.4">
      <c r="A3019" s="49"/>
      <c r="B3019" s="50" t="s">
        <v>91</v>
      </c>
      <c r="C3019" s="51">
        <v>1.7949700000000001E-7</v>
      </c>
      <c r="D3019" s="51">
        <v>1.73866E-7</v>
      </c>
      <c r="E3019" s="51">
        <v>2.9127699999999998E-8</v>
      </c>
      <c r="F3019" s="52">
        <v>6.8899999999999988E-8</v>
      </c>
      <c r="G3019" s="53">
        <v>4.5139070000000002E-7</v>
      </c>
      <c r="H3019" s="53">
        <f t="shared" si="47"/>
        <v>2.3020925700000003E-7</v>
      </c>
    </row>
    <row r="3020" spans="1:8" x14ac:dyDescent="0.4">
      <c r="A3020" s="49"/>
      <c r="B3020" s="50" t="s">
        <v>307</v>
      </c>
      <c r="C3020" s="51">
        <v>2.7141600000000003E-7</v>
      </c>
      <c r="D3020" s="51">
        <v>2.7005099999999999E-7</v>
      </c>
      <c r="E3020" s="51">
        <v>1.8324900000000002E-8</v>
      </c>
      <c r="F3020" s="52">
        <v>7.7299999999999997E-8</v>
      </c>
      <c r="G3020" s="53">
        <v>6.3709189999999995E-7</v>
      </c>
      <c r="H3020" s="53">
        <f t="shared" si="47"/>
        <v>3.24916869E-7</v>
      </c>
    </row>
    <row r="3021" spans="1:8" x14ac:dyDescent="0.4">
      <c r="A3021" s="49"/>
      <c r="B3021" s="50" t="s">
        <v>405</v>
      </c>
      <c r="C3021" s="51">
        <v>2.4825000000000002E-7</v>
      </c>
      <c r="D3021" s="51">
        <v>2.9541399999999997E-7</v>
      </c>
      <c r="E3021" s="51">
        <v>6.8298499999999994E-8</v>
      </c>
      <c r="F3021" s="52">
        <v>7.3300000000000001E-8</v>
      </c>
      <c r="G3021" s="53">
        <v>6.8526249999999995E-7</v>
      </c>
      <c r="H3021" s="53">
        <f t="shared" si="47"/>
        <v>3.49483875E-7</v>
      </c>
    </row>
    <row r="3022" spans="1:8" x14ac:dyDescent="0.4">
      <c r="A3022" s="49"/>
      <c r="B3022" s="50" t="s">
        <v>436</v>
      </c>
      <c r="C3022" s="51">
        <v>3.0921099999999998E-7</v>
      </c>
      <c r="D3022" s="51">
        <v>2.2651499999999999E-7</v>
      </c>
      <c r="E3022" s="51">
        <v>5.3115599999999996E-8</v>
      </c>
      <c r="F3022" s="52">
        <v>1.14E-7</v>
      </c>
      <c r="G3022" s="53">
        <v>7.0284159999999999E-7</v>
      </c>
      <c r="H3022" s="53">
        <f t="shared" si="47"/>
        <v>3.58449216E-7</v>
      </c>
    </row>
    <row r="3023" spans="1:8" x14ac:dyDescent="0.4">
      <c r="A3023" s="49"/>
      <c r="B3023" s="50" t="s">
        <v>427</v>
      </c>
      <c r="C3023" s="51">
        <v>3.3486399999999997E-7</v>
      </c>
      <c r="D3023" s="51">
        <v>2.5037799999999999E-7</v>
      </c>
      <c r="E3023" s="51">
        <v>1.4238299999999999E-7</v>
      </c>
      <c r="F3023" s="52">
        <v>1.4499999999999999E-7</v>
      </c>
      <c r="G3023" s="53">
        <v>8.7262499999999997E-7</v>
      </c>
      <c r="H3023" s="53">
        <f t="shared" si="47"/>
        <v>4.4503874999999999E-7</v>
      </c>
    </row>
    <row r="3024" spans="1:8" x14ac:dyDescent="0.4">
      <c r="A3024" s="49"/>
      <c r="B3024" s="50" t="s">
        <v>471</v>
      </c>
      <c r="C3024" s="51">
        <v>4.0798499999999996E-7</v>
      </c>
      <c r="D3024" s="51">
        <v>2.7439100000000004E-7</v>
      </c>
      <c r="E3024" s="51">
        <v>1.00901E-7</v>
      </c>
      <c r="F3024" s="52">
        <v>1.1600000000000001E-7</v>
      </c>
      <c r="G3024" s="53">
        <v>8.9927700000000001E-7</v>
      </c>
      <c r="H3024" s="53">
        <f t="shared" si="47"/>
        <v>4.5863127000000003E-7</v>
      </c>
    </row>
    <row r="3025" spans="1:8" x14ac:dyDescent="0.4">
      <c r="A3025" s="49"/>
      <c r="B3025" s="50" t="s">
        <v>441</v>
      </c>
      <c r="C3025" s="51">
        <v>3.63437E-7</v>
      </c>
      <c r="D3025" s="51">
        <v>2.3300899999999999E-7</v>
      </c>
      <c r="E3025" s="51">
        <v>1.2709099999999998E-7</v>
      </c>
      <c r="F3025" s="52">
        <v>1.7599999999999999E-7</v>
      </c>
      <c r="G3025" s="53">
        <v>8.9953699999999999E-7</v>
      </c>
      <c r="H3025" s="53">
        <f t="shared" si="47"/>
        <v>4.5876387000000002E-7</v>
      </c>
    </row>
    <row r="3026" spans="1:8" x14ac:dyDescent="0.4">
      <c r="A3026" s="49"/>
      <c r="B3026" s="50" t="s">
        <v>159</v>
      </c>
      <c r="C3026" s="51">
        <v>3.7562599999999998E-7</v>
      </c>
      <c r="D3026" s="51">
        <v>2.1243499999999998E-7</v>
      </c>
      <c r="E3026" s="51">
        <v>1.97601E-7</v>
      </c>
      <c r="F3026" s="52">
        <v>1.4700000000000001E-7</v>
      </c>
      <c r="G3026" s="53">
        <v>9.3266199999999988E-7</v>
      </c>
      <c r="H3026" s="53">
        <f t="shared" si="47"/>
        <v>4.7565761999999995E-7</v>
      </c>
    </row>
    <row r="3027" spans="1:8" x14ac:dyDescent="0.4">
      <c r="A3027" s="49"/>
      <c r="B3027" s="50" t="s">
        <v>399</v>
      </c>
      <c r="C3027" s="51">
        <v>3.5063400000000001E-7</v>
      </c>
      <c r="D3027" s="51">
        <v>3.7057200000000002E-7</v>
      </c>
      <c r="E3027" s="51">
        <v>1.12342E-7</v>
      </c>
      <c r="F3027" s="52">
        <v>1.6E-7</v>
      </c>
      <c r="G3027" s="53">
        <v>9.9354800000000016E-7</v>
      </c>
      <c r="H3027" s="53">
        <f t="shared" si="47"/>
        <v>5.0670948000000014E-7</v>
      </c>
    </row>
    <row r="3028" spans="1:8" x14ac:dyDescent="0.4">
      <c r="A3028" s="49"/>
      <c r="B3028" s="50" t="s">
        <v>416</v>
      </c>
      <c r="C3028" s="51">
        <v>6.1187300000000002E-7</v>
      </c>
      <c r="D3028" s="51">
        <v>3.3525100000000002E-7</v>
      </c>
      <c r="E3028" s="51">
        <v>2.13918E-8</v>
      </c>
      <c r="F3028" s="52">
        <v>3.0199999999999999E-8</v>
      </c>
      <c r="G3028" s="53">
        <v>9.987158E-7</v>
      </c>
      <c r="H3028" s="53">
        <f t="shared" si="47"/>
        <v>5.0934505800000001E-7</v>
      </c>
    </row>
    <row r="3029" spans="1:8" x14ac:dyDescent="0.4">
      <c r="A3029" s="49"/>
      <c r="B3029" s="50" t="s">
        <v>380</v>
      </c>
      <c r="C3029" s="51">
        <v>4.3758399999999998E-7</v>
      </c>
      <c r="D3029" s="51">
        <v>3.0638600000000003E-7</v>
      </c>
      <c r="E3029" s="51">
        <v>1.0313900000000001E-7</v>
      </c>
      <c r="F3029" s="52">
        <v>2.16E-7</v>
      </c>
      <c r="G3029" s="53">
        <v>1.0631090000000001E-6</v>
      </c>
      <c r="H3029" s="53">
        <f t="shared" si="47"/>
        <v>5.4218559E-7</v>
      </c>
    </row>
    <row r="3030" spans="1:8" x14ac:dyDescent="0.4">
      <c r="A3030" s="49"/>
      <c r="B3030" s="50" t="s">
        <v>220</v>
      </c>
      <c r="C3030" s="51">
        <v>6.3480000000000005E-7</v>
      </c>
      <c r="D3030" s="51">
        <v>3.2531500000000002E-7</v>
      </c>
      <c r="E3030" s="51">
        <v>2.4453399999999999E-8</v>
      </c>
      <c r="F3030" s="52">
        <v>1.01E-7</v>
      </c>
      <c r="G3030" s="53">
        <v>1.0855684E-6</v>
      </c>
      <c r="H3030" s="53">
        <f t="shared" si="47"/>
        <v>5.5363988400000003E-7</v>
      </c>
    </row>
    <row r="3031" spans="1:8" x14ac:dyDescent="0.4">
      <c r="A3031" s="49"/>
      <c r="B3031" s="50" t="s">
        <v>472</v>
      </c>
      <c r="C3031" s="51">
        <v>3.8436799999999999E-7</v>
      </c>
      <c r="D3031" s="51">
        <v>2.8529800000000004E-7</v>
      </c>
      <c r="E3031" s="51">
        <v>1.7599999999999999E-7</v>
      </c>
      <c r="F3031" s="52">
        <v>2.6E-7</v>
      </c>
      <c r="G3031" s="53">
        <v>1.105666E-6</v>
      </c>
      <c r="H3031" s="53">
        <f t="shared" si="47"/>
        <v>5.6388965999999999E-7</v>
      </c>
    </row>
    <row r="3032" spans="1:8" x14ac:dyDescent="0.4">
      <c r="A3032" s="49"/>
      <c r="B3032" s="50" t="s">
        <v>337</v>
      </c>
      <c r="C3032" s="51">
        <v>4.6322699999999997E-7</v>
      </c>
      <c r="D3032" s="51">
        <v>3.05075E-7</v>
      </c>
      <c r="E3032" s="51">
        <v>8.2348999999999992E-8</v>
      </c>
      <c r="F3032" s="52">
        <v>2.7000000000000001E-7</v>
      </c>
      <c r="G3032" s="53">
        <v>1.120651E-6</v>
      </c>
      <c r="H3032" s="53">
        <f t="shared" si="47"/>
        <v>5.7153201000000002E-7</v>
      </c>
    </row>
    <row r="3033" spans="1:8" x14ac:dyDescent="0.4">
      <c r="A3033" s="49"/>
      <c r="B3033" s="50" t="s">
        <v>227</v>
      </c>
      <c r="C3033" s="51">
        <v>9.4709999999999992E-9</v>
      </c>
      <c r="D3033" s="51">
        <v>3.7096699999999996E-7</v>
      </c>
      <c r="E3033" s="51">
        <v>6.5898699999999997E-9</v>
      </c>
      <c r="F3033" s="52">
        <v>8.1800000000000005E-7</v>
      </c>
      <c r="G3033" s="53">
        <v>1.20502787E-6</v>
      </c>
      <c r="H3033" s="53">
        <f t="shared" si="47"/>
        <v>6.1456421369999999E-7</v>
      </c>
    </row>
    <row r="3034" spans="1:8" x14ac:dyDescent="0.4">
      <c r="A3034" s="49"/>
      <c r="B3034" s="50" t="s">
        <v>409</v>
      </c>
      <c r="C3034" s="51">
        <v>3.22E-7</v>
      </c>
      <c r="D3034" s="51">
        <v>4.0280300000000001E-7</v>
      </c>
      <c r="E3034" s="51">
        <v>1.3999999999999998E-7</v>
      </c>
      <c r="F3034" s="52">
        <v>3.96E-7</v>
      </c>
      <c r="G3034" s="53">
        <v>1.2608029999999999E-6</v>
      </c>
      <c r="H3034" s="53">
        <f t="shared" si="47"/>
        <v>6.4300952999999997E-7</v>
      </c>
    </row>
    <row r="3035" spans="1:8" x14ac:dyDescent="0.4">
      <c r="A3035" s="49"/>
      <c r="B3035" s="50" t="s">
        <v>350</v>
      </c>
      <c r="C3035" s="51">
        <v>3.5199999999999998E-7</v>
      </c>
      <c r="D3035" s="51">
        <v>5.7079899999999997E-7</v>
      </c>
      <c r="E3035" s="51">
        <v>1.30558E-7</v>
      </c>
      <c r="F3035" s="52">
        <v>2.7099999999999998E-7</v>
      </c>
      <c r="G3035" s="53">
        <v>1.3243570000000001E-6</v>
      </c>
      <c r="H3035" s="53">
        <f t="shared" si="47"/>
        <v>6.7542207000000004E-7</v>
      </c>
    </row>
    <row r="3036" spans="1:8" x14ac:dyDescent="0.4">
      <c r="A3036" s="49"/>
      <c r="B3036" s="50" t="s">
        <v>349</v>
      </c>
      <c r="C3036" s="51">
        <v>3.52344E-7</v>
      </c>
      <c r="D3036" s="51">
        <v>5.7079899999999997E-7</v>
      </c>
      <c r="E3036" s="51">
        <v>1.30558E-7</v>
      </c>
      <c r="F3036" s="52">
        <v>2.7099999999999998E-7</v>
      </c>
      <c r="G3036" s="53">
        <v>1.324701E-6</v>
      </c>
      <c r="H3036" s="53">
        <f t="shared" si="47"/>
        <v>6.7559751000000001E-7</v>
      </c>
    </row>
    <row r="3037" spans="1:8" x14ac:dyDescent="0.4">
      <c r="A3037" s="49"/>
      <c r="B3037" s="50" t="s">
        <v>74</v>
      </c>
      <c r="C3037" s="51">
        <v>3.52344E-7</v>
      </c>
      <c r="D3037" s="51">
        <v>5.7079899999999997E-7</v>
      </c>
      <c r="E3037" s="51">
        <v>1.30558E-7</v>
      </c>
      <c r="F3037" s="52">
        <v>2.7099999999999998E-7</v>
      </c>
      <c r="G3037" s="53">
        <v>1.324701E-6</v>
      </c>
      <c r="H3037" s="53">
        <f t="shared" si="47"/>
        <v>6.7559751000000001E-7</v>
      </c>
    </row>
    <row r="3038" spans="1:8" x14ac:dyDescent="0.4">
      <c r="A3038" s="49"/>
      <c r="B3038" s="50" t="s">
        <v>466</v>
      </c>
      <c r="C3038" s="51">
        <v>5.5243399999999998E-7</v>
      </c>
      <c r="D3038" s="51">
        <v>5.3817000000000001E-7</v>
      </c>
      <c r="E3038" s="51">
        <v>1.0416400000000001E-7</v>
      </c>
      <c r="F3038" s="52">
        <v>1.6400000000000001E-7</v>
      </c>
      <c r="G3038" s="53">
        <v>1.358768E-6</v>
      </c>
      <c r="H3038" s="53">
        <f t="shared" si="47"/>
        <v>6.9297168000000005E-7</v>
      </c>
    </row>
    <row r="3039" spans="1:8" x14ac:dyDescent="0.4">
      <c r="A3039" s="49"/>
      <c r="B3039" s="50" t="s">
        <v>351</v>
      </c>
      <c r="C3039" s="51">
        <v>5.6203600000000002E-7</v>
      </c>
      <c r="D3039" s="51">
        <v>3.1767000000000001E-7</v>
      </c>
      <c r="E3039" s="51">
        <v>2.0862700000000001E-7</v>
      </c>
      <c r="F3039" s="52">
        <v>2.9700000000000003E-7</v>
      </c>
      <c r="G3039" s="53">
        <v>1.3853330000000002E-6</v>
      </c>
      <c r="H3039" s="53">
        <f t="shared" si="47"/>
        <v>7.0651983000000007E-7</v>
      </c>
    </row>
    <row r="3040" spans="1:8" x14ac:dyDescent="0.4">
      <c r="A3040" s="49"/>
      <c r="B3040" s="50" t="s">
        <v>363</v>
      </c>
      <c r="C3040" s="51">
        <v>4.02985E-7</v>
      </c>
      <c r="D3040" s="51">
        <v>2.4240299999999998E-7</v>
      </c>
      <c r="E3040" s="51">
        <v>4.5995900000000002E-7</v>
      </c>
      <c r="F3040" s="52">
        <v>3.7100000000000003E-7</v>
      </c>
      <c r="G3040" s="53">
        <v>1.476347E-6</v>
      </c>
      <c r="H3040" s="53">
        <f t="shared" si="47"/>
        <v>7.5293696999999998E-7</v>
      </c>
    </row>
    <row r="3041" spans="1:8" x14ac:dyDescent="0.4">
      <c r="A3041" s="49"/>
      <c r="B3041" s="50" t="s">
        <v>222</v>
      </c>
      <c r="C3041" s="51">
        <v>6.44E-7</v>
      </c>
      <c r="D3041" s="51">
        <v>4.2399999999999999E-7</v>
      </c>
      <c r="E3041" s="51">
        <v>1.6400000000000001E-7</v>
      </c>
      <c r="F3041" s="52">
        <v>4.8999999999999997E-7</v>
      </c>
      <c r="G3041" s="53">
        <v>1.722E-6</v>
      </c>
      <c r="H3041" s="53">
        <f t="shared" si="47"/>
        <v>8.7822000000000004E-7</v>
      </c>
    </row>
    <row r="3042" spans="1:8" x14ac:dyDescent="0.4">
      <c r="A3042" s="49"/>
      <c r="B3042" s="50" t="s">
        <v>414</v>
      </c>
      <c r="C3042" s="51">
        <v>7.0003100000000008E-7</v>
      </c>
      <c r="D3042" s="51">
        <v>5.0319300000000002E-7</v>
      </c>
      <c r="E3042" s="51">
        <v>2.2677099999999999E-7</v>
      </c>
      <c r="F3042" s="52">
        <v>4.34E-7</v>
      </c>
      <c r="G3042" s="53">
        <v>1.8639949999999999E-6</v>
      </c>
      <c r="H3042" s="53">
        <f t="shared" si="47"/>
        <v>9.5063744999999996E-7</v>
      </c>
    </row>
    <row r="3043" spans="1:8" x14ac:dyDescent="0.4">
      <c r="A3043" s="49"/>
      <c r="B3043" s="50" t="s">
        <v>406</v>
      </c>
      <c r="C3043" s="51">
        <v>8.8199999999999998E-7</v>
      </c>
      <c r="D3043" s="51">
        <v>4.8100000000000003E-7</v>
      </c>
      <c r="E3043" s="51">
        <v>2.2499999999999999E-7</v>
      </c>
      <c r="F3043" s="52">
        <v>4.39E-7</v>
      </c>
      <c r="G3043" s="53">
        <v>2.0270000000000002E-6</v>
      </c>
      <c r="H3043" s="53">
        <f t="shared" si="47"/>
        <v>1.0337700000000002E-6</v>
      </c>
    </row>
    <row r="3044" spans="1:8" x14ac:dyDescent="0.4">
      <c r="A3044" s="49"/>
      <c r="B3044" s="50" t="s">
        <v>455</v>
      </c>
      <c r="C3044" s="51">
        <v>1.11416E-6</v>
      </c>
      <c r="D3044" s="51">
        <v>6.6782400000000001E-7</v>
      </c>
      <c r="E3044" s="51">
        <v>1.7011100000000001E-7</v>
      </c>
      <c r="F3044" s="52">
        <v>4.6900000000000003E-7</v>
      </c>
      <c r="G3044" s="53">
        <v>2.4210949999999996E-6</v>
      </c>
      <c r="H3044" s="53">
        <f t="shared" si="47"/>
        <v>1.2347584499999999E-6</v>
      </c>
    </row>
    <row r="3045" spans="1:8" x14ac:dyDescent="0.4">
      <c r="A3045" s="49"/>
      <c r="B3045" s="50" t="s">
        <v>403</v>
      </c>
      <c r="C3045" s="51">
        <v>6.9514299999999994E-7</v>
      </c>
      <c r="D3045" s="51">
        <v>5.54832E-7</v>
      </c>
      <c r="E3045" s="51">
        <v>3.96727E-7</v>
      </c>
      <c r="F3045" s="52">
        <v>9.0100000000000003E-7</v>
      </c>
      <c r="G3045" s="53">
        <v>2.5477019999999998E-6</v>
      </c>
      <c r="H3045" s="53">
        <f t="shared" si="47"/>
        <v>1.29932802E-6</v>
      </c>
    </row>
    <row r="3046" spans="1:8" x14ac:dyDescent="0.4">
      <c r="A3046" s="49"/>
      <c r="B3046" s="50" t="s">
        <v>428</v>
      </c>
      <c r="C3046" s="51">
        <v>6.2403199999999991E-7</v>
      </c>
      <c r="D3046" s="51">
        <v>6.4947900000000004E-7</v>
      </c>
      <c r="E3046" s="51">
        <v>3.31526E-7</v>
      </c>
      <c r="F3046" s="52">
        <v>1.0499999999999999E-6</v>
      </c>
      <c r="G3046" s="53">
        <v>2.655037E-6</v>
      </c>
      <c r="H3046" s="53">
        <f t="shared" si="47"/>
        <v>1.35406887E-6</v>
      </c>
    </row>
    <row r="3047" spans="1:8" x14ac:dyDescent="0.4">
      <c r="A3047" s="49"/>
      <c r="B3047" s="50" t="s">
        <v>221</v>
      </c>
      <c r="C3047" s="51">
        <v>3.9384499999999996E-7</v>
      </c>
      <c r="D3047" s="51">
        <v>6.5334699999999998E-7</v>
      </c>
      <c r="E3047" s="51">
        <v>4.1236400000000003E-7</v>
      </c>
      <c r="F3047" s="52">
        <v>1.2299999999999999E-6</v>
      </c>
      <c r="G3047" s="53">
        <v>2.6895560000000001E-6</v>
      </c>
      <c r="H3047" s="53">
        <f t="shared" si="47"/>
        <v>1.3716735600000002E-6</v>
      </c>
    </row>
    <row r="3048" spans="1:8" x14ac:dyDescent="0.4">
      <c r="A3048" s="49"/>
      <c r="B3048" s="50" t="s">
        <v>396</v>
      </c>
      <c r="C3048" s="51">
        <v>2.84548E-6</v>
      </c>
      <c r="D3048" s="51">
        <v>1.9845299999999998E-6</v>
      </c>
      <c r="E3048" s="51">
        <v>4.8705499999999999E-7</v>
      </c>
      <c r="F3048" s="52">
        <v>1.19E-6</v>
      </c>
      <c r="G3048" s="53">
        <v>6.507065E-6</v>
      </c>
      <c r="H3048" s="53">
        <f t="shared" si="47"/>
        <v>3.3186031500000001E-6</v>
      </c>
    </row>
    <row r="3049" spans="1:8" x14ac:dyDescent="0.4">
      <c r="A3049" s="49"/>
      <c r="B3049" s="50" t="s">
        <v>390</v>
      </c>
      <c r="C3049" s="51">
        <v>1.4778599999999998E-6</v>
      </c>
      <c r="D3049" s="51">
        <v>2.6919499999999997E-6</v>
      </c>
      <c r="E3049" s="51">
        <v>1.2773699999999999E-6</v>
      </c>
      <c r="F3049" s="52">
        <v>2.2900000000000001E-6</v>
      </c>
      <c r="G3049" s="53">
        <v>7.7371799999999997E-6</v>
      </c>
      <c r="H3049" s="53">
        <f t="shared" si="47"/>
        <v>3.9459617999999995E-6</v>
      </c>
    </row>
    <row r="3050" spans="1:8" x14ac:dyDescent="0.4">
      <c r="A3050" s="49"/>
      <c r="B3050" s="50" t="s">
        <v>215</v>
      </c>
      <c r="C3050" s="51">
        <v>8.322019999999999E-6</v>
      </c>
      <c r="D3050" s="51">
        <v>2.4462000000000001E-5</v>
      </c>
      <c r="E3050" s="51">
        <v>6.9568099999999997E-7</v>
      </c>
      <c r="F3050" s="52">
        <v>6.1700000000000002E-6</v>
      </c>
      <c r="G3050" s="53">
        <v>3.9649700999999997E-5</v>
      </c>
      <c r="H3050" s="53">
        <f t="shared" si="47"/>
        <v>2.0221347509999999E-5</v>
      </c>
    </row>
    <row r="3051" spans="1:8" x14ac:dyDescent="0.4">
      <c r="A3051" s="49"/>
      <c r="B3051" s="50" t="s">
        <v>389</v>
      </c>
      <c r="C3051" s="51">
        <v>1.1776699999999999E-5</v>
      </c>
      <c r="D3051" s="51">
        <v>3.41113E-5</v>
      </c>
      <c r="E3051" s="51">
        <v>9.3388499999999997E-7</v>
      </c>
      <c r="F3051" s="52">
        <v>1.5800000000000001E-5</v>
      </c>
      <c r="G3051" s="53">
        <v>6.2621884999999996E-5</v>
      </c>
      <c r="H3051" s="53">
        <f t="shared" si="47"/>
        <v>3.193716135E-5</v>
      </c>
    </row>
    <row r="3052" spans="1:8" x14ac:dyDescent="0.4">
      <c r="A3052" s="56" t="s">
        <v>38</v>
      </c>
      <c r="B3052" s="45" t="s">
        <v>433</v>
      </c>
      <c r="C3052" s="46">
        <v>2.37796E-8</v>
      </c>
      <c r="D3052" s="46">
        <v>5.1279800000000002E-8</v>
      </c>
      <c r="E3052" s="46">
        <v>3.9060100000000002E-9</v>
      </c>
      <c r="F3052" s="47">
        <v>4.9E-9</v>
      </c>
      <c r="G3052" s="48">
        <v>8.3865409999999995E-8</v>
      </c>
      <c r="H3052" s="48">
        <f t="shared" si="47"/>
        <v>4.27713591E-8</v>
      </c>
    </row>
    <row r="3053" spans="1:8" x14ac:dyDescent="0.4">
      <c r="A3053" s="49"/>
      <c r="B3053" s="50" t="s">
        <v>292</v>
      </c>
      <c r="C3053" s="51">
        <v>2.1340199999999999E-8</v>
      </c>
      <c r="D3053" s="51">
        <v>4.3768900000000001E-8</v>
      </c>
      <c r="E3053" s="51">
        <v>4.5136799999999997E-9</v>
      </c>
      <c r="F3053" s="52">
        <v>2.0100000000000001E-8</v>
      </c>
      <c r="G3053" s="53">
        <v>8.9722779999999998E-8</v>
      </c>
      <c r="H3053" s="53">
        <f t="shared" si="47"/>
        <v>4.57586178E-8</v>
      </c>
    </row>
    <row r="3054" spans="1:8" x14ac:dyDescent="0.4">
      <c r="A3054" s="49"/>
      <c r="B3054" s="50" t="s">
        <v>463</v>
      </c>
      <c r="C3054" s="51">
        <v>2.53045E-8</v>
      </c>
      <c r="D3054" s="51">
        <v>5.3371900000000004E-8</v>
      </c>
      <c r="E3054" s="51">
        <v>3.7530599999999999E-9</v>
      </c>
      <c r="F3054" s="52">
        <v>7.4300000000000002E-9</v>
      </c>
      <c r="G3054" s="53">
        <v>8.9859459999999999E-8</v>
      </c>
      <c r="H3054" s="53">
        <f t="shared" si="47"/>
        <v>4.5828324599999999E-8</v>
      </c>
    </row>
    <row r="3055" spans="1:8" x14ac:dyDescent="0.4">
      <c r="A3055" s="49"/>
      <c r="B3055" s="50" t="s">
        <v>357</v>
      </c>
      <c r="C3055" s="51">
        <v>2.41613E-8</v>
      </c>
      <c r="D3055" s="51">
        <v>6.3757399999999988E-8</v>
      </c>
      <c r="E3055" s="51">
        <v>6.1012100000000003E-9</v>
      </c>
      <c r="F3055" s="52">
        <v>6.1600000000000002E-9</v>
      </c>
      <c r="G3055" s="53">
        <v>1.0017990999999999E-7</v>
      </c>
      <c r="H3055" s="53">
        <f t="shared" si="47"/>
        <v>5.1091754099999995E-8</v>
      </c>
    </row>
    <row r="3056" spans="1:8" x14ac:dyDescent="0.4">
      <c r="A3056" s="49"/>
      <c r="B3056" s="50" t="s">
        <v>385</v>
      </c>
      <c r="C3056" s="51">
        <v>3.3692799999999998E-8</v>
      </c>
      <c r="D3056" s="51">
        <v>7.8934400000000006E-8</v>
      </c>
      <c r="E3056" s="51">
        <v>7.0937799999999999E-9</v>
      </c>
      <c r="F3056" s="52">
        <v>5.5999999999999997E-9</v>
      </c>
      <c r="G3056" s="53">
        <v>1.2532097999999999E-7</v>
      </c>
      <c r="H3056" s="53">
        <f t="shared" si="47"/>
        <v>6.3913699799999993E-8</v>
      </c>
    </row>
    <row r="3057" spans="1:8" x14ac:dyDescent="0.4">
      <c r="A3057" s="49"/>
      <c r="B3057" s="50" t="s">
        <v>434</v>
      </c>
      <c r="C3057" s="51">
        <v>3.4224399999999998E-8</v>
      </c>
      <c r="D3057" s="51">
        <v>7.8785199999999998E-8</v>
      </c>
      <c r="E3057" s="51">
        <v>6.2184899999999997E-9</v>
      </c>
      <c r="F3057" s="52">
        <v>8.1099999999999995E-9</v>
      </c>
      <c r="G3057" s="53">
        <v>1.2733809000000001E-7</v>
      </c>
      <c r="H3057" s="53">
        <f t="shared" si="47"/>
        <v>6.4942425900000002E-8</v>
      </c>
    </row>
    <row r="3058" spans="1:8" x14ac:dyDescent="0.4">
      <c r="A3058" s="49"/>
      <c r="B3058" s="50" t="s">
        <v>454</v>
      </c>
      <c r="C3058" s="51">
        <v>3.6338999999999999E-8</v>
      </c>
      <c r="D3058" s="51">
        <v>8.7379000000000004E-8</v>
      </c>
      <c r="E3058" s="51">
        <v>2.2884599999999998E-9</v>
      </c>
      <c r="F3058" s="52">
        <v>2.0599999999999999E-8</v>
      </c>
      <c r="G3058" s="53">
        <v>1.4660646000000004E-7</v>
      </c>
      <c r="H3058" s="53">
        <f t="shared" si="47"/>
        <v>7.4769294600000017E-8</v>
      </c>
    </row>
    <row r="3059" spans="1:8" x14ac:dyDescent="0.4">
      <c r="A3059" s="49"/>
      <c r="B3059" s="50" t="s">
        <v>443</v>
      </c>
      <c r="C3059" s="51">
        <v>4.1353300000000003E-8</v>
      </c>
      <c r="D3059" s="51">
        <v>9.1928200000000012E-8</v>
      </c>
      <c r="E3059" s="51">
        <v>8.1489100000000001E-9</v>
      </c>
      <c r="F3059" s="52">
        <v>6.3899999999999996E-9</v>
      </c>
      <c r="G3059" s="53">
        <v>1.4782041000000001E-7</v>
      </c>
      <c r="H3059" s="53">
        <f t="shared" si="47"/>
        <v>7.5388409100000009E-8</v>
      </c>
    </row>
    <row r="3060" spans="1:8" x14ac:dyDescent="0.4">
      <c r="A3060" s="49"/>
      <c r="B3060" s="50" t="s">
        <v>349</v>
      </c>
      <c r="C3060" s="51">
        <v>3.31726E-8</v>
      </c>
      <c r="D3060" s="51">
        <v>7.95129E-8</v>
      </c>
      <c r="E3060" s="51">
        <v>1.46923E-8</v>
      </c>
      <c r="F3060" s="52">
        <v>2.4600000000000002E-8</v>
      </c>
      <c r="G3060" s="53">
        <v>1.519778E-7</v>
      </c>
      <c r="H3060" s="53">
        <f t="shared" si="47"/>
        <v>7.7508678000000006E-8</v>
      </c>
    </row>
    <row r="3061" spans="1:8" x14ac:dyDescent="0.4">
      <c r="A3061" s="49"/>
      <c r="B3061" s="50" t="s">
        <v>74</v>
      </c>
      <c r="C3061" s="51">
        <v>3.31726E-8</v>
      </c>
      <c r="D3061" s="51">
        <v>7.95129E-8</v>
      </c>
      <c r="E3061" s="51">
        <v>1.46923E-8</v>
      </c>
      <c r="F3061" s="52">
        <v>2.4600000000000002E-8</v>
      </c>
      <c r="G3061" s="53">
        <v>1.519778E-7</v>
      </c>
      <c r="H3061" s="53">
        <f t="shared" si="47"/>
        <v>7.7508678000000006E-8</v>
      </c>
    </row>
    <row r="3062" spans="1:8" x14ac:dyDescent="0.4">
      <c r="A3062" s="49"/>
      <c r="B3062" s="50" t="s">
        <v>350</v>
      </c>
      <c r="C3062" s="51">
        <v>3.31726E-8</v>
      </c>
      <c r="D3062" s="51">
        <v>7.95129E-8</v>
      </c>
      <c r="E3062" s="51">
        <v>1.46923E-8</v>
      </c>
      <c r="F3062" s="52">
        <v>2.4600000000000002E-8</v>
      </c>
      <c r="G3062" s="53">
        <v>1.519778E-7</v>
      </c>
      <c r="H3062" s="53">
        <f t="shared" si="47"/>
        <v>7.7508678000000006E-8</v>
      </c>
    </row>
    <row r="3063" spans="1:8" x14ac:dyDescent="0.4">
      <c r="A3063" s="49"/>
      <c r="B3063" s="50" t="s">
        <v>395</v>
      </c>
      <c r="C3063" s="51">
        <v>3.6965200000000005E-8</v>
      </c>
      <c r="D3063" s="51">
        <v>9.2934000000000004E-8</v>
      </c>
      <c r="E3063" s="51">
        <v>2.11444E-9</v>
      </c>
      <c r="F3063" s="52">
        <v>2.1500000000000001E-8</v>
      </c>
      <c r="G3063" s="53">
        <v>1.5351364000000002E-7</v>
      </c>
      <c r="H3063" s="53">
        <f t="shared" si="47"/>
        <v>7.8291956400000016E-8</v>
      </c>
    </row>
    <row r="3064" spans="1:8" x14ac:dyDescent="0.4">
      <c r="A3064" s="49"/>
      <c r="B3064" s="50" t="s">
        <v>432</v>
      </c>
      <c r="C3064" s="51">
        <v>4.1685699999999997E-8</v>
      </c>
      <c r="D3064" s="51">
        <v>9.3039399999999999E-8</v>
      </c>
      <c r="E3064" s="51">
        <v>1.1127800000000001E-8</v>
      </c>
      <c r="F3064" s="52">
        <v>1.2300000000000001E-8</v>
      </c>
      <c r="G3064" s="53">
        <v>1.5815290000000001E-7</v>
      </c>
      <c r="H3064" s="53">
        <f t="shared" si="47"/>
        <v>8.065797900000001E-8</v>
      </c>
    </row>
    <row r="3065" spans="1:8" x14ac:dyDescent="0.4">
      <c r="A3065" s="49"/>
      <c r="B3065" s="50" t="s">
        <v>444</v>
      </c>
      <c r="C3065" s="51">
        <v>4.5235999999999996E-8</v>
      </c>
      <c r="D3065" s="51">
        <v>1.0597700000000001E-7</v>
      </c>
      <c r="E3065" s="51">
        <v>9.5241100000000001E-9</v>
      </c>
      <c r="F3065" s="52">
        <v>7.5200000000000005E-9</v>
      </c>
      <c r="G3065" s="53">
        <v>1.6825711000000002E-7</v>
      </c>
      <c r="H3065" s="53">
        <f t="shared" si="47"/>
        <v>8.5811126100000015E-8</v>
      </c>
    </row>
    <row r="3066" spans="1:8" x14ac:dyDescent="0.4">
      <c r="A3066" s="49"/>
      <c r="B3066" s="50" t="s">
        <v>430</v>
      </c>
      <c r="C3066" s="51">
        <v>3.9502300000000002E-8</v>
      </c>
      <c r="D3066" s="51">
        <v>1.1274300000000001E-7</v>
      </c>
      <c r="E3066" s="51">
        <v>8.3520299999999989E-9</v>
      </c>
      <c r="F3066" s="52">
        <v>1.5699999999999998E-8</v>
      </c>
      <c r="G3066" s="53">
        <v>1.7629733000000001E-7</v>
      </c>
      <c r="H3066" s="53">
        <f t="shared" si="47"/>
        <v>8.9911638300000013E-8</v>
      </c>
    </row>
    <row r="3067" spans="1:8" x14ac:dyDescent="0.4">
      <c r="A3067" s="49"/>
      <c r="B3067" s="50" t="s">
        <v>215</v>
      </c>
      <c r="C3067" s="51">
        <v>2.7698999999999999E-8</v>
      </c>
      <c r="D3067" s="51">
        <v>7.7911899999999998E-8</v>
      </c>
      <c r="E3067" s="51">
        <v>1.84604E-9</v>
      </c>
      <c r="F3067" s="52">
        <v>7.3799999999999999E-8</v>
      </c>
      <c r="G3067" s="53">
        <v>1.8125694000000001E-7</v>
      </c>
      <c r="H3067" s="53">
        <f t="shared" si="47"/>
        <v>9.2441039400000003E-8</v>
      </c>
    </row>
    <row r="3068" spans="1:8" x14ac:dyDescent="0.4">
      <c r="A3068" s="49"/>
      <c r="B3068" s="50" t="s">
        <v>346</v>
      </c>
      <c r="C3068" s="51">
        <v>4.6028700000000005E-8</v>
      </c>
      <c r="D3068" s="51">
        <v>1.0255300000000001E-7</v>
      </c>
      <c r="E3068" s="51">
        <v>7.6430300000000006E-9</v>
      </c>
      <c r="F3068" s="52">
        <v>3.2199999999999997E-8</v>
      </c>
      <c r="G3068" s="53">
        <v>1.8842472999999999E-7</v>
      </c>
      <c r="H3068" s="53">
        <f t="shared" si="47"/>
        <v>9.6096612299999997E-8</v>
      </c>
    </row>
    <row r="3069" spans="1:8" x14ac:dyDescent="0.4">
      <c r="A3069" s="49"/>
      <c r="B3069" s="50" t="s">
        <v>467</v>
      </c>
      <c r="C3069" s="51">
        <v>5.3159299999999996E-8</v>
      </c>
      <c r="D3069" s="51">
        <v>1.2352799999999999E-7</v>
      </c>
      <c r="E3069" s="51">
        <v>5.6103500000000002E-9</v>
      </c>
      <c r="F3069" s="52">
        <v>1.26E-8</v>
      </c>
      <c r="G3069" s="53">
        <v>1.9489765E-7</v>
      </c>
      <c r="H3069" s="53">
        <f t="shared" si="47"/>
        <v>9.9397801500000009E-8</v>
      </c>
    </row>
    <row r="3070" spans="1:8" x14ac:dyDescent="0.4">
      <c r="A3070" s="49"/>
      <c r="B3070" s="50" t="s">
        <v>400</v>
      </c>
      <c r="C3070" s="51">
        <v>4.4949900000000003E-8</v>
      </c>
      <c r="D3070" s="51">
        <v>1.24794E-7</v>
      </c>
      <c r="E3070" s="51">
        <v>2.4566500000000002E-9</v>
      </c>
      <c r="F3070" s="52">
        <v>3.1499999999999998E-8</v>
      </c>
      <c r="G3070" s="53">
        <v>2.0370055000000001E-7</v>
      </c>
      <c r="H3070" s="53">
        <f t="shared" si="47"/>
        <v>1.0388728050000001E-7</v>
      </c>
    </row>
    <row r="3071" spans="1:8" x14ac:dyDescent="0.4">
      <c r="A3071" s="49"/>
      <c r="B3071" s="50" t="s">
        <v>397</v>
      </c>
      <c r="C3071" s="51">
        <v>4.75067E-8</v>
      </c>
      <c r="D3071" s="51">
        <v>1.3050200000000001E-7</v>
      </c>
      <c r="E3071" s="51">
        <v>5.4974199999999994E-9</v>
      </c>
      <c r="F3071" s="52">
        <v>3.2199999999999997E-8</v>
      </c>
      <c r="G3071" s="53">
        <v>2.1570612E-7</v>
      </c>
      <c r="H3071" s="53">
        <f t="shared" si="47"/>
        <v>1.100101212E-7</v>
      </c>
    </row>
    <row r="3072" spans="1:8" x14ac:dyDescent="0.4">
      <c r="A3072" s="49"/>
      <c r="B3072" s="50" t="s">
        <v>296</v>
      </c>
      <c r="C3072" s="51">
        <v>5.3386599999999998E-8</v>
      </c>
      <c r="D3072" s="51">
        <v>1.3603899999999999E-7</v>
      </c>
      <c r="E3072" s="51">
        <v>8.4657299999999995E-9</v>
      </c>
      <c r="F3072" s="52">
        <v>3.92E-8</v>
      </c>
      <c r="G3072" s="53">
        <v>2.3709132999999999E-7</v>
      </c>
      <c r="H3072" s="53">
        <f t="shared" si="47"/>
        <v>1.2091657829999999E-7</v>
      </c>
    </row>
    <row r="3073" spans="1:8" x14ac:dyDescent="0.4">
      <c r="A3073" s="49"/>
      <c r="B3073" s="50" t="s">
        <v>470</v>
      </c>
      <c r="C3073" s="51">
        <v>6.0883899999999999E-8</v>
      </c>
      <c r="D3073" s="51">
        <v>1.4312700000000001E-7</v>
      </c>
      <c r="E3073" s="51">
        <v>2.2366999999999999E-9</v>
      </c>
      <c r="F3073" s="52">
        <v>3.6399999999999995E-8</v>
      </c>
      <c r="G3073" s="53">
        <v>2.4264759999999999E-7</v>
      </c>
      <c r="H3073" s="53">
        <f t="shared" si="47"/>
        <v>1.23750276E-7</v>
      </c>
    </row>
    <row r="3074" spans="1:8" x14ac:dyDescent="0.4">
      <c r="A3074" s="49"/>
      <c r="B3074" s="50" t="s">
        <v>472</v>
      </c>
      <c r="C3074" s="51">
        <v>7.2383499999999994E-8</v>
      </c>
      <c r="D3074" s="51">
        <v>7.4262000000000007E-8</v>
      </c>
      <c r="E3074" s="51">
        <v>4.4211100000000003E-8</v>
      </c>
      <c r="F3074" s="52">
        <v>7.4599999999999993E-8</v>
      </c>
      <c r="G3074" s="53">
        <v>2.654566E-7</v>
      </c>
      <c r="H3074" s="53">
        <f t="shared" si="47"/>
        <v>1.3538286600000001E-7</v>
      </c>
    </row>
    <row r="3075" spans="1:8" x14ac:dyDescent="0.4">
      <c r="A3075" s="49"/>
      <c r="B3075" s="50" t="s">
        <v>435</v>
      </c>
      <c r="C3075" s="51">
        <v>6.6896200000000003E-8</v>
      </c>
      <c r="D3075" s="51">
        <v>1.7205399999999999E-7</v>
      </c>
      <c r="E3075" s="51">
        <v>9.0834599999999987E-9</v>
      </c>
      <c r="F3075" s="52">
        <v>1.77E-8</v>
      </c>
      <c r="G3075" s="53">
        <v>2.6573366000000003E-7</v>
      </c>
      <c r="H3075" s="53">
        <f t="shared" si="47"/>
        <v>1.3552416660000001E-7</v>
      </c>
    </row>
    <row r="3076" spans="1:8" x14ac:dyDescent="0.4">
      <c r="A3076" s="49"/>
      <c r="B3076" s="50" t="s">
        <v>469</v>
      </c>
      <c r="C3076" s="51">
        <v>6.6896200000000003E-8</v>
      </c>
      <c r="D3076" s="51">
        <v>1.7205399999999999E-7</v>
      </c>
      <c r="E3076" s="51">
        <v>9.0834599999999987E-9</v>
      </c>
      <c r="F3076" s="52">
        <v>1.77E-8</v>
      </c>
      <c r="G3076" s="53">
        <v>2.6573366000000003E-7</v>
      </c>
      <c r="H3076" s="53">
        <f t="shared" si="47"/>
        <v>1.3552416660000001E-7</v>
      </c>
    </row>
    <row r="3077" spans="1:8" x14ac:dyDescent="0.4">
      <c r="A3077" s="49"/>
      <c r="B3077" s="50" t="s">
        <v>386</v>
      </c>
      <c r="C3077" s="51">
        <v>5.5218300000000002E-8</v>
      </c>
      <c r="D3077" s="51">
        <v>1.5851999999999999E-7</v>
      </c>
      <c r="E3077" s="51">
        <v>9.2716499999999995E-9</v>
      </c>
      <c r="F3077" s="52">
        <v>4.3700000000000001E-8</v>
      </c>
      <c r="G3077" s="53">
        <v>2.6670994999999996E-7</v>
      </c>
      <c r="H3077" s="53">
        <f t="shared" si="47"/>
        <v>1.3602207449999998E-7</v>
      </c>
    </row>
    <row r="3078" spans="1:8" x14ac:dyDescent="0.4">
      <c r="A3078" s="49"/>
      <c r="B3078" s="50" t="s">
        <v>333</v>
      </c>
      <c r="C3078" s="51">
        <v>6.3777500000000003E-8</v>
      </c>
      <c r="D3078" s="51">
        <v>1.78229E-7</v>
      </c>
      <c r="E3078" s="51">
        <v>1.3191799999999999E-8</v>
      </c>
      <c r="F3078" s="52">
        <v>2.4E-8</v>
      </c>
      <c r="G3078" s="53">
        <v>2.7919829999999999E-7</v>
      </c>
      <c r="H3078" s="53">
        <f t="shared" si="47"/>
        <v>1.42391133E-7</v>
      </c>
    </row>
    <row r="3079" spans="1:8" x14ac:dyDescent="0.4">
      <c r="A3079" s="49"/>
      <c r="B3079" s="50" t="s">
        <v>364</v>
      </c>
      <c r="C3079" s="51">
        <v>4.9618899999999997E-8</v>
      </c>
      <c r="D3079" s="51">
        <v>1.7909700000000001E-7</v>
      </c>
      <c r="E3079" s="51">
        <v>8.7091500000000003E-9</v>
      </c>
      <c r="F3079" s="52">
        <v>4.2699999999999999E-8</v>
      </c>
      <c r="G3079" s="53">
        <v>2.8012505E-7</v>
      </c>
      <c r="H3079" s="53">
        <f t="shared" si="47"/>
        <v>1.4286377550000001E-7</v>
      </c>
    </row>
    <row r="3080" spans="1:8" x14ac:dyDescent="0.4">
      <c r="A3080" s="49"/>
      <c r="B3080" s="50" t="s">
        <v>159</v>
      </c>
      <c r="C3080" s="51">
        <v>1.1450500000000001E-7</v>
      </c>
      <c r="D3080" s="51">
        <v>7.1924700000000001E-8</v>
      </c>
      <c r="E3080" s="51">
        <v>7.9019199999999999E-8</v>
      </c>
      <c r="F3080" s="52">
        <v>4.51E-8</v>
      </c>
      <c r="G3080" s="53">
        <v>3.1054890000000007E-7</v>
      </c>
      <c r="H3080" s="53">
        <f t="shared" si="47"/>
        <v>1.5837993900000004E-7</v>
      </c>
    </row>
    <row r="3081" spans="1:8" x14ac:dyDescent="0.4">
      <c r="A3081" s="49"/>
      <c r="B3081" s="50" t="s">
        <v>412</v>
      </c>
      <c r="C3081" s="51">
        <v>6.8898600000000005E-8</v>
      </c>
      <c r="D3081" s="51">
        <v>2.13572E-7</v>
      </c>
      <c r="E3081" s="51">
        <v>3.3166100000000002E-9</v>
      </c>
      <c r="F3081" s="52">
        <v>5.0599999999999996E-8</v>
      </c>
      <c r="G3081" s="53">
        <v>3.3638721000000005E-7</v>
      </c>
      <c r="H3081" s="53">
        <f t="shared" ref="H3081:H3144" si="48">G3081*0.51</f>
        <v>1.7155747710000004E-7</v>
      </c>
    </row>
    <row r="3082" spans="1:8" x14ac:dyDescent="0.4">
      <c r="A3082" s="49"/>
      <c r="B3082" s="50" t="s">
        <v>453</v>
      </c>
      <c r="C3082" s="51">
        <v>6.8367299999999996E-8</v>
      </c>
      <c r="D3082" s="51">
        <v>1.86681E-7</v>
      </c>
      <c r="E3082" s="51">
        <v>4.8555799999999999E-9</v>
      </c>
      <c r="F3082" s="52">
        <v>8.3700000000000002E-8</v>
      </c>
      <c r="G3082" s="53">
        <v>3.4360388000000003E-7</v>
      </c>
      <c r="H3082" s="53">
        <f t="shared" si="48"/>
        <v>1.7523797880000001E-7</v>
      </c>
    </row>
    <row r="3083" spans="1:8" x14ac:dyDescent="0.4">
      <c r="A3083" s="49"/>
      <c r="B3083" s="50" t="s">
        <v>394</v>
      </c>
      <c r="C3083" s="51">
        <v>5.1679399999999998E-8</v>
      </c>
      <c r="D3083" s="51">
        <v>2.8158700000000005E-7</v>
      </c>
      <c r="E3083" s="51">
        <v>1.7649600000000001E-9</v>
      </c>
      <c r="F3083" s="52">
        <v>6.8800000000000007E-8</v>
      </c>
      <c r="G3083" s="53">
        <v>4.0383135999999999E-7</v>
      </c>
      <c r="H3083" s="53">
        <f t="shared" si="48"/>
        <v>2.0595399359999999E-7</v>
      </c>
    </row>
    <row r="3084" spans="1:8" x14ac:dyDescent="0.4">
      <c r="A3084" s="49"/>
      <c r="B3084" s="50" t="s">
        <v>411</v>
      </c>
      <c r="C3084" s="51">
        <v>9.7378199999999998E-8</v>
      </c>
      <c r="D3084" s="51">
        <v>2.6334299999999995E-7</v>
      </c>
      <c r="E3084" s="51">
        <v>2.1617700000000002E-8</v>
      </c>
      <c r="F3084" s="52">
        <v>3.1499999999999998E-8</v>
      </c>
      <c r="G3084" s="53">
        <v>4.1383890000000004E-7</v>
      </c>
      <c r="H3084" s="53">
        <f t="shared" si="48"/>
        <v>2.1105783900000003E-7</v>
      </c>
    </row>
    <row r="3085" spans="1:8" x14ac:dyDescent="0.4">
      <c r="A3085" s="49"/>
      <c r="B3085" s="50" t="s">
        <v>439</v>
      </c>
      <c r="C3085" s="51">
        <v>9.7378199999999998E-8</v>
      </c>
      <c r="D3085" s="51">
        <v>2.6334299999999995E-7</v>
      </c>
      <c r="E3085" s="51">
        <v>2.1617700000000002E-8</v>
      </c>
      <c r="F3085" s="52">
        <v>3.1499999999999998E-8</v>
      </c>
      <c r="G3085" s="53">
        <v>4.1383890000000004E-7</v>
      </c>
      <c r="H3085" s="53">
        <f t="shared" si="48"/>
        <v>2.1105783900000003E-7</v>
      </c>
    </row>
    <row r="3086" spans="1:8" x14ac:dyDescent="0.4">
      <c r="A3086" s="49"/>
      <c r="B3086" s="50" t="s">
        <v>440</v>
      </c>
      <c r="C3086" s="51">
        <v>9.7378199999999998E-8</v>
      </c>
      <c r="D3086" s="51">
        <v>2.6334299999999995E-7</v>
      </c>
      <c r="E3086" s="51">
        <v>2.1617700000000002E-8</v>
      </c>
      <c r="F3086" s="52">
        <v>3.1499999999999998E-8</v>
      </c>
      <c r="G3086" s="53">
        <v>4.1383890000000004E-7</v>
      </c>
      <c r="H3086" s="53">
        <f t="shared" si="48"/>
        <v>2.1105783900000003E-7</v>
      </c>
    </row>
    <row r="3087" spans="1:8" x14ac:dyDescent="0.4">
      <c r="A3087" s="49"/>
      <c r="B3087" s="50" t="s">
        <v>474</v>
      </c>
      <c r="C3087" s="51">
        <v>9.7378199999999998E-8</v>
      </c>
      <c r="D3087" s="51">
        <v>2.6334299999999995E-7</v>
      </c>
      <c r="E3087" s="51">
        <v>2.1617700000000002E-8</v>
      </c>
      <c r="F3087" s="52">
        <v>3.1499999999999998E-8</v>
      </c>
      <c r="G3087" s="53">
        <v>4.1383890000000004E-7</v>
      </c>
      <c r="H3087" s="53">
        <f t="shared" si="48"/>
        <v>2.1105783900000003E-7</v>
      </c>
    </row>
    <row r="3088" spans="1:8" x14ac:dyDescent="0.4">
      <c r="A3088" s="49"/>
      <c r="B3088" s="50" t="s">
        <v>389</v>
      </c>
      <c r="C3088" s="51">
        <v>8.46139E-8</v>
      </c>
      <c r="D3088" s="51">
        <v>2.4801899999999999E-7</v>
      </c>
      <c r="E3088" s="51">
        <v>7.0180100000000003E-9</v>
      </c>
      <c r="F3088" s="52">
        <v>8.3700000000000002E-8</v>
      </c>
      <c r="G3088" s="53">
        <v>4.2335091000000001E-7</v>
      </c>
      <c r="H3088" s="53">
        <f t="shared" si="48"/>
        <v>2.159089641E-7</v>
      </c>
    </row>
    <row r="3089" spans="1:8" x14ac:dyDescent="0.4">
      <c r="A3089" s="49"/>
      <c r="B3089" s="50" t="s">
        <v>461</v>
      </c>
      <c r="C3089" s="51">
        <v>9.46886E-8</v>
      </c>
      <c r="D3089" s="51">
        <v>2.7879400000000003E-7</v>
      </c>
      <c r="E3089" s="51">
        <v>1.03597E-8</v>
      </c>
      <c r="F3089" s="52">
        <v>4.3300000000000004E-8</v>
      </c>
      <c r="G3089" s="53">
        <v>4.2714230000000003E-7</v>
      </c>
      <c r="H3089" s="53">
        <f t="shared" si="48"/>
        <v>2.1784257300000001E-7</v>
      </c>
    </row>
    <row r="3090" spans="1:8" x14ac:dyDescent="0.4">
      <c r="A3090" s="49"/>
      <c r="B3090" s="50" t="s">
        <v>80</v>
      </c>
      <c r="C3090" s="51">
        <v>8.4972800000000005E-8</v>
      </c>
      <c r="D3090" s="51">
        <v>2.9074199999999997E-7</v>
      </c>
      <c r="E3090" s="51">
        <v>1.9224399999999999E-8</v>
      </c>
      <c r="F3090" s="52">
        <v>3.8999999999999998E-8</v>
      </c>
      <c r="G3090" s="53">
        <v>4.3393919999999999E-7</v>
      </c>
      <c r="H3090" s="53">
        <f t="shared" si="48"/>
        <v>2.2130899200000001E-7</v>
      </c>
    </row>
    <row r="3091" spans="1:8" x14ac:dyDescent="0.4">
      <c r="A3091" s="49"/>
      <c r="B3091" s="50" t="s">
        <v>473</v>
      </c>
      <c r="C3091" s="51">
        <v>5.4793999999999994E-8</v>
      </c>
      <c r="D3091" s="51">
        <v>2.6421000000000001E-7</v>
      </c>
      <c r="E3091" s="51">
        <v>6.9164300000000003E-9</v>
      </c>
      <c r="F3091" s="52">
        <v>1.5699999999999999E-7</v>
      </c>
      <c r="G3091" s="53">
        <v>4.8292042999999996E-7</v>
      </c>
      <c r="H3091" s="53">
        <f t="shared" si="48"/>
        <v>2.4628941929999999E-7</v>
      </c>
    </row>
    <row r="3092" spans="1:8" x14ac:dyDescent="0.4">
      <c r="A3092" s="49"/>
      <c r="B3092" s="50" t="s">
        <v>277</v>
      </c>
      <c r="C3092" s="51">
        <v>1.22158E-7</v>
      </c>
      <c r="D3092" s="51">
        <v>3.2122000000000001E-7</v>
      </c>
      <c r="E3092" s="51">
        <v>4.5419400000000001E-9</v>
      </c>
      <c r="F3092" s="52">
        <v>5.7899999999999996E-8</v>
      </c>
      <c r="G3092" s="53">
        <v>5.058199399999999E-7</v>
      </c>
      <c r="H3092" s="53">
        <f t="shared" si="48"/>
        <v>2.5796816939999993E-7</v>
      </c>
    </row>
    <row r="3093" spans="1:8" x14ac:dyDescent="0.4">
      <c r="A3093" s="49"/>
      <c r="B3093" s="50" t="s">
        <v>456</v>
      </c>
      <c r="C3093" s="51">
        <v>1.1754000000000001E-7</v>
      </c>
      <c r="D3093" s="51">
        <v>3.3799600000000003E-7</v>
      </c>
      <c r="E3093" s="51">
        <v>2.4286100000000002E-8</v>
      </c>
      <c r="F3093" s="52">
        <v>4.6499999999999999E-8</v>
      </c>
      <c r="G3093" s="53">
        <v>5.2632210000000006E-7</v>
      </c>
      <c r="H3093" s="53">
        <f t="shared" si="48"/>
        <v>2.6842427100000005E-7</v>
      </c>
    </row>
    <row r="3094" spans="1:8" x14ac:dyDescent="0.4">
      <c r="A3094" s="49"/>
      <c r="B3094" s="50" t="s">
        <v>462</v>
      </c>
      <c r="C3094" s="51">
        <v>1.8821399999999999E-7</v>
      </c>
      <c r="D3094" s="51">
        <v>3.2759300000000001E-7</v>
      </c>
      <c r="E3094" s="51">
        <v>6.96492E-9</v>
      </c>
      <c r="F3094" s="52">
        <v>9.2899999999999991E-8</v>
      </c>
      <c r="G3094" s="53">
        <v>6.1567192000000009E-7</v>
      </c>
      <c r="H3094" s="53">
        <f t="shared" si="48"/>
        <v>3.1399267920000004E-7</v>
      </c>
    </row>
    <row r="3095" spans="1:8" x14ac:dyDescent="0.4">
      <c r="A3095" s="49"/>
      <c r="B3095" s="50" t="s">
        <v>329</v>
      </c>
      <c r="C3095" s="51">
        <v>1.63615E-7</v>
      </c>
      <c r="D3095" s="51">
        <v>4.3942699999999998E-7</v>
      </c>
      <c r="E3095" s="51">
        <v>3.8664699999999999E-8</v>
      </c>
      <c r="F3095" s="52">
        <v>5.4200000000000002E-8</v>
      </c>
      <c r="G3095" s="53">
        <v>6.9590670000000004E-7</v>
      </c>
      <c r="H3095" s="53">
        <f t="shared" si="48"/>
        <v>3.5491241700000003E-7</v>
      </c>
    </row>
    <row r="3096" spans="1:8" x14ac:dyDescent="0.4">
      <c r="A3096" s="49"/>
      <c r="B3096" s="50" t="s">
        <v>460</v>
      </c>
      <c r="C3096" s="51">
        <v>1.8465899999999999E-7</v>
      </c>
      <c r="D3096" s="51">
        <v>4.7481500000000003E-7</v>
      </c>
      <c r="E3096" s="51">
        <v>6.4707099999999999E-9</v>
      </c>
      <c r="F3096" s="52">
        <v>8.0099999999999996E-8</v>
      </c>
      <c r="G3096" s="53">
        <v>7.4604470999999991E-7</v>
      </c>
      <c r="H3096" s="53">
        <f t="shared" si="48"/>
        <v>3.8048280209999994E-7</v>
      </c>
    </row>
    <row r="3097" spans="1:8" x14ac:dyDescent="0.4">
      <c r="A3097" s="49"/>
      <c r="B3097" s="50" t="s">
        <v>225</v>
      </c>
      <c r="C3097" s="51">
        <v>1.8687799999999999E-7</v>
      </c>
      <c r="D3097" s="51">
        <v>5.3764399999999999E-7</v>
      </c>
      <c r="E3097" s="51">
        <v>4.6115999999999994E-8</v>
      </c>
      <c r="F3097" s="52">
        <v>6.6500000000000007E-8</v>
      </c>
      <c r="G3097" s="53">
        <v>8.3713800000000009E-7</v>
      </c>
      <c r="H3097" s="53">
        <f t="shared" si="48"/>
        <v>4.2694038000000004E-7</v>
      </c>
    </row>
    <row r="3098" spans="1:8" x14ac:dyDescent="0.4">
      <c r="A3098" s="49"/>
      <c r="B3098" s="50" t="s">
        <v>427</v>
      </c>
      <c r="C3098" s="51">
        <v>3.5511600000000001E-7</v>
      </c>
      <c r="D3098" s="51">
        <v>2.7014200000000001E-7</v>
      </c>
      <c r="E3098" s="51">
        <v>1.1231E-7</v>
      </c>
      <c r="F3098" s="52">
        <v>1.5799999999999999E-7</v>
      </c>
      <c r="G3098" s="53">
        <v>8.9556800000000002E-7</v>
      </c>
      <c r="H3098" s="53">
        <f t="shared" si="48"/>
        <v>4.5673968E-7</v>
      </c>
    </row>
    <row r="3099" spans="1:8" x14ac:dyDescent="0.4">
      <c r="A3099" s="49"/>
      <c r="B3099" s="50" t="s">
        <v>378</v>
      </c>
      <c r="C3099" s="51">
        <v>2.30569E-7</v>
      </c>
      <c r="D3099" s="51">
        <v>5.1823099999999998E-7</v>
      </c>
      <c r="E3099" s="51">
        <v>5.1354299999999994E-8</v>
      </c>
      <c r="F3099" s="52">
        <v>1.17E-7</v>
      </c>
      <c r="G3099" s="53">
        <v>9.1715430000000001E-7</v>
      </c>
      <c r="H3099" s="53">
        <f t="shared" si="48"/>
        <v>4.6774869300000001E-7</v>
      </c>
    </row>
    <row r="3100" spans="1:8" x14ac:dyDescent="0.4">
      <c r="A3100" s="49"/>
      <c r="B3100" s="50" t="s">
        <v>326</v>
      </c>
      <c r="C3100" s="51">
        <v>5.0299999999999999E-7</v>
      </c>
      <c r="D3100" s="51">
        <v>4.3800000000000003E-7</v>
      </c>
      <c r="E3100" s="51">
        <v>2.5700000000000002E-8</v>
      </c>
      <c r="F3100" s="52">
        <v>4.4499999999999995E-8</v>
      </c>
      <c r="G3100" s="53">
        <v>1.0112000000000002E-6</v>
      </c>
      <c r="H3100" s="53">
        <f t="shared" si="48"/>
        <v>5.1571200000000011E-7</v>
      </c>
    </row>
    <row r="3101" spans="1:8" x14ac:dyDescent="0.4">
      <c r="A3101" s="49"/>
      <c r="B3101" s="50" t="s">
        <v>306</v>
      </c>
      <c r="C3101" s="51">
        <v>2.4946600000000002E-7</v>
      </c>
      <c r="D3101" s="51">
        <v>6.4380500000000001E-7</v>
      </c>
      <c r="E3101" s="51">
        <v>3.1506399999999999E-8</v>
      </c>
      <c r="F3101" s="52">
        <v>1.3100000000000002E-7</v>
      </c>
      <c r="G3101" s="53">
        <v>1.0557773999999999E-6</v>
      </c>
      <c r="H3101" s="53">
        <f t="shared" si="48"/>
        <v>5.3844647399999992E-7</v>
      </c>
    </row>
    <row r="3102" spans="1:8" x14ac:dyDescent="0.4">
      <c r="A3102" s="49"/>
      <c r="B3102" s="50" t="s">
        <v>266</v>
      </c>
      <c r="C3102" s="51">
        <v>2.34605E-7</v>
      </c>
      <c r="D3102" s="51">
        <v>7.1762199999999999E-7</v>
      </c>
      <c r="E3102" s="51">
        <v>5.3900100000000005E-8</v>
      </c>
      <c r="F3102" s="52">
        <v>9.2099999999999998E-8</v>
      </c>
      <c r="G3102" s="53">
        <v>1.0982271E-6</v>
      </c>
      <c r="H3102" s="53">
        <f t="shared" si="48"/>
        <v>5.6009582100000003E-7</v>
      </c>
    </row>
    <row r="3103" spans="1:8" x14ac:dyDescent="0.4">
      <c r="A3103" s="49"/>
      <c r="B3103" s="50" t="s">
        <v>406</v>
      </c>
      <c r="C3103" s="51">
        <v>4.4257200000000003E-7</v>
      </c>
      <c r="D3103" s="51">
        <v>2.1070600000000001E-7</v>
      </c>
      <c r="E3103" s="51">
        <v>1.6113100000000002E-7</v>
      </c>
      <c r="F3103" s="52">
        <v>3.2899999999999999E-7</v>
      </c>
      <c r="G3103" s="53">
        <v>1.143409E-6</v>
      </c>
      <c r="H3103" s="53">
        <f t="shared" si="48"/>
        <v>5.8313858999999999E-7</v>
      </c>
    </row>
    <row r="3104" spans="1:8" x14ac:dyDescent="0.4">
      <c r="A3104" s="49"/>
      <c r="B3104" s="50" t="s">
        <v>91</v>
      </c>
      <c r="C3104" s="51">
        <v>5.5311800000000002E-7</v>
      </c>
      <c r="D3104" s="51">
        <v>3.8867900000000004E-7</v>
      </c>
      <c r="E3104" s="51">
        <v>6.5414400000000001E-8</v>
      </c>
      <c r="F3104" s="52">
        <v>1.6400000000000001E-7</v>
      </c>
      <c r="G3104" s="53">
        <v>1.1712114000000002E-6</v>
      </c>
      <c r="H3104" s="53">
        <f t="shared" si="48"/>
        <v>5.9731781400000012E-7</v>
      </c>
    </row>
    <row r="3105" spans="1:8" x14ac:dyDescent="0.4">
      <c r="A3105" s="49"/>
      <c r="B3105" s="50" t="s">
        <v>455</v>
      </c>
      <c r="C3105" s="51">
        <v>6.2954899999999994E-7</v>
      </c>
      <c r="D3105" s="51">
        <v>3.3974699999999998E-7</v>
      </c>
      <c r="E3105" s="51">
        <v>8.8123699999999999E-8</v>
      </c>
      <c r="F3105" s="52">
        <v>2.5099999999999996E-7</v>
      </c>
      <c r="G3105" s="53">
        <v>1.3084196999999999E-6</v>
      </c>
      <c r="H3105" s="53">
        <f t="shared" si="48"/>
        <v>6.6729404699999995E-7</v>
      </c>
    </row>
    <row r="3106" spans="1:8" x14ac:dyDescent="0.4">
      <c r="A3106" s="49"/>
      <c r="B3106" s="50" t="s">
        <v>307</v>
      </c>
      <c r="C3106" s="51">
        <v>7.5752199999999992E-7</v>
      </c>
      <c r="D3106" s="51">
        <v>7.5445300000000001E-7</v>
      </c>
      <c r="E3106" s="51">
        <v>5.0192999999999998E-8</v>
      </c>
      <c r="F3106" s="52">
        <v>2.2000000000000001E-7</v>
      </c>
      <c r="G3106" s="53">
        <v>1.782168E-6</v>
      </c>
      <c r="H3106" s="53">
        <f t="shared" si="48"/>
        <v>9.0890568000000006E-7</v>
      </c>
    </row>
    <row r="3107" spans="1:8" x14ac:dyDescent="0.4">
      <c r="A3107" s="49"/>
      <c r="B3107" s="50" t="s">
        <v>416</v>
      </c>
      <c r="C3107" s="51">
        <v>1.3614E-6</v>
      </c>
      <c r="D3107" s="51">
        <v>7.47276E-7</v>
      </c>
      <c r="E3107" s="51">
        <v>4.7136900000000002E-8</v>
      </c>
      <c r="F3107" s="52">
        <v>6.5599999999999992E-8</v>
      </c>
      <c r="G3107" s="53">
        <v>2.2214128999999998E-6</v>
      </c>
      <c r="H3107" s="53">
        <f t="shared" si="48"/>
        <v>1.132920579E-6</v>
      </c>
    </row>
    <row r="3108" spans="1:8" x14ac:dyDescent="0.4">
      <c r="A3108" s="49"/>
      <c r="B3108" s="50" t="s">
        <v>414</v>
      </c>
      <c r="C3108" s="51">
        <v>1.2555400000000001E-6</v>
      </c>
      <c r="D3108" s="51">
        <v>8.6274200000000001E-7</v>
      </c>
      <c r="E3108" s="51">
        <v>4.37318E-8</v>
      </c>
      <c r="F3108" s="52">
        <v>2.29E-7</v>
      </c>
      <c r="G3108" s="53">
        <v>2.3910137999999997E-6</v>
      </c>
      <c r="H3108" s="53">
        <f t="shared" si="48"/>
        <v>1.2194170379999999E-6</v>
      </c>
    </row>
    <row r="3109" spans="1:8" x14ac:dyDescent="0.4">
      <c r="A3109" s="49"/>
      <c r="B3109" s="50" t="s">
        <v>363</v>
      </c>
      <c r="C3109" s="51">
        <v>7.6674700000000003E-7</v>
      </c>
      <c r="D3109" s="51">
        <v>4.4447300000000004E-7</v>
      </c>
      <c r="E3109" s="51">
        <v>8.3451699999999995E-7</v>
      </c>
      <c r="F3109" s="52">
        <v>6.6200000000000008E-7</v>
      </c>
      <c r="G3109" s="53">
        <v>2.7077369999999999E-6</v>
      </c>
      <c r="H3109" s="53">
        <f t="shared" si="48"/>
        <v>1.3809458699999999E-6</v>
      </c>
    </row>
    <row r="3110" spans="1:8" x14ac:dyDescent="0.4">
      <c r="A3110" s="49"/>
      <c r="B3110" s="50" t="s">
        <v>409</v>
      </c>
      <c r="C3110" s="51">
        <v>9.3056100000000002E-7</v>
      </c>
      <c r="D3110" s="51">
        <v>7.8341700000000003E-7</v>
      </c>
      <c r="E3110" s="51">
        <v>3.9677999999999998E-7</v>
      </c>
      <c r="F3110" s="52">
        <v>8.9500000000000001E-7</v>
      </c>
      <c r="G3110" s="53">
        <v>3.0057579999999998E-6</v>
      </c>
      <c r="H3110" s="53">
        <f t="shared" si="48"/>
        <v>1.5329365799999999E-6</v>
      </c>
    </row>
    <row r="3111" spans="1:8" x14ac:dyDescent="0.4">
      <c r="A3111" s="49"/>
      <c r="B3111" s="50" t="s">
        <v>428</v>
      </c>
      <c r="C3111" s="51">
        <v>7.8304700000000009E-7</v>
      </c>
      <c r="D3111" s="51">
        <v>7.8992900000000001E-7</v>
      </c>
      <c r="E3111" s="51">
        <v>3.88066E-7</v>
      </c>
      <c r="F3111" s="52">
        <v>1.1800000000000001E-6</v>
      </c>
      <c r="G3111" s="53">
        <v>3.141042E-6</v>
      </c>
      <c r="H3111" s="53">
        <f t="shared" si="48"/>
        <v>1.6019314199999999E-6</v>
      </c>
    </row>
    <row r="3112" spans="1:8" x14ac:dyDescent="0.4">
      <c r="A3112" s="49"/>
      <c r="B3112" s="50" t="s">
        <v>396</v>
      </c>
      <c r="C3112" s="51">
        <v>1.43352E-6</v>
      </c>
      <c r="D3112" s="51">
        <v>1.0237799999999999E-6</v>
      </c>
      <c r="E3112" s="51">
        <v>2.8485699999999999E-7</v>
      </c>
      <c r="F3112" s="52">
        <v>6.3300000000000002E-7</v>
      </c>
      <c r="G3112" s="53">
        <v>3.3751569999999998E-6</v>
      </c>
      <c r="H3112" s="53">
        <f t="shared" si="48"/>
        <v>1.72133007E-6</v>
      </c>
    </row>
    <row r="3113" spans="1:8" x14ac:dyDescent="0.4">
      <c r="A3113" s="49"/>
      <c r="B3113" s="50" t="s">
        <v>362</v>
      </c>
      <c r="C3113" s="51">
        <v>2.903E-7</v>
      </c>
      <c r="D3113" s="51">
        <v>6.6390500000000004E-7</v>
      </c>
      <c r="E3113" s="51">
        <v>6.1128599999999991E-7</v>
      </c>
      <c r="F3113" s="52">
        <v>1.8300000000000001E-6</v>
      </c>
      <c r="G3113" s="53">
        <v>3.3954909999999999E-6</v>
      </c>
      <c r="H3113" s="53">
        <f t="shared" si="48"/>
        <v>1.7317004099999999E-6</v>
      </c>
    </row>
    <row r="3114" spans="1:8" x14ac:dyDescent="0.4">
      <c r="A3114" s="49"/>
      <c r="B3114" s="50" t="s">
        <v>457</v>
      </c>
      <c r="C3114" s="51">
        <v>6.8417199999999998E-6</v>
      </c>
      <c r="D3114" s="51">
        <v>6.3492500000000002E-6</v>
      </c>
      <c r="E3114" s="51">
        <v>9.6731099999999992E-7</v>
      </c>
      <c r="F3114" s="52">
        <v>8.7100000000000013E-6</v>
      </c>
      <c r="G3114" s="53">
        <v>2.2868281000000001E-5</v>
      </c>
      <c r="H3114" s="53">
        <f t="shared" si="48"/>
        <v>1.166282331E-5</v>
      </c>
    </row>
    <row r="3115" spans="1:8" x14ac:dyDescent="0.4">
      <c r="A3115" s="56" t="s">
        <v>312</v>
      </c>
      <c r="B3115" s="45" t="s">
        <v>357</v>
      </c>
      <c r="C3115" s="46">
        <v>1.0047799999999999E-7</v>
      </c>
      <c r="D3115" s="46">
        <v>1.65717E-7</v>
      </c>
      <c r="E3115" s="46">
        <v>2.8234899999999999E-8</v>
      </c>
      <c r="F3115" s="47">
        <v>2.8200000000000001E-8</v>
      </c>
      <c r="G3115" s="48">
        <v>3.2262989999999998E-7</v>
      </c>
      <c r="H3115" s="48">
        <f t="shared" si="48"/>
        <v>1.6454124899999999E-7</v>
      </c>
    </row>
    <row r="3116" spans="1:8" x14ac:dyDescent="0.4">
      <c r="A3116" s="49"/>
      <c r="B3116" s="50" t="s">
        <v>219</v>
      </c>
      <c r="C3116" s="51">
        <v>1.8965999999999999E-7</v>
      </c>
      <c r="D3116" s="51">
        <v>1.1571E-7</v>
      </c>
      <c r="E3116" s="51">
        <v>8.8464500000000014E-9</v>
      </c>
      <c r="F3116" s="52">
        <v>4.2500000000000003E-8</v>
      </c>
      <c r="G3116" s="53">
        <v>3.5671645000000002E-7</v>
      </c>
      <c r="H3116" s="53">
        <f t="shared" si="48"/>
        <v>1.8192538950000002E-7</v>
      </c>
    </row>
    <row r="3117" spans="1:8" x14ac:dyDescent="0.4">
      <c r="A3117" s="49"/>
      <c r="B3117" s="50" t="s">
        <v>326</v>
      </c>
      <c r="C3117" s="51">
        <v>3.02179E-7</v>
      </c>
      <c r="D3117" s="51">
        <v>1.82642E-7</v>
      </c>
      <c r="E3117" s="51">
        <v>1.18257E-8</v>
      </c>
      <c r="F3117" s="52">
        <v>7.6899999999999997E-9</v>
      </c>
      <c r="G3117" s="53">
        <v>5.0433670000000002E-7</v>
      </c>
      <c r="H3117" s="53">
        <f t="shared" si="48"/>
        <v>2.5721171699999999E-7</v>
      </c>
    </row>
    <row r="3118" spans="1:8" x14ac:dyDescent="0.4">
      <c r="A3118" s="49"/>
      <c r="B3118" s="50" t="s">
        <v>418</v>
      </c>
      <c r="C3118" s="51">
        <v>2.9032599999999998E-7</v>
      </c>
      <c r="D3118" s="51">
        <v>1.7849300000000001E-7</v>
      </c>
      <c r="E3118" s="51">
        <v>1.3441000000000001E-8</v>
      </c>
      <c r="F3118" s="52">
        <v>6.5200000000000001E-8</v>
      </c>
      <c r="G3118" s="53">
        <v>5.474599999999999E-7</v>
      </c>
      <c r="H3118" s="53">
        <f t="shared" si="48"/>
        <v>2.7920459999999997E-7</v>
      </c>
    </row>
    <row r="3119" spans="1:8" x14ac:dyDescent="0.4">
      <c r="A3119" s="49"/>
      <c r="B3119" s="50" t="s">
        <v>307</v>
      </c>
      <c r="C3119" s="51">
        <v>2.9879300000000002E-7</v>
      </c>
      <c r="D3119" s="51">
        <v>2.7785400000000002E-7</v>
      </c>
      <c r="E3119" s="51">
        <v>2.3674799999999998E-8</v>
      </c>
      <c r="F3119" s="52">
        <v>8.5100000000000001E-8</v>
      </c>
      <c r="G3119" s="53">
        <v>6.8542179999999992E-7</v>
      </c>
      <c r="H3119" s="53">
        <f t="shared" si="48"/>
        <v>3.4956511799999995E-7</v>
      </c>
    </row>
    <row r="3120" spans="1:8" x14ac:dyDescent="0.4">
      <c r="A3120" s="49"/>
      <c r="B3120" s="50" t="s">
        <v>432</v>
      </c>
      <c r="C3120" s="51">
        <v>1.79462E-7</v>
      </c>
      <c r="D3120" s="51">
        <v>4.17219E-7</v>
      </c>
      <c r="E3120" s="51">
        <v>4.7533599999999999E-8</v>
      </c>
      <c r="F3120" s="52">
        <v>5.3600000000000004E-8</v>
      </c>
      <c r="G3120" s="53">
        <v>6.9781459999999993E-7</v>
      </c>
      <c r="H3120" s="53">
        <f t="shared" si="48"/>
        <v>3.5588544599999999E-7</v>
      </c>
    </row>
    <row r="3121" spans="1:8" x14ac:dyDescent="0.4">
      <c r="A3121" s="49"/>
      <c r="B3121" s="50" t="s">
        <v>349</v>
      </c>
      <c r="C3121" s="51">
        <v>2.45881E-7</v>
      </c>
      <c r="D3121" s="51">
        <v>3.1742100000000002E-7</v>
      </c>
      <c r="E3121" s="51">
        <v>5.67715E-8</v>
      </c>
      <c r="F3121" s="52">
        <v>1.4700000000000001E-7</v>
      </c>
      <c r="G3121" s="53">
        <v>7.6707350000000004E-7</v>
      </c>
      <c r="H3121" s="53">
        <f t="shared" si="48"/>
        <v>3.91207485E-7</v>
      </c>
    </row>
    <row r="3122" spans="1:8" x14ac:dyDescent="0.4">
      <c r="A3122" s="49"/>
      <c r="B3122" s="50" t="s">
        <v>74</v>
      </c>
      <c r="C3122" s="51">
        <v>2.45881E-7</v>
      </c>
      <c r="D3122" s="51">
        <v>3.1742100000000002E-7</v>
      </c>
      <c r="E3122" s="51">
        <v>5.67715E-8</v>
      </c>
      <c r="F3122" s="52">
        <v>1.4700000000000001E-7</v>
      </c>
      <c r="G3122" s="53">
        <v>7.6707350000000004E-7</v>
      </c>
      <c r="H3122" s="53">
        <f t="shared" si="48"/>
        <v>3.91207485E-7</v>
      </c>
    </row>
    <row r="3123" spans="1:8" x14ac:dyDescent="0.4">
      <c r="A3123" s="49"/>
      <c r="B3123" s="50" t="s">
        <v>350</v>
      </c>
      <c r="C3123" s="51">
        <v>2.45881E-7</v>
      </c>
      <c r="D3123" s="51">
        <v>3.1742100000000002E-7</v>
      </c>
      <c r="E3123" s="51">
        <v>5.67715E-8</v>
      </c>
      <c r="F3123" s="52">
        <v>1.4700000000000001E-7</v>
      </c>
      <c r="G3123" s="53">
        <v>7.6707350000000004E-7</v>
      </c>
      <c r="H3123" s="53">
        <f t="shared" si="48"/>
        <v>3.91207485E-7</v>
      </c>
    </row>
    <row r="3124" spans="1:8" x14ac:dyDescent="0.4">
      <c r="A3124" s="49"/>
      <c r="B3124" s="50" t="s">
        <v>416</v>
      </c>
      <c r="C3124" s="51">
        <v>4.39E-7</v>
      </c>
      <c r="D3124" s="51">
        <v>2.7448799999999996E-7</v>
      </c>
      <c r="E3124" s="51">
        <v>2.5799999999999999E-8</v>
      </c>
      <c r="F3124" s="52">
        <v>5.3600000000000004E-8</v>
      </c>
      <c r="G3124" s="53">
        <v>7.9288799999999995E-7</v>
      </c>
      <c r="H3124" s="53">
        <f t="shared" si="48"/>
        <v>4.0437287999999998E-7</v>
      </c>
    </row>
    <row r="3125" spans="1:8" x14ac:dyDescent="0.4">
      <c r="A3125" s="49"/>
      <c r="B3125" s="50" t="s">
        <v>352</v>
      </c>
      <c r="C3125" s="51">
        <v>6.4395200000000005E-7</v>
      </c>
      <c r="D3125" s="51">
        <v>2.7856000000000003E-7</v>
      </c>
      <c r="E3125" s="51">
        <v>1.5758199999999999E-7</v>
      </c>
      <c r="F3125" s="52">
        <v>3.4999999999999998E-7</v>
      </c>
      <c r="G3125" s="53">
        <v>1.4300940000000003E-6</v>
      </c>
      <c r="H3125" s="53">
        <f t="shared" si="48"/>
        <v>7.2934794000000021E-7</v>
      </c>
    </row>
    <row r="3126" spans="1:8" x14ac:dyDescent="0.4">
      <c r="A3126" s="49"/>
      <c r="B3126" s="50" t="s">
        <v>91</v>
      </c>
      <c r="C3126" s="51">
        <v>6.3592700000000003E-7</v>
      </c>
      <c r="D3126" s="51">
        <v>5.2448999999999995E-7</v>
      </c>
      <c r="E3126" s="51">
        <v>1.1548499999999999E-7</v>
      </c>
      <c r="F3126" s="52">
        <v>2.29E-7</v>
      </c>
      <c r="G3126" s="53">
        <v>1.504902E-6</v>
      </c>
      <c r="H3126" s="53">
        <f t="shared" si="48"/>
        <v>7.6750002000000003E-7</v>
      </c>
    </row>
    <row r="3127" spans="1:8" x14ac:dyDescent="0.4">
      <c r="A3127" s="49"/>
      <c r="B3127" s="50" t="s">
        <v>342</v>
      </c>
      <c r="C3127" s="51">
        <v>5.6454499999999992E-7</v>
      </c>
      <c r="D3127" s="51">
        <v>5.1480999999999999E-7</v>
      </c>
      <c r="E3127" s="51">
        <v>3.6700500000000002E-7</v>
      </c>
      <c r="F3127" s="52">
        <v>2.5599999999999996E-7</v>
      </c>
      <c r="G3127" s="53">
        <v>1.7023599999999997E-6</v>
      </c>
      <c r="H3127" s="53">
        <f t="shared" si="48"/>
        <v>8.6820359999999994E-7</v>
      </c>
    </row>
    <row r="3128" spans="1:8" x14ac:dyDescent="0.4">
      <c r="A3128" s="49"/>
      <c r="B3128" s="50" t="s">
        <v>455</v>
      </c>
      <c r="C3128" s="51">
        <v>1.0428900000000001E-6</v>
      </c>
      <c r="D3128" s="51">
        <v>5.4794599999999998E-7</v>
      </c>
      <c r="E3128" s="51">
        <v>1.4149999999999999E-7</v>
      </c>
      <c r="F3128" s="52">
        <v>4.1599999999999997E-7</v>
      </c>
      <c r="G3128" s="53">
        <v>2.148336E-6</v>
      </c>
      <c r="H3128" s="53">
        <f t="shared" si="48"/>
        <v>1.0956513600000001E-6</v>
      </c>
    </row>
    <row r="3129" spans="1:8" x14ac:dyDescent="0.4">
      <c r="A3129" s="49"/>
      <c r="B3129" s="50" t="s">
        <v>419</v>
      </c>
      <c r="C3129" s="51">
        <v>1.57959E-6</v>
      </c>
      <c r="D3129" s="51">
        <v>1.2481599999999999E-6</v>
      </c>
      <c r="E3129" s="51">
        <v>3.76062E-7</v>
      </c>
      <c r="F3129" s="52">
        <v>7.7999999999999994E-7</v>
      </c>
      <c r="G3129" s="53">
        <v>3.9838119999999994E-6</v>
      </c>
      <c r="H3129" s="53">
        <f t="shared" si="48"/>
        <v>2.0317441199999999E-6</v>
      </c>
    </row>
    <row r="3130" spans="1:8" x14ac:dyDescent="0.4">
      <c r="A3130" s="49"/>
      <c r="B3130" s="50" t="s">
        <v>390</v>
      </c>
      <c r="C3130" s="51">
        <v>9.5461E-7</v>
      </c>
      <c r="D3130" s="51">
        <v>2.3840500000000001E-6</v>
      </c>
      <c r="E3130" s="51">
        <v>1.2106000000000001E-6</v>
      </c>
      <c r="F3130" s="52">
        <v>1.88E-6</v>
      </c>
      <c r="G3130" s="53">
        <v>6.4292600000000002E-6</v>
      </c>
      <c r="H3130" s="53">
        <f t="shared" si="48"/>
        <v>3.2789226000000003E-6</v>
      </c>
    </row>
    <row r="3131" spans="1:8" x14ac:dyDescent="0.4">
      <c r="A3131" s="49"/>
      <c r="B3131" s="50" t="s">
        <v>447</v>
      </c>
      <c r="C3131" s="51">
        <v>3.2124200000000001E-6</v>
      </c>
      <c r="D3131" s="51">
        <v>1.6298700000000001E-6</v>
      </c>
      <c r="E3131" s="51">
        <v>1.2169599999999999E-6</v>
      </c>
      <c r="F3131" s="52">
        <v>2.3E-6</v>
      </c>
      <c r="G3131" s="53">
        <v>8.3592499999999996E-6</v>
      </c>
      <c r="H3131" s="53">
        <f t="shared" si="48"/>
        <v>4.2632174999999996E-6</v>
      </c>
    </row>
    <row r="3132" spans="1:8" x14ac:dyDescent="0.4">
      <c r="A3132" s="56" t="s">
        <v>360</v>
      </c>
      <c r="B3132" s="45" t="s">
        <v>137</v>
      </c>
      <c r="C3132" s="46">
        <v>1.8763200000000002E-8</v>
      </c>
      <c r="D3132" s="46">
        <v>4.7666499999999999E-8</v>
      </c>
      <c r="E3132" s="46">
        <v>4.8714200000000001E-9</v>
      </c>
      <c r="F3132" s="47">
        <v>3.7600000000000003E-9</v>
      </c>
      <c r="G3132" s="48">
        <v>7.5061120000000011E-8</v>
      </c>
      <c r="H3132" s="48">
        <f t="shared" si="48"/>
        <v>3.8281171200000005E-8</v>
      </c>
    </row>
    <row r="3133" spans="1:8" x14ac:dyDescent="0.4">
      <c r="A3133" s="49"/>
      <c r="B3133" s="50" t="s">
        <v>72</v>
      </c>
      <c r="C3133" s="51">
        <v>1.8626000000000001E-8</v>
      </c>
      <c r="D3133" s="51">
        <v>5.88873E-8</v>
      </c>
      <c r="E3133" s="51">
        <v>5.7540100000000005E-9</v>
      </c>
      <c r="F3133" s="52">
        <v>3.9999999999999994E-9</v>
      </c>
      <c r="G3133" s="53">
        <v>8.7267309999999996E-8</v>
      </c>
      <c r="H3133" s="53">
        <f t="shared" si="48"/>
        <v>4.4506328100000002E-8</v>
      </c>
    </row>
    <row r="3134" spans="1:8" x14ac:dyDescent="0.4">
      <c r="A3134" s="49"/>
      <c r="B3134" s="50" t="s">
        <v>359</v>
      </c>
      <c r="C3134" s="51">
        <v>2.0255799999999999E-8</v>
      </c>
      <c r="D3134" s="51">
        <v>6.404000000000001E-8</v>
      </c>
      <c r="E3134" s="51">
        <v>6.2574900000000001E-9</v>
      </c>
      <c r="F3134" s="52">
        <v>4.3500000000000001E-9</v>
      </c>
      <c r="G3134" s="53">
        <v>9.4903290000000006E-8</v>
      </c>
      <c r="H3134" s="53">
        <f t="shared" si="48"/>
        <v>4.8400677900000006E-8</v>
      </c>
    </row>
    <row r="3135" spans="1:8" x14ac:dyDescent="0.4">
      <c r="A3135" s="49"/>
      <c r="B3135" s="50" t="s">
        <v>61</v>
      </c>
      <c r="C3135" s="51">
        <v>2.33E-8</v>
      </c>
      <c r="D3135" s="51">
        <v>7.4299999999999997E-8</v>
      </c>
      <c r="E3135" s="51">
        <v>6.2899999999999996E-9</v>
      </c>
      <c r="F3135" s="52">
        <v>3.6100000000000001E-9</v>
      </c>
      <c r="G3135" s="53">
        <v>1.075E-7</v>
      </c>
      <c r="H3135" s="53">
        <f t="shared" si="48"/>
        <v>5.4825000000000003E-8</v>
      </c>
    </row>
    <row r="3136" spans="1:8" x14ac:dyDescent="0.4">
      <c r="A3136" s="49"/>
      <c r="B3136" s="50" t="s">
        <v>376</v>
      </c>
      <c r="C3136" s="51">
        <v>2.33E-8</v>
      </c>
      <c r="D3136" s="51">
        <v>7.4299999999999997E-8</v>
      </c>
      <c r="E3136" s="51">
        <v>6.2929600000000002E-9</v>
      </c>
      <c r="F3136" s="52">
        <v>3.6100000000000001E-9</v>
      </c>
      <c r="G3136" s="53">
        <v>1.0750296000000001E-7</v>
      </c>
      <c r="H3136" s="53">
        <f t="shared" si="48"/>
        <v>5.4826509600000008E-8</v>
      </c>
    </row>
    <row r="3137" spans="1:8" x14ac:dyDescent="0.4">
      <c r="A3137" s="49"/>
      <c r="B3137" s="50" t="s">
        <v>377</v>
      </c>
      <c r="C3137" s="51">
        <v>2.33446E-8</v>
      </c>
      <c r="D3137" s="51">
        <v>7.42724E-8</v>
      </c>
      <c r="E3137" s="51">
        <v>6.2929600000000002E-9</v>
      </c>
      <c r="F3137" s="52">
        <v>3.6100000000000001E-9</v>
      </c>
      <c r="G3137" s="53">
        <v>1.0751996E-7</v>
      </c>
      <c r="H3137" s="53">
        <f t="shared" si="48"/>
        <v>5.4835179599999999E-8</v>
      </c>
    </row>
    <row r="3138" spans="1:8" x14ac:dyDescent="0.4">
      <c r="A3138" s="49"/>
      <c r="B3138" s="50" t="s">
        <v>435</v>
      </c>
      <c r="C3138" s="51">
        <v>3.1216E-8</v>
      </c>
      <c r="D3138" s="51">
        <v>6.4929099999999991E-8</v>
      </c>
      <c r="E3138" s="51">
        <v>4.3537699999999999E-9</v>
      </c>
      <c r="F3138" s="52">
        <v>1.2099999999999999E-8</v>
      </c>
      <c r="G3138" s="53">
        <v>1.1259886999999999E-7</v>
      </c>
      <c r="H3138" s="53">
        <f t="shared" si="48"/>
        <v>5.7425423699999997E-8</v>
      </c>
    </row>
    <row r="3139" spans="1:8" x14ac:dyDescent="0.4">
      <c r="A3139" s="49"/>
      <c r="B3139" s="50" t="s">
        <v>469</v>
      </c>
      <c r="C3139" s="51">
        <v>3.1216E-8</v>
      </c>
      <c r="D3139" s="51">
        <v>6.4929099999999991E-8</v>
      </c>
      <c r="E3139" s="51">
        <v>4.3537699999999999E-9</v>
      </c>
      <c r="F3139" s="52">
        <v>1.2099999999999999E-8</v>
      </c>
      <c r="G3139" s="53">
        <v>1.1259886999999999E-7</v>
      </c>
      <c r="H3139" s="53">
        <f t="shared" si="48"/>
        <v>5.7425423699999997E-8</v>
      </c>
    </row>
    <row r="3140" spans="1:8" x14ac:dyDescent="0.4">
      <c r="A3140" s="49"/>
      <c r="B3140" s="50" t="s">
        <v>429</v>
      </c>
      <c r="C3140" s="51">
        <v>3.1999999999999995E-8</v>
      </c>
      <c r="D3140" s="51">
        <v>1.1472399999999999E-7</v>
      </c>
      <c r="E3140" s="51">
        <v>8.3877999999999995E-9</v>
      </c>
      <c r="F3140" s="52">
        <v>3.3200000000000001E-9</v>
      </c>
      <c r="G3140" s="53">
        <v>1.5843179999999999E-7</v>
      </c>
      <c r="H3140" s="53">
        <f t="shared" si="48"/>
        <v>8.0800217999999992E-8</v>
      </c>
    </row>
    <row r="3141" spans="1:8" x14ac:dyDescent="0.4">
      <c r="A3141" s="49"/>
      <c r="B3141" s="50" t="s">
        <v>385</v>
      </c>
      <c r="C3141" s="51">
        <v>1.0560199999999999E-7</v>
      </c>
      <c r="D3141" s="51">
        <v>2.4740100000000003E-7</v>
      </c>
      <c r="E3141" s="51">
        <v>2.2233699999999999E-8</v>
      </c>
      <c r="F3141" s="52">
        <v>1.7600000000000002E-8</v>
      </c>
      <c r="G3141" s="53">
        <v>3.9283670000000001E-7</v>
      </c>
      <c r="H3141" s="53">
        <f t="shared" si="48"/>
        <v>2.0034671700000002E-7</v>
      </c>
    </row>
    <row r="3142" spans="1:8" x14ac:dyDescent="0.4">
      <c r="A3142" s="56" t="s">
        <v>300</v>
      </c>
      <c r="B3142" s="45" t="s">
        <v>402</v>
      </c>
      <c r="C3142" s="46">
        <v>1.01572E-8</v>
      </c>
      <c r="D3142" s="46">
        <v>2.5803700000000001E-8</v>
      </c>
      <c r="E3142" s="46">
        <v>2.6370800000000002E-9</v>
      </c>
      <c r="F3142" s="47">
        <v>2.04E-9</v>
      </c>
      <c r="G3142" s="48">
        <v>4.0637980000000003E-8</v>
      </c>
      <c r="H3142" s="48">
        <f t="shared" si="48"/>
        <v>2.0725369800000001E-8</v>
      </c>
    </row>
    <row r="3143" spans="1:8" x14ac:dyDescent="0.4">
      <c r="A3143" s="49"/>
      <c r="B3143" s="50" t="s">
        <v>224</v>
      </c>
      <c r="C3143" s="51">
        <v>1.26E-8</v>
      </c>
      <c r="D3143" s="51">
        <v>3.1300000000000002E-8</v>
      </c>
      <c r="E3143" s="51">
        <v>2.3499999999999999E-9</v>
      </c>
      <c r="F3143" s="52">
        <v>9.4099999999999996E-10</v>
      </c>
      <c r="G3143" s="53">
        <v>4.7191000000000002E-8</v>
      </c>
      <c r="H3143" s="53">
        <f t="shared" si="48"/>
        <v>2.4067410000000001E-8</v>
      </c>
    </row>
    <row r="3144" spans="1:8" x14ac:dyDescent="0.4">
      <c r="A3144" s="49"/>
      <c r="B3144" s="50" t="s">
        <v>319</v>
      </c>
      <c r="C3144" s="51">
        <v>1.42923E-8</v>
      </c>
      <c r="D3144" s="51">
        <v>3.9153299999999996E-8</v>
      </c>
      <c r="E3144" s="51">
        <v>3.9364400000000001E-9</v>
      </c>
      <c r="F3144" s="52">
        <v>2.93E-9</v>
      </c>
      <c r="G3144" s="53">
        <v>6.0312040000000004E-8</v>
      </c>
      <c r="H3144" s="53">
        <f t="shared" si="48"/>
        <v>3.0759140400000003E-8</v>
      </c>
    </row>
    <row r="3145" spans="1:8" x14ac:dyDescent="0.4">
      <c r="A3145" s="49"/>
      <c r="B3145" s="50" t="s">
        <v>320</v>
      </c>
      <c r="C3145" s="51">
        <v>1.42923E-8</v>
      </c>
      <c r="D3145" s="51">
        <v>3.9153299999999996E-8</v>
      </c>
      <c r="E3145" s="51">
        <v>3.9364400000000001E-9</v>
      </c>
      <c r="F3145" s="52">
        <v>2.93E-9</v>
      </c>
      <c r="G3145" s="53">
        <v>6.0312040000000004E-8</v>
      </c>
      <c r="H3145" s="53">
        <f t="shared" ref="H3145:H3208" si="49">G3145*0.51</f>
        <v>3.0759140400000003E-8</v>
      </c>
    </row>
    <row r="3146" spans="1:8" x14ac:dyDescent="0.4">
      <c r="A3146" s="49"/>
      <c r="B3146" s="50" t="s">
        <v>72</v>
      </c>
      <c r="C3146" s="51">
        <v>1.3751899999999999E-8</v>
      </c>
      <c r="D3146" s="51">
        <v>4.3477400000000001E-8</v>
      </c>
      <c r="E3146" s="51">
        <v>4.2482700000000003E-9</v>
      </c>
      <c r="F3146" s="52">
        <v>2.9600000000000001E-9</v>
      </c>
      <c r="G3146" s="53">
        <v>6.4437569999999986E-8</v>
      </c>
      <c r="H3146" s="53">
        <f t="shared" si="49"/>
        <v>3.2863160699999991E-8</v>
      </c>
    </row>
    <row r="3147" spans="1:8" x14ac:dyDescent="0.4">
      <c r="A3147" s="49"/>
      <c r="B3147" s="50" t="s">
        <v>359</v>
      </c>
      <c r="C3147" s="51">
        <v>1.5470800000000002E-8</v>
      </c>
      <c r="D3147" s="51">
        <v>4.89121E-8</v>
      </c>
      <c r="E3147" s="51">
        <v>4.7793099999999997E-9</v>
      </c>
      <c r="F3147" s="52">
        <v>3.3200000000000001E-9</v>
      </c>
      <c r="G3147" s="53">
        <v>7.2482210000000008E-8</v>
      </c>
      <c r="H3147" s="53">
        <f t="shared" si="49"/>
        <v>3.6965927100000003E-8</v>
      </c>
    </row>
    <row r="3148" spans="1:8" x14ac:dyDescent="0.4">
      <c r="A3148" s="49"/>
      <c r="B3148" s="50" t="s">
        <v>317</v>
      </c>
      <c r="C3148" s="51">
        <v>2.0400000000000001E-8</v>
      </c>
      <c r="D3148" s="51">
        <v>4.7800000000000005E-8</v>
      </c>
      <c r="E3148" s="51">
        <v>3.8600000000000003E-9</v>
      </c>
      <c r="F3148" s="52">
        <v>2.76E-9</v>
      </c>
      <c r="G3148" s="53">
        <v>7.4820000000000004E-8</v>
      </c>
      <c r="H3148" s="53">
        <f t="shared" si="49"/>
        <v>3.8158200000000001E-8</v>
      </c>
    </row>
    <row r="3149" spans="1:8" x14ac:dyDescent="0.4">
      <c r="A3149" s="49"/>
      <c r="B3149" s="50" t="s">
        <v>376</v>
      </c>
      <c r="C3149" s="51">
        <v>1.6900000000000002E-8</v>
      </c>
      <c r="D3149" s="51">
        <v>5.1599999999999999E-8</v>
      </c>
      <c r="E3149" s="51">
        <v>4.5384100000000007E-9</v>
      </c>
      <c r="F3149" s="52">
        <v>2.7999999999999998E-9</v>
      </c>
      <c r="G3149" s="53">
        <v>7.5838409999999999E-8</v>
      </c>
      <c r="H3149" s="53">
        <f t="shared" si="49"/>
        <v>3.8677589099999997E-8</v>
      </c>
    </row>
    <row r="3150" spans="1:8" x14ac:dyDescent="0.4">
      <c r="A3150" s="49"/>
      <c r="B3150" s="50" t="s">
        <v>377</v>
      </c>
      <c r="C3150" s="51">
        <v>1.6900000000000002E-8</v>
      </c>
      <c r="D3150" s="51">
        <v>5.1599999999999999E-8</v>
      </c>
      <c r="E3150" s="51">
        <v>4.5399999999999996E-9</v>
      </c>
      <c r="F3150" s="52">
        <v>2.7999999999999998E-9</v>
      </c>
      <c r="G3150" s="53">
        <v>7.5839999999999996E-8</v>
      </c>
      <c r="H3150" s="53">
        <f t="shared" si="49"/>
        <v>3.8678399999999999E-8</v>
      </c>
    </row>
    <row r="3151" spans="1:8" x14ac:dyDescent="0.4">
      <c r="A3151" s="49"/>
      <c r="B3151" s="50" t="s">
        <v>61</v>
      </c>
      <c r="C3151" s="51">
        <v>1.69308E-8</v>
      </c>
      <c r="D3151" s="51">
        <v>5.1612900000000002E-8</v>
      </c>
      <c r="E3151" s="51">
        <v>4.5384100000000007E-9</v>
      </c>
      <c r="F3151" s="52">
        <v>2.7999999999999998E-9</v>
      </c>
      <c r="G3151" s="53">
        <v>7.5882110000000006E-8</v>
      </c>
      <c r="H3151" s="53">
        <f t="shared" si="49"/>
        <v>3.8699876100000004E-8</v>
      </c>
    </row>
    <row r="3152" spans="1:8" x14ac:dyDescent="0.4">
      <c r="A3152" s="49"/>
      <c r="B3152" s="50" t="s">
        <v>451</v>
      </c>
      <c r="C3152" s="51">
        <v>1.9052999999999999E-8</v>
      </c>
      <c r="D3152" s="51">
        <v>5.9883999999999995E-8</v>
      </c>
      <c r="E3152" s="51">
        <v>4.3508599999999996E-9</v>
      </c>
      <c r="F3152" s="52">
        <v>1.5900000000000001E-9</v>
      </c>
      <c r="G3152" s="53">
        <v>8.4877859999999996E-8</v>
      </c>
      <c r="H3152" s="53">
        <f t="shared" si="49"/>
        <v>4.32877086E-8</v>
      </c>
    </row>
    <row r="3153" spans="1:8" x14ac:dyDescent="0.4">
      <c r="A3153" s="49"/>
      <c r="B3153" s="50" t="s">
        <v>368</v>
      </c>
      <c r="C3153" s="51">
        <v>2.4499999999999998E-8</v>
      </c>
      <c r="D3153" s="51">
        <v>6.0900000000000009E-8</v>
      </c>
      <c r="E3153" s="51">
        <v>4.5800000000000003E-9</v>
      </c>
      <c r="F3153" s="52">
        <v>1.8300000000000001E-9</v>
      </c>
      <c r="G3153" s="53">
        <v>9.181E-8</v>
      </c>
      <c r="H3153" s="53">
        <f t="shared" si="49"/>
        <v>4.6823100000000001E-8</v>
      </c>
    </row>
    <row r="3154" spans="1:8" x14ac:dyDescent="0.4">
      <c r="A3154" s="49"/>
      <c r="B3154" s="50" t="s">
        <v>385</v>
      </c>
      <c r="C3154" s="51">
        <v>2.51645E-8</v>
      </c>
      <c r="D3154" s="51">
        <v>5.89545E-8</v>
      </c>
      <c r="E3154" s="51">
        <v>5.2982100000000005E-9</v>
      </c>
      <c r="F3154" s="52">
        <v>4.18E-9</v>
      </c>
      <c r="G3154" s="53">
        <v>9.3597210000000008E-8</v>
      </c>
      <c r="H3154" s="53">
        <f t="shared" si="49"/>
        <v>4.7734577100000006E-8</v>
      </c>
    </row>
    <row r="3155" spans="1:8" x14ac:dyDescent="0.4">
      <c r="A3155" s="49"/>
      <c r="B3155" s="50" t="s">
        <v>401</v>
      </c>
      <c r="C3155" s="51">
        <v>2.5547200000000001E-8</v>
      </c>
      <c r="D3155" s="51">
        <v>6.184489999999999E-8</v>
      </c>
      <c r="E3155" s="51">
        <v>4.8020599999999999E-9</v>
      </c>
      <c r="F3155" s="52">
        <v>2.6099999999999999E-9</v>
      </c>
      <c r="G3155" s="53">
        <v>9.4804160000000004E-8</v>
      </c>
      <c r="H3155" s="53">
        <f t="shared" si="49"/>
        <v>4.8350121600000005E-8</v>
      </c>
    </row>
    <row r="3156" spans="1:8" x14ac:dyDescent="0.4">
      <c r="A3156" s="49"/>
      <c r="B3156" s="50" t="s">
        <v>137</v>
      </c>
      <c r="C3156" s="51">
        <v>2.11629E-8</v>
      </c>
      <c r="D3156" s="51">
        <v>6.4928699999999996E-8</v>
      </c>
      <c r="E3156" s="51">
        <v>6.3893099999999997E-9</v>
      </c>
      <c r="F3156" s="52">
        <v>6.1E-9</v>
      </c>
      <c r="G3156" s="53">
        <v>9.8580909999999992E-8</v>
      </c>
      <c r="H3156" s="53">
        <f t="shared" si="49"/>
        <v>5.0276264099999999E-8</v>
      </c>
    </row>
    <row r="3157" spans="1:8" x14ac:dyDescent="0.4">
      <c r="A3157" s="49"/>
      <c r="B3157" s="50" t="s">
        <v>435</v>
      </c>
      <c r="C3157" s="51">
        <v>2.11044E-8</v>
      </c>
      <c r="D3157" s="51">
        <v>7.8286800000000007E-8</v>
      </c>
      <c r="E3157" s="51">
        <v>3.9348700000000001E-9</v>
      </c>
      <c r="F3157" s="52">
        <v>2.2900000000000002E-9</v>
      </c>
      <c r="G3157" s="53">
        <v>1.0561607000000001E-7</v>
      </c>
      <c r="H3157" s="53">
        <f t="shared" si="49"/>
        <v>5.386419570000001E-8</v>
      </c>
    </row>
    <row r="3158" spans="1:8" x14ac:dyDescent="0.4">
      <c r="A3158" s="49"/>
      <c r="B3158" s="50" t="s">
        <v>469</v>
      </c>
      <c r="C3158" s="51">
        <v>2.11E-8</v>
      </c>
      <c r="D3158" s="51">
        <v>7.8300000000000006E-8</v>
      </c>
      <c r="E3158" s="51">
        <v>3.9299999999999995E-9</v>
      </c>
      <c r="F3158" s="52">
        <v>2.2900000000000002E-9</v>
      </c>
      <c r="G3158" s="53">
        <v>1.0562E-7</v>
      </c>
      <c r="H3158" s="53">
        <f t="shared" si="49"/>
        <v>5.3866200000000005E-8</v>
      </c>
    </row>
    <row r="3159" spans="1:8" x14ac:dyDescent="0.4">
      <c r="A3159" s="49"/>
      <c r="B3159" s="50" t="s">
        <v>371</v>
      </c>
      <c r="C3159" s="51">
        <v>1.82206E-8</v>
      </c>
      <c r="D3159" s="51">
        <v>8.8145600000000005E-8</v>
      </c>
      <c r="E3159" s="51">
        <v>3.3628300000000001E-9</v>
      </c>
      <c r="F3159" s="52">
        <v>1.8199999999999999E-9</v>
      </c>
      <c r="G3159" s="53">
        <v>1.1154903000000002E-7</v>
      </c>
      <c r="H3159" s="53">
        <f t="shared" si="49"/>
        <v>5.6890005300000012E-8</v>
      </c>
    </row>
    <row r="3160" spans="1:8" x14ac:dyDescent="0.4">
      <c r="A3160" s="49"/>
      <c r="B3160" s="50" t="s">
        <v>463</v>
      </c>
      <c r="C3160" s="51">
        <v>3.77E-8</v>
      </c>
      <c r="D3160" s="51">
        <v>6.5599999999999992E-8</v>
      </c>
      <c r="E3160" s="51">
        <v>5.0200000000000004E-9</v>
      </c>
      <c r="F3160" s="52">
        <v>3.53E-9</v>
      </c>
      <c r="G3160" s="53">
        <v>1.1185E-7</v>
      </c>
      <c r="H3160" s="53">
        <f t="shared" si="49"/>
        <v>5.7043499999999997E-8</v>
      </c>
    </row>
    <row r="3161" spans="1:8" x14ac:dyDescent="0.4">
      <c r="A3161" s="49"/>
      <c r="B3161" s="50" t="s">
        <v>223</v>
      </c>
      <c r="C3161" s="51">
        <v>3.03E-8</v>
      </c>
      <c r="D3161" s="51">
        <v>7.3799999999999999E-8</v>
      </c>
      <c r="E3161" s="51">
        <v>6.8499999999999993E-9</v>
      </c>
      <c r="F3161" s="52">
        <v>5.2000000000000002E-9</v>
      </c>
      <c r="G3161" s="53">
        <v>1.1615000000000002E-7</v>
      </c>
      <c r="H3161" s="53">
        <f t="shared" si="49"/>
        <v>5.9236500000000009E-8</v>
      </c>
    </row>
    <row r="3162" spans="1:8" x14ac:dyDescent="0.4">
      <c r="A3162" s="49"/>
      <c r="B3162" s="50" t="s">
        <v>356</v>
      </c>
      <c r="C3162" s="51">
        <v>3.03E-8</v>
      </c>
      <c r="D3162" s="51">
        <v>7.3799999999999999E-8</v>
      </c>
      <c r="E3162" s="51">
        <v>6.8499999999999993E-9</v>
      </c>
      <c r="F3162" s="52">
        <v>5.2000000000000002E-9</v>
      </c>
      <c r="G3162" s="53">
        <v>1.1615000000000002E-7</v>
      </c>
      <c r="H3162" s="53">
        <f t="shared" si="49"/>
        <v>5.9236500000000009E-8</v>
      </c>
    </row>
    <row r="3163" spans="1:8" x14ac:dyDescent="0.4">
      <c r="A3163" s="49"/>
      <c r="B3163" s="50" t="s">
        <v>226</v>
      </c>
      <c r="C3163" s="51">
        <v>3.5977199999999996E-8</v>
      </c>
      <c r="D3163" s="51">
        <v>6.93792E-8</v>
      </c>
      <c r="E3163" s="51">
        <v>6.2027099999999996E-9</v>
      </c>
      <c r="F3163" s="52">
        <v>4.7900000000000002E-9</v>
      </c>
      <c r="G3163" s="53">
        <v>1.1634911000000001E-7</v>
      </c>
      <c r="H3163" s="53">
        <f t="shared" si="49"/>
        <v>5.9338046100000001E-8</v>
      </c>
    </row>
    <row r="3164" spans="1:8" x14ac:dyDescent="0.4">
      <c r="A3164" s="49"/>
      <c r="B3164" s="50" t="s">
        <v>429</v>
      </c>
      <c r="C3164" s="51">
        <v>3.09972E-8</v>
      </c>
      <c r="D3164" s="51">
        <v>7.8662699999999991E-8</v>
      </c>
      <c r="E3164" s="51">
        <v>5.9949599999999997E-9</v>
      </c>
      <c r="F3164" s="52">
        <v>3.3900000000000001E-9</v>
      </c>
      <c r="G3164" s="53">
        <v>1.1904486E-7</v>
      </c>
      <c r="H3164" s="53">
        <f t="shared" si="49"/>
        <v>6.07128786E-8</v>
      </c>
    </row>
    <row r="3165" spans="1:8" x14ac:dyDescent="0.4">
      <c r="A3165" s="49"/>
      <c r="B3165" s="50" t="s">
        <v>452</v>
      </c>
      <c r="C3165" s="51">
        <v>4.7194400000000001E-8</v>
      </c>
      <c r="D3165" s="51">
        <v>7.4831700000000002E-8</v>
      </c>
      <c r="E3165" s="51">
        <v>6.5545000000000001E-9</v>
      </c>
      <c r="F3165" s="52">
        <v>4.97E-9</v>
      </c>
      <c r="G3165" s="53">
        <v>1.3355059999999998E-7</v>
      </c>
      <c r="H3165" s="53">
        <f t="shared" si="49"/>
        <v>6.8110805999999991E-8</v>
      </c>
    </row>
    <row r="3166" spans="1:8" x14ac:dyDescent="0.4">
      <c r="A3166" s="49"/>
      <c r="B3166" s="50" t="s">
        <v>467</v>
      </c>
      <c r="C3166" s="51">
        <v>3.2652699999999998E-8</v>
      </c>
      <c r="D3166" s="51">
        <v>1.0577499999999999E-7</v>
      </c>
      <c r="E3166" s="51">
        <v>1.5244399999999999E-8</v>
      </c>
      <c r="F3166" s="52">
        <v>9.5100000000000005E-9</v>
      </c>
      <c r="G3166" s="53">
        <v>1.631821E-7</v>
      </c>
      <c r="H3166" s="53">
        <f t="shared" si="49"/>
        <v>8.3222870999999999E-8</v>
      </c>
    </row>
    <row r="3167" spans="1:8" x14ac:dyDescent="0.4">
      <c r="A3167" s="49"/>
      <c r="B3167" s="50" t="s">
        <v>343</v>
      </c>
      <c r="C3167" s="51">
        <v>5.8900000000000005E-8</v>
      </c>
      <c r="D3167" s="51">
        <v>1.6899999999999999E-7</v>
      </c>
      <c r="E3167" s="51">
        <v>1.1700000000000001E-8</v>
      </c>
      <c r="F3167" s="52">
        <v>9.9100000000000007E-9</v>
      </c>
      <c r="G3167" s="53">
        <v>2.4950999999999996E-7</v>
      </c>
      <c r="H3167" s="53">
        <f t="shared" si="49"/>
        <v>1.2725009999999997E-7</v>
      </c>
    </row>
    <row r="3168" spans="1:8" x14ac:dyDescent="0.4">
      <c r="A3168" s="49"/>
      <c r="B3168" s="50" t="s">
        <v>444</v>
      </c>
      <c r="C3168" s="51">
        <v>7.7372099999999992E-8</v>
      </c>
      <c r="D3168" s="51">
        <v>1.6330399999999999E-7</v>
      </c>
      <c r="E3168" s="51">
        <v>1.44368E-8</v>
      </c>
      <c r="F3168" s="52">
        <v>1.55E-8</v>
      </c>
      <c r="G3168" s="53">
        <v>2.706129E-7</v>
      </c>
      <c r="H3168" s="53">
        <f t="shared" si="49"/>
        <v>1.3801257899999999E-7</v>
      </c>
    </row>
    <row r="3169" spans="1:8" x14ac:dyDescent="0.4">
      <c r="A3169" s="49"/>
      <c r="B3169" s="50" t="s">
        <v>225</v>
      </c>
      <c r="C3169" s="51">
        <v>9.31897E-8</v>
      </c>
      <c r="D3169" s="51">
        <v>2.6113699999999999E-7</v>
      </c>
      <c r="E3169" s="51">
        <v>2.2302499999999997E-8</v>
      </c>
      <c r="F3169" s="52">
        <v>3.0000000000000004E-8</v>
      </c>
      <c r="G3169" s="53">
        <v>4.0662919999999999E-7</v>
      </c>
      <c r="H3169" s="53">
        <f t="shared" si="49"/>
        <v>2.07380892E-7</v>
      </c>
    </row>
    <row r="3170" spans="1:8" x14ac:dyDescent="0.4">
      <c r="A3170" s="49"/>
      <c r="B3170" s="50" t="s">
        <v>443</v>
      </c>
      <c r="C3170" s="51">
        <v>2.4793599999999998E-7</v>
      </c>
      <c r="D3170" s="51">
        <v>3.0902399999999995E-7</v>
      </c>
      <c r="E3170" s="51">
        <v>2.15914E-8</v>
      </c>
      <c r="F3170" s="52">
        <v>1.44E-8</v>
      </c>
      <c r="G3170" s="53">
        <v>5.9295139999999997E-7</v>
      </c>
      <c r="H3170" s="53">
        <f t="shared" si="49"/>
        <v>3.0240521399999997E-7</v>
      </c>
    </row>
    <row r="3171" spans="1:8" x14ac:dyDescent="0.4">
      <c r="A3171" s="49"/>
      <c r="B3171" s="50" t="s">
        <v>430</v>
      </c>
      <c r="C3171" s="51">
        <v>1.42E-7</v>
      </c>
      <c r="D3171" s="51">
        <v>4.0499999999999999E-7</v>
      </c>
      <c r="E3171" s="51">
        <v>3.0000000000000004E-8</v>
      </c>
      <c r="F3171" s="52">
        <v>5.6300000000000001E-8</v>
      </c>
      <c r="G3171" s="53">
        <v>6.3329999999999993E-7</v>
      </c>
      <c r="H3171" s="53">
        <f t="shared" si="49"/>
        <v>3.2298299999999997E-7</v>
      </c>
    </row>
    <row r="3172" spans="1:8" x14ac:dyDescent="0.4">
      <c r="A3172" s="49"/>
      <c r="B3172" s="50" t="s">
        <v>87</v>
      </c>
      <c r="C3172" s="51">
        <v>2.3200000000000001E-7</v>
      </c>
      <c r="D3172" s="51">
        <v>4.9305399999999999E-7</v>
      </c>
      <c r="E3172" s="51">
        <v>4.0175900000000003E-8</v>
      </c>
      <c r="F3172" s="52">
        <v>5.0599999999999996E-8</v>
      </c>
      <c r="G3172" s="53">
        <v>8.1582990000000013E-7</v>
      </c>
      <c r="H3172" s="53">
        <f t="shared" si="49"/>
        <v>4.1607324900000008E-7</v>
      </c>
    </row>
    <row r="3173" spans="1:8" x14ac:dyDescent="0.4">
      <c r="A3173" s="49"/>
      <c r="B3173" s="50" t="s">
        <v>80</v>
      </c>
      <c r="C3173" s="51">
        <v>3.6800000000000001E-7</v>
      </c>
      <c r="D3173" s="51">
        <v>1.2700000000000001E-6</v>
      </c>
      <c r="E3173" s="51">
        <v>8.2100000000000001E-8</v>
      </c>
      <c r="F3173" s="52">
        <v>1.7000000000000001E-7</v>
      </c>
      <c r="G3173" s="53">
        <v>1.8901000000000003E-6</v>
      </c>
      <c r="H3173" s="53">
        <f t="shared" si="49"/>
        <v>9.6395100000000013E-7</v>
      </c>
    </row>
    <row r="3174" spans="1:8" x14ac:dyDescent="0.4">
      <c r="A3174" s="56" t="s">
        <v>206</v>
      </c>
      <c r="B3174" s="45" t="s">
        <v>476</v>
      </c>
      <c r="C3174" s="46">
        <v>2.0029499999999997E-8</v>
      </c>
      <c r="D3174" s="46">
        <v>1.17435E-8</v>
      </c>
      <c r="E3174" s="46">
        <v>1.7879700000000002E-9</v>
      </c>
      <c r="F3174" s="47">
        <v>5.4700000000000003E-9</v>
      </c>
      <c r="G3174" s="48">
        <v>3.9030969999999998E-8</v>
      </c>
      <c r="H3174" s="48">
        <f t="shared" si="49"/>
        <v>1.9905794699999999E-8</v>
      </c>
    </row>
    <row r="3175" spans="1:8" x14ac:dyDescent="0.4">
      <c r="A3175" s="49"/>
      <c r="B3175" s="50" t="s">
        <v>468</v>
      </c>
      <c r="C3175" s="51">
        <v>1.0085400000000001E-8</v>
      </c>
      <c r="D3175" s="51">
        <v>3.6199699999999997E-8</v>
      </c>
      <c r="E3175" s="51">
        <v>4.3781899999999997E-9</v>
      </c>
      <c r="F3175" s="52">
        <v>1.1600000000000001E-8</v>
      </c>
      <c r="G3175" s="53">
        <v>6.226329E-8</v>
      </c>
      <c r="H3175" s="53">
        <f t="shared" si="49"/>
        <v>3.1754277900000002E-8</v>
      </c>
    </row>
    <row r="3176" spans="1:8" x14ac:dyDescent="0.4">
      <c r="A3176" s="49"/>
      <c r="B3176" s="50" t="s">
        <v>277</v>
      </c>
      <c r="C3176" s="51">
        <v>1.38825E-8</v>
      </c>
      <c r="D3176" s="51">
        <v>4.3033099999999998E-8</v>
      </c>
      <c r="E3176" s="51">
        <v>6.6827200000000003E-10</v>
      </c>
      <c r="F3176" s="52">
        <v>1.02E-8</v>
      </c>
      <c r="G3176" s="53">
        <v>6.7783871999999992E-8</v>
      </c>
      <c r="H3176" s="53">
        <f t="shared" si="49"/>
        <v>3.4569774719999994E-8</v>
      </c>
    </row>
    <row r="3177" spans="1:8" x14ac:dyDescent="0.4">
      <c r="A3177" s="49"/>
      <c r="B3177" s="50" t="s">
        <v>426</v>
      </c>
      <c r="C3177" s="51">
        <v>3.7866500000000004E-8</v>
      </c>
      <c r="D3177" s="51">
        <v>2.3713599999999998E-8</v>
      </c>
      <c r="E3177" s="51">
        <v>5.5014099999999999E-9</v>
      </c>
      <c r="F3177" s="52">
        <v>9.1700000000000004E-9</v>
      </c>
      <c r="G3177" s="53">
        <v>7.6251509999999996E-8</v>
      </c>
      <c r="H3177" s="53">
        <f t="shared" si="49"/>
        <v>3.8888270099999999E-8</v>
      </c>
    </row>
    <row r="3178" spans="1:8" x14ac:dyDescent="0.4">
      <c r="A3178" s="49"/>
      <c r="B3178" s="50" t="s">
        <v>421</v>
      </c>
      <c r="C3178" s="51">
        <v>1.9217700000000001E-8</v>
      </c>
      <c r="D3178" s="51">
        <v>5.6766799999999997E-8</v>
      </c>
      <c r="E3178" s="51">
        <v>1.6551400000000001E-9</v>
      </c>
      <c r="F3178" s="52">
        <v>1.4E-8</v>
      </c>
      <c r="G3178" s="53">
        <v>9.163964000000001E-8</v>
      </c>
      <c r="H3178" s="53">
        <f t="shared" si="49"/>
        <v>4.6736216400000005E-8</v>
      </c>
    </row>
    <row r="3179" spans="1:8" x14ac:dyDescent="0.4">
      <c r="A3179" s="49"/>
      <c r="B3179" s="50" t="s">
        <v>398</v>
      </c>
      <c r="C3179" s="51">
        <v>3.2379200000000006E-8</v>
      </c>
      <c r="D3179" s="51">
        <v>4.6135999999999997E-8</v>
      </c>
      <c r="E3179" s="51">
        <v>6.1857100000000001E-9</v>
      </c>
      <c r="F3179" s="52">
        <v>1.39E-8</v>
      </c>
      <c r="G3179" s="53">
        <v>9.8600910000000002E-8</v>
      </c>
      <c r="H3179" s="53">
        <f t="shared" si="49"/>
        <v>5.0286464100000002E-8</v>
      </c>
    </row>
    <row r="3180" spans="1:8" x14ac:dyDescent="0.4">
      <c r="A3180" s="49"/>
      <c r="B3180" s="50" t="s">
        <v>389</v>
      </c>
      <c r="C3180" s="51">
        <v>1.87603E-8</v>
      </c>
      <c r="D3180" s="51">
        <v>5.40974E-8</v>
      </c>
      <c r="E3180" s="51">
        <v>1.45466E-9</v>
      </c>
      <c r="F3180" s="52">
        <v>2.7800000000000001E-8</v>
      </c>
      <c r="G3180" s="53">
        <v>1.0211236E-7</v>
      </c>
      <c r="H3180" s="53">
        <f t="shared" si="49"/>
        <v>5.2077303600000001E-8</v>
      </c>
    </row>
    <row r="3181" spans="1:8" x14ac:dyDescent="0.4">
      <c r="A3181" s="49"/>
      <c r="B3181" s="50" t="s">
        <v>460</v>
      </c>
      <c r="C3181" s="51">
        <v>2.98773E-8</v>
      </c>
      <c r="D3181" s="51">
        <v>7.65719E-8</v>
      </c>
      <c r="E3181" s="51">
        <v>1.04138E-9</v>
      </c>
      <c r="F3181" s="52">
        <v>1.2799999999999999E-8</v>
      </c>
      <c r="G3181" s="53">
        <v>1.2029058000000001E-7</v>
      </c>
      <c r="H3181" s="53">
        <f t="shared" si="49"/>
        <v>6.1348195800000007E-8</v>
      </c>
    </row>
    <row r="3182" spans="1:8" x14ac:dyDescent="0.4">
      <c r="A3182" s="49"/>
      <c r="B3182" s="50" t="s">
        <v>215</v>
      </c>
      <c r="C3182" s="51">
        <v>3.5956600000000001E-8</v>
      </c>
      <c r="D3182" s="51">
        <v>1.0496400000000001E-7</v>
      </c>
      <c r="E3182" s="51">
        <v>2.9641400000000001E-9</v>
      </c>
      <c r="F3182" s="52">
        <v>2.5599999999999998E-8</v>
      </c>
      <c r="G3182" s="53">
        <v>1.6948474000000002E-7</v>
      </c>
      <c r="H3182" s="53">
        <f t="shared" si="49"/>
        <v>8.6437217400000008E-8</v>
      </c>
    </row>
    <row r="3183" spans="1:8" x14ac:dyDescent="0.4">
      <c r="A3183" s="49"/>
      <c r="B3183" s="50" t="s">
        <v>467</v>
      </c>
      <c r="C3183" s="51">
        <v>4.6616300000000002E-8</v>
      </c>
      <c r="D3183" s="51">
        <v>1.0104699999999999E-7</v>
      </c>
      <c r="E3183" s="51">
        <v>9.5929600000000008E-9</v>
      </c>
      <c r="F3183" s="52">
        <v>2.0400000000000001E-8</v>
      </c>
      <c r="G3183" s="53">
        <v>1.7765626E-7</v>
      </c>
      <c r="H3183" s="53">
        <f t="shared" si="49"/>
        <v>9.0604692600000001E-8</v>
      </c>
    </row>
    <row r="3184" spans="1:8" x14ac:dyDescent="0.4">
      <c r="A3184" s="49"/>
      <c r="B3184" s="50" t="s">
        <v>292</v>
      </c>
      <c r="C3184" s="51">
        <v>6.6798E-8</v>
      </c>
      <c r="D3184" s="51">
        <v>5.8357800000000001E-8</v>
      </c>
      <c r="E3184" s="51">
        <v>2.5296899999999999E-8</v>
      </c>
      <c r="F3184" s="52">
        <v>3.1699999999999999E-8</v>
      </c>
      <c r="G3184" s="53">
        <v>1.821527E-7</v>
      </c>
      <c r="H3184" s="53">
        <f t="shared" si="49"/>
        <v>9.2897877000000006E-8</v>
      </c>
    </row>
    <row r="3185" spans="1:8" x14ac:dyDescent="0.4">
      <c r="A3185" s="49"/>
      <c r="B3185" s="50" t="s">
        <v>397</v>
      </c>
      <c r="C3185" s="51">
        <v>4.58E-8</v>
      </c>
      <c r="D3185" s="51">
        <v>1.2599999999999999E-7</v>
      </c>
      <c r="E3185" s="51">
        <v>5.3299999999999996E-9</v>
      </c>
      <c r="F3185" s="52">
        <v>3.1E-8</v>
      </c>
      <c r="G3185" s="53">
        <v>2.0813E-7</v>
      </c>
      <c r="H3185" s="53">
        <f t="shared" si="49"/>
        <v>1.0614630000000001E-7</v>
      </c>
    </row>
    <row r="3186" spans="1:8" x14ac:dyDescent="0.4">
      <c r="A3186" s="49"/>
      <c r="B3186" s="50" t="s">
        <v>453</v>
      </c>
      <c r="C3186" s="51">
        <v>4.8602699999999999E-8</v>
      </c>
      <c r="D3186" s="51">
        <v>1.3105800000000001E-7</v>
      </c>
      <c r="E3186" s="51">
        <v>5.9753299999999999E-9</v>
      </c>
      <c r="F3186" s="52">
        <v>3.2399999999999999E-8</v>
      </c>
      <c r="G3186" s="53">
        <v>2.1803603000000004E-7</v>
      </c>
      <c r="H3186" s="53">
        <f t="shared" si="49"/>
        <v>1.1119837530000002E-7</v>
      </c>
    </row>
    <row r="3187" spans="1:8" x14ac:dyDescent="0.4">
      <c r="A3187" s="49"/>
      <c r="B3187" s="50" t="s">
        <v>446</v>
      </c>
      <c r="C3187" s="51">
        <v>8.0596899999999998E-8</v>
      </c>
      <c r="D3187" s="51">
        <v>2.0617800000000001E-7</v>
      </c>
      <c r="E3187" s="51">
        <v>2.2177199999999998E-8</v>
      </c>
      <c r="F3187" s="52">
        <v>5.4100000000000001E-8</v>
      </c>
      <c r="G3187" s="53">
        <v>3.6305209999999995E-7</v>
      </c>
      <c r="H3187" s="53">
        <f t="shared" si="49"/>
        <v>1.8515657099999997E-7</v>
      </c>
    </row>
    <row r="3188" spans="1:8" x14ac:dyDescent="0.4">
      <c r="A3188" s="49"/>
      <c r="B3188" s="50" t="s">
        <v>450</v>
      </c>
      <c r="C3188" s="51">
        <v>1.3673700000000002E-7</v>
      </c>
      <c r="D3188" s="51">
        <v>1.3978800000000001E-7</v>
      </c>
      <c r="E3188" s="51">
        <v>4.7935400000000001E-8</v>
      </c>
      <c r="F3188" s="52">
        <v>1.0700000000000001E-7</v>
      </c>
      <c r="G3188" s="53">
        <v>4.314604E-7</v>
      </c>
      <c r="H3188" s="53">
        <f t="shared" si="49"/>
        <v>2.2004480400000001E-7</v>
      </c>
    </row>
    <row r="3189" spans="1:8" x14ac:dyDescent="0.4">
      <c r="A3189" s="49"/>
      <c r="B3189" s="50" t="s">
        <v>417</v>
      </c>
      <c r="C3189" s="51">
        <v>3.9885300000000003E-7</v>
      </c>
      <c r="D3189" s="51">
        <v>1.5636999999999999E-7</v>
      </c>
      <c r="E3189" s="51">
        <v>7.7146500000000009E-8</v>
      </c>
      <c r="F3189" s="52">
        <v>1.91E-7</v>
      </c>
      <c r="G3189" s="53">
        <v>8.2336949999999993E-7</v>
      </c>
      <c r="H3189" s="53">
        <f t="shared" si="49"/>
        <v>4.1991844499999999E-7</v>
      </c>
    </row>
    <row r="3190" spans="1:8" x14ac:dyDescent="0.4">
      <c r="A3190" s="49"/>
      <c r="B3190" s="50" t="s">
        <v>159</v>
      </c>
      <c r="C3190" s="51">
        <v>2.72E-7</v>
      </c>
      <c r="D3190" s="51">
        <v>5.1400000000000008E-7</v>
      </c>
      <c r="E3190" s="51">
        <v>5.7800000000000001E-8</v>
      </c>
      <c r="F3190" s="52">
        <v>9.2500000000000001E-8</v>
      </c>
      <c r="G3190" s="53">
        <v>9.3630000000000004E-7</v>
      </c>
      <c r="H3190" s="53">
        <f t="shared" si="49"/>
        <v>4.7751300000000002E-7</v>
      </c>
    </row>
    <row r="3191" spans="1:8" x14ac:dyDescent="0.4">
      <c r="A3191" s="49"/>
      <c r="B3191" s="50" t="s">
        <v>409</v>
      </c>
      <c r="C3191" s="51">
        <v>3.7323400000000002E-7</v>
      </c>
      <c r="D3191" s="51">
        <v>2.5069699999999996E-7</v>
      </c>
      <c r="E3191" s="51">
        <v>1.09329E-7</v>
      </c>
      <c r="F3191" s="52">
        <v>2.4899999999999997E-7</v>
      </c>
      <c r="G3191" s="53">
        <v>9.8226000000000006E-7</v>
      </c>
      <c r="H3191" s="53">
        <f t="shared" si="49"/>
        <v>5.0095260000000006E-7</v>
      </c>
    </row>
    <row r="3192" spans="1:8" x14ac:dyDescent="0.4">
      <c r="A3192" s="49"/>
      <c r="B3192" s="50" t="s">
        <v>307</v>
      </c>
      <c r="C3192" s="51">
        <v>6.3326299999999997E-7</v>
      </c>
      <c r="D3192" s="51">
        <v>4.1601100000000001E-7</v>
      </c>
      <c r="E3192" s="51">
        <v>5.0346300000000003E-8</v>
      </c>
      <c r="F3192" s="52">
        <v>1.4700000000000001E-7</v>
      </c>
      <c r="G3192" s="53">
        <v>1.2466203E-6</v>
      </c>
      <c r="H3192" s="53">
        <f t="shared" si="49"/>
        <v>6.35776353E-7</v>
      </c>
    </row>
    <row r="3193" spans="1:8" x14ac:dyDescent="0.4">
      <c r="A3193" s="49"/>
      <c r="B3193" s="50" t="s">
        <v>396</v>
      </c>
      <c r="C3193" s="51">
        <v>5.13E-7</v>
      </c>
      <c r="D3193" s="51">
        <v>3.7E-7</v>
      </c>
      <c r="E3193" s="51">
        <v>1.3999999999999998E-7</v>
      </c>
      <c r="F3193" s="52">
        <v>2.6100000000000002E-7</v>
      </c>
      <c r="G3193" s="53">
        <v>1.2839999999999999E-6</v>
      </c>
      <c r="H3193" s="53">
        <f t="shared" si="49"/>
        <v>6.5484000000000001E-7</v>
      </c>
    </row>
    <row r="3194" spans="1:8" x14ac:dyDescent="0.4">
      <c r="A3194" s="49"/>
      <c r="B3194" s="50" t="s">
        <v>379</v>
      </c>
      <c r="C3194" s="51">
        <v>2.1365699999999999E-7</v>
      </c>
      <c r="D3194" s="51">
        <v>1.68655E-7</v>
      </c>
      <c r="E3194" s="51">
        <v>3.3540600000000001E-7</v>
      </c>
      <c r="F3194" s="52">
        <v>5.99E-7</v>
      </c>
      <c r="G3194" s="53">
        <v>1.3167180000000001E-6</v>
      </c>
      <c r="H3194" s="53">
        <f t="shared" si="49"/>
        <v>6.7152618000000004E-7</v>
      </c>
    </row>
    <row r="3195" spans="1:8" x14ac:dyDescent="0.4">
      <c r="A3195" s="49"/>
      <c r="B3195" s="50" t="s">
        <v>384</v>
      </c>
      <c r="C3195" s="51">
        <v>4.6010499999999998E-7</v>
      </c>
      <c r="D3195" s="51">
        <v>2.2326300000000001E-7</v>
      </c>
      <c r="E3195" s="51">
        <v>2.6852799999999998E-7</v>
      </c>
      <c r="F3195" s="52">
        <v>4.9100000000000004E-7</v>
      </c>
      <c r="G3195" s="53">
        <v>1.4428959999999999E-6</v>
      </c>
      <c r="H3195" s="53">
        <f t="shared" si="49"/>
        <v>7.3587695999999998E-7</v>
      </c>
    </row>
    <row r="3196" spans="1:8" x14ac:dyDescent="0.4">
      <c r="A3196" s="49"/>
      <c r="B3196" s="50" t="s">
        <v>91</v>
      </c>
      <c r="C3196" s="51">
        <v>8.4185900000000007E-7</v>
      </c>
      <c r="D3196" s="51">
        <v>4.5505300000000002E-7</v>
      </c>
      <c r="E3196" s="51">
        <v>1.1993099999999999E-7</v>
      </c>
      <c r="F3196" s="52">
        <v>2.3300000000000001E-7</v>
      </c>
      <c r="G3196" s="53">
        <v>1.649843E-6</v>
      </c>
      <c r="H3196" s="53">
        <f t="shared" si="49"/>
        <v>8.4141992999999998E-7</v>
      </c>
    </row>
    <row r="3197" spans="1:8" x14ac:dyDescent="0.4">
      <c r="A3197" s="49"/>
      <c r="B3197" s="50" t="s">
        <v>321</v>
      </c>
      <c r="C3197" s="51">
        <v>6.1091499999999994E-7</v>
      </c>
      <c r="D3197" s="51">
        <v>5.3527900000000004E-7</v>
      </c>
      <c r="E3197" s="51">
        <v>2.0916500000000001E-7</v>
      </c>
      <c r="F3197" s="52">
        <v>5.3499999999999996E-7</v>
      </c>
      <c r="G3197" s="53">
        <v>1.8903590000000003E-6</v>
      </c>
      <c r="H3197" s="53">
        <f t="shared" si="49"/>
        <v>9.6408309000000008E-7</v>
      </c>
    </row>
    <row r="3198" spans="1:8" x14ac:dyDescent="0.4">
      <c r="A3198" s="49"/>
      <c r="B3198" s="50" t="s">
        <v>413</v>
      </c>
      <c r="C3198" s="51">
        <v>5.5045799999999997E-7</v>
      </c>
      <c r="D3198" s="51">
        <v>5.5070699999999996E-7</v>
      </c>
      <c r="E3198" s="51">
        <v>2.98027E-7</v>
      </c>
      <c r="F3198" s="52">
        <v>6.2100000000000007E-7</v>
      </c>
      <c r="G3198" s="53">
        <v>2.0201919999999995E-6</v>
      </c>
      <c r="H3198" s="53">
        <f t="shared" si="49"/>
        <v>1.0302979199999998E-6</v>
      </c>
    </row>
    <row r="3199" spans="1:8" x14ac:dyDescent="0.4">
      <c r="A3199" s="49"/>
      <c r="B3199" s="50" t="s">
        <v>362</v>
      </c>
      <c r="C3199" s="51">
        <v>2.5099999999999996E-7</v>
      </c>
      <c r="D3199" s="51">
        <v>6.1099999999999995E-7</v>
      </c>
      <c r="E3199" s="51">
        <v>6.1099999999999995E-7</v>
      </c>
      <c r="F3199" s="52">
        <v>1.48E-6</v>
      </c>
      <c r="G3199" s="53">
        <v>2.9529999999999999E-6</v>
      </c>
      <c r="H3199" s="53">
        <f t="shared" si="49"/>
        <v>1.50603E-6</v>
      </c>
    </row>
    <row r="3200" spans="1:8" x14ac:dyDescent="0.4">
      <c r="A3200" s="49"/>
      <c r="B3200" s="50" t="s">
        <v>74</v>
      </c>
      <c r="C3200" s="51">
        <v>1.15E-6</v>
      </c>
      <c r="D3200" s="51">
        <v>1.48E-6</v>
      </c>
      <c r="E3200" s="51">
        <v>2.8499999999999997E-7</v>
      </c>
      <c r="F3200" s="52">
        <v>7.3899999999999993E-7</v>
      </c>
      <c r="G3200" s="53">
        <v>3.6540000000000001E-6</v>
      </c>
      <c r="H3200" s="53">
        <f t="shared" si="49"/>
        <v>1.8635400000000001E-6</v>
      </c>
    </row>
    <row r="3201" spans="1:8" x14ac:dyDescent="0.4">
      <c r="A3201" s="49"/>
      <c r="B3201" s="50" t="s">
        <v>349</v>
      </c>
      <c r="C3201" s="51">
        <v>1.1481000000000001E-6</v>
      </c>
      <c r="D3201" s="51">
        <v>1.48401E-6</v>
      </c>
      <c r="E3201" s="51">
        <v>2.8492599999999999E-7</v>
      </c>
      <c r="F3201" s="52">
        <v>7.3899999999999993E-7</v>
      </c>
      <c r="G3201" s="53">
        <v>3.656036E-6</v>
      </c>
      <c r="H3201" s="53">
        <f t="shared" si="49"/>
        <v>1.86457836E-6</v>
      </c>
    </row>
    <row r="3202" spans="1:8" x14ac:dyDescent="0.4">
      <c r="A3202" s="49"/>
      <c r="B3202" s="50" t="s">
        <v>350</v>
      </c>
      <c r="C3202" s="51">
        <v>1.1481000000000001E-6</v>
      </c>
      <c r="D3202" s="51">
        <v>1.48401E-6</v>
      </c>
      <c r="E3202" s="51">
        <v>2.8492599999999999E-7</v>
      </c>
      <c r="F3202" s="52">
        <v>7.3899999999999993E-7</v>
      </c>
      <c r="G3202" s="53">
        <v>3.656036E-6</v>
      </c>
      <c r="H3202" s="53">
        <f t="shared" si="49"/>
        <v>1.86457836E-6</v>
      </c>
    </row>
    <row r="3203" spans="1:8" x14ac:dyDescent="0.4">
      <c r="A3203" s="49"/>
      <c r="B3203" s="50" t="s">
        <v>221</v>
      </c>
      <c r="C3203" s="51">
        <v>6.3035399999999993E-7</v>
      </c>
      <c r="D3203" s="51">
        <v>1.2139999999999999E-6</v>
      </c>
      <c r="E3203" s="51">
        <v>6.8223500000000002E-7</v>
      </c>
      <c r="F3203" s="52">
        <v>2.3800000000000001E-6</v>
      </c>
      <c r="G3203" s="53">
        <v>4.9065890000000005E-6</v>
      </c>
      <c r="H3203" s="53">
        <f t="shared" si="49"/>
        <v>2.5023603900000005E-6</v>
      </c>
    </row>
    <row r="3204" spans="1:8" x14ac:dyDescent="0.4">
      <c r="A3204" s="49"/>
      <c r="B3204" s="50" t="s">
        <v>390</v>
      </c>
      <c r="C3204" s="51">
        <v>9.7339400000000012E-7</v>
      </c>
      <c r="D3204" s="51">
        <v>1.7697800000000001E-6</v>
      </c>
      <c r="E3204" s="51">
        <v>8.3949599999999996E-7</v>
      </c>
      <c r="F3204" s="52">
        <v>1.5200000000000001E-6</v>
      </c>
      <c r="G3204" s="53">
        <v>5.1026699999999999E-6</v>
      </c>
      <c r="H3204" s="53">
        <f t="shared" si="49"/>
        <v>2.6023616999999998E-6</v>
      </c>
    </row>
    <row r="3205" spans="1:8" x14ac:dyDescent="0.4">
      <c r="A3205" s="49"/>
      <c r="B3205" s="50" t="s">
        <v>383</v>
      </c>
      <c r="C3205" s="51">
        <v>4.8915000000000001E-7</v>
      </c>
      <c r="D3205" s="51">
        <v>1.63569E-6</v>
      </c>
      <c r="E3205" s="51">
        <v>8.7723100000000005E-7</v>
      </c>
      <c r="F3205" s="52">
        <v>2.6299999999999998E-6</v>
      </c>
      <c r="G3205" s="53">
        <v>5.6320710000000005E-6</v>
      </c>
      <c r="H3205" s="53">
        <f t="shared" si="49"/>
        <v>2.8723562100000004E-6</v>
      </c>
    </row>
    <row r="3206" spans="1:8" x14ac:dyDescent="0.4">
      <c r="A3206" s="49"/>
      <c r="B3206" s="50" t="s">
        <v>352</v>
      </c>
      <c r="C3206" s="51">
        <v>2.4399999999999999E-6</v>
      </c>
      <c r="D3206" s="51">
        <v>1.0899999999999999E-6</v>
      </c>
      <c r="E3206" s="51">
        <v>7.0900000000000001E-7</v>
      </c>
      <c r="F3206" s="52">
        <v>1.3999999999999999E-6</v>
      </c>
      <c r="G3206" s="53">
        <v>5.6389999999999997E-6</v>
      </c>
      <c r="H3206" s="53">
        <f t="shared" si="49"/>
        <v>2.87589E-6</v>
      </c>
    </row>
    <row r="3207" spans="1:8" x14ac:dyDescent="0.4">
      <c r="A3207" s="49"/>
      <c r="B3207" s="50" t="s">
        <v>455</v>
      </c>
      <c r="C3207" s="51">
        <v>2.34E-6</v>
      </c>
      <c r="D3207" s="51">
        <v>1.5599999999999999E-6</v>
      </c>
      <c r="E3207" s="51">
        <v>5.2539599999999998E-7</v>
      </c>
      <c r="F3207" s="52">
        <v>1.33E-6</v>
      </c>
      <c r="G3207" s="53">
        <v>5.755395999999999E-6</v>
      </c>
      <c r="H3207" s="53">
        <f t="shared" si="49"/>
        <v>2.9352519599999995E-6</v>
      </c>
    </row>
    <row r="3208" spans="1:8" x14ac:dyDescent="0.4">
      <c r="A3208" s="49"/>
      <c r="B3208" s="50" t="s">
        <v>459</v>
      </c>
      <c r="C3208" s="51">
        <v>3.7502799999999998E-6</v>
      </c>
      <c r="D3208" s="51">
        <v>7.1404399999999997E-6</v>
      </c>
      <c r="E3208" s="51">
        <v>2.72416E-7</v>
      </c>
      <c r="F3208" s="52">
        <v>1.9E-6</v>
      </c>
      <c r="G3208" s="53">
        <v>1.3063135999999999E-5</v>
      </c>
      <c r="H3208" s="53">
        <f t="shared" si="49"/>
        <v>6.6621993599999997E-6</v>
      </c>
    </row>
    <row r="3209" spans="1:8" x14ac:dyDescent="0.4">
      <c r="A3209" s="49"/>
      <c r="B3209" s="50" t="s">
        <v>431</v>
      </c>
      <c r="C3209" s="51">
        <v>1.63E-5</v>
      </c>
      <c r="D3209" s="51">
        <v>3.7699999999999995E-5</v>
      </c>
      <c r="E3209" s="51">
        <v>1.0200000000000001E-5</v>
      </c>
      <c r="F3209" s="52">
        <v>3.8899999999999997E-5</v>
      </c>
      <c r="G3209" s="53">
        <v>1.031E-4</v>
      </c>
      <c r="H3209" s="53">
        <f t="shared" ref="H3209:H3272" si="50">G3209*0.51</f>
        <v>5.2581000000000004E-5</v>
      </c>
    </row>
    <row r="3210" spans="1:8" x14ac:dyDescent="0.4">
      <c r="A3210" s="56" t="s">
        <v>245</v>
      </c>
      <c r="B3210" s="45" t="s">
        <v>377</v>
      </c>
      <c r="C3210" s="46">
        <v>7.8609299999999992E-9</v>
      </c>
      <c r="D3210" s="46">
        <v>1.9963199999999999E-8</v>
      </c>
      <c r="E3210" s="46">
        <v>2.0384599999999996E-9</v>
      </c>
      <c r="F3210" s="47">
        <v>1.57E-9</v>
      </c>
      <c r="G3210" s="48">
        <v>3.1432590000000003E-8</v>
      </c>
      <c r="H3210" s="48">
        <f t="shared" si="50"/>
        <v>1.6030620900000003E-8</v>
      </c>
    </row>
    <row r="3211" spans="1:8" x14ac:dyDescent="0.4">
      <c r="A3211" s="49"/>
      <c r="B3211" s="50" t="s">
        <v>61</v>
      </c>
      <c r="C3211" s="51">
        <v>7.8599999999999989E-9</v>
      </c>
      <c r="D3211" s="51">
        <v>2E-8</v>
      </c>
      <c r="E3211" s="51">
        <v>2.04E-9</v>
      </c>
      <c r="F3211" s="52">
        <v>1.57E-9</v>
      </c>
      <c r="G3211" s="53">
        <v>3.1470000000000003E-8</v>
      </c>
      <c r="H3211" s="53">
        <f t="shared" si="50"/>
        <v>1.6049700000000002E-8</v>
      </c>
    </row>
    <row r="3212" spans="1:8" x14ac:dyDescent="0.4">
      <c r="A3212" s="49"/>
      <c r="B3212" s="50" t="s">
        <v>376</v>
      </c>
      <c r="C3212" s="51">
        <v>7.8599999999999989E-9</v>
      </c>
      <c r="D3212" s="51">
        <v>2E-8</v>
      </c>
      <c r="E3212" s="51">
        <v>2.04E-9</v>
      </c>
      <c r="F3212" s="52">
        <v>1.57E-9</v>
      </c>
      <c r="G3212" s="53">
        <v>3.1470000000000003E-8</v>
      </c>
      <c r="H3212" s="53">
        <f t="shared" si="50"/>
        <v>1.6049700000000002E-8</v>
      </c>
    </row>
    <row r="3213" spans="1:8" x14ac:dyDescent="0.4">
      <c r="A3213" s="49"/>
      <c r="B3213" s="50" t="s">
        <v>402</v>
      </c>
      <c r="C3213" s="51">
        <v>1.01378E-8</v>
      </c>
      <c r="D3213" s="51">
        <v>2.5754200000000001E-8</v>
      </c>
      <c r="E3213" s="51">
        <v>2.6320300000000001E-9</v>
      </c>
      <c r="F3213" s="52">
        <v>2.0300000000000002E-9</v>
      </c>
      <c r="G3213" s="53">
        <v>4.0554030000000003E-8</v>
      </c>
      <c r="H3213" s="53">
        <f t="shared" si="50"/>
        <v>2.0682555300000003E-8</v>
      </c>
    </row>
    <row r="3214" spans="1:8" x14ac:dyDescent="0.4">
      <c r="A3214" s="49"/>
      <c r="B3214" s="50" t="s">
        <v>319</v>
      </c>
      <c r="C3214" s="51">
        <v>1.0163800000000002E-8</v>
      </c>
      <c r="D3214" s="51">
        <v>2.5820300000000002E-8</v>
      </c>
      <c r="E3214" s="51">
        <v>2.6387799999999999E-9</v>
      </c>
      <c r="F3214" s="52">
        <v>2.04E-9</v>
      </c>
      <c r="G3214" s="53">
        <v>4.066288E-8</v>
      </c>
      <c r="H3214" s="53">
        <f t="shared" si="50"/>
        <v>2.0738068799999999E-8</v>
      </c>
    </row>
    <row r="3215" spans="1:8" x14ac:dyDescent="0.4">
      <c r="A3215" s="49"/>
      <c r="B3215" s="50" t="s">
        <v>320</v>
      </c>
      <c r="C3215" s="51">
        <v>1.0163800000000002E-8</v>
      </c>
      <c r="D3215" s="51">
        <v>2.5820300000000002E-8</v>
      </c>
      <c r="E3215" s="51">
        <v>2.6387799999999999E-9</v>
      </c>
      <c r="F3215" s="52">
        <v>2.04E-9</v>
      </c>
      <c r="G3215" s="53">
        <v>4.066288E-8</v>
      </c>
      <c r="H3215" s="53">
        <f t="shared" si="50"/>
        <v>2.0738068799999999E-8</v>
      </c>
    </row>
    <row r="3216" spans="1:8" x14ac:dyDescent="0.4">
      <c r="A3216" s="49"/>
      <c r="B3216" s="50" t="s">
        <v>476</v>
      </c>
      <c r="C3216" s="51">
        <v>3.7547599999999998E-8</v>
      </c>
      <c r="D3216" s="51">
        <v>2.20146E-8</v>
      </c>
      <c r="E3216" s="51">
        <v>3.3517500000000001E-9</v>
      </c>
      <c r="F3216" s="52">
        <v>1.03E-8</v>
      </c>
      <c r="G3216" s="53">
        <v>7.321395E-8</v>
      </c>
      <c r="H3216" s="53">
        <f t="shared" si="50"/>
        <v>3.7339114499999999E-8</v>
      </c>
    </row>
    <row r="3217" spans="1:8" x14ac:dyDescent="0.4">
      <c r="A3217" s="49"/>
      <c r="B3217" s="50" t="s">
        <v>468</v>
      </c>
      <c r="C3217" s="51">
        <v>3.1399999999999997E-8</v>
      </c>
      <c r="D3217" s="51">
        <v>2.1699999999999999E-8</v>
      </c>
      <c r="E3217" s="51">
        <v>1.27E-8</v>
      </c>
      <c r="F3217" s="52">
        <v>8.8499999999999998E-9</v>
      </c>
      <c r="G3217" s="53">
        <v>7.4649999999999997E-8</v>
      </c>
      <c r="H3217" s="53">
        <f t="shared" si="50"/>
        <v>3.8071499999999998E-8</v>
      </c>
    </row>
    <row r="3218" spans="1:8" x14ac:dyDescent="0.4">
      <c r="A3218" s="49"/>
      <c r="B3218" s="50" t="s">
        <v>357</v>
      </c>
      <c r="C3218" s="51">
        <v>2.1267000000000001E-8</v>
      </c>
      <c r="D3218" s="51">
        <v>4.2015499999999997E-8</v>
      </c>
      <c r="E3218" s="51">
        <v>5.8311699999999998E-9</v>
      </c>
      <c r="F3218" s="52">
        <v>5.8200000000000002E-9</v>
      </c>
      <c r="G3218" s="53">
        <v>7.4933669999999995E-8</v>
      </c>
      <c r="H3218" s="53">
        <f t="shared" si="50"/>
        <v>3.82161717E-8</v>
      </c>
    </row>
    <row r="3219" spans="1:8" x14ac:dyDescent="0.4">
      <c r="A3219" s="49"/>
      <c r="B3219" s="50" t="s">
        <v>317</v>
      </c>
      <c r="C3219" s="51">
        <v>2.1617999999999999E-8</v>
      </c>
      <c r="D3219" s="51">
        <v>5.0623000000000003E-8</v>
      </c>
      <c r="E3219" s="51">
        <v>4.0959000000000003E-9</v>
      </c>
      <c r="F3219" s="52">
        <v>2.9600000000000001E-9</v>
      </c>
      <c r="G3219" s="53">
        <v>7.9296900000000006E-8</v>
      </c>
      <c r="H3219" s="53">
        <f t="shared" si="50"/>
        <v>4.0441419000000002E-8</v>
      </c>
    </row>
    <row r="3220" spans="1:8" x14ac:dyDescent="0.4">
      <c r="A3220" s="49"/>
      <c r="B3220" s="50" t="s">
        <v>292</v>
      </c>
      <c r="C3220" s="51">
        <v>2.0743399999999998E-8</v>
      </c>
      <c r="D3220" s="51">
        <v>3.9237700000000001E-8</v>
      </c>
      <c r="E3220" s="51">
        <v>4.1548900000000003E-9</v>
      </c>
      <c r="F3220" s="52">
        <v>1.6500000000000002E-8</v>
      </c>
      <c r="G3220" s="53">
        <v>8.0635989999999985E-8</v>
      </c>
      <c r="H3220" s="53">
        <f t="shared" si="50"/>
        <v>4.1124354899999994E-8</v>
      </c>
    </row>
    <row r="3221" spans="1:8" x14ac:dyDescent="0.4">
      <c r="A3221" s="49"/>
      <c r="B3221" s="50" t="s">
        <v>452</v>
      </c>
      <c r="C3221" s="51">
        <v>3.0726E-8</v>
      </c>
      <c r="D3221" s="51">
        <v>5.1169199999999997E-8</v>
      </c>
      <c r="E3221" s="51">
        <v>4.5771200000000004E-9</v>
      </c>
      <c r="F3221" s="52">
        <v>3.48E-9</v>
      </c>
      <c r="G3221" s="53">
        <v>8.9952320000000006E-8</v>
      </c>
      <c r="H3221" s="53">
        <f t="shared" si="50"/>
        <v>4.5875683200000005E-8</v>
      </c>
    </row>
    <row r="3222" spans="1:8" x14ac:dyDescent="0.4">
      <c r="A3222" s="49"/>
      <c r="B3222" s="50" t="s">
        <v>330</v>
      </c>
      <c r="C3222" s="51">
        <v>1.8352700000000003E-8</v>
      </c>
      <c r="D3222" s="51">
        <v>4.9635000000000001E-8</v>
      </c>
      <c r="E3222" s="51">
        <v>3.2264900000000001E-9</v>
      </c>
      <c r="F3222" s="52">
        <v>2.1699999999999999E-8</v>
      </c>
      <c r="G3222" s="53">
        <v>9.2914190000000008E-8</v>
      </c>
      <c r="H3222" s="53">
        <f t="shared" si="50"/>
        <v>4.7386236900000003E-8</v>
      </c>
    </row>
    <row r="3223" spans="1:8" x14ac:dyDescent="0.4">
      <c r="A3223" s="49"/>
      <c r="B3223" s="50" t="s">
        <v>223</v>
      </c>
      <c r="C3223" s="51">
        <v>2.3900000000000002E-8</v>
      </c>
      <c r="D3223" s="51">
        <v>5.9699999999999999E-8</v>
      </c>
      <c r="E3223" s="51">
        <v>5.9399999999999998E-9</v>
      </c>
      <c r="F3223" s="52">
        <v>4.5900000000000001E-9</v>
      </c>
      <c r="G3223" s="53">
        <v>9.4129999999999997E-8</v>
      </c>
      <c r="H3223" s="53">
        <f t="shared" si="50"/>
        <v>4.8006299999999996E-8</v>
      </c>
    </row>
    <row r="3224" spans="1:8" x14ac:dyDescent="0.4">
      <c r="A3224" s="49"/>
      <c r="B3224" s="50" t="s">
        <v>356</v>
      </c>
      <c r="C3224" s="51">
        <v>2.3870500000000002E-8</v>
      </c>
      <c r="D3224" s="51">
        <v>5.9732600000000001E-8</v>
      </c>
      <c r="E3224" s="51">
        <v>5.9449499999999994E-9</v>
      </c>
      <c r="F3224" s="52">
        <v>4.5900000000000001E-9</v>
      </c>
      <c r="G3224" s="53">
        <v>9.4138049999999988E-8</v>
      </c>
      <c r="H3224" s="53">
        <f t="shared" si="50"/>
        <v>4.8010405499999993E-8</v>
      </c>
    </row>
    <row r="3225" spans="1:8" x14ac:dyDescent="0.4">
      <c r="A3225" s="49"/>
      <c r="B3225" s="50" t="s">
        <v>226</v>
      </c>
      <c r="C3225" s="51">
        <v>2.7228499999999998E-8</v>
      </c>
      <c r="D3225" s="51">
        <v>5.8182800000000001E-8</v>
      </c>
      <c r="E3225" s="51">
        <v>5.2285300000000008E-9</v>
      </c>
      <c r="F3225" s="52">
        <v>4.0700000000000002E-9</v>
      </c>
      <c r="G3225" s="53">
        <v>9.4709829999999998E-8</v>
      </c>
      <c r="H3225" s="53">
        <f t="shared" si="50"/>
        <v>4.8302013299999997E-8</v>
      </c>
    </row>
    <row r="3226" spans="1:8" x14ac:dyDescent="0.4">
      <c r="A3226" s="49"/>
      <c r="B3226" s="50" t="s">
        <v>433</v>
      </c>
      <c r="C3226" s="51">
        <v>2.7E-8</v>
      </c>
      <c r="D3226" s="51">
        <v>5.8299999999999999E-8</v>
      </c>
      <c r="E3226" s="51">
        <v>4.4399999999999996E-9</v>
      </c>
      <c r="F3226" s="52">
        <v>5.52E-9</v>
      </c>
      <c r="G3226" s="53">
        <v>9.5260000000000007E-8</v>
      </c>
      <c r="H3226" s="53">
        <f t="shared" si="50"/>
        <v>4.8582600000000004E-8</v>
      </c>
    </row>
    <row r="3227" spans="1:8" x14ac:dyDescent="0.4">
      <c r="A3227" s="49"/>
      <c r="B3227" s="50" t="s">
        <v>385</v>
      </c>
      <c r="C3227" s="51">
        <v>2.5615000000000001E-8</v>
      </c>
      <c r="D3227" s="51">
        <v>6.0010000000000006E-8</v>
      </c>
      <c r="E3227" s="51">
        <v>5.3930500000000001E-9</v>
      </c>
      <c r="F3227" s="52">
        <v>4.2599999999999998E-9</v>
      </c>
      <c r="G3227" s="53">
        <v>9.5278050000000011E-8</v>
      </c>
      <c r="H3227" s="53">
        <f t="shared" si="50"/>
        <v>4.8591805500000005E-8</v>
      </c>
    </row>
    <row r="3228" spans="1:8" x14ac:dyDescent="0.4">
      <c r="A3228" s="49"/>
      <c r="B3228" s="50" t="s">
        <v>346</v>
      </c>
      <c r="C3228" s="51">
        <v>2.28825E-8</v>
      </c>
      <c r="D3228" s="51">
        <v>6.0670699999999998E-8</v>
      </c>
      <c r="E3228" s="51">
        <v>5.3213899999999996E-9</v>
      </c>
      <c r="F3228" s="52">
        <v>1.3400000000000001E-8</v>
      </c>
      <c r="G3228" s="53">
        <v>1.0227459E-7</v>
      </c>
      <c r="H3228" s="53">
        <f t="shared" si="50"/>
        <v>5.21600409E-8</v>
      </c>
    </row>
    <row r="3229" spans="1:8" x14ac:dyDescent="0.4">
      <c r="A3229" s="49"/>
      <c r="B3229" s="50" t="s">
        <v>413</v>
      </c>
      <c r="C3229" s="51">
        <v>5.2877999999999999E-8</v>
      </c>
      <c r="D3229" s="51">
        <v>3.1002899999999998E-8</v>
      </c>
      <c r="E3229" s="51">
        <v>4.7202299999999999E-9</v>
      </c>
      <c r="F3229" s="52">
        <v>1.44E-8</v>
      </c>
      <c r="G3229" s="53">
        <v>1.0300112999999999E-7</v>
      </c>
      <c r="H3229" s="53">
        <f t="shared" si="50"/>
        <v>5.2530576299999998E-8</v>
      </c>
    </row>
    <row r="3230" spans="1:8" x14ac:dyDescent="0.4">
      <c r="A3230" s="49"/>
      <c r="B3230" s="50" t="s">
        <v>432</v>
      </c>
      <c r="C3230" s="51">
        <v>3.1000300000000003E-8</v>
      </c>
      <c r="D3230" s="51">
        <v>6.92326E-8</v>
      </c>
      <c r="E3230" s="51">
        <v>8.2749600000000001E-9</v>
      </c>
      <c r="F3230" s="52">
        <v>9.1700000000000004E-9</v>
      </c>
      <c r="G3230" s="53">
        <v>1.1767786E-7</v>
      </c>
      <c r="H3230" s="53">
        <f t="shared" si="50"/>
        <v>6.0015708599999996E-8</v>
      </c>
    </row>
    <row r="3231" spans="1:8" x14ac:dyDescent="0.4">
      <c r="A3231" s="49"/>
      <c r="B3231" s="50" t="s">
        <v>463</v>
      </c>
      <c r="C3231" s="51">
        <v>3.6001100000000005E-8</v>
      </c>
      <c r="D3231" s="51">
        <v>7.3074100000000002E-8</v>
      </c>
      <c r="E3231" s="51">
        <v>5.2808600000000003E-9</v>
      </c>
      <c r="F3231" s="52">
        <v>8.8200000000000006E-9</v>
      </c>
      <c r="G3231" s="53">
        <v>1.2317606E-7</v>
      </c>
      <c r="H3231" s="53">
        <f t="shared" si="50"/>
        <v>6.2819790600000005E-8</v>
      </c>
    </row>
    <row r="3232" spans="1:8" x14ac:dyDescent="0.4">
      <c r="A3232" s="49"/>
      <c r="B3232" s="50" t="s">
        <v>437</v>
      </c>
      <c r="C3232" s="51">
        <v>1.6066099999999999E-8</v>
      </c>
      <c r="D3232" s="51">
        <v>3.6550700000000004E-8</v>
      </c>
      <c r="E3232" s="51">
        <v>5.6785999999999994E-10</v>
      </c>
      <c r="F3232" s="52">
        <v>7.3700000000000005E-8</v>
      </c>
      <c r="G3232" s="53">
        <v>1.2688466E-7</v>
      </c>
      <c r="H3232" s="53">
        <f t="shared" si="50"/>
        <v>6.4711176600000003E-8</v>
      </c>
    </row>
    <row r="3233" spans="1:8" x14ac:dyDescent="0.4">
      <c r="A3233" s="49"/>
      <c r="B3233" s="50" t="s">
        <v>434</v>
      </c>
      <c r="C3233" s="51">
        <v>3.3641899999999999E-8</v>
      </c>
      <c r="D3233" s="51">
        <v>7.8844200000000012E-8</v>
      </c>
      <c r="E3233" s="51">
        <v>6.0365100000000007E-9</v>
      </c>
      <c r="F3233" s="52">
        <v>8.6599999999999995E-9</v>
      </c>
      <c r="G3233" s="53">
        <v>1.2718261E-7</v>
      </c>
      <c r="H3233" s="53">
        <f t="shared" si="50"/>
        <v>6.4863131099999997E-8</v>
      </c>
    </row>
    <row r="3234" spans="1:8" x14ac:dyDescent="0.4">
      <c r="A3234" s="49"/>
      <c r="B3234" s="50" t="s">
        <v>91</v>
      </c>
      <c r="C3234" s="51">
        <v>5.0044499999999995E-8</v>
      </c>
      <c r="D3234" s="51">
        <v>5.9908000000000009E-8</v>
      </c>
      <c r="E3234" s="51">
        <v>8.4339500000000002E-9</v>
      </c>
      <c r="F3234" s="52">
        <v>1.8899999999999997E-8</v>
      </c>
      <c r="G3234" s="53">
        <v>1.3728645000000002E-7</v>
      </c>
      <c r="H3234" s="53">
        <f t="shared" si="50"/>
        <v>7.0016089500000017E-8</v>
      </c>
    </row>
    <row r="3235" spans="1:8" x14ac:dyDescent="0.4">
      <c r="A3235" s="49"/>
      <c r="B3235" s="50" t="s">
        <v>74</v>
      </c>
      <c r="C3235" s="51">
        <v>3.3400000000000001E-8</v>
      </c>
      <c r="D3235" s="51">
        <v>1.0399999999999999E-7</v>
      </c>
      <c r="E3235" s="51">
        <v>6.5499999999999999E-9</v>
      </c>
      <c r="F3235" s="52">
        <v>1.35E-8</v>
      </c>
      <c r="G3235" s="53">
        <v>1.5744999999999997E-7</v>
      </c>
      <c r="H3235" s="53">
        <f t="shared" si="50"/>
        <v>8.0299499999999984E-8</v>
      </c>
    </row>
    <row r="3236" spans="1:8" x14ac:dyDescent="0.4">
      <c r="A3236" s="49"/>
      <c r="B3236" s="50" t="s">
        <v>349</v>
      </c>
      <c r="C3236" s="51">
        <v>3.3382000000000001E-8</v>
      </c>
      <c r="D3236" s="51">
        <v>1.04139E-7</v>
      </c>
      <c r="E3236" s="51">
        <v>6.5516200000000002E-9</v>
      </c>
      <c r="F3236" s="52">
        <v>1.35E-8</v>
      </c>
      <c r="G3236" s="53">
        <v>1.5757262E-7</v>
      </c>
      <c r="H3236" s="53">
        <f t="shared" si="50"/>
        <v>8.0362036200000003E-8</v>
      </c>
    </row>
    <row r="3237" spans="1:8" x14ac:dyDescent="0.4">
      <c r="A3237" s="49"/>
      <c r="B3237" s="50" t="s">
        <v>350</v>
      </c>
      <c r="C3237" s="51">
        <v>3.3382000000000001E-8</v>
      </c>
      <c r="D3237" s="51">
        <v>1.04139E-7</v>
      </c>
      <c r="E3237" s="51">
        <v>6.5516200000000002E-9</v>
      </c>
      <c r="F3237" s="52">
        <v>1.35E-8</v>
      </c>
      <c r="G3237" s="53">
        <v>1.5757262E-7</v>
      </c>
      <c r="H3237" s="53">
        <f t="shared" si="50"/>
        <v>8.0362036200000003E-8</v>
      </c>
    </row>
    <row r="3238" spans="1:8" x14ac:dyDescent="0.4">
      <c r="A3238" s="49"/>
      <c r="B3238" s="50" t="s">
        <v>469</v>
      </c>
      <c r="C3238" s="51">
        <v>4.7099999999999998E-8</v>
      </c>
      <c r="D3238" s="51">
        <v>9.6900000000000001E-8</v>
      </c>
      <c r="E3238" s="51">
        <v>6.7599999999999998E-9</v>
      </c>
      <c r="F3238" s="52">
        <v>1.7900000000000001E-8</v>
      </c>
      <c r="G3238" s="53">
        <v>1.6866E-7</v>
      </c>
      <c r="H3238" s="53">
        <f t="shared" si="50"/>
        <v>8.60166E-8</v>
      </c>
    </row>
    <row r="3239" spans="1:8" x14ac:dyDescent="0.4">
      <c r="A3239" s="49"/>
      <c r="B3239" s="50" t="s">
        <v>435</v>
      </c>
      <c r="C3239" s="51">
        <v>4.7124900000000001E-8</v>
      </c>
      <c r="D3239" s="51">
        <v>9.6927099999999997E-8</v>
      </c>
      <c r="E3239" s="51">
        <v>6.7610700000000001E-9</v>
      </c>
      <c r="F3239" s="52">
        <v>1.7900000000000001E-8</v>
      </c>
      <c r="G3239" s="53">
        <v>1.6871307E-7</v>
      </c>
      <c r="H3239" s="53">
        <f t="shared" si="50"/>
        <v>8.6043665700000007E-8</v>
      </c>
    </row>
    <row r="3240" spans="1:8" x14ac:dyDescent="0.4">
      <c r="A3240" s="49"/>
      <c r="B3240" s="50" t="s">
        <v>443</v>
      </c>
      <c r="C3240" s="51">
        <v>4.9870500000000003E-8</v>
      </c>
      <c r="D3240" s="51">
        <v>1.14209E-7</v>
      </c>
      <c r="E3240" s="51">
        <v>1.0204099999999999E-8</v>
      </c>
      <c r="F3240" s="52">
        <v>8.0299999999999998E-9</v>
      </c>
      <c r="G3240" s="53">
        <v>1.8231359999999998E-7</v>
      </c>
      <c r="H3240" s="53">
        <f t="shared" si="50"/>
        <v>9.2979935999999996E-8</v>
      </c>
    </row>
    <row r="3241" spans="1:8" x14ac:dyDescent="0.4">
      <c r="A3241" s="49"/>
      <c r="B3241" s="50" t="s">
        <v>444</v>
      </c>
      <c r="C3241" s="51">
        <v>5.2949199999999997E-8</v>
      </c>
      <c r="D3241" s="51">
        <v>1.1703699999999999E-7</v>
      </c>
      <c r="E3241" s="51">
        <v>1.0245E-8</v>
      </c>
      <c r="F3241" s="52">
        <v>1.1700000000000001E-8</v>
      </c>
      <c r="G3241" s="53">
        <v>1.9193120000000001E-7</v>
      </c>
      <c r="H3241" s="53">
        <f t="shared" si="50"/>
        <v>9.7884912000000004E-8</v>
      </c>
    </row>
    <row r="3242" spans="1:8" x14ac:dyDescent="0.4">
      <c r="A3242" s="49"/>
      <c r="B3242" s="50" t="s">
        <v>429</v>
      </c>
      <c r="C3242" s="51">
        <v>6.1919E-8</v>
      </c>
      <c r="D3242" s="51">
        <v>1.2188699999999998E-7</v>
      </c>
      <c r="E3242" s="51">
        <v>9.6941700000000002E-9</v>
      </c>
      <c r="F3242" s="52">
        <v>6.9299999999999999E-9</v>
      </c>
      <c r="G3242" s="53">
        <v>2.0043017000000001E-7</v>
      </c>
      <c r="H3242" s="53">
        <f t="shared" si="50"/>
        <v>1.0221938670000001E-7</v>
      </c>
    </row>
    <row r="3243" spans="1:8" x14ac:dyDescent="0.4">
      <c r="A3243" s="49"/>
      <c r="B3243" s="50" t="s">
        <v>450</v>
      </c>
      <c r="C3243" s="51">
        <v>7.5440300000000009E-8</v>
      </c>
      <c r="D3243" s="51">
        <v>7.9766300000000004E-8</v>
      </c>
      <c r="E3243" s="51">
        <v>1.8363899999999999E-8</v>
      </c>
      <c r="F3243" s="52">
        <v>4.4799999999999997E-8</v>
      </c>
      <c r="G3243" s="53">
        <v>2.1837050000000003E-7</v>
      </c>
      <c r="H3243" s="53">
        <f t="shared" si="50"/>
        <v>1.1136895500000002E-7</v>
      </c>
    </row>
    <row r="3244" spans="1:8" x14ac:dyDescent="0.4">
      <c r="A3244" s="49"/>
      <c r="B3244" s="50" t="s">
        <v>159</v>
      </c>
      <c r="C3244" s="51">
        <v>6.2342999999999991E-8</v>
      </c>
      <c r="D3244" s="51">
        <v>4.6216600000000001E-8</v>
      </c>
      <c r="E3244" s="51">
        <v>7.4293899999999998E-8</v>
      </c>
      <c r="F3244" s="52">
        <v>4.3099999999999996E-8</v>
      </c>
      <c r="G3244" s="53">
        <v>2.259535E-7</v>
      </c>
      <c r="H3244" s="53">
        <f t="shared" si="50"/>
        <v>1.15236285E-7</v>
      </c>
    </row>
    <row r="3245" spans="1:8" x14ac:dyDescent="0.4">
      <c r="A3245" s="49"/>
      <c r="B3245" s="50" t="s">
        <v>343</v>
      </c>
      <c r="C3245" s="51">
        <v>7.74031E-8</v>
      </c>
      <c r="D3245" s="51">
        <v>1.2959599999999999E-7</v>
      </c>
      <c r="E3245" s="51">
        <v>1.04264E-8</v>
      </c>
      <c r="F3245" s="52">
        <v>8.9999999999999995E-9</v>
      </c>
      <c r="G3245" s="53">
        <v>2.2642550000000003E-7</v>
      </c>
      <c r="H3245" s="53">
        <f t="shared" si="50"/>
        <v>1.1547700500000001E-7</v>
      </c>
    </row>
    <row r="3246" spans="1:8" x14ac:dyDescent="0.4">
      <c r="A3246" s="49"/>
      <c r="B3246" s="50" t="s">
        <v>386</v>
      </c>
      <c r="C3246" s="51">
        <v>6.5340399999999997E-8</v>
      </c>
      <c r="D3246" s="51">
        <v>1.2576500000000001E-7</v>
      </c>
      <c r="E3246" s="51">
        <v>5.0581999999999998E-9</v>
      </c>
      <c r="F3246" s="52">
        <v>3.7599999999999999E-8</v>
      </c>
      <c r="G3246" s="53">
        <v>2.3376359999999998E-7</v>
      </c>
      <c r="H3246" s="53">
        <f t="shared" si="50"/>
        <v>1.19219436E-7</v>
      </c>
    </row>
    <row r="3247" spans="1:8" x14ac:dyDescent="0.4">
      <c r="A3247" s="49"/>
      <c r="B3247" s="50" t="s">
        <v>471</v>
      </c>
      <c r="C3247" s="51">
        <v>1.2676399999999998E-7</v>
      </c>
      <c r="D3247" s="51">
        <v>5.7194800000000006E-8</v>
      </c>
      <c r="E3247" s="51">
        <v>2.2142000000000001E-8</v>
      </c>
      <c r="F3247" s="52">
        <v>3.18E-8</v>
      </c>
      <c r="G3247" s="53">
        <v>2.379008E-7</v>
      </c>
      <c r="H3247" s="53">
        <f t="shared" si="50"/>
        <v>1.2132940800000001E-7</v>
      </c>
    </row>
    <row r="3248" spans="1:8" x14ac:dyDescent="0.4">
      <c r="A3248" s="49"/>
      <c r="B3248" s="50" t="s">
        <v>400</v>
      </c>
      <c r="C3248" s="51">
        <v>5.2726000000000005E-8</v>
      </c>
      <c r="D3248" s="51">
        <v>1.4649500000000002E-7</v>
      </c>
      <c r="E3248" s="51">
        <v>2.9031199999999998E-9</v>
      </c>
      <c r="F3248" s="52">
        <v>3.7E-8</v>
      </c>
      <c r="G3248" s="53">
        <v>2.3912412E-7</v>
      </c>
      <c r="H3248" s="53">
        <f t="shared" si="50"/>
        <v>1.219533012E-7</v>
      </c>
    </row>
    <row r="3249" spans="1:8" x14ac:dyDescent="0.4">
      <c r="A3249" s="49"/>
      <c r="B3249" s="50" t="s">
        <v>446</v>
      </c>
      <c r="C3249" s="51">
        <v>5.52775E-8</v>
      </c>
      <c r="D3249" s="51">
        <v>1.28201E-7</v>
      </c>
      <c r="E3249" s="51">
        <v>1.1641799999999998E-8</v>
      </c>
      <c r="F3249" s="52">
        <v>4.8E-8</v>
      </c>
      <c r="G3249" s="53">
        <v>2.431203E-7</v>
      </c>
      <c r="H3249" s="53">
        <f t="shared" si="50"/>
        <v>1.23991353E-7</v>
      </c>
    </row>
    <row r="3250" spans="1:8" x14ac:dyDescent="0.4">
      <c r="A3250" s="49"/>
      <c r="B3250" s="50" t="s">
        <v>456</v>
      </c>
      <c r="C3250" s="51">
        <v>5.5699999999999996E-8</v>
      </c>
      <c r="D3250" s="51">
        <v>1.61E-7</v>
      </c>
      <c r="E3250" s="51">
        <v>1.15E-8</v>
      </c>
      <c r="F3250" s="52">
        <v>2.1900000000000001E-8</v>
      </c>
      <c r="G3250" s="53">
        <v>2.501E-7</v>
      </c>
      <c r="H3250" s="53">
        <f t="shared" si="50"/>
        <v>1.27551E-7</v>
      </c>
    </row>
    <row r="3251" spans="1:8" x14ac:dyDescent="0.4">
      <c r="A3251" s="49"/>
      <c r="B3251" s="50" t="s">
        <v>467</v>
      </c>
      <c r="C3251" s="51">
        <v>6.9459899999999996E-8</v>
      </c>
      <c r="D3251" s="51">
        <v>1.57169E-7</v>
      </c>
      <c r="E3251" s="51">
        <v>9.26368E-9</v>
      </c>
      <c r="F3251" s="52">
        <v>1.8899999999999997E-8</v>
      </c>
      <c r="G3251" s="53">
        <v>2.5479257999999996E-7</v>
      </c>
      <c r="H3251" s="53">
        <f t="shared" si="50"/>
        <v>1.2994421579999999E-7</v>
      </c>
    </row>
    <row r="3252" spans="1:8" x14ac:dyDescent="0.4">
      <c r="A3252" s="49"/>
      <c r="B3252" s="50" t="s">
        <v>296</v>
      </c>
      <c r="C3252" s="51">
        <v>6.320000000000001E-8</v>
      </c>
      <c r="D3252" s="51">
        <v>1.4999999999999999E-7</v>
      </c>
      <c r="E3252" s="51">
        <v>9.6900000000000011E-9</v>
      </c>
      <c r="F3252" s="52">
        <v>4.4400000000000001E-8</v>
      </c>
      <c r="G3252" s="53">
        <v>2.6729000000000001E-7</v>
      </c>
      <c r="H3252" s="53">
        <f t="shared" si="50"/>
        <v>1.363179E-7</v>
      </c>
    </row>
    <row r="3253" spans="1:8" x14ac:dyDescent="0.4">
      <c r="A3253" s="49"/>
      <c r="B3253" s="50" t="s">
        <v>411</v>
      </c>
      <c r="C3253" s="51">
        <v>6.2927700000000003E-8</v>
      </c>
      <c r="D3253" s="51">
        <v>1.70545E-7</v>
      </c>
      <c r="E3253" s="51">
        <v>1.4006999999999999E-8</v>
      </c>
      <c r="F3253" s="52">
        <v>2.0500000000000002E-8</v>
      </c>
      <c r="G3253" s="53">
        <v>2.6797970000000002E-7</v>
      </c>
      <c r="H3253" s="53">
        <f t="shared" si="50"/>
        <v>1.3666964700000001E-7</v>
      </c>
    </row>
    <row r="3254" spans="1:8" x14ac:dyDescent="0.4">
      <c r="A3254" s="49"/>
      <c r="B3254" s="50" t="s">
        <v>439</v>
      </c>
      <c r="C3254" s="51">
        <v>6.2927700000000003E-8</v>
      </c>
      <c r="D3254" s="51">
        <v>1.70545E-7</v>
      </c>
      <c r="E3254" s="51">
        <v>1.4006999999999999E-8</v>
      </c>
      <c r="F3254" s="52">
        <v>2.0500000000000002E-8</v>
      </c>
      <c r="G3254" s="53">
        <v>2.6797970000000002E-7</v>
      </c>
      <c r="H3254" s="53">
        <f t="shared" si="50"/>
        <v>1.3666964700000001E-7</v>
      </c>
    </row>
    <row r="3255" spans="1:8" x14ac:dyDescent="0.4">
      <c r="A3255" s="49"/>
      <c r="B3255" s="50" t="s">
        <v>474</v>
      </c>
      <c r="C3255" s="51">
        <v>6.2927700000000003E-8</v>
      </c>
      <c r="D3255" s="51">
        <v>1.70545E-7</v>
      </c>
      <c r="E3255" s="51">
        <v>1.4006999999999999E-8</v>
      </c>
      <c r="F3255" s="52">
        <v>2.0500000000000002E-8</v>
      </c>
      <c r="G3255" s="53">
        <v>2.6797970000000002E-7</v>
      </c>
      <c r="H3255" s="53">
        <f t="shared" si="50"/>
        <v>1.3666964700000001E-7</v>
      </c>
    </row>
    <row r="3256" spans="1:8" x14ac:dyDescent="0.4">
      <c r="A3256" s="49"/>
      <c r="B3256" s="50" t="s">
        <v>440</v>
      </c>
      <c r="C3256" s="51">
        <v>6.2900000000000001E-8</v>
      </c>
      <c r="D3256" s="51">
        <v>1.7100000000000001E-7</v>
      </c>
      <c r="E3256" s="51">
        <v>1.4E-8</v>
      </c>
      <c r="F3256" s="52">
        <v>2.0500000000000002E-8</v>
      </c>
      <c r="G3256" s="53">
        <v>2.6839999999999999E-7</v>
      </c>
      <c r="H3256" s="53">
        <f t="shared" si="50"/>
        <v>1.36884E-7</v>
      </c>
    </row>
    <row r="3257" spans="1:8" x14ac:dyDescent="0.4">
      <c r="A3257" s="49"/>
      <c r="B3257" s="50" t="s">
        <v>137</v>
      </c>
      <c r="C3257" s="51">
        <v>6.0509099999999995E-8</v>
      </c>
      <c r="D3257" s="51">
        <v>1.85164E-7</v>
      </c>
      <c r="E3257" s="51">
        <v>1.86179E-8</v>
      </c>
      <c r="F3257" s="52">
        <v>2.3900000000000002E-8</v>
      </c>
      <c r="G3257" s="53">
        <v>2.8819099999999996E-7</v>
      </c>
      <c r="H3257" s="53">
        <f t="shared" si="50"/>
        <v>1.4697740999999998E-7</v>
      </c>
    </row>
    <row r="3258" spans="1:8" x14ac:dyDescent="0.4">
      <c r="A3258" s="49"/>
      <c r="B3258" s="50" t="s">
        <v>421</v>
      </c>
      <c r="C3258" s="51">
        <v>6.2191299999999994E-8</v>
      </c>
      <c r="D3258" s="51">
        <v>1.8370600000000002E-7</v>
      </c>
      <c r="E3258" s="51">
        <v>5.3562700000000002E-9</v>
      </c>
      <c r="F3258" s="52">
        <v>4.5200000000000001E-8</v>
      </c>
      <c r="G3258" s="53">
        <v>2.9645357000000002E-7</v>
      </c>
      <c r="H3258" s="53">
        <f t="shared" si="50"/>
        <v>1.5119132070000001E-7</v>
      </c>
    </row>
    <row r="3259" spans="1:8" x14ac:dyDescent="0.4">
      <c r="A3259" s="49"/>
      <c r="B3259" s="50" t="s">
        <v>460</v>
      </c>
      <c r="C3259" s="51">
        <v>6.5134099999999998E-8</v>
      </c>
      <c r="D3259" s="51">
        <v>1.9273999999999999E-7</v>
      </c>
      <c r="E3259" s="51">
        <v>2.9141600000000002E-9</v>
      </c>
      <c r="F3259" s="52">
        <v>4.2699999999999999E-8</v>
      </c>
      <c r="G3259" s="53">
        <v>3.0348825999999996E-7</v>
      </c>
      <c r="H3259" s="53">
        <f t="shared" si="50"/>
        <v>1.5477901259999997E-7</v>
      </c>
    </row>
    <row r="3260" spans="1:8" x14ac:dyDescent="0.4">
      <c r="A3260" s="49"/>
      <c r="B3260" s="50" t="s">
        <v>389</v>
      </c>
      <c r="C3260" s="51">
        <v>6.1395800000000005E-8</v>
      </c>
      <c r="D3260" s="51">
        <v>1.77314E-7</v>
      </c>
      <c r="E3260" s="51">
        <v>4.8094799999999994E-9</v>
      </c>
      <c r="F3260" s="52">
        <v>8.7499999999999996E-8</v>
      </c>
      <c r="G3260" s="53">
        <v>3.3101927999999999E-7</v>
      </c>
      <c r="H3260" s="53">
        <f t="shared" si="50"/>
        <v>1.6881983279999999E-7</v>
      </c>
    </row>
    <row r="3261" spans="1:8" x14ac:dyDescent="0.4">
      <c r="A3261" s="49"/>
      <c r="B3261" s="50" t="s">
        <v>364</v>
      </c>
      <c r="C3261" s="51">
        <v>6.1900000000000005E-8</v>
      </c>
      <c r="D3261" s="51">
        <v>2.2399999999999999E-7</v>
      </c>
      <c r="E3261" s="51">
        <v>1.09E-8</v>
      </c>
      <c r="F3261" s="52">
        <v>5.3399999999999995E-8</v>
      </c>
      <c r="G3261" s="53">
        <v>3.502E-7</v>
      </c>
      <c r="H3261" s="53">
        <f t="shared" si="50"/>
        <v>1.78602E-7</v>
      </c>
    </row>
    <row r="3262" spans="1:8" x14ac:dyDescent="0.4">
      <c r="A3262" s="49"/>
      <c r="B3262" s="50" t="s">
        <v>277</v>
      </c>
      <c r="C3262" s="51">
        <v>7.6358899999999997E-8</v>
      </c>
      <c r="D3262" s="51">
        <v>2.26787E-7</v>
      </c>
      <c r="E3262" s="51">
        <v>3.4566000000000002E-9</v>
      </c>
      <c r="F3262" s="52">
        <v>5.0699999999999997E-8</v>
      </c>
      <c r="G3262" s="53">
        <v>3.5730249999999997E-7</v>
      </c>
      <c r="H3262" s="53">
        <f t="shared" si="50"/>
        <v>1.82224275E-7</v>
      </c>
    </row>
    <row r="3263" spans="1:8" x14ac:dyDescent="0.4">
      <c r="A3263" s="49"/>
      <c r="B3263" s="50" t="s">
        <v>333</v>
      </c>
      <c r="C3263" s="51">
        <v>8.72E-8</v>
      </c>
      <c r="D3263" s="51">
        <v>2.4699999999999998E-7</v>
      </c>
      <c r="E3263" s="51">
        <v>1.81E-8</v>
      </c>
      <c r="F3263" s="52">
        <v>3.1600000000000005E-8</v>
      </c>
      <c r="G3263" s="53">
        <v>3.8389999999999999E-7</v>
      </c>
      <c r="H3263" s="53">
        <f t="shared" si="50"/>
        <v>1.9578900000000001E-7</v>
      </c>
    </row>
    <row r="3264" spans="1:8" x14ac:dyDescent="0.4">
      <c r="A3264" s="49"/>
      <c r="B3264" s="50" t="s">
        <v>87</v>
      </c>
      <c r="C3264" s="51">
        <v>1.0623100000000001E-7</v>
      </c>
      <c r="D3264" s="51">
        <v>2.28675E-7</v>
      </c>
      <c r="E3264" s="51">
        <v>2.8163299999999998E-8</v>
      </c>
      <c r="F3264" s="52">
        <v>3.4300000000000003E-8</v>
      </c>
      <c r="G3264" s="53">
        <v>3.9736930000000002E-7</v>
      </c>
      <c r="H3264" s="53">
        <f t="shared" si="50"/>
        <v>2.0265834300000001E-7</v>
      </c>
    </row>
    <row r="3265" spans="1:8" x14ac:dyDescent="0.4">
      <c r="A3265" s="49"/>
      <c r="B3265" s="50" t="s">
        <v>225</v>
      </c>
      <c r="C3265" s="51">
        <v>9.6290800000000001E-8</v>
      </c>
      <c r="D3265" s="51">
        <v>2.7543999999999998E-7</v>
      </c>
      <c r="E3265" s="51">
        <v>2.3708499999999997E-8</v>
      </c>
      <c r="F3265" s="52">
        <v>3.4100000000000001E-8</v>
      </c>
      <c r="G3265" s="53">
        <v>4.2953930000000002E-7</v>
      </c>
      <c r="H3265" s="53">
        <f t="shared" si="50"/>
        <v>2.1906504300000001E-7</v>
      </c>
    </row>
    <row r="3266" spans="1:8" x14ac:dyDescent="0.4">
      <c r="A3266" s="49"/>
      <c r="B3266" s="50" t="s">
        <v>412</v>
      </c>
      <c r="C3266" s="51">
        <v>1.01859E-7</v>
      </c>
      <c r="D3266" s="51">
        <v>2.9744899999999998E-7</v>
      </c>
      <c r="E3266" s="51">
        <v>6.5378399999999998E-9</v>
      </c>
      <c r="F3266" s="52">
        <v>5.9299999999999995E-8</v>
      </c>
      <c r="G3266" s="53">
        <v>4.6514583999999995E-7</v>
      </c>
      <c r="H3266" s="53">
        <f t="shared" si="50"/>
        <v>2.3722437839999998E-7</v>
      </c>
    </row>
    <row r="3267" spans="1:8" x14ac:dyDescent="0.4">
      <c r="A3267" s="49"/>
      <c r="B3267" s="50" t="s">
        <v>453</v>
      </c>
      <c r="C3267" s="51">
        <v>9.4829900000000004E-8</v>
      </c>
      <c r="D3267" s="51">
        <v>2.59367E-7</v>
      </c>
      <c r="E3267" s="51">
        <v>6.9425600000000001E-9</v>
      </c>
      <c r="F3267" s="52">
        <v>1.0900000000000001E-7</v>
      </c>
      <c r="G3267" s="53">
        <v>4.7013945999999995E-7</v>
      </c>
      <c r="H3267" s="53">
        <f t="shared" si="50"/>
        <v>2.3977112459999995E-7</v>
      </c>
    </row>
    <row r="3268" spans="1:8" x14ac:dyDescent="0.4">
      <c r="A3268" s="49"/>
      <c r="B3268" s="50" t="s">
        <v>298</v>
      </c>
      <c r="C3268" s="51">
        <v>5.2932199999999998E-8</v>
      </c>
      <c r="D3268" s="51">
        <v>3.02601E-7</v>
      </c>
      <c r="E3268" s="51">
        <v>1.8830100000000003E-8</v>
      </c>
      <c r="F3268" s="52">
        <v>9.6999999999999995E-8</v>
      </c>
      <c r="G3268" s="53">
        <v>4.7136330000000001E-7</v>
      </c>
      <c r="H3268" s="53">
        <f t="shared" si="50"/>
        <v>2.40395283E-7</v>
      </c>
    </row>
    <row r="3269" spans="1:8" x14ac:dyDescent="0.4">
      <c r="A3269" s="49"/>
      <c r="B3269" s="50" t="s">
        <v>409</v>
      </c>
      <c r="C3269" s="51">
        <v>1.21177E-7</v>
      </c>
      <c r="D3269" s="51">
        <v>1.7434599999999999E-7</v>
      </c>
      <c r="E3269" s="51">
        <v>3.8218900000000001E-8</v>
      </c>
      <c r="F3269" s="52">
        <v>1.43E-7</v>
      </c>
      <c r="G3269" s="53">
        <v>4.7674190000000003E-7</v>
      </c>
      <c r="H3269" s="53">
        <f t="shared" si="50"/>
        <v>2.43138369E-7</v>
      </c>
    </row>
    <row r="3270" spans="1:8" x14ac:dyDescent="0.4">
      <c r="A3270" s="49"/>
      <c r="B3270" s="50" t="s">
        <v>351</v>
      </c>
      <c r="C3270" s="51">
        <v>1.42E-7</v>
      </c>
      <c r="D3270" s="51">
        <v>1.06E-7</v>
      </c>
      <c r="E3270" s="51">
        <v>9.2500000000000001E-8</v>
      </c>
      <c r="F3270" s="52">
        <v>1.3899999999999999E-7</v>
      </c>
      <c r="G3270" s="53">
        <v>4.7950000000000003E-7</v>
      </c>
      <c r="H3270" s="53">
        <f t="shared" si="50"/>
        <v>2.4454500000000002E-7</v>
      </c>
    </row>
    <row r="3271" spans="1:8" x14ac:dyDescent="0.4">
      <c r="A3271" s="49"/>
      <c r="B3271" s="50" t="s">
        <v>461</v>
      </c>
      <c r="C3271" s="51">
        <v>1.10277E-7</v>
      </c>
      <c r="D3271" s="51">
        <v>3.1011099999999999E-7</v>
      </c>
      <c r="E3271" s="51">
        <v>1.34083E-8</v>
      </c>
      <c r="F3271" s="52">
        <v>4.88E-8</v>
      </c>
      <c r="G3271" s="53">
        <v>4.8259629999999997E-7</v>
      </c>
      <c r="H3271" s="53">
        <f t="shared" si="50"/>
        <v>2.4612411299999997E-7</v>
      </c>
    </row>
    <row r="3272" spans="1:8" x14ac:dyDescent="0.4">
      <c r="A3272" s="49"/>
      <c r="B3272" s="50" t="s">
        <v>470</v>
      </c>
      <c r="C3272" s="51">
        <v>1.3799999999999999E-7</v>
      </c>
      <c r="D3272" s="51">
        <v>2.9400000000000001E-7</v>
      </c>
      <c r="E3272" s="51">
        <v>5.38E-9</v>
      </c>
      <c r="F3272" s="52">
        <v>7.7999999999999997E-8</v>
      </c>
      <c r="G3272" s="53">
        <v>5.1537999999999995E-7</v>
      </c>
      <c r="H3272" s="53">
        <f t="shared" si="50"/>
        <v>2.6284379999999996E-7</v>
      </c>
    </row>
    <row r="3273" spans="1:8" x14ac:dyDescent="0.4">
      <c r="A3273" s="49"/>
      <c r="B3273" s="50" t="s">
        <v>80</v>
      </c>
      <c r="C3273" s="51">
        <v>1.10633E-7</v>
      </c>
      <c r="D3273" s="51">
        <v>3.4868699999999995E-7</v>
      </c>
      <c r="E3273" s="51">
        <v>2.4607099999999999E-8</v>
      </c>
      <c r="F3273" s="52">
        <v>4.8499999999999998E-8</v>
      </c>
      <c r="G3273" s="53">
        <v>5.3242709999999992E-7</v>
      </c>
      <c r="H3273" s="53">
        <f t="shared" ref="H3273:H3336" si="51">G3273*0.51</f>
        <v>2.7153782099999994E-7</v>
      </c>
    </row>
    <row r="3274" spans="1:8" x14ac:dyDescent="0.4">
      <c r="A3274" s="49"/>
      <c r="B3274" s="50" t="s">
        <v>215</v>
      </c>
      <c r="C3274" s="51">
        <v>1.11475E-7</v>
      </c>
      <c r="D3274" s="51">
        <v>3.1828400000000002E-7</v>
      </c>
      <c r="E3274" s="51">
        <v>8.4110199999999998E-9</v>
      </c>
      <c r="F3274" s="52">
        <v>1.0399999999999999E-7</v>
      </c>
      <c r="G3274" s="53">
        <v>5.4217002000000006E-7</v>
      </c>
      <c r="H3274" s="53">
        <f t="shared" si="51"/>
        <v>2.7650671020000005E-7</v>
      </c>
    </row>
    <row r="3275" spans="1:8" x14ac:dyDescent="0.4">
      <c r="A3275" s="49"/>
      <c r="B3275" s="50" t="s">
        <v>266</v>
      </c>
      <c r="C3275" s="51">
        <v>1.16519E-7</v>
      </c>
      <c r="D3275" s="51">
        <v>3.5982400000000001E-7</v>
      </c>
      <c r="E3275" s="51">
        <v>2.73052E-8</v>
      </c>
      <c r="F3275" s="52">
        <v>4.58E-8</v>
      </c>
      <c r="G3275" s="53">
        <v>5.4944820000000013E-7</v>
      </c>
      <c r="H3275" s="53">
        <f t="shared" si="51"/>
        <v>2.8021858200000005E-7</v>
      </c>
    </row>
    <row r="3276" spans="1:8" x14ac:dyDescent="0.4">
      <c r="A3276" s="49"/>
      <c r="B3276" s="50" t="s">
        <v>397</v>
      </c>
      <c r="C3276" s="51">
        <v>1.2053100000000001E-7</v>
      </c>
      <c r="D3276" s="51">
        <v>3.34E-7</v>
      </c>
      <c r="E3276" s="51">
        <v>1.3600000000000001E-8</v>
      </c>
      <c r="F3276" s="52">
        <v>8.2299999999999989E-8</v>
      </c>
      <c r="G3276" s="53">
        <v>5.5043099999999996E-7</v>
      </c>
      <c r="H3276" s="53">
        <f t="shared" si="51"/>
        <v>2.8071980999999999E-7</v>
      </c>
    </row>
    <row r="3277" spans="1:8" x14ac:dyDescent="0.4">
      <c r="A3277" s="49"/>
      <c r="B3277" s="50" t="s">
        <v>227</v>
      </c>
      <c r="C3277" s="51">
        <v>6.5327199999999998E-9</v>
      </c>
      <c r="D3277" s="51">
        <v>1.6959899999999998E-7</v>
      </c>
      <c r="E3277" s="51">
        <v>2.4917099999999999E-9</v>
      </c>
      <c r="F3277" s="52">
        <v>3.72E-7</v>
      </c>
      <c r="G3277" s="53">
        <v>5.5062343000000004E-7</v>
      </c>
      <c r="H3277" s="53">
        <f t="shared" si="51"/>
        <v>2.8081794930000003E-7</v>
      </c>
    </row>
    <row r="3278" spans="1:8" x14ac:dyDescent="0.4">
      <c r="A3278" s="49"/>
      <c r="B3278" s="50" t="s">
        <v>329</v>
      </c>
      <c r="C3278" s="51">
        <v>1.3126699999999998E-7</v>
      </c>
      <c r="D3278" s="51">
        <v>3.5616999999999999E-7</v>
      </c>
      <c r="E3278" s="51">
        <v>3.1161899999999999E-8</v>
      </c>
      <c r="F3278" s="52">
        <v>4.3900000000000003E-8</v>
      </c>
      <c r="G3278" s="53">
        <v>5.6249890000000005E-7</v>
      </c>
      <c r="H3278" s="53">
        <f t="shared" si="51"/>
        <v>2.8687443900000004E-7</v>
      </c>
    </row>
    <row r="3279" spans="1:8" x14ac:dyDescent="0.4">
      <c r="A3279" s="49"/>
      <c r="B3279" s="50" t="s">
        <v>238</v>
      </c>
      <c r="C3279" s="51">
        <v>1.6227900000000002E-7</v>
      </c>
      <c r="D3279" s="51">
        <v>2.8561500000000001E-7</v>
      </c>
      <c r="E3279" s="51">
        <v>1.0751600000000001E-8</v>
      </c>
      <c r="F3279" s="52">
        <v>1.2699999999999999E-7</v>
      </c>
      <c r="G3279" s="53">
        <v>5.8564560000000009E-7</v>
      </c>
      <c r="H3279" s="53">
        <f t="shared" si="51"/>
        <v>2.9867925600000003E-7</v>
      </c>
    </row>
    <row r="3280" spans="1:8" x14ac:dyDescent="0.4">
      <c r="A3280" s="49"/>
      <c r="B3280" s="50" t="s">
        <v>462</v>
      </c>
      <c r="C3280" s="51">
        <v>1.7798799999999999E-7</v>
      </c>
      <c r="D3280" s="51">
        <v>2.8640799999999998E-7</v>
      </c>
      <c r="E3280" s="51">
        <v>8.3606999999999999E-9</v>
      </c>
      <c r="F3280" s="52">
        <v>1.2000000000000002E-7</v>
      </c>
      <c r="G3280" s="53">
        <v>5.9275670000000002E-7</v>
      </c>
      <c r="H3280" s="53">
        <f t="shared" si="51"/>
        <v>3.0230591700000002E-7</v>
      </c>
    </row>
    <row r="3281" spans="1:8" x14ac:dyDescent="0.4">
      <c r="A3281" s="49"/>
      <c r="B3281" s="50" t="s">
        <v>473</v>
      </c>
      <c r="C3281" s="51">
        <v>8.9587900000000002E-8</v>
      </c>
      <c r="D3281" s="51">
        <v>3.8213100000000002E-7</v>
      </c>
      <c r="E3281" s="51">
        <v>9.7923100000000005E-9</v>
      </c>
      <c r="F3281" s="52">
        <v>1.4399999999999999E-7</v>
      </c>
      <c r="G3281" s="53">
        <v>6.255112100000001E-7</v>
      </c>
      <c r="H3281" s="53">
        <f t="shared" si="51"/>
        <v>3.1901071710000008E-7</v>
      </c>
    </row>
    <row r="3282" spans="1:8" x14ac:dyDescent="0.4">
      <c r="A3282" s="49"/>
      <c r="B3282" s="50" t="s">
        <v>387</v>
      </c>
      <c r="C3282" s="51">
        <v>1.0900000000000001E-7</v>
      </c>
      <c r="D3282" s="51">
        <v>4.0400000000000002E-7</v>
      </c>
      <c r="E3282" s="51">
        <v>8.3099999999999996E-9</v>
      </c>
      <c r="F3282" s="52">
        <v>1.24E-7</v>
      </c>
      <c r="G3282" s="53">
        <v>6.4530999999999995E-7</v>
      </c>
      <c r="H3282" s="53">
        <f t="shared" si="51"/>
        <v>3.291081E-7</v>
      </c>
    </row>
    <row r="3283" spans="1:8" x14ac:dyDescent="0.4">
      <c r="A3283" s="49"/>
      <c r="B3283" s="50" t="s">
        <v>392</v>
      </c>
      <c r="C3283" s="51">
        <v>1.6906399999999998E-7</v>
      </c>
      <c r="D3283" s="51">
        <v>4.03142E-7</v>
      </c>
      <c r="E3283" s="51">
        <v>6.9362200000000007E-9</v>
      </c>
      <c r="F3283" s="52">
        <v>7.17E-8</v>
      </c>
      <c r="G3283" s="53">
        <v>6.5084222000000003E-7</v>
      </c>
      <c r="H3283" s="53">
        <f t="shared" si="51"/>
        <v>3.3192953220000002E-7</v>
      </c>
    </row>
    <row r="3284" spans="1:8" x14ac:dyDescent="0.4">
      <c r="A3284" s="49"/>
      <c r="B3284" s="50" t="s">
        <v>454</v>
      </c>
      <c r="C3284" s="51">
        <v>1.96719E-7</v>
      </c>
      <c r="D3284" s="51">
        <v>4.0525499999999998E-7</v>
      </c>
      <c r="E3284" s="51">
        <v>1.03112E-8</v>
      </c>
      <c r="F3284" s="52">
        <v>9.5999999999999999E-8</v>
      </c>
      <c r="G3284" s="53">
        <v>7.0828519999999995E-7</v>
      </c>
      <c r="H3284" s="53">
        <f t="shared" si="51"/>
        <v>3.6122545199999998E-7</v>
      </c>
    </row>
    <row r="3285" spans="1:8" x14ac:dyDescent="0.4">
      <c r="A3285" s="49"/>
      <c r="B3285" s="50" t="s">
        <v>427</v>
      </c>
      <c r="C3285" s="51">
        <v>2.8256299999999999E-7</v>
      </c>
      <c r="D3285" s="51">
        <v>2.14041E-7</v>
      </c>
      <c r="E3285" s="51">
        <v>1.1092800000000001E-7</v>
      </c>
      <c r="F3285" s="52">
        <v>1.18E-7</v>
      </c>
      <c r="G3285" s="53">
        <v>7.2553200000000012E-7</v>
      </c>
      <c r="H3285" s="53">
        <f t="shared" si="51"/>
        <v>3.7002132000000005E-7</v>
      </c>
    </row>
    <row r="3286" spans="1:8" x14ac:dyDescent="0.4">
      <c r="A3286" s="49"/>
      <c r="B3286" s="50" t="s">
        <v>378</v>
      </c>
      <c r="C3286" s="51">
        <v>2.1701000000000001E-7</v>
      </c>
      <c r="D3286" s="51">
        <v>3.5006099999999997E-7</v>
      </c>
      <c r="E3286" s="51">
        <v>4.7961199999999999E-8</v>
      </c>
      <c r="F3286" s="52">
        <v>1.2499999999999999E-7</v>
      </c>
      <c r="G3286" s="53">
        <v>7.4003219999999992E-7</v>
      </c>
      <c r="H3286" s="53">
        <f t="shared" si="51"/>
        <v>3.7741642199999999E-7</v>
      </c>
    </row>
    <row r="3287" spans="1:8" x14ac:dyDescent="0.4">
      <c r="A3287" s="49"/>
      <c r="B3287" s="50" t="s">
        <v>327</v>
      </c>
      <c r="C3287" s="51">
        <v>3.6855099999999998E-7</v>
      </c>
      <c r="D3287" s="51">
        <v>2.3841999999999999E-7</v>
      </c>
      <c r="E3287" s="51">
        <v>9.4691999999999999E-8</v>
      </c>
      <c r="F3287" s="52">
        <v>1.2799999999999998E-7</v>
      </c>
      <c r="G3287" s="53">
        <v>8.296629999999999E-7</v>
      </c>
      <c r="H3287" s="53">
        <f t="shared" si="51"/>
        <v>4.2312812999999994E-7</v>
      </c>
    </row>
    <row r="3288" spans="1:8" x14ac:dyDescent="0.4">
      <c r="A3288" s="49"/>
      <c r="B3288" s="50" t="s">
        <v>395</v>
      </c>
      <c r="C3288" s="51">
        <v>2.23E-7</v>
      </c>
      <c r="D3288" s="51">
        <v>5.68E-7</v>
      </c>
      <c r="E3288" s="51">
        <v>1.0099999999999999E-8</v>
      </c>
      <c r="F3288" s="52">
        <v>6.5099999999999994E-8</v>
      </c>
      <c r="G3288" s="53">
        <v>8.6620000000000007E-7</v>
      </c>
      <c r="H3288" s="53">
        <f t="shared" si="51"/>
        <v>4.4176200000000006E-7</v>
      </c>
    </row>
    <row r="3289" spans="1:8" x14ac:dyDescent="0.4">
      <c r="A3289" s="49"/>
      <c r="B3289" s="50" t="s">
        <v>391</v>
      </c>
      <c r="C3289" s="51">
        <v>2.3643100000000001E-7</v>
      </c>
      <c r="D3289" s="51">
        <v>4.8306700000000002E-7</v>
      </c>
      <c r="E3289" s="51">
        <v>9.3084999999999989E-8</v>
      </c>
      <c r="F3289" s="52">
        <v>7.4000000000000001E-8</v>
      </c>
      <c r="G3289" s="53">
        <v>8.8658300000000007E-7</v>
      </c>
      <c r="H3289" s="53">
        <f t="shared" si="51"/>
        <v>4.5215733000000005E-7</v>
      </c>
    </row>
    <row r="3290" spans="1:8" x14ac:dyDescent="0.4">
      <c r="A3290" s="49"/>
      <c r="B3290" s="50" t="s">
        <v>375</v>
      </c>
      <c r="C3290" s="51">
        <v>2.4061799999999999E-7</v>
      </c>
      <c r="D3290" s="51">
        <v>5.5474800000000001E-7</v>
      </c>
      <c r="E3290" s="51">
        <v>3.3698100000000001E-8</v>
      </c>
      <c r="F3290" s="52">
        <v>1.36E-7</v>
      </c>
      <c r="G3290" s="53">
        <v>9.6506410000000009E-7</v>
      </c>
      <c r="H3290" s="53">
        <f t="shared" si="51"/>
        <v>4.9218269100000002E-7</v>
      </c>
    </row>
    <row r="3291" spans="1:8" x14ac:dyDescent="0.4">
      <c r="A3291" s="49"/>
      <c r="B3291" s="50" t="s">
        <v>430</v>
      </c>
      <c r="C3291" s="51">
        <v>1.9578799999999998E-7</v>
      </c>
      <c r="D3291" s="51">
        <v>6.8872499999999992E-7</v>
      </c>
      <c r="E3291" s="51">
        <v>5.5261799999999998E-8</v>
      </c>
      <c r="F3291" s="52">
        <v>8.899999999999999E-8</v>
      </c>
      <c r="G3291" s="53">
        <v>1.0287747999999999E-6</v>
      </c>
      <c r="H3291" s="53">
        <f t="shared" si="51"/>
        <v>5.2467514799999999E-7</v>
      </c>
    </row>
    <row r="3292" spans="1:8" x14ac:dyDescent="0.4">
      <c r="A3292" s="49"/>
      <c r="B3292" s="50" t="s">
        <v>306</v>
      </c>
      <c r="C3292" s="51">
        <v>3.1770900000000003E-7</v>
      </c>
      <c r="D3292" s="51">
        <v>8.09533E-7</v>
      </c>
      <c r="E3292" s="51">
        <v>4.1067400000000002E-8</v>
      </c>
      <c r="F3292" s="52">
        <v>1.68E-7</v>
      </c>
      <c r="G3292" s="53">
        <v>1.3363094E-6</v>
      </c>
      <c r="H3292" s="53">
        <f t="shared" si="51"/>
        <v>6.8151779400000002E-7</v>
      </c>
    </row>
    <row r="3293" spans="1:8" x14ac:dyDescent="0.4">
      <c r="A3293" s="49"/>
      <c r="B3293" s="50" t="s">
        <v>379</v>
      </c>
      <c r="C3293" s="51">
        <v>1.54668E-6</v>
      </c>
      <c r="D3293" s="51">
        <v>9.3198900000000005E-7</v>
      </c>
      <c r="E3293" s="51">
        <v>6.1793799999999993E-7</v>
      </c>
      <c r="F3293" s="52">
        <v>1.5800000000000001E-6</v>
      </c>
      <c r="G3293" s="53">
        <v>4.6766070000000002E-6</v>
      </c>
      <c r="H3293" s="53">
        <f t="shared" si="51"/>
        <v>2.3850695700000002E-6</v>
      </c>
    </row>
    <row r="3294" spans="1:8" x14ac:dyDescent="0.4">
      <c r="A3294" s="56" t="s">
        <v>280</v>
      </c>
      <c r="B3294" s="45" t="s">
        <v>408</v>
      </c>
      <c r="C3294" s="46">
        <v>9.3584099999999992E-8</v>
      </c>
      <c r="D3294" s="46">
        <v>6.8797100000000009E-8</v>
      </c>
      <c r="E3294" s="46">
        <v>3.5021700000000001E-9</v>
      </c>
      <c r="F3294" s="47">
        <v>2.2600000000000001E-8</v>
      </c>
      <c r="G3294" s="48">
        <v>1.8848337000000003E-7</v>
      </c>
      <c r="H3294" s="48">
        <f t="shared" si="51"/>
        <v>9.6126518700000015E-8</v>
      </c>
    </row>
    <row r="3295" spans="1:8" x14ac:dyDescent="0.4">
      <c r="A3295" s="49"/>
      <c r="B3295" s="50" t="s">
        <v>467</v>
      </c>
      <c r="C3295" s="51">
        <v>7.151980000000001E-8</v>
      </c>
      <c r="D3295" s="51">
        <v>1.5291899999999999E-7</v>
      </c>
      <c r="E3295" s="51">
        <v>2.4797200000000001E-8</v>
      </c>
      <c r="F3295" s="52">
        <v>4.0499999999999999E-8</v>
      </c>
      <c r="G3295" s="53">
        <v>2.8973599999999999E-7</v>
      </c>
      <c r="H3295" s="53">
        <f t="shared" si="51"/>
        <v>1.4776536000000001E-7</v>
      </c>
    </row>
    <row r="3296" spans="1:8" x14ac:dyDescent="0.4">
      <c r="A3296" s="49"/>
      <c r="B3296" s="50" t="s">
        <v>334</v>
      </c>
      <c r="C3296" s="51">
        <v>1.7686000000000001E-7</v>
      </c>
      <c r="D3296" s="51">
        <v>1.0796799999999999E-7</v>
      </c>
      <c r="E3296" s="51">
        <v>8.2444800000000001E-9</v>
      </c>
      <c r="F3296" s="52">
        <v>3.9599999999999997E-8</v>
      </c>
      <c r="G3296" s="53">
        <v>3.3267247999999997E-7</v>
      </c>
      <c r="H3296" s="53">
        <f t="shared" si="51"/>
        <v>1.6966296479999999E-7</v>
      </c>
    </row>
    <row r="3297" spans="1:8" x14ac:dyDescent="0.4">
      <c r="A3297" s="49"/>
      <c r="B3297" s="50" t="s">
        <v>357</v>
      </c>
      <c r="C3297" s="51">
        <v>1.04874E-7</v>
      </c>
      <c r="D3297" s="51">
        <v>1.7296799999999999E-7</v>
      </c>
      <c r="E3297" s="51">
        <v>2.9470300000000002E-8</v>
      </c>
      <c r="F3297" s="52">
        <v>2.9499999999999999E-8</v>
      </c>
      <c r="G3297" s="53">
        <v>3.3681230000000004E-7</v>
      </c>
      <c r="H3297" s="53">
        <f t="shared" si="51"/>
        <v>1.7177427300000002E-7</v>
      </c>
    </row>
    <row r="3298" spans="1:8" x14ac:dyDescent="0.4">
      <c r="A3298" s="49"/>
      <c r="B3298" s="50" t="s">
        <v>292</v>
      </c>
      <c r="C3298" s="51">
        <v>6.1744199999999998E-8</v>
      </c>
      <c r="D3298" s="51">
        <v>2.0282699999999999E-7</v>
      </c>
      <c r="E3298" s="51">
        <v>2.8068400000000002E-8</v>
      </c>
      <c r="F3298" s="52">
        <v>6.2100000000000007E-8</v>
      </c>
      <c r="G3298" s="53">
        <v>3.5473959999999994E-7</v>
      </c>
      <c r="H3298" s="53">
        <f t="shared" si="51"/>
        <v>1.8091719599999997E-7</v>
      </c>
    </row>
    <row r="3299" spans="1:8" x14ac:dyDescent="0.4">
      <c r="A3299" s="49"/>
      <c r="B3299" s="50" t="s">
        <v>407</v>
      </c>
      <c r="C3299" s="51">
        <v>1.83058E-7</v>
      </c>
      <c r="D3299" s="51">
        <v>1.49169E-7</v>
      </c>
      <c r="E3299" s="51">
        <v>8.6415099999999999E-9</v>
      </c>
      <c r="F3299" s="52">
        <v>4.0200000000000003E-8</v>
      </c>
      <c r="G3299" s="53">
        <v>3.8106851000000001E-7</v>
      </c>
      <c r="H3299" s="53">
        <f t="shared" si="51"/>
        <v>1.943449401E-7</v>
      </c>
    </row>
    <row r="3300" spans="1:8" x14ac:dyDescent="0.4">
      <c r="A3300" s="49"/>
      <c r="B3300" s="50" t="s">
        <v>216</v>
      </c>
      <c r="C3300" s="51">
        <v>1.9229100000000001E-7</v>
      </c>
      <c r="D3300" s="51">
        <v>1.1367299999999999E-7</v>
      </c>
      <c r="E3300" s="51">
        <v>2.6326399999999999E-8</v>
      </c>
      <c r="F3300" s="52">
        <v>5.4299999999999997E-8</v>
      </c>
      <c r="G3300" s="53">
        <v>3.8659039999999999E-7</v>
      </c>
      <c r="H3300" s="53">
        <f t="shared" si="51"/>
        <v>1.9716110400000001E-7</v>
      </c>
    </row>
    <row r="3301" spans="1:8" x14ac:dyDescent="0.4">
      <c r="A3301" s="49"/>
      <c r="B3301" s="50" t="s">
        <v>344</v>
      </c>
      <c r="C3301" s="51">
        <v>2.0923799999999998E-7</v>
      </c>
      <c r="D3301" s="51">
        <v>1.28648E-7</v>
      </c>
      <c r="E3301" s="51">
        <v>2.1328700000000002E-8</v>
      </c>
      <c r="F3301" s="52">
        <v>4.9399999999999999E-8</v>
      </c>
      <c r="G3301" s="53">
        <v>4.0861470000000006E-7</v>
      </c>
      <c r="H3301" s="53">
        <f t="shared" si="51"/>
        <v>2.0839349700000003E-7</v>
      </c>
    </row>
    <row r="3302" spans="1:8" x14ac:dyDescent="0.4">
      <c r="A3302" s="49"/>
      <c r="B3302" s="50" t="s">
        <v>349</v>
      </c>
      <c r="C3302" s="51">
        <v>1.00111E-7</v>
      </c>
      <c r="D3302" s="51">
        <v>2.5074300000000001E-7</v>
      </c>
      <c r="E3302" s="51">
        <v>3.9428100000000006E-8</v>
      </c>
      <c r="F3302" s="52">
        <v>7.1200000000000002E-8</v>
      </c>
      <c r="G3302" s="53">
        <v>4.6148210000000002E-7</v>
      </c>
      <c r="H3302" s="53">
        <f t="shared" si="51"/>
        <v>2.3535587100000002E-7</v>
      </c>
    </row>
    <row r="3303" spans="1:8" x14ac:dyDescent="0.4">
      <c r="A3303" s="49"/>
      <c r="B3303" s="50" t="s">
        <v>74</v>
      </c>
      <c r="C3303" s="51">
        <v>1.00111E-7</v>
      </c>
      <c r="D3303" s="51">
        <v>2.5074300000000001E-7</v>
      </c>
      <c r="E3303" s="51">
        <v>3.9428100000000006E-8</v>
      </c>
      <c r="F3303" s="52">
        <v>7.1200000000000002E-8</v>
      </c>
      <c r="G3303" s="53">
        <v>4.6148210000000002E-7</v>
      </c>
      <c r="H3303" s="53">
        <f t="shared" si="51"/>
        <v>2.3535587100000002E-7</v>
      </c>
    </row>
    <row r="3304" spans="1:8" x14ac:dyDescent="0.4">
      <c r="A3304" s="49"/>
      <c r="B3304" s="50" t="s">
        <v>350</v>
      </c>
      <c r="C3304" s="51">
        <v>1.00111E-7</v>
      </c>
      <c r="D3304" s="51">
        <v>2.5074300000000001E-7</v>
      </c>
      <c r="E3304" s="51">
        <v>3.9428100000000006E-8</v>
      </c>
      <c r="F3304" s="52">
        <v>7.1200000000000002E-8</v>
      </c>
      <c r="G3304" s="53">
        <v>4.6148210000000002E-7</v>
      </c>
      <c r="H3304" s="53">
        <f t="shared" si="51"/>
        <v>2.3535587100000002E-7</v>
      </c>
    </row>
    <row r="3305" spans="1:8" x14ac:dyDescent="0.4">
      <c r="A3305" s="49"/>
      <c r="B3305" s="50" t="s">
        <v>438</v>
      </c>
      <c r="C3305" s="51">
        <v>2.3687200000000001E-7</v>
      </c>
      <c r="D3305" s="51">
        <v>1.6674E-7</v>
      </c>
      <c r="E3305" s="51">
        <v>1.15609E-8</v>
      </c>
      <c r="F3305" s="52">
        <v>4.9899999999999997E-8</v>
      </c>
      <c r="G3305" s="53">
        <v>4.6507290000000006E-7</v>
      </c>
      <c r="H3305" s="53">
        <f t="shared" si="51"/>
        <v>2.3718717900000003E-7</v>
      </c>
    </row>
    <row r="3306" spans="1:8" x14ac:dyDescent="0.4">
      <c r="A3306" s="49"/>
      <c r="B3306" s="50" t="s">
        <v>345</v>
      </c>
      <c r="C3306" s="51">
        <v>2.31943E-7</v>
      </c>
      <c r="D3306" s="51">
        <v>1.7952699999999999E-7</v>
      </c>
      <c r="E3306" s="51">
        <v>1.30955E-8</v>
      </c>
      <c r="F3306" s="52">
        <v>4.8900000000000001E-8</v>
      </c>
      <c r="G3306" s="53">
        <v>4.7346549999999995E-7</v>
      </c>
      <c r="H3306" s="53">
        <f t="shared" si="51"/>
        <v>2.4146740499999996E-7</v>
      </c>
    </row>
    <row r="3307" spans="1:8" x14ac:dyDescent="0.4">
      <c r="A3307" s="49"/>
      <c r="B3307" s="50" t="s">
        <v>219</v>
      </c>
      <c r="C3307" s="51">
        <v>2.6275499999999997E-7</v>
      </c>
      <c r="D3307" s="51">
        <v>1.5363599999999999E-7</v>
      </c>
      <c r="E3307" s="51">
        <v>2.4923699999999999E-8</v>
      </c>
      <c r="F3307" s="52">
        <v>6.8999999999999996E-8</v>
      </c>
      <c r="G3307" s="53">
        <v>5.1031469999999997E-7</v>
      </c>
      <c r="H3307" s="53">
        <f t="shared" si="51"/>
        <v>2.6026049699999998E-7</v>
      </c>
    </row>
    <row r="3308" spans="1:8" x14ac:dyDescent="0.4">
      <c r="A3308" s="49"/>
      <c r="B3308" s="50" t="s">
        <v>418</v>
      </c>
      <c r="C3308" s="51">
        <v>2.84119E-7</v>
      </c>
      <c r="D3308" s="51">
        <v>1.7490299999999999E-7</v>
      </c>
      <c r="E3308" s="51">
        <v>1.3137E-8</v>
      </c>
      <c r="F3308" s="52">
        <v>6.3800000000000002E-8</v>
      </c>
      <c r="G3308" s="53">
        <v>5.3595900000000007E-7</v>
      </c>
      <c r="H3308" s="53">
        <f t="shared" si="51"/>
        <v>2.7333909000000002E-7</v>
      </c>
    </row>
    <row r="3309" spans="1:8" x14ac:dyDescent="0.4">
      <c r="A3309" s="49"/>
      <c r="B3309" s="50" t="s">
        <v>448</v>
      </c>
      <c r="C3309" s="51">
        <v>2.5714200000000004E-7</v>
      </c>
      <c r="D3309" s="51">
        <v>2.7430199999999996E-7</v>
      </c>
      <c r="E3309" s="51">
        <v>1.43878E-8</v>
      </c>
      <c r="F3309" s="52">
        <v>5.5300000000000005E-8</v>
      </c>
      <c r="G3309" s="53">
        <v>6.011318E-7</v>
      </c>
      <c r="H3309" s="53">
        <f t="shared" si="51"/>
        <v>3.06577218E-7</v>
      </c>
    </row>
    <row r="3310" spans="1:8" x14ac:dyDescent="0.4">
      <c r="A3310" s="49"/>
      <c r="B3310" s="50" t="s">
        <v>432</v>
      </c>
      <c r="C3310" s="51">
        <v>1.59481E-7</v>
      </c>
      <c r="D3310" s="51">
        <v>3.56433E-7</v>
      </c>
      <c r="E3310" s="51">
        <v>4.2569600000000002E-8</v>
      </c>
      <c r="F3310" s="52">
        <v>4.7199999999999999E-8</v>
      </c>
      <c r="G3310" s="53">
        <v>6.0568359999999999E-7</v>
      </c>
      <c r="H3310" s="53">
        <f t="shared" si="51"/>
        <v>3.08898636E-7</v>
      </c>
    </row>
    <row r="3311" spans="1:8" x14ac:dyDescent="0.4">
      <c r="A3311" s="49"/>
      <c r="B3311" s="50" t="s">
        <v>215</v>
      </c>
      <c r="C3311" s="51">
        <v>1.30001E-7</v>
      </c>
      <c r="D3311" s="51">
        <v>3.81927E-7</v>
      </c>
      <c r="E3311" s="51">
        <v>1.0832399999999999E-8</v>
      </c>
      <c r="F3311" s="52">
        <v>9.6499999999999997E-8</v>
      </c>
      <c r="G3311" s="53">
        <v>6.1926040000000008E-7</v>
      </c>
      <c r="H3311" s="53">
        <f t="shared" si="51"/>
        <v>3.1582280400000004E-7</v>
      </c>
    </row>
    <row r="3312" spans="1:8" x14ac:dyDescent="0.4">
      <c r="A3312" s="49"/>
      <c r="B3312" s="50" t="s">
        <v>400</v>
      </c>
      <c r="C3312" s="51">
        <v>1.4632299999999998E-7</v>
      </c>
      <c r="D3312" s="51">
        <v>4.0365000000000004E-7</v>
      </c>
      <c r="E3312" s="51">
        <v>8.1144399999999987E-9</v>
      </c>
      <c r="F3312" s="52">
        <v>1.02E-7</v>
      </c>
      <c r="G3312" s="53">
        <v>6.6008744000000001E-7</v>
      </c>
      <c r="H3312" s="53">
        <f t="shared" si="51"/>
        <v>3.366445944E-7</v>
      </c>
    </row>
    <row r="3313" spans="1:8" x14ac:dyDescent="0.4">
      <c r="A3313" s="49"/>
      <c r="B3313" s="50" t="s">
        <v>159</v>
      </c>
      <c r="C3313" s="51">
        <v>2.3064200000000001E-7</v>
      </c>
      <c r="D3313" s="51">
        <v>1.4186500000000001E-7</v>
      </c>
      <c r="E3313" s="51">
        <v>1.9465399999999999E-7</v>
      </c>
      <c r="F3313" s="52">
        <v>1.12E-7</v>
      </c>
      <c r="G3313" s="53">
        <v>6.7916100000000008E-7</v>
      </c>
      <c r="H3313" s="53">
        <f t="shared" si="51"/>
        <v>3.4637211000000003E-7</v>
      </c>
    </row>
    <row r="3314" spans="1:8" x14ac:dyDescent="0.4">
      <c r="A3314" s="49"/>
      <c r="B3314" s="50" t="s">
        <v>412</v>
      </c>
      <c r="C3314" s="51">
        <v>1.63171E-7</v>
      </c>
      <c r="D3314" s="51">
        <v>4.5776699999999997E-7</v>
      </c>
      <c r="E3314" s="51">
        <v>7.1562599999999999E-9</v>
      </c>
      <c r="F3314" s="52">
        <v>9.129999999999999E-8</v>
      </c>
      <c r="G3314" s="53">
        <v>7.1939425999999987E-7</v>
      </c>
      <c r="H3314" s="53">
        <f t="shared" si="51"/>
        <v>3.6689107259999997E-7</v>
      </c>
    </row>
    <row r="3315" spans="1:8" x14ac:dyDescent="0.4">
      <c r="A3315" s="49"/>
      <c r="B3315" s="50" t="s">
        <v>298</v>
      </c>
      <c r="C3315" s="51">
        <v>2.4008600000000002E-7</v>
      </c>
      <c r="D3315" s="51">
        <v>2.7716200000000003E-7</v>
      </c>
      <c r="E3315" s="51">
        <v>5.6450099999999998E-8</v>
      </c>
      <c r="F3315" s="52">
        <v>1.8300000000000001E-7</v>
      </c>
      <c r="G3315" s="53">
        <v>7.5669809999999998E-7</v>
      </c>
      <c r="H3315" s="53">
        <f t="shared" si="51"/>
        <v>3.8591603100000001E-7</v>
      </c>
    </row>
    <row r="3316" spans="1:8" x14ac:dyDescent="0.4">
      <c r="A3316" s="49"/>
      <c r="B3316" s="50" t="s">
        <v>389</v>
      </c>
      <c r="C3316" s="51">
        <v>1.40133E-7</v>
      </c>
      <c r="D3316" s="51">
        <v>4.0244499999999998E-7</v>
      </c>
      <c r="E3316" s="51">
        <v>1.0598799999999999E-8</v>
      </c>
      <c r="F3316" s="52">
        <v>2.29E-7</v>
      </c>
      <c r="G3316" s="53">
        <v>7.8217679999999991E-7</v>
      </c>
      <c r="H3316" s="53">
        <f t="shared" si="51"/>
        <v>3.9891016799999994E-7</v>
      </c>
    </row>
    <row r="3317" spans="1:8" x14ac:dyDescent="0.4">
      <c r="A3317" s="49"/>
      <c r="B3317" s="50" t="s">
        <v>458</v>
      </c>
      <c r="C3317" s="51">
        <v>4.0497400000000001E-7</v>
      </c>
      <c r="D3317" s="51">
        <v>2.3664799999999999E-7</v>
      </c>
      <c r="E3317" s="51">
        <v>5.4936999999999998E-8</v>
      </c>
      <c r="F3317" s="52">
        <v>1.1299999999999999E-7</v>
      </c>
      <c r="G3317" s="53">
        <v>8.0955900000000008E-7</v>
      </c>
      <c r="H3317" s="53">
        <f t="shared" si="51"/>
        <v>4.1287509000000006E-7</v>
      </c>
    </row>
    <row r="3318" spans="1:8" x14ac:dyDescent="0.4">
      <c r="A3318" s="49"/>
      <c r="B3318" s="50" t="s">
        <v>468</v>
      </c>
      <c r="C3318" s="51">
        <v>3.4236100000000003E-7</v>
      </c>
      <c r="D3318" s="51">
        <v>2.3534900000000003E-7</v>
      </c>
      <c r="E3318" s="51">
        <v>1.3825699999999999E-7</v>
      </c>
      <c r="F3318" s="52">
        <v>9.6100000000000007E-8</v>
      </c>
      <c r="G3318" s="53">
        <v>8.1206700000000007E-7</v>
      </c>
      <c r="H3318" s="53">
        <f t="shared" si="51"/>
        <v>4.1415417000000003E-7</v>
      </c>
    </row>
    <row r="3319" spans="1:8" x14ac:dyDescent="0.4">
      <c r="A3319" s="49"/>
      <c r="B3319" s="50" t="s">
        <v>277</v>
      </c>
      <c r="C3319" s="51">
        <v>2.0218600000000001E-7</v>
      </c>
      <c r="D3319" s="51">
        <v>5.1141700000000003E-7</v>
      </c>
      <c r="E3319" s="51">
        <v>1.1618799999999999E-8</v>
      </c>
      <c r="F3319" s="52">
        <v>1.2799999999999998E-7</v>
      </c>
      <c r="G3319" s="53">
        <v>8.5322180000000003E-7</v>
      </c>
      <c r="H3319" s="53">
        <f t="shared" si="51"/>
        <v>4.35143118E-7</v>
      </c>
    </row>
    <row r="3320" spans="1:8" x14ac:dyDescent="0.4">
      <c r="A3320" s="49"/>
      <c r="B3320" s="50" t="s">
        <v>411</v>
      </c>
      <c r="C3320" s="51">
        <v>1.9810699999999999E-7</v>
      </c>
      <c r="D3320" s="51">
        <v>5.5639500000000005E-7</v>
      </c>
      <c r="E3320" s="51">
        <v>4.1274399999999998E-8</v>
      </c>
      <c r="F3320" s="52">
        <v>7.5699999999999996E-8</v>
      </c>
      <c r="G3320" s="53">
        <v>8.7147640000000009E-7</v>
      </c>
      <c r="H3320" s="53">
        <f t="shared" si="51"/>
        <v>4.4445296400000004E-7</v>
      </c>
    </row>
    <row r="3321" spans="1:8" x14ac:dyDescent="0.4">
      <c r="A3321" s="49"/>
      <c r="B3321" s="50" t="s">
        <v>439</v>
      </c>
      <c r="C3321" s="51">
        <v>1.9810699999999999E-7</v>
      </c>
      <c r="D3321" s="51">
        <v>5.5639500000000005E-7</v>
      </c>
      <c r="E3321" s="51">
        <v>4.1274399999999998E-8</v>
      </c>
      <c r="F3321" s="52">
        <v>7.5699999999999996E-8</v>
      </c>
      <c r="G3321" s="53">
        <v>8.7147640000000009E-7</v>
      </c>
      <c r="H3321" s="53">
        <f t="shared" si="51"/>
        <v>4.4445296400000004E-7</v>
      </c>
    </row>
    <row r="3322" spans="1:8" x14ac:dyDescent="0.4">
      <c r="A3322" s="49"/>
      <c r="B3322" s="50" t="s">
        <v>440</v>
      </c>
      <c r="C3322" s="51">
        <v>1.9810699999999999E-7</v>
      </c>
      <c r="D3322" s="51">
        <v>5.5639500000000005E-7</v>
      </c>
      <c r="E3322" s="51">
        <v>4.1274399999999998E-8</v>
      </c>
      <c r="F3322" s="52">
        <v>7.5699999999999996E-8</v>
      </c>
      <c r="G3322" s="53">
        <v>8.7147640000000009E-7</v>
      </c>
      <c r="H3322" s="53">
        <f t="shared" si="51"/>
        <v>4.4445296400000004E-7</v>
      </c>
    </row>
    <row r="3323" spans="1:8" x14ac:dyDescent="0.4">
      <c r="A3323" s="49"/>
      <c r="B3323" s="50" t="s">
        <v>474</v>
      </c>
      <c r="C3323" s="51">
        <v>1.9810699999999999E-7</v>
      </c>
      <c r="D3323" s="51">
        <v>5.5639500000000005E-7</v>
      </c>
      <c r="E3323" s="51">
        <v>4.1274399999999998E-8</v>
      </c>
      <c r="F3323" s="52">
        <v>7.5699999999999996E-8</v>
      </c>
      <c r="G3323" s="53">
        <v>8.7147640000000009E-7</v>
      </c>
      <c r="H3323" s="53">
        <f t="shared" si="51"/>
        <v>4.4445296400000004E-7</v>
      </c>
    </row>
    <row r="3324" spans="1:8" x14ac:dyDescent="0.4">
      <c r="A3324" s="49"/>
      <c r="B3324" s="50" t="s">
        <v>391</v>
      </c>
      <c r="C3324" s="51">
        <v>2.6295799999999996E-7</v>
      </c>
      <c r="D3324" s="51">
        <v>3.94343E-7</v>
      </c>
      <c r="E3324" s="51">
        <v>1.3120199999999999E-7</v>
      </c>
      <c r="F3324" s="52">
        <v>9.3499999999999997E-8</v>
      </c>
      <c r="G3324" s="53">
        <v>8.8200299999999996E-7</v>
      </c>
      <c r="H3324" s="53">
        <f t="shared" si="51"/>
        <v>4.4982152999999998E-7</v>
      </c>
    </row>
    <row r="3325" spans="1:8" x14ac:dyDescent="0.4">
      <c r="A3325" s="49"/>
      <c r="B3325" s="50" t="s">
        <v>460</v>
      </c>
      <c r="C3325" s="51">
        <v>2.1574499999999998E-7</v>
      </c>
      <c r="D3325" s="51">
        <v>5.99955E-7</v>
      </c>
      <c r="E3325" s="51">
        <v>8.6803100000000002E-9</v>
      </c>
      <c r="F3325" s="52">
        <v>1.1900000000000001E-7</v>
      </c>
      <c r="G3325" s="53">
        <v>9.4338030999999987E-7</v>
      </c>
      <c r="H3325" s="53">
        <f t="shared" si="51"/>
        <v>4.8112395809999999E-7</v>
      </c>
    </row>
    <row r="3326" spans="1:8" x14ac:dyDescent="0.4">
      <c r="A3326" s="49"/>
      <c r="B3326" s="50" t="s">
        <v>419</v>
      </c>
      <c r="C3326" s="51">
        <v>3.9339800000000001E-7</v>
      </c>
      <c r="D3326" s="51">
        <v>3.7339100000000001E-7</v>
      </c>
      <c r="E3326" s="51">
        <v>7.5830499999999999E-8</v>
      </c>
      <c r="F3326" s="52">
        <v>1.1900000000000001E-7</v>
      </c>
      <c r="G3326" s="53">
        <v>9.6161949999999983E-7</v>
      </c>
      <c r="H3326" s="53">
        <f t="shared" si="51"/>
        <v>4.9042594499999988E-7</v>
      </c>
    </row>
    <row r="3327" spans="1:8" x14ac:dyDescent="0.4">
      <c r="A3327" s="49"/>
      <c r="B3327" s="50" t="s">
        <v>367</v>
      </c>
      <c r="C3327" s="51">
        <v>3.7520599999999998E-7</v>
      </c>
      <c r="D3327" s="51">
        <v>3.9432999999999996E-7</v>
      </c>
      <c r="E3327" s="51">
        <v>6.0428399999999999E-8</v>
      </c>
      <c r="F3327" s="52">
        <v>1.5200000000000001E-7</v>
      </c>
      <c r="G3327" s="53">
        <v>9.8196439999999991E-7</v>
      </c>
      <c r="H3327" s="53">
        <f t="shared" si="51"/>
        <v>5.0080184399999995E-7</v>
      </c>
    </row>
    <row r="3328" spans="1:8" x14ac:dyDescent="0.4">
      <c r="A3328" s="49"/>
      <c r="B3328" s="50" t="s">
        <v>354</v>
      </c>
      <c r="C3328" s="51">
        <v>4.48992E-7</v>
      </c>
      <c r="D3328" s="51">
        <v>2.6781599999999997E-7</v>
      </c>
      <c r="E3328" s="51">
        <v>1.1249200000000001E-7</v>
      </c>
      <c r="F3328" s="52">
        <v>1.6899999999999999E-7</v>
      </c>
      <c r="G3328" s="53">
        <v>9.9830000000000004E-7</v>
      </c>
      <c r="H3328" s="53">
        <f t="shared" si="51"/>
        <v>5.0913299999999998E-7</v>
      </c>
    </row>
    <row r="3329" spans="1:8" x14ac:dyDescent="0.4">
      <c r="A3329" s="49"/>
      <c r="B3329" s="50" t="s">
        <v>217</v>
      </c>
      <c r="C3329" s="51">
        <v>4.8110300000000002E-7</v>
      </c>
      <c r="D3329" s="51">
        <v>3.18224E-7</v>
      </c>
      <c r="E3329" s="51">
        <v>7.1024299999999991E-8</v>
      </c>
      <c r="F3329" s="52">
        <v>1.6500000000000001E-7</v>
      </c>
      <c r="G3329" s="53">
        <v>1.0353513E-6</v>
      </c>
      <c r="H3329" s="53">
        <f t="shared" si="51"/>
        <v>5.2802916299999998E-7</v>
      </c>
    </row>
    <row r="3330" spans="1:8" x14ac:dyDescent="0.4">
      <c r="A3330" s="49"/>
      <c r="B3330" s="50" t="s">
        <v>434</v>
      </c>
      <c r="C3330" s="51">
        <v>2.40931E-7</v>
      </c>
      <c r="D3330" s="51">
        <v>6.6715800000000005E-7</v>
      </c>
      <c r="E3330" s="51">
        <v>4.9319199999999997E-8</v>
      </c>
      <c r="F3330" s="52">
        <v>9.1899999999999996E-8</v>
      </c>
      <c r="G3330" s="53">
        <v>1.0493081999999999E-6</v>
      </c>
      <c r="H3330" s="53">
        <f t="shared" si="51"/>
        <v>5.3514718200000002E-7</v>
      </c>
    </row>
    <row r="3331" spans="1:8" x14ac:dyDescent="0.4">
      <c r="A3331" s="49"/>
      <c r="B3331" s="50" t="s">
        <v>358</v>
      </c>
      <c r="C3331" s="51">
        <v>5.0243100000000006E-7</v>
      </c>
      <c r="D3331" s="51">
        <v>3.4822700000000001E-7</v>
      </c>
      <c r="E3331" s="51">
        <v>9.5819599999999999E-8</v>
      </c>
      <c r="F3331" s="52">
        <v>2.0100000000000001E-7</v>
      </c>
      <c r="G3331" s="53">
        <v>1.1474776000000001E-6</v>
      </c>
      <c r="H3331" s="53">
        <f t="shared" si="51"/>
        <v>5.8521357600000004E-7</v>
      </c>
    </row>
    <row r="3332" spans="1:8" x14ac:dyDescent="0.4">
      <c r="A3332" s="49"/>
      <c r="B3332" s="50" t="s">
        <v>378</v>
      </c>
      <c r="C3332" s="51">
        <v>2.6414199999999998E-7</v>
      </c>
      <c r="D3332" s="51">
        <v>7.4186E-7</v>
      </c>
      <c r="E3332" s="51">
        <v>5.50325E-8</v>
      </c>
      <c r="F3332" s="52">
        <v>1.01E-7</v>
      </c>
      <c r="G3332" s="53">
        <v>1.1620344999999998E-6</v>
      </c>
      <c r="H3332" s="53">
        <f t="shared" si="51"/>
        <v>5.9263759499999995E-7</v>
      </c>
    </row>
    <row r="3333" spans="1:8" x14ac:dyDescent="0.4">
      <c r="A3333" s="49"/>
      <c r="B3333" s="50" t="s">
        <v>395</v>
      </c>
      <c r="C3333" s="51">
        <v>2.7384799999999998E-7</v>
      </c>
      <c r="D3333" s="51">
        <v>7.1704500000000005E-7</v>
      </c>
      <c r="E3333" s="51">
        <v>1.4158599999999999E-8</v>
      </c>
      <c r="F3333" s="52">
        <v>1.6199999999999999E-7</v>
      </c>
      <c r="G3333" s="53">
        <v>1.1670516000000002E-6</v>
      </c>
      <c r="H3333" s="53">
        <f t="shared" si="51"/>
        <v>5.9519631600000012E-7</v>
      </c>
    </row>
    <row r="3334" spans="1:8" x14ac:dyDescent="0.4">
      <c r="A3334" s="49"/>
      <c r="B3334" s="50" t="s">
        <v>453</v>
      </c>
      <c r="C3334" s="51">
        <v>2.3841499999999998E-7</v>
      </c>
      <c r="D3334" s="51">
        <v>6.4366800000000004E-7</v>
      </c>
      <c r="E3334" s="51">
        <v>1.6444000000000002E-8</v>
      </c>
      <c r="F3334" s="52">
        <v>3.0699999999999998E-7</v>
      </c>
      <c r="G3334" s="53">
        <v>1.205527E-6</v>
      </c>
      <c r="H3334" s="53">
        <f t="shared" si="51"/>
        <v>6.1481877000000003E-7</v>
      </c>
    </row>
    <row r="3335" spans="1:8" x14ac:dyDescent="0.4">
      <c r="A3335" s="49"/>
      <c r="B3335" s="50" t="s">
        <v>461</v>
      </c>
      <c r="C3335" s="51">
        <v>2.7843300000000002E-7</v>
      </c>
      <c r="D3335" s="51">
        <v>7.5989299999999993E-7</v>
      </c>
      <c r="E3335" s="51">
        <v>3.4902800000000001E-8</v>
      </c>
      <c r="F3335" s="52">
        <v>1.8000000000000002E-7</v>
      </c>
      <c r="G3335" s="53">
        <v>1.2532288E-6</v>
      </c>
      <c r="H3335" s="53">
        <f t="shared" si="51"/>
        <v>6.3914668800000001E-7</v>
      </c>
    </row>
    <row r="3336" spans="1:8" x14ac:dyDescent="0.4">
      <c r="A3336" s="49"/>
      <c r="B3336" s="50" t="s">
        <v>333</v>
      </c>
      <c r="C3336" s="51">
        <v>2.9276500000000001E-7</v>
      </c>
      <c r="D3336" s="51">
        <v>8.2335700000000001E-7</v>
      </c>
      <c r="E3336" s="51">
        <v>6.0483699999999998E-8</v>
      </c>
      <c r="F3336" s="52">
        <v>1.0700000000000001E-7</v>
      </c>
      <c r="G3336" s="53">
        <v>1.2836057E-6</v>
      </c>
      <c r="H3336" s="53">
        <f t="shared" si="51"/>
        <v>6.5463890700000005E-7</v>
      </c>
    </row>
    <row r="3337" spans="1:8" x14ac:dyDescent="0.4">
      <c r="A3337" s="49"/>
      <c r="B3337" s="50" t="s">
        <v>387</v>
      </c>
      <c r="C3337" s="51">
        <v>2.7016100000000001E-7</v>
      </c>
      <c r="D3337" s="51">
        <v>7.9802400000000005E-7</v>
      </c>
      <c r="E3337" s="51">
        <v>2.3267800000000003E-8</v>
      </c>
      <c r="F3337" s="52">
        <v>1.9599999999999998E-7</v>
      </c>
      <c r="G3337" s="53">
        <v>1.2874528000000003E-6</v>
      </c>
      <c r="H3337" s="53">
        <f t="shared" ref="H3337:H3400" si="52">G3337*0.51</f>
        <v>6.5660092800000018E-7</v>
      </c>
    </row>
    <row r="3338" spans="1:8" x14ac:dyDescent="0.4">
      <c r="A3338" s="49"/>
      <c r="B3338" s="50" t="s">
        <v>398</v>
      </c>
      <c r="C3338" s="51">
        <v>4.2718299999999997E-7</v>
      </c>
      <c r="D3338" s="51">
        <v>5.6815000000000002E-7</v>
      </c>
      <c r="E3338" s="51">
        <v>9.9697800000000013E-8</v>
      </c>
      <c r="F3338" s="52">
        <v>2.3100000000000002E-7</v>
      </c>
      <c r="G3338" s="53">
        <v>1.3260308E-6</v>
      </c>
      <c r="H3338" s="53">
        <f t="shared" si="52"/>
        <v>6.7627570800000007E-7</v>
      </c>
    </row>
    <row r="3339" spans="1:8" x14ac:dyDescent="0.4">
      <c r="A3339" s="49"/>
      <c r="B3339" s="50" t="s">
        <v>397</v>
      </c>
      <c r="C3339" s="51">
        <v>2.9808900000000002E-7</v>
      </c>
      <c r="D3339" s="51">
        <v>8.2419100000000005E-7</v>
      </c>
      <c r="E3339" s="51">
        <v>3.3731199999999997E-8</v>
      </c>
      <c r="F3339" s="52">
        <v>2.03E-7</v>
      </c>
      <c r="G3339" s="53">
        <v>1.3590112E-6</v>
      </c>
      <c r="H3339" s="53">
        <f t="shared" si="52"/>
        <v>6.9309571199999999E-7</v>
      </c>
    </row>
    <row r="3340" spans="1:8" x14ac:dyDescent="0.4">
      <c r="A3340" s="49"/>
      <c r="B3340" s="50" t="s">
        <v>454</v>
      </c>
      <c r="C3340" s="51">
        <v>2.9200000000000002E-7</v>
      </c>
      <c r="D3340" s="51">
        <v>8.7699999999999993E-7</v>
      </c>
      <c r="E3340" s="51">
        <v>9.1300000000000014E-9</v>
      </c>
      <c r="F3340" s="52">
        <v>1.8699999999999999E-7</v>
      </c>
      <c r="G3340" s="53">
        <v>1.36513E-6</v>
      </c>
      <c r="H3340" s="53">
        <f t="shared" si="52"/>
        <v>6.9621630000000005E-7</v>
      </c>
    </row>
    <row r="3341" spans="1:8" x14ac:dyDescent="0.4">
      <c r="A3341" s="49"/>
      <c r="B3341" s="50" t="s">
        <v>392</v>
      </c>
      <c r="C3341" s="51">
        <v>2.9192600000000004E-7</v>
      </c>
      <c r="D3341" s="51">
        <v>8.77417E-7</v>
      </c>
      <c r="E3341" s="51">
        <v>9.13462E-9</v>
      </c>
      <c r="F3341" s="52">
        <v>1.8699999999999999E-7</v>
      </c>
      <c r="G3341" s="53">
        <v>1.36547762E-6</v>
      </c>
      <c r="H3341" s="53">
        <f t="shared" si="52"/>
        <v>6.9639358619999998E-7</v>
      </c>
    </row>
    <row r="3342" spans="1:8" x14ac:dyDescent="0.4">
      <c r="A3342" s="49"/>
      <c r="B3342" s="50" t="s">
        <v>426</v>
      </c>
      <c r="C3342" s="51">
        <v>4.1674200000000001E-7</v>
      </c>
      <c r="D3342" s="51">
        <v>2.5643299999999995E-7</v>
      </c>
      <c r="E3342" s="51">
        <v>5.4265699999999999E-7</v>
      </c>
      <c r="F3342" s="52">
        <v>2.6400000000000003E-7</v>
      </c>
      <c r="G3342" s="53">
        <v>1.479832E-6</v>
      </c>
      <c r="H3342" s="53">
        <f t="shared" si="52"/>
        <v>7.5471432000000001E-7</v>
      </c>
    </row>
    <row r="3343" spans="1:8" x14ac:dyDescent="0.4">
      <c r="A3343" s="49"/>
      <c r="B3343" s="50" t="s">
        <v>382</v>
      </c>
      <c r="C3343" s="51">
        <v>5.8801700000000007E-7</v>
      </c>
      <c r="D3343" s="51">
        <v>3.9339E-7</v>
      </c>
      <c r="E3343" s="51">
        <v>2.3765299999999999E-7</v>
      </c>
      <c r="F3343" s="52">
        <v>2.96E-7</v>
      </c>
      <c r="G3343" s="53">
        <v>1.5150600000000001E-6</v>
      </c>
      <c r="H3343" s="53">
        <f t="shared" si="52"/>
        <v>7.7268060000000007E-7</v>
      </c>
    </row>
    <row r="3344" spans="1:8" x14ac:dyDescent="0.4">
      <c r="A3344" s="49"/>
      <c r="B3344" s="50" t="s">
        <v>327</v>
      </c>
      <c r="C3344" s="51">
        <v>7.4423899999999992E-7</v>
      </c>
      <c r="D3344" s="51">
        <v>4.6793799999999999E-7</v>
      </c>
      <c r="E3344" s="51">
        <v>1.92401E-7</v>
      </c>
      <c r="F3344" s="52">
        <v>2.6E-7</v>
      </c>
      <c r="G3344" s="53">
        <v>1.6645780000000002E-6</v>
      </c>
      <c r="H3344" s="53">
        <f t="shared" si="52"/>
        <v>8.489347800000001E-7</v>
      </c>
    </row>
    <row r="3345" spans="1:8" x14ac:dyDescent="0.4">
      <c r="A3345" s="49"/>
      <c r="B3345" s="50" t="s">
        <v>374</v>
      </c>
      <c r="C3345" s="51">
        <v>4.5378799999999999E-7</v>
      </c>
      <c r="D3345" s="51">
        <v>1.1426699999999999E-6</v>
      </c>
      <c r="E3345" s="51">
        <v>2.41706E-8</v>
      </c>
      <c r="F3345" s="52">
        <v>8.9299999999999999E-8</v>
      </c>
      <c r="G3345" s="53">
        <v>1.7099285999999999E-6</v>
      </c>
      <c r="H3345" s="53">
        <f t="shared" si="52"/>
        <v>8.7206358599999992E-7</v>
      </c>
    </row>
    <row r="3346" spans="1:8" x14ac:dyDescent="0.4">
      <c r="A3346" s="49"/>
      <c r="B3346" s="50" t="s">
        <v>446</v>
      </c>
      <c r="C3346" s="51">
        <v>4.6865299999999998E-7</v>
      </c>
      <c r="D3346" s="51">
        <v>9.3614700000000005E-7</v>
      </c>
      <c r="E3346" s="51">
        <v>8.4812299999999995E-8</v>
      </c>
      <c r="F3346" s="52">
        <v>2.4999999999999999E-7</v>
      </c>
      <c r="G3346" s="53">
        <v>1.7396122999999998E-6</v>
      </c>
      <c r="H3346" s="53">
        <f t="shared" si="52"/>
        <v>8.8720227299999994E-7</v>
      </c>
    </row>
    <row r="3347" spans="1:8" x14ac:dyDescent="0.4">
      <c r="A3347" s="49"/>
      <c r="B3347" s="50" t="s">
        <v>393</v>
      </c>
      <c r="C3347" s="51">
        <v>8.7516099999999998E-7</v>
      </c>
      <c r="D3347" s="51">
        <v>6.2107999999999995E-7</v>
      </c>
      <c r="E3347" s="51">
        <v>5.4900199999999999E-8</v>
      </c>
      <c r="F3347" s="52">
        <v>2.1900000000000002E-7</v>
      </c>
      <c r="G3347" s="53">
        <v>1.7701412E-6</v>
      </c>
      <c r="H3347" s="53">
        <f t="shared" si="52"/>
        <v>9.0277201199999997E-7</v>
      </c>
    </row>
    <row r="3348" spans="1:8" x14ac:dyDescent="0.4">
      <c r="A3348" s="49"/>
      <c r="B3348" s="50" t="s">
        <v>373</v>
      </c>
      <c r="C3348" s="51">
        <v>5.4100999999999995E-7</v>
      </c>
      <c r="D3348" s="51">
        <v>7.8487100000000004E-7</v>
      </c>
      <c r="E3348" s="51">
        <v>1.9068399999999999E-7</v>
      </c>
      <c r="F3348" s="52">
        <v>2.5900000000000003E-7</v>
      </c>
      <c r="G3348" s="53">
        <v>1.7755650000000003E-6</v>
      </c>
      <c r="H3348" s="53">
        <f t="shared" si="52"/>
        <v>9.0553815000000017E-7</v>
      </c>
    </row>
    <row r="3349" spans="1:8" x14ac:dyDescent="0.4">
      <c r="A3349" s="49"/>
      <c r="B3349" s="50" t="s">
        <v>470</v>
      </c>
      <c r="C3349" s="51">
        <v>5.1138099999999999E-7</v>
      </c>
      <c r="D3349" s="51">
        <v>1.07334E-6</v>
      </c>
      <c r="E3349" s="51">
        <v>1.9799499999999998E-8</v>
      </c>
      <c r="F3349" s="52">
        <v>2.8899999999999995E-7</v>
      </c>
      <c r="G3349" s="53">
        <v>1.8935205E-6</v>
      </c>
      <c r="H3349" s="53">
        <f t="shared" si="52"/>
        <v>9.6569545500000005E-7</v>
      </c>
    </row>
    <row r="3350" spans="1:8" x14ac:dyDescent="0.4">
      <c r="A3350" s="49"/>
      <c r="B3350" s="50" t="s">
        <v>364</v>
      </c>
      <c r="C3350" s="51">
        <v>3.4353400000000001E-7</v>
      </c>
      <c r="D3350" s="51">
        <v>1.2375100000000001E-6</v>
      </c>
      <c r="E3350" s="51">
        <v>6.0151900000000003E-8</v>
      </c>
      <c r="F3350" s="52">
        <v>2.96E-7</v>
      </c>
      <c r="G3350" s="53">
        <v>1.9371958999999998E-6</v>
      </c>
      <c r="H3350" s="53">
        <f t="shared" si="52"/>
        <v>9.8796990899999991E-7</v>
      </c>
    </row>
    <row r="3351" spans="1:8" x14ac:dyDescent="0.4">
      <c r="A3351" s="49"/>
      <c r="B3351" s="50" t="s">
        <v>381</v>
      </c>
      <c r="C3351" s="51">
        <v>4.9998499999999999E-7</v>
      </c>
      <c r="D3351" s="51">
        <v>1.3162499999999999E-6</v>
      </c>
      <c r="E3351" s="51">
        <v>2.7270299999999998E-8</v>
      </c>
      <c r="F3351" s="52">
        <v>9.4800000000000002E-8</v>
      </c>
      <c r="G3351" s="53">
        <v>1.9383052999999995E-6</v>
      </c>
      <c r="H3351" s="53">
        <f t="shared" si="52"/>
        <v>9.8853570299999975E-7</v>
      </c>
    </row>
    <row r="3352" spans="1:8" x14ac:dyDescent="0.4">
      <c r="A3352" s="49"/>
      <c r="B3352" s="50" t="s">
        <v>220</v>
      </c>
      <c r="C3352" s="51">
        <v>1.03381E-6</v>
      </c>
      <c r="D3352" s="51">
        <v>6.0984299999999999E-7</v>
      </c>
      <c r="E3352" s="51">
        <v>9.0001E-8</v>
      </c>
      <c r="F3352" s="52">
        <v>2.53E-7</v>
      </c>
      <c r="G3352" s="53">
        <v>1.986654E-6</v>
      </c>
      <c r="H3352" s="53">
        <f t="shared" si="52"/>
        <v>1.01319354E-6</v>
      </c>
    </row>
    <row r="3353" spans="1:8" x14ac:dyDescent="0.4">
      <c r="A3353" s="49"/>
      <c r="B3353" s="50" t="s">
        <v>380</v>
      </c>
      <c r="C3353" s="51">
        <v>9.1168300000000005E-7</v>
      </c>
      <c r="D3353" s="51">
        <v>7.0778699999999998E-7</v>
      </c>
      <c r="E3353" s="51">
        <v>1.7770300000000001E-7</v>
      </c>
      <c r="F3353" s="52">
        <v>4.15E-7</v>
      </c>
      <c r="G3353" s="53">
        <v>2.2121730000000001E-6</v>
      </c>
      <c r="H3353" s="53">
        <f t="shared" si="52"/>
        <v>1.1282082300000001E-6</v>
      </c>
    </row>
    <row r="3354" spans="1:8" x14ac:dyDescent="0.4">
      <c r="A3354" s="49"/>
      <c r="B3354" s="50" t="s">
        <v>370</v>
      </c>
      <c r="C3354" s="51">
        <v>8.6191000000000002E-7</v>
      </c>
      <c r="D3354" s="51">
        <v>1.0901899999999999E-6</v>
      </c>
      <c r="E3354" s="51">
        <v>1.5169700000000001E-7</v>
      </c>
      <c r="F3354" s="52">
        <v>2.5399999999999997E-7</v>
      </c>
      <c r="G3354" s="53">
        <v>2.3577969999999998E-6</v>
      </c>
      <c r="H3354" s="53">
        <f t="shared" si="52"/>
        <v>1.2024764699999999E-6</v>
      </c>
    </row>
    <row r="3355" spans="1:8" x14ac:dyDescent="0.4">
      <c r="A3355" s="49"/>
      <c r="B3355" s="50" t="s">
        <v>369</v>
      </c>
      <c r="C3355" s="51">
        <v>8.6200000000000007E-7</v>
      </c>
      <c r="D3355" s="51">
        <v>1.0901899999999999E-6</v>
      </c>
      <c r="E3355" s="51">
        <v>1.5200000000000001E-7</v>
      </c>
      <c r="F3355" s="52">
        <v>2.5399999999999997E-7</v>
      </c>
      <c r="G3355" s="53">
        <v>2.3581899999999994E-6</v>
      </c>
      <c r="H3355" s="53">
        <f t="shared" si="52"/>
        <v>1.2026768999999998E-6</v>
      </c>
    </row>
    <row r="3356" spans="1:8" x14ac:dyDescent="0.4">
      <c r="A3356" s="49"/>
      <c r="B3356" s="50" t="s">
        <v>427</v>
      </c>
      <c r="C3356" s="51">
        <v>6.6830100000000005E-7</v>
      </c>
      <c r="D3356" s="51">
        <v>8.5775499999999999E-7</v>
      </c>
      <c r="E3356" s="51">
        <v>3.5698099999999999E-7</v>
      </c>
      <c r="F3356" s="52">
        <v>4.8800000000000003E-7</v>
      </c>
      <c r="G3356" s="53">
        <v>2.3710369999999998E-6</v>
      </c>
      <c r="H3356" s="53">
        <f t="shared" si="52"/>
        <v>1.2092288699999999E-6</v>
      </c>
    </row>
    <row r="3357" spans="1:8" x14ac:dyDescent="0.4">
      <c r="A3357" s="49"/>
      <c r="B3357" s="50" t="s">
        <v>384</v>
      </c>
      <c r="C3357" s="51">
        <v>4.9641699999999996E-7</v>
      </c>
      <c r="D3357" s="51">
        <v>3.6111900000000002E-7</v>
      </c>
      <c r="E3357" s="51">
        <v>5.5476799999999993E-7</v>
      </c>
      <c r="F3357" s="52">
        <v>1.0499999999999999E-6</v>
      </c>
      <c r="G3357" s="53">
        <v>2.4623040000000002E-6</v>
      </c>
      <c r="H3357" s="53">
        <f t="shared" si="52"/>
        <v>1.2557750400000002E-6</v>
      </c>
    </row>
    <row r="3358" spans="1:8" x14ac:dyDescent="0.4">
      <c r="A3358" s="49"/>
      <c r="B3358" s="50" t="s">
        <v>284</v>
      </c>
      <c r="C3358" s="51">
        <v>1.0155699999999999E-6</v>
      </c>
      <c r="D3358" s="51">
        <v>9.8424600000000004E-7</v>
      </c>
      <c r="E3358" s="51">
        <v>1.8939599999999998E-7</v>
      </c>
      <c r="F3358" s="52">
        <v>3.5599999999999996E-7</v>
      </c>
      <c r="G3358" s="53">
        <v>2.5452119999999997E-6</v>
      </c>
      <c r="H3358" s="53">
        <f t="shared" si="52"/>
        <v>1.2980581199999998E-6</v>
      </c>
    </row>
    <row r="3359" spans="1:8" x14ac:dyDescent="0.4">
      <c r="A3359" s="49"/>
      <c r="B3359" s="50" t="s">
        <v>441</v>
      </c>
      <c r="C3359" s="51">
        <v>1.0127099999999999E-6</v>
      </c>
      <c r="D3359" s="51">
        <v>9.2726699999999993E-7</v>
      </c>
      <c r="E3359" s="51">
        <v>2.8050800000000001E-7</v>
      </c>
      <c r="F3359" s="52">
        <v>4.3600000000000004E-7</v>
      </c>
      <c r="G3359" s="53">
        <v>2.6564850000000001E-6</v>
      </c>
      <c r="H3359" s="53">
        <f t="shared" si="52"/>
        <v>1.3548073500000001E-6</v>
      </c>
    </row>
    <row r="3360" spans="1:8" x14ac:dyDescent="0.4">
      <c r="A3360" s="49"/>
      <c r="B3360" s="50" t="s">
        <v>417</v>
      </c>
      <c r="C3360" s="51">
        <v>1.0165000000000001E-6</v>
      </c>
      <c r="D3360" s="51">
        <v>5.1070199999999999E-7</v>
      </c>
      <c r="E3360" s="51">
        <v>3.7182499999999998E-7</v>
      </c>
      <c r="F3360" s="52">
        <v>7.7599999999999996E-7</v>
      </c>
      <c r="G3360" s="53">
        <v>2.6750269999999999E-6</v>
      </c>
      <c r="H3360" s="53">
        <f t="shared" si="52"/>
        <v>1.3642637699999999E-6</v>
      </c>
    </row>
    <row r="3361" spans="1:8" x14ac:dyDescent="0.4">
      <c r="A3361" s="49"/>
      <c r="B3361" s="50" t="s">
        <v>307</v>
      </c>
      <c r="C3361" s="51">
        <v>1.1308100000000001E-6</v>
      </c>
      <c r="D3361" s="51">
        <v>1.18979E-6</v>
      </c>
      <c r="E3361" s="51">
        <v>8.1297800000000007E-8</v>
      </c>
      <c r="F3361" s="52">
        <v>3.1E-7</v>
      </c>
      <c r="G3361" s="53">
        <v>2.7118977999999999E-6</v>
      </c>
      <c r="H3361" s="53">
        <f t="shared" si="52"/>
        <v>1.3830678779999999E-6</v>
      </c>
    </row>
    <row r="3362" spans="1:8" x14ac:dyDescent="0.4">
      <c r="A3362" s="49"/>
      <c r="B3362" s="50" t="s">
        <v>406</v>
      </c>
      <c r="C3362" s="51">
        <v>1.03153E-6</v>
      </c>
      <c r="D3362" s="51">
        <v>6.2123099999999999E-7</v>
      </c>
      <c r="E3362" s="51">
        <v>3.1062299999999999E-7</v>
      </c>
      <c r="F3362" s="52">
        <v>7.5700000000000002E-7</v>
      </c>
      <c r="G3362" s="53">
        <v>2.7203839999999998E-6</v>
      </c>
      <c r="H3362" s="53">
        <f t="shared" si="52"/>
        <v>1.38739584E-6</v>
      </c>
    </row>
    <row r="3363" spans="1:8" x14ac:dyDescent="0.4">
      <c r="A3363" s="49"/>
      <c r="B3363" s="50" t="s">
        <v>455</v>
      </c>
      <c r="C3363" s="51">
        <v>1.3472799999999999E-6</v>
      </c>
      <c r="D3363" s="51">
        <v>7.3572199999999998E-7</v>
      </c>
      <c r="E3363" s="51">
        <v>1.9526199999999999E-7</v>
      </c>
      <c r="F3363" s="52">
        <v>5.3600000000000004E-7</v>
      </c>
      <c r="G3363" s="53">
        <v>2.8142639999999997E-6</v>
      </c>
      <c r="H3363" s="53">
        <f t="shared" si="52"/>
        <v>1.43527464E-6</v>
      </c>
    </row>
    <row r="3364" spans="1:8" x14ac:dyDescent="0.4">
      <c r="A3364" s="49"/>
      <c r="B3364" s="50" t="s">
        <v>91</v>
      </c>
      <c r="C3364" s="51">
        <v>9.2695799999999998E-7</v>
      </c>
      <c r="D3364" s="51">
        <v>1.3926699999999998E-6</v>
      </c>
      <c r="E3364" s="51">
        <v>1.19517E-7</v>
      </c>
      <c r="F3364" s="52">
        <v>4.1199999999999998E-7</v>
      </c>
      <c r="G3364" s="53">
        <v>2.8511449999999999E-6</v>
      </c>
      <c r="H3364" s="53">
        <f t="shared" si="52"/>
        <v>1.45408395E-6</v>
      </c>
    </row>
    <row r="3365" spans="1:8" x14ac:dyDescent="0.4">
      <c r="A3365" s="49"/>
      <c r="B3365" s="50" t="s">
        <v>450</v>
      </c>
      <c r="C3365" s="51">
        <v>9.2556500000000007E-7</v>
      </c>
      <c r="D3365" s="51">
        <v>9.2656900000000004E-7</v>
      </c>
      <c r="E3365" s="51">
        <v>3.2296599999999998E-7</v>
      </c>
      <c r="F3365" s="52">
        <v>7.2200000000000003E-7</v>
      </c>
      <c r="G3365" s="53">
        <v>2.8971000000000002E-6</v>
      </c>
      <c r="H3365" s="53">
        <f t="shared" si="52"/>
        <v>1.4775210000000002E-6</v>
      </c>
    </row>
    <row r="3366" spans="1:8" x14ac:dyDescent="0.4">
      <c r="A3366" s="49"/>
      <c r="B3366" s="50" t="s">
        <v>462</v>
      </c>
      <c r="C3366" s="51">
        <v>9.4570400000000001E-7</v>
      </c>
      <c r="D3366" s="51">
        <v>1.6297799999999999E-6</v>
      </c>
      <c r="E3366" s="51">
        <v>3.4377399999999999E-8</v>
      </c>
      <c r="F3366" s="52">
        <v>4.6700000000000004E-7</v>
      </c>
      <c r="G3366" s="53">
        <v>3.0768613999999999E-6</v>
      </c>
      <c r="H3366" s="53">
        <f t="shared" si="52"/>
        <v>1.569199314E-6</v>
      </c>
    </row>
    <row r="3367" spans="1:8" x14ac:dyDescent="0.4">
      <c r="A3367" s="49"/>
      <c r="B3367" s="50" t="s">
        <v>475</v>
      </c>
      <c r="C3367" s="51">
        <v>1.30118E-6</v>
      </c>
      <c r="D3367" s="51">
        <v>1.35553E-6</v>
      </c>
      <c r="E3367" s="51">
        <v>1.8594400000000001E-7</v>
      </c>
      <c r="F3367" s="52">
        <v>4.2399999999999999E-7</v>
      </c>
      <c r="G3367" s="53">
        <v>3.266654E-6</v>
      </c>
      <c r="H3367" s="53">
        <f t="shared" si="52"/>
        <v>1.6659935400000001E-6</v>
      </c>
    </row>
    <row r="3368" spans="1:8" x14ac:dyDescent="0.4">
      <c r="A3368" s="49"/>
      <c r="B3368" s="50" t="s">
        <v>399</v>
      </c>
      <c r="C3368" s="51">
        <v>1.34763E-6</v>
      </c>
      <c r="D3368" s="51">
        <v>9.9170300000000005E-7</v>
      </c>
      <c r="E3368" s="51">
        <v>4.6049300000000005E-7</v>
      </c>
      <c r="F3368" s="52">
        <v>6.4300000000000003E-7</v>
      </c>
      <c r="G3368" s="53">
        <v>3.4428259999999998E-6</v>
      </c>
      <c r="H3368" s="53">
        <f t="shared" si="52"/>
        <v>1.7558412599999999E-6</v>
      </c>
    </row>
    <row r="3369" spans="1:8" x14ac:dyDescent="0.4">
      <c r="A3369" s="49"/>
      <c r="B3369" s="50" t="s">
        <v>352</v>
      </c>
      <c r="C3369" s="51">
        <v>1.2323099999999999E-6</v>
      </c>
      <c r="D3369" s="51">
        <v>6.8267200000000001E-7</v>
      </c>
      <c r="E3369" s="51">
        <v>7.2640099999999997E-7</v>
      </c>
      <c r="F3369" s="52">
        <v>9.4200000000000004E-7</v>
      </c>
      <c r="G3369" s="53">
        <v>3.583383E-6</v>
      </c>
      <c r="H3369" s="53">
        <f t="shared" si="52"/>
        <v>1.8275253300000001E-6</v>
      </c>
    </row>
    <row r="3370" spans="1:8" x14ac:dyDescent="0.4">
      <c r="A3370" s="49"/>
      <c r="B3370" s="50" t="s">
        <v>335</v>
      </c>
      <c r="C3370" s="51">
        <v>1.4426500000000001E-6</v>
      </c>
      <c r="D3370" s="51">
        <v>1.0287199999999999E-6</v>
      </c>
      <c r="E3370" s="51">
        <v>3.7969000000000003E-7</v>
      </c>
      <c r="F3370" s="52">
        <v>7.5300000000000003E-7</v>
      </c>
      <c r="G3370" s="53">
        <v>3.6040600000000001E-6</v>
      </c>
      <c r="H3370" s="53">
        <f t="shared" si="52"/>
        <v>1.8380706000000001E-6</v>
      </c>
    </row>
    <row r="3371" spans="1:8" x14ac:dyDescent="0.4">
      <c r="A3371" s="49"/>
      <c r="B3371" s="50" t="s">
        <v>222</v>
      </c>
      <c r="C3371" s="51">
        <v>1.3439500000000001E-6</v>
      </c>
      <c r="D3371" s="51">
        <v>9.2648500000000005E-7</v>
      </c>
      <c r="E3371" s="51">
        <v>3.5732199999999998E-7</v>
      </c>
      <c r="F3371" s="52">
        <v>1.04E-6</v>
      </c>
      <c r="G3371" s="53">
        <v>3.6677569999999997E-6</v>
      </c>
      <c r="H3371" s="53">
        <f t="shared" si="52"/>
        <v>1.8705560699999998E-6</v>
      </c>
    </row>
    <row r="3372" spans="1:8" x14ac:dyDescent="0.4">
      <c r="A3372" s="49"/>
      <c r="B3372" s="50" t="s">
        <v>423</v>
      </c>
      <c r="C3372" s="51">
        <v>8.13902E-7</v>
      </c>
      <c r="D3372" s="51">
        <v>2.02791E-6</v>
      </c>
      <c r="E3372" s="51">
        <v>6.6234600000000002E-8</v>
      </c>
      <c r="F3372" s="52">
        <v>7.6700000000000003E-7</v>
      </c>
      <c r="G3372" s="53">
        <v>3.6750465999999996E-6</v>
      </c>
      <c r="H3372" s="53">
        <f t="shared" si="52"/>
        <v>1.8742737659999999E-6</v>
      </c>
    </row>
    <row r="3373" spans="1:8" x14ac:dyDescent="0.4">
      <c r="A3373" s="49"/>
      <c r="B3373" s="50" t="s">
        <v>396</v>
      </c>
      <c r="C3373" s="51">
        <v>1.6945499999999999E-6</v>
      </c>
      <c r="D3373" s="51">
        <v>1.2323099999999999E-6</v>
      </c>
      <c r="E3373" s="51">
        <v>3.5875399999999996E-7</v>
      </c>
      <c r="F3373" s="52">
        <v>8.0500000000000002E-7</v>
      </c>
      <c r="G3373" s="53">
        <v>4.0906140000000002E-6</v>
      </c>
      <c r="H3373" s="53">
        <f t="shared" si="52"/>
        <v>2.0862131400000003E-6</v>
      </c>
    </row>
    <row r="3374" spans="1:8" x14ac:dyDescent="0.4">
      <c r="A3374" s="49"/>
      <c r="B3374" s="50" t="s">
        <v>436</v>
      </c>
      <c r="C3374" s="51">
        <v>2.1143400000000001E-6</v>
      </c>
      <c r="D3374" s="51">
        <v>1.24247E-6</v>
      </c>
      <c r="E3374" s="51">
        <v>2.6043399999999996E-7</v>
      </c>
      <c r="F3374" s="52">
        <v>6.2799999999999996E-7</v>
      </c>
      <c r="G3374" s="53">
        <v>4.245244E-6</v>
      </c>
      <c r="H3374" s="53">
        <f t="shared" si="52"/>
        <v>2.1650744399999999E-6</v>
      </c>
    </row>
    <row r="3375" spans="1:8" x14ac:dyDescent="0.4">
      <c r="A3375" s="49"/>
      <c r="B3375" s="50" t="s">
        <v>414</v>
      </c>
      <c r="C3375" s="51">
        <v>2.2141300000000001E-6</v>
      </c>
      <c r="D3375" s="51">
        <v>1.5137799999999999E-6</v>
      </c>
      <c r="E3375" s="51">
        <v>1.4163399999999998E-7</v>
      </c>
      <c r="F3375" s="52">
        <v>5.1900000000000003E-7</v>
      </c>
      <c r="G3375" s="53">
        <v>4.3885439999999999E-6</v>
      </c>
      <c r="H3375" s="53">
        <f t="shared" si="52"/>
        <v>2.2381574400000002E-6</v>
      </c>
    </row>
    <row r="3376" spans="1:8" x14ac:dyDescent="0.4">
      <c r="A3376" s="49"/>
      <c r="B3376" s="50" t="s">
        <v>330</v>
      </c>
      <c r="C3376" s="51">
        <v>1.88046E-6</v>
      </c>
      <c r="D3376" s="51">
        <v>1.7317000000000001E-6</v>
      </c>
      <c r="E3376" s="51">
        <v>1.8925E-7</v>
      </c>
      <c r="F3376" s="52">
        <v>7.9899999999999999E-7</v>
      </c>
      <c r="G3376" s="53">
        <v>4.6004099999999999E-6</v>
      </c>
      <c r="H3376" s="53">
        <f t="shared" si="52"/>
        <v>2.3462091000000001E-6</v>
      </c>
    </row>
    <row r="3377" spans="1:8" x14ac:dyDescent="0.4">
      <c r="A3377" s="49"/>
      <c r="B3377" s="50" t="s">
        <v>366</v>
      </c>
      <c r="C3377" s="51">
        <v>7.2775300000000002E-7</v>
      </c>
      <c r="D3377" s="51">
        <v>3.8693899999999999E-6</v>
      </c>
      <c r="E3377" s="51">
        <v>3.75376E-8</v>
      </c>
      <c r="F3377" s="52">
        <v>1.4999999999999999E-7</v>
      </c>
      <c r="G3377" s="53">
        <v>4.7846806E-6</v>
      </c>
      <c r="H3377" s="53">
        <f t="shared" si="52"/>
        <v>2.440187106E-6</v>
      </c>
    </row>
    <row r="3378" spans="1:8" x14ac:dyDescent="0.4">
      <c r="A3378" s="49"/>
      <c r="B3378" s="50" t="s">
        <v>476</v>
      </c>
      <c r="C3378" s="51">
        <v>1.9715399999999999E-6</v>
      </c>
      <c r="D3378" s="51">
        <v>1.98351E-6</v>
      </c>
      <c r="E3378" s="51">
        <v>2.5358200000000003E-7</v>
      </c>
      <c r="F3378" s="52">
        <v>6.8099999999999992E-7</v>
      </c>
      <c r="G3378" s="53">
        <v>4.8896320000000006E-6</v>
      </c>
      <c r="H3378" s="53">
        <f t="shared" si="52"/>
        <v>2.4937123200000002E-6</v>
      </c>
    </row>
    <row r="3379" spans="1:8" x14ac:dyDescent="0.4">
      <c r="A3379" s="49"/>
      <c r="B3379" s="50" t="s">
        <v>472</v>
      </c>
      <c r="C3379" s="51">
        <v>2.4939400000000002E-6</v>
      </c>
      <c r="D3379" s="51">
        <v>1.5286799999999999E-6</v>
      </c>
      <c r="E3379" s="51">
        <v>2.7761499999999999E-7</v>
      </c>
      <c r="F3379" s="52">
        <v>7.9699999999999995E-7</v>
      </c>
      <c r="G3379" s="53">
        <v>5.097235E-6</v>
      </c>
      <c r="H3379" s="53">
        <f t="shared" si="52"/>
        <v>2.5995898499999999E-6</v>
      </c>
    </row>
    <row r="3380" spans="1:8" x14ac:dyDescent="0.4">
      <c r="A3380" s="49"/>
      <c r="B3380" s="50" t="s">
        <v>413</v>
      </c>
      <c r="C3380" s="51">
        <v>1.8166000000000001E-6</v>
      </c>
      <c r="D3380" s="51">
        <v>1.8083699999999999E-6</v>
      </c>
      <c r="E3380" s="51">
        <v>4.5742800000000004E-7</v>
      </c>
      <c r="F3380" s="52">
        <v>1.04E-6</v>
      </c>
      <c r="G3380" s="53">
        <v>5.1223979999999998E-6</v>
      </c>
      <c r="H3380" s="53">
        <f t="shared" si="52"/>
        <v>2.6124229800000001E-6</v>
      </c>
    </row>
    <row r="3381" spans="1:8" x14ac:dyDescent="0.4">
      <c r="A3381" s="49"/>
      <c r="B3381" s="50" t="s">
        <v>466</v>
      </c>
      <c r="C3381" s="51">
        <v>2.1332600000000001E-6</v>
      </c>
      <c r="D3381" s="51">
        <v>2.2931999999999999E-6</v>
      </c>
      <c r="E3381" s="51">
        <v>4.10407E-7</v>
      </c>
      <c r="F3381" s="52">
        <v>7.2699999999999999E-7</v>
      </c>
      <c r="G3381" s="53">
        <v>5.5638669999999999E-6</v>
      </c>
      <c r="H3381" s="53">
        <f t="shared" si="52"/>
        <v>2.8375721700000002E-6</v>
      </c>
    </row>
    <row r="3382" spans="1:8" x14ac:dyDescent="0.4">
      <c r="A3382" s="49"/>
      <c r="B3382" s="50" t="s">
        <v>415</v>
      </c>
      <c r="C3382" s="51">
        <v>1.6397199999999999E-6</v>
      </c>
      <c r="D3382" s="51">
        <v>2.5032999999999998E-6</v>
      </c>
      <c r="E3382" s="51">
        <v>1.969E-7</v>
      </c>
      <c r="F3382" s="52">
        <v>1.2999999999999998E-6</v>
      </c>
      <c r="G3382" s="53">
        <v>5.6399199999999997E-6</v>
      </c>
      <c r="H3382" s="53">
        <f t="shared" si="52"/>
        <v>2.8763591999999999E-6</v>
      </c>
    </row>
    <row r="3383" spans="1:8" x14ac:dyDescent="0.4">
      <c r="A3383" s="49"/>
      <c r="B3383" s="50" t="s">
        <v>342</v>
      </c>
      <c r="C3383" s="51">
        <v>2.5921000000000001E-6</v>
      </c>
      <c r="D3383" s="51">
        <v>2.0873599999999999E-6</v>
      </c>
      <c r="E3383" s="51">
        <v>5.8012000000000009E-7</v>
      </c>
      <c r="F3383" s="52">
        <v>4.1800000000000001E-7</v>
      </c>
      <c r="G3383" s="53">
        <v>5.6775799999999999E-6</v>
      </c>
      <c r="H3383" s="53">
        <f t="shared" si="52"/>
        <v>2.8955657999999999E-6</v>
      </c>
    </row>
    <row r="3384" spans="1:8" x14ac:dyDescent="0.4">
      <c r="A3384" s="49"/>
      <c r="B3384" s="50" t="s">
        <v>337</v>
      </c>
      <c r="C3384" s="51">
        <v>3.0927500000000002E-6</v>
      </c>
      <c r="D3384" s="51">
        <v>1.9944599999999999E-6</v>
      </c>
      <c r="E3384" s="51">
        <v>2.90118E-7</v>
      </c>
      <c r="F3384" s="52">
        <v>9.8499999999999989E-7</v>
      </c>
      <c r="G3384" s="53">
        <v>6.362328E-6</v>
      </c>
      <c r="H3384" s="53">
        <f t="shared" si="52"/>
        <v>3.2447872799999999E-6</v>
      </c>
    </row>
    <row r="3385" spans="1:8" x14ac:dyDescent="0.4">
      <c r="A3385" s="49"/>
      <c r="B3385" s="50" t="s">
        <v>403</v>
      </c>
      <c r="C3385" s="51">
        <v>2.03095E-6</v>
      </c>
      <c r="D3385" s="51">
        <v>2.5374500000000002E-6</v>
      </c>
      <c r="E3385" s="51">
        <v>9.0298200000000001E-7</v>
      </c>
      <c r="F3385" s="52">
        <v>2.61E-6</v>
      </c>
      <c r="G3385" s="53">
        <v>8.0813819999999993E-6</v>
      </c>
      <c r="H3385" s="53">
        <f t="shared" si="52"/>
        <v>4.1215048199999995E-6</v>
      </c>
    </row>
    <row r="3386" spans="1:8" x14ac:dyDescent="0.4">
      <c r="A3386" s="49"/>
      <c r="B3386" s="50" t="s">
        <v>456</v>
      </c>
      <c r="C3386" s="51">
        <v>1.87733E-6</v>
      </c>
      <c r="D3386" s="51">
        <v>5.4888400000000001E-6</v>
      </c>
      <c r="E3386" s="51">
        <v>3.8511799999999999E-7</v>
      </c>
      <c r="F3386" s="52">
        <v>5.6499999999999999E-7</v>
      </c>
      <c r="G3386" s="53">
        <v>8.3162879999999991E-6</v>
      </c>
      <c r="H3386" s="53">
        <f t="shared" si="52"/>
        <v>4.2413068799999999E-6</v>
      </c>
    </row>
    <row r="3387" spans="1:8" x14ac:dyDescent="0.4">
      <c r="A3387" s="49"/>
      <c r="B3387" s="50" t="s">
        <v>457</v>
      </c>
      <c r="C3387" s="51">
        <v>2.66066E-6</v>
      </c>
      <c r="D3387" s="51">
        <v>2.4691499999999999E-6</v>
      </c>
      <c r="E3387" s="51">
        <v>3.7617500000000004E-7</v>
      </c>
      <c r="F3387" s="52">
        <v>3.3899999999999997E-6</v>
      </c>
      <c r="G3387" s="53">
        <v>8.8959849999999998E-6</v>
      </c>
      <c r="H3387" s="53">
        <f t="shared" si="52"/>
        <v>4.5369523500000001E-6</v>
      </c>
    </row>
    <row r="3388" spans="1:8" x14ac:dyDescent="0.4">
      <c r="A3388" s="49"/>
      <c r="B3388" s="50" t="s">
        <v>405</v>
      </c>
      <c r="C3388" s="51">
        <v>3.2395000000000001E-6</v>
      </c>
      <c r="D3388" s="51">
        <v>4.2455299999999998E-6</v>
      </c>
      <c r="E3388" s="51">
        <v>7.09019E-7</v>
      </c>
      <c r="F3388" s="52">
        <v>7.9299999999999997E-7</v>
      </c>
      <c r="G3388" s="53">
        <v>8.9870490000000012E-6</v>
      </c>
      <c r="H3388" s="53">
        <f t="shared" si="52"/>
        <v>4.5833949900000007E-6</v>
      </c>
    </row>
    <row r="3389" spans="1:8" x14ac:dyDescent="0.4">
      <c r="A3389" s="49"/>
      <c r="B3389" s="50" t="s">
        <v>416</v>
      </c>
      <c r="C3389" s="51">
        <v>6.1320799999999996E-6</v>
      </c>
      <c r="D3389" s="51">
        <v>3.1790699999999998E-6</v>
      </c>
      <c r="E3389" s="51">
        <v>1.02878E-7</v>
      </c>
      <c r="F3389" s="52">
        <v>1.29E-7</v>
      </c>
      <c r="G3389" s="53">
        <v>9.5430280000000016E-6</v>
      </c>
      <c r="H3389" s="53">
        <f t="shared" si="52"/>
        <v>4.8669442800000005E-6</v>
      </c>
    </row>
    <row r="3390" spans="1:8" x14ac:dyDescent="0.4">
      <c r="A3390" s="49"/>
      <c r="B3390" s="50" t="s">
        <v>409</v>
      </c>
      <c r="C3390" s="51">
        <v>3.8600000000000003E-6</v>
      </c>
      <c r="D3390" s="51">
        <v>2.3697599999999999E-6</v>
      </c>
      <c r="E3390" s="51">
        <v>1.2299999999999999E-6</v>
      </c>
      <c r="F3390" s="52">
        <v>3.2499999999999998E-6</v>
      </c>
      <c r="G3390" s="53">
        <v>1.0709760000000001E-5</v>
      </c>
      <c r="H3390" s="53">
        <f t="shared" si="52"/>
        <v>5.4619776000000004E-6</v>
      </c>
    </row>
    <row r="3391" spans="1:8" x14ac:dyDescent="0.4">
      <c r="A3391" s="49"/>
      <c r="B3391" s="50" t="s">
        <v>428</v>
      </c>
      <c r="C3391" s="51">
        <v>2.6236499999999999E-6</v>
      </c>
      <c r="D3391" s="51">
        <v>2.88126E-6</v>
      </c>
      <c r="E3391" s="51">
        <v>1.3590799999999999E-6</v>
      </c>
      <c r="F3391" s="52">
        <v>4.6999999999999999E-6</v>
      </c>
      <c r="G3391" s="53">
        <v>1.1563989999999999E-5</v>
      </c>
      <c r="H3391" s="53">
        <f t="shared" si="52"/>
        <v>5.8976348999999992E-6</v>
      </c>
    </row>
    <row r="3392" spans="1:8" x14ac:dyDescent="0.4">
      <c r="A3392" s="49"/>
      <c r="B3392" s="50" t="s">
        <v>221</v>
      </c>
      <c r="C3392" s="51">
        <v>1.9476300000000002E-6</v>
      </c>
      <c r="D3392" s="51">
        <v>3.6573000000000001E-6</v>
      </c>
      <c r="E3392" s="51">
        <v>1.9640500000000003E-6</v>
      </c>
      <c r="F3392" s="52">
        <v>6.0400000000000006E-6</v>
      </c>
      <c r="G3392" s="53">
        <v>1.360898E-5</v>
      </c>
      <c r="H3392" s="53">
        <f t="shared" si="52"/>
        <v>6.9405798000000005E-6</v>
      </c>
    </row>
    <row r="3393" spans="1:8" x14ac:dyDescent="0.4">
      <c r="A3393" s="49"/>
      <c r="B3393" s="50" t="s">
        <v>351</v>
      </c>
      <c r="C3393" s="51">
        <v>8.7415799999999997E-6</v>
      </c>
      <c r="D3393" s="51">
        <v>3.6364600000000004E-6</v>
      </c>
      <c r="E3393" s="51">
        <v>4.0751200000000003E-7</v>
      </c>
      <c r="F3393" s="52">
        <v>2.04E-6</v>
      </c>
      <c r="G3393" s="53">
        <v>1.4825552000000001E-5</v>
      </c>
      <c r="H3393" s="53">
        <f t="shared" si="52"/>
        <v>7.561031520000001E-6</v>
      </c>
    </row>
    <row r="3394" spans="1:8" x14ac:dyDescent="0.4">
      <c r="A3394" s="49"/>
      <c r="B3394" s="50" t="s">
        <v>379</v>
      </c>
      <c r="C3394" s="51">
        <v>5.84023E-6</v>
      </c>
      <c r="D3394" s="51">
        <v>3.3450600000000001E-6</v>
      </c>
      <c r="E3394" s="51">
        <v>2.1840599999999997E-6</v>
      </c>
      <c r="F3394" s="52">
        <v>5.6400000000000002E-6</v>
      </c>
      <c r="G3394" s="53">
        <v>1.700935E-5</v>
      </c>
      <c r="H3394" s="53">
        <f t="shared" si="52"/>
        <v>8.6747685000000009E-6</v>
      </c>
    </row>
    <row r="3395" spans="1:8" x14ac:dyDescent="0.4">
      <c r="A3395" s="49"/>
      <c r="B3395" s="50" t="s">
        <v>362</v>
      </c>
      <c r="C3395" s="51">
        <v>1.4479600000000001E-6</v>
      </c>
      <c r="D3395" s="51">
        <v>4.1176199999999999E-6</v>
      </c>
      <c r="E3395" s="51">
        <v>3.1793300000000002E-6</v>
      </c>
      <c r="F3395" s="52">
        <v>9.3300000000000005E-6</v>
      </c>
      <c r="G3395" s="53">
        <v>1.8074909999999999E-5</v>
      </c>
      <c r="H3395" s="53">
        <f t="shared" si="52"/>
        <v>9.2182041000000002E-6</v>
      </c>
    </row>
    <row r="3396" spans="1:8" x14ac:dyDescent="0.4">
      <c r="A3396" s="49"/>
      <c r="B3396" s="50" t="s">
        <v>363</v>
      </c>
      <c r="C3396" s="51">
        <v>8.10571E-6</v>
      </c>
      <c r="D3396" s="51">
        <v>4.7667399999999999E-6</v>
      </c>
      <c r="E3396" s="51">
        <v>3.4211200000000003E-6</v>
      </c>
      <c r="F3396" s="52">
        <v>3.4999999999999999E-6</v>
      </c>
      <c r="G3396" s="53">
        <v>1.9793570000000001E-5</v>
      </c>
      <c r="H3396" s="53">
        <f t="shared" si="52"/>
        <v>1.0094720700000001E-5</v>
      </c>
    </row>
    <row r="3397" spans="1:8" x14ac:dyDescent="0.4">
      <c r="A3397" s="49"/>
      <c r="B3397" s="50" t="s">
        <v>449</v>
      </c>
      <c r="C3397" s="51">
        <v>1.1436E-5</v>
      </c>
      <c r="D3397" s="51">
        <v>6.3785400000000003E-6</v>
      </c>
      <c r="E3397" s="51">
        <v>1.44277E-6</v>
      </c>
      <c r="F3397" s="52">
        <v>2.7299999999999997E-6</v>
      </c>
      <c r="G3397" s="53">
        <v>2.1987309999999999E-5</v>
      </c>
      <c r="H3397" s="53">
        <f t="shared" si="52"/>
        <v>1.12135281E-5</v>
      </c>
    </row>
    <row r="3398" spans="1:8" x14ac:dyDescent="0.4">
      <c r="A3398" s="49"/>
      <c r="B3398" s="50" t="s">
        <v>390</v>
      </c>
      <c r="C3398" s="51">
        <v>4.5606300000000004E-6</v>
      </c>
      <c r="D3398" s="51">
        <v>8.278920000000001E-6</v>
      </c>
      <c r="E3398" s="51">
        <v>3.9255199999999996E-6</v>
      </c>
      <c r="F3398" s="52">
        <v>7.1000000000000006E-6</v>
      </c>
      <c r="G3398" s="53">
        <v>2.3865070000000001E-5</v>
      </c>
      <c r="H3398" s="53">
        <f t="shared" si="52"/>
        <v>1.21711857E-5</v>
      </c>
    </row>
    <row r="3399" spans="1:8" x14ac:dyDescent="0.4">
      <c r="A3399" s="49"/>
      <c r="B3399" s="50" t="s">
        <v>383</v>
      </c>
      <c r="C3399" s="51">
        <v>2.3914300000000001E-6</v>
      </c>
      <c r="D3399" s="51">
        <v>8.0570799999999998E-6</v>
      </c>
      <c r="E3399" s="51">
        <v>4.0289499999999998E-6</v>
      </c>
      <c r="F3399" s="52">
        <v>1.26E-5</v>
      </c>
      <c r="G3399" s="53">
        <v>2.7077459999999997E-5</v>
      </c>
      <c r="H3399" s="53">
        <f t="shared" si="52"/>
        <v>1.3809504599999999E-5</v>
      </c>
    </row>
    <row r="3400" spans="1:8" x14ac:dyDescent="0.4">
      <c r="A3400" s="49"/>
      <c r="B3400" s="50" t="s">
        <v>447</v>
      </c>
      <c r="C3400" s="51">
        <v>1.2607E-5</v>
      </c>
      <c r="D3400" s="51">
        <v>6.8236000000000002E-6</v>
      </c>
      <c r="E3400" s="51">
        <v>4.3969400000000005E-6</v>
      </c>
      <c r="F3400" s="52">
        <v>9.129999999999999E-6</v>
      </c>
      <c r="G3400" s="53">
        <v>3.295754E-5</v>
      </c>
      <c r="H3400" s="53">
        <f t="shared" si="52"/>
        <v>1.6808345399999999E-5</v>
      </c>
    </row>
    <row r="3401" spans="1:8" x14ac:dyDescent="0.4">
      <c r="A3401" s="56" t="s">
        <v>269</v>
      </c>
      <c r="B3401" s="45" t="s">
        <v>333</v>
      </c>
      <c r="C3401" s="46">
        <v>1.7165499999999998E-7</v>
      </c>
      <c r="D3401" s="46">
        <v>4.8210499999999994E-7</v>
      </c>
      <c r="E3401" s="46">
        <v>3.5763399999999996E-8</v>
      </c>
      <c r="F3401" s="47">
        <v>6.5599999999999992E-8</v>
      </c>
      <c r="G3401" s="48">
        <v>7.5512339999999995E-7</v>
      </c>
      <c r="H3401" s="48">
        <f t="shared" ref="H3401:H3464" si="53">G3401*0.51</f>
        <v>3.8511293399999999E-7</v>
      </c>
    </row>
    <row r="3402" spans="1:8" x14ac:dyDescent="0.4">
      <c r="A3402" s="49"/>
      <c r="B3402" s="50" t="s">
        <v>454</v>
      </c>
      <c r="C3402" s="51">
        <v>3.1037099999999997E-7</v>
      </c>
      <c r="D3402" s="51">
        <v>7.4630300000000004E-7</v>
      </c>
      <c r="E3402" s="51">
        <v>1.9545700000000002E-8</v>
      </c>
      <c r="F3402" s="52">
        <v>1.7599999999999999E-7</v>
      </c>
      <c r="G3402" s="53">
        <v>1.2522196999999999E-6</v>
      </c>
      <c r="H3402" s="53">
        <f t="shared" si="53"/>
        <v>6.3863204700000001E-7</v>
      </c>
    </row>
    <row r="3403" spans="1:8" x14ac:dyDescent="0.4">
      <c r="A3403" s="49"/>
      <c r="B3403" s="50" t="s">
        <v>296</v>
      </c>
      <c r="C3403" s="51">
        <v>3.1337299999999998E-7</v>
      </c>
      <c r="D3403" s="51">
        <v>8.1362399999999995E-7</v>
      </c>
      <c r="E3403" s="51">
        <v>5.0129600000000004E-8</v>
      </c>
      <c r="F3403" s="52">
        <v>2.3300000000000001E-7</v>
      </c>
      <c r="G3403" s="53">
        <v>1.4101266E-6</v>
      </c>
      <c r="H3403" s="53">
        <f t="shared" si="53"/>
        <v>7.1916456600000004E-7</v>
      </c>
    </row>
    <row r="3404" spans="1:8" x14ac:dyDescent="0.4">
      <c r="A3404" s="49"/>
      <c r="B3404" s="50" t="s">
        <v>137</v>
      </c>
      <c r="C3404" s="51">
        <v>5.6141199999999995E-7</v>
      </c>
      <c r="D3404" s="51">
        <v>7.6135099999999995E-7</v>
      </c>
      <c r="E3404" s="51">
        <v>6.1679599999999999E-8</v>
      </c>
      <c r="F3404" s="52">
        <v>4.6299999999999998E-8</v>
      </c>
      <c r="G3404" s="53">
        <v>1.4307425999999999E-6</v>
      </c>
      <c r="H3404" s="53">
        <f t="shared" si="53"/>
        <v>7.2967872599999999E-7</v>
      </c>
    </row>
    <row r="3405" spans="1:8" x14ac:dyDescent="0.4">
      <c r="A3405" s="49"/>
      <c r="B3405" s="50" t="s">
        <v>444</v>
      </c>
      <c r="C3405" s="51">
        <v>5.6141199999999995E-7</v>
      </c>
      <c r="D3405" s="51">
        <v>7.6135099999999995E-7</v>
      </c>
      <c r="E3405" s="51">
        <v>6.1679599999999999E-8</v>
      </c>
      <c r="F3405" s="52">
        <v>4.6299999999999998E-8</v>
      </c>
      <c r="G3405" s="53">
        <v>1.4307425999999999E-6</v>
      </c>
      <c r="H3405" s="53">
        <f t="shared" si="53"/>
        <v>7.2967872599999999E-7</v>
      </c>
    </row>
    <row r="3406" spans="1:8" x14ac:dyDescent="0.4">
      <c r="A3406" s="49"/>
      <c r="B3406" s="50" t="s">
        <v>452</v>
      </c>
      <c r="C3406" s="51">
        <v>5.6141199999999995E-7</v>
      </c>
      <c r="D3406" s="51">
        <v>7.6135099999999995E-7</v>
      </c>
      <c r="E3406" s="51">
        <v>6.1679599999999999E-8</v>
      </c>
      <c r="F3406" s="52">
        <v>4.6299999999999998E-8</v>
      </c>
      <c r="G3406" s="53">
        <v>1.4307425999999999E-6</v>
      </c>
      <c r="H3406" s="53">
        <f t="shared" si="53"/>
        <v>7.2967872599999999E-7</v>
      </c>
    </row>
    <row r="3407" spans="1:8" x14ac:dyDescent="0.4">
      <c r="A3407" s="49"/>
      <c r="B3407" s="50" t="s">
        <v>430</v>
      </c>
      <c r="C3407" s="51">
        <v>3.3121200000000001E-7</v>
      </c>
      <c r="D3407" s="51">
        <v>9.4530799999999998E-7</v>
      </c>
      <c r="E3407" s="51">
        <v>7.0028600000000003E-8</v>
      </c>
      <c r="F3407" s="52">
        <v>1.3100000000000002E-7</v>
      </c>
      <c r="G3407" s="53">
        <v>1.4775485999999999E-6</v>
      </c>
      <c r="H3407" s="53">
        <f t="shared" si="53"/>
        <v>7.5354978599999993E-7</v>
      </c>
    </row>
    <row r="3408" spans="1:8" x14ac:dyDescent="0.4">
      <c r="A3408" s="49"/>
      <c r="B3408" s="50" t="s">
        <v>470</v>
      </c>
      <c r="C3408" s="51">
        <v>3.3159999999999998E-7</v>
      </c>
      <c r="D3408" s="51">
        <v>9.3463300000000008E-7</v>
      </c>
      <c r="E3408" s="51">
        <v>1.36459E-8</v>
      </c>
      <c r="F3408" s="52">
        <v>2.05E-7</v>
      </c>
      <c r="G3408" s="53">
        <v>1.4848789000000001E-6</v>
      </c>
      <c r="H3408" s="53">
        <f t="shared" si="53"/>
        <v>7.5728823900000004E-7</v>
      </c>
    </row>
    <row r="3409" spans="1:8" x14ac:dyDescent="0.4">
      <c r="A3409" s="49"/>
      <c r="B3409" s="50" t="s">
        <v>435</v>
      </c>
      <c r="C3409" s="51">
        <v>4.2024100000000004E-7</v>
      </c>
      <c r="D3409" s="51">
        <v>7.6935899999999992E-7</v>
      </c>
      <c r="E3409" s="51">
        <v>5.7915199999999997E-8</v>
      </c>
      <c r="F3409" s="52">
        <v>2.5499999999999999E-7</v>
      </c>
      <c r="G3409" s="53">
        <v>1.5025151999999999E-6</v>
      </c>
      <c r="H3409" s="53">
        <f t="shared" si="53"/>
        <v>7.6628275199999998E-7</v>
      </c>
    </row>
    <row r="3410" spans="1:8" x14ac:dyDescent="0.4">
      <c r="A3410" s="49"/>
      <c r="B3410" s="50" t="s">
        <v>469</v>
      </c>
      <c r="C3410" s="51">
        <v>4.2024100000000004E-7</v>
      </c>
      <c r="D3410" s="51">
        <v>7.6935899999999992E-7</v>
      </c>
      <c r="E3410" s="51">
        <v>5.7915199999999997E-8</v>
      </c>
      <c r="F3410" s="52">
        <v>2.5499999999999999E-7</v>
      </c>
      <c r="G3410" s="53">
        <v>1.5025151999999999E-6</v>
      </c>
      <c r="H3410" s="53">
        <f t="shared" si="53"/>
        <v>7.6628275199999998E-7</v>
      </c>
    </row>
    <row r="3411" spans="1:8" x14ac:dyDescent="0.4">
      <c r="A3411" s="49"/>
      <c r="B3411" s="50" t="s">
        <v>375</v>
      </c>
      <c r="C3411" s="51">
        <v>4.5130799999999998E-7</v>
      </c>
      <c r="D3411" s="51">
        <v>1.0399599999999999E-6</v>
      </c>
      <c r="E3411" s="51">
        <v>6.3723100000000013E-8</v>
      </c>
      <c r="F3411" s="52">
        <v>2.5199999999999998E-7</v>
      </c>
      <c r="G3411" s="53">
        <v>1.8069910999999999E-6</v>
      </c>
      <c r="H3411" s="53">
        <f t="shared" si="53"/>
        <v>9.2156546099999996E-7</v>
      </c>
    </row>
    <row r="3412" spans="1:8" x14ac:dyDescent="0.4">
      <c r="A3412" s="49"/>
      <c r="B3412" s="50" t="s">
        <v>387</v>
      </c>
      <c r="C3412" s="51">
        <v>4.4758200000000004E-7</v>
      </c>
      <c r="D3412" s="51">
        <v>1.2748399999999999E-6</v>
      </c>
      <c r="E3412" s="51">
        <v>3.9490999999999999E-8</v>
      </c>
      <c r="F3412" s="52">
        <v>3.3200000000000001E-7</v>
      </c>
      <c r="G3412" s="53">
        <v>2.0939129999999997E-6</v>
      </c>
      <c r="H3412" s="53">
        <f t="shared" si="53"/>
        <v>1.0678956299999998E-6</v>
      </c>
    </row>
    <row r="3413" spans="1:8" x14ac:dyDescent="0.4">
      <c r="A3413" s="49"/>
      <c r="B3413" s="50" t="s">
        <v>461</v>
      </c>
      <c r="C3413" s="51">
        <v>4.8485599999999996E-7</v>
      </c>
      <c r="D3413" s="51">
        <v>1.36255E-6</v>
      </c>
      <c r="E3413" s="51">
        <v>5.8918200000000003E-8</v>
      </c>
      <c r="F3413" s="52">
        <v>2.1400000000000001E-7</v>
      </c>
      <c r="G3413" s="53">
        <v>2.1203242E-6</v>
      </c>
      <c r="H3413" s="53">
        <f t="shared" si="53"/>
        <v>1.081365342E-6</v>
      </c>
    </row>
    <row r="3414" spans="1:8" x14ac:dyDescent="0.4">
      <c r="A3414" s="49"/>
      <c r="B3414" s="50" t="s">
        <v>386</v>
      </c>
      <c r="C3414" s="51">
        <v>5.9498199999999995E-7</v>
      </c>
      <c r="D3414" s="51">
        <v>1.2648200000000001E-6</v>
      </c>
      <c r="E3414" s="51">
        <v>5.5463499999999999E-8</v>
      </c>
      <c r="F3414" s="52">
        <v>3.4200000000000002E-7</v>
      </c>
      <c r="G3414" s="53">
        <v>2.2572654999999998E-6</v>
      </c>
      <c r="H3414" s="53">
        <f t="shared" si="53"/>
        <v>1.1512054049999999E-6</v>
      </c>
    </row>
    <row r="3415" spans="1:8" x14ac:dyDescent="0.4">
      <c r="A3415" s="49"/>
      <c r="B3415" s="50" t="s">
        <v>395</v>
      </c>
      <c r="C3415" s="51">
        <v>5.73715E-7</v>
      </c>
      <c r="D3415" s="51">
        <v>1.3795299999999999E-6</v>
      </c>
      <c r="E3415" s="51">
        <v>3.6129900000000001E-8</v>
      </c>
      <c r="F3415" s="52">
        <v>3.2499999999999996E-7</v>
      </c>
      <c r="G3415" s="53">
        <v>2.3143748999999998E-6</v>
      </c>
      <c r="H3415" s="53">
        <f t="shared" si="53"/>
        <v>1.1803311989999999E-6</v>
      </c>
    </row>
    <row r="3416" spans="1:8" x14ac:dyDescent="0.4">
      <c r="A3416" s="49"/>
      <c r="B3416" s="50" t="s">
        <v>453</v>
      </c>
      <c r="C3416" s="51">
        <v>5.1469399999999996E-7</v>
      </c>
      <c r="D3416" s="51">
        <v>1.49594E-6</v>
      </c>
      <c r="E3416" s="51">
        <v>4.1906700000000003E-8</v>
      </c>
      <c r="F3416" s="52">
        <v>3.6100000000000002E-7</v>
      </c>
      <c r="G3416" s="53">
        <v>2.4135407000000001E-6</v>
      </c>
      <c r="H3416" s="53">
        <f t="shared" si="53"/>
        <v>1.2309057570000002E-6</v>
      </c>
    </row>
    <row r="3417" spans="1:8" x14ac:dyDescent="0.4">
      <c r="A3417" s="49"/>
      <c r="B3417" s="50" t="s">
        <v>87</v>
      </c>
      <c r="C3417" s="51">
        <v>7.5102100000000004E-7</v>
      </c>
      <c r="D3417" s="51">
        <v>1.6711199999999999E-6</v>
      </c>
      <c r="E3417" s="51">
        <v>1.8902900000000002E-7</v>
      </c>
      <c r="F3417" s="52">
        <v>2.2699999999999998E-7</v>
      </c>
      <c r="G3417" s="53">
        <v>2.8381700000000002E-6</v>
      </c>
      <c r="H3417" s="53">
        <f t="shared" si="53"/>
        <v>1.4474667000000002E-6</v>
      </c>
    </row>
    <row r="3418" spans="1:8" x14ac:dyDescent="0.4">
      <c r="A3418" s="49"/>
      <c r="B3418" s="50" t="s">
        <v>80</v>
      </c>
      <c r="C3418" s="51">
        <v>7.2161999999999992E-7</v>
      </c>
      <c r="D3418" s="51">
        <v>2.4698699999999999E-6</v>
      </c>
      <c r="E3418" s="51">
        <v>1.6332699999999999E-7</v>
      </c>
      <c r="F3418" s="52">
        <v>3.3100000000000004E-7</v>
      </c>
      <c r="G3418" s="53">
        <v>3.6858170000000002E-6</v>
      </c>
      <c r="H3418" s="53">
        <f t="shared" si="53"/>
        <v>1.8797666700000002E-6</v>
      </c>
    </row>
    <row r="3419" spans="1:8" x14ac:dyDescent="0.4">
      <c r="A3419" s="49"/>
      <c r="B3419" s="50" t="s">
        <v>467</v>
      </c>
      <c r="C3419" s="51">
        <v>1.3365400000000001E-6</v>
      </c>
      <c r="D3419" s="51">
        <v>2.8213399999999998E-6</v>
      </c>
      <c r="E3419" s="51">
        <v>1.0555199999999999E-7</v>
      </c>
      <c r="F3419" s="52">
        <v>1.2200000000000001E-7</v>
      </c>
      <c r="G3419" s="53">
        <v>4.3854319999999996E-6</v>
      </c>
      <c r="H3419" s="53">
        <f t="shared" si="53"/>
        <v>2.2365703199999998E-6</v>
      </c>
    </row>
    <row r="3420" spans="1:8" x14ac:dyDescent="0.4">
      <c r="A3420" s="49"/>
      <c r="B3420" s="50" t="s">
        <v>378</v>
      </c>
      <c r="C3420" s="51">
        <v>1.21358E-6</v>
      </c>
      <c r="D3420" s="51">
        <v>2.8061900000000001E-6</v>
      </c>
      <c r="E3420" s="51">
        <v>2.7079099999999998E-7</v>
      </c>
      <c r="F3420" s="52">
        <v>6.06E-7</v>
      </c>
      <c r="G3420" s="53">
        <v>4.8965609999999998E-6</v>
      </c>
      <c r="H3420" s="53">
        <f t="shared" si="53"/>
        <v>2.4972461099999998E-6</v>
      </c>
    </row>
    <row r="3421" spans="1:8" x14ac:dyDescent="0.4">
      <c r="A3421" s="49"/>
      <c r="B3421" s="50" t="s">
        <v>266</v>
      </c>
      <c r="C3421" s="51">
        <v>1.6287599999999999E-6</v>
      </c>
      <c r="D3421" s="51">
        <v>5.1235799999999998E-6</v>
      </c>
      <c r="E3421" s="51">
        <v>4.18876E-7</v>
      </c>
      <c r="F3421" s="52">
        <v>6.4899999999999995E-7</v>
      </c>
      <c r="G3421" s="53">
        <v>7.8202159999999989E-6</v>
      </c>
      <c r="H3421" s="53">
        <f t="shared" si="53"/>
        <v>3.9883101599999992E-6</v>
      </c>
    </row>
    <row r="3422" spans="1:8" x14ac:dyDescent="0.4">
      <c r="A3422" s="49"/>
      <c r="B3422" s="50" t="s">
        <v>306</v>
      </c>
      <c r="C3422" s="51">
        <v>2.2862600000000002E-6</v>
      </c>
      <c r="D3422" s="51">
        <v>5.8253599999999999E-6</v>
      </c>
      <c r="E3422" s="51">
        <v>2.9578999999999998E-7</v>
      </c>
      <c r="F3422" s="52">
        <v>1.2099999999999998E-6</v>
      </c>
      <c r="G3422" s="53">
        <v>9.6174099999999995E-6</v>
      </c>
      <c r="H3422" s="53">
        <f t="shared" si="53"/>
        <v>4.9048790999999994E-6</v>
      </c>
    </row>
    <row r="3423" spans="1:8" x14ac:dyDescent="0.4">
      <c r="A3423" s="56" t="s">
        <v>348</v>
      </c>
      <c r="B3423" s="45" t="s">
        <v>349</v>
      </c>
      <c r="C3423" s="46">
        <v>1.0135300000000001E-7</v>
      </c>
      <c r="D3423" s="46">
        <v>2.44684E-7</v>
      </c>
      <c r="E3423" s="46">
        <v>3.0313299999999998E-8</v>
      </c>
      <c r="F3423" s="47">
        <v>4.8699999999999999E-8</v>
      </c>
      <c r="G3423" s="48">
        <v>4.2505029999999999E-7</v>
      </c>
      <c r="H3423" s="48">
        <f t="shared" si="53"/>
        <v>2.1677565299999999E-7</v>
      </c>
    </row>
    <row r="3424" spans="1:8" x14ac:dyDescent="0.4">
      <c r="A3424" s="49"/>
      <c r="B3424" s="50" t="s">
        <v>74</v>
      </c>
      <c r="C3424" s="51">
        <v>1.0135300000000001E-7</v>
      </c>
      <c r="D3424" s="51">
        <v>2.44684E-7</v>
      </c>
      <c r="E3424" s="51">
        <v>3.0313299999999998E-8</v>
      </c>
      <c r="F3424" s="52">
        <v>4.8699999999999999E-8</v>
      </c>
      <c r="G3424" s="53">
        <v>4.2505029999999999E-7</v>
      </c>
      <c r="H3424" s="53">
        <f t="shared" si="53"/>
        <v>2.1677565299999999E-7</v>
      </c>
    </row>
    <row r="3425" spans="1:8" x14ac:dyDescent="0.4">
      <c r="A3425" s="49"/>
      <c r="B3425" s="50" t="s">
        <v>350</v>
      </c>
      <c r="C3425" s="51">
        <v>1.0135300000000001E-7</v>
      </c>
      <c r="D3425" s="51">
        <v>2.44684E-7</v>
      </c>
      <c r="E3425" s="51">
        <v>3.0313299999999998E-8</v>
      </c>
      <c r="F3425" s="52">
        <v>4.8699999999999999E-8</v>
      </c>
      <c r="G3425" s="53">
        <v>4.2505029999999999E-7</v>
      </c>
      <c r="H3425" s="53">
        <f t="shared" si="53"/>
        <v>2.1677565299999999E-7</v>
      </c>
    </row>
    <row r="3426" spans="1:8" x14ac:dyDescent="0.4">
      <c r="A3426" s="49"/>
      <c r="B3426" s="50" t="s">
        <v>346</v>
      </c>
      <c r="C3426" s="51">
        <v>1.48445E-7</v>
      </c>
      <c r="D3426" s="51">
        <v>4.0487599999999995E-7</v>
      </c>
      <c r="E3426" s="51">
        <v>2.6902799999999999E-8</v>
      </c>
      <c r="F3426" s="52">
        <v>8.8800000000000001E-8</v>
      </c>
      <c r="G3426" s="53">
        <v>6.6902380000000001E-7</v>
      </c>
      <c r="H3426" s="53">
        <f t="shared" si="53"/>
        <v>3.4120213800000004E-7</v>
      </c>
    </row>
    <row r="3427" spans="1:8" x14ac:dyDescent="0.4">
      <c r="A3427" s="49"/>
      <c r="B3427" s="50" t="s">
        <v>357</v>
      </c>
      <c r="C3427" s="51">
        <v>1.94403E-7</v>
      </c>
      <c r="D3427" s="51">
        <v>5.94796E-7</v>
      </c>
      <c r="E3427" s="51">
        <v>4.7872500000000001E-8</v>
      </c>
      <c r="F3427" s="52">
        <v>4.8E-8</v>
      </c>
      <c r="G3427" s="53">
        <v>8.8507149999999996E-7</v>
      </c>
      <c r="H3427" s="53">
        <f t="shared" si="53"/>
        <v>4.5138646500000001E-7</v>
      </c>
    </row>
    <row r="3428" spans="1:8" x14ac:dyDescent="0.4">
      <c r="A3428" s="49"/>
      <c r="B3428" s="50" t="s">
        <v>80</v>
      </c>
      <c r="C3428" s="51">
        <v>1.9524899999999998E-7</v>
      </c>
      <c r="D3428" s="51">
        <v>6.8390099999999995E-7</v>
      </c>
      <c r="E3428" s="51">
        <v>4.6818299999999999E-8</v>
      </c>
      <c r="F3428" s="52">
        <v>8.7600000000000004E-8</v>
      </c>
      <c r="G3428" s="53">
        <v>1.0135682999999999E-6</v>
      </c>
      <c r="H3428" s="53">
        <f t="shared" si="53"/>
        <v>5.1691983299999992E-7</v>
      </c>
    </row>
    <row r="3429" spans="1:8" x14ac:dyDescent="0.4">
      <c r="A3429" s="56" t="s">
        <v>270</v>
      </c>
      <c r="B3429" s="45" t="s">
        <v>137</v>
      </c>
      <c r="C3429" s="46">
        <v>4.6432299999999998E-8</v>
      </c>
      <c r="D3429" s="46">
        <v>1.17958E-7</v>
      </c>
      <c r="E3429" s="46">
        <v>1.2055000000000001E-8</v>
      </c>
      <c r="F3429" s="47">
        <v>9.3200000000000001E-9</v>
      </c>
      <c r="G3429" s="48">
        <v>1.8576529999999997E-7</v>
      </c>
      <c r="H3429" s="48">
        <f t="shared" si="53"/>
        <v>9.4740302999999987E-8</v>
      </c>
    </row>
    <row r="3430" spans="1:8" x14ac:dyDescent="0.4">
      <c r="A3430" s="49"/>
      <c r="B3430" s="50" t="s">
        <v>72</v>
      </c>
      <c r="C3430" s="51">
        <v>4.71398E-8</v>
      </c>
      <c r="D3430" s="51">
        <v>1.4903599999999999E-7</v>
      </c>
      <c r="E3430" s="51">
        <v>1.4562599999999999E-8</v>
      </c>
      <c r="F3430" s="52">
        <v>1.0099999999999999E-8</v>
      </c>
      <c r="G3430" s="53">
        <v>2.2083839999999998E-7</v>
      </c>
      <c r="H3430" s="53">
        <f t="shared" si="53"/>
        <v>1.1262758399999999E-7</v>
      </c>
    </row>
    <row r="3431" spans="1:8" x14ac:dyDescent="0.4">
      <c r="A3431" s="49"/>
      <c r="B3431" s="50" t="s">
        <v>359</v>
      </c>
      <c r="C3431" s="51">
        <v>5.3032299999999998E-8</v>
      </c>
      <c r="D3431" s="51">
        <v>1.6766500000000001E-7</v>
      </c>
      <c r="E3431" s="51">
        <v>1.63829E-8</v>
      </c>
      <c r="F3431" s="52">
        <v>1.14E-8</v>
      </c>
      <c r="G3431" s="53">
        <v>2.484802E-7</v>
      </c>
      <c r="H3431" s="53">
        <f t="shared" si="53"/>
        <v>1.2672490200000001E-7</v>
      </c>
    </row>
    <row r="3432" spans="1:8" x14ac:dyDescent="0.4">
      <c r="A3432" s="49"/>
      <c r="B3432" s="50" t="s">
        <v>61</v>
      </c>
      <c r="C3432" s="51">
        <v>5.86002E-8</v>
      </c>
      <c r="D3432" s="51">
        <v>1.80465E-7</v>
      </c>
      <c r="E3432" s="51">
        <v>1.5758000000000001E-8</v>
      </c>
      <c r="F3432" s="52">
        <v>9.5900000000000002E-9</v>
      </c>
      <c r="G3432" s="53">
        <v>2.6441320000000004E-7</v>
      </c>
      <c r="H3432" s="53">
        <f t="shared" si="53"/>
        <v>1.3485073200000003E-7</v>
      </c>
    </row>
    <row r="3433" spans="1:8" x14ac:dyDescent="0.4">
      <c r="A3433" s="49"/>
      <c r="B3433" s="50" t="s">
        <v>376</v>
      </c>
      <c r="C3433" s="51">
        <v>5.86002E-8</v>
      </c>
      <c r="D3433" s="51">
        <v>1.80465E-7</v>
      </c>
      <c r="E3433" s="51">
        <v>1.5758000000000001E-8</v>
      </c>
      <c r="F3433" s="52">
        <v>9.5900000000000002E-9</v>
      </c>
      <c r="G3433" s="53">
        <v>2.6441320000000004E-7</v>
      </c>
      <c r="H3433" s="53">
        <f t="shared" si="53"/>
        <v>1.3485073200000003E-7</v>
      </c>
    </row>
    <row r="3434" spans="1:8" x14ac:dyDescent="0.4">
      <c r="A3434" s="49"/>
      <c r="B3434" s="50" t="s">
        <v>377</v>
      </c>
      <c r="C3434" s="51">
        <v>5.86002E-8</v>
      </c>
      <c r="D3434" s="51">
        <v>1.80465E-7</v>
      </c>
      <c r="E3434" s="51">
        <v>1.5758000000000001E-8</v>
      </c>
      <c r="F3434" s="52">
        <v>9.5900000000000002E-9</v>
      </c>
      <c r="G3434" s="53">
        <v>2.6441320000000004E-7</v>
      </c>
      <c r="H3434" s="53">
        <f t="shared" si="53"/>
        <v>1.3485073200000003E-7</v>
      </c>
    </row>
    <row r="3435" spans="1:8" x14ac:dyDescent="0.4">
      <c r="A3435" s="49"/>
      <c r="B3435" s="50" t="s">
        <v>223</v>
      </c>
      <c r="C3435" s="51">
        <v>8.6507499999999996E-8</v>
      </c>
      <c r="D3435" s="51">
        <v>2.0770200000000002E-7</v>
      </c>
      <c r="E3435" s="51">
        <v>1.9128799999999998E-8</v>
      </c>
      <c r="F3435" s="52">
        <v>1.46E-8</v>
      </c>
      <c r="G3435" s="53">
        <v>3.2793829999999993E-7</v>
      </c>
      <c r="H3435" s="53">
        <f t="shared" si="53"/>
        <v>1.6724853299999996E-7</v>
      </c>
    </row>
    <row r="3436" spans="1:8" x14ac:dyDescent="0.4">
      <c r="A3436" s="49"/>
      <c r="B3436" s="50" t="s">
        <v>356</v>
      </c>
      <c r="C3436" s="51">
        <v>8.6507499999999996E-8</v>
      </c>
      <c r="D3436" s="51">
        <v>2.0770200000000002E-7</v>
      </c>
      <c r="E3436" s="51">
        <v>1.9128799999999998E-8</v>
      </c>
      <c r="F3436" s="52">
        <v>1.46E-8</v>
      </c>
      <c r="G3436" s="53">
        <v>3.2793829999999993E-7</v>
      </c>
      <c r="H3436" s="53">
        <f t="shared" si="53"/>
        <v>1.6724853299999996E-7</v>
      </c>
    </row>
    <row r="3437" spans="1:8" x14ac:dyDescent="0.4">
      <c r="A3437" s="49"/>
      <c r="B3437" s="50" t="s">
        <v>429</v>
      </c>
      <c r="C3437" s="51">
        <v>7.4167900000000001E-8</v>
      </c>
      <c r="D3437" s="51">
        <v>2.3639399999999999E-7</v>
      </c>
      <c r="E3437" s="51">
        <v>1.8577199999999999E-8</v>
      </c>
      <c r="F3437" s="52">
        <v>9.4900000000000009E-9</v>
      </c>
      <c r="G3437" s="53">
        <v>3.3862909999999997E-7</v>
      </c>
      <c r="H3437" s="53">
        <f t="shared" si="53"/>
        <v>1.7270084099999998E-7</v>
      </c>
    </row>
    <row r="3438" spans="1:8" x14ac:dyDescent="0.4">
      <c r="A3438" s="49"/>
      <c r="B3438" s="50" t="s">
        <v>225</v>
      </c>
      <c r="C3438" s="51">
        <v>1.8400999999999999E-7</v>
      </c>
      <c r="D3438" s="51">
        <v>4.9263300000000001E-7</v>
      </c>
      <c r="E3438" s="51">
        <v>4.2838100000000002E-8</v>
      </c>
      <c r="F3438" s="52">
        <v>5.4200000000000002E-8</v>
      </c>
      <c r="G3438" s="53">
        <v>7.7368110000000005E-7</v>
      </c>
      <c r="H3438" s="53">
        <f t="shared" si="53"/>
        <v>3.9457736100000004E-7</v>
      </c>
    </row>
    <row r="3439" spans="1:8" x14ac:dyDescent="0.4">
      <c r="A3439" s="49"/>
      <c r="B3439" s="50" t="s">
        <v>444</v>
      </c>
      <c r="C3439" s="51">
        <v>2.1435799999999999E-7</v>
      </c>
      <c r="D3439" s="51">
        <v>4.74739E-7</v>
      </c>
      <c r="E3439" s="51">
        <v>4.1786899999999997E-8</v>
      </c>
      <c r="F3439" s="52">
        <v>4.7700000000000004E-8</v>
      </c>
      <c r="G3439" s="53">
        <v>7.7858390000000009E-7</v>
      </c>
      <c r="H3439" s="53">
        <f t="shared" si="53"/>
        <v>3.9707778900000003E-7</v>
      </c>
    </row>
    <row r="3440" spans="1:8" x14ac:dyDescent="0.4">
      <c r="A3440" s="49"/>
      <c r="B3440" s="50" t="s">
        <v>227</v>
      </c>
      <c r="C3440" s="51">
        <v>1.5758400000000003E-8</v>
      </c>
      <c r="D3440" s="51">
        <v>4.4951700000000004E-7</v>
      </c>
      <c r="E3440" s="51">
        <v>1.1619200000000001E-8</v>
      </c>
      <c r="F3440" s="52">
        <v>7.7300000000000005E-7</v>
      </c>
      <c r="G3440" s="53">
        <v>1.2498946E-6</v>
      </c>
      <c r="H3440" s="53">
        <f t="shared" si="53"/>
        <v>6.3744624599999997E-7</v>
      </c>
    </row>
    <row r="3441" spans="1:8" x14ac:dyDescent="0.4">
      <c r="A3441" s="49"/>
      <c r="B3441" s="50" t="s">
        <v>467</v>
      </c>
      <c r="C3441" s="51">
        <v>5.1600400000000002E-7</v>
      </c>
      <c r="D3441" s="51">
        <v>9.9855899999999999E-7</v>
      </c>
      <c r="E3441" s="51">
        <v>4.4911499999999998E-8</v>
      </c>
      <c r="F3441" s="52">
        <v>8.6900000000000004E-8</v>
      </c>
      <c r="G3441" s="53">
        <v>1.6463745000000001E-6</v>
      </c>
      <c r="H3441" s="53">
        <f t="shared" si="53"/>
        <v>8.3965099500000009E-7</v>
      </c>
    </row>
    <row r="3442" spans="1:8" x14ac:dyDescent="0.4">
      <c r="A3442" s="49"/>
      <c r="B3442" s="50" t="s">
        <v>357</v>
      </c>
      <c r="C3442" s="51">
        <v>5.0847200000000005E-7</v>
      </c>
      <c r="D3442" s="51">
        <v>1.2794900000000001E-6</v>
      </c>
      <c r="E3442" s="51">
        <v>1.2987200000000001E-7</v>
      </c>
      <c r="F3442" s="52">
        <v>1.3100000000000002E-7</v>
      </c>
      <c r="G3442" s="53">
        <v>2.0488340000000003E-6</v>
      </c>
      <c r="H3442" s="53">
        <f t="shared" si="53"/>
        <v>1.0449053400000003E-6</v>
      </c>
    </row>
    <row r="3443" spans="1:8" x14ac:dyDescent="0.4">
      <c r="A3443" s="49"/>
      <c r="B3443" s="50" t="s">
        <v>87</v>
      </c>
      <c r="C3443" s="51">
        <v>9.3409000000000002E-7</v>
      </c>
      <c r="D3443" s="51">
        <v>2.93835E-6</v>
      </c>
      <c r="E3443" s="51">
        <v>2.4022400000000002E-7</v>
      </c>
      <c r="F3443" s="52">
        <v>3.72E-7</v>
      </c>
      <c r="G3443" s="53">
        <v>4.4846640000000003E-6</v>
      </c>
      <c r="H3443" s="53">
        <f t="shared" si="53"/>
        <v>2.2871786400000003E-6</v>
      </c>
    </row>
    <row r="3444" spans="1:8" x14ac:dyDescent="0.4">
      <c r="A3444" s="49"/>
      <c r="B3444" s="50" t="s">
        <v>266</v>
      </c>
      <c r="C3444" s="51">
        <v>1.64956E-6</v>
      </c>
      <c r="D3444" s="51">
        <v>5.1528499999999993E-6</v>
      </c>
      <c r="E3444" s="51">
        <v>4.0325600000000002E-7</v>
      </c>
      <c r="F3444" s="52">
        <v>6.5400000000000001E-7</v>
      </c>
      <c r="G3444" s="53">
        <v>7.859665999999999E-6</v>
      </c>
      <c r="H3444" s="53">
        <f t="shared" si="53"/>
        <v>4.0084296599999992E-6</v>
      </c>
    </row>
    <row r="3445" spans="1:8" x14ac:dyDescent="0.4">
      <c r="A3445" s="49"/>
      <c r="B3445" s="50" t="s">
        <v>349</v>
      </c>
      <c r="C3445" s="51">
        <v>1.2747399999999999E-6</v>
      </c>
      <c r="D3445" s="51">
        <v>7.0042800000000003E-6</v>
      </c>
      <c r="E3445" s="51">
        <v>2.7711199999999997E-7</v>
      </c>
      <c r="F3445" s="52">
        <v>2.5700000000000004E-7</v>
      </c>
      <c r="G3445" s="53">
        <v>8.8131319999999996E-6</v>
      </c>
      <c r="H3445" s="53">
        <f t="shared" si="53"/>
        <v>4.4946973199999999E-6</v>
      </c>
    </row>
    <row r="3446" spans="1:8" x14ac:dyDescent="0.4">
      <c r="A3446" s="49"/>
      <c r="B3446" s="50" t="s">
        <v>74</v>
      </c>
      <c r="C3446" s="51">
        <v>1.2747399999999999E-6</v>
      </c>
      <c r="D3446" s="51">
        <v>7.0042800000000003E-6</v>
      </c>
      <c r="E3446" s="51">
        <v>2.7711199999999997E-7</v>
      </c>
      <c r="F3446" s="52">
        <v>2.5700000000000004E-7</v>
      </c>
      <c r="G3446" s="53">
        <v>8.8131319999999996E-6</v>
      </c>
      <c r="H3446" s="53">
        <f t="shared" si="53"/>
        <v>4.4946973199999999E-6</v>
      </c>
    </row>
    <row r="3447" spans="1:8" x14ac:dyDescent="0.4">
      <c r="A3447" s="49"/>
      <c r="B3447" s="50" t="s">
        <v>350</v>
      </c>
      <c r="C3447" s="51">
        <v>1.2747399999999999E-6</v>
      </c>
      <c r="D3447" s="51">
        <v>7.0042800000000003E-6</v>
      </c>
      <c r="E3447" s="51">
        <v>2.7711199999999997E-7</v>
      </c>
      <c r="F3447" s="52">
        <v>2.5700000000000004E-7</v>
      </c>
      <c r="G3447" s="53">
        <v>8.8131319999999996E-6</v>
      </c>
      <c r="H3447" s="53">
        <f t="shared" si="53"/>
        <v>4.4946973199999999E-6</v>
      </c>
    </row>
    <row r="3448" spans="1:8" x14ac:dyDescent="0.4">
      <c r="A3448" s="44" t="s">
        <v>301</v>
      </c>
      <c r="B3448" s="45" t="s">
        <v>435</v>
      </c>
      <c r="C3448" s="46">
        <v>3.88309E-8</v>
      </c>
      <c r="D3448" s="46">
        <v>7.3985699999999995E-8</v>
      </c>
      <c r="E3448" s="46">
        <v>4.02155E-9</v>
      </c>
      <c r="F3448" s="47">
        <v>6.2600000000000003E-9</v>
      </c>
      <c r="G3448" s="48">
        <v>1.2309815E-7</v>
      </c>
      <c r="H3448" s="48">
        <f t="shared" si="53"/>
        <v>6.2780056500000003E-8</v>
      </c>
    </row>
    <row r="3449" spans="1:8" x14ac:dyDescent="0.4">
      <c r="A3449" s="49"/>
      <c r="B3449" s="50" t="s">
        <v>469</v>
      </c>
      <c r="C3449" s="51">
        <v>3.88309E-8</v>
      </c>
      <c r="D3449" s="51">
        <v>7.3985699999999995E-8</v>
      </c>
      <c r="E3449" s="51">
        <v>4.02155E-9</v>
      </c>
      <c r="F3449" s="52">
        <v>6.2600000000000003E-9</v>
      </c>
      <c r="G3449" s="53">
        <v>1.2309815E-7</v>
      </c>
      <c r="H3449" s="53">
        <f t="shared" si="53"/>
        <v>6.2780056500000003E-8</v>
      </c>
    </row>
    <row r="3450" spans="1:8" x14ac:dyDescent="0.4">
      <c r="A3450" s="49"/>
      <c r="B3450" s="50" t="s">
        <v>61</v>
      </c>
      <c r="C3450" s="51">
        <v>3.9530000000000004E-8</v>
      </c>
      <c r="D3450" s="51">
        <v>9.9291100000000004E-8</v>
      </c>
      <c r="E3450" s="51">
        <v>9.8633900000000006E-9</v>
      </c>
      <c r="F3450" s="52">
        <v>7.5700000000000009E-9</v>
      </c>
      <c r="G3450" s="53">
        <v>1.5625448999999999E-7</v>
      </c>
      <c r="H3450" s="53">
        <f t="shared" si="53"/>
        <v>7.9689789900000005E-8</v>
      </c>
    </row>
    <row r="3451" spans="1:8" x14ac:dyDescent="0.4">
      <c r="A3451" s="49"/>
      <c r="B3451" s="50" t="s">
        <v>376</v>
      </c>
      <c r="C3451" s="51">
        <v>3.9530000000000004E-8</v>
      </c>
      <c r="D3451" s="51">
        <v>9.9291100000000004E-8</v>
      </c>
      <c r="E3451" s="51">
        <v>9.8633900000000006E-9</v>
      </c>
      <c r="F3451" s="52">
        <v>7.5700000000000009E-9</v>
      </c>
      <c r="G3451" s="53">
        <v>1.5625448999999999E-7</v>
      </c>
      <c r="H3451" s="53">
        <f t="shared" si="53"/>
        <v>7.9689789900000005E-8</v>
      </c>
    </row>
    <row r="3452" spans="1:8" x14ac:dyDescent="0.4">
      <c r="A3452" s="49"/>
      <c r="B3452" s="50" t="s">
        <v>377</v>
      </c>
      <c r="C3452" s="51">
        <v>3.9530000000000004E-8</v>
      </c>
      <c r="D3452" s="51">
        <v>9.9291100000000004E-8</v>
      </c>
      <c r="E3452" s="51">
        <v>9.8633900000000006E-9</v>
      </c>
      <c r="F3452" s="52">
        <v>7.5700000000000009E-9</v>
      </c>
      <c r="G3452" s="53">
        <v>1.5625448999999999E-7</v>
      </c>
      <c r="H3452" s="53">
        <f t="shared" si="53"/>
        <v>7.9689789900000005E-8</v>
      </c>
    </row>
    <row r="3453" spans="1:8" x14ac:dyDescent="0.4">
      <c r="A3453" s="49"/>
      <c r="B3453" s="50" t="s">
        <v>223</v>
      </c>
      <c r="C3453" s="51">
        <v>5.3739400000000004E-8</v>
      </c>
      <c r="D3453" s="51">
        <v>1.2842600000000001E-7</v>
      </c>
      <c r="E3453" s="51">
        <v>1.1783800000000001E-8</v>
      </c>
      <c r="F3453" s="52">
        <v>9.1500000000000009E-9</v>
      </c>
      <c r="G3453" s="53">
        <v>2.030992E-7</v>
      </c>
      <c r="H3453" s="53">
        <f t="shared" si="53"/>
        <v>1.03580592E-7</v>
      </c>
    </row>
    <row r="3454" spans="1:8" x14ac:dyDescent="0.4">
      <c r="A3454" s="49"/>
      <c r="B3454" s="50" t="s">
        <v>356</v>
      </c>
      <c r="C3454" s="51">
        <v>5.3739400000000004E-8</v>
      </c>
      <c r="D3454" s="51">
        <v>1.2842600000000001E-7</v>
      </c>
      <c r="E3454" s="51">
        <v>1.1783800000000001E-8</v>
      </c>
      <c r="F3454" s="52">
        <v>9.1500000000000009E-9</v>
      </c>
      <c r="G3454" s="53">
        <v>2.030992E-7</v>
      </c>
      <c r="H3454" s="53">
        <f t="shared" si="53"/>
        <v>1.03580592E-7</v>
      </c>
    </row>
    <row r="3455" spans="1:8" x14ac:dyDescent="0.4">
      <c r="A3455" s="49"/>
      <c r="B3455" s="50" t="s">
        <v>317</v>
      </c>
      <c r="C3455" s="51">
        <v>6.0371799999999995E-8</v>
      </c>
      <c r="D3455" s="51">
        <v>1.41373E-7</v>
      </c>
      <c r="E3455" s="51">
        <v>1.14385E-8</v>
      </c>
      <c r="F3455" s="52">
        <v>8.2600000000000008E-9</v>
      </c>
      <c r="G3455" s="53">
        <v>2.2144330000000001E-7</v>
      </c>
      <c r="H3455" s="53">
        <f t="shared" si="53"/>
        <v>1.1293608300000001E-7</v>
      </c>
    </row>
    <row r="3456" spans="1:8" x14ac:dyDescent="0.4">
      <c r="A3456" s="49"/>
      <c r="B3456" s="50" t="s">
        <v>225</v>
      </c>
      <c r="C3456" s="51">
        <v>6.1365099999999999E-8</v>
      </c>
      <c r="D3456" s="51">
        <v>1.4376399999999999E-7</v>
      </c>
      <c r="E3456" s="51">
        <v>1.2919999999999999E-8</v>
      </c>
      <c r="F3456" s="52">
        <v>1.02E-8</v>
      </c>
      <c r="G3456" s="53">
        <v>2.2824910000000001E-7</v>
      </c>
      <c r="H3456" s="53">
        <f t="shared" si="53"/>
        <v>1.1640704100000001E-7</v>
      </c>
    </row>
    <row r="3457" spans="1:8" x14ac:dyDescent="0.4">
      <c r="A3457" s="49"/>
      <c r="B3457" s="50" t="s">
        <v>444</v>
      </c>
      <c r="C3457" s="51">
        <v>6.5252900000000003E-8</v>
      </c>
      <c r="D3457" s="51">
        <v>1.4134099999999999E-7</v>
      </c>
      <c r="E3457" s="51">
        <v>1.2561900000000001E-8</v>
      </c>
      <c r="F3457" s="52">
        <v>9.87E-9</v>
      </c>
      <c r="G3457" s="53">
        <v>2.2902579999999999E-7</v>
      </c>
      <c r="H3457" s="53">
        <f t="shared" si="53"/>
        <v>1.1680315799999999E-7</v>
      </c>
    </row>
    <row r="3458" spans="1:8" x14ac:dyDescent="0.4">
      <c r="A3458" s="49"/>
      <c r="B3458" s="50" t="s">
        <v>401</v>
      </c>
      <c r="C3458" s="51">
        <v>6.3047499999999996E-8</v>
      </c>
      <c r="D3458" s="51">
        <v>1.4763899999999999E-7</v>
      </c>
      <c r="E3458" s="51">
        <v>1.1945399999999999E-8</v>
      </c>
      <c r="F3458" s="52">
        <v>8.6300000000000002E-9</v>
      </c>
      <c r="G3458" s="53">
        <v>2.312619E-7</v>
      </c>
      <c r="H3458" s="53">
        <f t="shared" si="53"/>
        <v>1.17943569E-7</v>
      </c>
    </row>
    <row r="3459" spans="1:8" x14ac:dyDescent="0.4">
      <c r="A3459" s="49"/>
      <c r="B3459" s="50" t="s">
        <v>463</v>
      </c>
      <c r="C3459" s="51">
        <v>6.6959499999999998E-8</v>
      </c>
      <c r="D3459" s="51">
        <v>1.5686199999999999E-7</v>
      </c>
      <c r="E3459" s="51">
        <v>1.39238E-8</v>
      </c>
      <c r="F3459" s="52">
        <v>1.09E-8</v>
      </c>
      <c r="G3459" s="53">
        <v>2.4864529999999999E-7</v>
      </c>
      <c r="H3459" s="53">
        <f t="shared" si="53"/>
        <v>1.2680910300000001E-7</v>
      </c>
    </row>
    <row r="3460" spans="1:8" x14ac:dyDescent="0.4">
      <c r="A3460" s="49"/>
      <c r="B3460" s="50" t="s">
        <v>443</v>
      </c>
      <c r="C3460" s="51">
        <v>6.8999999999999996E-8</v>
      </c>
      <c r="D3460" s="51">
        <v>1.6173500000000001E-7</v>
      </c>
      <c r="E3460" s="51">
        <v>1.4535000000000001E-8</v>
      </c>
      <c r="F3460" s="52">
        <v>1.15E-8</v>
      </c>
      <c r="G3460" s="53">
        <v>2.5677000000000004E-7</v>
      </c>
      <c r="H3460" s="53">
        <f t="shared" si="53"/>
        <v>1.3095270000000002E-7</v>
      </c>
    </row>
    <row r="3461" spans="1:8" x14ac:dyDescent="0.4">
      <c r="A3461" s="49"/>
      <c r="B3461" s="50" t="s">
        <v>226</v>
      </c>
      <c r="C3461" s="51">
        <v>8.0449499999999995E-8</v>
      </c>
      <c r="D3461" s="51">
        <v>1.5505500000000001E-7</v>
      </c>
      <c r="E3461" s="51">
        <v>1.3861799999999999E-8</v>
      </c>
      <c r="F3461" s="52">
        <v>1.07E-8</v>
      </c>
      <c r="G3461" s="53">
        <v>2.600663E-7</v>
      </c>
      <c r="H3461" s="53">
        <f t="shared" si="53"/>
        <v>1.32633813E-7</v>
      </c>
    </row>
    <row r="3462" spans="1:8" x14ac:dyDescent="0.4">
      <c r="A3462" s="49"/>
      <c r="B3462" s="50" t="s">
        <v>385</v>
      </c>
      <c r="C3462" s="51">
        <v>7.10443E-8</v>
      </c>
      <c r="D3462" s="51">
        <v>1.6644E-7</v>
      </c>
      <c r="E3462" s="51">
        <v>1.4957899999999999E-8</v>
      </c>
      <c r="F3462" s="52">
        <v>1.18E-8</v>
      </c>
      <c r="G3462" s="53">
        <v>2.6424220000000003E-7</v>
      </c>
      <c r="H3462" s="53">
        <f t="shared" si="53"/>
        <v>1.3476352200000001E-7</v>
      </c>
    </row>
    <row r="3463" spans="1:8" x14ac:dyDescent="0.4">
      <c r="A3463" s="49"/>
      <c r="B3463" s="50" t="s">
        <v>411</v>
      </c>
      <c r="C3463" s="51">
        <v>7.49959E-8</v>
      </c>
      <c r="D3463" s="51">
        <v>1.7569800000000002E-7</v>
      </c>
      <c r="E3463" s="51">
        <v>1.5789899999999999E-8</v>
      </c>
      <c r="F3463" s="52">
        <v>1.2500000000000001E-8</v>
      </c>
      <c r="G3463" s="53">
        <v>2.7898379999999994E-7</v>
      </c>
      <c r="H3463" s="53">
        <f t="shared" si="53"/>
        <v>1.4228173799999998E-7</v>
      </c>
    </row>
    <row r="3464" spans="1:8" x14ac:dyDescent="0.4">
      <c r="A3464" s="49"/>
      <c r="B3464" s="50" t="s">
        <v>439</v>
      </c>
      <c r="C3464" s="51">
        <v>7.49959E-8</v>
      </c>
      <c r="D3464" s="51">
        <v>1.7569800000000002E-7</v>
      </c>
      <c r="E3464" s="51">
        <v>1.5789899999999999E-8</v>
      </c>
      <c r="F3464" s="52">
        <v>1.2500000000000001E-8</v>
      </c>
      <c r="G3464" s="53">
        <v>2.7898379999999994E-7</v>
      </c>
      <c r="H3464" s="53">
        <f t="shared" si="53"/>
        <v>1.4228173799999998E-7</v>
      </c>
    </row>
    <row r="3465" spans="1:8" x14ac:dyDescent="0.4">
      <c r="A3465" s="49"/>
      <c r="B3465" s="50" t="s">
        <v>440</v>
      </c>
      <c r="C3465" s="51">
        <v>7.49959E-8</v>
      </c>
      <c r="D3465" s="51">
        <v>1.7569800000000002E-7</v>
      </c>
      <c r="E3465" s="51">
        <v>1.5789899999999999E-8</v>
      </c>
      <c r="F3465" s="52">
        <v>1.2500000000000001E-8</v>
      </c>
      <c r="G3465" s="53">
        <v>2.7898379999999994E-7</v>
      </c>
      <c r="H3465" s="53">
        <f t="shared" ref="H3465:H3528" si="54">G3465*0.51</f>
        <v>1.4228173799999998E-7</v>
      </c>
    </row>
    <row r="3466" spans="1:8" x14ac:dyDescent="0.4">
      <c r="A3466" s="49"/>
      <c r="B3466" s="50" t="s">
        <v>474</v>
      </c>
      <c r="C3466" s="51">
        <v>7.49959E-8</v>
      </c>
      <c r="D3466" s="51">
        <v>1.7569800000000002E-7</v>
      </c>
      <c r="E3466" s="51">
        <v>1.5789899999999999E-8</v>
      </c>
      <c r="F3466" s="52">
        <v>1.2500000000000001E-8</v>
      </c>
      <c r="G3466" s="53">
        <v>2.7898379999999994E-7</v>
      </c>
      <c r="H3466" s="53">
        <f t="shared" si="54"/>
        <v>1.4228173799999998E-7</v>
      </c>
    </row>
    <row r="3467" spans="1:8" x14ac:dyDescent="0.4">
      <c r="A3467" s="49"/>
      <c r="B3467" s="50" t="s">
        <v>429</v>
      </c>
      <c r="C3467" s="51">
        <v>8.9227800000000012E-8</v>
      </c>
      <c r="D3467" s="51">
        <v>2.27648E-7</v>
      </c>
      <c r="E3467" s="51">
        <v>1.7385100000000002E-8</v>
      </c>
      <c r="F3467" s="52">
        <v>9.8899999999999996E-9</v>
      </c>
      <c r="G3467" s="53">
        <v>3.4415089999999995E-7</v>
      </c>
      <c r="H3467" s="53">
        <f t="shared" si="54"/>
        <v>1.7551695899999998E-7</v>
      </c>
    </row>
    <row r="3468" spans="1:8" x14ac:dyDescent="0.4">
      <c r="A3468" s="49"/>
      <c r="B3468" s="50" t="s">
        <v>392</v>
      </c>
      <c r="C3468" s="51">
        <v>1.0658100000000001E-7</v>
      </c>
      <c r="D3468" s="51">
        <v>2.3148499999999998E-7</v>
      </c>
      <c r="E3468" s="51">
        <v>7.2820100000000002E-9</v>
      </c>
      <c r="F3468" s="52">
        <v>1.7900000000000001E-8</v>
      </c>
      <c r="G3468" s="53">
        <v>3.6324801000000001E-7</v>
      </c>
      <c r="H3468" s="53">
        <f t="shared" si="54"/>
        <v>1.8525648510000001E-7</v>
      </c>
    </row>
    <row r="3469" spans="1:8" x14ac:dyDescent="0.4">
      <c r="A3469" s="49"/>
      <c r="B3469" s="50" t="s">
        <v>434</v>
      </c>
      <c r="C3469" s="51">
        <v>8.9580300000000002E-8</v>
      </c>
      <c r="D3469" s="51">
        <v>2.4066399999999999E-7</v>
      </c>
      <c r="E3469" s="51">
        <v>1.8416399999999999E-8</v>
      </c>
      <c r="F3469" s="52">
        <v>3.0599999999999996E-8</v>
      </c>
      <c r="G3469" s="53">
        <v>3.7926069999999997E-7</v>
      </c>
      <c r="H3469" s="53">
        <f t="shared" si="54"/>
        <v>1.9342295699999997E-7</v>
      </c>
    </row>
    <row r="3470" spans="1:8" x14ac:dyDescent="0.4">
      <c r="A3470" s="49"/>
      <c r="B3470" s="50" t="s">
        <v>333</v>
      </c>
      <c r="C3470" s="51">
        <v>1.0370300000000001E-7</v>
      </c>
      <c r="D3470" s="51">
        <v>2.8862899999999998E-7</v>
      </c>
      <c r="E3470" s="51">
        <v>2.1391099999999998E-8</v>
      </c>
      <c r="F3470" s="52">
        <v>3.8999999999999998E-8</v>
      </c>
      <c r="G3470" s="53">
        <v>4.5272309999999996E-7</v>
      </c>
      <c r="H3470" s="53">
        <f t="shared" si="54"/>
        <v>2.30888781E-7</v>
      </c>
    </row>
    <row r="3471" spans="1:8" x14ac:dyDescent="0.4">
      <c r="A3471" s="49"/>
      <c r="B3471" s="50" t="s">
        <v>461</v>
      </c>
      <c r="C3471" s="51">
        <v>1.08409E-7</v>
      </c>
      <c r="D3471" s="51">
        <v>3.04473E-7</v>
      </c>
      <c r="E3471" s="51">
        <v>2.25864E-8</v>
      </c>
      <c r="F3471" s="52">
        <v>4.1399999999999994E-8</v>
      </c>
      <c r="G3471" s="53">
        <v>4.7686839999999997E-7</v>
      </c>
      <c r="H3471" s="53">
        <f t="shared" si="54"/>
        <v>2.4320288399999999E-7</v>
      </c>
    </row>
    <row r="3472" spans="1:8" x14ac:dyDescent="0.4">
      <c r="A3472" s="49"/>
      <c r="B3472" s="50" t="s">
        <v>357</v>
      </c>
      <c r="C3472" s="51">
        <v>2.4413299999999998E-7</v>
      </c>
      <c r="D3472" s="51">
        <v>4.0264499999999999E-7</v>
      </c>
      <c r="E3472" s="51">
        <v>6.8602900000000003E-8</v>
      </c>
      <c r="F3472" s="52">
        <v>6.8600000000000005E-8</v>
      </c>
      <c r="G3472" s="53">
        <v>7.8398089999999999E-7</v>
      </c>
      <c r="H3472" s="53">
        <f t="shared" si="54"/>
        <v>3.9983025899999999E-7</v>
      </c>
    </row>
    <row r="3473" spans="1:8" x14ac:dyDescent="0.4">
      <c r="A3473" s="49"/>
      <c r="B3473" s="50" t="s">
        <v>335</v>
      </c>
      <c r="C3473" s="51">
        <v>4.39959E-7</v>
      </c>
      <c r="D3473" s="51">
        <v>2.4168100000000001E-7</v>
      </c>
      <c r="E3473" s="51">
        <v>3.25716E-8</v>
      </c>
      <c r="F3473" s="52">
        <v>8.6299999999999999E-8</v>
      </c>
      <c r="G3473" s="53">
        <v>8.0051160000000005E-7</v>
      </c>
      <c r="H3473" s="53">
        <f t="shared" si="54"/>
        <v>4.0826091600000002E-7</v>
      </c>
    </row>
    <row r="3474" spans="1:8" x14ac:dyDescent="0.4">
      <c r="A3474" s="49"/>
      <c r="B3474" s="50" t="s">
        <v>87</v>
      </c>
      <c r="C3474" s="51">
        <v>4.15092E-7</v>
      </c>
      <c r="D3474" s="51">
        <v>5.6291999999999996E-7</v>
      </c>
      <c r="E3474" s="51">
        <v>4.5603999999999996E-8</v>
      </c>
      <c r="F3474" s="52">
        <v>3.4199999999999995E-8</v>
      </c>
      <c r="G3474" s="53">
        <v>1.0578160000000001E-6</v>
      </c>
      <c r="H3474" s="53">
        <f t="shared" si="54"/>
        <v>5.3948616000000007E-7</v>
      </c>
    </row>
    <row r="3475" spans="1:8" x14ac:dyDescent="0.4">
      <c r="A3475" s="49"/>
      <c r="B3475" s="50" t="s">
        <v>448</v>
      </c>
      <c r="C3475" s="51">
        <v>6.2884599999999991E-7</v>
      </c>
      <c r="D3475" s="51">
        <v>4.33026E-7</v>
      </c>
      <c r="E3475" s="51">
        <v>3.6796299999999997E-8</v>
      </c>
      <c r="F3475" s="52">
        <v>1.3300000000000001E-7</v>
      </c>
      <c r="G3475" s="53">
        <v>1.2316683000000002E-6</v>
      </c>
      <c r="H3475" s="53">
        <f t="shared" si="54"/>
        <v>6.2815083300000013E-7</v>
      </c>
    </row>
    <row r="3476" spans="1:8" x14ac:dyDescent="0.4">
      <c r="A3476" s="49"/>
      <c r="B3476" s="50" t="s">
        <v>386</v>
      </c>
      <c r="C3476" s="51">
        <v>2.8599999999999999E-7</v>
      </c>
      <c r="D3476" s="51">
        <v>8.2070500000000007E-7</v>
      </c>
      <c r="E3476" s="51">
        <v>4.80022E-8</v>
      </c>
      <c r="F3476" s="52">
        <v>2.2599999999999999E-7</v>
      </c>
      <c r="G3476" s="53">
        <v>1.3807072E-6</v>
      </c>
      <c r="H3476" s="53">
        <f t="shared" si="54"/>
        <v>7.0416067200000003E-7</v>
      </c>
    </row>
    <row r="3477" spans="1:8" x14ac:dyDescent="0.4">
      <c r="A3477" s="49"/>
      <c r="B3477" s="50" t="s">
        <v>432</v>
      </c>
      <c r="C3477" s="51">
        <v>3.76555E-7</v>
      </c>
      <c r="D3477" s="51">
        <v>8.4096999999999999E-7</v>
      </c>
      <c r="E3477" s="51">
        <v>1.0051200000000001E-7</v>
      </c>
      <c r="F3477" s="52">
        <v>1.11E-7</v>
      </c>
      <c r="G3477" s="53">
        <v>1.4290370000000002E-6</v>
      </c>
      <c r="H3477" s="53">
        <f t="shared" si="54"/>
        <v>7.2880887000000011E-7</v>
      </c>
    </row>
    <row r="3478" spans="1:8" x14ac:dyDescent="0.4">
      <c r="A3478" s="49"/>
      <c r="B3478" s="50" t="s">
        <v>330</v>
      </c>
      <c r="C3478" s="51">
        <v>9.5987500000000006E-7</v>
      </c>
      <c r="D3478" s="51">
        <v>1.9607700000000002E-7</v>
      </c>
      <c r="E3478" s="51">
        <v>8.9822299999999998E-8</v>
      </c>
      <c r="F3478" s="52">
        <v>2.5700000000000004E-7</v>
      </c>
      <c r="G3478" s="53">
        <v>1.5027743E-6</v>
      </c>
      <c r="H3478" s="53">
        <f t="shared" si="54"/>
        <v>7.6641489300000001E-7</v>
      </c>
    </row>
    <row r="3479" spans="1:8" x14ac:dyDescent="0.4">
      <c r="A3479" s="49"/>
      <c r="B3479" s="50" t="s">
        <v>215</v>
      </c>
      <c r="C3479" s="51">
        <v>3.4832799999999999E-7</v>
      </c>
      <c r="D3479" s="51">
        <v>1.0162900000000001E-6</v>
      </c>
      <c r="E3479" s="51">
        <v>2.7789599999999998E-8</v>
      </c>
      <c r="F3479" s="52">
        <v>2.65E-7</v>
      </c>
      <c r="G3479" s="53">
        <v>1.6574076E-6</v>
      </c>
      <c r="H3479" s="53">
        <f t="shared" si="54"/>
        <v>8.4527787600000009E-7</v>
      </c>
    </row>
    <row r="3480" spans="1:8" x14ac:dyDescent="0.4">
      <c r="A3480" s="49"/>
      <c r="B3480" s="50" t="s">
        <v>307</v>
      </c>
      <c r="C3480" s="51">
        <v>1.03895E-6</v>
      </c>
      <c r="D3480" s="51">
        <v>4.6380899999999999E-7</v>
      </c>
      <c r="E3480" s="51">
        <v>8.0518900000000002E-8</v>
      </c>
      <c r="F3480" s="52">
        <v>2.2100000000000001E-7</v>
      </c>
      <c r="G3480" s="53">
        <v>1.8042779000000001E-6</v>
      </c>
      <c r="H3480" s="53">
        <f t="shared" si="54"/>
        <v>9.201817290000001E-7</v>
      </c>
    </row>
    <row r="3481" spans="1:8" x14ac:dyDescent="0.4">
      <c r="A3481" s="49"/>
      <c r="B3481" s="50" t="s">
        <v>475</v>
      </c>
      <c r="C3481" s="51">
        <v>1.3600000000000001E-6</v>
      </c>
      <c r="D3481" s="51">
        <v>7.7556100000000002E-7</v>
      </c>
      <c r="E3481" s="51">
        <v>1.1600000000000001E-7</v>
      </c>
      <c r="F3481" s="52">
        <v>3.1699999999999999E-7</v>
      </c>
      <c r="G3481" s="53">
        <v>2.5685609999999998E-6</v>
      </c>
      <c r="H3481" s="53">
        <f t="shared" si="54"/>
        <v>1.3099661099999998E-6</v>
      </c>
    </row>
    <row r="3482" spans="1:8" x14ac:dyDescent="0.4">
      <c r="A3482" s="49"/>
      <c r="B3482" s="50" t="s">
        <v>220</v>
      </c>
      <c r="C3482" s="51">
        <v>1.52974E-6</v>
      </c>
      <c r="D3482" s="51">
        <v>9.0243599999999997E-7</v>
      </c>
      <c r="E3482" s="51">
        <v>5.06533E-8</v>
      </c>
      <c r="F3482" s="52">
        <v>2.3900000000000001E-7</v>
      </c>
      <c r="G3482" s="53">
        <v>2.7218292999999999E-6</v>
      </c>
      <c r="H3482" s="53">
        <f t="shared" si="54"/>
        <v>1.3881329430000001E-6</v>
      </c>
    </row>
    <row r="3483" spans="1:8" x14ac:dyDescent="0.4">
      <c r="A3483" s="49"/>
      <c r="B3483" s="50" t="s">
        <v>476</v>
      </c>
      <c r="C3483" s="51">
        <v>1.2500000000000001E-6</v>
      </c>
      <c r="D3483" s="51">
        <v>9.78E-7</v>
      </c>
      <c r="E3483" s="51">
        <v>1.3300000000000001E-7</v>
      </c>
      <c r="F3483" s="52">
        <v>3.6699999999999999E-7</v>
      </c>
      <c r="G3483" s="53">
        <v>2.728E-6</v>
      </c>
      <c r="H3483" s="53">
        <f t="shared" si="54"/>
        <v>1.39128E-6</v>
      </c>
    </row>
    <row r="3484" spans="1:8" x14ac:dyDescent="0.4">
      <c r="A3484" s="49"/>
      <c r="B3484" s="50" t="s">
        <v>436</v>
      </c>
      <c r="C3484" s="51">
        <v>1.6152499999999999E-6</v>
      </c>
      <c r="D3484" s="51">
        <v>8.2776499999999992E-7</v>
      </c>
      <c r="E3484" s="51">
        <v>6.2221800000000002E-8</v>
      </c>
      <c r="F3484" s="52">
        <v>2.5599999999999996E-7</v>
      </c>
      <c r="G3484" s="53">
        <v>2.7612368E-6</v>
      </c>
      <c r="H3484" s="53">
        <f t="shared" si="54"/>
        <v>1.4082307679999999E-6</v>
      </c>
    </row>
    <row r="3485" spans="1:8" x14ac:dyDescent="0.4">
      <c r="A3485" s="49"/>
      <c r="B3485" s="50" t="s">
        <v>367</v>
      </c>
      <c r="C3485" s="51">
        <v>1.0411699999999999E-6</v>
      </c>
      <c r="D3485" s="51">
        <v>1.1628399999999999E-6</v>
      </c>
      <c r="E3485" s="51">
        <v>1.8722500000000001E-7</v>
      </c>
      <c r="F3485" s="52">
        <v>4.5199999999999997E-7</v>
      </c>
      <c r="G3485" s="53">
        <v>2.8432350000000005E-6</v>
      </c>
      <c r="H3485" s="53">
        <f t="shared" si="54"/>
        <v>1.4500498500000003E-6</v>
      </c>
    </row>
    <row r="3486" spans="1:8" x14ac:dyDescent="0.4">
      <c r="A3486" s="49"/>
      <c r="B3486" s="50" t="s">
        <v>389</v>
      </c>
      <c r="C3486" s="51">
        <v>6.3572999999999999E-7</v>
      </c>
      <c r="D3486" s="51">
        <v>1.8222300000000001E-6</v>
      </c>
      <c r="E3486" s="51">
        <v>4.7587299999999998E-8</v>
      </c>
      <c r="F3486" s="52">
        <v>1.08E-6</v>
      </c>
      <c r="G3486" s="53">
        <v>3.5855473000000003E-6</v>
      </c>
      <c r="H3486" s="53">
        <f t="shared" si="54"/>
        <v>1.8286291230000002E-6</v>
      </c>
    </row>
    <row r="3487" spans="1:8" x14ac:dyDescent="0.4">
      <c r="A3487" s="49"/>
      <c r="B3487" s="50" t="s">
        <v>369</v>
      </c>
      <c r="C3487" s="51">
        <v>1.53251E-6</v>
      </c>
      <c r="D3487" s="51">
        <v>1.9012399999999999E-6</v>
      </c>
      <c r="E3487" s="51">
        <v>3.0059099999999999E-7</v>
      </c>
      <c r="F3487" s="52">
        <v>5.37E-7</v>
      </c>
      <c r="G3487" s="53">
        <v>4.2713410000000006E-6</v>
      </c>
      <c r="H3487" s="53">
        <f t="shared" si="54"/>
        <v>2.1783839100000005E-6</v>
      </c>
    </row>
    <row r="3488" spans="1:8" x14ac:dyDescent="0.4">
      <c r="A3488" s="49"/>
      <c r="B3488" s="50" t="s">
        <v>370</v>
      </c>
      <c r="C3488" s="51">
        <v>1.53251E-6</v>
      </c>
      <c r="D3488" s="51">
        <v>1.9012399999999999E-6</v>
      </c>
      <c r="E3488" s="51">
        <v>3.0059099999999999E-7</v>
      </c>
      <c r="F3488" s="52">
        <v>5.37E-7</v>
      </c>
      <c r="G3488" s="53">
        <v>4.2713410000000006E-6</v>
      </c>
      <c r="H3488" s="53">
        <f t="shared" si="54"/>
        <v>2.1783839100000005E-6</v>
      </c>
    </row>
    <row r="3489" spans="1:8" x14ac:dyDescent="0.4">
      <c r="A3489" s="49"/>
      <c r="B3489" s="50" t="s">
        <v>413</v>
      </c>
      <c r="C3489" s="51">
        <v>1.5280499999999999E-6</v>
      </c>
      <c r="D3489" s="51">
        <v>1.5157500000000001E-6</v>
      </c>
      <c r="E3489" s="51">
        <v>3.8546099999999999E-7</v>
      </c>
      <c r="F3489" s="52">
        <v>8.71E-7</v>
      </c>
      <c r="G3489" s="53">
        <v>4.3002610000000001E-6</v>
      </c>
      <c r="H3489" s="53">
        <f t="shared" si="54"/>
        <v>2.1931331100000003E-6</v>
      </c>
    </row>
    <row r="3490" spans="1:8" x14ac:dyDescent="0.4">
      <c r="A3490" s="49"/>
      <c r="B3490" s="50" t="s">
        <v>466</v>
      </c>
      <c r="C3490" s="51">
        <v>1.77307E-6</v>
      </c>
      <c r="D3490" s="51">
        <v>1.8867400000000001E-6</v>
      </c>
      <c r="E3490" s="51">
        <v>3.25575E-7</v>
      </c>
      <c r="F3490" s="52">
        <v>5.7599999999999997E-7</v>
      </c>
      <c r="G3490" s="53">
        <v>4.5613849999999999E-6</v>
      </c>
      <c r="H3490" s="53">
        <f t="shared" si="54"/>
        <v>2.32630635E-6</v>
      </c>
    </row>
    <row r="3491" spans="1:8" x14ac:dyDescent="0.4">
      <c r="A3491" s="49"/>
      <c r="B3491" s="50" t="s">
        <v>222</v>
      </c>
      <c r="C3491" s="51">
        <v>1.7364100000000001E-6</v>
      </c>
      <c r="D3491" s="51">
        <v>1.0641900000000001E-6</v>
      </c>
      <c r="E3491" s="51">
        <v>5.5550499999999994E-7</v>
      </c>
      <c r="F3491" s="52">
        <v>1.2700000000000001E-6</v>
      </c>
      <c r="G3491" s="53">
        <v>4.626105E-6</v>
      </c>
      <c r="H3491" s="53">
        <f t="shared" si="54"/>
        <v>2.3593135499999998E-6</v>
      </c>
    </row>
    <row r="3492" spans="1:8" x14ac:dyDescent="0.4">
      <c r="A3492" s="49"/>
      <c r="B3492" s="50" t="s">
        <v>306</v>
      </c>
      <c r="C3492" s="51">
        <v>1.2333999999999999E-6</v>
      </c>
      <c r="D3492" s="51">
        <v>3.18572E-6</v>
      </c>
      <c r="E3492" s="51">
        <v>1.56726E-7</v>
      </c>
      <c r="F3492" s="52">
        <v>6.4799999999999998E-7</v>
      </c>
      <c r="G3492" s="53">
        <v>5.2238460000000007E-6</v>
      </c>
      <c r="H3492" s="53">
        <f t="shared" si="54"/>
        <v>2.6641614600000002E-6</v>
      </c>
    </row>
    <row r="3493" spans="1:8" x14ac:dyDescent="0.4">
      <c r="A3493" s="49"/>
      <c r="B3493" s="50" t="s">
        <v>406</v>
      </c>
      <c r="C3493" s="51">
        <v>2.2862600000000002E-6</v>
      </c>
      <c r="D3493" s="51">
        <v>1.2247300000000001E-6</v>
      </c>
      <c r="E3493" s="51">
        <v>5.8062399999999992E-7</v>
      </c>
      <c r="F3493" s="52">
        <v>1.1399999999999999E-6</v>
      </c>
      <c r="G3493" s="53">
        <v>5.2316140000000008E-6</v>
      </c>
      <c r="H3493" s="53">
        <f t="shared" si="54"/>
        <v>2.6681231400000004E-6</v>
      </c>
    </row>
    <row r="3494" spans="1:8" x14ac:dyDescent="0.4">
      <c r="A3494" s="49"/>
      <c r="B3494" s="50" t="s">
        <v>445</v>
      </c>
      <c r="C3494" s="51">
        <v>1.87759E-6</v>
      </c>
      <c r="D3494" s="51">
        <v>1.5527200000000001E-6</v>
      </c>
      <c r="E3494" s="51">
        <v>4.0754099999999998E-7</v>
      </c>
      <c r="F3494" s="52">
        <v>1.4499999999999999E-6</v>
      </c>
      <c r="G3494" s="53">
        <v>5.2878509999999999E-6</v>
      </c>
      <c r="H3494" s="53">
        <f t="shared" si="54"/>
        <v>2.6968040100000001E-6</v>
      </c>
    </row>
    <row r="3495" spans="1:8" x14ac:dyDescent="0.4">
      <c r="A3495" s="49"/>
      <c r="B3495" s="50" t="s">
        <v>393</v>
      </c>
      <c r="C3495" s="51">
        <v>2.4044000000000002E-6</v>
      </c>
      <c r="D3495" s="51">
        <v>2.0608699999999996E-6</v>
      </c>
      <c r="E3495" s="51">
        <v>2.2175899999999999E-7</v>
      </c>
      <c r="F3495" s="52">
        <v>8.09E-7</v>
      </c>
      <c r="G3495" s="53">
        <v>5.4960290000000006E-6</v>
      </c>
      <c r="H3495" s="53">
        <f t="shared" si="54"/>
        <v>2.8029747900000003E-6</v>
      </c>
    </row>
    <row r="3496" spans="1:8" x14ac:dyDescent="0.4">
      <c r="A3496" s="49"/>
      <c r="B3496" s="50" t="s">
        <v>455</v>
      </c>
      <c r="C3496" s="51">
        <v>2.59237E-6</v>
      </c>
      <c r="D3496" s="51">
        <v>1.20109E-6</v>
      </c>
      <c r="E3496" s="51">
        <v>7.5026699999999998E-7</v>
      </c>
      <c r="F3496" s="52">
        <v>1.66E-6</v>
      </c>
      <c r="G3496" s="53">
        <v>6.2037270000000001E-6</v>
      </c>
      <c r="H3496" s="53">
        <f t="shared" si="54"/>
        <v>3.1639007699999999E-6</v>
      </c>
    </row>
    <row r="3497" spans="1:8" x14ac:dyDescent="0.4">
      <c r="A3497" s="49"/>
      <c r="B3497" s="50" t="s">
        <v>326</v>
      </c>
      <c r="C3497" s="51">
        <v>4.1784600000000005E-6</v>
      </c>
      <c r="D3497" s="51">
        <v>2.3394899999999999E-6</v>
      </c>
      <c r="E3497" s="51">
        <v>1.68615E-7</v>
      </c>
      <c r="F3497" s="52">
        <v>2.36E-7</v>
      </c>
      <c r="G3497" s="53">
        <v>6.9225650000000005E-6</v>
      </c>
      <c r="H3497" s="53">
        <f t="shared" si="54"/>
        <v>3.5305081500000005E-6</v>
      </c>
    </row>
    <row r="3498" spans="1:8" x14ac:dyDescent="0.4">
      <c r="A3498" s="49"/>
      <c r="B3498" s="50" t="s">
        <v>416</v>
      </c>
      <c r="C3498" s="51">
        <v>4.9121800000000005E-6</v>
      </c>
      <c r="D3498" s="51">
        <v>2.7502999999999997E-6</v>
      </c>
      <c r="E3498" s="51">
        <v>1.9822300000000001E-7</v>
      </c>
      <c r="F3498" s="52">
        <v>2.7799999999999997E-7</v>
      </c>
      <c r="G3498" s="53">
        <v>8.1387030000000004E-6</v>
      </c>
      <c r="H3498" s="53">
        <f t="shared" si="54"/>
        <v>4.1507385300000006E-6</v>
      </c>
    </row>
    <row r="3499" spans="1:8" x14ac:dyDescent="0.4">
      <c r="A3499" s="49"/>
      <c r="B3499" s="50" t="s">
        <v>405</v>
      </c>
      <c r="C3499" s="51">
        <v>3.2260199999999998E-6</v>
      </c>
      <c r="D3499" s="51">
        <v>4.4606199999999998E-6</v>
      </c>
      <c r="E3499" s="51">
        <v>7.93918E-7</v>
      </c>
      <c r="F3499" s="52">
        <v>1.06E-6</v>
      </c>
      <c r="G3499" s="53">
        <v>9.5405579999999999E-6</v>
      </c>
      <c r="H3499" s="53">
        <f t="shared" si="54"/>
        <v>4.8656845800000002E-6</v>
      </c>
    </row>
    <row r="3500" spans="1:8" x14ac:dyDescent="0.4">
      <c r="A3500" s="49"/>
      <c r="B3500" s="50" t="s">
        <v>91</v>
      </c>
      <c r="C3500" s="51">
        <v>4.7959500000000002E-6</v>
      </c>
      <c r="D3500" s="51">
        <v>4.1470400000000005E-6</v>
      </c>
      <c r="E3500" s="51">
        <v>6.6142399999999995E-7</v>
      </c>
      <c r="F3500" s="52">
        <v>1.4899999999999999E-6</v>
      </c>
      <c r="G3500" s="53">
        <v>1.1094414000000002E-5</v>
      </c>
      <c r="H3500" s="53">
        <f t="shared" si="54"/>
        <v>5.6581511400000014E-6</v>
      </c>
    </row>
    <row r="3501" spans="1:8" x14ac:dyDescent="0.4">
      <c r="A3501" s="49"/>
      <c r="B3501" s="50" t="s">
        <v>428</v>
      </c>
      <c r="C3501" s="51">
        <v>5.0845500000000003E-6</v>
      </c>
      <c r="D3501" s="51">
        <v>5.4073699999999997E-6</v>
      </c>
      <c r="E3501" s="51">
        <v>2.6816299999999999E-6</v>
      </c>
      <c r="F3501" s="52">
        <v>8.6300000000000004E-6</v>
      </c>
      <c r="G3501" s="53">
        <v>2.1803549999999999E-5</v>
      </c>
      <c r="H3501" s="53">
        <f t="shared" si="54"/>
        <v>1.11198105E-5</v>
      </c>
    </row>
    <row r="3502" spans="1:8" x14ac:dyDescent="0.4">
      <c r="A3502" s="49"/>
      <c r="B3502" s="50" t="s">
        <v>446</v>
      </c>
      <c r="C3502" s="51">
        <v>4.4008500000000004E-6</v>
      </c>
      <c r="D3502" s="51">
        <v>2.74114E-5</v>
      </c>
      <c r="E3502" s="51">
        <v>1.1843800000000001E-6</v>
      </c>
      <c r="F3502" s="52">
        <v>2.57E-6</v>
      </c>
      <c r="G3502" s="53">
        <v>3.5566630000000001E-5</v>
      </c>
      <c r="H3502" s="53">
        <f t="shared" si="54"/>
        <v>1.81389813E-5</v>
      </c>
    </row>
    <row r="3503" spans="1:8" x14ac:dyDescent="0.4">
      <c r="A3503" s="44" t="s">
        <v>313</v>
      </c>
      <c r="B3503" s="45" t="s">
        <v>349</v>
      </c>
      <c r="C3503" s="46">
        <v>7.6472900000000007E-8</v>
      </c>
      <c r="D3503" s="46">
        <v>2.4125199999999997E-7</v>
      </c>
      <c r="E3503" s="46">
        <v>2.7821700000000003E-8</v>
      </c>
      <c r="F3503" s="47">
        <v>4.9700000000000002E-8</v>
      </c>
      <c r="G3503" s="48">
        <v>3.952466E-7</v>
      </c>
      <c r="H3503" s="53">
        <f t="shared" si="54"/>
        <v>2.01575766E-7</v>
      </c>
    </row>
    <row r="3504" spans="1:8" x14ac:dyDescent="0.4">
      <c r="A3504" s="49"/>
      <c r="B3504" s="50" t="s">
        <v>74</v>
      </c>
      <c r="C3504" s="51">
        <v>7.6472900000000007E-8</v>
      </c>
      <c r="D3504" s="51">
        <v>2.4125199999999997E-7</v>
      </c>
      <c r="E3504" s="51">
        <v>2.7821700000000003E-8</v>
      </c>
      <c r="F3504" s="52">
        <v>4.9700000000000002E-8</v>
      </c>
      <c r="G3504" s="53">
        <v>3.952466E-7</v>
      </c>
      <c r="H3504" s="53">
        <f t="shared" si="54"/>
        <v>2.01575766E-7</v>
      </c>
    </row>
    <row r="3505" spans="1:8" x14ac:dyDescent="0.4">
      <c r="A3505" s="49"/>
      <c r="B3505" s="50" t="s">
        <v>350</v>
      </c>
      <c r="C3505" s="51">
        <v>7.6472900000000007E-8</v>
      </c>
      <c r="D3505" s="51">
        <v>2.4125199999999997E-7</v>
      </c>
      <c r="E3505" s="51">
        <v>2.7821700000000003E-8</v>
      </c>
      <c r="F3505" s="52">
        <v>4.9700000000000002E-8</v>
      </c>
      <c r="G3505" s="53">
        <v>3.952466E-7</v>
      </c>
      <c r="H3505" s="53">
        <f t="shared" si="54"/>
        <v>2.01575766E-7</v>
      </c>
    </row>
    <row r="3506" spans="1:8" x14ac:dyDescent="0.4">
      <c r="A3506" s="49"/>
      <c r="B3506" s="50" t="s">
        <v>159</v>
      </c>
      <c r="C3506" s="51">
        <v>6.4846799999999998E-7</v>
      </c>
      <c r="D3506" s="51">
        <v>5.6639899999999996E-7</v>
      </c>
      <c r="E3506" s="51">
        <v>2.26157E-7</v>
      </c>
      <c r="F3506" s="52">
        <v>2.16E-7</v>
      </c>
      <c r="G3506" s="53">
        <v>1.6570240000000002E-6</v>
      </c>
      <c r="H3506" s="53">
        <f t="shared" si="54"/>
        <v>8.4508224000000013E-7</v>
      </c>
    </row>
    <row r="3507" spans="1:8" x14ac:dyDescent="0.4">
      <c r="A3507" s="49"/>
      <c r="B3507" s="50" t="s">
        <v>476</v>
      </c>
      <c r="C3507" s="51">
        <v>9.5180400000000004E-7</v>
      </c>
      <c r="D3507" s="51">
        <v>5.5805299999999997E-7</v>
      </c>
      <c r="E3507" s="51">
        <v>8.5000000000000007E-8</v>
      </c>
      <c r="F3507" s="52">
        <v>2.6E-7</v>
      </c>
      <c r="G3507" s="53">
        <v>1.8548569999999999E-6</v>
      </c>
      <c r="H3507" s="53">
        <f t="shared" si="54"/>
        <v>9.4597706999999996E-7</v>
      </c>
    </row>
    <row r="3508" spans="1:8" x14ac:dyDescent="0.4">
      <c r="A3508" s="49"/>
      <c r="B3508" s="50" t="s">
        <v>91</v>
      </c>
      <c r="C3508" s="51">
        <v>1.0464000000000001E-6</v>
      </c>
      <c r="D3508" s="51">
        <v>6.40084E-7</v>
      </c>
      <c r="E3508" s="51">
        <v>8.6406399999999995E-8</v>
      </c>
      <c r="F3508" s="52">
        <v>2.67E-7</v>
      </c>
      <c r="G3508" s="53">
        <v>2.0398904000000001E-6</v>
      </c>
      <c r="H3508" s="53">
        <f t="shared" si="54"/>
        <v>1.0403441040000001E-6</v>
      </c>
    </row>
    <row r="3509" spans="1:8" x14ac:dyDescent="0.4">
      <c r="A3509" s="49"/>
      <c r="B3509" s="50" t="s">
        <v>307</v>
      </c>
      <c r="C3509" s="51">
        <v>9.4164200000000001E-7</v>
      </c>
      <c r="D3509" s="51">
        <v>9.3520500000000009E-7</v>
      </c>
      <c r="E3509" s="51">
        <v>6.337280000000001E-8</v>
      </c>
      <c r="F3509" s="52">
        <v>2.7000000000000001E-7</v>
      </c>
      <c r="G3509" s="53">
        <v>2.2102198000000003E-6</v>
      </c>
      <c r="H3509" s="53">
        <f t="shared" si="54"/>
        <v>1.1272120980000002E-6</v>
      </c>
    </row>
    <row r="3510" spans="1:8" x14ac:dyDescent="0.4">
      <c r="A3510" s="49"/>
      <c r="B3510" s="50" t="s">
        <v>396</v>
      </c>
      <c r="C3510" s="51">
        <v>9.0091699999999997E-7</v>
      </c>
      <c r="D3510" s="51">
        <v>6.6870700000000003E-7</v>
      </c>
      <c r="E3510" s="51">
        <v>4.11895E-7</v>
      </c>
      <c r="F3510" s="52">
        <v>6.0999999999999998E-7</v>
      </c>
      <c r="G3510" s="53">
        <v>2.591519E-6</v>
      </c>
      <c r="H3510" s="53">
        <f t="shared" si="54"/>
        <v>1.3216746900000001E-6</v>
      </c>
    </row>
    <row r="3511" spans="1:8" x14ac:dyDescent="0.4">
      <c r="A3511" s="49"/>
      <c r="B3511" s="50" t="s">
        <v>326</v>
      </c>
      <c r="C3511" s="51">
        <v>1.8144599999999999E-6</v>
      </c>
      <c r="D3511" s="51">
        <v>1.10599E-6</v>
      </c>
      <c r="E3511" s="51">
        <v>7.6343999999999999E-8</v>
      </c>
      <c r="F3511" s="52">
        <v>1.12E-7</v>
      </c>
      <c r="G3511" s="53">
        <v>3.1087939999999996E-6</v>
      </c>
      <c r="H3511" s="53">
        <f t="shared" si="54"/>
        <v>1.5854849399999999E-6</v>
      </c>
    </row>
    <row r="3512" spans="1:8" x14ac:dyDescent="0.4">
      <c r="A3512" s="49"/>
      <c r="B3512" s="50" t="s">
        <v>337</v>
      </c>
      <c r="C3512" s="51">
        <v>2.1943599999999999E-6</v>
      </c>
      <c r="D3512" s="51">
        <v>1.36436E-6</v>
      </c>
      <c r="E3512" s="51">
        <v>2.0053999999999999E-7</v>
      </c>
      <c r="F3512" s="52">
        <v>6.5700000000000002E-7</v>
      </c>
      <c r="G3512" s="53">
        <v>4.4162600000000001E-6</v>
      </c>
      <c r="H3512" s="53">
        <f t="shared" si="54"/>
        <v>2.2522926000000003E-6</v>
      </c>
    </row>
    <row r="3513" spans="1:8" x14ac:dyDescent="0.4">
      <c r="A3513" s="49"/>
      <c r="B3513" s="50" t="s">
        <v>416</v>
      </c>
      <c r="C3513" s="51">
        <v>3.2078100000000003E-6</v>
      </c>
      <c r="D3513" s="51">
        <v>1.9337400000000001E-6</v>
      </c>
      <c r="E3513" s="51">
        <v>1.71296E-7</v>
      </c>
      <c r="F3513" s="52">
        <v>3.2600000000000003E-7</v>
      </c>
      <c r="G3513" s="53">
        <v>5.6388459999999993E-6</v>
      </c>
      <c r="H3513" s="53">
        <f t="shared" si="54"/>
        <v>2.8758114599999997E-6</v>
      </c>
    </row>
    <row r="3514" spans="1:8" x14ac:dyDescent="0.4">
      <c r="A3514" s="49"/>
      <c r="B3514" s="50" t="s">
        <v>455</v>
      </c>
      <c r="C3514" s="51">
        <v>2.0454000000000004E-6</v>
      </c>
      <c r="D3514" s="51">
        <v>1.43223E-6</v>
      </c>
      <c r="E3514" s="51">
        <v>7.0113499999999996E-7</v>
      </c>
      <c r="F3514" s="52">
        <v>1.4699999999999999E-6</v>
      </c>
      <c r="G3514" s="53">
        <v>5.6487650000000001E-6</v>
      </c>
      <c r="H3514" s="53">
        <f t="shared" si="54"/>
        <v>2.8808701500000002E-6</v>
      </c>
    </row>
    <row r="3515" spans="1:8" x14ac:dyDescent="0.4">
      <c r="A3515" s="49"/>
      <c r="B3515" s="50" t="s">
        <v>414</v>
      </c>
      <c r="C3515" s="51">
        <v>3.59284E-6</v>
      </c>
      <c r="D3515" s="51">
        <v>2.4271999999999998E-6</v>
      </c>
      <c r="E3515" s="51">
        <v>1.8900399999999999E-7</v>
      </c>
      <c r="F3515" s="52">
        <v>7.9899999999999999E-7</v>
      </c>
      <c r="G3515" s="53">
        <v>7.0080440000000009E-6</v>
      </c>
      <c r="H3515" s="53">
        <f t="shared" si="54"/>
        <v>3.5741024400000006E-6</v>
      </c>
    </row>
    <row r="3516" spans="1:8" x14ac:dyDescent="0.4">
      <c r="A3516" s="49"/>
      <c r="B3516" s="50" t="s">
        <v>472</v>
      </c>
      <c r="C3516" s="51">
        <v>3.4364299999999998E-6</v>
      </c>
      <c r="D3516" s="51">
        <v>2.6084699999999997E-6</v>
      </c>
      <c r="E3516" s="51">
        <v>2.9651299999999998E-7</v>
      </c>
      <c r="F3516" s="52">
        <v>8.9899999999999999E-7</v>
      </c>
      <c r="G3516" s="53">
        <v>7.240412999999999E-6</v>
      </c>
      <c r="H3516" s="53">
        <f t="shared" si="54"/>
        <v>3.6926106299999994E-6</v>
      </c>
    </row>
    <row r="3517" spans="1:8" x14ac:dyDescent="0.4">
      <c r="A3517" s="44" t="s">
        <v>339</v>
      </c>
      <c r="B3517" s="45" t="s">
        <v>337</v>
      </c>
      <c r="C3517" s="46">
        <v>2.2300000000000002E-6</v>
      </c>
      <c r="D3517" s="46">
        <v>1.4699999999999999E-6</v>
      </c>
      <c r="E3517" s="46">
        <v>3.96E-7</v>
      </c>
      <c r="F3517" s="47">
        <v>1.2999999999999998E-6</v>
      </c>
      <c r="G3517" s="48">
        <v>5.3959999999999997E-6</v>
      </c>
      <c r="H3517" s="48">
        <f t="shared" si="54"/>
        <v>2.7519599999999998E-6</v>
      </c>
    </row>
    <row r="3518" spans="1:8" x14ac:dyDescent="0.4">
      <c r="A3518" s="49"/>
      <c r="B3518" s="50" t="s">
        <v>455</v>
      </c>
      <c r="C3518" s="51">
        <v>5.3440400000000003E-6</v>
      </c>
      <c r="D3518" s="51">
        <v>3.19244E-6</v>
      </c>
      <c r="E3518" s="51">
        <v>8.1524100000000001E-7</v>
      </c>
      <c r="F3518" s="52">
        <v>2.2499999999999996E-6</v>
      </c>
      <c r="G3518" s="53">
        <v>1.1601721E-5</v>
      </c>
      <c r="H3518" s="53">
        <f t="shared" si="54"/>
        <v>5.9168777099999999E-6</v>
      </c>
    </row>
    <row r="3519" spans="1:8" x14ac:dyDescent="0.4">
      <c r="A3519" s="49"/>
      <c r="B3519" s="50" t="s">
        <v>414</v>
      </c>
      <c r="C3519" s="51">
        <v>4.6427700000000003E-6</v>
      </c>
      <c r="D3519" s="51">
        <v>3.2977900000000002E-6</v>
      </c>
      <c r="E3519" s="51">
        <v>1.30592E-6</v>
      </c>
      <c r="F3519" s="52">
        <v>2.8200000000000001E-6</v>
      </c>
      <c r="G3519" s="53">
        <v>1.2066479999999999E-5</v>
      </c>
      <c r="H3519" s="53">
        <f t="shared" si="54"/>
        <v>6.1539047999999993E-6</v>
      </c>
    </row>
    <row r="3520" spans="1:8" x14ac:dyDescent="0.4">
      <c r="A3520" s="49"/>
      <c r="B3520" s="50" t="s">
        <v>406</v>
      </c>
      <c r="C3520" s="51">
        <v>6.0400000000000006E-6</v>
      </c>
      <c r="D3520" s="51">
        <v>3.4299999999999998E-6</v>
      </c>
      <c r="E3520" s="51">
        <v>1.9400000000000001E-6</v>
      </c>
      <c r="F3520" s="52">
        <v>4.4999999999999993E-6</v>
      </c>
      <c r="G3520" s="53">
        <v>1.5910000000000002E-5</v>
      </c>
      <c r="H3520" s="53">
        <f t="shared" si="54"/>
        <v>8.1141000000000008E-6</v>
      </c>
    </row>
    <row r="3521" spans="1:8" x14ac:dyDescent="0.4">
      <c r="A3521" s="49"/>
      <c r="B3521" s="50" t="s">
        <v>222</v>
      </c>
      <c r="C3521" s="51">
        <v>7.3000000000000004E-6</v>
      </c>
      <c r="D3521" s="51">
        <v>4.9199999999999995E-6</v>
      </c>
      <c r="E3521" s="51">
        <v>1.95E-6</v>
      </c>
      <c r="F3521" s="52">
        <v>5.6400000000000002E-6</v>
      </c>
      <c r="G3521" s="53">
        <v>1.9810000000000002E-5</v>
      </c>
      <c r="H3521" s="53">
        <f t="shared" si="54"/>
        <v>1.0103100000000002E-5</v>
      </c>
    </row>
    <row r="3522" spans="1:8" x14ac:dyDescent="0.4">
      <c r="A3522" s="49"/>
      <c r="B3522" s="50" t="s">
        <v>396</v>
      </c>
      <c r="C3522" s="51">
        <v>1.3154499999999999E-5</v>
      </c>
      <c r="D3522" s="51">
        <v>9.1804600000000002E-6</v>
      </c>
      <c r="E3522" s="51">
        <v>2.2593900000000001E-6</v>
      </c>
      <c r="F3522" s="52">
        <v>5.5099999999999998E-6</v>
      </c>
      <c r="G3522" s="53">
        <v>3.0104350000000003E-5</v>
      </c>
      <c r="H3522" s="53">
        <f t="shared" si="54"/>
        <v>1.5353218500000001E-5</v>
      </c>
    </row>
    <row r="3523" spans="1:8" x14ac:dyDescent="0.4">
      <c r="A3523" s="49"/>
      <c r="B3523" s="50" t="s">
        <v>337</v>
      </c>
      <c r="C3523" s="51">
        <v>2.2300000000000002E-6</v>
      </c>
      <c r="D3523" s="51">
        <v>1.4699999999999999E-6</v>
      </c>
      <c r="E3523" s="51">
        <v>3.96E-7</v>
      </c>
      <c r="F3523" s="52">
        <v>1.2999999999999998E-6</v>
      </c>
      <c r="G3523" s="53">
        <v>5.3959999999999997E-6</v>
      </c>
      <c r="H3523" s="53">
        <f t="shared" si="54"/>
        <v>2.7519599999999998E-6</v>
      </c>
    </row>
    <row r="3524" spans="1:8" x14ac:dyDescent="0.4">
      <c r="A3524" s="49"/>
      <c r="B3524" s="50" t="s">
        <v>455</v>
      </c>
      <c r="C3524" s="51">
        <v>5.3400000000000005E-6</v>
      </c>
      <c r="D3524" s="51">
        <v>3.19E-6</v>
      </c>
      <c r="E3524" s="51">
        <v>8.1499999999999993E-7</v>
      </c>
      <c r="F3524" s="52">
        <v>2.2499999999999996E-6</v>
      </c>
      <c r="G3524" s="53">
        <v>1.1595E-5</v>
      </c>
      <c r="H3524" s="53">
        <f t="shared" si="54"/>
        <v>5.9134500000000001E-6</v>
      </c>
    </row>
    <row r="3525" spans="1:8" x14ac:dyDescent="0.4">
      <c r="A3525" s="49"/>
      <c r="B3525" s="50" t="s">
        <v>414</v>
      </c>
      <c r="C3525" s="51">
        <v>4.6427700000000003E-6</v>
      </c>
      <c r="D3525" s="51">
        <v>3.2977900000000002E-6</v>
      </c>
      <c r="E3525" s="51">
        <v>1.30592E-6</v>
      </c>
      <c r="F3525" s="52">
        <v>2.8200000000000001E-6</v>
      </c>
      <c r="G3525" s="53">
        <v>1.2066479999999999E-5</v>
      </c>
      <c r="H3525" s="53">
        <f t="shared" si="54"/>
        <v>6.1539047999999993E-6</v>
      </c>
    </row>
    <row r="3526" spans="1:8" x14ac:dyDescent="0.4">
      <c r="A3526" s="49"/>
      <c r="B3526" s="50" t="s">
        <v>406</v>
      </c>
      <c r="C3526" s="51">
        <v>6.0360600000000003E-6</v>
      </c>
      <c r="D3526" s="51">
        <v>3.42516E-6</v>
      </c>
      <c r="E3526" s="51">
        <v>1.9438400000000002E-6</v>
      </c>
      <c r="F3526" s="52">
        <v>4.4999999999999993E-6</v>
      </c>
      <c r="G3526" s="53">
        <v>1.5905059999999998E-5</v>
      </c>
      <c r="H3526" s="53">
        <f t="shared" si="54"/>
        <v>8.1115805999999986E-6</v>
      </c>
    </row>
    <row r="3527" spans="1:8" x14ac:dyDescent="0.4">
      <c r="A3527" s="49"/>
      <c r="B3527" s="50" t="s">
        <v>222</v>
      </c>
      <c r="C3527" s="51">
        <v>7.3043099999999995E-6</v>
      </c>
      <c r="D3527" s="51">
        <v>4.9243399999999998E-6</v>
      </c>
      <c r="E3527" s="51">
        <v>1.9514000000000001E-6</v>
      </c>
      <c r="F3527" s="52">
        <v>5.6400000000000002E-6</v>
      </c>
      <c r="G3527" s="53">
        <v>1.9820050000000003E-5</v>
      </c>
      <c r="H3527" s="53">
        <f t="shared" si="54"/>
        <v>1.0108225500000002E-5</v>
      </c>
    </row>
    <row r="3528" spans="1:8" x14ac:dyDescent="0.4">
      <c r="A3528" s="49"/>
      <c r="B3528" s="50" t="s">
        <v>396</v>
      </c>
      <c r="C3528" s="51">
        <v>1.3154499999999999E-5</v>
      </c>
      <c r="D3528" s="51">
        <v>9.1804600000000002E-6</v>
      </c>
      <c r="E3528" s="51">
        <v>2.2593900000000001E-6</v>
      </c>
      <c r="F3528" s="52">
        <v>5.5099999999999998E-6</v>
      </c>
      <c r="G3528" s="53">
        <v>3.0104350000000003E-5</v>
      </c>
      <c r="H3528" s="53">
        <f t="shared" si="54"/>
        <v>1.5353218500000001E-5</v>
      </c>
    </row>
    <row r="3529" spans="1:8" x14ac:dyDescent="0.4">
      <c r="A3529" s="44" t="s">
        <v>341</v>
      </c>
      <c r="B3529" s="45" t="s">
        <v>337</v>
      </c>
      <c r="C3529" s="46">
        <v>2.2268399999999998E-6</v>
      </c>
      <c r="D3529" s="46">
        <v>1.46656E-6</v>
      </c>
      <c r="E3529" s="46">
        <v>3.9587000000000001E-7</v>
      </c>
      <c r="F3529" s="47">
        <v>1.2999999999999998E-6</v>
      </c>
      <c r="G3529" s="48">
        <v>5.3892699999999998E-6</v>
      </c>
      <c r="H3529" s="48">
        <f t="shared" ref="H3529:H3592" si="55">G3529*0.51</f>
        <v>2.7485277000000001E-6</v>
      </c>
    </row>
    <row r="3530" spans="1:8" x14ac:dyDescent="0.4">
      <c r="A3530" s="49"/>
      <c r="B3530" s="50" t="s">
        <v>455</v>
      </c>
      <c r="C3530" s="51">
        <v>5.3440400000000003E-6</v>
      </c>
      <c r="D3530" s="51">
        <v>3.19244E-6</v>
      </c>
      <c r="E3530" s="51">
        <v>8.1524100000000001E-7</v>
      </c>
      <c r="F3530" s="52">
        <v>2.2499999999999996E-6</v>
      </c>
      <c r="G3530" s="53">
        <v>1.1601721E-5</v>
      </c>
      <c r="H3530" s="53">
        <f t="shared" si="55"/>
        <v>5.9168777099999999E-6</v>
      </c>
    </row>
    <row r="3531" spans="1:8" x14ac:dyDescent="0.4">
      <c r="A3531" s="49"/>
      <c r="B3531" s="50" t="s">
        <v>414</v>
      </c>
      <c r="C3531" s="51">
        <v>4.6427700000000003E-6</v>
      </c>
      <c r="D3531" s="51">
        <v>3.2977900000000002E-6</v>
      </c>
      <c r="E3531" s="51">
        <v>1.30592E-6</v>
      </c>
      <c r="F3531" s="52">
        <v>2.8200000000000001E-6</v>
      </c>
      <c r="G3531" s="53">
        <v>1.2066479999999999E-5</v>
      </c>
      <c r="H3531" s="53">
        <f t="shared" si="55"/>
        <v>6.1539047999999993E-6</v>
      </c>
    </row>
    <row r="3532" spans="1:8" x14ac:dyDescent="0.4">
      <c r="A3532" s="49"/>
      <c r="B3532" s="50" t="s">
        <v>406</v>
      </c>
      <c r="C3532" s="51">
        <v>6.0400000000000006E-6</v>
      </c>
      <c r="D3532" s="51">
        <v>3.42516E-6</v>
      </c>
      <c r="E3532" s="51">
        <v>1.9400000000000001E-6</v>
      </c>
      <c r="F3532" s="52">
        <v>4.4999999999999993E-6</v>
      </c>
      <c r="G3532" s="53">
        <v>1.5905160000000002E-5</v>
      </c>
      <c r="H3532" s="53">
        <f t="shared" si="55"/>
        <v>8.1116316000000015E-6</v>
      </c>
    </row>
    <row r="3533" spans="1:8" x14ac:dyDescent="0.4">
      <c r="A3533" s="49"/>
      <c r="B3533" s="50" t="s">
        <v>222</v>
      </c>
      <c r="C3533" s="51">
        <v>7.3043099999999995E-6</v>
      </c>
      <c r="D3533" s="51">
        <v>4.9243399999999998E-6</v>
      </c>
      <c r="E3533" s="51">
        <v>1.9514000000000001E-6</v>
      </c>
      <c r="F3533" s="52">
        <v>5.6400000000000002E-6</v>
      </c>
      <c r="G3533" s="53">
        <v>1.9820050000000003E-5</v>
      </c>
      <c r="H3533" s="53">
        <f t="shared" si="55"/>
        <v>1.0108225500000002E-5</v>
      </c>
    </row>
    <row r="3534" spans="1:8" x14ac:dyDescent="0.4">
      <c r="A3534" s="49"/>
      <c r="B3534" s="50" t="s">
        <v>396</v>
      </c>
      <c r="C3534" s="51">
        <v>1.3154499999999999E-5</v>
      </c>
      <c r="D3534" s="51">
        <v>9.1804600000000002E-6</v>
      </c>
      <c r="E3534" s="51">
        <v>2.2593900000000001E-6</v>
      </c>
      <c r="F3534" s="52">
        <v>5.5099999999999998E-6</v>
      </c>
      <c r="G3534" s="53">
        <v>3.0104350000000003E-5</v>
      </c>
      <c r="H3534" s="53">
        <f t="shared" si="55"/>
        <v>1.5353218500000001E-5</v>
      </c>
    </row>
    <row r="3535" spans="1:8" x14ac:dyDescent="0.4">
      <c r="A3535" s="44" t="s">
        <v>211</v>
      </c>
      <c r="B3535" s="45" t="s">
        <v>346</v>
      </c>
      <c r="C3535" s="46">
        <v>1.8449299999999998E-8</v>
      </c>
      <c r="D3535" s="46">
        <v>4.9750199999999996E-8</v>
      </c>
      <c r="E3535" s="46">
        <v>3.2180500000000001E-9</v>
      </c>
      <c r="F3535" s="47">
        <v>1.1199999999999999E-8</v>
      </c>
      <c r="G3535" s="48">
        <v>8.2617550000000001E-8</v>
      </c>
      <c r="H3535" s="48">
        <f t="shared" si="55"/>
        <v>4.2134950499999999E-8</v>
      </c>
    </row>
    <row r="3536" spans="1:8" x14ac:dyDescent="0.4">
      <c r="A3536" s="49"/>
      <c r="B3536" s="50" t="s">
        <v>456</v>
      </c>
      <c r="C3536" s="51">
        <v>2.1687300000000001E-8</v>
      </c>
      <c r="D3536" s="51">
        <v>6.09101E-8</v>
      </c>
      <c r="E3536" s="51">
        <v>4.5184200000000002E-9</v>
      </c>
      <c r="F3536" s="52">
        <v>8.2800000000000004E-9</v>
      </c>
      <c r="G3536" s="53">
        <v>9.5395819999999998E-8</v>
      </c>
      <c r="H3536" s="53">
        <f t="shared" si="55"/>
        <v>4.8651868199999999E-8</v>
      </c>
    </row>
    <row r="3537" spans="1:8" x14ac:dyDescent="0.4">
      <c r="A3537" s="49"/>
      <c r="B3537" s="50" t="s">
        <v>461</v>
      </c>
      <c r="C3537" s="51">
        <v>2.1687300000000001E-8</v>
      </c>
      <c r="D3537" s="51">
        <v>6.09101E-8</v>
      </c>
      <c r="E3537" s="51">
        <v>4.5184200000000002E-9</v>
      </c>
      <c r="F3537" s="52">
        <v>8.2800000000000004E-9</v>
      </c>
      <c r="G3537" s="53">
        <v>9.5395819999999998E-8</v>
      </c>
      <c r="H3537" s="53">
        <f t="shared" si="55"/>
        <v>4.8651868199999999E-8</v>
      </c>
    </row>
    <row r="3538" spans="1:8" x14ac:dyDescent="0.4">
      <c r="A3538" s="49"/>
      <c r="B3538" s="50" t="s">
        <v>292</v>
      </c>
      <c r="C3538" s="51">
        <v>3.2187899999999998E-8</v>
      </c>
      <c r="D3538" s="51">
        <v>4.28284E-8</v>
      </c>
      <c r="E3538" s="51">
        <v>5.9910099999999996E-9</v>
      </c>
      <c r="F3538" s="52">
        <v>2.77E-8</v>
      </c>
      <c r="G3538" s="53">
        <v>1.0870730999999999E-7</v>
      </c>
      <c r="H3538" s="53">
        <f t="shared" si="55"/>
        <v>5.5440728100000001E-8</v>
      </c>
    </row>
    <row r="3539" spans="1:8" x14ac:dyDescent="0.4">
      <c r="A3539" s="49"/>
      <c r="B3539" s="50" t="s">
        <v>432</v>
      </c>
      <c r="C3539" s="51">
        <v>5.0758700000000002E-8</v>
      </c>
      <c r="D3539" s="51">
        <v>1.1981199999999999E-7</v>
      </c>
      <c r="E3539" s="51">
        <v>1.3403000000000001E-8</v>
      </c>
      <c r="F3539" s="52">
        <v>1.52E-8</v>
      </c>
      <c r="G3539" s="53">
        <v>1.991737E-7</v>
      </c>
      <c r="H3539" s="53">
        <f t="shared" si="55"/>
        <v>1.0157858700000001E-7</v>
      </c>
    </row>
    <row r="3540" spans="1:8" x14ac:dyDescent="0.4">
      <c r="A3540" s="49"/>
      <c r="B3540" s="50" t="s">
        <v>87</v>
      </c>
      <c r="C3540" s="51">
        <v>6.2592299999999999E-8</v>
      </c>
      <c r="D3540" s="51">
        <v>1.44778E-7</v>
      </c>
      <c r="E3540" s="51">
        <v>1.5681599999999999E-8</v>
      </c>
      <c r="F3540" s="52">
        <v>1.8399999999999999E-8</v>
      </c>
      <c r="G3540" s="53">
        <v>2.4145189999999999E-7</v>
      </c>
      <c r="H3540" s="53">
        <f t="shared" si="55"/>
        <v>1.2314046900000001E-7</v>
      </c>
    </row>
    <row r="3541" spans="1:8" x14ac:dyDescent="0.4">
      <c r="A3541" s="49"/>
      <c r="B3541" s="50" t="s">
        <v>227</v>
      </c>
      <c r="C3541" s="51">
        <v>3.1978399999999998E-9</v>
      </c>
      <c r="D3541" s="51">
        <v>7.7830700000000001E-8</v>
      </c>
      <c r="E3541" s="51">
        <v>1.29144E-9</v>
      </c>
      <c r="F3541" s="52">
        <v>1.6500000000000001E-7</v>
      </c>
      <c r="G3541" s="53">
        <v>2.4731998E-7</v>
      </c>
      <c r="H3541" s="53">
        <f t="shared" si="55"/>
        <v>1.2613318979999999E-7</v>
      </c>
    </row>
    <row r="3542" spans="1:8" x14ac:dyDescent="0.4">
      <c r="A3542" s="49"/>
      <c r="B3542" s="50" t="s">
        <v>467</v>
      </c>
      <c r="C3542" s="51">
        <v>7.0790099999999993E-8</v>
      </c>
      <c r="D3542" s="51">
        <v>1.67634E-7</v>
      </c>
      <c r="E3542" s="51">
        <v>7.3362600000000005E-9</v>
      </c>
      <c r="F3542" s="52">
        <v>1.6900000000000002E-8</v>
      </c>
      <c r="G3542" s="53">
        <v>2.6266035999999998E-7</v>
      </c>
      <c r="H3542" s="53">
        <f t="shared" si="55"/>
        <v>1.3395678359999999E-7</v>
      </c>
    </row>
    <row r="3543" spans="1:8" x14ac:dyDescent="0.4">
      <c r="A3543" s="49"/>
      <c r="B3543" s="50" t="s">
        <v>378</v>
      </c>
      <c r="C3543" s="51">
        <v>1.3418800000000001E-7</v>
      </c>
      <c r="D3543" s="51">
        <v>3.1202099999999999E-7</v>
      </c>
      <c r="E3543" s="51">
        <v>2.9516300000000001E-8</v>
      </c>
      <c r="F3543" s="52">
        <v>6.6699999999999995E-8</v>
      </c>
      <c r="G3543" s="53">
        <v>5.4242530000000007E-7</v>
      </c>
      <c r="H3543" s="53">
        <f t="shared" si="55"/>
        <v>2.7663690300000006E-7</v>
      </c>
    </row>
    <row r="3544" spans="1:8" x14ac:dyDescent="0.4">
      <c r="A3544" s="49"/>
      <c r="B3544" s="50" t="s">
        <v>391</v>
      </c>
      <c r="C3544" s="51">
        <v>2.5817300000000002E-7</v>
      </c>
      <c r="D3544" s="51">
        <v>4.57392E-7</v>
      </c>
      <c r="E3544" s="51">
        <v>8.3199600000000009E-8</v>
      </c>
      <c r="F3544" s="52">
        <v>4.29E-8</v>
      </c>
      <c r="G3544" s="53">
        <v>8.4166460000000004E-7</v>
      </c>
      <c r="H3544" s="53">
        <f t="shared" si="55"/>
        <v>4.2924894600000005E-7</v>
      </c>
    </row>
    <row r="3545" spans="1:8" x14ac:dyDescent="0.4">
      <c r="A3545" s="49"/>
      <c r="B3545" s="50" t="s">
        <v>266</v>
      </c>
      <c r="C3545" s="51">
        <v>1.9771099999999999E-7</v>
      </c>
      <c r="D3545" s="51">
        <v>6.2193699999999999E-7</v>
      </c>
      <c r="E3545" s="51">
        <v>5.0846200000000002E-8</v>
      </c>
      <c r="F3545" s="52">
        <v>7.8800000000000004E-8</v>
      </c>
      <c r="G3545" s="53">
        <v>9.4929419999999999E-7</v>
      </c>
      <c r="H3545" s="53">
        <f t="shared" si="55"/>
        <v>4.8414004200000004E-7</v>
      </c>
    </row>
    <row r="3546" spans="1:8" x14ac:dyDescent="0.4">
      <c r="A3546" s="44" t="s">
        <v>324</v>
      </c>
      <c r="B3546" s="45" t="s">
        <v>418</v>
      </c>
      <c r="C3546" s="46">
        <v>1.7459499999999998E-7</v>
      </c>
      <c r="D3546" s="46">
        <v>1.07308E-7</v>
      </c>
      <c r="E3546" s="46">
        <v>8.0855599999999991E-9</v>
      </c>
      <c r="F3546" s="47">
        <v>3.92E-8</v>
      </c>
      <c r="G3546" s="48">
        <v>3.2918856000000002E-7</v>
      </c>
      <c r="H3546" s="48">
        <f t="shared" si="55"/>
        <v>1.6788616560000001E-7</v>
      </c>
    </row>
    <row r="3547" spans="1:8" x14ac:dyDescent="0.4">
      <c r="A3547" s="49"/>
      <c r="B3547" s="50" t="s">
        <v>407</v>
      </c>
      <c r="C3547" s="51">
        <v>2.51017E-7</v>
      </c>
      <c r="D3547" s="51">
        <v>1.5314300000000001E-7</v>
      </c>
      <c r="E3547" s="51">
        <v>1.17084E-8</v>
      </c>
      <c r="F3547" s="52">
        <v>5.62E-8</v>
      </c>
      <c r="G3547" s="53">
        <v>4.7206840000000004E-7</v>
      </c>
      <c r="H3547" s="53">
        <f t="shared" si="55"/>
        <v>2.4075488400000002E-7</v>
      </c>
    </row>
    <row r="3548" spans="1:8" x14ac:dyDescent="0.4">
      <c r="A3548" s="49"/>
      <c r="B3548" s="50" t="s">
        <v>334</v>
      </c>
      <c r="C3548" s="51">
        <v>4.4447699999999999E-7</v>
      </c>
      <c r="D3548" s="51">
        <v>2.7117099999999999E-7</v>
      </c>
      <c r="E3548" s="51">
        <v>2.0732100000000002E-8</v>
      </c>
      <c r="F3548" s="52">
        <v>9.9500000000000011E-8</v>
      </c>
      <c r="G3548" s="53">
        <v>8.3588009999999993E-7</v>
      </c>
      <c r="H3548" s="53">
        <f t="shared" si="55"/>
        <v>4.2629885099999996E-7</v>
      </c>
    </row>
    <row r="3549" spans="1:8" x14ac:dyDescent="0.4">
      <c r="A3549" s="49"/>
      <c r="B3549" s="50" t="s">
        <v>345</v>
      </c>
      <c r="C3549" s="51">
        <v>5.1045400000000003E-7</v>
      </c>
      <c r="D3549" s="51">
        <v>3.5343699999999999E-7</v>
      </c>
      <c r="E3549" s="51">
        <v>2.9084499999999998E-8</v>
      </c>
      <c r="F3549" s="52">
        <v>1.0900000000000001E-7</v>
      </c>
      <c r="G3549" s="53">
        <v>1.0019755000000002E-6</v>
      </c>
      <c r="H3549" s="53">
        <f t="shared" si="55"/>
        <v>5.1100750500000008E-7</v>
      </c>
    </row>
    <row r="3550" spans="1:8" x14ac:dyDescent="0.4">
      <c r="A3550" s="49"/>
      <c r="B3550" s="50" t="s">
        <v>219</v>
      </c>
      <c r="C3550" s="51">
        <v>6.9966800000000002E-7</v>
      </c>
      <c r="D3550" s="51">
        <v>3.9600600000000001E-7</v>
      </c>
      <c r="E3550" s="51">
        <v>3.4965800000000006E-8</v>
      </c>
      <c r="F3550" s="52">
        <v>1.42E-7</v>
      </c>
      <c r="G3550" s="53">
        <v>1.2726397999999998E-6</v>
      </c>
      <c r="H3550" s="53">
        <f t="shared" si="55"/>
        <v>6.4904629799999997E-7</v>
      </c>
    </row>
    <row r="3551" spans="1:8" x14ac:dyDescent="0.4">
      <c r="A3551" s="49"/>
      <c r="B3551" s="50" t="s">
        <v>380</v>
      </c>
      <c r="C3551" s="51">
        <v>9.1413700000000003E-7</v>
      </c>
      <c r="D3551" s="51">
        <v>5.1624200000000002E-7</v>
      </c>
      <c r="E3551" s="51">
        <v>1.2823599999999998E-7</v>
      </c>
      <c r="F3551" s="52">
        <v>2.5199999999999998E-7</v>
      </c>
      <c r="G3551" s="53">
        <v>1.8106149999999999E-6</v>
      </c>
      <c r="H3551" s="53">
        <f t="shared" si="55"/>
        <v>9.2341364999999999E-7</v>
      </c>
    </row>
    <row r="3552" spans="1:8" x14ac:dyDescent="0.4">
      <c r="A3552" s="49"/>
      <c r="B3552" s="50" t="s">
        <v>344</v>
      </c>
      <c r="C3552" s="51">
        <v>1.2778300000000001E-6</v>
      </c>
      <c r="D3552" s="51">
        <v>7.2377799999999998E-7</v>
      </c>
      <c r="E3552" s="51">
        <v>1.2204600000000001E-7</v>
      </c>
      <c r="F3552" s="52">
        <v>2.6300000000000001E-7</v>
      </c>
      <c r="G3552" s="53">
        <v>2.3866540000000004E-6</v>
      </c>
      <c r="H3552" s="53">
        <f t="shared" si="55"/>
        <v>1.2171935400000003E-6</v>
      </c>
    </row>
    <row r="3553" spans="1:8" x14ac:dyDescent="0.4">
      <c r="A3553" s="49"/>
      <c r="B3553" s="50" t="s">
        <v>354</v>
      </c>
      <c r="C3553" s="51">
        <v>1.4349099999999999E-6</v>
      </c>
      <c r="D3553" s="51">
        <v>8.5936800000000005E-7</v>
      </c>
      <c r="E3553" s="51">
        <v>3.7520999999999998E-7</v>
      </c>
      <c r="F3553" s="52">
        <v>5.5400000000000001E-7</v>
      </c>
      <c r="G3553" s="53">
        <v>3.2234880000000002E-6</v>
      </c>
      <c r="H3553" s="53">
        <f t="shared" si="55"/>
        <v>1.6439788800000001E-6</v>
      </c>
    </row>
    <row r="3554" spans="1:8" x14ac:dyDescent="0.4">
      <c r="A3554" s="49"/>
      <c r="B3554" s="50" t="s">
        <v>419</v>
      </c>
      <c r="C3554" s="51">
        <v>1.6566500000000001E-6</v>
      </c>
      <c r="D3554" s="51">
        <v>1.3112200000000002E-6</v>
      </c>
      <c r="E3554" s="51">
        <v>4.2971600000000001E-7</v>
      </c>
      <c r="F3554" s="52">
        <v>8.4999999999999991E-7</v>
      </c>
      <c r="G3554" s="53">
        <v>4.2475859999999998E-6</v>
      </c>
      <c r="H3554" s="53">
        <f t="shared" si="55"/>
        <v>2.16626886E-6</v>
      </c>
    </row>
    <row r="3555" spans="1:8" x14ac:dyDescent="0.4">
      <c r="A3555" s="49"/>
      <c r="B3555" s="50" t="s">
        <v>217</v>
      </c>
      <c r="C3555" s="51">
        <v>2.5747199999999998E-6</v>
      </c>
      <c r="D3555" s="51">
        <v>1.7738000000000001E-6</v>
      </c>
      <c r="E3555" s="51">
        <v>9.9547799999999986E-7</v>
      </c>
      <c r="F3555" s="52">
        <v>1.5399999999999999E-6</v>
      </c>
      <c r="G3555" s="53">
        <v>6.883998E-6</v>
      </c>
      <c r="H3555" s="53">
        <f t="shared" si="55"/>
        <v>3.5108389800000003E-6</v>
      </c>
    </row>
    <row r="3556" spans="1:8" x14ac:dyDescent="0.4">
      <c r="A3556" s="49"/>
      <c r="B3556" s="50" t="s">
        <v>373</v>
      </c>
      <c r="C3556" s="51">
        <v>2.5747199999999998E-6</v>
      </c>
      <c r="D3556" s="51">
        <v>1.7738000000000001E-6</v>
      </c>
      <c r="E3556" s="51">
        <v>9.9547799999999986E-7</v>
      </c>
      <c r="F3556" s="52">
        <v>1.5399999999999999E-6</v>
      </c>
      <c r="G3556" s="53">
        <v>6.883998E-6</v>
      </c>
      <c r="H3556" s="53">
        <f t="shared" si="55"/>
        <v>3.5108389800000003E-6</v>
      </c>
    </row>
    <row r="3557" spans="1:8" x14ac:dyDescent="0.4">
      <c r="A3557" s="49"/>
      <c r="B3557" s="50" t="s">
        <v>399</v>
      </c>
      <c r="C3557" s="51">
        <v>2.8253599999999998E-6</v>
      </c>
      <c r="D3557" s="51">
        <v>1.8114200000000001E-6</v>
      </c>
      <c r="E3557" s="51">
        <v>9.8800600000000007E-7</v>
      </c>
      <c r="F3557" s="52">
        <v>1.37E-6</v>
      </c>
      <c r="G3557" s="53">
        <v>6.9947859999999995E-6</v>
      </c>
      <c r="H3557" s="53">
        <f t="shared" si="55"/>
        <v>3.5673408599999997E-6</v>
      </c>
    </row>
    <row r="3558" spans="1:8" x14ac:dyDescent="0.4">
      <c r="A3558" s="49"/>
      <c r="B3558" s="50" t="s">
        <v>216</v>
      </c>
      <c r="C3558" s="51">
        <v>3.3968599999999998E-6</v>
      </c>
      <c r="D3558" s="51">
        <v>2.2264400000000002E-6</v>
      </c>
      <c r="E3558" s="51">
        <v>8.5170999999999999E-7</v>
      </c>
      <c r="F3558" s="52">
        <v>1.26E-6</v>
      </c>
      <c r="G3558" s="53">
        <v>7.7350100000000003E-6</v>
      </c>
      <c r="H3558" s="53">
        <f t="shared" si="55"/>
        <v>3.9448551000000003E-6</v>
      </c>
    </row>
    <row r="3559" spans="1:8" x14ac:dyDescent="0.4">
      <c r="A3559" s="49"/>
      <c r="B3559" s="50" t="s">
        <v>458</v>
      </c>
      <c r="C3559" s="51">
        <v>3.8433000000000001E-6</v>
      </c>
      <c r="D3559" s="51">
        <v>2.3196300000000002E-6</v>
      </c>
      <c r="E3559" s="51">
        <v>1.09636E-6</v>
      </c>
      <c r="F3559" s="52">
        <v>1.55E-6</v>
      </c>
      <c r="G3559" s="53">
        <v>8.8092900000000015E-6</v>
      </c>
      <c r="H3559" s="53">
        <f t="shared" si="55"/>
        <v>4.4927379000000009E-6</v>
      </c>
    </row>
    <row r="3560" spans="1:8" x14ac:dyDescent="0.4">
      <c r="A3560" s="49"/>
      <c r="B3560" s="50" t="s">
        <v>441</v>
      </c>
      <c r="C3560" s="51">
        <v>5.3323600000000006E-6</v>
      </c>
      <c r="D3560" s="51">
        <v>4.7649299999999995E-6</v>
      </c>
      <c r="E3560" s="51">
        <v>1.4202E-6</v>
      </c>
      <c r="F3560" s="52">
        <v>2.26E-6</v>
      </c>
      <c r="G3560" s="53">
        <v>1.3777489999999999E-5</v>
      </c>
      <c r="H3560" s="53">
        <f t="shared" si="55"/>
        <v>7.0265198999999993E-6</v>
      </c>
    </row>
    <row r="3561" spans="1:8" x14ac:dyDescent="0.4">
      <c r="A3561" s="49"/>
      <c r="B3561" s="50" t="s">
        <v>342</v>
      </c>
      <c r="C3561" s="51">
        <v>5.6984100000000002E-6</v>
      </c>
      <c r="D3561" s="51">
        <v>4.7947800000000005E-6</v>
      </c>
      <c r="E3561" s="51">
        <v>2.7142199999999999E-6</v>
      </c>
      <c r="F3561" s="52">
        <v>1.5100000000000002E-6</v>
      </c>
      <c r="G3561" s="53">
        <v>1.471741E-5</v>
      </c>
      <c r="H3561" s="53">
        <f t="shared" si="55"/>
        <v>7.5058791000000004E-6</v>
      </c>
    </row>
    <row r="3562" spans="1:8" x14ac:dyDescent="0.4">
      <c r="A3562" s="44" t="s">
        <v>184</v>
      </c>
      <c r="B3562" s="45" t="s">
        <v>359</v>
      </c>
      <c r="C3562" s="46">
        <v>1.7876900000000001E-9</v>
      </c>
      <c r="D3562" s="46">
        <v>5.6518900000000004E-9</v>
      </c>
      <c r="E3562" s="46">
        <v>5.5225900000000001E-10</v>
      </c>
      <c r="F3562" s="47">
        <v>3.8400000000000002E-10</v>
      </c>
      <c r="G3562" s="48">
        <v>8.375839E-9</v>
      </c>
      <c r="H3562" s="48">
        <f t="shared" si="55"/>
        <v>4.2716778900000002E-9</v>
      </c>
    </row>
    <row r="3563" spans="1:8" x14ac:dyDescent="0.4">
      <c r="A3563" s="49"/>
      <c r="B3563" s="50" t="s">
        <v>451</v>
      </c>
      <c r="C3563" s="51">
        <v>2.2620800000000001E-9</v>
      </c>
      <c r="D3563" s="51">
        <v>5.6169000000000003E-9</v>
      </c>
      <c r="E3563" s="51">
        <v>4.2252699999999996E-10</v>
      </c>
      <c r="F3563" s="52">
        <v>1.6899999999999999E-10</v>
      </c>
      <c r="G3563" s="53">
        <v>8.4705070000000002E-9</v>
      </c>
      <c r="H3563" s="53">
        <f t="shared" si="55"/>
        <v>4.3199585700000005E-9</v>
      </c>
    </row>
    <row r="3564" spans="1:8" x14ac:dyDescent="0.4">
      <c r="A3564" s="49"/>
      <c r="B3564" s="50" t="s">
        <v>61</v>
      </c>
      <c r="C3564" s="51">
        <v>1.9588799999999998E-9</v>
      </c>
      <c r="D3564" s="51">
        <v>5.9761500000000007E-9</v>
      </c>
      <c r="E3564" s="51">
        <v>5.2653000000000004E-10</v>
      </c>
      <c r="F3564" s="52">
        <v>3.2599999999999996E-10</v>
      </c>
      <c r="G3564" s="53">
        <v>8.7875599999999994E-9</v>
      </c>
      <c r="H3564" s="53">
        <f t="shared" si="55"/>
        <v>4.4816555999999994E-9</v>
      </c>
    </row>
    <row r="3565" spans="1:8" x14ac:dyDescent="0.4">
      <c r="A3565" s="49"/>
      <c r="B3565" s="50" t="s">
        <v>376</v>
      </c>
      <c r="C3565" s="51">
        <v>1.9588799999999998E-9</v>
      </c>
      <c r="D3565" s="51">
        <v>5.9761500000000007E-9</v>
      </c>
      <c r="E3565" s="51">
        <v>5.2653000000000004E-10</v>
      </c>
      <c r="F3565" s="52">
        <v>3.2599999999999996E-10</v>
      </c>
      <c r="G3565" s="53">
        <v>8.7875599999999994E-9</v>
      </c>
      <c r="H3565" s="53">
        <f t="shared" si="55"/>
        <v>4.4816555999999994E-9</v>
      </c>
    </row>
    <row r="3566" spans="1:8" x14ac:dyDescent="0.4">
      <c r="A3566" s="49"/>
      <c r="B3566" s="50" t="s">
        <v>377</v>
      </c>
      <c r="C3566" s="51">
        <v>1.9599999999999998E-9</v>
      </c>
      <c r="D3566" s="51">
        <v>5.9800000000000004E-9</v>
      </c>
      <c r="E3566" s="51">
        <v>5.2700000000000004E-10</v>
      </c>
      <c r="F3566" s="52">
        <v>3.2599999999999996E-10</v>
      </c>
      <c r="G3566" s="53">
        <v>8.7929999999999997E-9</v>
      </c>
      <c r="H3566" s="53">
        <f t="shared" si="55"/>
        <v>4.4844299999999996E-9</v>
      </c>
    </row>
    <row r="3567" spans="1:8" x14ac:dyDescent="0.4">
      <c r="A3567" s="49"/>
      <c r="B3567" s="50" t="s">
        <v>317</v>
      </c>
      <c r="C3567" s="51">
        <v>2.45E-9</v>
      </c>
      <c r="D3567" s="51">
        <v>5.8799999999999995E-9</v>
      </c>
      <c r="E3567" s="51">
        <v>4.6199999999999996E-10</v>
      </c>
      <c r="F3567" s="52">
        <v>2.7500000000000003E-10</v>
      </c>
      <c r="G3567" s="53">
        <v>9.0669999999999994E-9</v>
      </c>
      <c r="H3567" s="53">
        <f t="shared" si="55"/>
        <v>4.6241700000000002E-9</v>
      </c>
    </row>
    <row r="3568" spans="1:8" x14ac:dyDescent="0.4">
      <c r="A3568" s="49"/>
      <c r="B3568" s="50" t="s">
        <v>402</v>
      </c>
      <c r="C3568" s="51">
        <v>2.49269E-9</v>
      </c>
      <c r="D3568" s="51">
        <v>6.3325099999999997E-9</v>
      </c>
      <c r="E3568" s="51">
        <v>6.4716900000000004E-10</v>
      </c>
      <c r="F3568" s="52">
        <v>4.9999999999999993E-10</v>
      </c>
      <c r="G3568" s="53">
        <v>9.9723690000000001E-9</v>
      </c>
      <c r="H3568" s="53">
        <f t="shared" si="55"/>
        <v>5.0859081899999999E-9</v>
      </c>
    </row>
    <row r="3569" spans="1:8" x14ac:dyDescent="0.4">
      <c r="A3569" s="49"/>
      <c r="B3569" s="50" t="s">
        <v>224</v>
      </c>
      <c r="C3569" s="51">
        <v>3.0171400000000002E-9</v>
      </c>
      <c r="D3569" s="51">
        <v>7.4917899999999994E-9</v>
      </c>
      <c r="E3569" s="51">
        <v>5.6356299999999999E-10</v>
      </c>
      <c r="F3569" s="52">
        <v>2.25E-10</v>
      </c>
      <c r="G3569" s="53">
        <v>1.1297493E-8</v>
      </c>
      <c r="H3569" s="53">
        <f t="shared" si="55"/>
        <v>5.7617214299999998E-9</v>
      </c>
    </row>
    <row r="3570" spans="1:8" x14ac:dyDescent="0.4">
      <c r="A3570" s="49"/>
      <c r="B3570" s="50" t="s">
        <v>401</v>
      </c>
      <c r="C3570" s="51">
        <v>3.0464900000000003E-9</v>
      </c>
      <c r="D3570" s="51">
        <v>7.40014E-9</v>
      </c>
      <c r="E3570" s="51">
        <v>5.7216499999999996E-10</v>
      </c>
      <c r="F3570" s="52">
        <v>3E-10</v>
      </c>
      <c r="G3570" s="53">
        <v>1.1318795000000001E-8</v>
      </c>
      <c r="H3570" s="53">
        <f t="shared" si="55"/>
        <v>5.7725854500000008E-9</v>
      </c>
    </row>
    <row r="3571" spans="1:8" x14ac:dyDescent="0.4">
      <c r="A3571" s="49"/>
      <c r="B3571" s="50" t="s">
        <v>226</v>
      </c>
      <c r="C3571" s="51">
        <v>4.4860399999999999E-9</v>
      </c>
      <c r="D3571" s="51">
        <v>9.1226499999999993E-9</v>
      </c>
      <c r="E3571" s="51">
        <v>8.2391300000000003E-10</v>
      </c>
      <c r="F3571" s="52">
        <v>6.3900000000000007E-10</v>
      </c>
      <c r="G3571" s="53">
        <v>1.5071603E-8</v>
      </c>
      <c r="H3571" s="53">
        <f t="shared" si="55"/>
        <v>7.6865175300000008E-9</v>
      </c>
    </row>
    <row r="3572" spans="1:8" x14ac:dyDescent="0.4">
      <c r="A3572" s="49"/>
      <c r="B3572" s="50" t="s">
        <v>429</v>
      </c>
      <c r="C3572" s="51">
        <v>3.9677099999999997E-9</v>
      </c>
      <c r="D3572" s="51">
        <v>1.0086899999999999E-8</v>
      </c>
      <c r="E3572" s="51">
        <v>7.6924799999999999E-10</v>
      </c>
      <c r="F3572" s="52">
        <v>4.35E-10</v>
      </c>
      <c r="G3572" s="53">
        <v>1.5258857999999999E-8</v>
      </c>
      <c r="H3572" s="53">
        <f t="shared" si="55"/>
        <v>7.7820175799999991E-9</v>
      </c>
    </row>
    <row r="3573" spans="1:8" x14ac:dyDescent="0.4">
      <c r="A3573" s="49"/>
      <c r="B3573" s="50" t="s">
        <v>452</v>
      </c>
      <c r="C3573" s="51">
        <v>5.1943300000000002E-9</v>
      </c>
      <c r="D3573" s="51">
        <v>8.7162700000000001E-9</v>
      </c>
      <c r="E3573" s="51">
        <v>7.8211700000000006E-10</v>
      </c>
      <c r="F3573" s="52">
        <v>5.9500000000000001E-10</v>
      </c>
      <c r="G3573" s="53">
        <v>1.5287717E-8</v>
      </c>
      <c r="H3573" s="53">
        <f t="shared" si="55"/>
        <v>7.7967356700000009E-9</v>
      </c>
    </row>
    <row r="3574" spans="1:8" x14ac:dyDescent="0.4">
      <c r="A3574" s="49"/>
      <c r="B3574" s="50" t="s">
        <v>319</v>
      </c>
      <c r="C3574" s="51">
        <v>3.4765600000000002E-9</v>
      </c>
      <c r="D3574" s="51">
        <v>1.0801499999999999E-8</v>
      </c>
      <c r="E3574" s="51">
        <v>1.0589200000000001E-9</v>
      </c>
      <c r="F3574" s="52">
        <v>7.4300000000000002E-10</v>
      </c>
      <c r="G3574" s="53">
        <v>1.6079979999999999E-8</v>
      </c>
      <c r="H3574" s="53">
        <f t="shared" si="55"/>
        <v>8.2007897999999993E-9</v>
      </c>
    </row>
    <row r="3575" spans="1:8" x14ac:dyDescent="0.4">
      <c r="A3575" s="49"/>
      <c r="B3575" s="50" t="s">
        <v>320</v>
      </c>
      <c r="C3575" s="51">
        <v>3.4765600000000002E-9</v>
      </c>
      <c r="D3575" s="51">
        <v>1.0801499999999999E-8</v>
      </c>
      <c r="E3575" s="51">
        <v>1.0589200000000001E-9</v>
      </c>
      <c r="F3575" s="52">
        <v>7.4300000000000002E-10</v>
      </c>
      <c r="G3575" s="53">
        <v>1.6079979999999999E-8</v>
      </c>
      <c r="H3575" s="53">
        <f t="shared" si="55"/>
        <v>8.2007897999999993E-9</v>
      </c>
    </row>
    <row r="3576" spans="1:8" x14ac:dyDescent="0.4">
      <c r="A3576" s="49"/>
      <c r="B3576" s="50" t="s">
        <v>371</v>
      </c>
      <c r="C3576" s="51">
        <v>2.8709299999999997E-9</v>
      </c>
      <c r="D3576" s="51">
        <v>1.3818900000000001E-8</v>
      </c>
      <c r="E3576" s="51">
        <v>5.2992999999999995E-10</v>
      </c>
      <c r="F3576" s="52">
        <v>2.8599999999999999E-10</v>
      </c>
      <c r="G3576" s="53">
        <v>1.7505759999999998E-8</v>
      </c>
      <c r="H3576" s="53">
        <f t="shared" si="55"/>
        <v>8.9279375999999989E-9</v>
      </c>
    </row>
    <row r="3577" spans="1:8" x14ac:dyDescent="0.4">
      <c r="A3577" s="49"/>
      <c r="B3577" s="50" t="s">
        <v>433</v>
      </c>
      <c r="C3577" s="51">
        <v>5.191E-9</v>
      </c>
      <c r="D3577" s="51">
        <v>1.1087800000000001E-8</v>
      </c>
      <c r="E3577" s="51">
        <v>8.3376799999999999E-10</v>
      </c>
      <c r="F3577" s="52">
        <v>1.1599999999999999E-9</v>
      </c>
      <c r="G3577" s="53">
        <v>1.8272568000000002E-8</v>
      </c>
      <c r="H3577" s="53">
        <f t="shared" si="55"/>
        <v>9.3190096800000007E-9</v>
      </c>
    </row>
    <row r="3578" spans="1:8" x14ac:dyDescent="0.4">
      <c r="A3578" s="49"/>
      <c r="B3578" s="50" t="s">
        <v>72</v>
      </c>
      <c r="C3578" s="51">
        <v>4.6651700000000003E-9</v>
      </c>
      <c r="D3578" s="51">
        <v>1.4749199999999999E-8</v>
      </c>
      <c r="E3578" s="51">
        <v>1.44118E-9</v>
      </c>
      <c r="F3578" s="52">
        <v>9.9999999999999986E-10</v>
      </c>
      <c r="G3578" s="53">
        <v>2.1855550000000003E-8</v>
      </c>
      <c r="H3578" s="53">
        <f t="shared" si="55"/>
        <v>1.1146330500000002E-8</v>
      </c>
    </row>
    <row r="3579" spans="1:8" x14ac:dyDescent="0.4">
      <c r="A3579" s="49"/>
      <c r="B3579" s="50" t="s">
        <v>368</v>
      </c>
      <c r="C3579" s="51">
        <v>6.0823799999999998E-9</v>
      </c>
      <c r="D3579" s="51">
        <v>1.5103E-8</v>
      </c>
      <c r="E3579" s="51">
        <v>1.1361100000000001E-9</v>
      </c>
      <c r="F3579" s="52">
        <v>4.5400000000000003E-10</v>
      </c>
      <c r="G3579" s="53">
        <v>2.2775490000000001E-8</v>
      </c>
      <c r="H3579" s="53">
        <f t="shared" si="55"/>
        <v>1.1615499900000001E-8</v>
      </c>
    </row>
    <row r="3580" spans="1:8" x14ac:dyDescent="0.4">
      <c r="A3580" s="49"/>
      <c r="B3580" s="50" t="s">
        <v>438</v>
      </c>
      <c r="C3580" s="51">
        <v>1.40842E-8</v>
      </c>
      <c r="D3580" s="51">
        <v>8.1125400000000002E-9</v>
      </c>
      <c r="E3580" s="51">
        <v>6.9320299999999997E-10</v>
      </c>
      <c r="F3580" s="52">
        <v>2.93E-9</v>
      </c>
      <c r="G3580" s="53">
        <v>2.5819943000000001E-8</v>
      </c>
      <c r="H3580" s="53">
        <f t="shared" si="55"/>
        <v>1.316817093E-8</v>
      </c>
    </row>
    <row r="3581" spans="1:8" x14ac:dyDescent="0.4">
      <c r="A3581" s="49"/>
      <c r="B3581" s="50" t="s">
        <v>434</v>
      </c>
      <c r="C3581" s="51">
        <v>7.2544199999999999E-9</v>
      </c>
      <c r="D3581" s="51">
        <v>1.66074E-8</v>
      </c>
      <c r="E3581" s="51">
        <v>1.29522E-9</v>
      </c>
      <c r="F3581" s="52">
        <v>1.7799999999999999E-9</v>
      </c>
      <c r="G3581" s="53">
        <v>2.6937039999999998E-8</v>
      </c>
      <c r="H3581" s="53">
        <f t="shared" si="55"/>
        <v>1.3737890399999998E-8</v>
      </c>
    </row>
    <row r="3582" spans="1:8" x14ac:dyDescent="0.4">
      <c r="A3582" s="49"/>
      <c r="B3582" s="50" t="s">
        <v>408</v>
      </c>
      <c r="C3582" s="51">
        <v>1.34371E-8</v>
      </c>
      <c r="D3582" s="51">
        <v>9.9689700000000002E-9</v>
      </c>
      <c r="E3582" s="51">
        <v>4.96151E-10</v>
      </c>
      <c r="F3582" s="52">
        <v>3.2600000000000003E-9</v>
      </c>
      <c r="G3582" s="53">
        <v>2.7162221E-8</v>
      </c>
      <c r="H3582" s="53">
        <f t="shared" si="55"/>
        <v>1.3852732710000001E-8</v>
      </c>
    </row>
    <row r="3583" spans="1:8" x14ac:dyDescent="0.4">
      <c r="A3583" s="49"/>
      <c r="B3583" s="50" t="s">
        <v>223</v>
      </c>
      <c r="C3583" s="51">
        <v>7.7500799999999989E-9</v>
      </c>
      <c r="D3583" s="51">
        <v>1.86501E-8</v>
      </c>
      <c r="E3583" s="51">
        <v>1.7218800000000001E-9</v>
      </c>
      <c r="F3583" s="52">
        <v>1.31E-9</v>
      </c>
      <c r="G3583" s="53">
        <v>2.9432059999999998E-8</v>
      </c>
      <c r="H3583" s="53">
        <f t="shared" si="55"/>
        <v>1.5010350599999999E-8</v>
      </c>
    </row>
    <row r="3584" spans="1:8" x14ac:dyDescent="0.4">
      <c r="A3584" s="49"/>
      <c r="B3584" s="50" t="s">
        <v>356</v>
      </c>
      <c r="C3584" s="51">
        <v>7.7500799999999989E-9</v>
      </c>
      <c r="D3584" s="51">
        <v>1.86501E-8</v>
      </c>
      <c r="E3584" s="51">
        <v>1.7218800000000001E-9</v>
      </c>
      <c r="F3584" s="52">
        <v>1.31E-9</v>
      </c>
      <c r="G3584" s="53">
        <v>2.9432059999999998E-8</v>
      </c>
      <c r="H3584" s="53">
        <f t="shared" si="55"/>
        <v>1.5010350599999999E-8</v>
      </c>
    </row>
    <row r="3585" spans="1:8" x14ac:dyDescent="0.4">
      <c r="A3585" s="49"/>
      <c r="B3585" s="50" t="s">
        <v>385</v>
      </c>
      <c r="C3585" s="51">
        <v>7.9128699999999994E-9</v>
      </c>
      <c r="D3585" s="51">
        <v>1.8538100000000002E-8</v>
      </c>
      <c r="E3585" s="51">
        <v>1.666E-9</v>
      </c>
      <c r="F3585" s="52">
        <v>1.32E-9</v>
      </c>
      <c r="G3585" s="53">
        <v>2.9436970000000001E-8</v>
      </c>
      <c r="H3585" s="53">
        <f t="shared" si="55"/>
        <v>1.5012854700000002E-8</v>
      </c>
    </row>
    <row r="3586" spans="1:8" x14ac:dyDescent="0.4">
      <c r="A3586" s="49"/>
      <c r="B3586" s="50" t="s">
        <v>345</v>
      </c>
      <c r="C3586" s="51">
        <v>1.6011999999999998E-8</v>
      </c>
      <c r="D3586" s="51">
        <v>1.12243E-8</v>
      </c>
      <c r="E3586" s="51">
        <v>8.5657700000000003E-10</v>
      </c>
      <c r="F3586" s="52">
        <v>3.4999999999999999E-9</v>
      </c>
      <c r="G3586" s="53">
        <v>3.1592876999999994E-8</v>
      </c>
      <c r="H3586" s="53">
        <f t="shared" si="55"/>
        <v>1.6112367269999997E-8</v>
      </c>
    </row>
    <row r="3587" spans="1:8" x14ac:dyDescent="0.4">
      <c r="A3587" s="49"/>
      <c r="B3587" s="50" t="s">
        <v>463</v>
      </c>
      <c r="C3587" s="51">
        <v>8.9867199999999998E-9</v>
      </c>
      <c r="D3587" s="51">
        <v>1.89966E-8</v>
      </c>
      <c r="E3587" s="51">
        <v>1.3242100000000001E-9</v>
      </c>
      <c r="F3587" s="52">
        <v>2.8400000000000001E-9</v>
      </c>
      <c r="G3587" s="53">
        <v>3.214753E-8</v>
      </c>
      <c r="H3587" s="53">
        <f t="shared" si="55"/>
        <v>1.6395240300000001E-8</v>
      </c>
    </row>
    <row r="3588" spans="1:8" x14ac:dyDescent="0.4">
      <c r="A3588" s="49"/>
      <c r="B3588" s="50" t="s">
        <v>137</v>
      </c>
      <c r="C3588" s="51">
        <v>7.1755299999999999E-9</v>
      </c>
      <c r="D3588" s="51">
        <v>2.1472899999999998E-8</v>
      </c>
      <c r="E3588" s="51">
        <v>2.13857E-9</v>
      </c>
      <c r="F3588" s="52">
        <v>2.09E-9</v>
      </c>
      <c r="G3588" s="53">
        <v>3.2876999999999997E-8</v>
      </c>
      <c r="H3588" s="53">
        <f t="shared" si="55"/>
        <v>1.6767269999999997E-8</v>
      </c>
    </row>
    <row r="3589" spans="1:8" x14ac:dyDescent="0.4">
      <c r="A3589" s="49"/>
      <c r="B3589" s="50" t="s">
        <v>334</v>
      </c>
      <c r="C3589" s="51">
        <v>1.78714E-8</v>
      </c>
      <c r="D3589" s="51">
        <v>1.11096E-8</v>
      </c>
      <c r="E3589" s="51">
        <v>8.18377E-10</v>
      </c>
      <c r="F3589" s="52">
        <v>4.0300000000000004E-9</v>
      </c>
      <c r="G3589" s="53">
        <v>3.3829377000000002E-8</v>
      </c>
      <c r="H3589" s="53">
        <f t="shared" si="55"/>
        <v>1.7252982270000001E-8</v>
      </c>
    </row>
    <row r="3590" spans="1:8" x14ac:dyDescent="0.4">
      <c r="A3590" s="49"/>
      <c r="B3590" s="50" t="s">
        <v>432</v>
      </c>
      <c r="C3590" s="51">
        <v>9.5183300000000006E-9</v>
      </c>
      <c r="D3590" s="51">
        <v>2.1229500000000002E-8</v>
      </c>
      <c r="E3590" s="51">
        <v>2.5411599999999999E-9</v>
      </c>
      <c r="F3590" s="52">
        <v>2.8200000000000002E-9</v>
      </c>
      <c r="G3590" s="53">
        <v>3.6108989999999999E-8</v>
      </c>
      <c r="H3590" s="53">
        <f t="shared" si="55"/>
        <v>1.8415584899999999E-8</v>
      </c>
    </row>
    <row r="3591" spans="1:8" x14ac:dyDescent="0.4">
      <c r="A3591" s="49"/>
      <c r="B3591" s="50" t="s">
        <v>435</v>
      </c>
      <c r="C3591" s="51">
        <v>9.41215E-9</v>
      </c>
      <c r="D3591" s="51">
        <v>2.3501400000000002E-8</v>
      </c>
      <c r="E3591" s="51">
        <v>1.2747400000000001E-9</v>
      </c>
      <c r="F3591" s="52">
        <v>2.2999999999999999E-9</v>
      </c>
      <c r="G3591" s="53">
        <v>3.6488290000000002E-8</v>
      </c>
      <c r="H3591" s="53">
        <f t="shared" si="55"/>
        <v>1.8609027900000002E-8</v>
      </c>
    </row>
    <row r="3592" spans="1:8" x14ac:dyDescent="0.4">
      <c r="A3592" s="49"/>
      <c r="B3592" s="50" t="s">
        <v>469</v>
      </c>
      <c r="C3592" s="51">
        <v>9.41215E-9</v>
      </c>
      <c r="D3592" s="51">
        <v>2.3501400000000002E-8</v>
      </c>
      <c r="E3592" s="51">
        <v>1.2747400000000001E-9</v>
      </c>
      <c r="F3592" s="52">
        <v>2.2999999999999999E-9</v>
      </c>
      <c r="G3592" s="53">
        <v>3.6488290000000002E-8</v>
      </c>
      <c r="H3592" s="53">
        <f t="shared" si="55"/>
        <v>1.8609027900000002E-8</v>
      </c>
    </row>
    <row r="3593" spans="1:8" x14ac:dyDescent="0.4">
      <c r="A3593" s="49"/>
      <c r="B3593" s="50" t="s">
        <v>443</v>
      </c>
      <c r="C3593" s="51">
        <v>1.2583300000000001E-8</v>
      </c>
      <c r="D3593" s="51">
        <v>2.27007E-8</v>
      </c>
      <c r="E3593" s="51">
        <v>1.8859699999999998E-9</v>
      </c>
      <c r="F3593" s="52">
        <v>1.4200000000000001E-9</v>
      </c>
      <c r="G3593" s="53">
        <v>3.8589970000000007E-8</v>
      </c>
      <c r="H3593" s="53">
        <f t="shared" ref="H3593:H3656" si="56">G3593*0.51</f>
        <v>1.9680884700000004E-8</v>
      </c>
    </row>
    <row r="3594" spans="1:8" x14ac:dyDescent="0.4">
      <c r="A3594" s="49"/>
      <c r="B3594" s="50" t="s">
        <v>444</v>
      </c>
      <c r="C3594" s="51">
        <v>1.3500099999999999E-8</v>
      </c>
      <c r="D3594" s="51">
        <v>2.24319E-8</v>
      </c>
      <c r="E3594" s="51">
        <v>1.9040099999999999E-9</v>
      </c>
      <c r="F3594" s="52">
        <v>1.4599999999999999E-9</v>
      </c>
      <c r="G3594" s="53">
        <v>3.9296010000000006E-8</v>
      </c>
      <c r="H3594" s="53">
        <f t="shared" si="56"/>
        <v>2.0040965100000004E-8</v>
      </c>
    </row>
    <row r="3595" spans="1:8" x14ac:dyDescent="0.4">
      <c r="A3595" s="49"/>
      <c r="B3595" s="50" t="s">
        <v>346</v>
      </c>
      <c r="C3595" s="51">
        <v>8.81772E-9</v>
      </c>
      <c r="D3595" s="51">
        <v>2.3758500000000001E-8</v>
      </c>
      <c r="E3595" s="51">
        <v>1.7174499999999999E-9</v>
      </c>
      <c r="F3595" s="52">
        <v>5.28E-9</v>
      </c>
      <c r="G3595" s="53">
        <v>3.9573670000000002E-8</v>
      </c>
      <c r="H3595" s="53">
        <f t="shared" si="56"/>
        <v>2.01825717E-8</v>
      </c>
    </row>
    <row r="3596" spans="1:8" x14ac:dyDescent="0.4">
      <c r="A3596" s="49"/>
      <c r="B3596" s="50" t="s">
        <v>219</v>
      </c>
      <c r="C3596" s="51">
        <v>2.2237400000000001E-8</v>
      </c>
      <c r="D3596" s="51">
        <v>1.32009E-8</v>
      </c>
      <c r="E3596" s="51">
        <v>1.4616099999999999E-9</v>
      </c>
      <c r="F3596" s="52">
        <v>5.2400000000000001E-9</v>
      </c>
      <c r="G3596" s="53">
        <v>4.2139910000000003E-8</v>
      </c>
      <c r="H3596" s="53">
        <f t="shared" si="56"/>
        <v>2.1491354100000002E-8</v>
      </c>
    </row>
    <row r="3597" spans="1:8" x14ac:dyDescent="0.4">
      <c r="A3597" s="49"/>
      <c r="B3597" s="50" t="s">
        <v>343</v>
      </c>
      <c r="C3597" s="51">
        <v>1.19605E-8</v>
      </c>
      <c r="D3597" s="51">
        <v>2.8424200000000001E-8</v>
      </c>
      <c r="E3597" s="51">
        <v>2.9018799999999999E-9</v>
      </c>
      <c r="F3597" s="52">
        <v>2.1200000000000001E-9</v>
      </c>
      <c r="G3597" s="53">
        <v>4.5406579999999996E-8</v>
      </c>
      <c r="H3597" s="53">
        <f t="shared" si="56"/>
        <v>2.3157355799999998E-8</v>
      </c>
    </row>
    <row r="3598" spans="1:8" x14ac:dyDescent="0.4">
      <c r="A3598" s="49"/>
      <c r="B3598" s="50" t="s">
        <v>418</v>
      </c>
      <c r="C3598" s="51">
        <v>2.4899500000000001E-8</v>
      </c>
      <c r="D3598" s="51">
        <v>1.5335299999999998E-8</v>
      </c>
      <c r="E3598" s="51">
        <v>1.1507600000000001E-9</v>
      </c>
      <c r="F3598" s="52">
        <v>5.5899999999999999E-9</v>
      </c>
      <c r="G3598" s="53">
        <v>4.6975559999999995E-8</v>
      </c>
      <c r="H3598" s="53">
        <f t="shared" si="56"/>
        <v>2.3957535599999999E-8</v>
      </c>
    </row>
    <row r="3599" spans="1:8" x14ac:dyDescent="0.4">
      <c r="A3599" s="49"/>
      <c r="B3599" s="50" t="s">
        <v>468</v>
      </c>
      <c r="C3599" s="51">
        <v>2.07123E-8</v>
      </c>
      <c r="D3599" s="51">
        <v>1.4238300000000001E-8</v>
      </c>
      <c r="E3599" s="51">
        <v>8.364329999999999E-9</v>
      </c>
      <c r="F3599" s="52">
        <v>5.8100000000000004E-9</v>
      </c>
      <c r="G3599" s="53">
        <v>4.9124930000000002E-8</v>
      </c>
      <c r="H3599" s="53">
        <f t="shared" si="56"/>
        <v>2.50537143E-8</v>
      </c>
    </row>
    <row r="3600" spans="1:8" x14ac:dyDescent="0.4">
      <c r="A3600" s="49"/>
      <c r="B3600" s="50" t="s">
        <v>420</v>
      </c>
      <c r="C3600" s="51">
        <v>1.25731E-8</v>
      </c>
      <c r="D3600" s="51">
        <v>3.8544000000000004E-8</v>
      </c>
      <c r="E3600" s="51">
        <v>8.9870999999999999E-10</v>
      </c>
      <c r="F3600" s="52">
        <v>6.9199999999999999E-10</v>
      </c>
      <c r="G3600" s="53">
        <v>5.2707809999999997E-8</v>
      </c>
      <c r="H3600" s="53">
        <f t="shared" si="56"/>
        <v>2.6880983100000001E-8</v>
      </c>
    </row>
    <row r="3601" spans="1:8" x14ac:dyDescent="0.4">
      <c r="A3601" s="49"/>
      <c r="B3601" s="50" t="s">
        <v>344</v>
      </c>
      <c r="C3601" s="51">
        <v>2.7057099999999997E-8</v>
      </c>
      <c r="D3601" s="51">
        <v>1.6812100000000001E-8</v>
      </c>
      <c r="E3601" s="51">
        <v>2.6422700000000002E-9</v>
      </c>
      <c r="F3601" s="52">
        <v>6.3300000000000003E-9</v>
      </c>
      <c r="G3601" s="53">
        <v>5.2841469999999994E-8</v>
      </c>
      <c r="H3601" s="53">
        <f t="shared" si="56"/>
        <v>2.6949149699999998E-8</v>
      </c>
    </row>
    <row r="3602" spans="1:8" x14ac:dyDescent="0.4">
      <c r="A3602" s="49"/>
      <c r="B3602" s="50" t="s">
        <v>388</v>
      </c>
      <c r="C3602" s="51">
        <v>1.9284500000000003E-8</v>
      </c>
      <c r="D3602" s="51">
        <v>2.9792099999999998E-8</v>
      </c>
      <c r="E3602" s="51">
        <v>2.4337099999999999E-9</v>
      </c>
      <c r="F3602" s="52">
        <v>1.7000000000000001E-9</v>
      </c>
      <c r="G3602" s="53">
        <v>5.3210310000000004E-8</v>
      </c>
      <c r="H3602" s="53">
        <f t="shared" si="56"/>
        <v>2.7137258100000001E-8</v>
      </c>
    </row>
    <row r="3603" spans="1:8" x14ac:dyDescent="0.4">
      <c r="A3603" s="49"/>
      <c r="B3603" s="50" t="s">
        <v>448</v>
      </c>
      <c r="C3603" s="51">
        <v>2.4323799999999999E-8</v>
      </c>
      <c r="D3603" s="51">
        <v>2.38072E-8</v>
      </c>
      <c r="E3603" s="51">
        <v>1.35165E-9</v>
      </c>
      <c r="F3603" s="52">
        <v>5.3600000000000005E-9</v>
      </c>
      <c r="G3603" s="53">
        <v>5.4842650000000004E-8</v>
      </c>
      <c r="H3603" s="53">
        <f t="shared" si="56"/>
        <v>2.7969751500000003E-8</v>
      </c>
    </row>
    <row r="3604" spans="1:8" x14ac:dyDescent="0.4">
      <c r="A3604" s="49"/>
      <c r="B3604" s="50" t="s">
        <v>395</v>
      </c>
      <c r="C3604" s="51">
        <v>1.67022E-8</v>
      </c>
      <c r="D3604" s="51">
        <v>4.1771599999999997E-8</v>
      </c>
      <c r="E3604" s="51">
        <v>8.6378600000000004E-10</v>
      </c>
      <c r="F3604" s="52">
        <v>6.0800000000000005E-9</v>
      </c>
      <c r="G3604" s="53">
        <v>6.5417585999999991E-8</v>
      </c>
      <c r="H3604" s="53">
        <f t="shared" si="56"/>
        <v>3.3362968859999998E-8</v>
      </c>
    </row>
    <row r="3605" spans="1:8" x14ac:dyDescent="0.4">
      <c r="A3605" s="49"/>
      <c r="B3605" s="50" t="s">
        <v>357</v>
      </c>
      <c r="C3605" s="51">
        <v>1.4351900000000001E-8</v>
      </c>
      <c r="D3605" s="51">
        <v>4.4733000000000001E-8</v>
      </c>
      <c r="E3605" s="51">
        <v>3.5220499999999998E-9</v>
      </c>
      <c r="F3605" s="52">
        <v>3.53E-9</v>
      </c>
      <c r="G3605" s="53">
        <v>6.6136950000000009E-8</v>
      </c>
      <c r="H3605" s="53">
        <f t="shared" si="56"/>
        <v>3.3729844500000003E-8</v>
      </c>
    </row>
    <row r="3606" spans="1:8" x14ac:dyDescent="0.4">
      <c r="A3606" s="49"/>
      <c r="B3606" s="50" t="s">
        <v>375</v>
      </c>
      <c r="C3606" s="51">
        <v>1.8067000000000002E-8</v>
      </c>
      <c r="D3606" s="51">
        <v>4.1221399999999997E-8</v>
      </c>
      <c r="E3606" s="51">
        <v>2.6028599999999998E-9</v>
      </c>
      <c r="F3606" s="52">
        <v>1.0600000000000001E-8</v>
      </c>
      <c r="G3606" s="53">
        <v>7.2491260000000001E-8</v>
      </c>
      <c r="H3606" s="53">
        <f t="shared" si="56"/>
        <v>3.6970542600000004E-8</v>
      </c>
    </row>
    <row r="3607" spans="1:8" x14ac:dyDescent="0.4">
      <c r="A3607" s="49"/>
      <c r="B3607" s="50" t="s">
        <v>437</v>
      </c>
      <c r="C3607" s="51">
        <v>1.0840599999999999E-8</v>
      </c>
      <c r="D3607" s="51">
        <v>3.2494E-8</v>
      </c>
      <c r="E3607" s="51">
        <v>3.4440900000000005E-10</v>
      </c>
      <c r="F3607" s="52">
        <v>3.6600000000000003E-8</v>
      </c>
      <c r="G3607" s="53">
        <v>8.0279008999999993E-8</v>
      </c>
      <c r="H3607" s="53">
        <f t="shared" si="56"/>
        <v>4.0942294589999997E-8</v>
      </c>
    </row>
    <row r="3608" spans="1:8" x14ac:dyDescent="0.4">
      <c r="A3608" s="49"/>
      <c r="B3608" s="50" t="s">
        <v>349</v>
      </c>
      <c r="C3608" s="51">
        <v>1.9917100000000001E-8</v>
      </c>
      <c r="D3608" s="51">
        <v>4.7880300000000006E-8</v>
      </c>
      <c r="E3608" s="51">
        <v>7.8899400000000006E-9</v>
      </c>
      <c r="F3608" s="52">
        <v>1.35E-8</v>
      </c>
      <c r="G3608" s="53">
        <v>8.9187340000000006E-8</v>
      </c>
      <c r="H3608" s="53">
        <f t="shared" si="56"/>
        <v>4.5485543400000004E-8</v>
      </c>
    </row>
    <row r="3609" spans="1:8" x14ac:dyDescent="0.4">
      <c r="A3609" s="49"/>
      <c r="B3609" s="50" t="s">
        <v>74</v>
      </c>
      <c r="C3609" s="51">
        <v>1.9917100000000001E-8</v>
      </c>
      <c r="D3609" s="51">
        <v>4.7880300000000006E-8</v>
      </c>
      <c r="E3609" s="51">
        <v>7.8899400000000006E-9</v>
      </c>
      <c r="F3609" s="52">
        <v>1.35E-8</v>
      </c>
      <c r="G3609" s="53">
        <v>8.9187340000000006E-8</v>
      </c>
      <c r="H3609" s="53">
        <f t="shared" si="56"/>
        <v>4.5485543400000004E-8</v>
      </c>
    </row>
    <row r="3610" spans="1:8" x14ac:dyDescent="0.4">
      <c r="A3610" s="49"/>
      <c r="B3610" s="50" t="s">
        <v>350</v>
      </c>
      <c r="C3610" s="51">
        <v>1.9917100000000001E-8</v>
      </c>
      <c r="D3610" s="51">
        <v>4.7880300000000006E-8</v>
      </c>
      <c r="E3610" s="51">
        <v>7.8899400000000006E-9</v>
      </c>
      <c r="F3610" s="52">
        <v>1.35E-8</v>
      </c>
      <c r="G3610" s="53">
        <v>8.9187340000000006E-8</v>
      </c>
      <c r="H3610" s="53">
        <f t="shared" si="56"/>
        <v>4.5485543400000004E-8</v>
      </c>
    </row>
    <row r="3611" spans="1:8" x14ac:dyDescent="0.4">
      <c r="A3611" s="49"/>
      <c r="B3611" s="50" t="s">
        <v>394</v>
      </c>
      <c r="C3611" s="51">
        <v>1.1646100000000001E-8</v>
      </c>
      <c r="D3611" s="51">
        <v>6.3456199999999994E-8</v>
      </c>
      <c r="E3611" s="51">
        <v>3.9773699999999999E-10</v>
      </c>
      <c r="F3611" s="52">
        <v>1.55E-8</v>
      </c>
      <c r="G3611" s="53">
        <v>9.1000036999999996E-8</v>
      </c>
      <c r="H3611" s="53">
        <f t="shared" si="56"/>
        <v>4.6410018869999997E-8</v>
      </c>
    </row>
    <row r="3612" spans="1:8" x14ac:dyDescent="0.4">
      <c r="A3612" s="49"/>
      <c r="B3612" s="50" t="s">
        <v>354</v>
      </c>
      <c r="C3612" s="51">
        <v>4.3149000000000005E-8</v>
      </c>
      <c r="D3612" s="51">
        <v>2.51724E-8</v>
      </c>
      <c r="E3612" s="51">
        <v>9.0665000000000005E-9</v>
      </c>
      <c r="F3612" s="52">
        <v>1.4500000000000001E-8</v>
      </c>
      <c r="G3612" s="53">
        <v>9.1887900000000003E-8</v>
      </c>
      <c r="H3612" s="53">
        <f t="shared" si="56"/>
        <v>4.6862829000000003E-8</v>
      </c>
    </row>
    <row r="3613" spans="1:8" x14ac:dyDescent="0.4">
      <c r="A3613" s="49"/>
      <c r="B3613" s="50" t="s">
        <v>464</v>
      </c>
      <c r="C3613" s="51">
        <v>1.14E-8</v>
      </c>
      <c r="D3613" s="51">
        <v>6.2318500000000003E-8</v>
      </c>
      <c r="E3613" s="51">
        <v>7.0244600000000006E-10</v>
      </c>
      <c r="F3613" s="52">
        <v>1.8199999999999998E-8</v>
      </c>
      <c r="G3613" s="53">
        <v>9.2620945999999995E-8</v>
      </c>
      <c r="H3613" s="53">
        <f t="shared" si="56"/>
        <v>4.7236682460000002E-8</v>
      </c>
    </row>
    <row r="3614" spans="1:8" x14ac:dyDescent="0.4">
      <c r="A3614" s="49"/>
      <c r="B3614" s="50" t="s">
        <v>217</v>
      </c>
      <c r="C3614" s="51">
        <v>4.4199999999999999E-8</v>
      </c>
      <c r="D3614" s="51">
        <v>2.9300000000000001E-8</v>
      </c>
      <c r="E3614" s="51">
        <v>6.6000000000000004E-9</v>
      </c>
      <c r="F3614" s="52">
        <v>1.51E-8</v>
      </c>
      <c r="G3614" s="53">
        <v>9.5199999999999992E-8</v>
      </c>
      <c r="H3614" s="53">
        <f t="shared" si="56"/>
        <v>4.8551999999999997E-8</v>
      </c>
    </row>
    <row r="3615" spans="1:8" x14ac:dyDescent="0.4">
      <c r="A3615" s="49"/>
      <c r="B3615" s="50" t="s">
        <v>400</v>
      </c>
      <c r="C3615" s="51">
        <v>2.1381300000000001E-8</v>
      </c>
      <c r="D3615" s="51">
        <v>5.8930800000000003E-8</v>
      </c>
      <c r="E3615" s="51">
        <v>1.186E-9</v>
      </c>
      <c r="F3615" s="52">
        <v>1.5000000000000002E-8</v>
      </c>
      <c r="G3615" s="53">
        <v>9.64981E-8</v>
      </c>
      <c r="H3615" s="53">
        <f t="shared" si="56"/>
        <v>4.9214031E-8</v>
      </c>
    </row>
    <row r="3616" spans="1:8" x14ac:dyDescent="0.4">
      <c r="A3616" s="49"/>
      <c r="B3616" s="50" t="s">
        <v>296</v>
      </c>
      <c r="C3616" s="51">
        <v>2.3354899999999998E-8</v>
      </c>
      <c r="D3616" s="51">
        <v>5.4809999999999999E-8</v>
      </c>
      <c r="E3616" s="51">
        <v>3.5674100000000002E-9</v>
      </c>
      <c r="F3616" s="52">
        <v>1.63E-8</v>
      </c>
      <c r="G3616" s="53">
        <v>9.8032310000000013E-8</v>
      </c>
      <c r="H3616" s="53">
        <f t="shared" si="56"/>
        <v>4.9996478100000008E-8</v>
      </c>
    </row>
    <row r="3617" spans="1:8" x14ac:dyDescent="0.4">
      <c r="A3617" s="49"/>
      <c r="B3617" s="50" t="s">
        <v>392</v>
      </c>
      <c r="C3617" s="51">
        <v>2.5667000000000001E-8</v>
      </c>
      <c r="D3617" s="51">
        <v>6.2395999999999998E-8</v>
      </c>
      <c r="E3617" s="51">
        <v>1.2367999999999999E-9</v>
      </c>
      <c r="F3617" s="52">
        <v>1.26E-8</v>
      </c>
      <c r="G3617" s="53">
        <v>1.018998E-7</v>
      </c>
      <c r="H3617" s="53">
        <f t="shared" si="56"/>
        <v>5.1968898000000001E-8</v>
      </c>
    </row>
    <row r="3618" spans="1:8" x14ac:dyDescent="0.4">
      <c r="A3618" s="49"/>
      <c r="B3618" s="50" t="s">
        <v>227</v>
      </c>
      <c r="C3618" s="51">
        <v>1.15E-9</v>
      </c>
      <c r="D3618" s="51">
        <v>3.1200000000000001E-8</v>
      </c>
      <c r="E3618" s="51">
        <v>4.49E-10</v>
      </c>
      <c r="F3618" s="52">
        <v>6.9499999999999994E-8</v>
      </c>
      <c r="G3618" s="53">
        <v>1.0229900000000001E-7</v>
      </c>
      <c r="H3618" s="53">
        <f t="shared" si="56"/>
        <v>5.2172490000000003E-8</v>
      </c>
    </row>
    <row r="3619" spans="1:8" x14ac:dyDescent="0.4">
      <c r="A3619" s="49"/>
      <c r="B3619" s="50" t="s">
        <v>292</v>
      </c>
      <c r="C3619" s="51">
        <v>3.6684899999999995E-8</v>
      </c>
      <c r="D3619" s="51">
        <v>4.0450400000000003E-8</v>
      </c>
      <c r="E3619" s="51">
        <v>1.11286E-8</v>
      </c>
      <c r="F3619" s="52">
        <v>1.6900000000000002E-8</v>
      </c>
      <c r="G3619" s="53">
        <v>1.0516390000000001E-7</v>
      </c>
      <c r="H3619" s="53">
        <f t="shared" si="56"/>
        <v>5.3633589000000007E-8</v>
      </c>
    </row>
    <row r="3620" spans="1:8" x14ac:dyDescent="0.4">
      <c r="A3620" s="49"/>
      <c r="B3620" s="50" t="s">
        <v>454</v>
      </c>
      <c r="C3620" s="51">
        <v>2.9483199999999998E-8</v>
      </c>
      <c r="D3620" s="51">
        <v>6.3467299999999998E-8</v>
      </c>
      <c r="E3620" s="51">
        <v>1.5924599999999999E-9</v>
      </c>
      <c r="F3620" s="52">
        <v>1.55E-8</v>
      </c>
      <c r="G3620" s="53">
        <v>1.1004296E-7</v>
      </c>
      <c r="H3620" s="53">
        <f t="shared" si="56"/>
        <v>5.6121909600000002E-8</v>
      </c>
    </row>
    <row r="3621" spans="1:8" x14ac:dyDescent="0.4">
      <c r="A3621" s="49"/>
      <c r="B3621" s="50" t="s">
        <v>386</v>
      </c>
      <c r="C3621" s="51">
        <v>3.1758299999999995E-8</v>
      </c>
      <c r="D3621" s="51">
        <v>6.1309999999999998E-8</v>
      </c>
      <c r="E3621" s="51">
        <v>2.4598300000000002E-9</v>
      </c>
      <c r="F3621" s="52">
        <v>1.8199999999999998E-8</v>
      </c>
      <c r="G3621" s="53">
        <v>1.1372812999999999E-7</v>
      </c>
      <c r="H3621" s="53">
        <f t="shared" si="56"/>
        <v>5.8001346300000001E-8</v>
      </c>
    </row>
    <row r="3622" spans="1:8" x14ac:dyDescent="0.4">
      <c r="A3622" s="49"/>
      <c r="B3622" s="50" t="s">
        <v>470</v>
      </c>
      <c r="C3622" s="51">
        <v>3.0466899999999999E-8</v>
      </c>
      <c r="D3622" s="51">
        <v>6.5068900000000006E-8</v>
      </c>
      <c r="E3622" s="51">
        <v>1.1874099999999999E-9</v>
      </c>
      <c r="F3622" s="52">
        <v>1.7200000000000002E-8</v>
      </c>
      <c r="G3622" s="53">
        <v>1.1392321E-7</v>
      </c>
      <c r="H3622" s="53">
        <f t="shared" si="56"/>
        <v>5.8100837100000005E-8</v>
      </c>
    </row>
    <row r="3623" spans="1:8" x14ac:dyDescent="0.4">
      <c r="A3623" s="49"/>
      <c r="B3623" s="50" t="s">
        <v>421</v>
      </c>
      <c r="C3623" s="51">
        <v>2.41739E-8</v>
      </c>
      <c r="D3623" s="51">
        <v>7.1406800000000001E-8</v>
      </c>
      <c r="E3623" s="51">
        <v>2.0819899999999998E-9</v>
      </c>
      <c r="F3623" s="52">
        <v>1.7600000000000002E-8</v>
      </c>
      <c r="G3623" s="53">
        <v>1.1526268999999999E-7</v>
      </c>
      <c r="H3623" s="53">
        <f t="shared" si="56"/>
        <v>5.8783971899999995E-8</v>
      </c>
    </row>
    <row r="3624" spans="1:8" x14ac:dyDescent="0.4">
      <c r="A3624" s="49"/>
      <c r="B3624" s="50" t="s">
        <v>410</v>
      </c>
      <c r="C3624" s="51">
        <v>3.2043599999999997E-8</v>
      </c>
      <c r="D3624" s="51">
        <v>8.0494700000000004E-8</v>
      </c>
      <c r="E3624" s="51">
        <v>1.6519499999999999E-9</v>
      </c>
      <c r="F3624" s="52">
        <v>2.2499999999999999E-9</v>
      </c>
      <c r="G3624" s="53">
        <v>1.1644025E-7</v>
      </c>
      <c r="H3624" s="53">
        <f t="shared" si="56"/>
        <v>5.9384527499999999E-8</v>
      </c>
    </row>
    <row r="3625" spans="1:8" x14ac:dyDescent="0.4">
      <c r="A3625" s="49"/>
      <c r="B3625" s="50" t="s">
        <v>460</v>
      </c>
      <c r="C3625" s="51">
        <v>2.8444599999999999E-8</v>
      </c>
      <c r="D3625" s="51">
        <v>7.4313800000000002E-8</v>
      </c>
      <c r="E3625" s="51">
        <v>1.02624E-9</v>
      </c>
      <c r="F3625" s="52">
        <v>1.2999999999999999E-8</v>
      </c>
      <c r="G3625" s="53">
        <v>1.1678464000000001E-7</v>
      </c>
      <c r="H3625" s="53">
        <f t="shared" si="56"/>
        <v>5.9560166400000005E-8</v>
      </c>
    </row>
    <row r="3626" spans="1:8" x14ac:dyDescent="0.4">
      <c r="A3626" s="49"/>
      <c r="B3626" s="50" t="s">
        <v>430</v>
      </c>
      <c r="C3626" s="51">
        <v>2.1853500000000001E-8</v>
      </c>
      <c r="D3626" s="51">
        <v>7.9652800000000008E-8</v>
      </c>
      <c r="E3626" s="51">
        <v>6.1840000000000002E-9</v>
      </c>
      <c r="F3626" s="52">
        <v>9.8099999999999998E-9</v>
      </c>
      <c r="G3626" s="53">
        <v>1.1750030000000002E-7</v>
      </c>
      <c r="H3626" s="53">
        <f t="shared" si="56"/>
        <v>5.9925153000000015E-8</v>
      </c>
    </row>
    <row r="3627" spans="1:8" x14ac:dyDescent="0.4">
      <c r="A3627" s="49"/>
      <c r="B3627" s="50" t="s">
        <v>238</v>
      </c>
      <c r="C3627" s="51">
        <v>3.1083400000000003E-8</v>
      </c>
      <c r="D3627" s="51">
        <v>6.5109200000000002E-8</v>
      </c>
      <c r="E3627" s="51">
        <v>2.4570499999999999E-9</v>
      </c>
      <c r="F3627" s="52">
        <v>2.7900000000000002E-8</v>
      </c>
      <c r="G3627" s="53">
        <v>1.2654965000000001E-7</v>
      </c>
      <c r="H3627" s="53">
        <f t="shared" si="56"/>
        <v>6.4540321500000009E-8</v>
      </c>
    </row>
    <row r="3628" spans="1:8" x14ac:dyDescent="0.4">
      <c r="A3628" s="49"/>
      <c r="B3628" s="50" t="s">
        <v>412</v>
      </c>
      <c r="C3628" s="51">
        <v>2.7662899999999999E-8</v>
      </c>
      <c r="D3628" s="51">
        <v>8.1362800000000001E-8</v>
      </c>
      <c r="E3628" s="51">
        <v>1.8616000000000001E-9</v>
      </c>
      <c r="F3628" s="52">
        <v>1.63E-8</v>
      </c>
      <c r="G3628" s="53">
        <v>1.2718730000000002E-7</v>
      </c>
      <c r="H3628" s="53">
        <f t="shared" si="56"/>
        <v>6.486552300000001E-8</v>
      </c>
    </row>
    <row r="3629" spans="1:8" x14ac:dyDescent="0.4">
      <c r="A3629" s="49"/>
      <c r="B3629" s="50" t="s">
        <v>284</v>
      </c>
      <c r="C3629" s="51">
        <v>5.3227599999999997E-8</v>
      </c>
      <c r="D3629" s="51">
        <v>4.8524999999999999E-8</v>
      </c>
      <c r="E3629" s="51">
        <v>9.2127000000000015E-9</v>
      </c>
      <c r="F3629" s="52">
        <v>1.7900000000000001E-8</v>
      </c>
      <c r="G3629" s="53">
        <v>1.2886530000000001E-7</v>
      </c>
      <c r="H3629" s="53">
        <f t="shared" si="56"/>
        <v>6.5721303000000011E-8</v>
      </c>
    </row>
    <row r="3630" spans="1:8" x14ac:dyDescent="0.4">
      <c r="A3630" s="49"/>
      <c r="B3630" s="50" t="s">
        <v>458</v>
      </c>
      <c r="C3630" s="51">
        <v>6.0408799999999998E-8</v>
      </c>
      <c r="D3630" s="51">
        <v>3.5851699999999999E-8</v>
      </c>
      <c r="E3630" s="51">
        <v>1.3061099999999999E-8</v>
      </c>
      <c r="F3630" s="52">
        <v>2.0899999999999999E-8</v>
      </c>
      <c r="G3630" s="53">
        <v>1.3022159999999999E-7</v>
      </c>
      <c r="H3630" s="53">
        <f t="shared" si="56"/>
        <v>6.6413015999999992E-8</v>
      </c>
    </row>
    <row r="3631" spans="1:8" x14ac:dyDescent="0.4">
      <c r="A3631" s="49"/>
      <c r="B3631" s="50" t="s">
        <v>87</v>
      </c>
      <c r="C3631" s="51">
        <v>3.64701E-8</v>
      </c>
      <c r="D3631" s="51">
        <v>7.9594200000000002E-8</v>
      </c>
      <c r="E3631" s="51">
        <v>9.1134000000000004E-9</v>
      </c>
      <c r="F3631" s="52">
        <v>1.0999999999999999E-8</v>
      </c>
      <c r="G3631" s="53">
        <v>1.3617769999999999E-7</v>
      </c>
      <c r="H3631" s="53">
        <f t="shared" si="56"/>
        <v>6.9450627000000001E-8</v>
      </c>
    </row>
    <row r="3632" spans="1:8" x14ac:dyDescent="0.4">
      <c r="A3632" s="49"/>
      <c r="B3632" s="50" t="s">
        <v>80</v>
      </c>
      <c r="C3632" s="51">
        <v>2.72207E-8</v>
      </c>
      <c r="D3632" s="51">
        <v>9.4412800000000002E-8</v>
      </c>
      <c r="E3632" s="51">
        <v>6.0531899999999999E-9</v>
      </c>
      <c r="F3632" s="52">
        <v>1.27E-8</v>
      </c>
      <c r="G3632" s="53">
        <v>1.4038669000000001E-7</v>
      </c>
      <c r="H3632" s="53">
        <f t="shared" si="56"/>
        <v>7.1597211900000009E-8</v>
      </c>
    </row>
    <row r="3633" spans="1:8" x14ac:dyDescent="0.4">
      <c r="A3633" s="49"/>
      <c r="B3633" s="50" t="s">
        <v>358</v>
      </c>
      <c r="C3633" s="51">
        <v>6.3700000000000008E-8</v>
      </c>
      <c r="D3633" s="51">
        <v>4.4518000000000002E-8</v>
      </c>
      <c r="E3633" s="51">
        <v>1.2099999999999999E-8</v>
      </c>
      <c r="F3633" s="52">
        <v>2.4699999999999999E-8</v>
      </c>
      <c r="G3633" s="53">
        <v>1.4501800000000001E-7</v>
      </c>
      <c r="H3633" s="53">
        <f t="shared" si="56"/>
        <v>7.3959180000000012E-8</v>
      </c>
    </row>
    <row r="3634" spans="1:8" x14ac:dyDescent="0.4">
      <c r="A3634" s="49"/>
      <c r="B3634" s="50" t="s">
        <v>277</v>
      </c>
      <c r="C3634" s="51">
        <v>3.4784399999999997E-8</v>
      </c>
      <c r="D3634" s="51">
        <v>9.2561200000000002E-8</v>
      </c>
      <c r="E3634" s="51">
        <v>1.32345E-9</v>
      </c>
      <c r="F3634" s="52">
        <v>1.7099999999999998E-8</v>
      </c>
      <c r="G3634" s="53">
        <v>1.4576905000000001E-7</v>
      </c>
      <c r="H3634" s="53">
        <f t="shared" si="56"/>
        <v>7.4342215500000006E-8</v>
      </c>
    </row>
    <row r="3635" spans="1:8" x14ac:dyDescent="0.4">
      <c r="A3635" s="49"/>
      <c r="B3635" s="50" t="s">
        <v>215</v>
      </c>
      <c r="C3635" s="51">
        <v>3.0928200000000002E-8</v>
      </c>
      <c r="D3635" s="51">
        <v>8.9430099999999993E-8</v>
      </c>
      <c r="E3635" s="51">
        <v>2.46094E-9</v>
      </c>
      <c r="F3635" s="52">
        <v>2.44E-8</v>
      </c>
      <c r="G3635" s="53">
        <v>1.4721923999999999E-7</v>
      </c>
      <c r="H3635" s="53">
        <f t="shared" si="56"/>
        <v>7.5081812399999997E-8</v>
      </c>
    </row>
    <row r="3636" spans="1:8" x14ac:dyDescent="0.4">
      <c r="A3636" s="49"/>
      <c r="B3636" s="50" t="s">
        <v>427</v>
      </c>
      <c r="C3636" s="51">
        <v>3.8925799999999996E-8</v>
      </c>
      <c r="D3636" s="51">
        <v>6.9650799999999995E-8</v>
      </c>
      <c r="E3636" s="51">
        <v>4.1497299999999999E-9</v>
      </c>
      <c r="F3636" s="52">
        <v>3.5600000000000001E-8</v>
      </c>
      <c r="G3636" s="53">
        <v>1.4832632999999998E-7</v>
      </c>
      <c r="H3636" s="53">
        <f t="shared" si="56"/>
        <v>7.564642829999999E-8</v>
      </c>
    </row>
    <row r="3637" spans="1:8" x14ac:dyDescent="0.4">
      <c r="A3637" s="49"/>
      <c r="B3637" s="50" t="s">
        <v>333</v>
      </c>
      <c r="C3637" s="51">
        <v>3.6771400000000001E-8</v>
      </c>
      <c r="D3637" s="51">
        <v>1.03567E-7</v>
      </c>
      <c r="E3637" s="51">
        <v>7.5897100000000007E-9</v>
      </c>
      <c r="F3637" s="52">
        <v>1.33E-8</v>
      </c>
      <c r="G3637" s="53">
        <v>1.6122810999999999E-7</v>
      </c>
      <c r="H3637" s="53">
        <f t="shared" si="56"/>
        <v>8.2226336099999994E-8</v>
      </c>
    </row>
    <row r="3638" spans="1:8" x14ac:dyDescent="0.4">
      <c r="A3638" s="49"/>
      <c r="B3638" s="50" t="s">
        <v>461</v>
      </c>
      <c r="C3638" s="51">
        <v>3.7001299999999998E-8</v>
      </c>
      <c r="D3638" s="51">
        <v>1.1064300000000001E-7</v>
      </c>
      <c r="E3638" s="51">
        <v>3.9868200000000001E-9</v>
      </c>
      <c r="F3638" s="52">
        <v>1.6700000000000001E-8</v>
      </c>
      <c r="G3638" s="53">
        <v>1.6833111999999999E-7</v>
      </c>
      <c r="H3638" s="53">
        <f t="shared" si="56"/>
        <v>8.5848871199999989E-8</v>
      </c>
    </row>
    <row r="3639" spans="1:8" x14ac:dyDescent="0.4">
      <c r="A3639" s="49"/>
      <c r="B3639" s="50" t="s">
        <v>407</v>
      </c>
      <c r="C3639" s="51">
        <v>5.0290100000000001E-8</v>
      </c>
      <c r="D3639" s="51">
        <v>1.1482899999999999E-7</v>
      </c>
      <c r="E3639" s="51">
        <v>2.59437E-9</v>
      </c>
      <c r="F3639" s="52">
        <v>9.4499999999999986E-9</v>
      </c>
      <c r="G3639" s="53">
        <v>1.7716346999999999E-7</v>
      </c>
      <c r="H3639" s="53">
        <f t="shared" si="56"/>
        <v>9.0353369699999996E-8</v>
      </c>
    </row>
    <row r="3640" spans="1:8" x14ac:dyDescent="0.4">
      <c r="A3640" s="49"/>
      <c r="B3640" s="50" t="s">
        <v>397</v>
      </c>
      <c r="C3640" s="51">
        <v>4.0684500000000003E-8</v>
      </c>
      <c r="D3640" s="51">
        <v>1.12758E-7</v>
      </c>
      <c r="E3640" s="51">
        <v>4.5653800000000002E-9</v>
      </c>
      <c r="F3640" s="52">
        <v>2.7800000000000001E-8</v>
      </c>
      <c r="G3640" s="53">
        <v>1.8580788000000001E-7</v>
      </c>
      <c r="H3640" s="53">
        <f t="shared" si="56"/>
        <v>9.4762018800000011E-8</v>
      </c>
    </row>
    <row r="3641" spans="1:8" x14ac:dyDescent="0.4">
      <c r="A3641" s="49"/>
      <c r="B3641" s="50" t="s">
        <v>382</v>
      </c>
      <c r="C3641" s="51">
        <v>6.6252099999999995E-8</v>
      </c>
      <c r="D3641" s="51">
        <v>4.7985599999999995E-8</v>
      </c>
      <c r="E3641" s="51">
        <v>3.0895700000000004E-8</v>
      </c>
      <c r="F3641" s="52">
        <v>4.1399999999999994E-8</v>
      </c>
      <c r="G3641" s="53">
        <v>1.8653340000000002E-7</v>
      </c>
      <c r="H3641" s="53">
        <f t="shared" si="56"/>
        <v>9.5132034000000012E-8</v>
      </c>
    </row>
    <row r="3642" spans="1:8" x14ac:dyDescent="0.4">
      <c r="A3642" s="49"/>
      <c r="B3642" s="50" t="s">
        <v>476</v>
      </c>
      <c r="C3642" s="51">
        <v>8.8700000000000007E-8</v>
      </c>
      <c r="D3642" s="51">
        <v>6.7702799999999997E-8</v>
      </c>
      <c r="E3642" s="51">
        <v>9.3000000000000006E-9</v>
      </c>
      <c r="F3642" s="52">
        <v>2.5599999999999998E-8</v>
      </c>
      <c r="G3642" s="53">
        <v>1.9130279999999999E-7</v>
      </c>
      <c r="H3642" s="53">
        <f t="shared" si="56"/>
        <v>9.7564428000000003E-8</v>
      </c>
    </row>
    <row r="3643" spans="1:8" x14ac:dyDescent="0.4">
      <c r="A3643" s="49"/>
      <c r="B3643" s="50" t="s">
        <v>465</v>
      </c>
      <c r="C3643" s="51">
        <v>7.5566600000000009E-8</v>
      </c>
      <c r="D3643" s="51">
        <v>1.14499E-7</v>
      </c>
      <c r="E3643" s="51">
        <v>1.0011400000000001E-8</v>
      </c>
      <c r="F3643" s="52">
        <v>8.2300000000000016E-9</v>
      </c>
      <c r="G3643" s="53">
        <v>2.0830699999999999E-7</v>
      </c>
      <c r="H3643" s="53">
        <f t="shared" si="56"/>
        <v>1.0623656999999999E-7</v>
      </c>
    </row>
    <row r="3644" spans="1:8" x14ac:dyDescent="0.4">
      <c r="A3644" s="49"/>
      <c r="B3644" s="50" t="s">
        <v>389</v>
      </c>
      <c r="C3644" s="51">
        <v>3.7581200000000002E-8</v>
      </c>
      <c r="D3644" s="51">
        <v>1.0800400000000001E-7</v>
      </c>
      <c r="E3644" s="51">
        <v>2.8624600000000001E-9</v>
      </c>
      <c r="F3644" s="52">
        <v>6.0000000000000008E-8</v>
      </c>
      <c r="G3644" s="53">
        <v>2.0844766E-7</v>
      </c>
      <c r="H3644" s="53">
        <f t="shared" si="56"/>
        <v>1.063083066E-7</v>
      </c>
    </row>
    <row r="3645" spans="1:8" x14ac:dyDescent="0.4">
      <c r="A3645" s="49"/>
      <c r="B3645" s="50" t="s">
        <v>442</v>
      </c>
      <c r="C3645" s="51">
        <v>8.0947500000000004E-8</v>
      </c>
      <c r="D3645" s="51">
        <v>3.8538599999999997E-8</v>
      </c>
      <c r="E3645" s="51">
        <v>2.9471200000000001E-8</v>
      </c>
      <c r="F3645" s="52">
        <v>6.0100000000000002E-8</v>
      </c>
      <c r="G3645" s="53">
        <v>2.0905730000000002E-7</v>
      </c>
      <c r="H3645" s="53">
        <f t="shared" si="56"/>
        <v>1.0661922300000001E-7</v>
      </c>
    </row>
    <row r="3646" spans="1:8" x14ac:dyDescent="0.4">
      <c r="A3646" s="49"/>
      <c r="B3646" s="50" t="s">
        <v>475</v>
      </c>
      <c r="C3646" s="51">
        <v>7.4250599999999999E-8</v>
      </c>
      <c r="D3646" s="51">
        <v>9.6012600000000006E-8</v>
      </c>
      <c r="E3646" s="51">
        <v>1.4012999999999999E-8</v>
      </c>
      <c r="F3646" s="52">
        <v>3.1300000000000002E-8</v>
      </c>
      <c r="G3646" s="53">
        <v>2.1557620000000001E-7</v>
      </c>
      <c r="H3646" s="53">
        <f t="shared" si="56"/>
        <v>1.0994386200000001E-7</v>
      </c>
    </row>
    <row r="3647" spans="1:8" x14ac:dyDescent="0.4">
      <c r="A3647" s="49"/>
      <c r="B3647" s="50" t="s">
        <v>378</v>
      </c>
      <c r="C3647" s="51">
        <v>5.4400000000000004E-8</v>
      </c>
      <c r="D3647" s="51">
        <v>1.29E-7</v>
      </c>
      <c r="E3647" s="51">
        <v>1.18E-8</v>
      </c>
      <c r="F3647" s="52">
        <v>2.6400000000000001E-8</v>
      </c>
      <c r="G3647" s="53">
        <v>2.2159999999999997E-7</v>
      </c>
      <c r="H3647" s="53">
        <f t="shared" si="56"/>
        <v>1.1301599999999998E-7</v>
      </c>
    </row>
    <row r="3648" spans="1:8" x14ac:dyDescent="0.4">
      <c r="A3648" s="49"/>
      <c r="B3648" s="50" t="s">
        <v>372</v>
      </c>
      <c r="C3648" s="51">
        <v>1.4639199999999998E-7</v>
      </c>
      <c r="D3648" s="51">
        <v>4.7164300000000001E-8</v>
      </c>
      <c r="E3648" s="51">
        <v>1.09961E-8</v>
      </c>
      <c r="F3648" s="52">
        <v>2.0500000000000002E-8</v>
      </c>
      <c r="G3648" s="53">
        <v>2.2505239999999999E-7</v>
      </c>
      <c r="H3648" s="53">
        <f t="shared" si="56"/>
        <v>1.14776724E-7</v>
      </c>
    </row>
    <row r="3649" spans="1:8" x14ac:dyDescent="0.4">
      <c r="A3649" s="49"/>
      <c r="B3649" s="50" t="s">
        <v>220</v>
      </c>
      <c r="C3649" s="51">
        <v>1.11818E-7</v>
      </c>
      <c r="D3649" s="51">
        <v>7.0601100000000003E-8</v>
      </c>
      <c r="E3649" s="51">
        <v>1.17814E-8</v>
      </c>
      <c r="F3649" s="52">
        <v>3.1399999999999997E-8</v>
      </c>
      <c r="G3649" s="53">
        <v>2.256005E-7</v>
      </c>
      <c r="H3649" s="53">
        <f t="shared" si="56"/>
        <v>1.1505625499999999E-7</v>
      </c>
    </row>
    <row r="3650" spans="1:8" x14ac:dyDescent="0.4">
      <c r="A3650" s="49"/>
      <c r="B3650" s="50" t="s">
        <v>335</v>
      </c>
      <c r="C3650" s="51">
        <v>9.0418899999999992E-8</v>
      </c>
      <c r="D3650" s="51">
        <v>6.4724300000000007E-8</v>
      </c>
      <c r="E3650" s="51">
        <v>2.40749E-8</v>
      </c>
      <c r="F3650" s="52">
        <v>4.7599999999999996E-8</v>
      </c>
      <c r="G3650" s="53">
        <v>2.2681810000000001E-7</v>
      </c>
      <c r="H3650" s="53">
        <f t="shared" si="56"/>
        <v>1.15677231E-7</v>
      </c>
    </row>
    <row r="3651" spans="1:8" x14ac:dyDescent="0.4">
      <c r="A3651" s="49"/>
      <c r="B3651" s="50" t="s">
        <v>462</v>
      </c>
      <c r="C3651" s="51">
        <v>7.6421099999999999E-8</v>
      </c>
      <c r="D3651" s="51">
        <v>1.1491599999999999E-7</v>
      </c>
      <c r="E3651" s="51">
        <v>2.8499800000000001E-9</v>
      </c>
      <c r="F3651" s="52">
        <v>4.4899999999999998E-8</v>
      </c>
      <c r="G3651" s="53">
        <v>2.3908708000000005E-7</v>
      </c>
      <c r="H3651" s="53">
        <f t="shared" si="56"/>
        <v>1.2193441080000003E-7</v>
      </c>
    </row>
    <row r="3652" spans="1:8" x14ac:dyDescent="0.4">
      <c r="A3652" s="49"/>
      <c r="B3652" s="50" t="s">
        <v>413</v>
      </c>
      <c r="C3652" s="51">
        <v>9.3323200000000005E-8</v>
      </c>
      <c r="D3652" s="51">
        <v>8.691099999999999E-8</v>
      </c>
      <c r="E3652" s="51">
        <v>2.154E-8</v>
      </c>
      <c r="F3652" s="52">
        <v>4.66E-8</v>
      </c>
      <c r="G3652" s="53">
        <v>2.4837419999999998E-7</v>
      </c>
      <c r="H3652" s="53">
        <f t="shared" si="56"/>
        <v>1.2667084199999999E-7</v>
      </c>
    </row>
    <row r="3653" spans="1:8" x14ac:dyDescent="0.4">
      <c r="A3653" s="49"/>
      <c r="B3653" s="50" t="s">
        <v>391</v>
      </c>
      <c r="C3653" s="51">
        <v>6.7802300000000004E-8</v>
      </c>
      <c r="D3653" s="51">
        <v>1.4161899999999999E-7</v>
      </c>
      <c r="E3653" s="51">
        <v>2.5312799999999999E-8</v>
      </c>
      <c r="F3653" s="52">
        <v>1.8899999999999997E-8</v>
      </c>
      <c r="G3653" s="53">
        <v>2.5363410000000003E-7</v>
      </c>
      <c r="H3653" s="53">
        <f t="shared" si="56"/>
        <v>1.2935339100000002E-7</v>
      </c>
    </row>
    <row r="3654" spans="1:8" x14ac:dyDescent="0.4">
      <c r="A3654" s="49"/>
      <c r="B3654" s="50" t="s">
        <v>373</v>
      </c>
      <c r="C3654" s="51">
        <v>7.9448400000000006E-8</v>
      </c>
      <c r="D3654" s="51">
        <v>1.18668E-7</v>
      </c>
      <c r="E3654" s="51">
        <v>2.7364399999999998E-8</v>
      </c>
      <c r="F3654" s="52">
        <v>3.7499999999999998E-8</v>
      </c>
      <c r="G3654" s="53">
        <v>2.6298080000000003E-7</v>
      </c>
      <c r="H3654" s="53">
        <f t="shared" si="56"/>
        <v>1.3412020800000003E-7</v>
      </c>
    </row>
    <row r="3655" spans="1:8" x14ac:dyDescent="0.4">
      <c r="A3655" s="49"/>
      <c r="B3655" s="50" t="s">
        <v>330</v>
      </c>
      <c r="C3655" s="51">
        <v>8.6035800000000006E-8</v>
      </c>
      <c r="D3655" s="51">
        <v>1.16601E-7</v>
      </c>
      <c r="E3655" s="51">
        <v>1.0423399999999999E-8</v>
      </c>
      <c r="F3655" s="52">
        <v>5.3300000000000001E-8</v>
      </c>
      <c r="G3655" s="53">
        <v>2.663602E-7</v>
      </c>
      <c r="H3655" s="53">
        <f t="shared" si="56"/>
        <v>1.3584370200000001E-7</v>
      </c>
    </row>
    <row r="3656" spans="1:8" x14ac:dyDescent="0.4">
      <c r="A3656" s="49"/>
      <c r="B3656" s="50" t="s">
        <v>453</v>
      </c>
      <c r="C3656" s="51">
        <v>5.3380400000000001E-8</v>
      </c>
      <c r="D3656" s="51">
        <v>1.4411000000000001E-7</v>
      </c>
      <c r="E3656" s="51">
        <v>3.7819500000000002E-9</v>
      </c>
      <c r="F3656" s="52">
        <v>6.609999999999999E-8</v>
      </c>
      <c r="G3656" s="53">
        <v>2.6737234999999999E-7</v>
      </c>
      <c r="H3656" s="53">
        <f t="shared" si="56"/>
        <v>1.3635989849999999E-7</v>
      </c>
    </row>
    <row r="3657" spans="1:8" x14ac:dyDescent="0.4">
      <c r="A3657" s="49"/>
      <c r="B3657" s="50" t="s">
        <v>423</v>
      </c>
      <c r="C3657" s="51">
        <v>6.6787399999999996E-8</v>
      </c>
      <c r="D3657" s="51">
        <v>1.438E-7</v>
      </c>
      <c r="E3657" s="51">
        <v>5.6182599999999996E-9</v>
      </c>
      <c r="F3657" s="52">
        <v>5.4400000000000004E-8</v>
      </c>
      <c r="G3657" s="53">
        <v>2.7060565999999999E-7</v>
      </c>
      <c r="H3657" s="53">
        <f t="shared" ref="H3657:H3720" si="57">G3657*0.51</f>
        <v>1.3800888660000001E-7</v>
      </c>
    </row>
    <row r="3658" spans="1:8" x14ac:dyDescent="0.4">
      <c r="A3658" s="49"/>
      <c r="B3658" s="50" t="s">
        <v>393</v>
      </c>
      <c r="C3658" s="51">
        <v>1.2300500000000001E-7</v>
      </c>
      <c r="D3658" s="51">
        <v>1.02594E-7</v>
      </c>
      <c r="E3658" s="51">
        <v>1.1407400000000001E-8</v>
      </c>
      <c r="F3658" s="52">
        <v>4.1500000000000001E-8</v>
      </c>
      <c r="G3658" s="53">
        <v>2.7850639999999999E-7</v>
      </c>
      <c r="H3658" s="53">
        <f t="shared" si="57"/>
        <v>1.42038264E-7</v>
      </c>
    </row>
    <row r="3659" spans="1:8" x14ac:dyDescent="0.4">
      <c r="A3659" s="49"/>
      <c r="B3659" s="50" t="s">
        <v>159</v>
      </c>
      <c r="C3659" s="51">
        <v>1.04033E-7</v>
      </c>
      <c r="D3659" s="51">
        <v>6.4317799999999996E-8</v>
      </c>
      <c r="E3659" s="51">
        <v>6.5287299999999997E-8</v>
      </c>
      <c r="F3659" s="52">
        <v>4.8200000000000001E-8</v>
      </c>
      <c r="G3659" s="53">
        <v>2.8183809999999998E-7</v>
      </c>
      <c r="H3659" s="53">
        <f t="shared" si="57"/>
        <v>1.4373743099999999E-7</v>
      </c>
    </row>
    <row r="3660" spans="1:8" x14ac:dyDescent="0.4">
      <c r="A3660" s="49"/>
      <c r="B3660" s="50" t="s">
        <v>306</v>
      </c>
      <c r="C3660" s="51">
        <v>6.8661199999999993E-8</v>
      </c>
      <c r="D3660" s="51">
        <v>1.7552900000000001E-7</v>
      </c>
      <c r="E3660" s="51">
        <v>8.8734500000000006E-9</v>
      </c>
      <c r="F3660" s="52">
        <v>3.62E-8</v>
      </c>
      <c r="G3660" s="53">
        <v>2.8926364999999999E-7</v>
      </c>
      <c r="H3660" s="53">
        <f t="shared" si="57"/>
        <v>1.475244615E-7</v>
      </c>
    </row>
    <row r="3661" spans="1:8" x14ac:dyDescent="0.4">
      <c r="A3661" s="49"/>
      <c r="B3661" s="50" t="s">
        <v>440</v>
      </c>
      <c r="C3661" s="51">
        <v>6.9600000000000001E-8</v>
      </c>
      <c r="D3661" s="51">
        <v>1.8200000000000002E-7</v>
      </c>
      <c r="E3661" s="51">
        <v>1.6199999999999999E-8</v>
      </c>
      <c r="F3661" s="52">
        <v>2.2699999999999998E-8</v>
      </c>
      <c r="G3661" s="53">
        <v>2.9050000000000001E-7</v>
      </c>
      <c r="H3661" s="53">
        <f t="shared" si="57"/>
        <v>1.4815500000000002E-7</v>
      </c>
    </row>
    <row r="3662" spans="1:8" x14ac:dyDescent="0.4">
      <c r="A3662" s="49"/>
      <c r="B3662" s="50" t="s">
        <v>411</v>
      </c>
      <c r="C3662" s="51">
        <v>6.9549999999999997E-8</v>
      </c>
      <c r="D3662" s="51">
        <v>1.82037E-7</v>
      </c>
      <c r="E3662" s="51">
        <v>1.6216300000000001E-8</v>
      </c>
      <c r="F3662" s="52">
        <v>2.2699999999999998E-8</v>
      </c>
      <c r="G3662" s="53">
        <v>2.9050330000000002E-7</v>
      </c>
      <c r="H3662" s="53">
        <f t="shared" si="57"/>
        <v>1.4815668300000001E-7</v>
      </c>
    </row>
    <row r="3663" spans="1:8" x14ac:dyDescent="0.4">
      <c r="A3663" s="49"/>
      <c r="B3663" s="50" t="s">
        <v>439</v>
      </c>
      <c r="C3663" s="51">
        <v>6.9549999999999997E-8</v>
      </c>
      <c r="D3663" s="51">
        <v>1.82037E-7</v>
      </c>
      <c r="E3663" s="51">
        <v>1.6216300000000001E-8</v>
      </c>
      <c r="F3663" s="52">
        <v>2.2699999999999998E-8</v>
      </c>
      <c r="G3663" s="53">
        <v>2.9050330000000002E-7</v>
      </c>
      <c r="H3663" s="53">
        <f t="shared" si="57"/>
        <v>1.4815668300000001E-7</v>
      </c>
    </row>
    <row r="3664" spans="1:8" x14ac:dyDescent="0.4">
      <c r="A3664" s="49"/>
      <c r="B3664" s="50" t="s">
        <v>474</v>
      </c>
      <c r="C3664" s="51">
        <v>6.9549999999999997E-8</v>
      </c>
      <c r="D3664" s="51">
        <v>1.82037E-7</v>
      </c>
      <c r="E3664" s="51">
        <v>1.6216300000000001E-8</v>
      </c>
      <c r="F3664" s="52">
        <v>2.2699999999999998E-8</v>
      </c>
      <c r="G3664" s="53">
        <v>2.9050330000000002E-7</v>
      </c>
      <c r="H3664" s="53">
        <f t="shared" si="57"/>
        <v>1.4815668300000001E-7</v>
      </c>
    </row>
    <row r="3665" spans="1:8" x14ac:dyDescent="0.4">
      <c r="A3665" s="49"/>
      <c r="B3665" s="50" t="s">
        <v>91</v>
      </c>
      <c r="C3665" s="51">
        <v>1.2768100000000002E-7</v>
      </c>
      <c r="D3665" s="51">
        <v>1.0441099999999999E-7</v>
      </c>
      <c r="E3665" s="51">
        <v>1.7081299999999999E-8</v>
      </c>
      <c r="F3665" s="52">
        <v>4.3399999999999998E-8</v>
      </c>
      <c r="G3665" s="53">
        <v>2.9257329999999999E-7</v>
      </c>
      <c r="H3665" s="53">
        <f t="shared" si="57"/>
        <v>1.4921238299999999E-7</v>
      </c>
    </row>
    <row r="3666" spans="1:8" x14ac:dyDescent="0.4">
      <c r="A3666" s="49"/>
      <c r="B3666" s="50" t="s">
        <v>364</v>
      </c>
      <c r="C3666" s="51">
        <v>5.3254200000000006E-8</v>
      </c>
      <c r="D3666" s="51">
        <v>1.9168500000000001E-7</v>
      </c>
      <c r="E3666" s="51">
        <v>9.2965099999999998E-9</v>
      </c>
      <c r="F3666" s="52">
        <v>4.58E-8</v>
      </c>
      <c r="G3666" s="53">
        <v>3.0003571000000003E-7</v>
      </c>
      <c r="H3666" s="53">
        <f t="shared" si="57"/>
        <v>1.5301821210000002E-7</v>
      </c>
    </row>
    <row r="3667" spans="1:8" x14ac:dyDescent="0.4">
      <c r="A3667" s="49"/>
      <c r="B3667" s="50" t="s">
        <v>441</v>
      </c>
      <c r="C3667" s="51">
        <v>1.2142300000000001E-7</v>
      </c>
      <c r="D3667" s="51">
        <v>1.0859000000000001E-7</v>
      </c>
      <c r="E3667" s="51">
        <v>3.23201E-8</v>
      </c>
      <c r="F3667" s="52">
        <v>5.1300000000000003E-8</v>
      </c>
      <c r="G3667" s="53">
        <v>3.1363310000000001E-7</v>
      </c>
      <c r="H3667" s="53">
        <f t="shared" si="57"/>
        <v>1.5995288099999999E-7</v>
      </c>
    </row>
    <row r="3668" spans="1:8" x14ac:dyDescent="0.4">
      <c r="A3668" s="49"/>
      <c r="B3668" s="50" t="s">
        <v>419</v>
      </c>
      <c r="C3668" s="51">
        <v>1.2599999999999999E-7</v>
      </c>
      <c r="D3668" s="51">
        <v>1.0000000000000001E-7</v>
      </c>
      <c r="E3668" s="51">
        <v>3.0099999999999998E-8</v>
      </c>
      <c r="F3668" s="52">
        <v>6.2100000000000007E-8</v>
      </c>
      <c r="G3668" s="53">
        <v>3.1819999999999998E-7</v>
      </c>
      <c r="H3668" s="53">
        <f t="shared" si="57"/>
        <v>1.62282E-7</v>
      </c>
    </row>
    <row r="3669" spans="1:8" x14ac:dyDescent="0.4">
      <c r="A3669" s="49"/>
      <c r="B3669" s="50" t="s">
        <v>387</v>
      </c>
      <c r="C3669" s="51">
        <v>5.4000299999999997E-8</v>
      </c>
      <c r="D3669" s="51">
        <v>2.0534300000000001E-7</v>
      </c>
      <c r="E3669" s="51">
        <v>4.12559E-9</v>
      </c>
      <c r="F3669" s="52">
        <v>6.0199999999999996E-8</v>
      </c>
      <c r="G3669" s="53">
        <v>3.2366888999999998E-7</v>
      </c>
      <c r="H3669" s="53">
        <f t="shared" si="57"/>
        <v>1.650711339E-7</v>
      </c>
    </row>
    <row r="3670" spans="1:8" x14ac:dyDescent="0.4">
      <c r="A3670" s="49"/>
      <c r="B3670" s="50" t="s">
        <v>426</v>
      </c>
      <c r="C3670" s="51">
        <v>9.0763500000000004E-8</v>
      </c>
      <c r="D3670" s="51">
        <v>5.56543E-8</v>
      </c>
      <c r="E3670" s="51">
        <v>1.2767E-7</v>
      </c>
      <c r="F3670" s="52">
        <v>6.06E-8</v>
      </c>
      <c r="G3670" s="53">
        <v>3.346878E-7</v>
      </c>
      <c r="H3670" s="53">
        <f t="shared" si="57"/>
        <v>1.7069077799999999E-7</v>
      </c>
    </row>
    <row r="3671" spans="1:8" x14ac:dyDescent="0.4">
      <c r="A3671" s="49"/>
      <c r="B3671" s="50" t="s">
        <v>450</v>
      </c>
      <c r="C3671" s="51">
        <v>1.0772E-7</v>
      </c>
      <c r="D3671" s="51">
        <v>1.09355E-7</v>
      </c>
      <c r="E3671" s="51">
        <v>3.69339E-8</v>
      </c>
      <c r="F3671" s="52">
        <v>8.3000000000000002E-8</v>
      </c>
      <c r="G3671" s="53">
        <v>3.370089E-7</v>
      </c>
      <c r="H3671" s="53">
        <f t="shared" si="57"/>
        <v>1.7187453900000002E-7</v>
      </c>
    </row>
    <row r="3672" spans="1:8" x14ac:dyDescent="0.4">
      <c r="A3672" s="49"/>
      <c r="B3672" s="50" t="s">
        <v>326</v>
      </c>
      <c r="C3672" s="51">
        <v>1.8438499999999999E-7</v>
      </c>
      <c r="D3672" s="51">
        <v>1.4873699999999999E-7</v>
      </c>
      <c r="E3672" s="51">
        <v>7.8812800000000011E-9</v>
      </c>
      <c r="F3672" s="52">
        <v>1.22E-8</v>
      </c>
      <c r="G3672" s="53">
        <v>3.5320328000000005E-7</v>
      </c>
      <c r="H3672" s="53">
        <f t="shared" si="57"/>
        <v>1.8013367280000003E-7</v>
      </c>
    </row>
    <row r="3673" spans="1:8" x14ac:dyDescent="0.4">
      <c r="A3673" s="49"/>
      <c r="B3673" s="50" t="s">
        <v>381</v>
      </c>
      <c r="C3673" s="51">
        <v>1.0102099999999999E-7</v>
      </c>
      <c r="D3673" s="51">
        <v>2.3673E-7</v>
      </c>
      <c r="E3673" s="51">
        <v>5.4901399999999998E-9</v>
      </c>
      <c r="F3673" s="52">
        <v>1.9099999999999999E-8</v>
      </c>
      <c r="G3673" s="53">
        <v>3.6234113999999995E-7</v>
      </c>
      <c r="H3673" s="53">
        <f t="shared" si="57"/>
        <v>1.8479398139999997E-7</v>
      </c>
    </row>
    <row r="3674" spans="1:8" x14ac:dyDescent="0.4">
      <c r="A3674" s="49"/>
      <c r="B3674" s="50" t="s">
        <v>329</v>
      </c>
      <c r="C3674" s="51">
        <v>8.6058599999999995E-8</v>
      </c>
      <c r="D3674" s="51">
        <v>2.3160100000000001E-7</v>
      </c>
      <c r="E3674" s="51">
        <v>2.0362500000000001E-8</v>
      </c>
      <c r="F3674" s="52">
        <v>2.8699999999999999E-8</v>
      </c>
      <c r="G3674" s="53">
        <v>3.6672210000000004E-7</v>
      </c>
      <c r="H3674" s="53">
        <f t="shared" si="57"/>
        <v>1.8702827100000003E-7</v>
      </c>
    </row>
    <row r="3675" spans="1:8" x14ac:dyDescent="0.4">
      <c r="A3675" s="49"/>
      <c r="B3675" s="50" t="s">
        <v>374</v>
      </c>
      <c r="C3675" s="51">
        <v>9.3419700000000009E-8</v>
      </c>
      <c r="D3675" s="51">
        <v>2.5408199999999996E-7</v>
      </c>
      <c r="E3675" s="51">
        <v>5.0120200000000002E-9</v>
      </c>
      <c r="F3675" s="52">
        <v>1.8300000000000002E-8</v>
      </c>
      <c r="G3675" s="53">
        <v>3.7081372000000002E-7</v>
      </c>
      <c r="H3675" s="53">
        <f t="shared" si="57"/>
        <v>1.8911499720000002E-7</v>
      </c>
    </row>
    <row r="3676" spans="1:8" x14ac:dyDescent="0.4">
      <c r="A3676" s="49"/>
      <c r="B3676" s="50" t="s">
        <v>342</v>
      </c>
      <c r="C3676" s="51">
        <v>1.54188E-7</v>
      </c>
      <c r="D3676" s="51">
        <v>1.2829099999999999E-7</v>
      </c>
      <c r="E3676" s="51">
        <v>6.4697300000000003E-8</v>
      </c>
      <c r="F3676" s="52">
        <v>3.6399999999999995E-8</v>
      </c>
      <c r="G3676" s="53">
        <v>3.8357629999999997E-7</v>
      </c>
      <c r="H3676" s="53">
        <f t="shared" si="57"/>
        <v>1.9562391299999998E-7</v>
      </c>
    </row>
    <row r="3677" spans="1:8" x14ac:dyDescent="0.4">
      <c r="A3677" s="49"/>
      <c r="B3677" s="50" t="s">
        <v>399</v>
      </c>
      <c r="C3677" s="51">
        <v>1.48255E-7</v>
      </c>
      <c r="D3677" s="51">
        <v>1.1623299999999999E-7</v>
      </c>
      <c r="E3677" s="51">
        <v>5.03203E-8</v>
      </c>
      <c r="F3677" s="52">
        <v>7.0400000000000008E-8</v>
      </c>
      <c r="G3677" s="53">
        <v>3.8520830000000007E-7</v>
      </c>
      <c r="H3677" s="53">
        <f t="shared" si="57"/>
        <v>1.9645623300000005E-7</v>
      </c>
    </row>
    <row r="3678" spans="1:8" x14ac:dyDescent="0.4">
      <c r="A3678" s="49"/>
      <c r="B3678" s="50" t="s">
        <v>225</v>
      </c>
      <c r="C3678" s="51">
        <v>8.5464399999999999E-8</v>
      </c>
      <c r="D3678" s="51">
        <v>2.4977700000000003E-7</v>
      </c>
      <c r="E3678" s="51">
        <v>2.1187900000000002E-8</v>
      </c>
      <c r="F3678" s="52">
        <v>3.1099999999999994E-8</v>
      </c>
      <c r="G3678" s="53">
        <v>3.8752930000000003E-7</v>
      </c>
      <c r="H3678" s="53">
        <f t="shared" si="57"/>
        <v>1.9763994300000002E-7</v>
      </c>
    </row>
    <row r="3679" spans="1:8" x14ac:dyDescent="0.4">
      <c r="A3679" s="49"/>
      <c r="B3679" s="50" t="s">
        <v>406</v>
      </c>
      <c r="C3679" s="51">
        <v>1.65995E-7</v>
      </c>
      <c r="D3679" s="51">
        <v>9.0418099999999988E-8</v>
      </c>
      <c r="E3679" s="51">
        <v>4.6928899999999997E-8</v>
      </c>
      <c r="F3679" s="52">
        <v>9.02E-8</v>
      </c>
      <c r="G3679" s="53">
        <v>3.9354199999999996E-7</v>
      </c>
      <c r="H3679" s="53">
        <f t="shared" si="57"/>
        <v>2.0070641999999999E-7</v>
      </c>
    </row>
    <row r="3680" spans="1:8" x14ac:dyDescent="0.4">
      <c r="A3680" s="49"/>
      <c r="B3680" s="50" t="s">
        <v>446</v>
      </c>
      <c r="C3680" s="51">
        <v>1.0084999999999999E-7</v>
      </c>
      <c r="D3680" s="51">
        <v>2.06752E-7</v>
      </c>
      <c r="E3680" s="51">
        <v>2.88804E-8</v>
      </c>
      <c r="F3680" s="52">
        <v>6.6199999999999997E-8</v>
      </c>
      <c r="G3680" s="53">
        <v>4.0268239999999992E-7</v>
      </c>
      <c r="H3680" s="53">
        <f t="shared" si="57"/>
        <v>2.0536802399999997E-7</v>
      </c>
    </row>
    <row r="3681" spans="1:8" x14ac:dyDescent="0.4">
      <c r="A3681" s="49"/>
      <c r="B3681" s="50" t="s">
        <v>425</v>
      </c>
      <c r="C3681" s="51">
        <v>8.06175E-8</v>
      </c>
      <c r="D3681" s="51">
        <v>2.0938299999999999E-7</v>
      </c>
      <c r="E3681" s="51">
        <v>5.1724E-8</v>
      </c>
      <c r="F3681" s="52">
        <v>8.7400000000000002E-8</v>
      </c>
      <c r="G3681" s="53">
        <v>4.2912450000000004E-7</v>
      </c>
      <c r="H3681" s="53">
        <f t="shared" si="57"/>
        <v>2.1885349500000003E-7</v>
      </c>
    </row>
    <row r="3682" spans="1:8" x14ac:dyDescent="0.4">
      <c r="A3682" s="49"/>
      <c r="B3682" s="50" t="s">
        <v>422</v>
      </c>
      <c r="C3682" s="51">
        <v>9.0426700000000003E-8</v>
      </c>
      <c r="D3682" s="51">
        <v>2.4714199999999998E-7</v>
      </c>
      <c r="E3682" s="51">
        <v>1.7976800000000002E-8</v>
      </c>
      <c r="F3682" s="52">
        <v>9.5799999999999998E-8</v>
      </c>
      <c r="G3682" s="53">
        <v>4.5134550000000001E-7</v>
      </c>
      <c r="H3682" s="53">
        <f t="shared" si="57"/>
        <v>2.30186205E-7</v>
      </c>
    </row>
    <row r="3683" spans="1:8" x14ac:dyDescent="0.4">
      <c r="A3683" s="49"/>
      <c r="B3683" s="50" t="s">
        <v>414</v>
      </c>
      <c r="C3683" s="51">
        <v>2.30376E-7</v>
      </c>
      <c r="D3683" s="51">
        <v>1.57478E-7</v>
      </c>
      <c r="E3683" s="51">
        <v>1.47166E-8</v>
      </c>
      <c r="F3683" s="52">
        <v>5.4E-8</v>
      </c>
      <c r="G3683" s="53">
        <v>4.5657059999999997E-7</v>
      </c>
      <c r="H3683" s="53">
        <f t="shared" si="57"/>
        <v>2.3285100599999999E-7</v>
      </c>
    </row>
    <row r="3684" spans="1:8" x14ac:dyDescent="0.4">
      <c r="A3684" s="49"/>
      <c r="B3684" s="50" t="s">
        <v>471</v>
      </c>
      <c r="C3684" s="51">
        <v>2.0714099999999999E-7</v>
      </c>
      <c r="D3684" s="51">
        <v>1.9079E-7</v>
      </c>
      <c r="E3684" s="51">
        <v>3.7339499999999995E-8</v>
      </c>
      <c r="F3684" s="52">
        <v>3.6799999999999999E-8</v>
      </c>
      <c r="G3684" s="53">
        <v>4.7207050000000008E-7</v>
      </c>
      <c r="H3684" s="53">
        <f t="shared" si="57"/>
        <v>2.4075595500000004E-7</v>
      </c>
    </row>
    <row r="3685" spans="1:8" x14ac:dyDescent="0.4">
      <c r="A3685" s="49"/>
      <c r="B3685" s="50" t="s">
        <v>216</v>
      </c>
      <c r="C3685" s="51">
        <v>2.0141E-7</v>
      </c>
      <c r="D3685" s="51">
        <v>1.22973E-7</v>
      </c>
      <c r="E3685" s="51">
        <v>6.4728199999999993E-8</v>
      </c>
      <c r="F3685" s="52">
        <v>8.7800000000000005E-8</v>
      </c>
      <c r="G3685" s="53">
        <v>4.7691120000000001E-7</v>
      </c>
      <c r="H3685" s="53">
        <f t="shared" si="57"/>
        <v>2.4322471200000002E-7</v>
      </c>
    </row>
    <row r="3686" spans="1:8" x14ac:dyDescent="0.4">
      <c r="A3686" s="49"/>
      <c r="B3686" s="50" t="s">
        <v>351</v>
      </c>
      <c r="C3686" s="51">
        <v>2.2688E-7</v>
      </c>
      <c r="D3686" s="51">
        <v>1.1071299999999999E-7</v>
      </c>
      <c r="E3686" s="51">
        <v>4.5890599999999995E-8</v>
      </c>
      <c r="F3686" s="52">
        <v>9.5400000000000007E-8</v>
      </c>
      <c r="G3686" s="53">
        <v>4.7888359999999999E-7</v>
      </c>
      <c r="H3686" s="53">
        <f t="shared" si="57"/>
        <v>2.4423063599999999E-7</v>
      </c>
    </row>
    <row r="3687" spans="1:8" x14ac:dyDescent="0.4">
      <c r="A3687" s="49"/>
      <c r="B3687" s="50" t="s">
        <v>466</v>
      </c>
      <c r="C3687" s="51">
        <v>1.86284E-7</v>
      </c>
      <c r="D3687" s="51">
        <v>1.99985E-7</v>
      </c>
      <c r="E3687" s="51">
        <v>3.6110800000000001E-8</v>
      </c>
      <c r="F3687" s="52">
        <v>6.4099999999999998E-8</v>
      </c>
      <c r="G3687" s="53">
        <v>4.8647979999999991E-7</v>
      </c>
      <c r="H3687" s="53">
        <f t="shared" si="57"/>
        <v>2.4810469799999995E-7</v>
      </c>
    </row>
    <row r="3688" spans="1:8" x14ac:dyDescent="0.4">
      <c r="A3688" s="49"/>
      <c r="B3688" s="50" t="s">
        <v>415</v>
      </c>
      <c r="C3688" s="51">
        <v>2.1922799999999998E-7</v>
      </c>
      <c r="D3688" s="51">
        <v>1.89758E-7</v>
      </c>
      <c r="E3688" s="51">
        <v>1.5316400000000001E-8</v>
      </c>
      <c r="F3688" s="52">
        <v>8.5800000000000001E-8</v>
      </c>
      <c r="G3688" s="53">
        <v>5.1010239999999991E-7</v>
      </c>
      <c r="H3688" s="53">
        <f t="shared" si="57"/>
        <v>2.6015222399999998E-7</v>
      </c>
    </row>
    <row r="3689" spans="1:8" x14ac:dyDescent="0.4">
      <c r="A3689" s="49"/>
      <c r="B3689" s="50" t="s">
        <v>380</v>
      </c>
      <c r="C3689" s="51">
        <v>2.1442100000000001E-7</v>
      </c>
      <c r="D3689" s="51">
        <v>1.5997599999999998E-7</v>
      </c>
      <c r="E3689" s="51">
        <v>4.2262599999999998E-8</v>
      </c>
      <c r="F3689" s="52">
        <v>9.6799999999999993E-8</v>
      </c>
      <c r="G3689" s="53">
        <v>5.1345959999999992E-7</v>
      </c>
      <c r="H3689" s="53">
        <f t="shared" si="57"/>
        <v>2.6186439599999995E-7</v>
      </c>
    </row>
    <row r="3690" spans="1:8" x14ac:dyDescent="0.4">
      <c r="A3690" s="49"/>
      <c r="B3690" s="50" t="s">
        <v>367</v>
      </c>
      <c r="C3690" s="51">
        <v>1.88847E-7</v>
      </c>
      <c r="D3690" s="51">
        <v>2.0957500000000002E-7</v>
      </c>
      <c r="E3690" s="51">
        <v>3.3979400000000004E-8</v>
      </c>
      <c r="F3690" s="52">
        <v>8.1600000000000003E-8</v>
      </c>
      <c r="G3690" s="53">
        <v>5.1400139999999997E-7</v>
      </c>
      <c r="H3690" s="53">
        <f t="shared" si="57"/>
        <v>2.6214071399999999E-7</v>
      </c>
    </row>
    <row r="3691" spans="1:8" x14ac:dyDescent="0.4">
      <c r="A3691" s="49"/>
      <c r="B3691" s="50" t="s">
        <v>436</v>
      </c>
      <c r="C3691" s="51">
        <v>2.23843E-7</v>
      </c>
      <c r="D3691" s="51">
        <v>1.6752800000000002E-7</v>
      </c>
      <c r="E3691" s="51">
        <v>4.1950999999999996E-8</v>
      </c>
      <c r="F3691" s="52">
        <v>8.8300000000000003E-8</v>
      </c>
      <c r="G3691" s="53">
        <v>5.2162199999999998E-7</v>
      </c>
      <c r="H3691" s="53">
        <f t="shared" si="57"/>
        <v>2.6602721999999998E-7</v>
      </c>
    </row>
    <row r="3692" spans="1:8" x14ac:dyDescent="0.4">
      <c r="A3692" s="49"/>
      <c r="B3692" s="50" t="s">
        <v>307</v>
      </c>
      <c r="C3692" s="51">
        <v>2.2449099999999999E-7</v>
      </c>
      <c r="D3692" s="51">
        <v>2.2165600000000001E-7</v>
      </c>
      <c r="E3692" s="51">
        <v>1.5176899999999999E-8</v>
      </c>
      <c r="F3692" s="52">
        <v>6.3899999999999996E-8</v>
      </c>
      <c r="G3692" s="53">
        <v>5.2522389999999995E-7</v>
      </c>
      <c r="H3692" s="53">
        <f t="shared" si="57"/>
        <v>2.6786418899999997E-7</v>
      </c>
    </row>
    <row r="3693" spans="1:8" x14ac:dyDescent="0.4">
      <c r="A3693" s="49"/>
      <c r="B3693" s="50" t="s">
        <v>403</v>
      </c>
      <c r="C3693" s="51">
        <v>1.4999999999999999E-7</v>
      </c>
      <c r="D3693" s="51">
        <v>1.29E-7</v>
      </c>
      <c r="E3693" s="51">
        <v>7.7399999999999992E-8</v>
      </c>
      <c r="F3693" s="52">
        <v>1.91E-7</v>
      </c>
      <c r="G3693" s="53">
        <v>5.4739999999999994E-7</v>
      </c>
      <c r="H3693" s="53">
        <f t="shared" si="57"/>
        <v>2.7917399999999998E-7</v>
      </c>
    </row>
    <row r="3694" spans="1:8" x14ac:dyDescent="0.4">
      <c r="A3694" s="49"/>
      <c r="B3694" s="50" t="s">
        <v>365</v>
      </c>
      <c r="C3694" s="51">
        <v>1.6987E-7</v>
      </c>
      <c r="D3694" s="51">
        <v>8.5920000000000004E-8</v>
      </c>
      <c r="E3694" s="51">
        <v>1.09299E-7</v>
      </c>
      <c r="F3694" s="52">
        <v>2.03E-7</v>
      </c>
      <c r="G3694" s="53">
        <v>5.6808899999999992E-7</v>
      </c>
      <c r="H3694" s="53">
        <f t="shared" si="57"/>
        <v>2.8972538999999994E-7</v>
      </c>
    </row>
    <row r="3695" spans="1:8" x14ac:dyDescent="0.4">
      <c r="A3695" s="49"/>
      <c r="B3695" s="50" t="s">
        <v>473</v>
      </c>
      <c r="C3695" s="51">
        <v>8.0116300000000004E-8</v>
      </c>
      <c r="D3695" s="51">
        <v>3.4697500000000002E-7</v>
      </c>
      <c r="E3695" s="51">
        <v>8.9511899999999996E-9</v>
      </c>
      <c r="F3695" s="52">
        <v>1.36E-7</v>
      </c>
      <c r="G3695" s="53">
        <v>5.7204249000000006E-7</v>
      </c>
      <c r="H3695" s="53">
        <f t="shared" si="57"/>
        <v>2.9174166990000004E-7</v>
      </c>
    </row>
    <row r="3696" spans="1:8" x14ac:dyDescent="0.4">
      <c r="A3696" s="49"/>
      <c r="B3696" s="50" t="s">
        <v>416</v>
      </c>
      <c r="C3696" s="51">
        <v>3.1441999999999998E-7</v>
      </c>
      <c r="D3696" s="51">
        <v>2.0485399999999999E-7</v>
      </c>
      <c r="E3696" s="51">
        <v>1.99404E-8</v>
      </c>
      <c r="F3696" s="52">
        <v>4.1699999999999996E-8</v>
      </c>
      <c r="G3696" s="53">
        <v>5.8091439999999995E-7</v>
      </c>
      <c r="H3696" s="53">
        <f t="shared" si="57"/>
        <v>2.9626634399999996E-7</v>
      </c>
    </row>
    <row r="3697" spans="1:8" x14ac:dyDescent="0.4">
      <c r="A3697" s="49"/>
      <c r="B3697" s="50" t="s">
        <v>467</v>
      </c>
      <c r="C3697" s="51">
        <v>1.10827E-7</v>
      </c>
      <c r="D3697" s="51">
        <v>3.1508500000000002E-7</v>
      </c>
      <c r="E3697" s="51">
        <v>4.1848699999999997E-8</v>
      </c>
      <c r="F3697" s="52">
        <v>1.24E-7</v>
      </c>
      <c r="G3697" s="53">
        <v>5.9176070000000005E-7</v>
      </c>
      <c r="H3697" s="53">
        <f t="shared" si="57"/>
        <v>3.0179795700000002E-7</v>
      </c>
    </row>
    <row r="3698" spans="1:8" x14ac:dyDescent="0.4">
      <c r="A3698" s="49"/>
      <c r="B3698" s="50" t="s">
        <v>417</v>
      </c>
      <c r="C3698" s="51">
        <v>2.2831300000000001E-7</v>
      </c>
      <c r="D3698" s="51">
        <v>1.0324500000000001E-7</v>
      </c>
      <c r="E3698" s="51">
        <v>9.1739800000000002E-8</v>
      </c>
      <c r="F3698" s="52">
        <v>1.9000000000000001E-7</v>
      </c>
      <c r="G3698" s="53">
        <v>6.1329780000000009E-7</v>
      </c>
      <c r="H3698" s="53">
        <f t="shared" si="57"/>
        <v>3.1278187800000006E-7</v>
      </c>
    </row>
    <row r="3699" spans="1:8" x14ac:dyDescent="0.4">
      <c r="A3699" s="49"/>
      <c r="B3699" s="50" t="s">
        <v>405</v>
      </c>
      <c r="C3699" s="51">
        <v>2.2063399999999999E-7</v>
      </c>
      <c r="D3699" s="51">
        <v>2.8602500000000005E-7</v>
      </c>
      <c r="E3699" s="51">
        <v>5.2220400000000002E-8</v>
      </c>
      <c r="F3699" s="52">
        <v>5.76E-8</v>
      </c>
      <c r="G3699" s="53">
        <v>6.1647939999999997E-7</v>
      </c>
      <c r="H3699" s="53">
        <f t="shared" si="57"/>
        <v>3.1440449400000001E-7</v>
      </c>
    </row>
    <row r="3700" spans="1:8" x14ac:dyDescent="0.4">
      <c r="A3700" s="49"/>
      <c r="B3700" s="50" t="s">
        <v>369</v>
      </c>
      <c r="C3700" s="51">
        <v>2.35791E-7</v>
      </c>
      <c r="D3700" s="51">
        <v>2.9629400000000002E-7</v>
      </c>
      <c r="E3700" s="51">
        <v>4.5800699999999998E-8</v>
      </c>
      <c r="F3700" s="52">
        <v>8.0400000000000005E-8</v>
      </c>
      <c r="G3700" s="53">
        <v>6.5828570000000002E-7</v>
      </c>
      <c r="H3700" s="53">
        <f t="shared" si="57"/>
        <v>3.3572570699999999E-7</v>
      </c>
    </row>
    <row r="3701" spans="1:8" x14ac:dyDescent="0.4">
      <c r="A3701" s="49"/>
      <c r="B3701" s="50" t="s">
        <v>370</v>
      </c>
      <c r="C3701" s="51">
        <v>2.35791E-7</v>
      </c>
      <c r="D3701" s="51">
        <v>2.9629400000000002E-7</v>
      </c>
      <c r="E3701" s="51">
        <v>4.5800699999999998E-8</v>
      </c>
      <c r="F3701" s="52">
        <v>8.0400000000000005E-8</v>
      </c>
      <c r="G3701" s="53">
        <v>6.5828570000000002E-7</v>
      </c>
      <c r="H3701" s="53">
        <f t="shared" si="57"/>
        <v>3.3572570699999999E-7</v>
      </c>
    </row>
    <row r="3702" spans="1:8" x14ac:dyDescent="0.4">
      <c r="A3702" s="49"/>
      <c r="B3702" s="50" t="s">
        <v>221</v>
      </c>
      <c r="C3702" s="51">
        <v>9.4166399999999993E-8</v>
      </c>
      <c r="D3702" s="51">
        <v>1.7734900000000001E-7</v>
      </c>
      <c r="E3702" s="51">
        <v>9.5444499999999992E-8</v>
      </c>
      <c r="F3702" s="52">
        <v>2.9400000000000001E-7</v>
      </c>
      <c r="G3702" s="53">
        <v>6.6095989999999991E-7</v>
      </c>
      <c r="H3702" s="53">
        <f t="shared" si="57"/>
        <v>3.3708954899999996E-7</v>
      </c>
    </row>
    <row r="3703" spans="1:8" x14ac:dyDescent="0.4">
      <c r="A3703" s="49"/>
      <c r="B3703" s="50" t="s">
        <v>472</v>
      </c>
      <c r="C3703" s="51">
        <v>3.20694E-7</v>
      </c>
      <c r="D3703" s="51">
        <v>2.4652600000000002E-7</v>
      </c>
      <c r="E3703" s="51">
        <v>3.1565200000000003E-8</v>
      </c>
      <c r="F3703" s="52">
        <v>9.2099999999999998E-8</v>
      </c>
      <c r="G3703" s="53">
        <v>6.9088520000000002E-7</v>
      </c>
      <c r="H3703" s="53">
        <f t="shared" si="57"/>
        <v>3.5235145200000003E-7</v>
      </c>
    </row>
    <row r="3704" spans="1:8" x14ac:dyDescent="0.4">
      <c r="A3704" s="49"/>
      <c r="B3704" s="50" t="s">
        <v>337</v>
      </c>
      <c r="C3704" s="51">
        <v>3.3786999999999999E-7</v>
      </c>
      <c r="D3704" s="51">
        <v>2.15324E-7</v>
      </c>
      <c r="E3704" s="51">
        <v>3.5798500000000001E-8</v>
      </c>
      <c r="F3704" s="52">
        <v>1.2100000000000001E-7</v>
      </c>
      <c r="G3704" s="53">
        <v>7.0999250000000009E-7</v>
      </c>
      <c r="H3704" s="53">
        <f t="shared" si="57"/>
        <v>3.6209617500000004E-7</v>
      </c>
    </row>
    <row r="3705" spans="1:8" x14ac:dyDescent="0.4">
      <c r="A3705" s="49"/>
      <c r="B3705" s="50" t="s">
        <v>366</v>
      </c>
      <c r="C3705" s="51">
        <v>1.0935200000000001E-7</v>
      </c>
      <c r="D3705" s="51">
        <v>5.8141199999999997E-7</v>
      </c>
      <c r="E3705" s="51">
        <v>5.6403799999999999E-9</v>
      </c>
      <c r="F3705" s="52">
        <v>2.2600000000000001E-8</v>
      </c>
      <c r="G3705" s="53">
        <v>7.1900438000000003E-7</v>
      </c>
      <c r="H3705" s="53">
        <f t="shared" si="57"/>
        <v>3.6669223380000002E-7</v>
      </c>
    </row>
    <row r="3706" spans="1:8" x14ac:dyDescent="0.4">
      <c r="A3706" s="49"/>
      <c r="B3706" s="50" t="s">
        <v>222</v>
      </c>
      <c r="C3706" s="51">
        <v>2.75993E-7</v>
      </c>
      <c r="D3706" s="51">
        <v>1.6521099999999998E-7</v>
      </c>
      <c r="E3706" s="51">
        <v>6.898E-8</v>
      </c>
      <c r="F3706" s="52">
        <v>2.16E-7</v>
      </c>
      <c r="G3706" s="53">
        <v>7.2618399999999991E-7</v>
      </c>
      <c r="H3706" s="53">
        <f t="shared" si="57"/>
        <v>3.7035383999999998E-7</v>
      </c>
    </row>
    <row r="3707" spans="1:8" x14ac:dyDescent="0.4">
      <c r="A3707" s="49"/>
      <c r="B3707" s="50" t="s">
        <v>455</v>
      </c>
      <c r="C3707" s="51">
        <v>3.4505899999999997E-7</v>
      </c>
      <c r="D3707" s="51">
        <v>2.0445300000000001E-7</v>
      </c>
      <c r="E3707" s="51">
        <v>5.1389200000000002E-8</v>
      </c>
      <c r="F3707" s="52">
        <v>1.42E-7</v>
      </c>
      <c r="G3707" s="53">
        <v>7.4290120000000003E-7</v>
      </c>
      <c r="H3707" s="53">
        <f t="shared" si="57"/>
        <v>3.7887961200000004E-7</v>
      </c>
    </row>
    <row r="3708" spans="1:8" x14ac:dyDescent="0.4">
      <c r="A3708" s="49"/>
      <c r="B3708" s="50" t="s">
        <v>361</v>
      </c>
      <c r="C3708" s="51">
        <v>1.27854E-7</v>
      </c>
      <c r="D3708" s="51">
        <v>4.7568900000000002E-7</v>
      </c>
      <c r="E3708" s="51">
        <v>1.1232299999999999E-8</v>
      </c>
      <c r="F3708" s="52">
        <v>1.42E-7</v>
      </c>
      <c r="G3708" s="53">
        <v>7.5677529999999998E-7</v>
      </c>
      <c r="H3708" s="53">
        <f t="shared" si="57"/>
        <v>3.85955403E-7</v>
      </c>
    </row>
    <row r="3709" spans="1:8" x14ac:dyDescent="0.4">
      <c r="A3709" s="49"/>
      <c r="B3709" s="50" t="s">
        <v>456</v>
      </c>
      <c r="C3709" s="51">
        <v>1.6645299999999999E-7</v>
      </c>
      <c r="D3709" s="51">
        <v>5.0543400000000005E-7</v>
      </c>
      <c r="E3709" s="51">
        <v>3.3623700000000001E-8</v>
      </c>
      <c r="F3709" s="52">
        <v>6.3499999999999993E-8</v>
      </c>
      <c r="G3709" s="53">
        <v>7.6901070000000003E-7</v>
      </c>
      <c r="H3709" s="53">
        <f t="shared" si="57"/>
        <v>3.9219545700000002E-7</v>
      </c>
    </row>
    <row r="3710" spans="1:8" x14ac:dyDescent="0.4">
      <c r="A3710" s="49"/>
      <c r="B3710" s="50" t="s">
        <v>266</v>
      </c>
      <c r="C3710" s="51">
        <v>1.6901500000000001E-7</v>
      </c>
      <c r="D3710" s="51">
        <v>5.2202700000000005E-7</v>
      </c>
      <c r="E3710" s="51">
        <v>3.9515599999999999E-8</v>
      </c>
      <c r="F3710" s="52">
        <v>6.6399999999999999E-8</v>
      </c>
      <c r="G3710" s="53">
        <v>7.9695759999999999E-7</v>
      </c>
      <c r="H3710" s="53">
        <f t="shared" si="57"/>
        <v>4.0644837599999998E-7</v>
      </c>
    </row>
    <row r="3711" spans="1:8" x14ac:dyDescent="0.4">
      <c r="A3711" s="49"/>
      <c r="B3711" s="50" t="s">
        <v>327</v>
      </c>
      <c r="C3711" s="51">
        <v>3.2163699999999998E-7</v>
      </c>
      <c r="D3711" s="51">
        <v>2.6615900000000002E-7</v>
      </c>
      <c r="E3711" s="51">
        <v>8.8968799999999997E-8</v>
      </c>
      <c r="F3711" s="52">
        <v>1.2499999999999999E-7</v>
      </c>
      <c r="G3711" s="53">
        <v>8.017648E-7</v>
      </c>
      <c r="H3711" s="53">
        <f t="shared" si="57"/>
        <v>4.0890004800000003E-7</v>
      </c>
    </row>
    <row r="3712" spans="1:8" x14ac:dyDescent="0.4">
      <c r="A3712" s="49"/>
      <c r="B3712" s="50" t="s">
        <v>384</v>
      </c>
      <c r="C3712" s="51">
        <v>2.5749499999999999E-7</v>
      </c>
      <c r="D3712" s="51">
        <v>1.29483E-7</v>
      </c>
      <c r="E3712" s="51">
        <v>1.6527800000000001E-7</v>
      </c>
      <c r="F3712" s="52">
        <v>3.0100000000000001E-7</v>
      </c>
      <c r="G3712" s="53">
        <v>8.5325599999999989E-7</v>
      </c>
      <c r="H3712" s="53">
        <f t="shared" si="57"/>
        <v>4.3516055999999995E-7</v>
      </c>
    </row>
    <row r="3713" spans="1:8" x14ac:dyDescent="0.4">
      <c r="A3713" s="49"/>
      <c r="B3713" s="50" t="s">
        <v>398</v>
      </c>
      <c r="C3713" s="51">
        <v>2.73705E-7</v>
      </c>
      <c r="D3713" s="51">
        <v>4.40216E-7</v>
      </c>
      <c r="E3713" s="51">
        <v>7.4186700000000011E-8</v>
      </c>
      <c r="F3713" s="52">
        <v>1.35E-7</v>
      </c>
      <c r="G3713" s="53">
        <v>9.2310769999999998E-7</v>
      </c>
      <c r="H3713" s="53">
        <f t="shared" si="57"/>
        <v>4.7078492700000002E-7</v>
      </c>
    </row>
    <row r="3714" spans="1:8" x14ac:dyDescent="0.4">
      <c r="A3714" s="49"/>
      <c r="B3714" s="50" t="s">
        <v>363</v>
      </c>
      <c r="C3714" s="51">
        <v>2.76601E-7</v>
      </c>
      <c r="D3714" s="51">
        <v>1.8932500000000001E-7</v>
      </c>
      <c r="E3714" s="51">
        <v>1.9359E-7</v>
      </c>
      <c r="F3714" s="52">
        <v>2.6400000000000003E-7</v>
      </c>
      <c r="G3714" s="53">
        <v>9.2351599999999994E-7</v>
      </c>
      <c r="H3714" s="53">
        <f t="shared" si="57"/>
        <v>4.7099315999999999E-7</v>
      </c>
    </row>
    <row r="3715" spans="1:8" x14ac:dyDescent="0.4">
      <c r="A3715" s="49"/>
      <c r="B3715" s="50" t="s">
        <v>396</v>
      </c>
      <c r="C3715" s="51">
        <v>4.0684500000000004E-7</v>
      </c>
      <c r="D3715" s="51">
        <v>3.1403499999999999E-7</v>
      </c>
      <c r="E3715" s="51">
        <v>8.1319599999999995E-8</v>
      </c>
      <c r="F3715" s="52">
        <v>1.8100000000000002E-7</v>
      </c>
      <c r="G3715" s="53">
        <v>9.8319960000000021E-7</v>
      </c>
      <c r="H3715" s="53">
        <f t="shared" si="57"/>
        <v>5.0143179600000012E-7</v>
      </c>
    </row>
    <row r="3716" spans="1:8" x14ac:dyDescent="0.4">
      <c r="A3716" s="49"/>
      <c r="B3716" s="50" t="s">
        <v>428</v>
      </c>
      <c r="C3716" s="51">
        <v>2.7256499999999998E-7</v>
      </c>
      <c r="D3716" s="51">
        <v>2.8758400000000004E-7</v>
      </c>
      <c r="E3716" s="51">
        <v>1.4394700000000001E-7</v>
      </c>
      <c r="F3716" s="52">
        <v>4.5899999999999997E-7</v>
      </c>
      <c r="G3716" s="53">
        <v>1.163096E-6</v>
      </c>
      <c r="H3716" s="53">
        <f t="shared" si="57"/>
        <v>5.9317896000000001E-7</v>
      </c>
    </row>
    <row r="3717" spans="1:8" x14ac:dyDescent="0.4">
      <c r="A3717" s="49"/>
      <c r="B3717" s="50" t="s">
        <v>445</v>
      </c>
      <c r="C3717" s="51">
        <v>3.9107600000000003E-7</v>
      </c>
      <c r="D3717" s="51">
        <v>3.99105E-7</v>
      </c>
      <c r="E3717" s="51">
        <v>9.2399099999999998E-8</v>
      </c>
      <c r="F3717" s="52">
        <v>2.9400000000000001E-7</v>
      </c>
      <c r="G3717" s="53">
        <v>1.1765801000000001E-6</v>
      </c>
      <c r="H3717" s="53">
        <f t="shared" si="57"/>
        <v>6.0005585100000003E-7</v>
      </c>
    </row>
    <row r="3718" spans="1:8" x14ac:dyDescent="0.4">
      <c r="A3718" s="49"/>
      <c r="B3718" s="50" t="s">
        <v>352</v>
      </c>
      <c r="C3718" s="51">
        <v>5.3413699999999996E-7</v>
      </c>
      <c r="D3718" s="51">
        <v>2.3696E-7</v>
      </c>
      <c r="E3718" s="51">
        <v>1.5746699999999999E-7</v>
      </c>
      <c r="F3718" s="52">
        <v>3.0699999999999998E-7</v>
      </c>
      <c r="G3718" s="53">
        <v>1.2355639999999999E-6</v>
      </c>
      <c r="H3718" s="53">
        <f t="shared" si="57"/>
        <v>6.3013763999999997E-7</v>
      </c>
    </row>
    <row r="3719" spans="1:8" x14ac:dyDescent="0.4">
      <c r="A3719" s="49"/>
      <c r="B3719" s="50" t="s">
        <v>355</v>
      </c>
      <c r="C3719" s="51">
        <v>9.7175000000000008E-8</v>
      </c>
      <c r="D3719" s="51">
        <v>6.4982099999999995E-7</v>
      </c>
      <c r="E3719" s="51">
        <v>6.87005E-8</v>
      </c>
      <c r="F3719" s="52">
        <v>5.2699999999999999E-7</v>
      </c>
      <c r="G3719" s="53">
        <v>1.3426965000000001E-6</v>
      </c>
      <c r="H3719" s="53">
        <f t="shared" si="57"/>
        <v>6.8477521500000008E-7</v>
      </c>
    </row>
    <row r="3720" spans="1:8" x14ac:dyDescent="0.4">
      <c r="A3720" s="49"/>
      <c r="B3720" s="50" t="s">
        <v>449</v>
      </c>
      <c r="C3720" s="51">
        <v>7.5501199999999998E-7</v>
      </c>
      <c r="D3720" s="51">
        <v>4.2793699999999998E-7</v>
      </c>
      <c r="E3720" s="51">
        <v>9.8026299999999997E-8</v>
      </c>
      <c r="F3720" s="52">
        <v>1.8400000000000001E-7</v>
      </c>
      <c r="G3720" s="53">
        <v>1.4649752999999999E-6</v>
      </c>
      <c r="H3720" s="53">
        <f t="shared" si="57"/>
        <v>7.4713740299999996E-7</v>
      </c>
    </row>
    <row r="3721" spans="1:8" x14ac:dyDescent="0.4">
      <c r="A3721" s="49"/>
      <c r="B3721" s="50" t="s">
        <v>409</v>
      </c>
      <c r="C3721" s="51">
        <v>5.4421000000000008E-7</v>
      </c>
      <c r="D3721" s="51">
        <v>3.6604400000000002E-7</v>
      </c>
      <c r="E3721" s="51">
        <v>1.78907E-7</v>
      </c>
      <c r="F3721" s="52">
        <v>4.46E-7</v>
      </c>
      <c r="G3721" s="53">
        <v>1.5351610000000001E-6</v>
      </c>
      <c r="H3721" s="53">
        <f t="shared" ref="H3721:H3784" si="58">G3721*0.51</f>
        <v>7.8293211000000007E-7</v>
      </c>
    </row>
    <row r="3722" spans="1:8" x14ac:dyDescent="0.4">
      <c r="A3722" s="49"/>
      <c r="B3722" s="50" t="s">
        <v>321</v>
      </c>
      <c r="C3722" s="51">
        <v>5.2186200000000004E-7</v>
      </c>
      <c r="D3722" s="51">
        <v>4.0268299999999998E-7</v>
      </c>
      <c r="E3722" s="51">
        <v>1.8288300000000001E-7</v>
      </c>
      <c r="F3722" s="52">
        <v>4.5699999999999998E-7</v>
      </c>
      <c r="G3722" s="53">
        <v>1.5644279999999999E-6</v>
      </c>
      <c r="H3722" s="53">
        <f t="shared" si="58"/>
        <v>7.9785827999999998E-7</v>
      </c>
    </row>
    <row r="3723" spans="1:8" x14ac:dyDescent="0.4">
      <c r="A3723" s="49"/>
      <c r="B3723" s="50" t="s">
        <v>379</v>
      </c>
      <c r="C3723" s="51">
        <v>6.6116600000000003E-7</v>
      </c>
      <c r="D3723" s="51">
        <v>3.7594199999999997E-7</v>
      </c>
      <c r="E3723" s="51">
        <v>2.6107499999999997E-7</v>
      </c>
      <c r="F3723" s="52">
        <v>6.3799999999999997E-7</v>
      </c>
      <c r="G3723" s="53">
        <v>1.9361830000000004E-6</v>
      </c>
      <c r="H3723" s="53">
        <f t="shared" si="58"/>
        <v>9.8745333000000019E-7</v>
      </c>
    </row>
    <row r="3724" spans="1:8" x14ac:dyDescent="0.4">
      <c r="A3724" s="49"/>
      <c r="B3724" s="50" t="s">
        <v>447</v>
      </c>
      <c r="C3724" s="51">
        <v>7.5718900000000004E-7</v>
      </c>
      <c r="D3724" s="51">
        <v>4.0956900000000001E-7</v>
      </c>
      <c r="E3724" s="51">
        <v>2.6352599999999997E-7</v>
      </c>
      <c r="F3724" s="52">
        <v>5.4600000000000005E-7</v>
      </c>
      <c r="G3724" s="53">
        <v>1.976284E-6</v>
      </c>
      <c r="H3724" s="53">
        <f t="shared" si="58"/>
        <v>1.0079048400000001E-6</v>
      </c>
    </row>
    <row r="3725" spans="1:8" x14ac:dyDescent="0.4">
      <c r="A3725" s="49"/>
      <c r="B3725" s="50" t="s">
        <v>362</v>
      </c>
      <c r="C3725" s="51">
        <v>1.6262599999999999E-7</v>
      </c>
      <c r="D3725" s="51">
        <v>4.1691100000000002E-7</v>
      </c>
      <c r="E3725" s="51">
        <v>4.3159999999999997E-7</v>
      </c>
      <c r="F3725" s="52">
        <v>1.1800000000000001E-6</v>
      </c>
      <c r="G3725" s="53">
        <v>2.191137E-6</v>
      </c>
      <c r="H3725" s="53">
        <f t="shared" si="58"/>
        <v>1.1174798700000001E-6</v>
      </c>
    </row>
    <row r="3726" spans="1:8" x14ac:dyDescent="0.4">
      <c r="A3726" s="49"/>
      <c r="B3726" s="50" t="s">
        <v>424</v>
      </c>
      <c r="C3726" s="51">
        <v>1.11251E-6</v>
      </c>
      <c r="D3726" s="51">
        <v>4.4144099999999999E-7</v>
      </c>
      <c r="E3726" s="51">
        <v>3.0985199999999999E-7</v>
      </c>
      <c r="F3726" s="52">
        <v>5.1699999999999998E-7</v>
      </c>
      <c r="G3726" s="53">
        <v>2.380803E-6</v>
      </c>
      <c r="H3726" s="53">
        <f t="shared" si="58"/>
        <v>1.21420953E-6</v>
      </c>
    </row>
    <row r="3727" spans="1:8" x14ac:dyDescent="0.4">
      <c r="A3727" s="49"/>
      <c r="B3727" s="50" t="s">
        <v>390</v>
      </c>
      <c r="C3727" s="51">
        <v>4.9174999999999999E-7</v>
      </c>
      <c r="D3727" s="51">
        <v>8.9012300000000006E-7</v>
      </c>
      <c r="E3727" s="51">
        <v>4.2163900000000003E-7</v>
      </c>
      <c r="F3727" s="52">
        <v>7.5600000000000005E-7</v>
      </c>
      <c r="G3727" s="53">
        <v>2.5595120000000001E-6</v>
      </c>
      <c r="H3727" s="53">
        <f t="shared" si="58"/>
        <v>1.3053511200000002E-6</v>
      </c>
    </row>
    <row r="3728" spans="1:8" x14ac:dyDescent="0.4">
      <c r="A3728" s="49"/>
      <c r="B3728" s="50" t="s">
        <v>383</v>
      </c>
      <c r="C3728" s="51">
        <v>3.2633500000000002E-7</v>
      </c>
      <c r="D3728" s="51">
        <v>1.1020199999999999E-6</v>
      </c>
      <c r="E3728" s="51">
        <v>5.4777700000000007E-7</v>
      </c>
      <c r="F3728" s="52">
        <v>1.7099999999999999E-6</v>
      </c>
      <c r="G3728" s="53">
        <v>3.6861319999999998E-6</v>
      </c>
      <c r="H3728" s="53">
        <f t="shared" si="58"/>
        <v>1.87992732E-6</v>
      </c>
    </row>
    <row r="3729" spans="1:8" x14ac:dyDescent="0.4">
      <c r="A3729" s="49"/>
      <c r="B3729" s="50" t="s">
        <v>457</v>
      </c>
      <c r="C3729" s="51">
        <v>1.1116999999999999E-6</v>
      </c>
      <c r="D3729" s="51">
        <v>1.0316800000000001E-6</v>
      </c>
      <c r="E3729" s="51">
        <v>1.57176E-7</v>
      </c>
      <c r="F3729" s="52">
        <v>1.4100000000000001E-6</v>
      </c>
      <c r="G3729" s="53">
        <v>3.7105560000000002E-6</v>
      </c>
      <c r="H3729" s="53">
        <f t="shared" si="58"/>
        <v>1.8923835600000002E-6</v>
      </c>
    </row>
    <row r="3730" spans="1:8" x14ac:dyDescent="0.4">
      <c r="A3730" s="49"/>
      <c r="B3730" s="50" t="s">
        <v>459</v>
      </c>
      <c r="C3730" s="51">
        <v>1.55597E-6</v>
      </c>
      <c r="D3730" s="51">
        <v>2.9710499999999997E-6</v>
      </c>
      <c r="E3730" s="51">
        <v>1.1095800000000001E-7</v>
      </c>
      <c r="F3730" s="52">
        <v>7.6900000000000007E-7</v>
      </c>
      <c r="G3730" s="53">
        <v>5.4069779999999999E-6</v>
      </c>
      <c r="H3730" s="53">
        <f t="shared" si="58"/>
        <v>2.7575587800000001E-6</v>
      </c>
    </row>
    <row r="3731" spans="1:8" x14ac:dyDescent="0.4">
      <c r="A3731" s="44" t="s">
        <v>246</v>
      </c>
      <c r="B3731" s="45" t="s">
        <v>346</v>
      </c>
      <c r="C3731" s="46">
        <v>1.6613299999999998E-8</v>
      </c>
      <c r="D3731" s="46">
        <v>4.4280699999999995E-8</v>
      </c>
      <c r="E3731" s="46">
        <v>3.0862000000000004E-9</v>
      </c>
      <c r="F3731" s="47">
        <v>1.0099999999999999E-8</v>
      </c>
      <c r="G3731" s="48">
        <v>7.4080199999999997E-8</v>
      </c>
      <c r="H3731" s="48">
        <f t="shared" si="58"/>
        <v>3.7780902000000001E-8</v>
      </c>
    </row>
    <row r="3732" spans="1:8" x14ac:dyDescent="0.4">
      <c r="A3732" s="49"/>
      <c r="B3732" s="50" t="s">
        <v>296</v>
      </c>
      <c r="C3732" s="51">
        <v>1.8964799999999997E-8</v>
      </c>
      <c r="D3732" s="51">
        <v>5.4443900000000002E-8</v>
      </c>
      <c r="E3732" s="51">
        <v>3.18436E-9</v>
      </c>
      <c r="F3732" s="52">
        <v>1.5000000000000002E-8</v>
      </c>
      <c r="G3732" s="53">
        <v>9.1593060000000011E-8</v>
      </c>
      <c r="H3732" s="53">
        <f t="shared" si="58"/>
        <v>4.6712460600000006E-8</v>
      </c>
    </row>
    <row r="3733" spans="1:8" x14ac:dyDescent="0.4">
      <c r="A3733" s="49"/>
      <c r="B3733" s="50" t="s">
        <v>238</v>
      </c>
      <c r="C3733" s="51">
        <v>1.9099999999999999E-8</v>
      </c>
      <c r="D3733" s="51">
        <v>5.2760599999999997E-8</v>
      </c>
      <c r="E3733" s="51">
        <v>2.0700000000000001E-9</v>
      </c>
      <c r="F3733" s="52">
        <v>2.3400000000000001E-8</v>
      </c>
      <c r="G3733" s="53">
        <v>9.7330599999999991E-8</v>
      </c>
      <c r="H3733" s="53">
        <f t="shared" si="58"/>
        <v>4.9638605999999999E-8</v>
      </c>
    </row>
    <row r="3734" spans="1:8" x14ac:dyDescent="0.4">
      <c r="A3734" s="49"/>
      <c r="B3734" s="50" t="s">
        <v>400</v>
      </c>
      <c r="C3734" s="51">
        <v>2.5939600000000001E-8</v>
      </c>
      <c r="D3734" s="51">
        <v>7.2327600000000002E-8</v>
      </c>
      <c r="E3734" s="51">
        <v>1.4152E-9</v>
      </c>
      <c r="F3734" s="52">
        <v>1.8199999999999998E-8</v>
      </c>
      <c r="G3734" s="53">
        <v>1.1788239999999999E-7</v>
      </c>
      <c r="H3734" s="53">
        <f t="shared" si="58"/>
        <v>6.0120023999999993E-8</v>
      </c>
    </row>
    <row r="3735" spans="1:8" x14ac:dyDescent="0.4">
      <c r="A3735" s="49"/>
      <c r="B3735" s="50" t="s">
        <v>386</v>
      </c>
      <c r="C3735" s="51">
        <v>3.3797799999999998E-8</v>
      </c>
      <c r="D3735" s="51">
        <v>6.539289999999999E-8</v>
      </c>
      <c r="E3735" s="51">
        <v>2.6395299999999999E-9</v>
      </c>
      <c r="F3735" s="52">
        <v>1.92E-8</v>
      </c>
      <c r="G3735" s="53">
        <v>1.2103023000000001E-7</v>
      </c>
      <c r="H3735" s="53">
        <f t="shared" si="58"/>
        <v>6.1725417300000007E-8</v>
      </c>
    </row>
    <row r="3736" spans="1:8" x14ac:dyDescent="0.4">
      <c r="A3736" s="49"/>
      <c r="B3736" s="50" t="s">
        <v>461</v>
      </c>
      <c r="C3736" s="51">
        <v>2.7784899999999998E-8</v>
      </c>
      <c r="D3736" s="51">
        <v>8.2333699999999998E-8</v>
      </c>
      <c r="E3736" s="51">
        <v>3.13917E-9</v>
      </c>
      <c r="F3736" s="52">
        <v>1.2500000000000001E-8</v>
      </c>
      <c r="G3736" s="53">
        <v>1.2575776999999999E-7</v>
      </c>
      <c r="H3736" s="53">
        <f t="shared" si="58"/>
        <v>6.41364627E-8</v>
      </c>
    </row>
    <row r="3737" spans="1:8" x14ac:dyDescent="0.4">
      <c r="A3737" s="49"/>
      <c r="B3737" s="50" t="s">
        <v>412</v>
      </c>
      <c r="C3737" s="51">
        <v>2.61483E-8</v>
      </c>
      <c r="D3737" s="51">
        <v>8.1054299999999995E-8</v>
      </c>
      <c r="E3737" s="51">
        <v>1.2587099999999999E-9</v>
      </c>
      <c r="F3737" s="52">
        <v>1.92E-8</v>
      </c>
      <c r="G3737" s="53">
        <v>1.2766131000000001E-7</v>
      </c>
      <c r="H3737" s="53">
        <f t="shared" si="58"/>
        <v>6.5107268100000003E-8</v>
      </c>
    </row>
    <row r="3738" spans="1:8" x14ac:dyDescent="0.4">
      <c r="A3738" s="49"/>
      <c r="B3738" s="50" t="s">
        <v>468</v>
      </c>
      <c r="C3738" s="51">
        <v>5.4799999999999994E-8</v>
      </c>
      <c r="D3738" s="51">
        <v>3.8099999999999997E-8</v>
      </c>
      <c r="E3738" s="51">
        <v>2.2099999999999999E-8</v>
      </c>
      <c r="F3738" s="52">
        <v>1.55E-8</v>
      </c>
      <c r="G3738" s="53">
        <v>1.3050000000000001E-7</v>
      </c>
      <c r="H3738" s="53">
        <f t="shared" si="58"/>
        <v>6.6555000000000003E-8</v>
      </c>
    </row>
    <row r="3739" spans="1:8" x14ac:dyDescent="0.4">
      <c r="A3739" s="49"/>
      <c r="B3739" s="50" t="s">
        <v>464</v>
      </c>
      <c r="C3739" s="51">
        <v>1.6697399999999999E-8</v>
      </c>
      <c r="D3739" s="51">
        <v>9.1007800000000006E-8</v>
      </c>
      <c r="E3739" s="51">
        <v>1.0253E-9</v>
      </c>
      <c r="F3739" s="52">
        <v>2.66E-8</v>
      </c>
      <c r="G3739" s="53">
        <v>1.353305E-7</v>
      </c>
      <c r="H3739" s="53">
        <f t="shared" si="58"/>
        <v>6.9018555000000005E-8</v>
      </c>
    </row>
    <row r="3740" spans="1:8" x14ac:dyDescent="0.4">
      <c r="A3740" s="49"/>
      <c r="B3740" s="50" t="s">
        <v>430</v>
      </c>
      <c r="C3740" s="51">
        <v>2.9549000000000002E-8</v>
      </c>
      <c r="D3740" s="51">
        <v>8.9080699999999999E-8</v>
      </c>
      <c r="E3740" s="51">
        <v>7.3015299999999997E-9</v>
      </c>
      <c r="F3740" s="52">
        <v>1.31E-8</v>
      </c>
      <c r="G3740" s="53">
        <v>1.3903122999999998E-7</v>
      </c>
      <c r="H3740" s="53">
        <f t="shared" si="58"/>
        <v>7.0905927299999998E-8</v>
      </c>
    </row>
    <row r="3741" spans="1:8" x14ac:dyDescent="0.4">
      <c r="A3741" s="49"/>
      <c r="B3741" s="50" t="s">
        <v>444</v>
      </c>
      <c r="C3741" s="51">
        <v>5.6212399999999996E-8</v>
      </c>
      <c r="D3741" s="51">
        <v>7.6231599999999996E-8</v>
      </c>
      <c r="E3741" s="51">
        <v>6.1757699999999997E-9</v>
      </c>
      <c r="F3741" s="52">
        <v>4.6299999999999999E-9</v>
      </c>
      <c r="G3741" s="53">
        <v>1.4324976999999998E-7</v>
      </c>
      <c r="H3741" s="53">
        <f t="shared" si="58"/>
        <v>7.3057382699999992E-8</v>
      </c>
    </row>
    <row r="3742" spans="1:8" x14ac:dyDescent="0.4">
      <c r="A3742" s="49"/>
      <c r="B3742" s="50" t="s">
        <v>292</v>
      </c>
      <c r="C3742" s="51">
        <v>6.3769700000000005E-8</v>
      </c>
      <c r="D3742" s="51">
        <v>4.8838999999999998E-8</v>
      </c>
      <c r="E3742" s="51">
        <v>1.9732999999999999E-8</v>
      </c>
      <c r="F3742" s="52">
        <v>2.7800000000000001E-8</v>
      </c>
      <c r="G3742" s="53">
        <v>1.601417E-7</v>
      </c>
      <c r="H3742" s="53">
        <f t="shared" si="58"/>
        <v>8.1672267000000007E-8</v>
      </c>
    </row>
    <row r="3743" spans="1:8" x14ac:dyDescent="0.4">
      <c r="A3743" s="49"/>
      <c r="B3743" s="50" t="s">
        <v>80</v>
      </c>
      <c r="C3743" s="51">
        <v>3.1600000000000005E-8</v>
      </c>
      <c r="D3743" s="51">
        <v>1.0700000000000001E-7</v>
      </c>
      <c r="E3743" s="51">
        <v>7.2E-9</v>
      </c>
      <c r="F3743" s="52">
        <v>1.44E-8</v>
      </c>
      <c r="G3743" s="53">
        <v>1.6020000000000002E-7</v>
      </c>
      <c r="H3743" s="53">
        <f t="shared" si="58"/>
        <v>8.1702000000000013E-8</v>
      </c>
    </row>
    <row r="3744" spans="1:8" x14ac:dyDescent="0.4">
      <c r="A3744" s="49"/>
      <c r="B3744" s="50" t="s">
        <v>456</v>
      </c>
      <c r="C3744" s="51">
        <v>3.6100000000000006E-8</v>
      </c>
      <c r="D3744" s="51">
        <v>1.02E-7</v>
      </c>
      <c r="E3744" s="51">
        <v>7.5100000000000007E-9</v>
      </c>
      <c r="F3744" s="52">
        <v>1.6199999999999999E-8</v>
      </c>
      <c r="G3744" s="53">
        <v>1.6180999999999996E-7</v>
      </c>
      <c r="H3744" s="53">
        <f t="shared" si="58"/>
        <v>8.2523099999999983E-8</v>
      </c>
    </row>
    <row r="3745" spans="1:8" x14ac:dyDescent="0.4">
      <c r="A3745" s="49"/>
      <c r="B3745" s="50" t="s">
        <v>460</v>
      </c>
      <c r="C3745" s="51">
        <v>4.2299999999999995E-8</v>
      </c>
      <c r="D3745" s="51">
        <v>1.0780600000000001E-7</v>
      </c>
      <c r="E3745" s="51">
        <v>1.4599999999999999E-9</v>
      </c>
      <c r="F3745" s="52">
        <v>1.7800000000000001E-8</v>
      </c>
      <c r="G3745" s="53">
        <v>1.6936600000000001E-7</v>
      </c>
      <c r="H3745" s="53">
        <f t="shared" si="58"/>
        <v>8.6376660000000004E-8</v>
      </c>
    </row>
    <row r="3746" spans="1:8" x14ac:dyDescent="0.4">
      <c r="A3746" s="49"/>
      <c r="B3746" s="50" t="s">
        <v>453</v>
      </c>
      <c r="C3746" s="51">
        <v>3.5355699999999999E-8</v>
      </c>
      <c r="D3746" s="51">
        <v>9.6776300000000009E-8</v>
      </c>
      <c r="E3746" s="51">
        <v>2.63101E-9</v>
      </c>
      <c r="F3746" s="52">
        <v>3.9499999999999996E-8</v>
      </c>
      <c r="G3746" s="53">
        <v>1.7426300999999999E-7</v>
      </c>
      <c r="H3746" s="53">
        <f t="shared" si="58"/>
        <v>8.8874135100000001E-8</v>
      </c>
    </row>
    <row r="3747" spans="1:8" x14ac:dyDescent="0.4">
      <c r="A3747" s="49"/>
      <c r="B3747" s="50" t="s">
        <v>397</v>
      </c>
      <c r="C3747" s="51">
        <v>3.9300000000000001E-8</v>
      </c>
      <c r="D3747" s="51">
        <v>1.0900000000000001E-7</v>
      </c>
      <c r="E3747" s="51">
        <v>4.4299999999999998E-9</v>
      </c>
      <c r="F3747" s="52">
        <v>2.6800000000000002E-8</v>
      </c>
      <c r="G3747" s="53">
        <v>1.7953000000000002E-7</v>
      </c>
      <c r="H3747" s="53">
        <f t="shared" si="58"/>
        <v>9.156030000000001E-8</v>
      </c>
    </row>
    <row r="3748" spans="1:8" x14ac:dyDescent="0.4">
      <c r="A3748" s="49"/>
      <c r="B3748" s="50" t="s">
        <v>389</v>
      </c>
      <c r="C3748" s="51">
        <v>3.5198600000000001E-8</v>
      </c>
      <c r="D3748" s="51">
        <v>1.0186700000000001E-7</v>
      </c>
      <c r="E3748" s="51">
        <v>2.8048199999999998E-9</v>
      </c>
      <c r="F3748" s="52">
        <v>4.6999999999999997E-8</v>
      </c>
      <c r="G3748" s="53">
        <v>1.8687042000000002E-7</v>
      </c>
      <c r="H3748" s="53">
        <f t="shared" si="58"/>
        <v>9.5303914200000013E-8</v>
      </c>
    </row>
    <row r="3749" spans="1:8" x14ac:dyDescent="0.4">
      <c r="A3749" s="49"/>
      <c r="B3749" s="50" t="s">
        <v>215</v>
      </c>
      <c r="C3749" s="51">
        <v>4.11884E-8</v>
      </c>
      <c r="D3749" s="51">
        <v>1.1941200000000001E-7</v>
      </c>
      <c r="E3749" s="51">
        <v>3.3116300000000001E-9</v>
      </c>
      <c r="F3749" s="52">
        <v>3.2100000000000003E-8</v>
      </c>
      <c r="G3749" s="53">
        <v>1.9601203E-7</v>
      </c>
      <c r="H3749" s="53">
        <f t="shared" si="58"/>
        <v>9.9966135299999995E-8</v>
      </c>
    </row>
    <row r="3750" spans="1:8" x14ac:dyDescent="0.4">
      <c r="A3750" s="49"/>
      <c r="B3750" s="50" t="s">
        <v>277</v>
      </c>
      <c r="C3750" s="51">
        <v>4.8741700000000004E-8</v>
      </c>
      <c r="D3750" s="51">
        <v>1.28294E-7</v>
      </c>
      <c r="E3750" s="51">
        <v>1.79007E-9</v>
      </c>
      <c r="F3750" s="52">
        <v>2.29E-8</v>
      </c>
      <c r="G3750" s="53">
        <v>2.0172577E-7</v>
      </c>
      <c r="H3750" s="53">
        <f t="shared" si="58"/>
        <v>1.028801427E-7</v>
      </c>
    </row>
    <row r="3751" spans="1:8" x14ac:dyDescent="0.4">
      <c r="A3751" s="49"/>
      <c r="B3751" s="50" t="s">
        <v>87</v>
      </c>
      <c r="C3751" s="51">
        <v>7.4043399999999992E-8</v>
      </c>
      <c r="D3751" s="51">
        <v>1.6793900000000001E-7</v>
      </c>
      <c r="E3751" s="51">
        <v>1.8642400000000001E-8</v>
      </c>
      <c r="F3751" s="52">
        <v>2.22E-8</v>
      </c>
      <c r="G3751" s="53">
        <v>2.8282479999999998E-7</v>
      </c>
      <c r="H3751" s="53">
        <f t="shared" si="58"/>
        <v>1.4424064799999999E-7</v>
      </c>
    </row>
    <row r="3752" spans="1:8" x14ac:dyDescent="0.4">
      <c r="A3752" s="49"/>
      <c r="B3752" s="50" t="s">
        <v>159</v>
      </c>
      <c r="C3752" s="51">
        <v>1.149E-7</v>
      </c>
      <c r="D3752" s="51">
        <v>7.0749400000000002E-8</v>
      </c>
      <c r="E3752" s="51">
        <v>7.9130199999999992E-8</v>
      </c>
      <c r="F3752" s="52">
        <v>4.06E-8</v>
      </c>
      <c r="G3752" s="53">
        <v>3.0537960000000003E-7</v>
      </c>
      <c r="H3752" s="53">
        <f t="shared" si="58"/>
        <v>1.5574359600000001E-7</v>
      </c>
    </row>
    <row r="3753" spans="1:8" x14ac:dyDescent="0.4">
      <c r="A3753" s="49"/>
      <c r="B3753" s="50" t="s">
        <v>91</v>
      </c>
      <c r="C3753" s="51">
        <v>1.1181100000000001E-7</v>
      </c>
      <c r="D3753" s="51">
        <v>1.2420599999999999E-7</v>
      </c>
      <c r="E3753" s="51">
        <v>1.7765200000000001E-8</v>
      </c>
      <c r="F3753" s="52">
        <v>5.39E-8</v>
      </c>
      <c r="G3753" s="53">
        <v>3.076822E-7</v>
      </c>
      <c r="H3753" s="53">
        <f t="shared" si="58"/>
        <v>1.5691792200000001E-7</v>
      </c>
    </row>
    <row r="3754" spans="1:8" x14ac:dyDescent="0.4">
      <c r="A3754" s="49"/>
      <c r="B3754" s="50" t="s">
        <v>364</v>
      </c>
      <c r="C3754" s="51">
        <v>5.5300000000000005E-8</v>
      </c>
      <c r="D3754" s="51">
        <v>1.9900000000000002E-7</v>
      </c>
      <c r="E3754" s="51">
        <v>9.6600000000000001E-9</v>
      </c>
      <c r="F3754" s="52">
        <v>4.7599999999999996E-8</v>
      </c>
      <c r="G3754" s="53">
        <v>3.1156000000000002E-7</v>
      </c>
      <c r="H3754" s="53">
        <f t="shared" si="58"/>
        <v>1.588956E-7</v>
      </c>
    </row>
    <row r="3755" spans="1:8" x14ac:dyDescent="0.4">
      <c r="A3755" s="49"/>
      <c r="B3755" s="50" t="s">
        <v>137</v>
      </c>
      <c r="C3755" s="51">
        <v>8.1478199999999994E-8</v>
      </c>
      <c r="D3755" s="51">
        <v>1.8521999999999999E-7</v>
      </c>
      <c r="E3755" s="51">
        <v>1.99773E-8</v>
      </c>
      <c r="F3755" s="52">
        <v>3.1200000000000001E-8</v>
      </c>
      <c r="G3755" s="53">
        <v>3.1787549999999997E-7</v>
      </c>
      <c r="H3755" s="53">
        <f t="shared" si="58"/>
        <v>1.6211650499999997E-7</v>
      </c>
    </row>
    <row r="3756" spans="1:8" x14ac:dyDescent="0.4">
      <c r="A3756" s="49"/>
      <c r="B3756" s="50" t="s">
        <v>467</v>
      </c>
      <c r="C3756" s="51">
        <v>6.9452300000000008E-8</v>
      </c>
      <c r="D3756" s="51">
        <v>2.06288E-7</v>
      </c>
      <c r="E3756" s="51">
        <v>1.33528E-8</v>
      </c>
      <c r="F3756" s="52">
        <v>4.4499999999999995E-8</v>
      </c>
      <c r="G3756" s="53">
        <v>3.3359310000000003E-7</v>
      </c>
      <c r="H3756" s="53">
        <f t="shared" si="58"/>
        <v>1.7013248100000003E-7</v>
      </c>
    </row>
    <row r="3757" spans="1:8" x14ac:dyDescent="0.4">
      <c r="A3757" s="49"/>
      <c r="B3757" s="50" t="s">
        <v>387</v>
      </c>
      <c r="C3757" s="51">
        <v>6.0699999999999994E-8</v>
      </c>
      <c r="D3757" s="51">
        <v>2.3800000000000001E-7</v>
      </c>
      <c r="E3757" s="51">
        <v>4.7799999999999996E-9</v>
      </c>
      <c r="F3757" s="52">
        <v>5.2999999999999998E-8</v>
      </c>
      <c r="G3757" s="53">
        <v>3.5648000000000003E-7</v>
      </c>
      <c r="H3757" s="53">
        <f t="shared" si="58"/>
        <v>1.8180480000000002E-7</v>
      </c>
    </row>
    <row r="3758" spans="1:8" x14ac:dyDescent="0.4">
      <c r="A3758" s="49"/>
      <c r="B3758" s="50" t="s">
        <v>327</v>
      </c>
      <c r="C3758" s="51">
        <v>1.7208100000000002E-7</v>
      </c>
      <c r="D3758" s="51">
        <v>1.2386E-7</v>
      </c>
      <c r="E3758" s="51">
        <v>4.4473600000000003E-8</v>
      </c>
      <c r="F3758" s="52">
        <v>6.1500000000000001E-8</v>
      </c>
      <c r="G3758" s="53">
        <v>4.0191459999999993E-7</v>
      </c>
      <c r="H3758" s="53">
        <f t="shared" si="58"/>
        <v>2.0497644599999997E-7</v>
      </c>
    </row>
    <row r="3759" spans="1:8" x14ac:dyDescent="0.4">
      <c r="A3759" s="49"/>
      <c r="B3759" s="50" t="s">
        <v>306</v>
      </c>
      <c r="C3759" s="51">
        <v>9.8153500000000006E-8</v>
      </c>
      <c r="D3759" s="51">
        <v>2.5464000000000001E-7</v>
      </c>
      <c r="E3759" s="51">
        <v>1.23639E-8</v>
      </c>
      <c r="F3759" s="52">
        <v>5.1499999999999998E-8</v>
      </c>
      <c r="G3759" s="53">
        <v>4.1665740000000002E-7</v>
      </c>
      <c r="H3759" s="53">
        <f t="shared" si="58"/>
        <v>2.1249527400000001E-7</v>
      </c>
    </row>
    <row r="3760" spans="1:8" x14ac:dyDescent="0.4">
      <c r="A3760" s="49"/>
      <c r="B3760" s="50" t="s">
        <v>378</v>
      </c>
      <c r="C3760" s="51">
        <v>1.14E-7</v>
      </c>
      <c r="D3760" s="51">
        <v>2.7000000000000001E-7</v>
      </c>
      <c r="E3760" s="51">
        <v>2.5000000000000002E-8</v>
      </c>
      <c r="F3760" s="52">
        <v>5.6499999999999996E-8</v>
      </c>
      <c r="G3760" s="53">
        <v>4.6550000000000003E-7</v>
      </c>
      <c r="H3760" s="53">
        <f t="shared" si="58"/>
        <v>2.3740500000000003E-7</v>
      </c>
    </row>
    <row r="3761" spans="1:8" x14ac:dyDescent="0.4">
      <c r="A3761" s="49"/>
      <c r="B3761" s="50" t="s">
        <v>216</v>
      </c>
      <c r="C3761" s="51">
        <v>2.4442600000000002E-7</v>
      </c>
      <c r="D3761" s="51">
        <v>2.0104800000000001E-7</v>
      </c>
      <c r="E3761" s="51">
        <v>6.6537000000000009E-8</v>
      </c>
      <c r="F3761" s="52">
        <v>9.5400000000000007E-8</v>
      </c>
      <c r="G3761" s="53">
        <v>6.0741100000000009E-7</v>
      </c>
      <c r="H3761" s="53">
        <f t="shared" si="58"/>
        <v>3.0977961000000003E-7</v>
      </c>
    </row>
    <row r="3762" spans="1:8" x14ac:dyDescent="0.4">
      <c r="A3762" s="49"/>
      <c r="B3762" s="50" t="s">
        <v>227</v>
      </c>
      <c r="C3762" s="51">
        <v>5.8200000000000002E-9</v>
      </c>
      <c r="D3762" s="51">
        <v>2.03E-7</v>
      </c>
      <c r="E3762" s="51">
        <v>4.2899999999999999E-9</v>
      </c>
      <c r="F3762" s="52">
        <v>4.0700000000000003E-7</v>
      </c>
      <c r="G3762" s="53">
        <v>6.2010999999999996E-7</v>
      </c>
      <c r="H3762" s="53">
        <f t="shared" si="58"/>
        <v>3.1625609999999999E-7</v>
      </c>
    </row>
    <row r="3763" spans="1:8" x14ac:dyDescent="0.4">
      <c r="A3763" s="49"/>
      <c r="B3763" s="50" t="s">
        <v>471</v>
      </c>
      <c r="C3763" s="51">
        <v>2.8920600000000003E-7</v>
      </c>
      <c r="D3763" s="51">
        <v>2.4026499999999999E-7</v>
      </c>
      <c r="E3763" s="51">
        <v>5.2947399999999999E-8</v>
      </c>
      <c r="F3763" s="52">
        <v>5.25E-8</v>
      </c>
      <c r="G3763" s="53">
        <v>6.349184000000001E-7</v>
      </c>
      <c r="H3763" s="53">
        <f t="shared" si="58"/>
        <v>3.2380838400000005E-7</v>
      </c>
    </row>
    <row r="3764" spans="1:8" x14ac:dyDescent="0.4">
      <c r="A3764" s="49"/>
      <c r="B3764" s="50" t="s">
        <v>473</v>
      </c>
      <c r="C3764" s="51">
        <v>9.1302400000000001E-8</v>
      </c>
      <c r="D3764" s="51">
        <v>4.2222700000000001E-7</v>
      </c>
      <c r="E3764" s="51">
        <v>1.10526E-8</v>
      </c>
      <c r="F3764" s="52">
        <v>1.91E-7</v>
      </c>
      <c r="G3764" s="53">
        <v>7.1558200000000001E-7</v>
      </c>
      <c r="H3764" s="53">
        <f t="shared" si="58"/>
        <v>3.6494682E-7</v>
      </c>
    </row>
    <row r="3765" spans="1:8" x14ac:dyDescent="0.4">
      <c r="A3765" s="49"/>
      <c r="B3765" s="50" t="s">
        <v>266</v>
      </c>
      <c r="C3765" s="51">
        <v>1.79347E-7</v>
      </c>
      <c r="D3765" s="51">
        <v>5.6416900000000003E-7</v>
      </c>
      <c r="E3765" s="51">
        <v>4.6123399999999997E-8</v>
      </c>
      <c r="F3765" s="52">
        <v>7.1499999999999998E-8</v>
      </c>
      <c r="G3765" s="53">
        <v>8.6113940000000009E-7</v>
      </c>
      <c r="H3765" s="53">
        <f t="shared" si="58"/>
        <v>4.3918109400000004E-7</v>
      </c>
    </row>
    <row r="3766" spans="1:8" x14ac:dyDescent="0.4">
      <c r="A3766" s="49"/>
      <c r="B3766" s="50" t="s">
        <v>426</v>
      </c>
      <c r="C3766" s="51">
        <v>2.5405700000000001E-7</v>
      </c>
      <c r="D3766" s="51">
        <v>1.5576699999999999E-7</v>
      </c>
      <c r="E3766" s="51">
        <v>3.6463200000000001E-7</v>
      </c>
      <c r="F3766" s="52">
        <v>1.72E-7</v>
      </c>
      <c r="G3766" s="53">
        <v>9.4645600000000001E-7</v>
      </c>
      <c r="H3766" s="53">
        <f t="shared" si="58"/>
        <v>4.8269256000000006E-7</v>
      </c>
    </row>
    <row r="3767" spans="1:8" x14ac:dyDescent="0.4">
      <c r="A3767" s="49"/>
      <c r="B3767" s="50" t="s">
        <v>427</v>
      </c>
      <c r="C3767" s="51">
        <v>3.9461000000000001E-7</v>
      </c>
      <c r="D3767" s="51">
        <v>2.8102999999999997E-7</v>
      </c>
      <c r="E3767" s="51">
        <v>6.6591699999999989E-8</v>
      </c>
      <c r="F3767" s="52">
        <v>2.53E-7</v>
      </c>
      <c r="G3767" s="53">
        <v>9.9523169999999981E-7</v>
      </c>
      <c r="H3767" s="53">
        <f t="shared" si="58"/>
        <v>5.0756816699999995E-7</v>
      </c>
    </row>
    <row r="3768" spans="1:8" x14ac:dyDescent="0.4">
      <c r="A3768" s="49"/>
      <c r="B3768" s="50" t="s">
        <v>422</v>
      </c>
      <c r="C3768" s="51">
        <v>2.1299999999999999E-7</v>
      </c>
      <c r="D3768" s="51">
        <v>5.7520100000000004E-7</v>
      </c>
      <c r="E3768" s="51">
        <v>4.29E-8</v>
      </c>
      <c r="F3768" s="52">
        <v>2.2699999999999998E-7</v>
      </c>
      <c r="G3768" s="53">
        <v>1.0581010000000001E-6</v>
      </c>
      <c r="H3768" s="53">
        <f t="shared" si="58"/>
        <v>5.3963151000000005E-7</v>
      </c>
    </row>
    <row r="3769" spans="1:8" x14ac:dyDescent="0.4">
      <c r="A3769" s="49"/>
      <c r="B3769" s="50" t="s">
        <v>307</v>
      </c>
      <c r="C3769" s="51">
        <v>6.64732E-7</v>
      </c>
      <c r="D3769" s="51">
        <v>2.9341000000000003E-7</v>
      </c>
      <c r="E3769" s="51">
        <v>5.4942700000000001E-8</v>
      </c>
      <c r="F3769" s="52">
        <v>1.5100000000000002E-7</v>
      </c>
      <c r="G3769" s="53">
        <v>1.1640847000000002E-6</v>
      </c>
      <c r="H3769" s="53">
        <f t="shared" si="58"/>
        <v>5.9368319700000006E-7</v>
      </c>
    </row>
    <row r="3770" spans="1:8" x14ac:dyDescent="0.4">
      <c r="A3770" s="49"/>
      <c r="B3770" s="50" t="s">
        <v>384</v>
      </c>
      <c r="C3770" s="51">
        <v>3.53846E-7</v>
      </c>
      <c r="D3770" s="51">
        <v>1.98914E-7</v>
      </c>
      <c r="E3770" s="51">
        <v>2.76948E-7</v>
      </c>
      <c r="F3770" s="52">
        <v>5.2099999999999997E-7</v>
      </c>
      <c r="G3770" s="53">
        <v>1.3507079999999998E-6</v>
      </c>
      <c r="H3770" s="53">
        <f t="shared" si="58"/>
        <v>6.8886107999999994E-7</v>
      </c>
    </row>
    <row r="3771" spans="1:8" x14ac:dyDescent="0.4">
      <c r="A3771" s="49"/>
      <c r="B3771" s="50" t="s">
        <v>365</v>
      </c>
      <c r="C3771" s="51">
        <v>4.4400000000000001E-7</v>
      </c>
      <c r="D3771" s="51">
        <v>2.2599999999999999E-7</v>
      </c>
      <c r="E3771" s="51">
        <v>2.8999999999999998E-7</v>
      </c>
      <c r="F3771" s="52">
        <v>5.37E-7</v>
      </c>
      <c r="G3771" s="53">
        <v>1.497E-6</v>
      </c>
      <c r="H3771" s="53">
        <f t="shared" si="58"/>
        <v>7.6346999999999999E-7</v>
      </c>
    </row>
    <row r="3772" spans="1:8" x14ac:dyDescent="0.4">
      <c r="A3772" s="49"/>
      <c r="B3772" s="50" t="s">
        <v>379</v>
      </c>
      <c r="C3772" s="51">
        <v>5.2212600000000003E-7</v>
      </c>
      <c r="D3772" s="51">
        <v>3.0016500000000004E-7</v>
      </c>
      <c r="E3772" s="51">
        <v>2.03273E-7</v>
      </c>
      <c r="F3772" s="52">
        <v>5.0799999999999994E-7</v>
      </c>
      <c r="G3772" s="53">
        <v>1.5335640000000001E-6</v>
      </c>
      <c r="H3772" s="53">
        <f t="shared" si="58"/>
        <v>7.8211764000000003E-7</v>
      </c>
    </row>
    <row r="3773" spans="1:8" x14ac:dyDescent="0.4">
      <c r="A3773" s="49"/>
      <c r="B3773" s="50" t="s">
        <v>409</v>
      </c>
      <c r="C3773" s="51">
        <v>6.1663500000000007E-7</v>
      </c>
      <c r="D3773" s="51">
        <v>3.2257400000000001E-7</v>
      </c>
      <c r="E3773" s="51">
        <v>2.2476700000000002E-7</v>
      </c>
      <c r="F3773" s="52">
        <v>5.6199999999999998E-7</v>
      </c>
      <c r="G3773" s="53">
        <v>1.7259760000000003E-6</v>
      </c>
      <c r="H3773" s="53">
        <f t="shared" si="58"/>
        <v>8.802477600000002E-7</v>
      </c>
    </row>
    <row r="3774" spans="1:8" x14ac:dyDescent="0.4">
      <c r="A3774" s="49"/>
      <c r="B3774" s="50" t="s">
        <v>381</v>
      </c>
      <c r="C3774" s="51">
        <v>4.3831300000000004E-7</v>
      </c>
      <c r="D3774" s="51">
        <v>2.1077600000000001E-6</v>
      </c>
      <c r="E3774" s="51">
        <v>2.4552399999999999E-8</v>
      </c>
      <c r="F3774" s="52">
        <v>8.5899999999999995E-8</v>
      </c>
      <c r="G3774" s="53">
        <v>2.6565254000000001E-6</v>
      </c>
      <c r="H3774" s="53">
        <f t="shared" si="58"/>
        <v>1.3548279540000001E-6</v>
      </c>
    </row>
    <row r="3775" spans="1:8" x14ac:dyDescent="0.4">
      <c r="A3775" s="49"/>
      <c r="B3775" s="50" t="s">
        <v>455</v>
      </c>
      <c r="C3775" s="51">
        <v>1.33E-6</v>
      </c>
      <c r="D3775" s="51">
        <v>7.5500000000000008E-7</v>
      </c>
      <c r="E3775" s="51">
        <v>2.0100000000000001E-7</v>
      </c>
      <c r="F3775" s="52">
        <v>5.5900000000000007E-7</v>
      </c>
      <c r="G3775" s="53">
        <v>2.8449999999999999E-6</v>
      </c>
      <c r="H3775" s="53">
        <f t="shared" si="58"/>
        <v>1.4509500000000001E-6</v>
      </c>
    </row>
    <row r="3776" spans="1:8" x14ac:dyDescent="0.4">
      <c r="A3776" s="49"/>
      <c r="B3776" s="50" t="s">
        <v>372</v>
      </c>
      <c r="C3776" s="51">
        <v>2.0928000000000001E-6</v>
      </c>
      <c r="D3776" s="51">
        <v>6.7560899999999997E-7</v>
      </c>
      <c r="E3776" s="51">
        <v>1.5853199999999998E-7</v>
      </c>
      <c r="F3776" s="52">
        <v>2.9500000000000003E-7</v>
      </c>
      <c r="G3776" s="53">
        <v>3.2219410000000001E-6</v>
      </c>
      <c r="H3776" s="53">
        <f t="shared" si="58"/>
        <v>1.64318991E-6</v>
      </c>
    </row>
    <row r="3777" spans="1:8" x14ac:dyDescent="0.4">
      <c r="A3777" s="49"/>
      <c r="B3777" s="50" t="s">
        <v>349</v>
      </c>
      <c r="C3777" s="51">
        <v>1.0877599999999999E-6</v>
      </c>
      <c r="D3777" s="51">
        <v>1.39942E-6</v>
      </c>
      <c r="E3777" s="51">
        <v>2.4362499999999999E-7</v>
      </c>
      <c r="F3777" s="52">
        <v>6.3100000000000008E-7</v>
      </c>
      <c r="G3777" s="53">
        <v>3.3618049999999997E-6</v>
      </c>
      <c r="H3777" s="53">
        <f t="shared" si="58"/>
        <v>1.7145205499999999E-6</v>
      </c>
    </row>
    <row r="3778" spans="1:8" x14ac:dyDescent="0.4">
      <c r="A3778" s="49"/>
      <c r="B3778" s="50" t="s">
        <v>74</v>
      </c>
      <c r="C3778" s="51">
        <v>1.0877599999999999E-6</v>
      </c>
      <c r="D3778" s="51">
        <v>1.39942E-6</v>
      </c>
      <c r="E3778" s="51">
        <v>2.4362499999999999E-7</v>
      </c>
      <c r="F3778" s="52">
        <v>6.3100000000000008E-7</v>
      </c>
      <c r="G3778" s="53">
        <v>3.3618049999999997E-6</v>
      </c>
      <c r="H3778" s="53">
        <f t="shared" si="58"/>
        <v>1.7145205499999999E-6</v>
      </c>
    </row>
    <row r="3779" spans="1:8" x14ac:dyDescent="0.4">
      <c r="A3779" s="49"/>
      <c r="B3779" s="50" t="s">
        <v>350</v>
      </c>
      <c r="C3779" s="51">
        <v>1.0899999999999999E-6</v>
      </c>
      <c r="D3779" s="51">
        <v>1.39942E-6</v>
      </c>
      <c r="E3779" s="51">
        <v>2.4362499999999999E-7</v>
      </c>
      <c r="F3779" s="52">
        <v>6.3100000000000008E-7</v>
      </c>
      <c r="G3779" s="53">
        <v>3.3640450000000001E-6</v>
      </c>
      <c r="H3779" s="53">
        <f t="shared" si="58"/>
        <v>1.71566295E-6</v>
      </c>
    </row>
    <row r="3780" spans="1:8" x14ac:dyDescent="0.4">
      <c r="A3780" s="49"/>
      <c r="B3780" s="50" t="s">
        <v>406</v>
      </c>
      <c r="C3780" s="51">
        <v>1.35E-6</v>
      </c>
      <c r="D3780" s="51">
        <v>6.4300000000000003E-7</v>
      </c>
      <c r="E3780" s="51">
        <v>4.9200000000000001E-7</v>
      </c>
      <c r="F3780" s="52">
        <v>9.9999999999999995E-7</v>
      </c>
      <c r="G3780" s="53">
        <v>3.4850000000000001E-6</v>
      </c>
      <c r="H3780" s="53">
        <f t="shared" si="58"/>
        <v>1.77735E-6</v>
      </c>
    </row>
    <row r="3781" spans="1:8" x14ac:dyDescent="0.4">
      <c r="A3781" s="49"/>
      <c r="B3781" s="50" t="s">
        <v>351</v>
      </c>
      <c r="C3781" s="51">
        <v>1.7799999999999999E-6</v>
      </c>
      <c r="D3781" s="51">
        <v>8.47E-7</v>
      </c>
      <c r="E3781" s="51">
        <v>3.1100000000000002E-7</v>
      </c>
      <c r="F3781" s="52">
        <v>6.8999999999999996E-7</v>
      </c>
      <c r="G3781" s="53">
        <v>3.6280000000000002E-6</v>
      </c>
      <c r="H3781" s="53">
        <f t="shared" si="58"/>
        <v>1.8502800000000002E-6</v>
      </c>
    </row>
    <row r="3782" spans="1:8" x14ac:dyDescent="0.4">
      <c r="A3782" s="49"/>
      <c r="B3782" s="50" t="s">
        <v>396</v>
      </c>
      <c r="C3782" s="51">
        <v>1.61975E-6</v>
      </c>
      <c r="D3782" s="51">
        <v>1.1533400000000001E-6</v>
      </c>
      <c r="E3782" s="51">
        <v>3.0631899999999998E-7</v>
      </c>
      <c r="F3782" s="52">
        <v>7.0500000000000003E-7</v>
      </c>
      <c r="G3782" s="53">
        <v>3.7844089999999998E-6</v>
      </c>
      <c r="H3782" s="53">
        <f t="shared" si="58"/>
        <v>1.93004859E-6</v>
      </c>
    </row>
    <row r="3783" spans="1:8" x14ac:dyDescent="0.4">
      <c r="A3783" s="49"/>
      <c r="B3783" s="50" t="s">
        <v>428</v>
      </c>
      <c r="C3783" s="51">
        <v>1.0845299999999999E-6</v>
      </c>
      <c r="D3783" s="51">
        <v>1.0501699999999999E-6</v>
      </c>
      <c r="E3783" s="51">
        <v>5.9909600000000001E-7</v>
      </c>
      <c r="F3783" s="52">
        <v>1.8199999999999999E-6</v>
      </c>
      <c r="G3783" s="53">
        <v>4.5537959999999994E-6</v>
      </c>
      <c r="H3783" s="53">
        <f t="shared" si="58"/>
        <v>2.3224359599999996E-6</v>
      </c>
    </row>
    <row r="3784" spans="1:8" x14ac:dyDescent="0.4">
      <c r="A3784" s="49"/>
      <c r="B3784" s="50" t="s">
        <v>363</v>
      </c>
      <c r="C3784" s="51">
        <v>1.3966000000000001E-6</v>
      </c>
      <c r="D3784" s="51">
        <v>9.8989100000000001E-7</v>
      </c>
      <c r="E3784" s="51">
        <v>1.1642200000000001E-6</v>
      </c>
      <c r="F3784" s="52">
        <v>1.0100000000000001E-6</v>
      </c>
      <c r="G3784" s="53">
        <v>4.5607110000000003E-6</v>
      </c>
      <c r="H3784" s="53">
        <f t="shared" si="58"/>
        <v>2.3259626100000004E-6</v>
      </c>
    </row>
    <row r="3785" spans="1:8" x14ac:dyDescent="0.4">
      <c r="A3785" s="49"/>
      <c r="B3785" s="50" t="s">
        <v>221</v>
      </c>
      <c r="C3785" s="51">
        <v>6.9071200000000002E-7</v>
      </c>
      <c r="D3785" s="51">
        <v>1.2114199999999999E-6</v>
      </c>
      <c r="E3785" s="51">
        <v>7.2347700000000004E-7</v>
      </c>
      <c r="F3785" s="52">
        <v>2.3300000000000001E-6</v>
      </c>
      <c r="G3785" s="53">
        <v>4.9556090000000001E-6</v>
      </c>
      <c r="H3785" s="53">
        <f t="shared" ref="H3785:H3848" si="59">G3785*0.51</f>
        <v>2.5273605900000001E-6</v>
      </c>
    </row>
    <row r="3786" spans="1:8" x14ac:dyDescent="0.4">
      <c r="A3786" s="49"/>
      <c r="B3786" s="50" t="s">
        <v>390</v>
      </c>
      <c r="C3786" s="51">
        <v>1.4494499999999999E-6</v>
      </c>
      <c r="D3786" s="51">
        <v>2.6327199999999999E-6</v>
      </c>
      <c r="E3786" s="51">
        <v>1.24824E-6</v>
      </c>
      <c r="F3786" s="52">
        <v>2.2399999999999997E-6</v>
      </c>
      <c r="G3786" s="53">
        <v>7.5704099999999994E-6</v>
      </c>
      <c r="H3786" s="53">
        <f t="shared" si="59"/>
        <v>3.8609091000000001E-6</v>
      </c>
    </row>
    <row r="3787" spans="1:8" x14ac:dyDescent="0.4">
      <c r="A3787" s="49"/>
      <c r="B3787" s="50" t="s">
        <v>362</v>
      </c>
      <c r="C3787" s="51">
        <v>6.4300000000000003E-7</v>
      </c>
      <c r="D3787" s="51">
        <v>1.57E-6</v>
      </c>
      <c r="E3787" s="51">
        <v>1.53E-6</v>
      </c>
      <c r="F3787" s="52">
        <v>4.3800000000000004E-6</v>
      </c>
      <c r="G3787" s="53">
        <v>8.123E-6</v>
      </c>
      <c r="H3787" s="53">
        <f t="shared" si="59"/>
        <v>4.1427299999999997E-6</v>
      </c>
    </row>
    <row r="3788" spans="1:8" x14ac:dyDescent="0.4">
      <c r="A3788" s="49"/>
      <c r="B3788" s="50" t="s">
        <v>383</v>
      </c>
      <c r="C3788" s="51">
        <v>8.4313100000000003E-7</v>
      </c>
      <c r="D3788" s="51">
        <v>2.86486E-6</v>
      </c>
      <c r="E3788" s="51">
        <v>1.4125100000000001E-6</v>
      </c>
      <c r="F3788" s="52">
        <v>4.3899999999999995E-6</v>
      </c>
      <c r="G3788" s="53">
        <v>9.5105009999999992E-6</v>
      </c>
      <c r="H3788" s="53">
        <f t="shared" si="59"/>
        <v>4.8503555099999999E-6</v>
      </c>
    </row>
    <row r="3789" spans="1:8" x14ac:dyDescent="0.4">
      <c r="A3789" s="49"/>
      <c r="B3789" s="50" t="s">
        <v>431</v>
      </c>
      <c r="C3789" s="51">
        <v>3.5500000000000003E-6</v>
      </c>
      <c r="D3789" s="51">
        <v>7.0500000000000003E-6</v>
      </c>
      <c r="E3789" s="51">
        <v>1.5503500000000001E-6</v>
      </c>
      <c r="F3789" s="52">
        <v>8.5900000000000008E-6</v>
      </c>
      <c r="G3789" s="53">
        <v>2.0740350000000002E-5</v>
      </c>
      <c r="H3789" s="53">
        <f t="shared" si="59"/>
        <v>1.0577578500000001E-5</v>
      </c>
    </row>
    <row r="3790" spans="1:8" x14ac:dyDescent="0.4">
      <c r="A3790" s="49"/>
      <c r="B3790" s="50" t="s">
        <v>447</v>
      </c>
      <c r="C3790" s="51">
        <v>8.3999999999999992E-6</v>
      </c>
      <c r="D3790" s="51">
        <v>4.4900000000000002E-6</v>
      </c>
      <c r="E3790" s="51">
        <v>2.96E-6</v>
      </c>
      <c r="F3790" s="52">
        <v>6.02E-6</v>
      </c>
      <c r="G3790" s="53">
        <v>2.1869999999999999E-5</v>
      </c>
      <c r="H3790" s="53">
        <f t="shared" si="59"/>
        <v>1.11537E-5</v>
      </c>
    </row>
    <row r="3791" spans="1:8" x14ac:dyDescent="0.4">
      <c r="A3791" s="49"/>
      <c r="B3791" s="50" t="s">
        <v>459</v>
      </c>
      <c r="C3791" s="51">
        <v>1.0483500000000001E-5</v>
      </c>
      <c r="D3791" s="51">
        <v>2.00735E-5</v>
      </c>
      <c r="E3791" s="51">
        <v>7.2619000000000007E-7</v>
      </c>
      <c r="F3791" s="52">
        <v>4.9699999999999998E-6</v>
      </c>
      <c r="G3791" s="53">
        <v>3.6253190000000007E-5</v>
      </c>
      <c r="H3791" s="53">
        <f t="shared" si="59"/>
        <v>1.8489126900000005E-5</v>
      </c>
    </row>
    <row r="3792" spans="1:8" x14ac:dyDescent="0.4">
      <c r="A3792" s="44" t="s">
        <v>247</v>
      </c>
      <c r="B3792" s="45" t="s">
        <v>443</v>
      </c>
      <c r="C3792" s="46">
        <v>1.1000000000000001E-7</v>
      </c>
      <c r="D3792" s="46">
        <v>2.5839199999999998E-7</v>
      </c>
      <c r="E3792" s="46">
        <v>2.3221600000000003E-8</v>
      </c>
      <c r="F3792" s="47">
        <v>1.8300000000000002E-8</v>
      </c>
      <c r="G3792" s="48">
        <v>4.0991360000000003E-7</v>
      </c>
      <c r="H3792" s="48">
        <f t="shared" si="59"/>
        <v>2.0905593600000002E-7</v>
      </c>
    </row>
    <row r="3793" spans="1:8" x14ac:dyDescent="0.4">
      <c r="A3793" s="49"/>
      <c r="B3793" s="50" t="s">
        <v>343</v>
      </c>
      <c r="C3793" s="51">
        <v>1.39594E-7</v>
      </c>
      <c r="D3793" s="51">
        <v>3.8986799999999998E-7</v>
      </c>
      <c r="E3793" s="51">
        <v>2.6854499999999997E-8</v>
      </c>
      <c r="F3793" s="52">
        <v>2.55E-8</v>
      </c>
      <c r="G3793" s="53">
        <v>5.8181650000000001E-7</v>
      </c>
      <c r="H3793" s="53">
        <f t="shared" si="59"/>
        <v>2.96726415E-7</v>
      </c>
    </row>
    <row r="3794" spans="1:8" x14ac:dyDescent="0.4">
      <c r="A3794" s="49"/>
      <c r="B3794" s="50" t="s">
        <v>448</v>
      </c>
      <c r="C3794" s="51">
        <v>3.3023099999999999E-7</v>
      </c>
      <c r="D3794" s="51">
        <v>2.2739900000000001E-7</v>
      </c>
      <c r="E3794" s="51">
        <v>1.9323200000000001E-8</v>
      </c>
      <c r="F3794" s="52">
        <v>6.9800000000000003E-8</v>
      </c>
      <c r="G3794" s="53">
        <v>6.4675319999999995E-7</v>
      </c>
      <c r="H3794" s="53">
        <f t="shared" si="59"/>
        <v>3.29844132E-7</v>
      </c>
    </row>
    <row r="3795" spans="1:8" x14ac:dyDescent="0.4">
      <c r="A3795" s="49"/>
      <c r="B3795" s="50" t="s">
        <v>434</v>
      </c>
      <c r="C3795" s="51">
        <v>1.63989E-7</v>
      </c>
      <c r="D3795" s="51">
        <v>4.2836499999999998E-7</v>
      </c>
      <c r="E3795" s="51">
        <v>3.1195300000000005E-8</v>
      </c>
      <c r="F3795" s="52">
        <v>6.2299999999999995E-8</v>
      </c>
      <c r="G3795" s="53">
        <v>6.8584929999999997E-7</v>
      </c>
      <c r="H3795" s="53">
        <f t="shared" si="59"/>
        <v>3.4978314299999997E-7</v>
      </c>
    </row>
    <row r="3796" spans="1:8" x14ac:dyDescent="0.4">
      <c r="A3796" s="49"/>
      <c r="B3796" s="50" t="s">
        <v>333</v>
      </c>
      <c r="C3796" s="51">
        <v>1.7506600000000001E-7</v>
      </c>
      <c r="D3796" s="51">
        <v>4.6150500000000003E-7</v>
      </c>
      <c r="E3796" s="51">
        <v>3.4024399999999996E-8</v>
      </c>
      <c r="F3796" s="52">
        <v>6.2700000000000012E-8</v>
      </c>
      <c r="G3796" s="53">
        <v>7.3329540000000008E-7</v>
      </c>
      <c r="H3796" s="53">
        <f t="shared" si="59"/>
        <v>3.7398065400000006E-7</v>
      </c>
    </row>
    <row r="3797" spans="1:8" x14ac:dyDescent="0.4">
      <c r="A3797" s="49"/>
      <c r="B3797" s="50" t="s">
        <v>367</v>
      </c>
      <c r="C3797" s="51">
        <v>3.8749399999999999E-7</v>
      </c>
      <c r="D3797" s="51">
        <v>2.7241500000000002E-7</v>
      </c>
      <c r="E3797" s="51">
        <v>2.04115E-8</v>
      </c>
      <c r="F3797" s="52">
        <v>8.5199999999999995E-8</v>
      </c>
      <c r="G3797" s="53">
        <v>7.6552049999999995E-7</v>
      </c>
      <c r="H3797" s="53">
        <f t="shared" si="59"/>
        <v>3.90415455E-7</v>
      </c>
    </row>
    <row r="3798" spans="1:8" x14ac:dyDescent="0.4">
      <c r="A3798" s="49"/>
      <c r="B3798" s="50" t="s">
        <v>346</v>
      </c>
      <c r="C3798" s="51">
        <v>2.9518699999999996E-7</v>
      </c>
      <c r="D3798" s="51">
        <v>8.0514900000000001E-7</v>
      </c>
      <c r="E3798" s="51">
        <v>5.3168399999999999E-8</v>
      </c>
      <c r="F3798" s="52">
        <v>1.7699999999999998E-7</v>
      </c>
      <c r="G3798" s="53">
        <v>1.3305044000000001E-6</v>
      </c>
      <c r="H3798" s="53">
        <f t="shared" si="59"/>
        <v>6.7855724400000007E-7</v>
      </c>
    </row>
    <row r="3799" spans="1:8" x14ac:dyDescent="0.4">
      <c r="A3799" s="49"/>
      <c r="B3799" s="50" t="s">
        <v>227</v>
      </c>
      <c r="C3799" s="51">
        <v>1.1098E-8</v>
      </c>
      <c r="D3799" s="51">
        <v>4.5470299999999999E-7</v>
      </c>
      <c r="E3799" s="51">
        <v>7.7548500000000008E-9</v>
      </c>
      <c r="F3799" s="52">
        <v>1.02E-6</v>
      </c>
      <c r="G3799" s="53">
        <v>1.4935558500000001E-6</v>
      </c>
      <c r="H3799" s="53">
        <f t="shared" si="59"/>
        <v>7.617134835000001E-7</v>
      </c>
    </row>
    <row r="3800" spans="1:8" x14ac:dyDescent="0.4">
      <c r="A3800" s="49"/>
      <c r="B3800" s="50" t="s">
        <v>349</v>
      </c>
      <c r="C3800" s="51">
        <v>2.8479E-7</v>
      </c>
      <c r="D3800" s="51">
        <v>1.1301600000000002E-6</v>
      </c>
      <c r="E3800" s="51">
        <v>6.5942499999999996E-8</v>
      </c>
      <c r="F3800" s="52">
        <v>1.05E-7</v>
      </c>
      <c r="G3800" s="53">
        <v>1.5858925000000002E-6</v>
      </c>
      <c r="H3800" s="53">
        <f t="shared" si="59"/>
        <v>8.0880517500000013E-7</v>
      </c>
    </row>
    <row r="3801" spans="1:8" x14ac:dyDescent="0.4">
      <c r="A3801" s="49"/>
      <c r="B3801" s="50" t="s">
        <v>74</v>
      </c>
      <c r="C3801" s="51">
        <v>2.8479E-7</v>
      </c>
      <c r="D3801" s="51">
        <v>1.1301600000000002E-6</v>
      </c>
      <c r="E3801" s="51">
        <v>6.5942499999999996E-8</v>
      </c>
      <c r="F3801" s="52">
        <v>1.05E-7</v>
      </c>
      <c r="G3801" s="53">
        <v>1.5858925000000002E-6</v>
      </c>
      <c r="H3801" s="53">
        <f t="shared" si="59"/>
        <v>8.0880517500000013E-7</v>
      </c>
    </row>
    <row r="3802" spans="1:8" x14ac:dyDescent="0.4">
      <c r="A3802" s="49"/>
      <c r="B3802" s="50" t="s">
        <v>350</v>
      </c>
      <c r="C3802" s="51">
        <v>2.8499999999999997E-7</v>
      </c>
      <c r="D3802" s="51">
        <v>1.1301600000000002E-6</v>
      </c>
      <c r="E3802" s="51">
        <v>6.5942499999999996E-8</v>
      </c>
      <c r="F3802" s="52">
        <v>1.05E-7</v>
      </c>
      <c r="G3802" s="53">
        <v>1.5861024999999999E-6</v>
      </c>
      <c r="H3802" s="53">
        <f t="shared" si="59"/>
        <v>8.0891227499999995E-7</v>
      </c>
    </row>
    <row r="3803" spans="1:8" x14ac:dyDescent="0.4">
      <c r="A3803" s="49"/>
      <c r="B3803" s="50" t="s">
        <v>430</v>
      </c>
      <c r="C3803" s="51">
        <v>3.88317E-7</v>
      </c>
      <c r="D3803" s="51">
        <v>1.10829E-6</v>
      </c>
      <c r="E3803" s="51">
        <v>8.2102500000000003E-8</v>
      </c>
      <c r="F3803" s="52">
        <v>1.54E-7</v>
      </c>
      <c r="G3803" s="53">
        <v>1.7327095000000001E-6</v>
      </c>
      <c r="H3803" s="53">
        <f t="shared" si="59"/>
        <v>8.8368184500000011E-7</v>
      </c>
    </row>
    <row r="3804" spans="1:8" x14ac:dyDescent="0.4">
      <c r="A3804" s="49"/>
      <c r="B3804" s="50" t="s">
        <v>467</v>
      </c>
      <c r="C3804" s="51">
        <v>6.0623E-7</v>
      </c>
      <c r="D3804" s="51">
        <v>1.29034E-6</v>
      </c>
      <c r="E3804" s="51">
        <v>6.3048700000000008E-8</v>
      </c>
      <c r="F3804" s="52">
        <v>1.02E-7</v>
      </c>
      <c r="G3804" s="53">
        <v>2.0616187E-6</v>
      </c>
      <c r="H3804" s="53">
        <f t="shared" si="59"/>
        <v>1.051425537E-6</v>
      </c>
    </row>
    <row r="3805" spans="1:8" x14ac:dyDescent="0.4">
      <c r="A3805" s="49"/>
      <c r="B3805" s="50" t="s">
        <v>393</v>
      </c>
      <c r="C3805" s="51">
        <v>1.1231100000000002E-6</v>
      </c>
      <c r="D3805" s="51">
        <v>7.3754300000000006E-7</v>
      </c>
      <c r="E3805" s="51">
        <v>3.3201499999999995E-8</v>
      </c>
      <c r="F3805" s="52">
        <v>1.8200000000000002E-7</v>
      </c>
      <c r="G3805" s="53">
        <v>2.0758545E-6</v>
      </c>
      <c r="H3805" s="53">
        <f t="shared" si="59"/>
        <v>1.058685795E-6</v>
      </c>
    </row>
    <row r="3806" spans="1:8" x14ac:dyDescent="0.4">
      <c r="A3806" s="49"/>
      <c r="B3806" s="50" t="s">
        <v>277</v>
      </c>
      <c r="C3806" s="51">
        <v>4.7709299999999997E-7</v>
      </c>
      <c r="D3806" s="51">
        <v>1.4788900000000001E-6</v>
      </c>
      <c r="E3806" s="51">
        <v>2.2966100000000001E-8</v>
      </c>
      <c r="F3806" s="52">
        <v>3.4999999999999998E-7</v>
      </c>
      <c r="G3806" s="53">
        <v>2.3289491000000005E-6</v>
      </c>
      <c r="H3806" s="53">
        <f t="shared" si="59"/>
        <v>1.1877640410000002E-6</v>
      </c>
    </row>
    <row r="3807" spans="1:8" x14ac:dyDescent="0.4">
      <c r="A3807" s="49"/>
      <c r="B3807" s="50" t="s">
        <v>437</v>
      </c>
      <c r="C3807" s="51">
        <v>5.4053800000000005E-7</v>
      </c>
      <c r="D3807" s="51">
        <v>1.22554E-6</v>
      </c>
      <c r="E3807" s="51">
        <v>3.3622199999999999E-8</v>
      </c>
      <c r="F3807" s="52">
        <v>5.5500000000000009E-7</v>
      </c>
      <c r="G3807" s="53">
        <v>2.3547002E-6</v>
      </c>
      <c r="H3807" s="53">
        <f t="shared" si="59"/>
        <v>1.2008971020000001E-6</v>
      </c>
    </row>
    <row r="3808" spans="1:8" x14ac:dyDescent="0.4">
      <c r="A3808" s="49"/>
      <c r="B3808" s="50" t="s">
        <v>369</v>
      </c>
      <c r="C3808" s="51">
        <v>1.10605E-6</v>
      </c>
      <c r="D3808" s="51">
        <v>1.3892799999999999E-6</v>
      </c>
      <c r="E3808" s="51">
        <v>2.1713299999999999E-7</v>
      </c>
      <c r="F3808" s="52">
        <v>3.8099999999999998E-7</v>
      </c>
      <c r="G3808" s="53">
        <v>3.0934629999999993E-6</v>
      </c>
      <c r="H3808" s="53">
        <f t="shared" si="59"/>
        <v>1.5776661299999997E-6</v>
      </c>
    </row>
    <row r="3809" spans="1:8" x14ac:dyDescent="0.4">
      <c r="A3809" s="49"/>
      <c r="B3809" s="50" t="s">
        <v>370</v>
      </c>
      <c r="C3809" s="51">
        <v>1.10605E-6</v>
      </c>
      <c r="D3809" s="51">
        <v>1.3892799999999999E-6</v>
      </c>
      <c r="E3809" s="51">
        <v>2.1713299999999999E-7</v>
      </c>
      <c r="F3809" s="52">
        <v>3.8099999999999998E-7</v>
      </c>
      <c r="G3809" s="53">
        <v>3.0934629999999993E-6</v>
      </c>
      <c r="H3809" s="53">
        <f t="shared" si="59"/>
        <v>1.5776661299999997E-6</v>
      </c>
    </row>
    <row r="3810" spans="1:8" x14ac:dyDescent="0.4">
      <c r="A3810" s="49"/>
      <c r="B3810" s="50" t="s">
        <v>461</v>
      </c>
      <c r="C3810" s="51">
        <v>7.3818699999999994E-7</v>
      </c>
      <c r="D3810" s="51">
        <v>2.0801299999999998E-6</v>
      </c>
      <c r="E3810" s="51">
        <v>6.51099E-8</v>
      </c>
      <c r="F3810" s="52">
        <v>4.27E-7</v>
      </c>
      <c r="G3810" s="53">
        <v>3.3104268999999998E-6</v>
      </c>
      <c r="H3810" s="53">
        <f t="shared" si="59"/>
        <v>1.688317719E-6</v>
      </c>
    </row>
    <row r="3811" spans="1:8" x14ac:dyDescent="0.4">
      <c r="A3811" s="49"/>
      <c r="B3811" s="50" t="s">
        <v>397</v>
      </c>
      <c r="C3811" s="51">
        <v>7.2654200000000005E-7</v>
      </c>
      <c r="D3811" s="51">
        <v>2.0138300000000001E-6</v>
      </c>
      <c r="E3811" s="51">
        <v>8.1498999999999994E-8</v>
      </c>
      <c r="F3811" s="52">
        <v>4.9700000000000007E-7</v>
      </c>
      <c r="G3811" s="53">
        <v>3.3188709999999999E-6</v>
      </c>
      <c r="H3811" s="53">
        <f t="shared" si="59"/>
        <v>1.6926242100000001E-6</v>
      </c>
    </row>
    <row r="3812" spans="1:8" x14ac:dyDescent="0.4">
      <c r="A3812" s="49"/>
      <c r="B3812" s="50" t="s">
        <v>298</v>
      </c>
      <c r="C3812" s="51">
        <v>4.0988000000000001E-7</v>
      </c>
      <c r="D3812" s="51">
        <v>2.0636200000000002E-6</v>
      </c>
      <c r="E3812" s="51">
        <v>1.5926800000000002E-7</v>
      </c>
      <c r="F3812" s="52">
        <v>8.6700000000000002E-7</v>
      </c>
      <c r="G3812" s="53">
        <v>3.4997680000000003E-6</v>
      </c>
      <c r="H3812" s="53">
        <f t="shared" si="59"/>
        <v>1.7848816800000001E-6</v>
      </c>
    </row>
    <row r="3813" spans="1:8" x14ac:dyDescent="0.4">
      <c r="A3813" s="49"/>
      <c r="B3813" s="50" t="s">
        <v>91</v>
      </c>
      <c r="C3813" s="51">
        <v>1.5201800000000002E-6</v>
      </c>
      <c r="D3813" s="51">
        <v>1.53781E-6</v>
      </c>
      <c r="E3813" s="51">
        <v>1.4026100000000001E-7</v>
      </c>
      <c r="F3813" s="52">
        <v>4.51E-7</v>
      </c>
      <c r="G3813" s="53">
        <v>3.6492510000000001E-6</v>
      </c>
      <c r="H3813" s="53">
        <f t="shared" si="59"/>
        <v>1.8611180100000002E-6</v>
      </c>
    </row>
    <row r="3814" spans="1:8" x14ac:dyDescent="0.4">
      <c r="A3814" s="49"/>
      <c r="B3814" s="50" t="s">
        <v>238</v>
      </c>
      <c r="C3814" s="51">
        <v>9.6386899999999999E-7</v>
      </c>
      <c r="D3814" s="51">
        <v>1.8421900000000001E-6</v>
      </c>
      <c r="E3814" s="51">
        <v>7.0367899999999993E-8</v>
      </c>
      <c r="F3814" s="52">
        <v>7.9400000000000004E-7</v>
      </c>
      <c r="G3814" s="53">
        <v>3.6704268999999998E-6</v>
      </c>
      <c r="H3814" s="53">
        <f t="shared" si="59"/>
        <v>1.8719177189999998E-6</v>
      </c>
    </row>
    <row r="3815" spans="1:8" x14ac:dyDescent="0.4">
      <c r="A3815" s="49"/>
      <c r="B3815" s="50" t="s">
        <v>364</v>
      </c>
      <c r="C3815" s="51">
        <v>6.5604100000000002E-7</v>
      </c>
      <c r="D3815" s="51">
        <v>2.3601799999999997E-6</v>
      </c>
      <c r="E3815" s="51">
        <v>1.14374E-7</v>
      </c>
      <c r="F3815" s="52">
        <v>5.6300000000000005E-7</v>
      </c>
      <c r="G3815" s="53">
        <v>3.6935950000000002E-6</v>
      </c>
      <c r="H3815" s="53">
        <f t="shared" si="59"/>
        <v>1.8837334500000001E-6</v>
      </c>
    </row>
    <row r="3816" spans="1:8" x14ac:dyDescent="0.4">
      <c r="A3816" s="49"/>
      <c r="B3816" s="50" t="s">
        <v>453</v>
      </c>
      <c r="C3816" s="51">
        <v>7.5059800000000001E-7</v>
      </c>
      <c r="D3816" s="51">
        <v>2.0538000000000001E-6</v>
      </c>
      <c r="E3816" s="51">
        <v>5.4084600000000002E-8</v>
      </c>
      <c r="F3816" s="52">
        <v>8.54E-7</v>
      </c>
      <c r="G3816" s="53">
        <v>3.7124826E-6</v>
      </c>
      <c r="H3816" s="53">
        <f t="shared" si="59"/>
        <v>1.8933661260000001E-6</v>
      </c>
    </row>
    <row r="3817" spans="1:8" x14ac:dyDescent="0.4">
      <c r="A3817" s="49"/>
      <c r="B3817" s="50" t="s">
        <v>296</v>
      </c>
      <c r="C3817" s="51">
        <v>8.0457800000000002E-7</v>
      </c>
      <c r="D3817" s="51">
        <v>2.3097699999999999E-6</v>
      </c>
      <c r="E3817" s="51">
        <v>1.3509600000000001E-7</v>
      </c>
      <c r="F3817" s="52">
        <v>6.37E-7</v>
      </c>
      <c r="G3817" s="53">
        <v>3.8864440000000001E-6</v>
      </c>
      <c r="H3817" s="53">
        <f t="shared" si="59"/>
        <v>1.98208644E-6</v>
      </c>
    </row>
    <row r="3818" spans="1:8" x14ac:dyDescent="0.4">
      <c r="A3818" s="49"/>
      <c r="B3818" s="50" t="s">
        <v>454</v>
      </c>
      <c r="C3818" s="51">
        <v>9.9645300000000009E-7</v>
      </c>
      <c r="D3818" s="51">
        <v>2.3960200000000001E-6</v>
      </c>
      <c r="E3818" s="51">
        <v>6.27519E-8</v>
      </c>
      <c r="F3818" s="52">
        <v>5.6499999999999999E-7</v>
      </c>
      <c r="G3818" s="53">
        <v>4.0202249000000002E-6</v>
      </c>
      <c r="H3818" s="53">
        <f t="shared" si="59"/>
        <v>2.0503146990000002E-6</v>
      </c>
    </row>
    <row r="3819" spans="1:8" x14ac:dyDescent="0.4">
      <c r="A3819" s="49"/>
      <c r="B3819" s="50" t="s">
        <v>215</v>
      </c>
      <c r="C3819" s="51">
        <v>9.1263399999999994E-7</v>
      </c>
      <c r="D3819" s="51">
        <v>2.6380100000000003E-6</v>
      </c>
      <c r="E3819" s="51">
        <v>7.2849999999999994E-8</v>
      </c>
      <c r="F3819" s="52">
        <v>6.3300000000000002E-7</v>
      </c>
      <c r="G3819" s="53">
        <v>4.2564940000000001E-6</v>
      </c>
      <c r="H3819" s="53">
        <f t="shared" si="59"/>
        <v>2.1708119400000001E-6</v>
      </c>
    </row>
    <row r="3820" spans="1:8" x14ac:dyDescent="0.4">
      <c r="A3820" s="49"/>
      <c r="B3820" s="50" t="s">
        <v>460</v>
      </c>
      <c r="C3820" s="51">
        <v>1.1241599999999999E-6</v>
      </c>
      <c r="D3820" s="51">
        <v>2.9087100000000001E-6</v>
      </c>
      <c r="E3820" s="51">
        <v>3.9841800000000003E-8</v>
      </c>
      <c r="F3820" s="52">
        <v>4.9799999999999993E-7</v>
      </c>
      <c r="G3820" s="53">
        <v>4.5707117999999997E-6</v>
      </c>
      <c r="H3820" s="53">
        <f t="shared" si="59"/>
        <v>2.3310630179999999E-6</v>
      </c>
    </row>
    <row r="3821" spans="1:8" x14ac:dyDescent="0.4">
      <c r="A3821" s="49"/>
      <c r="B3821" s="50" t="s">
        <v>427</v>
      </c>
      <c r="C3821" s="51">
        <v>1.67888E-6</v>
      </c>
      <c r="D3821" s="51">
        <v>1.7543299999999999E-6</v>
      </c>
      <c r="E3821" s="51">
        <v>4.12555E-7</v>
      </c>
      <c r="F3821" s="52">
        <v>8.5099999999999998E-7</v>
      </c>
      <c r="G3821" s="53">
        <v>4.6967650000000006E-6</v>
      </c>
      <c r="H3821" s="53">
        <f t="shared" si="59"/>
        <v>2.3953501500000002E-6</v>
      </c>
    </row>
    <row r="3822" spans="1:8" x14ac:dyDescent="0.4">
      <c r="A3822" s="49"/>
      <c r="B3822" s="50" t="s">
        <v>470</v>
      </c>
      <c r="C3822" s="51">
        <v>1.06461E-6</v>
      </c>
      <c r="D3822" s="51">
        <v>3.0006600000000001E-6</v>
      </c>
      <c r="E3822" s="51">
        <v>4.3810499999999994E-8</v>
      </c>
      <c r="F3822" s="52">
        <v>6.5799999999999999E-7</v>
      </c>
      <c r="G3822" s="53">
        <v>4.7670804999999996E-6</v>
      </c>
      <c r="H3822" s="53">
        <f t="shared" si="59"/>
        <v>2.4312110549999997E-6</v>
      </c>
    </row>
    <row r="3823" spans="1:8" x14ac:dyDescent="0.4">
      <c r="A3823" s="49"/>
      <c r="B3823" s="50" t="s">
        <v>80</v>
      </c>
      <c r="C3823" s="51">
        <v>9.46958E-7</v>
      </c>
      <c r="D3823" s="51">
        <v>3.2483599999999998E-6</v>
      </c>
      <c r="E3823" s="51">
        <v>2.1187499999999998E-7</v>
      </c>
      <c r="F3823" s="52">
        <v>4.3600000000000004E-7</v>
      </c>
      <c r="G3823" s="53">
        <v>4.8431929999999997E-6</v>
      </c>
      <c r="H3823" s="53">
        <f t="shared" si="59"/>
        <v>2.4700284300000001E-6</v>
      </c>
    </row>
    <row r="3824" spans="1:8" x14ac:dyDescent="0.4">
      <c r="A3824" s="49"/>
      <c r="B3824" s="50" t="s">
        <v>387</v>
      </c>
      <c r="C3824" s="51">
        <v>7.4848199999999994E-7</v>
      </c>
      <c r="D3824" s="51">
        <v>2.4931599999999999E-6</v>
      </c>
      <c r="E3824" s="51">
        <v>4.6965799999999994E-8</v>
      </c>
      <c r="F3824" s="52">
        <v>1.6299999999999999E-6</v>
      </c>
      <c r="G3824" s="53">
        <v>4.9186078000000001E-6</v>
      </c>
      <c r="H3824" s="53">
        <f t="shared" si="59"/>
        <v>2.5084899780000001E-6</v>
      </c>
    </row>
    <row r="3825" spans="1:8" x14ac:dyDescent="0.4">
      <c r="A3825" s="49"/>
      <c r="B3825" s="50" t="s">
        <v>412</v>
      </c>
      <c r="C3825" s="51">
        <v>1.1495200000000001E-6</v>
      </c>
      <c r="D3825" s="51">
        <v>3.1920199999999998E-6</v>
      </c>
      <c r="E3825" s="51">
        <v>5.6020200000000006E-8</v>
      </c>
      <c r="F3825" s="52">
        <v>6.0800000000000004E-7</v>
      </c>
      <c r="G3825" s="53">
        <v>5.0055601999999996E-6</v>
      </c>
      <c r="H3825" s="53">
        <f t="shared" si="59"/>
        <v>2.5528357019999996E-6</v>
      </c>
    </row>
    <row r="3826" spans="1:8" x14ac:dyDescent="0.4">
      <c r="A3826" s="49"/>
      <c r="B3826" s="50" t="s">
        <v>414</v>
      </c>
      <c r="C3826" s="51">
        <v>2.3200100000000001E-6</v>
      </c>
      <c r="D3826" s="51">
        <v>1.8113700000000002E-6</v>
      </c>
      <c r="E3826" s="51">
        <v>3.0197100000000002E-7</v>
      </c>
      <c r="F3826" s="52">
        <v>1.0699999999999999E-6</v>
      </c>
      <c r="G3826" s="53">
        <v>5.5033509999999998E-6</v>
      </c>
      <c r="H3826" s="53">
        <f t="shared" si="59"/>
        <v>2.80670901E-6</v>
      </c>
    </row>
    <row r="3827" spans="1:8" x14ac:dyDescent="0.4">
      <c r="A3827" s="49"/>
      <c r="B3827" s="50" t="s">
        <v>423</v>
      </c>
      <c r="C3827" s="51">
        <v>1.3677100000000001E-6</v>
      </c>
      <c r="D3827" s="51">
        <v>2.94277E-6</v>
      </c>
      <c r="E3827" s="51">
        <v>1.0944400000000001E-7</v>
      </c>
      <c r="F3827" s="52">
        <v>1.1000000000000001E-6</v>
      </c>
      <c r="G3827" s="53">
        <v>5.519924000000001E-6</v>
      </c>
      <c r="H3827" s="53">
        <f t="shared" si="59"/>
        <v>2.8151612400000006E-6</v>
      </c>
    </row>
    <row r="3828" spans="1:8" x14ac:dyDescent="0.4">
      <c r="A3828" s="49"/>
      <c r="B3828" s="50" t="s">
        <v>307</v>
      </c>
      <c r="C3828" s="51">
        <v>2.4102199999999999E-6</v>
      </c>
      <c r="D3828" s="51">
        <v>2.4301599999999998E-6</v>
      </c>
      <c r="E3828" s="51">
        <v>1.61749E-7</v>
      </c>
      <c r="F3828" s="52">
        <v>6.9399999999999994E-7</v>
      </c>
      <c r="G3828" s="53">
        <v>5.6961290000000006E-6</v>
      </c>
      <c r="H3828" s="53">
        <f t="shared" si="59"/>
        <v>2.9050257900000003E-6</v>
      </c>
    </row>
    <row r="3829" spans="1:8" x14ac:dyDescent="0.4">
      <c r="A3829" s="49"/>
      <c r="B3829" s="50" t="s">
        <v>386</v>
      </c>
      <c r="C3829" s="51">
        <v>1.9200000000000003E-6</v>
      </c>
      <c r="D3829" s="51">
        <v>3.39222E-6</v>
      </c>
      <c r="E3829" s="51">
        <v>1.51712E-7</v>
      </c>
      <c r="F3829" s="52">
        <v>8.4900000000000005E-7</v>
      </c>
      <c r="G3829" s="53">
        <v>6.3129320000000002E-6</v>
      </c>
      <c r="H3829" s="53">
        <f t="shared" si="59"/>
        <v>3.21959532E-6</v>
      </c>
    </row>
    <row r="3830" spans="1:8" x14ac:dyDescent="0.4">
      <c r="A3830" s="49"/>
      <c r="B3830" s="50" t="s">
        <v>473</v>
      </c>
      <c r="C3830" s="51">
        <v>9.9750399999999988E-7</v>
      </c>
      <c r="D3830" s="51">
        <v>4.1300900000000006E-6</v>
      </c>
      <c r="E3830" s="51">
        <v>1.04641E-7</v>
      </c>
      <c r="F3830" s="52">
        <v>1.6900000000000001E-6</v>
      </c>
      <c r="G3830" s="53">
        <v>6.9222350000000003E-6</v>
      </c>
      <c r="H3830" s="53">
        <f t="shared" si="59"/>
        <v>3.5303398500000002E-6</v>
      </c>
    </row>
    <row r="3831" spans="1:8" x14ac:dyDescent="0.4">
      <c r="A3831" s="49"/>
      <c r="B3831" s="50" t="s">
        <v>389</v>
      </c>
      <c r="C3831" s="51">
        <v>1.60541E-6</v>
      </c>
      <c r="D3831" s="51">
        <v>4.6279299999999998E-6</v>
      </c>
      <c r="E3831" s="51">
        <v>1.2512299999999997E-7</v>
      </c>
      <c r="F3831" s="52">
        <v>2.3700000000000002E-6</v>
      </c>
      <c r="G3831" s="53">
        <v>8.728463E-6</v>
      </c>
      <c r="H3831" s="53">
        <f t="shared" si="59"/>
        <v>4.4515161300000003E-6</v>
      </c>
    </row>
    <row r="3832" spans="1:8" x14ac:dyDescent="0.4">
      <c r="A3832" s="49"/>
      <c r="B3832" s="50" t="s">
        <v>416</v>
      </c>
      <c r="C3832" s="51">
        <v>5.1952300000000002E-6</v>
      </c>
      <c r="D3832" s="51">
        <v>3.3943900000000002E-6</v>
      </c>
      <c r="E3832" s="51">
        <v>3.3384099999999995E-7</v>
      </c>
      <c r="F3832" s="52">
        <v>7.0299999999999998E-7</v>
      </c>
      <c r="G3832" s="53">
        <v>9.6264610000000018E-6</v>
      </c>
      <c r="H3832" s="53">
        <f t="shared" si="59"/>
        <v>4.9094951100000013E-6</v>
      </c>
    </row>
    <row r="3833" spans="1:8" x14ac:dyDescent="0.4">
      <c r="A3833" s="49"/>
      <c r="B3833" s="50" t="s">
        <v>409</v>
      </c>
      <c r="C3833" s="51">
        <v>3.8273300000000002E-6</v>
      </c>
      <c r="D3833" s="51">
        <v>2.0373E-6</v>
      </c>
      <c r="E3833" s="51">
        <v>1.98113E-6</v>
      </c>
      <c r="F3833" s="52">
        <v>4.8099999999999997E-6</v>
      </c>
      <c r="G3833" s="53">
        <v>1.2655760000000001E-5</v>
      </c>
      <c r="H3833" s="53">
        <f t="shared" si="59"/>
        <v>6.4544376000000004E-6</v>
      </c>
    </row>
    <row r="3834" spans="1:8" x14ac:dyDescent="0.4">
      <c r="A3834" s="49"/>
      <c r="B3834" s="50" t="s">
        <v>306</v>
      </c>
      <c r="C3834" s="51">
        <v>3.5705400000000002E-6</v>
      </c>
      <c r="D3834" s="51">
        <v>9.2832100000000002E-6</v>
      </c>
      <c r="E3834" s="51">
        <v>4.4533900000000001E-7</v>
      </c>
      <c r="F3834" s="52">
        <v>1.88E-6</v>
      </c>
      <c r="G3834" s="53">
        <v>1.5179089E-5</v>
      </c>
      <c r="H3834" s="53">
        <f t="shared" si="59"/>
        <v>7.7413353900000006E-6</v>
      </c>
    </row>
    <row r="3835" spans="1:8" x14ac:dyDescent="0.4">
      <c r="A3835" s="49"/>
      <c r="B3835" s="50" t="s">
        <v>462</v>
      </c>
      <c r="C3835" s="51">
        <v>7.0536300000000001E-6</v>
      </c>
      <c r="D3835" s="51">
        <v>7.3628099999999999E-6</v>
      </c>
      <c r="E3835" s="51">
        <v>2.6425600000000001E-7</v>
      </c>
      <c r="F3835" s="52">
        <v>4.8399999999999994E-6</v>
      </c>
      <c r="G3835" s="53">
        <v>1.9520695999999997E-5</v>
      </c>
      <c r="H3835" s="53">
        <f t="shared" si="59"/>
        <v>9.9555549599999993E-6</v>
      </c>
    </row>
    <row r="3836" spans="1:8" x14ac:dyDescent="0.4">
      <c r="A3836" s="49"/>
      <c r="B3836" s="50" t="s">
        <v>405</v>
      </c>
      <c r="C3836" s="51">
        <v>7.7393500000000007E-6</v>
      </c>
      <c r="D3836" s="51">
        <v>1.0591800000000001E-5</v>
      </c>
      <c r="E3836" s="51">
        <v>1.7432999999999999E-6</v>
      </c>
      <c r="F3836" s="52">
        <v>1.8199999999999999E-6</v>
      </c>
      <c r="G3836" s="53">
        <v>2.1894449999999998E-5</v>
      </c>
      <c r="H3836" s="53">
        <f t="shared" si="59"/>
        <v>1.11661695E-5</v>
      </c>
    </row>
    <row r="3837" spans="1:8" x14ac:dyDescent="0.4">
      <c r="A3837" s="49"/>
      <c r="B3837" s="50" t="s">
        <v>363</v>
      </c>
      <c r="C3837" s="51">
        <v>9.4542E-6</v>
      </c>
      <c r="D3837" s="51">
        <v>6.0400599999999997E-6</v>
      </c>
      <c r="E3837" s="51">
        <v>1.1052200000000001E-5</v>
      </c>
      <c r="F3837" s="52">
        <v>8.8200000000000003E-6</v>
      </c>
      <c r="G3837" s="53">
        <v>3.5366460000000005E-5</v>
      </c>
      <c r="H3837" s="53">
        <f t="shared" si="59"/>
        <v>1.8036894600000003E-5</v>
      </c>
    </row>
    <row r="3838" spans="1:8" x14ac:dyDescent="0.4">
      <c r="A3838" s="49"/>
      <c r="B3838" s="50" t="s">
        <v>351</v>
      </c>
      <c r="C3838" s="51">
        <v>3.4267999999999998E-5</v>
      </c>
      <c r="D3838" s="51">
        <v>1.7401199999999999E-5</v>
      </c>
      <c r="E3838" s="51">
        <v>8.3994699999999994E-6</v>
      </c>
      <c r="F3838" s="52">
        <v>1.6200000000000001E-5</v>
      </c>
      <c r="G3838" s="53">
        <v>7.6268670000000002E-5</v>
      </c>
      <c r="H3838" s="53">
        <f t="shared" si="59"/>
        <v>3.8897021700000003E-5</v>
      </c>
    </row>
    <row r="3839" spans="1:8" x14ac:dyDescent="0.4">
      <c r="A3839" s="44" t="s">
        <v>95</v>
      </c>
      <c r="B3839" s="45" t="s">
        <v>72</v>
      </c>
      <c r="C3839" s="46">
        <v>1.55482E-9</v>
      </c>
      <c r="D3839" s="46">
        <v>4.91566E-9</v>
      </c>
      <c r="E3839" s="46">
        <v>4.8032000000000005E-10</v>
      </c>
      <c r="F3839" s="47">
        <v>3.3399999999999998E-10</v>
      </c>
      <c r="G3839" s="48">
        <v>7.2848000000000003E-9</v>
      </c>
      <c r="H3839" s="48">
        <f t="shared" si="59"/>
        <v>3.7152480000000002E-9</v>
      </c>
    </row>
    <row r="3840" spans="1:8" x14ac:dyDescent="0.4">
      <c r="A3840" s="49"/>
      <c r="B3840" s="50" t="s">
        <v>223</v>
      </c>
      <c r="C3840" s="51">
        <v>2.9364099999999998E-9</v>
      </c>
      <c r="D3840" s="51">
        <v>7.0140500000000002E-9</v>
      </c>
      <c r="E3840" s="51">
        <v>6.4632600000000005E-10</v>
      </c>
      <c r="F3840" s="52">
        <v>5.0399999999999991E-10</v>
      </c>
      <c r="G3840" s="53">
        <v>1.1100786000000001E-8</v>
      </c>
      <c r="H3840" s="53">
        <f t="shared" si="59"/>
        <v>5.6614008600000004E-9</v>
      </c>
    </row>
    <row r="3841" spans="1:8" x14ac:dyDescent="0.4">
      <c r="A3841" s="49"/>
      <c r="B3841" s="50" t="s">
        <v>356</v>
      </c>
      <c r="C3841" s="51">
        <v>2.9364099999999998E-9</v>
      </c>
      <c r="D3841" s="51">
        <v>7.0140500000000002E-9</v>
      </c>
      <c r="E3841" s="51">
        <v>6.4632600000000005E-10</v>
      </c>
      <c r="F3841" s="52">
        <v>5.0399999999999991E-10</v>
      </c>
      <c r="G3841" s="53">
        <v>1.1100786000000001E-8</v>
      </c>
      <c r="H3841" s="53">
        <f t="shared" si="59"/>
        <v>5.6614008600000004E-9</v>
      </c>
    </row>
    <row r="3842" spans="1:8" x14ac:dyDescent="0.4">
      <c r="A3842" s="49"/>
      <c r="B3842" s="50" t="s">
        <v>137</v>
      </c>
      <c r="C3842" s="51">
        <v>2.5142299999999999E-9</v>
      </c>
      <c r="D3842" s="51">
        <v>7.7924199999999994E-9</v>
      </c>
      <c r="E3842" s="51">
        <v>7.6100999999999994E-10</v>
      </c>
      <c r="F3842" s="52">
        <v>6.3900000000000007E-10</v>
      </c>
      <c r="G3842" s="53">
        <v>1.1706660000000001E-8</v>
      </c>
      <c r="H3842" s="53">
        <f t="shared" si="59"/>
        <v>5.9703966000000006E-9</v>
      </c>
    </row>
    <row r="3843" spans="1:8" x14ac:dyDescent="0.4">
      <c r="A3843" s="49"/>
      <c r="B3843" s="50" t="s">
        <v>226</v>
      </c>
      <c r="C3843" s="51">
        <v>3.4972799999999997E-9</v>
      </c>
      <c r="D3843" s="51">
        <v>7.5549199999999998E-9</v>
      </c>
      <c r="E3843" s="51">
        <v>6.8879299999999998E-10</v>
      </c>
      <c r="F3843" s="52">
        <v>5.3600000000000001E-10</v>
      </c>
      <c r="G3843" s="53">
        <v>1.2276992999999999E-8</v>
      </c>
      <c r="H3843" s="53">
        <f t="shared" si="59"/>
        <v>6.2612664299999998E-9</v>
      </c>
    </row>
    <row r="3844" spans="1:8" x14ac:dyDescent="0.4">
      <c r="A3844" s="49"/>
      <c r="B3844" s="50" t="s">
        <v>61</v>
      </c>
      <c r="C3844" s="51">
        <v>3.3076799999999999E-9</v>
      </c>
      <c r="D3844" s="51">
        <v>9.8070699999999989E-9</v>
      </c>
      <c r="E3844" s="51">
        <v>8.7069100000000003E-10</v>
      </c>
      <c r="F3844" s="52">
        <v>5.5300000000000005E-10</v>
      </c>
      <c r="G3844" s="53">
        <v>1.4538440999999999E-8</v>
      </c>
      <c r="H3844" s="53">
        <f t="shared" si="59"/>
        <v>7.4146049099999993E-9</v>
      </c>
    </row>
    <row r="3845" spans="1:8" x14ac:dyDescent="0.4">
      <c r="A3845" s="49"/>
      <c r="B3845" s="50" t="s">
        <v>376</v>
      </c>
      <c r="C3845" s="51">
        <v>3.3076799999999999E-9</v>
      </c>
      <c r="D3845" s="51">
        <v>9.8070699999999989E-9</v>
      </c>
      <c r="E3845" s="51">
        <v>8.7069100000000003E-10</v>
      </c>
      <c r="F3845" s="52">
        <v>5.5300000000000005E-10</v>
      </c>
      <c r="G3845" s="53">
        <v>1.4538440999999999E-8</v>
      </c>
      <c r="H3845" s="53">
        <f t="shared" si="59"/>
        <v>7.4146049099999993E-9</v>
      </c>
    </row>
    <row r="3846" spans="1:8" x14ac:dyDescent="0.4">
      <c r="A3846" s="49"/>
      <c r="B3846" s="50" t="s">
        <v>377</v>
      </c>
      <c r="C3846" s="51">
        <v>3.3076799999999999E-9</v>
      </c>
      <c r="D3846" s="51">
        <v>9.8070699999999989E-9</v>
      </c>
      <c r="E3846" s="51">
        <v>8.7069100000000003E-10</v>
      </c>
      <c r="F3846" s="52">
        <v>5.5300000000000005E-10</v>
      </c>
      <c r="G3846" s="53">
        <v>1.4538440999999999E-8</v>
      </c>
      <c r="H3846" s="53">
        <f t="shared" si="59"/>
        <v>7.4146049099999993E-9</v>
      </c>
    </row>
    <row r="3847" spans="1:8" x14ac:dyDescent="0.4">
      <c r="A3847" s="49"/>
      <c r="B3847" s="50" t="s">
        <v>402</v>
      </c>
      <c r="C3847" s="51">
        <v>5.0781700000000005E-9</v>
      </c>
      <c r="D3847" s="51">
        <v>1.29007E-8</v>
      </c>
      <c r="E3847" s="51">
        <v>1.31843E-9</v>
      </c>
      <c r="F3847" s="52">
        <v>1.02E-9</v>
      </c>
      <c r="G3847" s="53">
        <v>2.0317299999999999E-8</v>
      </c>
      <c r="H3847" s="53">
        <f t="shared" si="59"/>
        <v>1.0361823E-8</v>
      </c>
    </row>
    <row r="3848" spans="1:8" x14ac:dyDescent="0.4">
      <c r="A3848" s="49"/>
      <c r="B3848" s="50" t="s">
        <v>420</v>
      </c>
      <c r="C3848" s="51">
        <v>3.3384E-9</v>
      </c>
      <c r="D3848" s="51">
        <v>1.63714E-8</v>
      </c>
      <c r="E3848" s="51">
        <v>6.1593099999999997E-10</v>
      </c>
      <c r="F3848" s="52">
        <v>3.3599999999999998E-10</v>
      </c>
      <c r="G3848" s="53">
        <v>2.0661731E-8</v>
      </c>
      <c r="H3848" s="53">
        <f t="shared" si="59"/>
        <v>1.053748281E-8</v>
      </c>
    </row>
    <row r="3849" spans="1:8" x14ac:dyDescent="0.4">
      <c r="A3849" s="49"/>
      <c r="B3849" s="50" t="s">
        <v>319</v>
      </c>
      <c r="C3849" s="51">
        <v>4.6999999999999999E-9</v>
      </c>
      <c r="D3849" s="51">
        <v>1.4739499999999999E-8</v>
      </c>
      <c r="E3849" s="51">
        <v>1.44E-9</v>
      </c>
      <c r="F3849" s="52">
        <v>1.01E-9</v>
      </c>
      <c r="G3849" s="53">
        <v>2.1889499999999999E-8</v>
      </c>
      <c r="H3849" s="53">
        <f t="shared" ref="H3849:H3912" si="60">G3849*0.51</f>
        <v>1.1163644999999999E-8</v>
      </c>
    </row>
    <row r="3850" spans="1:8" x14ac:dyDescent="0.4">
      <c r="A3850" s="49"/>
      <c r="B3850" s="50" t="s">
        <v>320</v>
      </c>
      <c r="C3850" s="51">
        <v>4.6993500000000003E-9</v>
      </c>
      <c r="D3850" s="51">
        <v>1.4739499999999999E-8</v>
      </c>
      <c r="E3850" s="51">
        <v>1.44239E-9</v>
      </c>
      <c r="F3850" s="52">
        <v>1.01E-9</v>
      </c>
      <c r="G3850" s="53">
        <v>2.1891240000000001E-8</v>
      </c>
      <c r="H3850" s="53">
        <f t="shared" si="60"/>
        <v>1.1164532400000001E-8</v>
      </c>
    </row>
    <row r="3851" spans="1:8" x14ac:dyDescent="0.4">
      <c r="A3851" s="49"/>
      <c r="B3851" s="50" t="s">
        <v>385</v>
      </c>
      <c r="C3851" s="51">
        <v>6.0871800000000005E-9</v>
      </c>
      <c r="D3851" s="51">
        <v>1.42608E-8</v>
      </c>
      <c r="E3851" s="51">
        <v>1.2816100000000001E-9</v>
      </c>
      <c r="F3851" s="52">
        <v>1.01E-9</v>
      </c>
      <c r="G3851" s="53">
        <v>2.2639589999999998E-8</v>
      </c>
      <c r="H3851" s="53">
        <f t="shared" si="60"/>
        <v>1.1546190899999999E-8</v>
      </c>
    </row>
    <row r="3852" spans="1:8" x14ac:dyDescent="0.4">
      <c r="A3852" s="49"/>
      <c r="B3852" s="50" t="s">
        <v>452</v>
      </c>
      <c r="C3852" s="51">
        <v>8.4001600000000005E-9</v>
      </c>
      <c r="D3852" s="51">
        <v>1.4131399999999999E-8</v>
      </c>
      <c r="E3852" s="51">
        <v>1.26933E-9</v>
      </c>
      <c r="F3852" s="52">
        <v>9.6599999999999997E-10</v>
      </c>
      <c r="G3852" s="53">
        <v>2.4766890000000001E-8</v>
      </c>
      <c r="H3852" s="53">
        <f t="shared" si="60"/>
        <v>1.2631113900000001E-8</v>
      </c>
    </row>
    <row r="3853" spans="1:8" x14ac:dyDescent="0.4">
      <c r="A3853" s="49"/>
      <c r="B3853" s="50" t="s">
        <v>357</v>
      </c>
      <c r="C3853" s="51">
        <v>7.8882199999999999E-9</v>
      </c>
      <c r="D3853" s="51">
        <v>1.30099E-8</v>
      </c>
      <c r="E3853" s="51">
        <v>2.2166399999999999E-9</v>
      </c>
      <c r="F3853" s="52">
        <v>2.2199999999999998E-9</v>
      </c>
      <c r="G3853" s="53">
        <v>2.5334760000000001E-8</v>
      </c>
      <c r="H3853" s="53">
        <f t="shared" si="60"/>
        <v>1.2920727600000001E-8</v>
      </c>
    </row>
    <row r="3854" spans="1:8" x14ac:dyDescent="0.4">
      <c r="A3854" s="49"/>
      <c r="B3854" s="50" t="s">
        <v>346</v>
      </c>
      <c r="C3854" s="51">
        <v>9.7072299999999994E-9</v>
      </c>
      <c r="D3854" s="51">
        <v>2.64641E-8</v>
      </c>
      <c r="E3854" s="51">
        <v>1.85597E-9</v>
      </c>
      <c r="F3854" s="52">
        <v>5.76E-9</v>
      </c>
      <c r="G3854" s="53">
        <v>4.3787300000000003E-8</v>
      </c>
      <c r="H3854" s="53">
        <f t="shared" si="60"/>
        <v>2.2331523000000001E-8</v>
      </c>
    </row>
    <row r="3855" spans="1:8" x14ac:dyDescent="0.4">
      <c r="A3855" s="49"/>
      <c r="B3855" s="50" t="s">
        <v>429</v>
      </c>
      <c r="C3855" s="51">
        <v>8.2654399999999995E-9</v>
      </c>
      <c r="D3855" s="51">
        <v>3.2558699999999998E-8</v>
      </c>
      <c r="E3855" s="51">
        <v>2.3371300000000002E-9</v>
      </c>
      <c r="F3855" s="52">
        <v>7.79E-10</v>
      </c>
      <c r="G3855" s="53">
        <v>4.3940269999999995E-8</v>
      </c>
      <c r="H3855" s="53">
        <f t="shared" si="60"/>
        <v>2.2409537699999997E-8</v>
      </c>
    </row>
    <row r="3856" spans="1:8" x14ac:dyDescent="0.4">
      <c r="A3856" s="49"/>
      <c r="B3856" s="50" t="s">
        <v>432</v>
      </c>
      <c r="C3856" s="51">
        <v>1.2121900000000001E-8</v>
      </c>
      <c r="D3856" s="51">
        <v>2.70566E-8</v>
      </c>
      <c r="E3856" s="51">
        <v>3.2367899999999999E-9</v>
      </c>
      <c r="F3856" s="52">
        <v>3.5899999999999998E-9</v>
      </c>
      <c r="G3856" s="53">
        <v>4.6005290000000007E-8</v>
      </c>
      <c r="H3856" s="53">
        <f t="shared" si="60"/>
        <v>2.3462697900000004E-8</v>
      </c>
    </row>
    <row r="3857" spans="1:8" x14ac:dyDescent="0.4">
      <c r="A3857" s="49"/>
      <c r="B3857" s="50" t="s">
        <v>444</v>
      </c>
      <c r="C3857" s="51">
        <v>1.32661E-8</v>
      </c>
      <c r="D3857" s="51">
        <v>2.8494700000000002E-8</v>
      </c>
      <c r="E3857" s="51">
        <v>2.5440399999999998E-9</v>
      </c>
      <c r="F3857" s="52">
        <v>2.7900000000000001E-9</v>
      </c>
      <c r="G3857" s="53">
        <v>4.7094840000000001E-8</v>
      </c>
      <c r="H3857" s="53">
        <f t="shared" si="60"/>
        <v>2.4018368400000002E-8</v>
      </c>
    </row>
    <row r="3858" spans="1:8" x14ac:dyDescent="0.4">
      <c r="A3858" s="49"/>
      <c r="B3858" s="50" t="s">
        <v>456</v>
      </c>
      <c r="C3858" s="51">
        <v>1.12043E-8</v>
      </c>
      <c r="D3858" s="51">
        <v>3.14681E-8</v>
      </c>
      <c r="E3858" s="51">
        <v>2.3343600000000002E-9</v>
      </c>
      <c r="F3858" s="52">
        <v>4.2799999999999993E-9</v>
      </c>
      <c r="G3858" s="53">
        <v>4.9286759999999999E-8</v>
      </c>
      <c r="H3858" s="53">
        <f t="shared" si="60"/>
        <v>2.51362476E-8</v>
      </c>
    </row>
    <row r="3859" spans="1:8" x14ac:dyDescent="0.4">
      <c r="A3859" s="49"/>
      <c r="B3859" s="50" t="s">
        <v>343</v>
      </c>
      <c r="C3859" s="51">
        <v>1.3932899999999999E-8</v>
      </c>
      <c r="D3859" s="51">
        <v>3.4317299999999999E-8</v>
      </c>
      <c r="E3859" s="51">
        <v>3.4749799999999999E-9</v>
      </c>
      <c r="F3859" s="52">
        <v>2.6299999999999998E-9</v>
      </c>
      <c r="G3859" s="53">
        <v>5.4355179999999997E-8</v>
      </c>
      <c r="H3859" s="53">
        <f t="shared" si="60"/>
        <v>2.7721141799999999E-8</v>
      </c>
    </row>
    <row r="3860" spans="1:8" x14ac:dyDescent="0.4">
      <c r="A3860" s="49"/>
      <c r="B3860" s="50" t="s">
        <v>350</v>
      </c>
      <c r="C3860" s="51">
        <v>1.11E-8</v>
      </c>
      <c r="D3860" s="51">
        <v>3.3092700000000001E-8</v>
      </c>
      <c r="E3860" s="51">
        <v>4.5834499999999999E-9</v>
      </c>
      <c r="F3860" s="52">
        <v>7.5200000000000005E-9</v>
      </c>
      <c r="G3860" s="53">
        <v>5.6296149999999998E-8</v>
      </c>
      <c r="H3860" s="53">
        <f t="shared" si="60"/>
        <v>2.8711036499999998E-8</v>
      </c>
    </row>
    <row r="3861" spans="1:8" x14ac:dyDescent="0.4">
      <c r="A3861" s="49"/>
      <c r="B3861" s="50" t="s">
        <v>349</v>
      </c>
      <c r="C3861" s="51">
        <v>1.11376E-8</v>
      </c>
      <c r="D3861" s="51">
        <v>3.3092700000000001E-8</v>
      </c>
      <c r="E3861" s="51">
        <v>4.5834499999999999E-9</v>
      </c>
      <c r="F3861" s="52">
        <v>7.5200000000000005E-9</v>
      </c>
      <c r="G3861" s="53">
        <v>5.633375E-8</v>
      </c>
      <c r="H3861" s="53">
        <f t="shared" si="60"/>
        <v>2.87302125E-8</v>
      </c>
    </row>
    <row r="3862" spans="1:8" x14ac:dyDescent="0.4">
      <c r="A3862" s="49"/>
      <c r="B3862" s="50" t="s">
        <v>74</v>
      </c>
      <c r="C3862" s="51">
        <v>1.11376E-8</v>
      </c>
      <c r="D3862" s="51">
        <v>3.3092700000000001E-8</v>
      </c>
      <c r="E3862" s="51">
        <v>4.5834499999999999E-9</v>
      </c>
      <c r="F3862" s="52">
        <v>7.5200000000000005E-9</v>
      </c>
      <c r="G3862" s="53">
        <v>5.633375E-8</v>
      </c>
      <c r="H3862" s="53">
        <f t="shared" si="60"/>
        <v>2.87302125E-8</v>
      </c>
    </row>
    <row r="3863" spans="1:8" x14ac:dyDescent="0.4">
      <c r="A3863" s="49"/>
      <c r="B3863" s="50" t="s">
        <v>411</v>
      </c>
      <c r="C3863" s="51">
        <v>1.6752099999999999E-8</v>
      </c>
      <c r="D3863" s="51">
        <v>3.9246399999999995E-8</v>
      </c>
      <c r="E3863" s="51">
        <v>3.5270500000000001E-9</v>
      </c>
      <c r="F3863" s="52">
        <v>2.7799999999999999E-9</v>
      </c>
      <c r="G3863" s="53">
        <v>6.2305549999999998E-8</v>
      </c>
      <c r="H3863" s="53">
        <f t="shared" si="60"/>
        <v>3.17758305E-8</v>
      </c>
    </row>
    <row r="3864" spans="1:8" x14ac:dyDescent="0.4">
      <c r="A3864" s="49"/>
      <c r="B3864" s="50" t="s">
        <v>439</v>
      </c>
      <c r="C3864" s="51">
        <v>1.6752099999999999E-8</v>
      </c>
      <c r="D3864" s="51">
        <v>3.9246399999999995E-8</v>
      </c>
      <c r="E3864" s="51">
        <v>3.5270500000000001E-9</v>
      </c>
      <c r="F3864" s="52">
        <v>2.7799999999999999E-9</v>
      </c>
      <c r="G3864" s="53">
        <v>6.2305549999999998E-8</v>
      </c>
      <c r="H3864" s="53">
        <f t="shared" si="60"/>
        <v>3.17758305E-8</v>
      </c>
    </row>
    <row r="3865" spans="1:8" x14ac:dyDescent="0.4">
      <c r="A3865" s="49"/>
      <c r="B3865" s="50" t="s">
        <v>440</v>
      </c>
      <c r="C3865" s="51">
        <v>1.6752099999999999E-8</v>
      </c>
      <c r="D3865" s="51">
        <v>3.9246399999999995E-8</v>
      </c>
      <c r="E3865" s="51">
        <v>3.5270500000000001E-9</v>
      </c>
      <c r="F3865" s="52">
        <v>2.7799999999999999E-9</v>
      </c>
      <c r="G3865" s="53">
        <v>6.2305549999999998E-8</v>
      </c>
      <c r="H3865" s="53">
        <f t="shared" si="60"/>
        <v>3.17758305E-8</v>
      </c>
    </row>
    <row r="3866" spans="1:8" x14ac:dyDescent="0.4">
      <c r="A3866" s="49"/>
      <c r="B3866" s="50" t="s">
        <v>474</v>
      </c>
      <c r="C3866" s="51">
        <v>1.6752099999999999E-8</v>
      </c>
      <c r="D3866" s="51">
        <v>3.9246399999999995E-8</v>
      </c>
      <c r="E3866" s="51">
        <v>3.5270500000000001E-9</v>
      </c>
      <c r="F3866" s="52">
        <v>2.7799999999999999E-9</v>
      </c>
      <c r="G3866" s="53">
        <v>6.2305549999999998E-8</v>
      </c>
      <c r="H3866" s="53">
        <f t="shared" si="60"/>
        <v>3.17758305E-8</v>
      </c>
    </row>
    <row r="3867" spans="1:8" x14ac:dyDescent="0.4">
      <c r="A3867" s="49"/>
      <c r="B3867" s="50" t="s">
        <v>215</v>
      </c>
      <c r="C3867" s="51">
        <v>1.36047E-8</v>
      </c>
      <c r="D3867" s="51">
        <v>3.9182400000000002E-8</v>
      </c>
      <c r="E3867" s="51">
        <v>1.07084E-9</v>
      </c>
      <c r="F3867" s="52">
        <v>9.3800000000000003E-9</v>
      </c>
      <c r="G3867" s="53">
        <v>6.3237940000000008E-8</v>
      </c>
      <c r="H3867" s="53">
        <f t="shared" si="60"/>
        <v>3.2251349400000004E-8</v>
      </c>
    </row>
    <row r="3868" spans="1:8" x14ac:dyDescent="0.4">
      <c r="A3868" s="49"/>
      <c r="B3868" s="50" t="s">
        <v>414</v>
      </c>
      <c r="C3868" s="51">
        <v>2.2699E-8</v>
      </c>
      <c r="D3868" s="51">
        <v>1.6848399999999998E-8</v>
      </c>
      <c r="E3868" s="51">
        <v>1.03779E-8</v>
      </c>
      <c r="F3868" s="52">
        <v>1.5400000000000002E-8</v>
      </c>
      <c r="G3868" s="53">
        <v>6.5325300000000001E-8</v>
      </c>
      <c r="H3868" s="53">
        <f t="shared" si="60"/>
        <v>3.3315903000000004E-8</v>
      </c>
    </row>
    <row r="3869" spans="1:8" x14ac:dyDescent="0.4">
      <c r="A3869" s="49"/>
      <c r="B3869" s="50" t="s">
        <v>298</v>
      </c>
      <c r="C3869" s="51">
        <v>7.9704600000000006E-9</v>
      </c>
      <c r="D3869" s="51">
        <v>3.9667E-8</v>
      </c>
      <c r="E3869" s="51">
        <v>4.2816699999999998E-9</v>
      </c>
      <c r="F3869" s="52">
        <v>1.6199999999999999E-8</v>
      </c>
      <c r="G3869" s="53">
        <v>6.8119129999999998E-8</v>
      </c>
      <c r="H3869" s="53">
        <f t="shared" si="60"/>
        <v>3.47407563E-8</v>
      </c>
    </row>
    <row r="3870" spans="1:8" x14ac:dyDescent="0.4">
      <c r="A3870" s="49"/>
      <c r="B3870" s="50" t="s">
        <v>227</v>
      </c>
      <c r="C3870" s="51">
        <v>7.9560700000000008E-10</v>
      </c>
      <c r="D3870" s="51">
        <v>2.2422200000000001E-8</v>
      </c>
      <c r="E3870" s="51">
        <v>3.9936699999999996E-10</v>
      </c>
      <c r="F3870" s="52">
        <v>4.73E-8</v>
      </c>
      <c r="G3870" s="53">
        <v>7.0917173999999995E-8</v>
      </c>
      <c r="H3870" s="53">
        <f t="shared" si="60"/>
        <v>3.6167758739999997E-8</v>
      </c>
    </row>
    <row r="3871" spans="1:8" x14ac:dyDescent="0.4">
      <c r="A3871" s="49"/>
      <c r="B3871" s="50" t="s">
        <v>389</v>
      </c>
      <c r="C3871" s="51">
        <v>1.45824E-8</v>
      </c>
      <c r="D3871" s="51">
        <v>4.2709600000000001E-8</v>
      </c>
      <c r="E3871" s="51">
        <v>1.20472E-9</v>
      </c>
      <c r="F3871" s="52">
        <v>1.48E-8</v>
      </c>
      <c r="G3871" s="53">
        <v>7.3296720000000001E-8</v>
      </c>
      <c r="H3871" s="53">
        <f t="shared" si="60"/>
        <v>3.7381327200000001E-8</v>
      </c>
    </row>
    <row r="3872" spans="1:8" x14ac:dyDescent="0.4">
      <c r="A3872" s="49"/>
      <c r="B3872" s="50" t="s">
        <v>80</v>
      </c>
      <c r="C3872" s="51">
        <v>1.43307E-8</v>
      </c>
      <c r="D3872" s="51">
        <v>5.0255299999999999E-8</v>
      </c>
      <c r="E3872" s="51">
        <v>3.1855800000000001E-9</v>
      </c>
      <c r="F3872" s="52">
        <v>6.7100000000000002E-9</v>
      </c>
      <c r="G3872" s="53">
        <v>7.448157999999999E-8</v>
      </c>
      <c r="H3872" s="53">
        <f t="shared" si="60"/>
        <v>3.7985605799999997E-8</v>
      </c>
    </row>
    <row r="3873" spans="1:8" x14ac:dyDescent="0.4">
      <c r="A3873" s="49"/>
      <c r="B3873" s="50" t="s">
        <v>430</v>
      </c>
      <c r="C3873" s="51">
        <v>1.46257E-8</v>
      </c>
      <c r="D3873" s="51">
        <v>5.3247E-8</v>
      </c>
      <c r="E3873" s="51">
        <v>4.1194199999999994E-9</v>
      </c>
      <c r="F3873" s="52">
        <v>6.5499999999999999E-9</v>
      </c>
      <c r="G3873" s="53">
        <v>7.8542119999999988E-8</v>
      </c>
      <c r="H3873" s="53">
        <f t="shared" si="60"/>
        <v>4.0056481199999993E-8</v>
      </c>
    </row>
    <row r="3874" spans="1:8" x14ac:dyDescent="0.4">
      <c r="A3874" s="49"/>
      <c r="B3874" s="50" t="s">
        <v>472</v>
      </c>
      <c r="C3874" s="51">
        <v>2.13822E-8</v>
      </c>
      <c r="D3874" s="51">
        <v>2.2910300000000001E-8</v>
      </c>
      <c r="E3874" s="51">
        <v>1.3586900000000001E-8</v>
      </c>
      <c r="F3874" s="52">
        <v>2.3200000000000003E-8</v>
      </c>
      <c r="G3874" s="53">
        <v>8.1079399999999989E-8</v>
      </c>
      <c r="H3874" s="53">
        <f t="shared" si="60"/>
        <v>4.1350493999999995E-8</v>
      </c>
    </row>
    <row r="3875" spans="1:8" x14ac:dyDescent="0.4">
      <c r="A3875" s="49"/>
      <c r="B3875" s="50" t="s">
        <v>465</v>
      </c>
      <c r="C3875" s="51">
        <v>3.5917999999999998E-8</v>
      </c>
      <c r="D3875" s="51">
        <v>5.2400800000000003E-8</v>
      </c>
      <c r="E3875" s="51">
        <v>4.7501999999999996E-9</v>
      </c>
      <c r="F3875" s="52">
        <v>3.9600000000000004E-9</v>
      </c>
      <c r="G3875" s="53">
        <v>9.7028999999999988E-8</v>
      </c>
      <c r="H3875" s="53">
        <f t="shared" si="60"/>
        <v>4.9484789999999995E-8</v>
      </c>
    </row>
    <row r="3876" spans="1:8" x14ac:dyDescent="0.4">
      <c r="A3876" s="49"/>
      <c r="B3876" s="50" t="s">
        <v>296</v>
      </c>
      <c r="C3876" s="51">
        <v>2.1753600000000002E-8</v>
      </c>
      <c r="D3876" s="51">
        <v>6.2449799999999996E-8</v>
      </c>
      <c r="E3876" s="51">
        <v>3.6526200000000002E-9</v>
      </c>
      <c r="F3876" s="52">
        <v>1.7200000000000002E-8</v>
      </c>
      <c r="G3876" s="53">
        <v>1.0505602E-7</v>
      </c>
      <c r="H3876" s="53">
        <f t="shared" si="60"/>
        <v>5.3578570200000005E-8</v>
      </c>
    </row>
    <row r="3877" spans="1:8" x14ac:dyDescent="0.4">
      <c r="A3877" s="49"/>
      <c r="B3877" s="50" t="s">
        <v>467</v>
      </c>
      <c r="C3877" s="51">
        <v>2.6524200000000001E-8</v>
      </c>
      <c r="D3877" s="51">
        <v>6.0405399999999999E-8</v>
      </c>
      <c r="E3877" s="51">
        <v>5.2333299999999998E-9</v>
      </c>
      <c r="F3877" s="52">
        <v>1.4E-8</v>
      </c>
      <c r="G3877" s="53">
        <v>1.0616293000000002E-7</v>
      </c>
      <c r="H3877" s="53">
        <f t="shared" si="60"/>
        <v>5.4143094300000012E-8</v>
      </c>
    </row>
    <row r="3878" spans="1:8" x14ac:dyDescent="0.4">
      <c r="A3878" s="49"/>
      <c r="B3878" s="50" t="s">
        <v>394</v>
      </c>
      <c r="C3878" s="51">
        <v>1.36541E-8</v>
      </c>
      <c r="D3878" s="51">
        <v>7.4397399999999996E-8</v>
      </c>
      <c r="E3878" s="51">
        <v>4.6631499999999996E-10</v>
      </c>
      <c r="F3878" s="52">
        <v>1.8199999999999998E-8</v>
      </c>
      <c r="G3878" s="53">
        <v>1.0671781499999998E-7</v>
      </c>
      <c r="H3878" s="53">
        <f t="shared" si="60"/>
        <v>5.4426085649999992E-8</v>
      </c>
    </row>
    <row r="3879" spans="1:8" x14ac:dyDescent="0.4">
      <c r="A3879" s="49"/>
      <c r="B3879" s="50" t="s">
        <v>87</v>
      </c>
      <c r="C3879" s="51">
        <v>2.8995900000000002E-8</v>
      </c>
      <c r="D3879" s="51">
        <v>6.4745800000000005E-8</v>
      </c>
      <c r="E3879" s="51">
        <v>7.0396200000000001E-9</v>
      </c>
      <c r="F3879" s="52">
        <v>8.3099999999999996E-9</v>
      </c>
      <c r="G3879" s="53">
        <v>1.0909132000000002E-7</v>
      </c>
      <c r="H3879" s="53">
        <f t="shared" si="60"/>
        <v>5.5636573200000007E-8</v>
      </c>
    </row>
    <row r="3880" spans="1:8" x14ac:dyDescent="0.4">
      <c r="A3880" s="49"/>
      <c r="B3880" s="50" t="s">
        <v>397</v>
      </c>
      <c r="C3880" s="51">
        <v>2.56009E-8</v>
      </c>
      <c r="D3880" s="51">
        <v>7.0832799999999999E-8</v>
      </c>
      <c r="E3880" s="51">
        <v>2.8900199999999999E-9</v>
      </c>
      <c r="F3880" s="52">
        <v>1.7499999999999998E-8</v>
      </c>
      <c r="G3880" s="53">
        <v>1.1682372E-7</v>
      </c>
      <c r="H3880" s="53">
        <f t="shared" si="60"/>
        <v>5.9580097200000006E-8</v>
      </c>
    </row>
    <row r="3881" spans="1:8" x14ac:dyDescent="0.4">
      <c r="A3881" s="49"/>
      <c r="B3881" s="50" t="s">
        <v>453</v>
      </c>
      <c r="C3881" s="51">
        <v>2.50781E-8</v>
      </c>
      <c r="D3881" s="51">
        <v>7.18236E-8</v>
      </c>
      <c r="E3881" s="51">
        <v>2.3714999999999999E-9</v>
      </c>
      <c r="F3881" s="52">
        <v>1.7600000000000002E-8</v>
      </c>
      <c r="G3881" s="53">
        <v>1.1687319999999999E-7</v>
      </c>
      <c r="H3881" s="53">
        <f t="shared" si="60"/>
        <v>5.9605331999999997E-8</v>
      </c>
    </row>
    <row r="3882" spans="1:8" x14ac:dyDescent="0.4">
      <c r="A3882" s="49"/>
      <c r="B3882" s="50" t="s">
        <v>461</v>
      </c>
      <c r="C3882" s="51">
        <v>2.9565399999999999E-8</v>
      </c>
      <c r="D3882" s="51">
        <v>8.7609699999999999E-8</v>
      </c>
      <c r="E3882" s="51">
        <v>3.1061600000000004E-9</v>
      </c>
      <c r="F3882" s="52">
        <v>1.2300000000000001E-8</v>
      </c>
      <c r="G3882" s="53">
        <v>1.3258125999999998E-7</v>
      </c>
      <c r="H3882" s="53">
        <f t="shared" si="60"/>
        <v>6.7616442599999987E-8</v>
      </c>
    </row>
    <row r="3883" spans="1:8" x14ac:dyDescent="0.4">
      <c r="A3883" s="49"/>
      <c r="B3883" s="50" t="s">
        <v>329</v>
      </c>
      <c r="C3883" s="51">
        <v>3.5383599999999999E-8</v>
      </c>
      <c r="D3883" s="51">
        <v>8.7251999999999993E-8</v>
      </c>
      <c r="E3883" s="51">
        <v>7.9632400000000003E-9</v>
      </c>
      <c r="F3883" s="52">
        <v>1E-8</v>
      </c>
      <c r="G3883" s="53">
        <v>1.4059884E-7</v>
      </c>
      <c r="H3883" s="53">
        <f t="shared" si="60"/>
        <v>7.1705408399999997E-8</v>
      </c>
    </row>
    <row r="3884" spans="1:8" x14ac:dyDescent="0.4">
      <c r="A3884" s="49"/>
      <c r="B3884" s="50" t="s">
        <v>378</v>
      </c>
      <c r="C3884" s="51">
        <v>4.1079E-8</v>
      </c>
      <c r="D3884" s="51">
        <v>9.8946799999999995E-8</v>
      </c>
      <c r="E3884" s="51">
        <v>8.9672499999999988E-9</v>
      </c>
      <c r="F3884" s="52">
        <v>2E-8</v>
      </c>
      <c r="G3884" s="53">
        <v>1.6899305000000001E-7</v>
      </c>
      <c r="H3884" s="53">
        <f t="shared" si="60"/>
        <v>8.61864555E-8</v>
      </c>
    </row>
    <row r="3885" spans="1:8" x14ac:dyDescent="0.4">
      <c r="A3885" s="49"/>
      <c r="B3885" s="50" t="s">
        <v>427</v>
      </c>
      <c r="C3885" s="51">
        <v>4.5463400000000003E-8</v>
      </c>
      <c r="D3885" s="51">
        <v>8.1348700000000006E-8</v>
      </c>
      <c r="E3885" s="51">
        <v>4.8466800000000001E-9</v>
      </c>
      <c r="F3885" s="52">
        <v>4.1500000000000001E-8</v>
      </c>
      <c r="G3885" s="53">
        <v>1.7315877999999999E-7</v>
      </c>
      <c r="H3885" s="53">
        <f t="shared" si="60"/>
        <v>8.8310977799999999E-8</v>
      </c>
    </row>
    <row r="3886" spans="1:8" x14ac:dyDescent="0.4">
      <c r="A3886" s="49"/>
      <c r="B3886" s="50" t="s">
        <v>423</v>
      </c>
      <c r="C3886" s="51">
        <v>4.3390299999999996E-8</v>
      </c>
      <c r="D3886" s="51">
        <v>1.1500899999999999E-7</v>
      </c>
      <c r="E3886" s="51">
        <v>5.0327099999999997E-9</v>
      </c>
      <c r="F3886" s="52">
        <v>4.4799999999999997E-8</v>
      </c>
      <c r="G3886" s="53">
        <v>2.0823200999999999E-7</v>
      </c>
      <c r="H3886" s="53">
        <f t="shared" si="60"/>
        <v>1.0619832509999999E-7</v>
      </c>
    </row>
    <row r="3887" spans="1:8" x14ac:dyDescent="0.4">
      <c r="A3887" s="49"/>
      <c r="B3887" s="50" t="s">
        <v>364</v>
      </c>
      <c r="C3887" s="51">
        <v>4.1170100000000003E-8</v>
      </c>
      <c r="D3887" s="51">
        <v>1.4822699999999999E-7</v>
      </c>
      <c r="E3887" s="51">
        <v>7.1901199999999996E-9</v>
      </c>
      <c r="F3887" s="52">
        <v>3.5399999999999999E-8</v>
      </c>
      <c r="G3887" s="53">
        <v>2.3198721999999998E-7</v>
      </c>
      <c r="H3887" s="53">
        <f t="shared" si="60"/>
        <v>1.1831348219999999E-7</v>
      </c>
    </row>
    <row r="3888" spans="1:8" x14ac:dyDescent="0.4">
      <c r="A3888" s="49"/>
      <c r="B3888" s="50" t="s">
        <v>391</v>
      </c>
      <c r="C3888" s="51">
        <v>7.2182300000000007E-8</v>
      </c>
      <c r="D3888" s="51">
        <v>1.51247E-7</v>
      </c>
      <c r="E3888" s="51">
        <v>2.60693E-8</v>
      </c>
      <c r="F3888" s="52">
        <v>1.8600000000000001E-8</v>
      </c>
      <c r="G3888" s="53">
        <v>2.6809860000000003E-7</v>
      </c>
      <c r="H3888" s="53">
        <f t="shared" si="60"/>
        <v>1.3673028600000001E-7</v>
      </c>
    </row>
    <row r="3889" spans="1:8" x14ac:dyDescent="0.4">
      <c r="A3889" s="49"/>
      <c r="B3889" s="50" t="s">
        <v>225</v>
      </c>
      <c r="C3889" s="51">
        <v>6.42251E-8</v>
      </c>
      <c r="D3889" s="51">
        <v>1.8412300000000001E-7</v>
      </c>
      <c r="E3889" s="51">
        <v>1.5829300000000002E-8</v>
      </c>
      <c r="F3889" s="52">
        <v>2.2799999999999999E-8</v>
      </c>
      <c r="G3889" s="53">
        <v>2.8697740000000004E-7</v>
      </c>
      <c r="H3889" s="53">
        <f t="shared" si="60"/>
        <v>1.4635847400000002E-7</v>
      </c>
    </row>
    <row r="3890" spans="1:8" x14ac:dyDescent="0.4">
      <c r="A3890" s="49"/>
      <c r="B3890" s="50" t="s">
        <v>326</v>
      </c>
      <c r="C3890" s="51">
        <v>1.5973199999999999E-7</v>
      </c>
      <c r="D3890" s="51">
        <v>1.3913500000000001E-7</v>
      </c>
      <c r="E3890" s="51">
        <v>8.169480000000001E-9</v>
      </c>
      <c r="F3890" s="52">
        <v>1.4100000000000001E-8</v>
      </c>
      <c r="G3890" s="53">
        <v>3.2113648000000002E-7</v>
      </c>
      <c r="H3890" s="53">
        <f t="shared" si="60"/>
        <v>1.6377960480000001E-7</v>
      </c>
    </row>
    <row r="3891" spans="1:8" x14ac:dyDescent="0.4">
      <c r="A3891" s="49"/>
      <c r="B3891" s="50" t="s">
        <v>266</v>
      </c>
      <c r="C3891" s="51">
        <v>7.2960000000000013E-8</v>
      </c>
      <c r="D3891" s="51">
        <v>2.2950899999999999E-7</v>
      </c>
      <c r="E3891" s="51">
        <v>1.8763399999999999E-8</v>
      </c>
      <c r="F3891" s="52">
        <v>2.9099999999999999E-8</v>
      </c>
      <c r="G3891" s="53">
        <v>3.5033240000000001E-7</v>
      </c>
      <c r="H3891" s="53">
        <f t="shared" si="60"/>
        <v>1.7866952400000002E-7</v>
      </c>
    </row>
    <row r="3892" spans="1:8" x14ac:dyDescent="0.4">
      <c r="A3892" s="49"/>
      <c r="B3892" s="50" t="s">
        <v>91</v>
      </c>
      <c r="C3892" s="51">
        <v>1.98E-7</v>
      </c>
      <c r="D3892" s="51">
        <v>1.58102E-7</v>
      </c>
      <c r="E3892" s="51">
        <v>2.66E-8</v>
      </c>
      <c r="F3892" s="52">
        <v>6.6300000000000005E-8</v>
      </c>
      <c r="G3892" s="53">
        <v>4.4900199999999996E-7</v>
      </c>
      <c r="H3892" s="53">
        <f t="shared" si="60"/>
        <v>2.2899101999999998E-7</v>
      </c>
    </row>
    <row r="3893" spans="1:8" x14ac:dyDescent="0.4">
      <c r="A3893" s="49"/>
      <c r="B3893" s="50" t="s">
        <v>409</v>
      </c>
      <c r="C3893" s="51">
        <v>1.46016E-7</v>
      </c>
      <c r="D3893" s="51">
        <v>1.58903E-7</v>
      </c>
      <c r="E3893" s="51">
        <v>5.2703499999999999E-8</v>
      </c>
      <c r="F3893" s="52">
        <v>1.4100000000000001E-7</v>
      </c>
      <c r="G3893" s="53">
        <v>4.9862249999999996E-7</v>
      </c>
      <c r="H3893" s="53">
        <f t="shared" si="60"/>
        <v>2.5429747499999999E-7</v>
      </c>
    </row>
    <row r="3894" spans="1:8" x14ac:dyDescent="0.4">
      <c r="A3894" s="49"/>
      <c r="B3894" s="50" t="s">
        <v>307</v>
      </c>
      <c r="C3894" s="51">
        <v>2.2952500000000001E-7</v>
      </c>
      <c r="D3894" s="51">
        <v>2.1257E-7</v>
      </c>
      <c r="E3894" s="51">
        <v>1.53909E-8</v>
      </c>
      <c r="F3894" s="52">
        <v>6.6699999999999995E-8</v>
      </c>
      <c r="G3894" s="53">
        <v>5.2418589999999999E-7</v>
      </c>
      <c r="H3894" s="53">
        <f t="shared" si="60"/>
        <v>2.6733480899999997E-7</v>
      </c>
    </row>
    <row r="3895" spans="1:8" x14ac:dyDescent="0.4">
      <c r="A3895" s="49"/>
      <c r="B3895" s="50" t="s">
        <v>379</v>
      </c>
      <c r="C3895" s="51">
        <v>2.0242400000000001E-7</v>
      </c>
      <c r="D3895" s="51">
        <v>1.17357E-7</v>
      </c>
      <c r="E3895" s="51">
        <v>7.8958699999999996E-8</v>
      </c>
      <c r="F3895" s="52">
        <v>2.0100000000000001E-7</v>
      </c>
      <c r="G3895" s="53">
        <v>5.9973969999999997E-7</v>
      </c>
      <c r="H3895" s="53">
        <f t="shared" si="60"/>
        <v>3.0586724699999999E-7</v>
      </c>
    </row>
    <row r="3896" spans="1:8" x14ac:dyDescent="0.4">
      <c r="A3896" s="49"/>
      <c r="B3896" s="50" t="s">
        <v>416</v>
      </c>
      <c r="C3896" s="51">
        <v>4.8100000000000003E-7</v>
      </c>
      <c r="D3896" s="51">
        <v>2.6200000000000004E-7</v>
      </c>
      <c r="E3896" s="51">
        <v>1.5299999999999998E-8</v>
      </c>
      <c r="F3896" s="52">
        <v>2.0500000000000002E-8</v>
      </c>
      <c r="G3896" s="53">
        <v>7.7879999999999996E-7</v>
      </c>
      <c r="H3896" s="53">
        <f t="shared" si="60"/>
        <v>3.9718799999999997E-7</v>
      </c>
    </row>
    <row r="3897" spans="1:8" x14ac:dyDescent="0.4">
      <c r="A3897" s="49"/>
      <c r="B3897" s="50" t="s">
        <v>363</v>
      </c>
      <c r="C3897" s="51">
        <v>3.52977E-7</v>
      </c>
      <c r="D3897" s="51">
        <v>2.3174599999999999E-7</v>
      </c>
      <c r="E3897" s="51">
        <v>3.1804200000000001E-7</v>
      </c>
      <c r="F3897" s="52">
        <v>2.9900000000000002E-7</v>
      </c>
      <c r="G3897" s="53">
        <v>1.201765E-6</v>
      </c>
      <c r="H3897" s="53">
        <f t="shared" si="60"/>
        <v>6.1290015E-7</v>
      </c>
    </row>
    <row r="3898" spans="1:8" x14ac:dyDescent="0.4">
      <c r="A3898" s="49"/>
      <c r="B3898" s="50" t="s">
        <v>390</v>
      </c>
      <c r="C3898" s="51">
        <v>3.1403600000000002E-7</v>
      </c>
      <c r="D3898" s="51">
        <v>5.50279E-7</v>
      </c>
      <c r="E3898" s="51">
        <v>2.5832900000000004E-7</v>
      </c>
      <c r="F3898" s="52">
        <v>4.6600000000000002E-7</v>
      </c>
      <c r="G3898" s="53">
        <v>1.5886440000000001E-6</v>
      </c>
      <c r="H3898" s="53">
        <f t="shared" si="60"/>
        <v>8.1020844000000001E-7</v>
      </c>
    </row>
    <row r="3899" spans="1:8" x14ac:dyDescent="0.4">
      <c r="A3899" s="49"/>
      <c r="B3899" s="50" t="s">
        <v>459</v>
      </c>
      <c r="C3899" s="51">
        <v>2.1223499999999997E-6</v>
      </c>
      <c r="D3899" s="51">
        <v>4.2108500000000005E-6</v>
      </c>
      <c r="E3899" s="51">
        <v>1.01146E-7</v>
      </c>
      <c r="F3899" s="52">
        <v>5.5599999999999995E-7</v>
      </c>
      <c r="G3899" s="53">
        <v>6.9903460000000006E-6</v>
      </c>
      <c r="H3899" s="53">
        <f t="shared" si="60"/>
        <v>3.5650764600000006E-6</v>
      </c>
    </row>
    <row r="3900" spans="1:8" x14ac:dyDescent="0.4">
      <c r="A3900" s="44" t="s">
        <v>281</v>
      </c>
      <c r="B3900" s="45" t="s">
        <v>452</v>
      </c>
      <c r="C3900" s="46">
        <v>7.1087599999999999E-8</v>
      </c>
      <c r="D3900" s="46">
        <v>1.8059300000000001E-7</v>
      </c>
      <c r="E3900" s="46">
        <v>1.8456200000000001E-8</v>
      </c>
      <c r="F3900" s="47">
        <v>1.4300000000000001E-8</v>
      </c>
      <c r="G3900" s="48">
        <v>2.8443680000000001E-7</v>
      </c>
      <c r="H3900" s="48">
        <f t="shared" si="60"/>
        <v>1.4506276800000001E-7</v>
      </c>
    </row>
    <row r="3901" spans="1:8" x14ac:dyDescent="0.4">
      <c r="A3901" s="49"/>
      <c r="B3901" s="50" t="s">
        <v>451</v>
      </c>
      <c r="C3901" s="51">
        <v>6.7310300000000002E-8</v>
      </c>
      <c r="D3901" s="51">
        <v>2.1251000000000001E-7</v>
      </c>
      <c r="E3901" s="51">
        <v>1.5432899999999998E-8</v>
      </c>
      <c r="F3901" s="52">
        <v>5.6300000000000006E-9</v>
      </c>
      <c r="G3901" s="53">
        <v>3.0088319999999999E-7</v>
      </c>
      <c r="H3901" s="53">
        <f t="shared" si="60"/>
        <v>1.5345043199999999E-7</v>
      </c>
    </row>
    <row r="3902" spans="1:8" x14ac:dyDescent="0.4">
      <c r="A3902" s="49"/>
      <c r="B3902" s="50" t="s">
        <v>72</v>
      </c>
      <c r="C3902" s="51">
        <v>7.0512799999999993E-8</v>
      </c>
      <c r="D3902" s="51">
        <v>2.22931E-7</v>
      </c>
      <c r="E3902" s="51">
        <v>2.1783100000000003E-8</v>
      </c>
      <c r="F3902" s="52">
        <v>1.52E-8</v>
      </c>
      <c r="G3902" s="53">
        <v>3.3042690000000001E-7</v>
      </c>
      <c r="H3902" s="53">
        <f t="shared" si="60"/>
        <v>1.6851771900000001E-7</v>
      </c>
    </row>
    <row r="3903" spans="1:8" x14ac:dyDescent="0.4">
      <c r="A3903" s="49"/>
      <c r="B3903" s="50" t="s">
        <v>61</v>
      </c>
      <c r="C3903" s="51">
        <v>8.3280899999999998E-8</v>
      </c>
      <c r="D3903" s="51">
        <v>2.53349E-7</v>
      </c>
      <c r="E3903" s="51">
        <v>2.23496E-8</v>
      </c>
      <c r="F3903" s="52">
        <v>1.39E-8</v>
      </c>
      <c r="G3903" s="53">
        <v>3.7287950000000003E-7</v>
      </c>
      <c r="H3903" s="53">
        <f t="shared" si="60"/>
        <v>1.90168545E-7</v>
      </c>
    </row>
    <row r="3904" spans="1:8" x14ac:dyDescent="0.4">
      <c r="A3904" s="49"/>
      <c r="B3904" s="50" t="s">
        <v>376</v>
      </c>
      <c r="C3904" s="51">
        <v>8.3280899999999998E-8</v>
      </c>
      <c r="D3904" s="51">
        <v>2.53349E-7</v>
      </c>
      <c r="E3904" s="51">
        <v>2.23496E-8</v>
      </c>
      <c r="F3904" s="52">
        <v>1.39E-8</v>
      </c>
      <c r="G3904" s="53">
        <v>3.7287950000000003E-7</v>
      </c>
      <c r="H3904" s="53">
        <f t="shared" si="60"/>
        <v>1.90168545E-7</v>
      </c>
    </row>
    <row r="3905" spans="1:8" x14ac:dyDescent="0.4">
      <c r="A3905" s="49"/>
      <c r="B3905" s="50" t="s">
        <v>377</v>
      </c>
      <c r="C3905" s="51">
        <v>8.3280899999999998E-8</v>
      </c>
      <c r="D3905" s="51">
        <v>2.53349E-7</v>
      </c>
      <c r="E3905" s="51">
        <v>2.23496E-8</v>
      </c>
      <c r="F3905" s="52">
        <v>1.39E-8</v>
      </c>
      <c r="G3905" s="53">
        <v>3.7287950000000003E-7</v>
      </c>
      <c r="H3905" s="53">
        <f t="shared" si="60"/>
        <v>1.90168545E-7</v>
      </c>
    </row>
    <row r="3906" spans="1:8" x14ac:dyDescent="0.4">
      <c r="A3906" s="49"/>
      <c r="B3906" s="50" t="s">
        <v>277</v>
      </c>
      <c r="C3906" s="51">
        <v>7.9054300000000004E-8</v>
      </c>
      <c r="D3906" s="51">
        <v>2.4505199999999999E-7</v>
      </c>
      <c r="E3906" s="51">
        <v>3.80548E-9</v>
      </c>
      <c r="F3906" s="52">
        <v>5.8000000000000003E-8</v>
      </c>
      <c r="G3906" s="53">
        <v>3.8591177999999999E-7</v>
      </c>
      <c r="H3906" s="53">
        <f t="shared" si="60"/>
        <v>1.9681500779999999E-7</v>
      </c>
    </row>
    <row r="3907" spans="1:8" x14ac:dyDescent="0.4">
      <c r="A3907" s="49"/>
      <c r="B3907" s="50" t="s">
        <v>226</v>
      </c>
      <c r="C3907" s="51">
        <v>1.06648E-7</v>
      </c>
      <c r="D3907" s="51">
        <v>2.4985100000000001E-7</v>
      </c>
      <c r="E3907" s="51">
        <v>2.2453899999999998E-8</v>
      </c>
      <c r="F3907" s="52">
        <v>1.77E-8</v>
      </c>
      <c r="G3907" s="53">
        <v>3.9665289999999998E-7</v>
      </c>
      <c r="H3907" s="53">
        <f t="shared" si="60"/>
        <v>2.02292979E-7</v>
      </c>
    </row>
    <row r="3908" spans="1:8" x14ac:dyDescent="0.4">
      <c r="A3908" s="49"/>
      <c r="B3908" s="50" t="s">
        <v>385</v>
      </c>
      <c r="C3908" s="51">
        <v>1.06648E-7</v>
      </c>
      <c r="D3908" s="51">
        <v>2.4985100000000001E-7</v>
      </c>
      <c r="E3908" s="51">
        <v>2.2453899999999998E-8</v>
      </c>
      <c r="F3908" s="52">
        <v>1.77E-8</v>
      </c>
      <c r="G3908" s="53">
        <v>3.9665289999999998E-7</v>
      </c>
      <c r="H3908" s="53">
        <f t="shared" si="60"/>
        <v>2.02292979E-7</v>
      </c>
    </row>
    <row r="3909" spans="1:8" x14ac:dyDescent="0.4">
      <c r="A3909" s="49"/>
      <c r="B3909" s="50" t="s">
        <v>468</v>
      </c>
      <c r="C3909" s="51">
        <v>1.68846E-7</v>
      </c>
      <c r="D3909" s="51">
        <v>1.1607000000000001E-7</v>
      </c>
      <c r="E3909" s="51">
        <v>6.8185899999999994E-8</v>
      </c>
      <c r="F3909" s="52">
        <v>4.7400000000000001E-8</v>
      </c>
      <c r="G3909" s="53">
        <v>4.0050190000000003E-7</v>
      </c>
      <c r="H3909" s="53">
        <f t="shared" si="60"/>
        <v>2.0425596900000002E-7</v>
      </c>
    </row>
    <row r="3910" spans="1:8" x14ac:dyDescent="0.4">
      <c r="A3910" s="49"/>
      <c r="B3910" s="50" t="s">
        <v>223</v>
      </c>
      <c r="C3910" s="51">
        <v>1.14E-7</v>
      </c>
      <c r="D3910" s="51">
        <v>2.7599999999999998E-7</v>
      </c>
      <c r="E3910" s="51">
        <v>2.55E-8</v>
      </c>
      <c r="F3910" s="52">
        <v>1.9499999999999999E-8</v>
      </c>
      <c r="G3910" s="53">
        <v>4.3500000000000002E-7</v>
      </c>
      <c r="H3910" s="53">
        <f t="shared" si="60"/>
        <v>2.2185000000000002E-7</v>
      </c>
    </row>
    <row r="3911" spans="1:8" x14ac:dyDescent="0.4">
      <c r="A3911" s="49"/>
      <c r="B3911" s="50" t="s">
        <v>356</v>
      </c>
      <c r="C3911" s="51">
        <v>1.14E-7</v>
      </c>
      <c r="D3911" s="51">
        <v>2.7599999999999998E-7</v>
      </c>
      <c r="E3911" s="51">
        <v>2.55E-8</v>
      </c>
      <c r="F3911" s="52">
        <v>1.9499999999999999E-8</v>
      </c>
      <c r="G3911" s="53">
        <v>4.3500000000000002E-7</v>
      </c>
      <c r="H3911" s="53">
        <f t="shared" si="60"/>
        <v>2.2185000000000002E-7</v>
      </c>
    </row>
    <row r="3912" spans="1:8" x14ac:dyDescent="0.4">
      <c r="A3912" s="49"/>
      <c r="B3912" s="50" t="s">
        <v>402</v>
      </c>
      <c r="C3912" s="51">
        <v>1.1470400000000001E-7</v>
      </c>
      <c r="D3912" s="51">
        <v>2.9139800000000003E-7</v>
      </c>
      <c r="E3912" s="51">
        <v>2.97802E-8</v>
      </c>
      <c r="F3912" s="52">
        <v>2.3000000000000001E-8</v>
      </c>
      <c r="G3912" s="53">
        <v>4.5888219999999998E-7</v>
      </c>
      <c r="H3912" s="53">
        <f t="shared" si="60"/>
        <v>2.3402992199999999E-7</v>
      </c>
    </row>
    <row r="3913" spans="1:8" x14ac:dyDescent="0.4">
      <c r="A3913" s="49"/>
      <c r="B3913" s="50" t="s">
        <v>443</v>
      </c>
      <c r="C3913" s="51">
        <v>1.3539499999999998E-7</v>
      </c>
      <c r="D3913" s="51">
        <v>2.8179700000000002E-7</v>
      </c>
      <c r="E3913" s="51">
        <v>2.4520000000000001E-8</v>
      </c>
      <c r="F3913" s="52">
        <v>1.9000000000000001E-8</v>
      </c>
      <c r="G3913" s="53">
        <v>4.6071200000000006E-7</v>
      </c>
      <c r="H3913" s="53">
        <f t="shared" ref="H3913:H3976" si="61">G3913*0.51</f>
        <v>2.3496312000000002E-7</v>
      </c>
    </row>
    <row r="3914" spans="1:8" x14ac:dyDescent="0.4">
      <c r="A3914" s="49"/>
      <c r="B3914" s="50" t="s">
        <v>224</v>
      </c>
      <c r="C3914" s="51">
        <v>1.4754199999999999E-7</v>
      </c>
      <c r="D3914" s="51">
        <v>3.66358E-7</v>
      </c>
      <c r="E3914" s="51">
        <v>2.7559099999999998E-8</v>
      </c>
      <c r="F3914" s="52">
        <v>1.0999999999999999E-8</v>
      </c>
      <c r="G3914" s="53">
        <v>5.5245909999999998E-7</v>
      </c>
      <c r="H3914" s="53">
        <f t="shared" si="61"/>
        <v>2.8175414099999998E-7</v>
      </c>
    </row>
    <row r="3915" spans="1:8" x14ac:dyDescent="0.4">
      <c r="A3915" s="49"/>
      <c r="B3915" s="50" t="s">
        <v>467</v>
      </c>
      <c r="C3915" s="51">
        <v>1.3949299999999999E-7</v>
      </c>
      <c r="D3915" s="51">
        <v>3.9346999999999999E-7</v>
      </c>
      <c r="E3915" s="51">
        <v>2.7707000000000001E-8</v>
      </c>
      <c r="F3915" s="52">
        <v>2.6499999999999999E-8</v>
      </c>
      <c r="G3915" s="53">
        <v>5.8716999999999998E-7</v>
      </c>
      <c r="H3915" s="53">
        <f t="shared" si="61"/>
        <v>2.994567E-7</v>
      </c>
    </row>
    <row r="3916" spans="1:8" x14ac:dyDescent="0.4">
      <c r="A3916" s="49"/>
      <c r="B3916" s="50" t="s">
        <v>401</v>
      </c>
      <c r="C3916" s="51">
        <v>1.69498E-7</v>
      </c>
      <c r="D3916" s="51">
        <v>4.1186300000000001E-7</v>
      </c>
      <c r="E3916" s="51">
        <v>3.1830900000000003E-8</v>
      </c>
      <c r="F3916" s="52">
        <v>1.66E-8</v>
      </c>
      <c r="G3916" s="53">
        <v>6.2979189999999993E-7</v>
      </c>
      <c r="H3916" s="53">
        <f t="shared" si="61"/>
        <v>3.2119386899999999E-7</v>
      </c>
    </row>
    <row r="3917" spans="1:8" x14ac:dyDescent="0.4">
      <c r="A3917" s="49"/>
      <c r="B3917" s="50" t="s">
        <v>429</v>
      </c>
      <c r="C3917" s="51">
        <v>1.4753700000000001E-7</v>
      </c>
      <c r="D3917" s="51">
        <v>4.32345E-7</v>
      </c>
      <c r="E3917" s="51">
        <v>3.3755199999999998E-8</v>
      </c>
      <c r="F3917" s="52">
        <v>1.8700000000000002E-8</v>
      </c>
      <c r="G3917" s="53">
        <v>6.3233719999999991E-7</v>
      </c>
      <c r="H3917" s="53">
        <f t="shared" si="61"/>
        <v>3.2249197199999998E-7</v>
      </c>
    </row>
    <row r="3918" spans="1:8" x14ac:dyDescent="0.4">
      <c r="A3918" s="49"/>
      <c r="B3918" s="50" t="s">
        <v>343</v>
      </c>
      <c r="C3918" s="51">
        <v>1.6345699999999998E-7</v>
      </c>
      <c r="D3918" s="51">
        <v>4.8975400000000006E-7</v>
      </c>
      <c r="E3918" s="51">
        <v>3.16349E-8</v>
      </c>
      <c r="F3918" s="52">
        <v>2.66E-8</v>
      </c>
      <c r="G3918" s="53">
        <v>7.1144589999999993E-7</v>
      </c>
      <c r="H3918" s="53">
        <f t="shared" si="61"/>
        <v>3.6283740899999996E-7</v>
      </c>
    </row>
    <row r="3919" spans="1:8" x14ac:dyDescent="0.4">
      <c r="A3919" s="49"/>
      <c r="B3919" s="50" t="s">
        <v>319</v>
      </c>
      <c r="C3919" s="51">
        <v>1.5690400000000001E-7</v>
      </c>
      <c r="D3919" s="51">
        <v>4.8774799999999995E-7</v>
      </c>
      <c r="E3919" s="51">
        <v>4.7811500000000004E-8</v>
      </c>
      <c r="F3919" s="52">
        <v>3.3500000000000002E-8</v>
      </c>
      <c r="G3919" s="53">
        <v>7.2596349999999996E-7</v>
      </c>
      <c r="H3919" s="53">
        <f t="shared" si="61"/>
        <v>3.7024138500000001E-7</v>
      </c>
    </row>
    <row r="3920" spans="1:8" x14ac:dyDescent="0.4">
      <c r="A3920" s="49"/>
      <c r="B3920" s="50" t="s">
        <v>320</v>
      </c>
      <c r="C3920" s="51">
        <v>1.5690400000000001E-7</v>
      </c>
      <c r="D3920" s="51">
        <v>4.8774799999999995E-7</v>
      </c>
      <c r="E3920" s="51">
        <v>4.7811500000000004E-8</v>
      </c>
      <c r="F3920" s="52">
        <v>3.3500000000000002E-8</v>
      </c>
      <c r="G3920" s="53">
        <v>7.2596349999999996E-7</v>
      </c>
      <c r="H3920" s="53">
        <f t="shared" si="61"/>
        <v>3.7024138500000001E-7</v>
      </c>
    </row>
    <row r="3921" spans="1:8" x14ac:dyDescent="0.4">
      <c r="A3921" s="49"/>
      <c r="B3921" s="50" t="s">
        <v>137</v>
      </c>
      <c r="C3921" s="51">
        <v>1.5748699999999999E-7</v>
      </c>
      <c r="D3921" s="51">
        <v>4.8383500000000004E-7</v>
      </c>
      <c r="E3921" s="51">
        <v>4.7552800000000005E-8</v>
      </c>
      <c r="F3921" s="52">
        <v>4.5500000000000004E-8</v>
      </c>
      <c r="G3921" s="53">
        <v>7.3437479999999997E-7</v>
      </c>
      <c r="H3921" s="53">
        <f t="shared" si="61"/>
        <v>3.7453114799999999E-7</v>
      </c>
    </row>
    <row r="3922" spans="1:8" x14ac:dyDescent="0.4">
      <c r="A3922" s="49"/>
      <c r="B3922" s="50" t="s">
        <v>460</v>
      </c>
      <c r="C3922" s="51">
        <v>1.8743100000000001E-7</v>
      </c>
      <c r="D3922" s="51">
        <v>4.8476200000000001E-7</v>
      </c>
      <c r="E3922" s="51">
        <v>6.6377300000000004E-9</v>
      </c>
      <c r="F3922" s="52">
        <v>8.2899999999999995E-8</v>
      </c>
      <c r="G3922" s="53">
        <v>7.6173072999999993E-7</v>
      </c>
      <c r="H3922" s="53">
        <f t="shared" si="61"/>
        <v>3.8848267229999996E-7</v>
      </c>
    </row>
    <row r="3923" spans="1:8" x14ac:dyDescent="0.4">
      <c r="A3923" s="49"/>
      <c r="B3923" s="50" t="s">
        <v>292</v>
      </c>
      <c r="C3923" s="51">
        <v>1.8033799999999998E-7</v>
      </c>
      <c r="D3923" s="51">
        <v>4.48037E-7</v>
      </c>
      <c r="E3923" s="51">
        <v>7.5566000000000003E-8</v>
      </c>
      <c r="F3923" s="52">
        <v>1.4100000000000001E-7</v>
      </c>
      <c r="G3923" s="53">
        <v>8.4494100000000013E-7</v>
      </c>
      <c r="H3923" s="53">
        <f t="shared" si="61"/>
        <v>4.3091991000000009E-7</v>
      </c>
    </row>
    <row r="3924" spans="1:8" x14ac:dyDescent="0.4">
      <c r="A3924" s="49"/>
      <c r="B3924" s="50" t="s">
        <v>448</v>
      </c>
      <c r="C3924" s="51">
        <v>4.9029300000000001E-7</v>
      </c>
      <c r="D3924" s="51">
        <v>3.3761799999999997E-7</v>
      </c>
      <c r="E3924" s="51">
        <v>2.8689E-8</v>
      </c>
      <c r="F3924" s="52">
        <v>1.0399999999999999E-7</v>
      </c>
      <c r="G3924" s="53">
        <v>9.6059999999999996E-7</v>
      </c>
      <c r="H3924" s="53">
        <f t="shared" si="61"/>
        <v>4.8990600000000002E-7</v>
      </c>
    </row>
    <row r="3925" spans="1:8" x14ac:dyDescent="0.4">
      <c r="A3925" s="49"/>
      <c r="B3925" s="50" t="s">
        <v>435</v>
      </c>
      <c r="C3925" s="51">
        <v>2.6009100000000002E-7</v>
      </c>
      <c r="D3925" s="51">
        <v>6.9167600000000006E-7</v>
      </c>
      <c r="E3925" s="51">
        <v>3.3300699999999999E-8</v>
      </c>
      <c r="F3925" s="52">
        <v>4.9299999999999998E-8</v>
      </c>
      <c r="G3925" s="53">
        <v>1.0343676999999999E-6</v>
      </c>
      <c r="H3925" s="53">
        <f t="shared" si="61"/>
        <v>5.2752752699999994E-7</v>
      </c>
    </row>
    <row r="3926" spans="1:8" x14ac:dyDescent="0.4">
      <c r="A3926" s="49"/>
      <c r="B3926" s="50" t="s">
        <v>469</v>
      </c>
      <c r="C3926" s="51">
        <v>2.6009100000000002E-7</v>
      </c>
      <c r="D3926" s="51">
        <v>6.9167600000000006E-7</v>
      </c>
      <c r="E3926" s="51">
        <v>3.3300699999999999E-8</v>
      </c>
      <c r="F3926" s="52">
        <v>4.9299999999999998E-8</v>
      </c>
      <c r="G3926" s="53">
        <v>1.0343676999999999E-6</v>
      </c>
      <c r="H3926" s="53">
        <f t="shared" si="61"/>
        <v>5.2752752699999994E-7</v>
      </c>
    </row>
    <row r="3927" spans="1:8" x14ac:dyDescent="0.4">
      <c r="A3927" s="49"/>
      <c r="B3927" s="50" t="s">
        <v>317</v>
      </c>
      <c r="C3927" s="51">
        <v>2.9817599999999998E-7</v>
      </c>
      <c r="D3927" s="51">
        <v>7.1519300000000007E-7</v>
      </c>
      <c r="E3927" s="51">
        <v>5.61732E-8</v>
      </c>
      <c r="F3927" s="52">
        <v>3.3400000000000001E-8</v>
      </c>
      <c r="G3927" s="53">
        <v>1.1029422E-6</v>
      </c>
      <c r="H3927" s="53">
        <f t="shared" si="61"/>
        <v>5.62500522E-7</v>
      </c>
    </row>
    <row r="3928" spans="1:8" x14ac:dyDescent="0.4">
      <c r="A3928" s="49"/>
      <c r="B3928" s="50" t="s">
        <v>159</v>
      </c>
      <c r="C3928" s="51">
        <v>3.8268900000000002E-7</v>
      </c>
      <c r="D3928" s="51">
        <v>2.5877199999999998E-7</v>
      </c>
      <c r="E3928" s="51">
        <v>3.89583E-7</v>
      </c>
      <c r="F3928" s="52">
        <v>2.35E-7</v>
      </c>
      <c r="G3928" s="53">
        <v>1.266044E-6</v>
      </c>
      <c r="H3928" s="53">
        <f t="shared" si="61"/>
        <v>6.4568243999999995E-7</v>
      </c>
    </row>
    <row r="3929" spans="1:8" x14ac:dyDescent="0.4">
      <c r="A3929" s="49"/>
      <c r="B3929" s="50" t="s">
        <v>392</v>
      </c>
      <c r="C3929" s="51">
        <v>4.6618899999999999E-7</v>
      </c>
      <c r="D3929" s="51">
        <v>7.9861099999999995E-7</v>
      </c>
      <c r="E3929" s="51">
        <v>2.9250000000000001E-8</v>
      </c>
      <c r="F3929" s="52">
        <v>8.05E-8</v>
      </c>
      <c r="G3929" s="53">
        <v>1.37455E-6</v>
      </c>
      <c r="H3929" s="53">
        <f t="shared" si="61"/>
        <v>7.0102050000000008E-7</v>
      </c>
    </row>
    <row r="3930" spans="1:8" x14ac:dyDescent="0.4">
      <c r="A3930" s="49"/>
      <c r="B3930" s="50" t="s">
        <v>227</v>
      </c>
      <c r="C3930" s="51">
        <v>1.0992500000000001E-8</v>
      </c>
      <c r="D3930" s="51">
        <v>4.2996199999999997E-7</v>
      </c>
      <c r="E3930" s="51">
        <v>7.6811199999999996E-9</v>
      </c>
      <c r="F3930" s="52">
        <v>9.4600000000000003E-7</v>
      </c>
      <c r="G3930" s="53">
        <v>1.39463562E-6</v>
      </c>
      <c r="H3930" s="53">
        <f t="shared" si="61"/>
        <v>7.1126416620000005E-7</v>
      </c>
    </row>
    <row r="3931" spans="1:8" x14ac:dyDescent="0.4">
      <c r="A3931" s="49"/>
      <c r="B3931" s="50" t="s">
        <v>433</v>
      </c>
      <c r="C3931" s="51">
        <v>3.8699999999999996E-7</v>
      </c>
      <c r="D3931" s="51">
        <v>8.1499999999999993E-7</v>
      </c>
      <c r="E3931" s="51">
        <v>5.6300000000000001E-8</v>
      </c>
      <c r="F3931" s="52">
        <v>1.3799999999999999E-7</v>
      </c>
      <c r="G3931" s="53">
        <v>1.3963000000000001E-6</v>
      </c>
      <c r="H3931" s="53">
        <f t="shared" si="61"/>
        <v>7.1211300000000007E-7</v>
      </c>
    </row>
    <row r="3932" spans="1:8" x14ac:dyDescent="0.4">
      <c r="A3932" s="49"/>
      <c r="B3932" s="50" t="s">
        <v>463</v>
      </c>
      <c r="C3932" s="51">
        <v>4.0841300000000002E-7</v>
      </c>
      <c r="D3932" s="51">
        <v>8.6026199999999995E-7</v>
      </c>
      <c r="E3932" s="51">
        <v>6.0981999999999996E-8</v>
      </c>
      <c r="F3932" s="52">
        <v>1.23E-7</v>
      </c>
      <c r="G3932" s="53">
        <v>1.452657E-6</v>
      </c>
      <c r="H3932" s="53">
        <f t="shared" si="61"/>
        <v>7.4085507000000004E-7</v>
      </c>
    </row>
    <row r="3933" spans="1:8" x14ac:dyDescent="0.4">
      <c r="A3933" s="49"/>
      <c r="B3933" s="50" t="s">
        <v>430</v>
      </c>
      <c r="C3933" s="51">
        <v>3.6510099999999998E-7</v>
      </c>
      <c r="D3933" s="51">
        <v>1.0420299999999999E-6</v>
      </c>
      <c r="E3933" s="51">
        <v>7.7193699999999993E-8</v>
      </c>
      <c r="F3933" s="52">
        <v>1.4499999999999999E-7</v>
      </c>
      <c r="G3933" s="53">
        <v>1.6293247E-6</v>
      </c>
      <c r="H3933" s="53">
        <f t="shared" si="61"/>
        <v>8.3095559700000004E-7</v>
      </c>
    </row>
    <row r="3934" spans="1:8" x14ac:dyDescent="0.4">
      <c r="A3934" s="49"/>
      <c r="B3934" s="50" t="s">
        <v>465</v>
      </c>
      <c r="C3934" s="51">
        <v>5.9587500000000003E-7</v>
      </c>
      <c r="D3934" s="51">
        <v>9.0295399999999997E-7</v>
      </c>
      <c r="E3934" s="51">
        <v>7.8911699999999996E-8</v>
      </c>
      <c r="F3934" s="52">
        <v>6.4799999999999998E-8</v>
      </c>
      <c r="G3934" s="53">
        <v>1.6425407E-6</v>
      </c>
      <c r="H3934" s="53">
        <f t="shared" si="61"/>
        <v>8.37695757E-7</v>
      </c>
    </row>
    <row r="3935" spans="1:8" x14ac:dyDescent="0.4">
      <c r="A3935" s="49"/>
      <c r="B3935" s="50" t="s">
        <v>388</v>
      </c>
      <c r="C3935" s="51">
        <v>6.3403200000000002E-7</v>
      </c>
      <c r="D3935" s="51">
        <v>1.0072700000000001E-6</v>
      </c>
      <c r="E3935" s="51">
        <v>7.7996000000000006E-8</v>
      </c>
      <c r="F3935" s="52">
        <v>4.4400000000000001E-8</v>
      </c>
      <c r="G3935" s="53">
        <v>1.7636979999999999E-6</v>
      </c>
      <c r="H3935" s="53">
        <f t="shared" si="61"/>
        <v>8.9948597999999999E-7</v>
      </c>
    </row>
    <row r="3936" spans="1:8" x14ac:dyDescent="0.4">
      <c r="A3936" s="49"/>
      <c r="B3936" s="50" t="s">
        <v>359</v>
      </c>
      <c r="C3936" s="51">
        <v>3.7126800000000001E-7</v>
      </c>
      <c r="D3936" s="51">
        <v>1.4244399999999999E-6</v>
      </c>
      <c r="E3936" s="51">
        <v>1.0626E-7</v>
      </c>
      <c r="F3936" s="52">
        <v>4.0899999999999996E-8</v>
      </c>
      <c r="G3936" s="53">
        <v>1.942868E-6</v>
      </c>
      <c r="H3936" s="53">
        <f t="shared" si="61"/>
        <v>9.9086268000000005E-7</v>
      </c>
    </row>
    <row r="3937" spans="1:8" x14ac:dyDescent="0.4">
      <c r="A3937" s="49"/>
      <c r="B3937" s="50" t="s">
        <v>349</v>
      </c>
      <c r="C3937" s="51">
        <v>4.41194E-7</v>
      </c>
      <c r="D3937" s="51">
        <v>1.31613E-6</v>
      </c>
      <c r="E3937" s="51">
        <v>1.33733E-7</v>
      </c>
      <c r="F3937" s="52">
        <v>2.11E-7</v>
      </c>
      <c r="G3937" s="53">
        <v>2.102057E-6</v>
      </c>
      <c r="H3937" s="53">
        <f t="shared" si="61"/>
        <v>1.07204907E-6</v>
      </c>
    </row>
    <row r="3938" spans="1:8" x14ac:dyDescent="0.4">
      <c r="A3938" s="49"/>
      <c r="B3938" s="50" t="s">
        <v>74</v>
      </c>
      <c r="C3938" s="51">
        <v>4.41194E-7</v>
      </c>
      <c r="D3938" s="51">
        <v>1.31613E-6</v>
      </c>
      <c r="E3938" s="51">
        <v>1.33733E-7</v>
      </c>
      <c r="F3938" s="52">
        <v>2.11E-7</v>
      </c>
      <c r="G3938" s="53">
        <v>2.102057E-6</v>
      </c>
      <c r="H3938" s="53">
        <f t="shared" si="61"/>
        <v>1.07204907E-6</v>
      </c>
    </row>
    <row r="3939" spans="1:8" x14ac:dyDescent="0.4">
      <c r="A3939" s="49"/>
      <c r="B3939" s="50" t="s">
        <v>350</v>
      </c>
      <c r="C3939" s="51">
        <v>4.41194E-7</v>
      </c>
      <c r="D3939" s="51">
        <v>1.31613E-6</v>
      </c>
      <c r="E3939" s="51">
        <v>1.33733E-7</v>
      </c>
      <c r="F3939" s="52">
        <v>2.11E-7</v>
      </c>
      <c r="G3939" s="53">
        <v>2.102057E-6</v>
      </c>
      <c r="H3939" s="53">
        <f t="shared" si="61"/>
        <v>1.07204907E-6</v>
      </c>
    </row>
    <row r="3940" spans="1:8" x14ac:dyDescent="0.4">
      <c r="A3940" s="49"/>
      <c r="B3940" s="50" t="s">
        <v>357</v>
      </c>
      <c r="C3940" s="51">
        <v>3.8387600000000002E-7</v>
      </c>
      <c r="D3940" s="51">
        <v>2.0552299999999998E-6</v>
      </c>
      <c r="E3940" s="51">
        <v>8.2464399999999998E-8</v>
      </c>
      <c r="F3940" s="52">
        <v>7.7799999999999995E-8</v>
      </c>
      <c r="G3940" s="53">
        <v>2.5993703999999998E-6</v>
      </c>
      <c r="H3940" s="53">
        <f t="shared" si="61"/>
        <v>1.325678904E-6</v>
      </c>
    </row>
    <row r="3941" spans="1:8" x14ac:dyDescent="0.4">
      <c r="A3941" s="49"/>
      <c r="B3941" s="50" t="s">
        <v>414</v>
      </c>
      <c r="C3941" s="51">
        <v>1.07205E-6</v>
      </c>
      <c r="D3941" s="51">
        <v>8.0295599999999993E-7</v>
      </c>
      <c r="E3941" s="51">
        <v>4.2874900000000005E-7</v>
      </c>
      <c r="F3941" s="52">
        <v>6.8599999999999998E-7</v>
      </c>
      <c r="G3941" s="53">
        <v>2.9897549999999995E-6</v>
      </c>
      <c r="H3941" s="53">
        <f t="shared" si="61"/>
        <v>1.5247750499999997E-6</v>
      </c>
    </row>
    <row r="3942" spans="1:8" x14ac:dyDescent="0.4">
      <c r="A3942" s="49"/>
      <c r="B3942" s="50" t="s">
        <v>472</v>
      </c>
      <c r="C3942" s="51">
        <v>9.0664300000000005E-7</v>
      </c>
      <c r="D3942" s="51">
        <v>8.7507999999999997E-7</v>
      </c>
      <c r="E3942" s="51">
        <v>5.2394199999999997E-7</v>
      </c>
      <c r="F3942" s="52">
        <v>8.6600000000000005E-7</v>
      </c>
      <c r="G3942" s="53">
        <v>3.1716650000000002E-6</v>
      </c>
      <c r="H3942" s="53">
        <f t="shared" si="61"/>
        <v>1.6175491500000002E-6</v>
      </c>
    </row>
    <row r="3943" spans="1:8" x14ac:dyDescent="0.4">
      <c r="A3943" s="49"/>
      <c r="B3943" s="50" t="s">
        <v>364</v>
      </c>
      <c r="C3943" s="51">
        <v>6.1200000000000003E-7</v>
      </c>
      <c r="D3943" s="51">
        <v>2.2000000000000001E-6</v>
      </c>
      <c r="E3943" s="51">
        <v>1.0700000000000001E-7</v>
      </c>
      <c r="F3943" s="52">
        <v>5.2600000000000002E-7</v>
      </c>
      <c r="G3943" s="53">
        <v>3.4450000000000001E-6</v>
      </c>
      <c r="H3943" s="53">
        <f t="shared" si="61"/>
        <v>1.75695E-6</v>
      </c>
    </row>
    <row r="3944" spans="1:8" x14ac:dyDescent="0.4">
      <c r="A3944" s="49"/>
      <c r="B3944" s="50" t="s">
        <v>367</v>
      </c>
      <c r="C3944" s="51">
        <v>1.4116800000000001E-6</v>
      </c>
      <c r="D3944" s="51">
        <v>1.4630500000000001E-6</v>
      </c>
      <c r="E3944" s="51">
        <v>2.223E-7</v>
      </c>
      <c r="F3944" s="52">
        <v>5.7399999999999993E-7</v>
      </c>
      <c r="G3944" s="53">
        <v>3.6710299999999996E-6</v>
      </c>
      <c r="H3944" s="53">
        <f t="shared" si="61"/>
        <v>1.8722252999999999E-6</v>
      </c>
    </row>
    <row r="3945" spans="1:8" x14ac:dyDescent="0.4">
      <c r="A3945" s="49"/>
      <c r="B3945" s="50" t="s">
        <v>369</v>
      </c>
      <c r="C3945" s="51">
        <v>1.3246200000000001E-6</v>
      </c>
      <c r="D3945" s="51">
        <v>1.67275E-6</v>
      </c>
      <c r="E3945" s="51">
        <v>2.5289500000000002E-7</v>
      </c>
      <c r="F3945" s="52">
        <v>4.2099999999999997E-7</v>
      </c>
      <c r="G3945" s="53">
        <v>3.671265E-6</v>
      </c>
      <c r="H3945" s="53">
        <f t="shared" si="61"/>
        <v>1.8723451499999999E-6</v>
      </c>
    </row>
    <row r="3946" spans="1:8" x14ac:dyDescent="0.4">
      <c r="A3946" s="49"/>
      <c r="B3946" s="50" t="s">
        <v>370</v>
      </c>
      <c r="C3946" s="51">
        <v>1.3246200000000001E-6</v>
      </c>
      <c r="D3946" s="51">
        <v>1.67275E-6</v>
      </c>
      <c r="E3946" s="51">
        <v>2.5289500000000002E-7</v>
      </c>
      <c r="F3946" s="52">
        <v>4.2099999999999997E-7</v>
      </c>
      <c r="G3946" s="53">
        <v>3.671265E-6</v>
      </c>
      <c r="H3946" s="53">
        <f t="shared" si="61"/>
        <v>1.8723451499999999E-6</v>
      </c>
    </row>
    <row r="3947" spans="1:8" x14ac:dyDescent="0.4">
      <c r="A3947" s="49"/>
      <c r="B3947" s="50" t="s">
        <v>80</v>
      </c>
      <c r="C3947" s="51">
        <v>8.7284799999999998E-7</v>
      </c>
      <c r="D3947" s="51">
        <v>2.96741E-6</v>
      </c>
      <c r="E3947" s="51">
        <v>1.9584800000000002E-7</v>
      </c>
      <c r="F3947" s="52">
        <v>3.9900000000000001E-7</v>
      </c>
      <c r="G3947" s="53">
        <v>4.4351060000000007E-6</v>
      </c>
      <c r="H3947" s="53">
        <f t="shared" si="61"/>
        <v>2.2619040600000002E-6</v>
      </c>
    </row>
    <row r="3948" spans="1:8" x14ac:dyDescent="0.4">
      <c r="A3948" s="49"/>
      <c r="B3948" s="50" t="s">
        <v>393</v>
      </c>
      <c r="C3948" s="51">
        <v>1.85925E-6</v>
      </c>
      <c r="D3948" s="51">
        <v>2.49591E-6</v>
      </c>
      <c r="E3948" s="51">
        <v>1.00495E-7</v>
      </c>
      <c r="F3948" s="52">
        <v>4.1199999999999998E-7</v>
      </c>
      <c r="G3948" s="53">
        <v>4.8676550000000002E-6</v>
      </c>
      <c r="H3948" s="53">
        <f t="shared" si="61"/>
        <v>2.48250405E-6</v>
      </c>
    </row>
    <row r="3949" spans="1:8" x14ac:dyDescent="0.4">
      <c r="A3949" s="49"/>
      <c r="B3949" s="50" t="s">
        <v>307</v>
      </c>
      <c r="C3949" s="51">
        <v>2.2506399999999999E-6</v>
      </c>
      <c r="D3949" s="51">
        <v>2.2668100000000003E-6</v>
      </c>
      <c r="E3949" s="51">
        <v>1.5111700000000002E-7</v>
      </c>
      <c r="F3949" s="52">
        <v>6.4999999999999992E-7</v>
      </c>
      <c r="G3949" s="53">
        <v>5.3185669999999999E-6</v>
      </c>
      <c r="H3949" s="53">
        <f t="shared" si="61"/>
        <v>2.71246917E-6</v>
      </c>
    </row>
    <row r="3950" spans="1:8" x14ac:dyDescent="0.4">
      <c r="A3950" s="49"/>
      <c r="B3950" s="50" t="s">
        <v>91</v>
      </c>
      <c r="C3950" s="51">
        <v>3.0506399999999999E-6</v>
      </c>
      <c r="D3950" s="51">
        <v>2.1888600000000001E-6</v>
      </c>
      <c r="E3950" s="51">
        <v>2.7896099999999998E-7</v>
      </c>
      <c r="F3950" s="52">
        <v>7.9299999999999997E-7</v>
      </c>
      <c r="G3950" s="53">
        <v>6.3114609999999996E-6</v>
      </c>
      <c r="H3950" s="53">
        <f t="shared" si="61"/>
        <v>3.2188451099999999E-6</v>
      </c>
    </row>
    <row r="3951" spans="1:8" x14ac:dyDescent="0.4">
      <c r="A3951" s="49"/>
      <c r="B3951" s="50" t="s">
        <v>470</v>
      </c>
      <c r="C3951" s="51">
        <v>2.0531099999999997E-6</v>
      </c>
      <c r="D3951" s="51">
        <v>4.6749699999999997E-6</v>
      </c>
      <c r="E3951" s="51">
        <v>7.5090599999999999E-8</v>
      </c>
      <c r="F3951" s="52">
        <v>1.1999999999999999E-6</v>
      </c>
      <c r="G3951" s="53">
        <v>8.0031705999999991E-6</v>
      </c>
      <c r="H3951" s="53">
        <f t="shared" si="61"/>
        <v>4.0816170059999992E-6</v>
      </c>
    </row>
    <row r="3952" spans="1:8" x14ac:dyDescent="0.4">
      <c r="A3952" s="49"/>
      <c r="B3952" s="50" t="s">
        <v>416</v>
      </c>
      <c r="C3952" s="51">
        <v>7.7349899999999989E-6</v>
      </c>
      <c r="D3952" s="51">
        <v>4.8830100000000004E-6</v>
      </c>
      <c r="E3952" s="51">
        <v>4.7640200000000001E-7</v>
      </c>
      <c r="F3952" s="52">
        <v>9.9599999999999987E-7</v>
      </c>
      <c r="G3952" s="53">
        <v>1.4090402000000002E-5</v>
      </c>
      <c r="H3952" s="53">
        <f t="shared" si="61"/>
        <v>7.1861050200000014E-6</v>
      </c>
    </row>
    <row r="3953" spans="1:8" x14ac:dyDescent="0.4">
      <c r="A3953" s="49"/>
      <c r="B3953" s="50" t="s">
        <v>326</v>
      </c>
      <c r="C3953" s="51">
        <v>1.0471E-5</v>
      </c>
      <c r="D3953" s="51">
        <v>5.8626499999999997E-6</v>
      </c>
      <c r="E3953" s="51">
        <v>4.2254000000000002E-7</v>
      </c>
      <c r="F3953" s="52">
        <v>5.9200000000000001E-7</v>
      </c>
      <c r="G3953" s="53">
        <v>1.7348189999999997E-5</v>
      </c>
      <c r="H3953" s="53">
        <f t="shared" si="61"/>
        <v>8.8475768999999986E-6</v>
      </c>
    </row>
    <row r="3954" spans="1:8" x14ac:dyDescent="0.4">
      <c r="A3954" s="49"/>
      <c r="B3954" s="50" t="s">
        <v>462</v>
      </c>
      <c r="C3954" s="51">
        <v>5.7279799999999995E-6</v>
      </c>
      <c r="D3954" s="51">
        <v>9.9697399999999999E-6</v>
      </c>
      <c r="E3954" s="51">
        <v>2.1196600000000001E-7</v>
      </c>
      <c r="F3954" s="52">
        <v>2.83E-6</v>
      </c>
      <c r="G3954" s="53">
        <v>1.8739685999999998E-5</v>
      </c>
      <c r="H3954" s="53">
        <f t="shared" si="61"/>
        <v>9.5572398599999991E-6</v>
      </c>
    </row>
    <row r="3955" spans="1:8" x14ac:dyDescent="0.4">
      <c r="A3955" s="44" t="s">
        <v>299</v>
      </c>
      <c r="B3955" s="45" t="s">
        <v>61</v>
      </c>
      <c r="C3955" s="46">
        <v>2.8716000000000001E-8</v>
      </c>
      <c r="D3955" s="46">
        <v>6.7244399999999998E-8</v>
      </c>
      <c r="E3955" s="46">
        <v>5.4407399999999996E-9</v>
      </c>
      <c r="F3955" s="47">
        <v>3.9299999999999995E-9</v>
      </c>
      <c r="G3955" s="48">
        <v>1.0533114E-7</v>
      </c>
      <c r="H3955" s="48">
        <f t="shared" si="61"/>
        <v>5.3718881399999998E-8</v>
      </c>
    </row>
    <row r="3956" spans="1:8" x14ac:dyDescent="0.4">
      <c r="A3956" s="49"/>
      <c r="B3956" s="50" t="s">
        <v>376</v>
      </c>
      <c r="C3956" s="51">
        <v>2.8716000000000001E-8</v>
      </c>
      <c r="D3956" s="51">
        <v>6.7244399999999998E-8</v>
      </c>
      <c r="E3956" s="51">
        <v>5.4407399999999996E-9</v>
      </c>
      <c r="F3956" s="52">
        <v>3.9299999999999995E-9</v>
      </c>
      <c r="G3956" s="53">
        <v>1.0533114E-7</v>
      </c>
      <c r="H3956" s="53">
        <f t="shared" si="61"/>
        <v>5.3718881399999998E-8</v>
      </c>
    </row>
    <row r="3957" spans="1:8" x14ac:dyDescent="0.4">
      <c r="A3957" s="49"/>
      <c r="B3957" s="50" t="s">
        <v>377</v>
      </c>
      <c r="C3957" s="51">
        <v>2.8716000000000001E-8</v>
      </c>
      <c r="D3957" s="51">
        <v>6.7244399999999998E-8</v>
      </c>
      <c r="E3957" s="51">
        <v>5.4407399999999996E-9</v>
      </c>
      <c r="F3957" s="52">
        <v>3.9299999999999995E-9</v>
      </c>
      <c r="G3957" s="53">
        <v>1.0533114E-7</v>
      </c>
      <c r="H3957" s="53">
        <f t="shared" si="61"/>
        <v>5.3718881399999998E-8</v>
      </c>
    </row>
    <row r="3958" spans="1:8" x14ac:dyDescent="0.4">
      <c r="A3958" s="49"/>
      <c r="B3958" s="50" t="s">
        <v>463</v>
      </c>
      <c r="C3958" s="51">
        <v>2.8716000000000001E-8</v>
      </c>
      <c r="D3958" s="51">
        <v>6.7244399999999998E-8</v>
      </c>
      <c r="E3958" s="51">
        <v>5.4407399999999996E-9</v>
      </c>
      <c r="F3958" s="52">
        <v>3.9299999999999995E-9</v>
      </c>
      <c r="G3958" s="53">
        <v>1.0533114E-7</v>
      </c>
      <c r="H3958" s="53">
        <f t="shared" si="61"/>
        <v>5.3718881399999998E-8</v>
      </c>
    </row>
    <row r="3959" spans="1:8" x14ac:dyDescent="0.4">
      <c r="A3959" s="49"/>
      <c r="B3959" s="50" t="s">
        <v>317</v>
      </c>
      <c r="C3959" s="51">
        <v>3.14254E-8</v>
      </c>
      <c r="D3959" s="51">
        <v>7.3589200000000009E-8</v>
      </c>
      <c r="E3959" s="51">
        <v>5.9540899999999997E-9</v>
      </c>
      <c r="F3959" s="52">
        <v>4.3000000000000005E-9</v>
      </c>
      <c r="G3959" s="53">
        <v>1.1526868999999999E-7</v>
      </c>
      <c r="H3959" s="53">
        <f t="shared" si="61"/>
        <v>5.8787031899999991E-8</v>
      </c>
    </row>
    <row r="3960" spans="1:8" x14ac:dyDescent="0.4">
      <c r="A3960" s="49"/>
      <c r="B3960" s="50" t="s">
        <v>223</v>
      </c>
      <c r="C3960" s="51">
        <v>3.5314900000000003E-8</v>
      </c>
      <c r="D3960" s="51">
        <v>8.7108899999999997E-8</v>
      </c>
      <c r="E3960" s="51">
        <v>8.2485899999999999E-9</v>
      </c>
      <c r="F3960" s="52">
        <v>6.2500000000000005E-9</v>
      </c>
      <c r="G3960" s="53">
        <v>1.3692239E-7</v>
      </c>
      <c r="H3960" s="53">
        <f t="shared" si="61"/>
        <v>6.98304189E-8</v>
      </c>
    </row>
    <row r="3961" spans="1:8" x14ac:dyDescent="0.4">
      <c r="A3961" s="49"/>
      <c r="B3961" s="50" t="s">
        <v>356</v>
      </c>
      <c r="C3961" s="51">
        <v>3.5314900000000003E-8</v>
      </c>
      <c r="D3961" s="51">
        <v>8.7108899999999997E-8</v>
      </c>
      <c r="E3961" s="51">
        <v>8.2485899999999999E-9</v>
      </c>
      <c r="F3961" s="52">
        <v>6.2500000000000005E-9</v>
      </c>
      <c r="G3961" s="53">
        <v>1.3692239E-7</v>
      </c>
      <c r="H3961" s="53">
        <f t="shared" si="61"/>
        <v>6.98304189E-8</v>
      </c>
    </row>
    <row r="3962" spans="1:8" x14ac:dyDescent="0.4">
      <c r="A3962" s="49"/>
      <c r="B3962" s="50" t="s">
        <v>224</v>
      </c>
      <c r="C3962" s="51">
        <v>3.9500600000000002E-8</v>
      </c>
      <c r="D3962" s="51">
        <v>9.8083099999999998E-8</v>
      </c>
      <c r="E3962" s="51">
        <v>7.3782199999999998E-9</v>
      </c>
      <c r="F3962" s="52">
        <v>2.9499999999999999E-9</v>
      </c>
      <c r="G3962" s="53">
        <v>1.4791192000000001E-7</v>
      </c>
      <c r="H3962" s="53">
        <f t="shared" si="61"/>
        <v>7.5435079200000012E-8</v>
      </c>
    </row>
    <row r="3963" spans="1:8" x14ac:dyDescent="0.4">
      <c r="A3963" s="49"/>
      <c r="B3963" s="50" t="s">
        <v>401</v>
      </c>
      <c r="C3963" s="51">
        <v>4.3471299999999996E-8</v>
      </c>
      <c r="D3963" s="51">
        <v>1.0556699999999999E-7</v>
      </c>
      <c r="E3963" s="51">
        <v>8.1649399999999997E-9</v>
      </c>
      <c r="F3963" s="52">
        <v>4.2899999999999999E-9</v>
      </c>
      <c r="G3963" s="53">
        <v>1.6149323999999997E-7</v>
      </c>
      <c r="H3963" s="53">
        <f t="shared" si="61"/>
        <v>8.236155239999999E-8</v>
      </c>
    </row>
    <row r="3964" spans="1:8" x14ac:dyDescent="0.4">
      <c r="A3964" s="49"/>
      <c r="B3964" s="50" t="s">
        <v>429</v>
      </c>
      <c r="C3964" s="51">
        <v>4.6356000000000002E-8</v>
      </c>
      <c r="D3964" s="51">
        <v>1.17792E-7</v>
      </c>
      <c r="E3964" s="51">
        <v>9.0010699999999998E-9</v>
      </c>
      <c r="F3964" s="52">
        <v>5.14E-9</v>
      </c>
      <c r="G3964" s="53">
        <v>1.7828907000000001E-7</v>
      </c>
      <c r="H3964" s="53">
        <f t="shared" si="61"/>
        <v>9.0927425700000003E-8</v>
      </c>
    </row>
    <row r="3965" spans="1:8" x14ac:dyDescent="0.4">
      <c r="A3965" s="49"/>
      <c r="B3965" s="50" t="s">
        <v>346</v>
      </c>
      <c r="C3965" s="51">
        <v>6.7690099999999998E-8</v>
      </c>
      <c r="D3965" s="51">
        <v>1.8382399999999999E-7</v>
      </c>
      <c r="E3965" s="51">
        <v>1.42451E-8</v>
      </c>
      <c r="F3965" s="52">
        <v>3.9700000000000005E-8</v>
      </c>
      <c r="G3965" s="53">
        <v>3.0545919999999999E-7</v>
      </c>
      <c r="H3965" s="53">
        <f t="shared" si="61"/>
        <v>1.55784192E-7</v>
      </c>
    </row>
    <row r="3966" spans="1:8" x14ac:dyDescent="0.4">
      <c r="A3966" s="49"/>
      <c r="B3966" s="50" t="s">
        <v>430</v>
      </c>
      <c r="C3966" s="51">
        <v>2.1518E-7</v>
      </c>
      <c r="D3966" s="51">
        <v>6.14143E-7</v>
      </c>
      <c r="E3966" s="51">
        <v>4.5495800000000002E-8</v>
      </c>
      <c r="F3966" s="52">
        <v>8.5300000000000003E-8</v>
      </c>
      <c r="G3966" s="53">
        <v>9.6011880000000014E-7</v>
      </c>
      <c r="H3966" s="53">
        <f t="shared" si="61"/>
        <v>4.8966058800000013E-7</v>
      </c>
    </row>
    <row r="3967" spans="1:8" x14ac:dyDescent="0.4">
      <c r="A3967" s="49"/>
      <c r="B3967" s="50" t="s">
        <v>397</v>
      </c>
      <c r="C3967" s="51">
        <v>2.6874299999999999E-7</v>
      </c>
      <c r="D3967" s="51">
        <v>7.3870299999999999E-7</v>
      </c>
      <c r="E3967" s="51">
        <v>3.1032700000000001E-8</v>
      </c>
      <c r="F3967" s="52">
        <v>1.8200000000000002E-7</v>
      </c>
      <c r="G3967" s="53">
        <v>1.2204787E-6</v>
      </c>
      <c r="H3967" s="53">
        <f t="shared" si="61"/>
        <v>6.2244413699999998E-7</v>
      </c>
    </row>
    <row r="3968" spans="1:8" x14ac:dyDescent="0.4">
      <c r="A3968" s="49"/>
      <c r="B3968" s="50" t="s">
        <v>453</v>
      </c>
      <c r="C3968" s="51">
        <v>2.8333200000000004E-7</v>
      </c>
      <c r="D3968" s="51">
        <v>7.8072600000000008E-7</v>
      </c>
      <c r="E3968" s="51">
        <v>3.2442400000000002E-8</v>
      </c>
      <c r="F3968" s="52">
        <v>1.9299999999999999E-7</v>
      </c>
      <c r="G3968" s="53">
        <v>1.2895004000000003E-6</v>
      </c>
      <c r="H3968" s="53">
        <f t="shared" si="61"/>
        <v>6.5764520400000014E-7</v>
      </c>
    </row>
    <row r="3969" spans="1:8" x14ac:dyDescent="0.4">
      <c r="A3969" s="49"/>
      <c r="B3969" s="50" t="s">
        <v>476</v>
      </c>
      <c r="C3969" s="51">
        <v>7.8312900000000002E-7</v>
      </c>
      <c r="D3969" s="51">
        <v>4.5915700000000001E-7</v>
      </c>
      <c r="E3969" s="51">
        <v>6.990719999999999E-8</v>
      </c>
      <c r="F3969" s="52">
        <v>2.1400000000000001E-7</v>
      </c>
      <c r="G3969" s="53">
        <v>1.5261932E-6</v>
      </c>
      <c r="H3969" s="53">
        <f t="shared" si="61"/>
        <v>7.7835853200000006E-7</v>
      </c>
    </row>
    <row r="3970" spans="1:8" x14ac:dyDescent="0.4">
      <c r="A3970" s="49"/>
      <c r="B3970" s="50" t="s">
        <v>398</v>
      </c>
      <c r="C3970" s="51">
        <v>6.3438899999999992E-7</v>
      </c>
      <c r="D3970" s="51">
        <v>8.2656699999999999E-7</v>
      </c>
      <c r="E3970" s="51">
        <v>1.5571799999999999E-7</v>
      </c>
      <c r="F3970" s="52">
        <v>3.6300000000000001E-7</v>
      </c>
      <c r="G3970" s="53">
        <v>1.979674E-6</v>
      </c>
      <c r="H3970" s="53">
        <f t="shared" si="61"/>
        <v>1.00963374E-6</v>
      </c>
    </row>
    <row r="3971" spans="1:8" x14ac:dyDescent="0.4">
      <c r="A3971" s="49"/>
      <c r="B3971" s="50" t="s">
        <v>412</v>
      </c>
      <c r="C3971" s="51">
        <v>4.6825799999999998E-7</v>
      </c>
      <c r="D3971" s="51">
        <v>1.3859199999999999E-6</v>
      </c>
      <c r="E3971" s="51">
        <v>3.2388699999999997E-8</v>
      </c>
      <c r="F3971" s="52">
        <v>2.79E-7</v>
      </c>
      <c r="G3971" s="53">
        <v>2.1655667E-6</v>
      </c>
      <c r="H3971" s="53">
        <f t="shared" si="61"/>
        <v>1.1044390169999999E-6</v>
      </c>
    </row>
    <row r="3972" spans="1:8" x14ac:dyDescent="0.4">
      <c r="A3972" s="49"/>
      <c r="B3972" s="50" t="s">
        <v>80</v>
      </c>
      <c r="C3972" s="51">
        <v>5.1063599999999997E-7</v>
      </c>
      <c r="D3972" s="51">
        <v>1.7446199999999999E-6</v>
      </c>
      <c r="E3972" s="51">
        <v>1.15348E-7</v>
      </c>
      <c r="F3972" s="52">
        <v>2.34E-7</v>
      </c>
      <c r="G3972" s="53">
        <v>2.6046039999999997E-6</v>
      </c>
      <c r="H3972" s="53">
        <f t="shared" si="61"/>
        <v>1.3283480399999998E-6</v>
      </c>
    </row>
    <row r="3973" spans="1:8" x14ac:dyDescent="0.4">
      <c r="A3973" s="49"/>
      <c r="B3973" s="50" t="s">
        <v>298</v>
      </c>
      <c r="C3973" s="51">
        <v>3.0377900000000001E-7</v>
      </c>
      <c r="D3973" s="51">
        <v>1.5051699999999998E-6</v>
      </c>
      <c r="E3973" s="51">
        <v>1.30723E-7</v>
      </c>
      <c r="F3973" s="52">
        <v>7.6400000000000001E-7</v>
      </c>
      <c r="G3973" s="53">
        <v>2.7036719999999997E-6</v>
      </c>
      <c r="H3973" s="53">
        <f t="shared" si="61"/>
        <v>1.3788727199999998E-6</v>
      </c>
    </row>
    <row r="3974" spans="1:8" x14ac:dyDescent="0.4">
      <c r="A3974" s="49"/>
      <c r="B3974" s="50" t="s">
        <v>364</v>
      </c>
      <c r="C3974" s="51">
        <v>6.6940299999999998E-7</v>
      </c>
      <c r="D3974" s="51">
        <v>2.4086300000000001E-6</v>
      </c>
      <c r="E3974" s="51">
        <v>1.1674900000000001E-7</v>
      </c>
      <c r="F3974" s="52">
        <v>5.75E-7</v>
      </c>
      <c r="G3974" s="53">
        <v>3.7697820000000002E-6</v>
      </c>
      <c r="H3974" s="53">
        <f t="shared" si="61"/>
        <v>1.9225888200000001E-6</v>
      </c>
    </row>
    <row r="3975" spans="1:8" x14ac:dyDescent="0.4">
      <c r="A3975" s="49"/>
      <c r="B3975" s="50" t="s">
        <v>427</v>
      </c>
      <c r="C3975" s="51">
        <v>1.61214E-6</v>
      </c>
      <c r="D3975" s="51">
        <v>1.52305E-6</v>
      </c>
      <c r="E3975" s="51">
        <v>6.4959700000000002E-7</v>
      </c>
      <c r="F3975" s="52">
        <v>6.9500000000000002E-7</v>
      </c>
      <c r="G3975" s="53">
        <v>4.4797870000000001E-6</v>
      </c>
      <c r="H3975" s="53">
        <f t="shared" si="61"/>
        <v>2.2846913700000002E-6</v>
      </c>
    </row>
    <row r="3976" spans="1:8" x14ac:dyDescent="0.4">
      <c r="A3976" s="49"/>
      <c r="B3976" s="50" t="s">
        <v>446</v>
      </c>
      <c r="C3976" s="51">
        <v>1.23039E-6</v>
      </c>
      <c r="D3976" s="51">
        <v>2.8210599999999997E-6</v>
      </c>
      <c r="E3976" s="51">
        <v>3.3130499999999999E-7</v>
      </c>
      <c r="F3976" s="52">
        <v>8.0699999999999996E-7</v>
      </c>
      <c r="G3976" s="53">
        <v>5.1897549999999992E-6</v>
      </c>
      <c r="H3976" s="53">
        <f t="shared" si="61"/>
        <v>2.6467750499999997E-6</v>
      </c>
    </row>
    <row r="3977" spans="1:8" x14ac:dyDescent="0.4">
      <c r="A3977" s="49"/>
      <c r="B3977" s="50" t="s">
        <v>363</v>
      </c>
      <c r="C3977" s="51">
        <v>1.1966399999999999E-5</v>
      </c>
      <c r="D3977" s="51">
        <v>6.0816999999999997E-6</v>
      </c>
      <c r="E3977" s="51">
        <v>5.3098100000000002E-6</v>
      </c>
      <c r="F3977" s="52">
        <v>6.0900000000000001E-6</v>
      </c>
      <c r="G3977" s="53">
        <v>2.944791E-5</v>
      </c>
      <c r="H3977" s="53">
        <f t="shared" ref="H3977:H4040" si="62">G3977*0.51</f>
        <v>1.50184341E-5</v>
      </c>
    </row>
    <row r="3978" spans="1:8" x14ac:dyDescent="0.4">
      <c r="A3978" s="44" t="s">
        <v>185</v>
      </c>
      <c r="B3978" s="45" t="s">
        <v>61</v>
      </c>
      <c r="C3978" s="46">
        <v>8.8016399999999994E-9</v>
      </c>
      <c r="D3978" s="46">
        <v>2.4775499999999999E-8</v>
      </c>
      <c r="E3978" s="46">
        <v>2.42731E-9</v>
      </c>
      <c r="F3978" s="47">
        <v>1.7600000000000001E-9</v>
      </c>
      <c r="G3978" s="48">
        <v>3.7764450000000004E-8</v>
      </c>
      <c r="H3978" s="48">
        <f t="shared" si="62"/>
        <v>1.9259869500000001E-8</v>
      </c>
    </row>
    <row r="3979" spans="1:8" x14ac:dyDescent="0.4">
      <c r="A3979" s="49"/>
      <c r="B3979" s="50" t="s">
        <v>376</v>
      </c>
      <c r="C3979" s="51">
        <v>8.8016399999999994E-9</v>
      </c>
      <c r="D3979" s="51">
        <v>2.4775499999999999E-8</v>
      </c>
      <c r="E3979" s="51">
        <v>2.42731E-9</v>
      </c>
      <c r="F3979" s="52">
        <v>1.7600000000000001E-9</v>
      </c>
      <c r="G3979" s="53">
        <v>3.7764450000000004E-8</v>
      </c>
      <c r="H3979" s="53">
        <f t="shared" si="62"/>
        <v>1.9259869500000001E-8</v>
      </c>
    </row>
    <row r="3980" spans="1:8" x14ac:dyDescent="0.4">
      <c r="A3980" s="49"/>
      <c r="B3980" s="50" t="s">
        <v>377</v>
      </c>
      <c r="C3980" s="51">
        <v>8.8016399999999994E-9</v>
      </c>
      <c r="D3980" s="51">
        <v>2.4775499999999999E-8</v>
      </c>
      <c r="E3980" s="51">
        <v>2.42731E-9</v>
      </c>
      <c r="F3980" s="52">
        <v>1.7600000000000001E-9</v>
      </c>
      <c r="G3980" s="53">
        <v>3.7764450000000004E-8</v>
      </c>
      <c r="H3980" s="53">
        <f t="shared" si="62"/>
        <v>1.9259869500000001E-8</v>
      </c>
    </row>
    <row r="3981" spans="1:8" x14ac:dyDescent="0.4">
      <c r="A3981" s="49"/>
      <c r="B3981" s="50" t="s">
        <v>72</v>
      </c>
      <c r="C3981" s="51">
        <v>8.5531699999999985E-9</v>
      </c>
      <c r="D3981" s="51">
        <v>2.7041400000000002E-8</v>
      </c>
      <c r="E3981" s="51">
        <v>2.6422800000000001E-9</v>
      </c>
      <c r="F3981" s="52">
        <v>1.8400000000000001E-9</v>
      </c>
      <c r="G3981" s="53">
        <v>4.0076850000000001E-8</v>
      </c>
      <c r="H3981" s="53">
        <f t="shared" si="62"/>
        <v>2.0439193499999999E-8</v>
      </c>
    </row>
    <row r="3982" spans="1:8" x14ac:dyDescent="0.4">
      <c r="A3982" s="49"/>
      <c r="B3982" s="50" t="s">
        <v>223</v>
      </c>
      <c r="C3982" s="51">
        <v>1.17942E-8</v>
      </c>
      <c r="D3982" s="51">
        <v>2.8742600000000003E-8</v>
      </c>
      <c r="E3982" s="51">
        <v>2.71119E-9</v>
      </c>
      <c r="F3982" s="52">
        <v>2.0700000000000001E-9</v>
      </c>
      <c r="G3982" s="53">
        <v>4.5317989999999999E-8</v>
      </c>
      <c r="H3982" s="53">
        <f t="shared" si="62"/>
        <v>2.31121749E-8</v>
      </c>
    </row>
    <row r="3983" spans="1:8" x14ac:dyDescent="0.4">
      <c r="A3983" s="49"/>
      <c r="B3983" s="50" t="s">
        <v>356</v>
      </c>
      <c r="C3983" s="51">
        <v>1.17942E-8</v>
      </c>
      <c r="D3983" s="51">
        <v>2.8742600000000003E-8</v>
      </c>
      <c r="E3983" s="51">
        <v>2.71119E-9</v>
      </c>
      <c r="F3983" s="52">
        <v>2.0700000000000001E-9</v>
      </c>
      <c r="G3983" s="53">
        <v>4.5317989999999999E-8</v>
      </c>
      <c r="H3983" s="53">
        <f t="shared" si="62"/>
        <v>2.31121749E-8</v>
      </c>
    </row>
    <row r="3984" spans="1:8" x14ac:dyDescent="0.4">
      <c r="A3984" s="49"/>
      <c r="B3984" s="50" t="s">
        <v>137</v>
      </c>
      <c r="C3984" s="51">
        <v>1.0894299999999999E-8</v>
      </c>
      <c r="D3984" s="51">
        <v>3.2108900000000001E-8</v>
      </c>
      <c r="E3984" s="51">
        <v>3.1811599999999998E-9</v>
      </c>
      <c r="F3984" s="52">
        <v>2.93E-9</v>
      </c>
      <c r="G3984" s="53">
        <v>4.9114360000000001E-8</v>
      </c>
      <c r="H3984" s="53">
        <f t="shared" si="62"/>
        <v>2.5048323600000001E-8</v>
      </c>
    </row>
    <row r="3985" spans="1:8" x14ac:dyDescent="0.4">
      <c r="A3985" s="49"/>
      <c r="B3985" s="50" t="s">
        <v>429</v>
      </c>
      <c r="C3985" s="51">
        <v>1.5427099999999999E-8</v>
      </c>
      <c r="D3985" s="51">
        <v>3.2944799999999997E-8</v>
      </c>
      <c r="E3985" s="51">
        <v>2.6185500000000002E-9</v>
      </c>
      <c r="F3985" s="52">
        <v>1.7600000000000001E-9</v>
      </c>
      <c r="G3985" s="53">
        <v>5.2750449999999997E-8</v>
      </c>
      <c r="H3985" s="53">
        <f t="shared" si="62"/>
        <v>2.6902729499999998E-8</v>
      </c>
    </row>
    <row r="3986" spans="1:8" x14ac:dyDescent="0.4">
      <c r="A3986" s="49"/>
      <c r="B3986" s="50" t="s">
        <v>319</v>
      </c>
      <c r="C3986" s="51">
        <v>1.12948E-8</v>
      </c>
      <c r="D3986" s="51">
        <v>3.5659899999999998E-8</v>
      </c>
      <c r="E3986" s="51">
        <v>3.4853100000000002E-9</v>
      </c>
      <c r="F3986" s="52">
        <v>2.4300000000000001E-9</v>
      </c>
      <c r="G3986" s="53">
        <v>5.2870009999999999E-8</v>
      </c>
      <c r="H3986" s="53">
        <f t="shared" si="62"/>
        <v>2.6963705099999999E-8</v>
      </c>
    </row>
    <row r="3987" spans="1:8" x14ac:dyDescent="0.4">
      <c r="A3987" s="49"/>
      <c r="B3987" s="50" t="s">
        <v>320</v>
      </c>
      <c r="C3987" s="51">
        <v>1.12948E-8</v>
      </c>
      <c r="D3987" s="51">
        <v>3.5659899999999998E-8</v>
      </c>
      <c r="E3987" s="51">
        <v>3.4853100000000002E-9</v>
      </c>
      <c r="F3987" s="52">
        <v>2.4300000000000001E-9</v>
      </c>
      <c r="G3987" s="53">
        <v>5.2870009999999999E-8</v>
      </c>
      <c r="H3987" s="53">
        <f t="shared" si="62"/>
        <v>2.6963705099999999E-8</v>
      </c>
    </row>
    <row r="3988" spans="1:8" x14ac:dyDescent="0.4">
      <c r="A3988" s="49"/>
      <c r="B3988" s="50" t="s">
        <v>401</v>
      </c>
      <c r="C3988" s="51">
        <v>1.7918300000000002E-8</v>
      </c>
      <c r="D3988" s="51">
        <v>4.1959499999999999E-8</v>
      </c>
      <c r="E3988" s="51">
        <v>3.3949400000000003E-9</v>
      </c>
      <c r="F3988" s="52">
        <v>2.45E-9</v>
      </c>
      <c r="G3988" s="53">
        <v>6.5722740000000009E-8</v>
      </c>
      <c r="H3988" s="53">
        <f t="shared" si="62"/>
        <v>3.3518597400000005E-8</v>
      </c>
    </row>
    <row r="3989" spans="1:8" x14ac:dyDescent="0.4">
      <c r="A3989" s="49"/>
      <c r="B3989" s="50" t="s">
        <v>317</v>
      </c>
      <c r="C3989" s="51">
        <v>1.8364199999999999E-8</v>
      </c>
      <c r="D3989" s="51">
        <v>4.4190200000000005E-8</v>
      </c>
      <c r="E3989" s="51">
        <v>3.4569200000000001E-9</v>
      </c>
      <c r="F3989" s="52">
        <v>1.99E-9</v>
      </c>
      <c r="G3989" s="53">
        <v>6.8001319999999997E-8</v>
      </c>
      <c r="H3989" s="53">
        <f t="shared" si="62"/>
        <v>3.46806732E-8</v>
      </c>
    </row>
    <row r="3990" spans="1:8" x14ac:dyDescent="0.4">
      <c r="A3990" s="49"/>
      <c r="B3990" s="50" t="s">
        <v>224</v>
      </c>
      <c r="C3990" s="51">
        <v>1.8415700000000001E-8</v>
      </c>
      <c r="D3990" s="51">
        <v>4.5727599999999996E-8</v>
      </c>
      <c r="E3990" s="51">
        <v>3.4398300000000001E-9</v>
      </c>
      <c r="F3990" s="52">
        <v>1.38E-9</v>
      </c>
      <c r="G3990" s="53">
        <v>6.8963130000000002E-8</v>
      </c>
      <c r="H3990" s="53">
        <f t="shared" si="62"/>
        <v>3.5171196299999999E-8</v>
      </c>
    </row>
    <row r="3991" spans="1:8" x14ac:dyDescent="0.4">
      <c r="A3991" s="49"/>
      <c r="B3991" s="50" t="s">
        <v>402</v>
      </c>
      <c r="C3991" s="51">
        <v>1.7442799999999999E-8</v>
      </c>
      <c r="D3991" s="51">
        <v>4.4312099999999999E-8</v>
      </c>
      <c r="E3991" s="51">
        <v>4.5286000000000003E-9</v>
      </c>
      <c r="F3991" s="52">
        <v>3.4999999999999999E-9</v>
      </c>
      <c r="G3991" s="53">
        <v>6.9783499999999998E-8</v>
      </c>
      <c r="H3991" s="53">
        <f t="shared" si="62"/>
        <v>3.5589585E-8</v>
      </c>
    </row>
    <row r="3992" spans="1:8" x14ac:dyDescent="0.4">
      <c r="A3992" s="49"/>
      <c r="B3992" s="50" t="s">
        <v>368</v>
      </c>
      <c r="C3992" s="51">
        <v>2.0328800000000002E-8</v>
      </c>
      <c r="D3992" s="51">
        <v>5.0477899999999998E-8</v>
      </c>
      <c r="E3992" s="51">
        <v>3.7971599999999997E-9</v>
      </c>
      <c r="F3992" s="52">
        <v>1.5200000000000001E-9</v>
      </c>
      <c r="G3992" s="53">
        <v>7.6123859999999996E-8</v>
      </c>
      <c r="H3992" s="53">
        <f t="shared" si="62"/>
        <v>3.88231686E-8</v>
      </c>
    </row>
    <row r="3993" spans="1:8" x14ac:dyDescent="0.4">
      <c r="A3993" s="49"/>
      <c r="B3993" s="50" t="s">
        <v>226</v>
      </c>
      <c r="C3993" s="51">
        <v>2.6555100000000001E-8</v>
      </c>
      <c r="D3993" s="51">
        <v>4.4645299999999997E-8</v>
      </c>
      <c r="E3993" s="51">
        <v>3.8657400000000003E-9</v>
      </c>
      <c r="F3993" s="52">
        <v>2.9600000000000001E-9</v>
      </c>
      <c r="G3993" s="53">
        <v>7.8026139999999992E-8</v>
      </c>
      <c r="H3993" s="53">
        <f t="shared" si="62"/>
        <v>3.9793331399999994E-8</v>
      </c>
    </row>
    <row r="3994" spans="1:8" x14ac:dyDescent="0.4">
      <c r="A3994" s="49"/>
      <c r="B3994" s="50" t="s">
        <v>452</v>
      </c>
      <c r="C3994" s="51">
        <v>2.8243400000000002E-8</v>
      </c>
      <c r="D3994" s="51">
        <v>4.5959399999999997E-8</v>
      </c>
      <c r="E3994" s="51">
        <v>4.07132E-9</v>
      </c>
      <c r="F3994" s="52">
        <v>3.0899999999999999E-9</v>
      </c>
      <c r="G3994" s="53">
        <v>8.1364119999999998E-8</v>
      </c>
      <c r="H3994" s="53">
        <f t="shared" si="62"/>
        <v>4.1495701200000001E-8</v>
      </c>
    </row>
    <row r="3995" spans="1:8" x14ac:dyDescent="0.4">
      <c r="A3995" s="49"/>
      <c r="B3995" s="50" t="s">
        <v>385</v>
      </c>
      <c r="C3995" s="51">
        <v>2.40484E-8</v>
      </c>
      <c r="D3995" s="51">
        <v>5.6339799999999996E-8</v>
      </c>
      <c r="E3995" s="51">
        <v>5.0632099999999995E-9</v>
      </c>
      <c r="F3995" s="52">
        <v>3.9999999999999994E-9</v>
      </c>
      <c r="G3995" s="53">
        <v>8.945140999999999E-8</v>
      </c>
      <c r="H3995" s="53">
        <f t="shared" si="62"/>
        <v>4.5620219099999996E-8</v>
      </c>
    </row>
    <row r="3996" spans="1:8" x14ac:dyDescent="0.4">
      <c r="A3996" s="49"/>
      <c r="B3996" s="50" t="s">
        <v>467</v>
      </c>
      <c r="C3996" s="51">
        <v>1.89143E-8</v>
      </c>
      <c r="D3996" s="51">
        <v>5.34926E-8</v>
      </c>
      <c r="E3996" s="51">
        <v>7.2259899999999998E-9</v>
      </c>
      <c r="F3996" s="52">
        <v>1.02E-8</v>
      </c>
      <c r="G3996" s="53">
        <v>8.9832889999999993E-8</v>
      </c>
      <c r="H3996" s="53">
        <f t="shared" si="62"/>
        <v>4.5814773899999996E-8</v>
      </c>
    </row>
    <row r="3997" spans="1:8" x14ac:dyDescent="0.4">
      <c r="A3997" s="49"/>
      <c r="B3997" s="50" t="s">
        <v>292</v>
      </c>
      <c r="C3997" s="51">
        <v>2.2880699999999999E-8</v>
      </c>
      <c r="D3997" s="51">
        <v>4.8893599999999999E-8</v>
      </c>
      <c r="E3997" s="51">
        <v>9.4632100000000009E-9</v>
      </c>
      <c r="F3997" s="52">
        <v>1.5699999999999998E-8</v>
      </c>
      <c r="G3997" s="53">
        <v>9.693751E-8</v>
      </c>
      <c r="H3997" s="53">
        <f t="shared" si="62"/>
        <v>4.9438130099999999E-8</v>
      </c>
    </row>
    <row r="3998" spans="1:8" x14ac:dyDescent="0.4">
      <c r="A3998" s="49"/>
      <c r="B3998" s="50" t="s">
        <v>433</v>
      </c>
      <c r="C3998" s="51">
        <v>2.9069700000000002E-8</v>
      </c>
      <c r="D3998" s="51">
        <v>6.25916E-8</v>
      </c>
      <c r="E3998" s="51">
        <v>4.7570299999999997E-9</v>
      </c>
      <c r="F3998" s="52">
        <v>6.0800000000000005E-9</v>
      </c>
      <c r="G3998" s="53">
        <v>1.0249832999999999E-7</v>
      </c>
      <c r="H3998" s="53">
        <f t="shared" si="62"/>
        <v>5.2274148299999995E-8</v>
      </c>
    </row>
    <row r="3999" spans="1:8" x14ac:dyDescent="0.4">
      <c r="A3999" s="49"/>
      <c r="B3999" s="50" t="s">
        <v>443</v>
      </c>
      <c r="C3999" s="51">
        <v>2.8884100000000001E-8</v>
      </c>
      <c r="D3999" s="51">
        <v>6.38051E-8</v>
      </c>
      <c r="E3999" s="51">
        <v>5.6462699999999998E-9</v>
      </c>
      <c r="F3999" s="52">
        <v>4.42E-9</v>
      </c>
      <c r="G3999" s="53">
        <v>1.0275546999999999E-7</v>
      </c>
      <c r="H3999" s="53">
        <f t="shared" si="62"/>
        <v>5.24052897E-8</v>
      </c>
    </row>
    <row r="4000" spans="1:8" x14ac:dyDescent="0.4">
      <c r="A4000" s="49"/>
      <c r="B4000" s="50" t="s">
        <v>463</v>
      </c>
      <c r="C4000" s="51">
        <v>3.1443799999999996E-8</v>
      </c>
      <c r="D4000" s="51">
        <v>6.2721199999999994E-8</v>
      </c>
      <c r="E4000" s="51">
        <v>4.5550600000000002E-9</v>
      </c>
      <c r="F4000" s="52">
        <v>7.7300000000000004E-9</v>
      </c>
      <c r="G4000" s="53">
        <v>1.0645006000000001E-7</v>
      </c>
      <c r="H4000" s="53">
        <f t="shared" si="62"/>
        <v>5.4289530600000004E-8</v>
      </c>
    </row>
    <row r="4001" spans="1:8" x14ac:dyDescent="0.4">
      <c r="A4001" s="49"/>
      <c r="B4001" s="50" t="s">
        <v>468</v>
      </c>
      <c r="C4001" s="51">
        <v>4.6137300000000001E-8</v>
      </c>
      <c r="D4001" s="51">
        <v>3.1775999999999999E-8</v>
      </c>
      <c r="E4001" s="51">
        <v>1.8633299999999999E-8</v>
      </c>
      <c r="F4001" s="52">
        <v>1.2999999999999999E-8</v>
      </c>
      <c r="G4001" s="53">
        <v>1.0954660000000001E-7</v>
      </c>
      <c r="H4001" s="53">
        <f t="shared" si="62"/>
        <v>5.5868766000000007E-8</v>
      </c>
    </row>
    <row r="4002" spans="1:8" x14ac:dyDescent="0.4">
      <c r="A4002" s="49"/>
      <c r="B4002" s="50" t="s">
        <v>346</v>
      </c>
      <c r="C4002" s="51">
        <v>2.6577500000000001E-8</v>
      </c>
      <c r="D4002" s="51">
        <v>7.0373300000000007E-8</v>
      </c>
      <c r="E4002" s="51">
        <v>4.8803599999999995E-9</v>
      </c>
      <c r="F4002" s="52">
        <v>1.6099999999999999E-8</v>
      </c>
      <c r="G4002" s="53">
        <v>1.1793116000000001E-7</v>
      </c>
      <c r="H4002" s="53">
        <f t="shared" si="62"/>
        <v>6.0144891600000012E-8</v>
      </c>
    </row>
    <row r="4003" spans="1:8" x14ac:dyDescent="0.4">
      <c r="A4003" s="49"/>
      <c r="B4003" s="50" t="s">
        <v>343</v>
      </c>
      <c r="C4003" s="51">
        <v>2.74301E-8</v>
      </c>
      <c r="D4003" s="51">
        <v>9.6096399999999997E-8</v>
      </c>
      <c r="E4003" s="51">
        <v>1.1298700000000001E-8</v>
      </c>
      <c r="F4003" s="52">
        <v>8.460000000000001E-9</v>
      </c>
      <c r="G4003" s="53">
        <v>1.4328520000000001E-7</v>
      </c>
      <c r="H4003" s="53">
        <f t="shared" si="62"/>
        <v>7.3075452000000009E-8</v>
      </c>
    </row>
    <row r="4004" spans="1:8" x14ac:dyDescent="0.4">
      <c r="A4004" s="49"/>
      <c r="B4004" s="50" t="s">
        <v>421</v>
      </c>
      <c r="C4004" s="51">
        <v>3.0972900000000003E-8</v>
      </c>
      <c r="D4004" s="51">
        <v>9.1490399999999989E-8</v>
      </c>
      <c r="E4004" s="51">
        <v>2.6675700000000001E-9</v>
      </c>
      <c r="F4004" s="52">
        <v>2.2500000000000003E-8</v>
      </c>
      <c r="G4004" s="53">
        <v>1.4763087000000001E-7</v>
      </c>
      <c r="H4004" s="53">
        <f t="shared" si="62"/>
        <v>7.5291743700000009E-8</v>
      </c>
    </row>
    <row r="4005" spans="1:8" x14ac:dyDescent="0.4">
      <c r="A4005" s="49"/>
      <c r="B4005" s="50" t="s">
        <v>444</v>
      </c>
      <c r="C4005" s="51">
        <v>4.1420600000000002E-8</v>
      </c>
      <c r="D4005" s="51">
        <v>9.1356800000000004E-8</v>
      </c>
      <c r="E4005" s="51">
        <v>8.0088399999999994E-9</v>
      </c>
      <c r="F4005" s="52">
        <v>9.0699999999999995E-9</v>
      </c>
      <c r="G4005" s="53">
        <v>1.4985623999999999E-7</v>
      </c>
      <c r="H4005" s="53">
        <f t="shared" si="62"/>
        <v>7.6426682399999991E-8</v>
      </c>
    </row>
    <row r="4006" spans="1:8" x14ac:dyDescent="0.4">
      <c r="A4006" s="49"/>
      <c r="B4006" s="50" t="s">
        <v>371</v>
      </c>
      <c r="C4006" s="51">
        <v>2.43645E-8</v>
      </c>
      <c r="D4006" s="51">
        <v>1.1948299999999999E-7</v>
      </c>
      <c r="E4006" s="51">
        <v>4.4952300000000004E-9</v>
      </c>
      <c r="F4006" s="52">
        <v>2.45E-9</v>
      </c>
      <c r="G4006" s="53">
        <v>1.5079272999999999E-7</v>
      </c>
      <c r="H4006" s="53">
        <f t="shared" si="62"/>
        <v>7.6904292299999997E-8</v>
      </c>
    </row>
    <row r="4007" spans="1:8" x14ac:dyDescent="0.4">
      <c r="A4007" s="49"/>
      <c r="B4007" s="50" t="s">
        <v>334</v>
      </c>
      <c r="C4007" s="51">
        <v>8.2662299999999992E-8</v>
      </c>
      <c r="D4007" s="51">
        <v>5.04854E-8</v>
      </c>
      <c r="E4007" s="51">
        <v>3.8516599999999995E-9</v>
      </c>
      <c r="F4007" s="52">
        <v>1.85E-8</v>
      </c>
      <c r="G4007" s="53">
        <v>1.5549935999999996E-7</v>
      </c>
      <c r="H4007" s="53">
        <f t="shared" si="62"/>
        <v>7.9304673599999983E-8</v>
      </c>
    </row>
    <row r="4008" spans="1:8" x14ac:dyDescent="0.4">
      <c r="A4008" s="49"/>
      <c r="B4008" s="50" t="s">
        <v>434</v>
      </c>
      <c r="C4008" s="51">
        <v>4.4023400000000005E-8</v>
      </c>
      <c r="D4008" s="51">
        <v>9.9922599999999992E-8</v>
      </c>
      <c r="E4008" s="51">
        <v>7.7804499999999987E-9</v>
      </c>
      <c r="F4008" s="52">
        <v>1.05E-8</v>
      </c>
      <c r="G4008" s="53">
        <v>1.6222645E-7</v>
      </c>
      <c r="H4008" s="53">
        <f t="shared" si="62"/>
        <v>8.2735489500000008E-8</v>
      </c>
    </row>
    <row r="4009" spans="1:8" x14ac:dyDescent="0.4">
      <c r="A4009" s="49"/>
      <c r="B4009" s="50" t="s">
        <v>215</v>
      </c>
      <c r="C4009" s="51">
        <v>3.8070700000000001E-8</v>
      </c>
      <c r="D4009" s="51">
        <v>1.0283199999999999E-7</v>
      </c>
      <c r="E4009" s="51">
        <v>2.31561E-9</v>
      </c>
      <c r="F4009" s="52">
        <v>2.5200000000000001E-8</v>
      </c>
      <c r="G4009" s="53">
        <v>1.6841831000000001E-7</v>
      </c>
      <c r="H4009" s="53">
        <f t="shared" si="62"/>
        <v>8.5893338100000004E-8</v>
      </c>
    </row>
    <row r="4010" spans="1:8" x14ac:dyDescent="0.4">
      <c r="A4010" s="49"/>
      <c r="B4010" s="50" t="s">
        <v>408</v>
      </c>
      <c r="C4010" s="51">
        <v>9.0616499999999996E-8</v>
      </c>
      <c r="D4010" s="51">
        <v>6.6442700000000005E-8</v>
      </c>
      <c r="E4010" s="51">
        <v>3.40385E-9</v>
      </c>
      <c r="F4010" s="52">
        <v>2.18E-8</v>
      </c>
      <c r="G4010" s="53">
        <v>1.8226305000000002E-7</v>
      </c>
      <c r="H4010" s="53">
        <f t="shared" si="62"/>
        <v>9.2954155500000008E-8</v>
      </c>
    </row>
    <row r="4011" spans="1:8" x14ac:dyDescent="0.4">
      <c r="A4011" s="49"/>
      <c r="B4011" s="50" t="s">
        <v>435</v>
      </c>
      <c r="C4011" s="51">
        <v>5.6631700000000004E-8</v>
      </c>
      <c r="D4011" s="51">
        <v>1.4464299999999998E-7</v>
      </c>
      <c r="E4011" s="51">
        <v>7.1952899999999999E-9</v>
      </c>
      <c r="F4011" s="52">
        <v>1.0999999999999999E-8</v>
      </c>
      <c r="G4011" s="53">
        <v>2.1946999000000001E-7</v>
      </c>
      <c r="H4011" s="53">
        <f t="shared" si="62"/>
        <v>1.1192969490000001E-7</v>
      </c>
    </row>
    <row r="4012" spans="1:8" x14ac:dyDescent="0.4">
      <c r="A4012" s="49"/>
      <c r="B4012" s="50" t="s">
        <v>469</v>
      </c>
      <c r="C4012" s="51">
        <v>5.6631700000000004E-8</v>
      </c>
      <c r="D4012" s="51">
        <v>1.4464299999999998E-7</v>
      </c>
      <c r="E4012" s="51">
        <v>7.1952899999999999E-9</v>
      </c>
      <c r="F4012" s="52">
        <v>1.0999999999999999E-8</v>
      </c>
      <c r="G4012" s="53">
        <v>2.1946999000000001E-7</v>
      </c>
      <c r="H4012" s="53">
        <f t="shared" si="62"/>
        <v>1.1192969490000001E-7</v>
      </c>
    </row>
    <row r="4013" spans="1:8" x14ac:dyDescent="0.4">
      <c r="A4013" s="49"/>
      <c r="B4013" s="50" t="s">
        <v>80</v>
      </c>
      <c r="C4013" s="51">
        <v>4.9558699999999998E-8</v>
      </c>
      <c r="D4013" s="51">
        <v>1.5701800000000001E-7</v>
      </c>
      <c r="E4013" s="51">
        <v>1.1359700000000001E-8</v>
      </c>
      <c r="F4013" s="52">
        <v>2.1999999999999998E-8</v>
      </c>
      <c r="G4013" s="53">
        <v>2.3993639999999998E-7</v>
      </c>
      <c r="H4013" s="53">
        <f t="shared" si="62"/>
        <v>1.2236756399999998E-7</v>
      </c>
    </row>
    <row r="4014" spans="1:8" x14ac:dyDescent="0.4">
      <c r="A4014" s="49"/>
      <c r="B4014" s="50" t="s">
        <v>407</v>
      </c>
      <c r="C4014" s="51">
        <v>1.0852400000000001E-7</v>
      </c>
      <c r="D4014" s="51">
        <v>1.0452699999999999E-7</v>
      </c>
      <c r="E4014" s="51">
        <v>5.1793700000000001E-9</v>
      </c>
      <c r="F4014" s="52">
        <v>2.3499999999999999E-8</v>
      </c>
      <c r="G4014" s="53">
        <v>2.4173037E-7</v>
      </c>
      <c r="H4014" s="53">
        <f t="shared" si="62"/>
        <v>1.2328248869999999E-7</v>
      </c>
    </row>
    <row r="4015" spans="1:8" x14ac:dyDescent="0.4">
      <c r="A4015" s="49"/>
      <c r="B4015" s="50" t="s">
        <v>411</v>
      </c>
      <c r="C4015" s="51">
        <v>5.7535099999999997E-8</v>
      </c>
      <c r="D4015" s="51">
        <v>1.5566399999999998E-7</v>
      </c>
      <c r="E4015" s="51">
        <v>1.2793400000000001E-8</v>
      </c>
      <c r="F4015" s="52">
        <v>1.88E-8</v>
      </c>
      <c r="G4015" s="53">
        <v>2.4479250000000003E-7</v>
      </c>
      <c r="H4015" s="53">
        <f t="shared" si="62"/>
        <v>1.2484417500000003E-7</v>
      </c>
    </row>
    <row r="4016" spans="1:8" x14ac:dyDescent="0.4">
      <c r="A4016" s="49"/>
      <c r="B4016" s="50" t="s">
        <v>439</v>
      </c>
      <c r="C4016" s="51">
        <v>5.7535099999999997E-8</v>
      </c>
      <c r="D4016" s="51">
        <v>1.5566399999999998E-7</v>
      </c>
      <c r="E4016" s="51">
        <v>1.2793400000000001E-8</v>
      </c>
      <c r="F4016" s="52">
        <v>1.88E-8</v>
      </c>
      <c r="G4016" s="53">
        <v>2.4479250000000003E-7</v>
      </c>
      <c r="H4016" s="53">
        <f t="shared" si="62"/>
        <v>1.2484417500000003E-7</v>
      </c>
    </row>
    <row r="4017" spans="1:8" x14ac:dyDescent="0.4">
      <c r="A4017" s="49"/>
      <c r="B4017" s="50" t="s">
        <v>440</v>
      </c>
      <c r="C4017" s="51">
        <v>5.7535099999999997E-8</v>
      </c>
      <c r="D4017" s="51">
        <v>1.5566399999999998E-7</v>
      </c>
      <c r="E4017" s="51">
        <v>1.2793400000000001E-8</v>
      </c>
      <c r="F4017" s="52">
        <v>1.88E-8</v>
      </c>
      <c r="G4017" s="53">
        <v>2.4479250000000003E-7</v>
      </c>
      <c r="H4017" s="53">
        <f t="shared" si="62"/>
        <v>1.2484417500000003E-7</v>
      </c>
    </row>
    <row r="4018" spans="1:8" x14ac:dyDescent="0.4">
      <c r="A4018" s="49"/>
      <c r="B4018" s="50" t="s">
        <v>474</v>
      </c>
      <c r="C4018" s="51">
        <v>5.7535099999999997E-8</v>
      </c>
      <c r="D4018" s="51">
        <v>1.5566399999999998E-7</v>
      </c>
      <c r="E4018" s="51">
        <v>1.2793400000000001E-8</v>
      </c>
      <c r="F4018" s="52">
        <v>1.88E-8</v>
      </c>
      <c r="G4018" s="53">
        <v>2.4479250000000003E-7</v>
      </c>
      <c r="H4018" s="53">
        <f t="shared" si="62"/>
        <v>1.2484417500000003E-7</v>
      </c>
    </row>
    <row r="4019" spans="1:8" x14ac:dyDescent="0.4">
      <c r="A4019" s="49"/>
      <c r="B4019" s="50" t="s">
        <v>227</v>
      </c>
      <c r="C4019" s="51">
        <v>2.9582200000000002E-9</v>
      </c>
      <c r="D4019" s="51">
        <v>7.6999199999999998E-8</v>
      </c>
      <c r="E4019" s="51">
        <v>1.2230299999999999E-9</v>
      </c>
      <c r="F4019" s="52">
        <v>1.68E-7</v>
      </c>
      <c r="G4019" s="53">
        <v>2.4918045E-7</v>
      </c>
      <c r="H4019" s="53">
        <f t="shared" si="62"/>
        <v>1.270820295E-7</v>
      </c>
    </row>
    <row r="4020" spans="1:8" x14ac:dyDescent="0.4">
      <c r="A4020" s="49"/>
      <c r="B4020" s="50" t="s">
        <v>298</v>
      </c>
      <c r="C4020" s="51">
        <v>6.2133999999999992E-8</v>
      </c>
      <c r="D4020" s="51">
        <v>1.1427399999999999E-7</v>
      </c>
      <c r="E4020" s="51">
        <v>1.64515E-8</v>
      </c>
      <c r="F4020" s="52">
        <v>5.6700000000000005E-8</v>
      </c>
      <c r="G4020" s="53">
        <v>2.4955950000000001E-7</v>
      </c>
      <c r="H4020" s="53">
        <f t="shared" si="62"/>
        <v>1.2727534500000001E-7</v>
      </c>
    </row>
    <row r="4021" spans="1:8" x14ac:dyDescent="0.4">
      <c r="A4021" s="49"/>
      <c r="B4021" s="50" t="s">
        <v>87</v>
      </c>
      <c r="C4021" s="51">
        <v>6.5241199999999993E-8</v>
      </c>
      <c r="D4021" s="51">
        <v>1.5902200000000001E-7</v>
      </c>
      <c r="E4021" s="51">
        <v>1.41393E-8</v>
      </c>
      <c r="F4021" s="52">
        <v>1.51E-8</v>
      </c>
      <c r="G4021" s="53">
        <v>2.535025E-7</v>
      </c>
      <c r="H4021" s="53">
        <f t="shared" si="62"/>
        <v>1.29286275E-7</v>
      </c>
    </row>
    <row r="4022" spans="1:8" x14ac:dyDescent="0.4">
      <c r="A4022" s="49"/>
      <c r="B4022" s="50" t="s">
        <v>394</v>
      </c>
      <c r="C4022" s="51">
        <v>3.2836000000000004E-8</v>
      </c>
      <c r="D4022" s="51">
        <v>1.7891399999999998E-7</v>
      </c>
      <c r="E4022" s="51">
        <v>1.12142E-9</v>
      </c>
      <c r="F4022" s="52">
        <v>4.3700000000000001E-8</v>
      </c>
      <c r="G4022" s="53">
        <v>2.5657141999999999E-7</v>
      </c>
      <c r="H4022" s="53">
        <f t="shared" si="62"/>
        <v>1.308514242E-7</v>
      </c>
    </row>
    <row r="4023" spans="1:8" x14ac:dyDescent="0.4">
      <c r="A4023" s="49"/>
      <c r="B4023" s="50" t="s">
        <v>389</v>
      </c>
      <c r="C4023" s="51">
        <v>5.1491500000000002E-8</v>
      </c>
      <c r="D4023" s="51">
        <v>1.48304E-7</v>
      </c>
      <c r="E4023" s="51">
        <v>3.9779599999999998E-9</v>
      </c>
      <c r="F4023" s="52">
        <v>7.7999999999999997E-8</v>
      </c>
      <c r="G4023" s="53">
        <v>2.8177346000000002E-7</v>
      </c>
      <c r="H4023" s="53">
        <f t="shared" si="62"/>
        <v>1.4370446460000001E-7</v>
      </c>
    </row>
    <row r="4024" spans="1:8" x14ac:dyDescent="0.4">
      <c r="A4024" s="49"/>
      <c r="B4024" s="50" t="s">
        <v>438</v>
      </c>
      <c r="C4024" s="51">
        <v>1.56707E-7</v>
      </c>
      <c r="D4024" s="51">
        <v>1.0075699999999999E-7</v>
      </c>
      <c r="E4024" s="51">
        <v>7.698669999999999E-9</v>
      </c>
      <c r="F4024" s="52">
        <v>3.2600000000000001E-8</v>
      </c>
      <c r="G4024" s="53">
        <v>2.9776266999999999E-7</v>
      </c>
      <c r="H4024" s="53">
        <f t="shared" si="62"/>
        <v>1.5185896169999999E-7</v>
      </c>
    </row>
    <row r="4025" spans="1:8" x14ac:dyDescent="0.4">
      <c r="A4025" s="49"/>
      <c r="B4025" s="50" t="s">
        <v>432</v>
      </c>
      <c r="C4025" s="51">
        <v>8.0322399999999991E-8</v>
      </c>
      <c r="D4025" s="51">
        <v>1.78881E-7</v>
      </c>
      <c r="E4025" s="51">
        <v>2.1446100000000001E-8</v>
      </c>
      <c r="F4025" s="52">
        <v>2.37E-8</v>
      </c>
      <c r="G4025" s="53">
        <v>3.0434949999999993E-7</v>
      </c>
      <c r="H4025" s="53">
        <f t="shared" si="62"/>
        <v>1.5521824499999997E-7</v>
      </c>
    </row>
    <row r="4026" spans="1:8" x14ac:dyDescent="0.4">
      <c r="A4026" s="49"/>
      <c r="B4026" s="50" t="s">
        <v>357</v>
      </c>
      <c r="C4026" s="51">
        <v>7.1299299999999998E-8</v>
      </c>
      <c r="D4026" s="51">
        <v>2.2321799999999998E-7</v>
      </c>
      <c r="E4026" s="51">
        <v>1.74785E-8</v>
      </c>
      <c r="F4026" s="52">
        <v>1.7499999999999998E-8</v>
      </c>
      <c r="G4026" s="53">
        <v>3.2949579999999994E-7</v>
      </c>
      <c r="H4026" s="53">
        <f t="shared" si="62"/>
        <v>1.6804285799999998E-7</v>
      </c>
    </row>
    <row r="4027" spans="1:8" x14ac:dyDescent="0.4">
      <c r="A4027" s="49"/>
      <c r="B4027" s="50" t="s">
        <v>333</v>
      </c>
      <c r="C4027" s="51">
        <v>7.7565099999999999E-8</v>
      </c>
      <c r="D4027" s="51">
        <v>2.1650000000000001E-7</v>
      </c>
      <c r="E4027" s="51">
        <v>1.5918000000000001E-8</v>
      </c>
      <c r="F4027" s="52">
        <v>2.8200000000000001E-8</v>
      </c>
      <c r="G4027" s="53">
        <v>3.381831E-7</v>
      </c>
      <c r="H4027" s="53">
        <f t="shared" si="62"/>
        <v>1.7247338099999999E-7</v>
      </c>
    </row>
    <row r="4028" spans="1:8" x14ac:dyDescent="0.4">
      <c r="A4028" s="49"/>
      <c r="B4028" s="50" t="s">
        <v>418</v>
      </c>
      <c r="C4028" s="51">
        <v>1.81685E-7</v>
      </c>
      <c r="D4028" s="51">
        <v>1.1183E-7</v>
      </c>
      <c r="E4028" s="51">
        <v>8.4017400000000012E-9</v>
      </c>
      <c r="F4028" s="52">
        <v>4.0800000000000001E-8</v>
      </c>
      <c r="G4028" s="53">
        <v>3.4271674000000002E-7</v>
      </c>
      <c r="H4028" s="53">
        <f t="shared" si="62"/>
        <v>1.7478553740000001E-7</v>
      </c>
    </row>
    <row r="4029" spans="1:8" x14ac:dyDescent="0.4">
      <c r="A4029" s="49"/>
      <c r="B4029" s="50" t="s">
        <v>349</v>
      </c>
      <c r="C4029" s="51">
        <v>6.72853E-8</v>
      </c>
      <c r="D4029" s="51">
        <v>2.36304E-7</v>
      </c>
      <c r="E4029" s="51">
        <v>1.69524E-8</v>
      </c>
      <c r="F4029" s="52">
        <v>2.6100000000000002E-8</v>
      </c>
      <c r="G4029" s="53">
        <v>3.4664169999999996E-7</v>
      </c>
      <c r="H4029" s="53">
        <f t="shared" si="62"/>
        <v>1.7678726699999997E-7</v>
      </c>
    </row>
    <row r="4030" spans="1:8" x14ac:dyDescent="0.4">
      <c r="A4030" s="49"/>
      <c r="B4030" s="50" t="s">
        <v>74</v>
      </c>
      <c r="C4030" s="51">
        <v>6.72853E-8</v>
      </c>
      <c r="D4030" s="51">
        <v>2.36304E-7</v>
      </c>
      <c r="E4030" s="51">
        <v>1.69524E-8</v>
      </c>
      <c r="F4030" s="52">
        <v>2.6100000000000002E-8</v>
      </c>
      <c r="G4030" s="53">
        <v>3.4664169999999996E-7</v>
      </c>
      <c r="H4030" s="53">
        <f t="shared" si="62"/>
        <v>1.7678726699999997E-7</v>
      </c>
    </row>
    <row r="4031" spans="1:8" x14ac:dyDescent="0.4">
      <c r="A4031" s="49"/>
      <c r="B4031" s="50" t="s">
        <v>350</v>
      </c>
      <c r="C4031" s="51">
        <v>6.72853E-8</v>
      </c>
      <c r="D4031" s="51">
        <v>2.36304E-7</v>
      </c>
      <c r="E4031" s="51">
        <v>1.69524E-8</v>
      </c>
      <c r="F4031" s="52">
        <v>2.6100000000000002E-8</v>
      </c>
      <c r="G4031" s="53">
        <v>3.4664169999999996E-7</v>
      </c>
      <c r="H4031" s="53">
        <f t="shared" si="62"/>
        <v>1.7678726699999997E-7</v>
      </c>
    </row>
    <row r="4032" spans="1:8" x14ac:dyDescent="0.4">
      <c r="A4032" s="49"/>
      <c r="B4032" s="50" t="s">
        <v>378</v>
      </c>
      <c r="C4032" s="51">
        <v>7.5583700000000007E-8</v>
      </c>
      <c r="D4032" s="51">
        <v>2.2289700000000001E-7</v>
      </c>
      <c r="E4032" s="51">
        <v>1.5967500000000001E-8</v>
      </c>
      <c r="F4032" s="52">
        <v>3.2600000000000001E-8</v>
      </c>
      <c r="G4032" s="53">
        <v>3.4704820000000001E-7</v>
      </c>
      <c r="H4032" s="53">
        <f t="shared" si="62"/>
        <v>1.76994582E-7</v>
      </c>
    </row>
    <row r="4033" spans="1:8" x14ac:dyDescent="0.4">
      <c r="A4033" s="49"/>
      <c r="B4033" s="50" t="s">
        <v>386</v>
      </c>
      <c r="C4033" s="51">
        <v>1.00669E-7</v>
      </c>
      <c r="D4033" s="51">
        <v>1.9383500000000001E-7</v>
      </c>
      <c r="E4033" s="51">
        <v>7.8052599999999996E-9</v>
      </c>
      <c r="F4033" s="52">
        <v>5.8000000000000003E-8</v>
      </c>
      <c r="G4033" s="53">
        <v>3.6030925999999999E-7</v>
      </c>
      <c r="H4033" s="53">
        <f t="shared" si="62"/>
        <v>1.8375772259999999E-7</v>
      </c>
    </row>
    <row r="4034" spans="1:8" x14ac:dyDescent="0.4">
      <c r="A4034" s="49"/>
      <c r="B4034" s="50" t="s">
        <v>454</v>
      </c>
      <c r="C4034" s="51">
        <v>1.01705E-7</v>
      </c>
      <c r="D4034" s="51">
        <v>2.1047E-7</v>
      </c>
      <c r="E4034" s="51">
        <v>5.3594099999999994E-9</v>
      </c>
      <c r="F4034" s="52">
        <v>5.0099999999999999E-8</v>
      </c>
      <c r="G4034" s="53">
        <v>3.6763440999999997E-7</v>
      </c>
      <c r="H4034" s="53">
        <f t="shared" si="62"/>
        <v>1.874935491E-7</v>
      </c>
    </row>
    <row r="4035" spans="1:8" x14ac:dyDescent="0.4">
      <c r="A4035" s="49"/>
      <c r="B4035" s="50" t="s">
        <v>225</v>
      </c>
      <c r="C4035" s="51">
        <v>8.5904300000000002E-8</v>
      </c>
      <c r="D4035" s="51">
        <v>2.4510500000000002E-7</v>
      </c>
      <c r="E4035" s="51">
        <v>2.11123E-8</v>
      </c>
      <c r="F4035" s="52">
        <v>3.0199999999999999E-8</v>
      </c>
      <c r="G4035" s="53">
        <v>3.8232160000000003E-7</v>
      </c>
      <c r="H4035" s="53">
        <f t="shared" si="62"/>
        <v>1.9498401600000003E-7</v>
      </c>
    </row>
    <row r="4036" spans="1:8" x14ac:dyDescent="0.4">
      <c r="A4036" s="49"/>
      <c r="B4036" s="50" t="s">
        <v>344</v>
      </c>
      <c r="C4036" s="51">
        <v>2.0958199999999998E-7</v>
      </c>
      <c r="D4036" s="51">
        <v>1.25797E-7</v>
      </c>
      <c r="E4036" s="51">
        <v>2.6063599999999999E-8</v>
      </c>
      <c r="F4036" s="52">
        <v>5.4299999999999997E-8</v>
      </c>
      <c r="G4036" s="53">
        <v>4.157426E-7</v>
      </c>
      <c r="H4036" s="53">
        <f t="shared" si="62"/>
        <v>2.1202872600000001E-7</v>
      </c>
    </row>
    <row r="4037" spans="1:8" x14ac:dyDescent="0.4">
      <c r="A4037" s="49"/>
      <c r="B4037" s="50" t="s">
        <v>430</v>
      </c>
      <c r="C4037" s="51">
        <v>8.4357200000000003E-8</v>
      </c>
      <c r="D4037" s="51">
        <v>2.9584799999999999E-7</v>
      </c>
      <c r="E4037" s="51">
        <v>2.3679399999999998E-8</v>
      </c>
      <c r="F4037" s="52">
        <v>3.8300000000000005E-8</v>
      </c>
      <c r="G4037" s="53">
        <v>4.4218459999999996E-7</v>
      </c>
      <c r="H4037" s="53">
        <f t="shared" si="62"/>
        <v>2.2551414599999999E-7</v>
      </c>
    </row>
    <row r="4038" spans="1:8" x14ac:dyDescent="0.4">
      <c r="A4038" s="49"/>
      <c r="B4038" s="50" t="s">
        <v>456</v>
      </c>
      <c r="C4038" s="51">
        <v>9.9403700000000005E-8</v>
      </c>
      <c r="D4038" s="51">
        <v>2.8696400000000003E-7</v>
      </c>
      <c r="E4038" s="51">
        <v>2.05089E-8</v>
      </c>
      <c r="F4038" s="52">
        <v>3.9300000000000001E-8</v>
      </c>
      <c r="G4038" s="53">
        <v>4.4617659999999999E-7</v>
      </c>
      <c r="H4038" s="53">
        <f t="shared" si="62"/>
        <v>2.27550066E-7</v>
      </c>
    </row>
    <row r="4039" spans="1:8" x14ac:dyDescent="0.4">
      <c r="A4039" s="49"/>
      <c r="B4039" s="50" t="s">
        <v>437</v>
      </c>
      <c r="C4039" s="51">
        <v>7.7603600000000003E-8</v>
      </c>
      <c r="D4039" s="51">
        <v>1.6601499999999999E-7</v>
      </c>
      <c r="E4039" s="51">
        <v>2.3317899999999999E-9</v>
      </c>
      <c r="F4039" s="52">
        <v>2.3900000000000001E-7</v>
      </c>
      <c r="G4039" s="53">
        <v>4.8495039000000005E-7</v>
      </c>
      <c r="H4039" s="53">
        <f t="shared" si="62"/>
        <v>2.4732469890000005E-7</v>
      </c>
    </row>
    <row r="4040" spans="1:8" x14ac:dyDescent="0.4">
      <c r="A4040" s="49"/>
      <c r="B4040" s="50" t="s">
        <v>448</v>
      </c>
      <c r="C4040" s="51">
        <v>2.1676299999999999E-7</v>
      </c>
      <c r="D4040" s="51">
        <v>2.1239300000000001E-7</v>
      </c>
      <c r="E4040" s="51">
        <v>1.19165E-8</v>
      </c>
      <c r="F4040" s="52">
        <v>4.7599999999999996E-8</v>
      </c>
      <c r="G4040" s="53">
        <v>4.8867249999999996E-7</v>
      </c>
      <c r="H4040" s="53">
        <f t="shared" si="62"/>
        <v>2.49222975E-7</v>
      </c>
    </row>
    <row r="4041" spans="1:8" x14ac:dyDescent="0.4">
      <c r="A4041" s="49"/>
      <c r="B4041" s="50" t="s">
        <v>329</v>
      </c>
      <c r="C4041" s="51">
        <v>1.17292E-7</v>
      </c>
      <c r="D4041" s="51">
        <v>3.15441E-7</v>
      </c>
      <c r="E4041" s="51">
        <v>2.77396E-8</v>
      </c>
      <c r="F4041" s="52">
        <v>3.9099999999999999E-8</v>
      </c>
      <c r="G4041" s="53">
        <v>4.9957260000000008E-7</v>
      </c>
      <c r="H4041" s="53">
        <f t="shared" ref="H4041:H4104" si="63">G4041*0.51</f>
        <v>2.5478202600000005E-7</v>
      </c>
    </row>
    <row r="4042" spans="1:8" x14ac:dyDescent="0.4">
      <c r="A4042" s="49"/>
      <c r="B4042" s="50" t="s">
        <v>395</v>
      </c>
      <c r="C4042" s="51">
        <v>1.3246300000000001E-7</v>
      </c>
      <c r="D4042" s="51">
        <v>3.2728500000000004E-7</v>
      </c>
      <c r="E4042" s="51">
        <v>5.5861900000000005E-9</v>
      </c>
      <c r="F4042" s="52">
        <v>3.4700000000000006E-8</v>
      </c>
      <c r="G4042" s="53">
        <v>5.0003419000000012E-7</v>
      </c>
      <c r="H4042" s="53">
        <f t="shared" si="63"/>
        <v>2.5501743690000007E-7</v>
      </c>
    </row>
    <row r="4043" spans="1:8" x14ac:dyDescent="0.4">
      <c r="A4043" s="49"/>
      <c r="B4043" s="50" t="s">
        <v>159</v>
      </c>
      <c r="C4043" s="51">
        <v>1.6554599999999999E-7</v>
      </c>
      <c r="D4043" s="51">
        <v>1.1159699999999999E-7</v>
      </c>
      <c r="E4043" s="51">
        <v>1.3883999999999999E-7</v>
      </c>
      <c r="F4043" s="52">
        <v>9.8500000000000002E-8</v>
      </c>
      <c r="G4043" s="53">
        <v>5.1448299999999996E-7</v>
      </c>
      <c r="H4043" s="53">
        <f t="shared" si="63"/>
        <v>2.6238632999999998E-7</v>
      </c>
    </row>
    <row r="4044" spans="1:8" x14ac:dyDescent="0.4">
      <c r="A4044" s="49"/>
      <c r="B4044" s="50" t="s">
        <v>426</v>
      </c>
      <c r="C4044" s="51">
        <v>1.48254E-7</v>
      </c>
      <c r="D4044" s="51">
        <v>9.1241500000000003E-8</v>
      </c>
      <c r="E4044" s="51">
        <v>1.8685500000000001E-7</v>
      </c>
      <c r="F4044" s="52">
        <v>9.1700000000000007E-8</v>
      </c>
      <c r="G4044" s="53">
        <v>5.1805049999999997E-7</v>
      </c>
      <c r="H4044" s="53">
        <f t="shared" si="63"/>
        <v>2.6420575500000001E-7</v>
      </c>
    </row>
    <row r="4045" spans="1:8" x14ac:dyDescent="0.4">
      <c r="A4045" s="49"/>
      <c r="B4045" s="50" t="s">
        <v>458</v>
      </c>
      <c r="C4045" s="51">
        <v>2.5886399999999998E-7</v>
      </c>
      <c r="D4045" s="51">
        <v>1.45988E-7</v>
      </c>
      <c r="E4045" s="51">
        <v>4.1087100000000001E-8</v>
      </c>
      <c r="F4045" s="52">
        <v>7.4000000000000001E-8</v>
      </c>
      <c r="G4045" s="53">
        <v>5.1993910000000005E-7</v>
      </c>
      <c r="H4045" s="53">
        <f t="shared" si="63"/>
        <v>2.6516894100000001E-7</v>
      </c>
    </row>
    <row r="4046" spans="1:8" x14ac:dyDescent="0.4">
      <c r="A4046" s="49"/>
      <c r="B4046" s="50" t="s">
        <v>277</v>
      </c>
      <c r="C4046" s="51">
        <v>1.1359299999999999E-7</v>
      </c>
      <c r="D4046" s="51">
        <v>3.2057800000000003E-7</v>
      </c>
      <c r="E4046" s="51">
        <v>6.1033200000000004E-9</v>
      </c>
      <c r="F4046" s="52">
        <v>8.0099999999999996E-8</v>
      </c>
      <c r="G4046" s="53">
        <v>5.2037432000000005E-7</v>
      </c>
      <c r="H4046" s="53">
        <f t="shared" si="63"/>
        <v>2.6539090320000001E-7</v>
      </c>
    </row>
    <row r="4047" spans="1:8" x14ac:dyDescent="0.4">
      <c r="A4047" s="49"/>
      <c r="B4047" s="50" t="s">
        <v>296</v>
      </c>
      <c r="C4047" s="51">
        <v>1.2964399999999999E-7</v>
      </c>
      <c r="D4047" s="51">
        <v>3.2538000000000002E-7</v>
      </c>
      <c r="E4047" s="51">
        <v>2.0414199999999998E-8</v>
      </c>
      <c r="F4047" s="52">
        <v>9.4300000000000004E-8</v>
      </c>
      <c r="G4047" s="53">
        <v>5.6973819999999989E-7</v>
      </c>
      <c r="H4047" s="53">
        <f t="shared" si="63"/>
        <v>2.9056648199999993E-7</v>
      </c>
    </row>
    <row r="4048" spans="1:8" x14ac:dyDescent="0.4">
      <c r="A4048" s="49"/>
      <c r="B4048" s="50" t="s">
        <v>219</v>
      </c>
      <c r="C4048" s="51">
        <v>2.7161799999999999E-7</v>
      </c>
      <c r="D4048" s="51">
        <v>1.67864E-7</v>
      </c>
      <c r="E4048" s="51">
        <v>4.1306800000000003E-8</v>
      </c>
      <c r="F4048" s="52">
        <v>9.3600000000000004E-8</v>
      </c>
      <c r="G4048" s="53">
        <v>5.7438879999999999E-7</v>
      </c>
      <c r="H4048" s="53">
        <f t="shared" si="63"/>
        <v>2.9293828800000001E-7</v>
      </c>
    </row>
    <row r="4049" spans="1:8" x14ac:dyDescent="0.4">
      <c r="A4049" s="49"/>
      <c r="B4049" s="50" t="s">
        <v>400</v>
      </c>
      <c r="C4049" s="51">
        <v>1.29601E-7</v>
      </c>
      <c r="D4049" s="51">
        <v>3.5528699999999997E-7</v>
      </c>
      <c r="E4049" s="51">
        <v>7.1927800000000005E-9</v>
      </c>
      <c r="F4049" s="52">
        <v>9.0400000000000002E-8</v>
      </c>
      <c r="G4049" s="53">
        <v>5.8248077999999998E-7</v>
      </c>
      <c r="H4049" s="53">
        <f t="shared" si="63"/>
        <v>2.9706519780000001E-7</v>
      </c>
    </row>
    <row r="4050" spans="1:8" x14ac:dyDescent="0.4">
      <c r="A4050" s="49"/>
      <c r="B4050" s="50" t="s">
        <v>392</v>
      </c>
      <c r="C4050" s="51">
        <v>1.5693200000000002E-7</v>
      </c>
      <c r="D4050" s="51">
        <v>4.2659000000000001E-7</v>
      </c>
      <c r="E4050" s="51">
        <v>7.3551E-9</v>
      </c>
      <c r="F4050" s="52">
        <v>6.4099999999999998E-8</v>
      </c>
      <c r="G4050" s="53">
        <v>6.5497710000000013E-7</v>
      </c>
      <c r="H4050" s="53">
        <f t="shared" si="63"/>
        <v>3.340383210000001E-7</v>
      </c>
    </row>
    <row r="4051" spans="1:8" x14ac:dyDescent="0.4">
      <c r="A4051" s="49"/>
      <c r="B4051" s="50" t="s">
        <v>410</v>
      </c>
      <c r="C4051" s="51">
        <v>1.31376E-7</v>
      </c>
      <c r="D4051" s="51">
        <v>2.7044900000000002E-7</v>
      </c>
      <c r="E4051" s="51">
        <v>3.7677200000000003E-9</v>
      </c>
      <c r="F4051" s="52">
        <v>2.65E-7</v>
      </c>
      <c r="G4051" s="53">
        <v>6.7059271999999994E-7</v>
      </c>
      <c r="H4051" s="53">
        <f t="shared" si="63"/>
        <v>3.4200228719999999E-7</v>
      </c>
    </row>
    <row r="4052" spans="1:8" x14ac:dyDescent="0.4">
      <c r="A4052" s="49"/>
      <c r="B4052" s="50" t="s">
        <v>461</v>
      </c>
      <c r="C4052" s="51">
        <v>1.7037799999999999E-7</v>
      </c>
      <c r="D4052" s="51">
        <v>4.1225E-7</v>
      </c>
      <c r="E4052" s="51">
        <v>2.27275E-8</v>
      </c>
      <c r="F4052" s="52">
        <v>8.2799999999999987E-8</v>
      </c>
      <c r="G4052" s="53">
        <v>6.8815549999999997E-7</v>
      </c>
      <c r="H4052" s="53">
        <f t="shared" si="63"/>
        <v>3.5095930499999998E-7</v>
      </c>
    </row>
    <row r="4053" spans="1:8" x14ac:dyDescent="0.4">
      <c r="A4053" s="49"/>
      <c r="B4053" s="50" t="s">
        <v>374</v>
      </c>
      <c r="C4053" s="51">
        <v>2.1007400000000001E-7</v>
      </c>
      <c r="D4053" s="51">
        <v>4.3475700000000003E-7</v>
      </c>
      <c r="E4053" s="51">
        <v>1.0941500000000001E-8</v>
      </c>
      <c r="F4053" s="52">
        <v>4.2200000000000001E-8</v>
      </c>
      <c r="G4053" s="53">
        <v>6.9797250000000012E-7</v>
      </c>
      <c r="H4053" s="53">
        <f t="shared" si="63"/>
        <v>3.5596597500000004E-7</v>
      </c>
    </row>
    <row r="4054" spans="1:8" x14ac:dyDescent="0.4">
      <c r="A4054" s="49"/>
      <c r="B4054" s="50" t="s">
        <v>382</v>
      </c>
      <c r="C4054" s="51">
        <v>2.6183499999999999E-7</v>
      </c>
      <c r="D4054" s="51">
        <v>1.8665899999999998E-7</v>
      </c>
      <c r="E4054" s="51">
        <v>1.1327899999999999E-7</v>
      </c>
      <c r="F4054" s="52">
        <v>1.48E-7</v>
      </c>
      <c r="G4054" s="53">
        <v>7.0977300000000007E-7</v>
      </c>
      <c r="H4054" s="53">
        <f t="shared" si="63"/>
        <v>3.6198423000000006E-7</v>
      </c>
    </row>
    <row r="4055" spans="1:8" x14ac:dyDescent="0.4">
      <c r="A4055" s="49"/>
      <c r="B4055" s="50" t="s">
        <v>470</v>
      </c>
      <c r="C4055" s="51">
        <v>1.92402E-7</v>
      </c>
      <c r="D4055" s="51">
        <v>4.1343100000000004E-7</v>
      </c>
      <c r="E4055" s="51">
        <v>7.5786600000000004E-9</v>
      </c>
      <c r="F4055" s="52">
        <v>1.0900000000000001E-7</v>
      </c>
      <c r="G4055" s="53">
        <v>7.2241166000000011E-7</v>
      </c>
      <c r="H4055" s="53">
        <f t="shared" si="63"/>
        <v>3.6842994660000006E-7</v>
      </c>
    </row>
    <row r="4056" spans="1:8" x14ac:dyDescent="0.4">
      <c r="A4056" s="49"/>
      <c r="B4056" s="50" t="s">
        <v>453</v>
      </c>
      <c r="C4056" s="51">
        <v>1.66675E-7</v>
      </c>
      <c r="D4056" s="51">
        <v>4.5199099999999999E-7</v>
      </c>
      <c r="E4056" s="51">
        <v>1.1775599999999999E-8</v>
      </c>
      <c r="F4056" s="52">
        <v>2.0200000000000001E-7</v>
      </c>
      <c r="G4056" s="53">
        <v>8.3244160000000009E-7</v>
      </c>
      <c r="H4056" s="53">
        <f t="shared" si="63"/>
        <v>4.2454521600000004E-7</v>
      </c>
    </row>
    <row r="4057" spans="1:8" x14ac:dyDescent="0.4">
      <c r="A4057" s="49"/>
      <c r="B4057" s="50" t="s">
        <v>216</v>
      </c>
      <c r="C4057" s="51">
        <v>3.6591199999999997E-7</v>
      </c>
      <c r="D4057" s="51">
        <v>2.32428E-7</v>
      </c>
      <c r="E4057" s="51">
        <v>1.00007E-7</v>
      </c>
      <c r="F4057" s="52">
        <v>1.43E-7</v>
      </c>
      <c r="G4057" s="53">
        <v>8.4134700000000002E-7</v>
      </c>
      <c r="H4057" s="53">
        <f t="shared" si="63"/>
        <v>4.2908697000000001E-7</v>
      </c>
    </row>
    <row r="4058" spans="1:8" x14ac:dyDescent="0.4">
      <c r="A4058" s="49"/>
      <c r="B4058" s="50" t="s">
        <v>364</v>
      </c>
      <c r="C4058" s="51">
        <v>1.5006799999999999E-7</v>
      </c>
      <c r="D4058" s="51">
        <v>5.4189600000000005E-7</v>
      </c>
      <c r="E4058" s="51">
        <v>2.63687E-8</v>
      </c>
      <c r="F4058" s="52">
        <v>1.29E-7</v>
      </c>
      <c r="G4058" s="53">
        <v>8.4733270000000006E-7</v>
      </c>
      <c r="H4058" s="53">
        <f t="shared" si="63"/>
        <v>4.3213967700000005E-7</v>
      </c>
    </row>
    <row r="4059" spans="1:8" x14ac:dyDescent="0.4">
      <c r="A4059" s="49"/>
      <c r="B4059" s="50" t="s">
        <v>446</v>
      </c>
      <c r="C4059" s="51">
        <v>2.7210800000000002E-7</v>
      </c>
      <c r="D4059" s="51">
        <v>4.03307E-7</v>
      </c>
      <c r="E4059" s="51">
        <v>5.4552100000000003E-8</v>
      </c>
      <c r="F4059" s="52">
        <v>1.3200000000000002E-7</v>
      </c>
      <c r="G4059" s="53">
        <v>8.6196709999999994E-7</v>
      </c>
      <c r="H4059" s="53">
        <f t="shared" si="63"/>
        <v>4.3960322099999998E-7</v>
      </c>
    </row>
    <row r="4060" spans="1:8" x14ac:dyDescent="0.4">
      <c r="A4060" s="49"/>
      <c r="B4060" s="50" t="s">
        <v>345</v>
      </c>
      <c r="C4060" s="51">
        <v>2.7716799999999998E-7</v>
      </c>
      <c r="D4060" s="51">
        <v>5.5417199999999999E-7</v>
      </c>
      <c r="E4060" s="51">
        <v>1.16354E-8</v>
      </c>
      <c r="F4060" s="52">
        <v>4.9700000000000002E-8</v>
      </c>
      <c r="G4060" s="53">
        <v>8.9267540000000007E-7</v>
      </c>
      <c r="H4060" s="53">
        <f t="shared" si="63"/>
        <v>4.5526445400000003E-7</v>
      </c>
    </row>
    <row r="4061" spans="1:8" x14ac:dyDescent="0.4">
      <c r="A4061" s="49"/>
      <c r="B4061" s="50" t="s">
        <v>369</v>
      </c>
      <c r="C4061" s="51">
        <v>3.24407E-7</v>
      </c>
      <c r="D4061" s="51">
        <v>4.0892800000000005E-7</v>
      </c>
      <c r="E4061" s="51">
        <v>6.4481999999999995E-8</v>
      </c>
      <c r="F4061" s="52">
        <v>1.11E-7</v>
      </c>
      <c r="G4061" s="53">
        <v>9.0881700000000014E-7</v>
      </c>
      <c r="H4061" s="53">
        <f t="shared" si="63"/>
        <v>4.6349667000000008E-7</v>
      </c>
    </row>
    <row r="4062" spans="1:8" x14ac:dyDescent="0.4">
      <c r="A4062" s="49"/>
      <c r="B4062" s="50" t="s">
        <v>370</v>
      </c>
      <c r="C4062" s="51">
        <v>3.24407E-7</v>
      </c>
      <c r="D4062" s="51">
        <v>4.0892800000000005E-7</v>
      </c>
      <c r="E4062" s="51">
        <v>6.4481999999999995E-8</v>
      </c>
      <c r="F4062" s="52">
        <v>1.11E-7</v>
      </c>
      <c r="G4062" s="53">
        <v>9.0881700000000014E-7</v>
      </c>
      <c r="H4062" s="53">
        <f t="shared" si="63"/>
        <v>4.6349667000000008E-7</v>
      </c>
    </row>
    <row r="4063" spans="1:8" x14ac:dyDescent="0.4">
      <c r="A4063" s="49"/>
      <c r="B4063" s="50" t="s">
        <v>397</v>
      </c>
      <c r="C4063" s="51">
        <v>2.0315000000000002E-7</v>
      </c>
      <c r="D4063" s="51">
        <v>5.6150899999999998E-7</v>
      </c>
      <c r="E4063" s="51">
        <v>2.3014600000000003E-8</v>
      </c>
      <c r="F4063" s="52">
        <v>1.3899999999999999E-7</v>
      </c>
      <c r="G4063" s="53">
        <v>9.2667360000000001E-7</v>
      </c>
      <c r="H4063" s="53">
        <f t="shared" si="63"/>
        <v>4.72603536E-7</v>
      </c>
    </row>
    <row r="4064" spans="1:8" x14ac:dyDescent="0.4">
      <c r="A4064" s="49"/>
      <c r="B4064" s="50" t="s">
        <v>217</v>
      </c>
      <c r="C4064" s="51">
        <v>4.20328E-7</v>
      </c>
      <c r="D4064" s="51">
        <v>2.78229E-7</v>
      </c>
      <c r="E4064" s="51">
        <v>7.0838600000000008E-8</v>
      </c>
      <c r="F4064" s="52">
        <v>1.7000000000000001E-7</v>
      </c>
      <c r="G4064" s="53">
        <v>9.3939560000000009E-7</v>
      </c>
      <c r="H4064" s="53">
        <f t="shared" si="63"/>
        <v>4.7909175600000005E-7</v>
      </c>
    </row>
    <row r="4065" spans="1:8" x14ac:dyDescent="0.4">
      <c r="A4065" s="49"/>
      <c r="B4065" s="50" t="s">
        <v>358</v>
      </c>
      <c r="C4065" s="51">
        <v>4.1981700000000003E-7</v>
      </c>
      <c r="D4065" s="51">
        <v>2.9103300000000001E-7</v>
      </c>
      <c r="E4065" s="51">
        <v>7.7609899999999999E-8</v>
      </c>
      <c r="F4065" s="52">
        <v>1.6400000000000001E-7</v>
      </c>
      <c r="G4065" s="53">
        <v>9.5245990000000011E-7</v>
      </c>
      <c r="H4065" s="53">
        <f t="shared" si="63"/>
        <v>4.8575454900000006E-7</v>
      </c>
    </row>
    <row r="4066" spans="1:8" x14ac:dyDescent="0.4">
      <c r="A4066" s="49"/>
      <c r="B4066" s="50" t="s">
        <v>354</v>
      </c>
      <c r="C4066" s="51">
        <v>4.3576599999999999E-7</v>
      </c>
      <c r="D4066" s="51">
        <v>2.5993900000000001E-7</v>
      </c>
      <c r="E4066" s="51">
        <v>1.0941E-7</v>
      </c>
      <c r="F4066" s="52">
        <v>1.6400000000000001E-7</v>
      </c>
      <c r="G4066" s="53">
        <v>9.6911499999999995E-7</v>
      </c>
      <c r="H4066" s="53">
        <f t="shared" si="63"/>
        <v>4.9424864999999994E-7</v>
      </c>
    </row>
    <row r="4067" spans="1:8" x14ac:dyDescent="0.4">
      <c r="A4067" s="49"/>
      <c r="B4067" s="50" t="s">
        <v>220</v>
      </c>
      <c r="C4067" s="51">
        <v>4.9404099999999992E-7</v>
      </c>
      <c r="D4067" s="51">
        <v>3.1054599999999998E-7</v>
      </c>
      <c r="E4067" s="51">
        <v>4.6994599999999997E-8</v>
      </c>
      <c r="F4067" s="52">
        <v>1.29E-7</v>
      </c>
      <c r="G4067" s="53">
        <v>9.8058159999999994E-7</v>
      </c>
      <c r="H4067" s="53">
        <f t="shared" si="63"/>
        <v>5.0009661599999999E-7</v>
      </c>
    </row>
    <row r="4068" spans="1:8" x14ac:dyDescent="0.4">
      <c r="A4068" s="49"/>
      <c r="B4068" s="50" t="s">
        <v>475</v>
      </c>
      <c r="C4068" s="51">
        <v>3.6641000000000001E-7</v>
      </c>
      <c r="D4068" s="51">
        <v>4.7879599999999997E-7</v>
      </c>
      <c r="E4068" s="51">
        <v>6.6887500000000009E-8</v>
      </c>
      <c r="F4068" s="52">
        <v>1.5100000000000002E-7</v>
      </c>
      <c r="G4068" s="53">
        <v>1.0630935000000002E-6</v>
      </c>
      <c r="H4068" s="53">
        <f t="shared" si="63"/>
        <v>5.4217768500000013E-7</v>
      </c>
    </row>
    <row r="4069" spans="1:8" x14ac:dyDescent="0.4">
      <c r="A4069" s="49"/>
      <c r="B4069" s="50" t="s">
        <v>375</v>
      </c>
      <c r="C4069" s="51">
        <v>2.6728500000000003E-7</v>
      </c>
      <c r="D4069" s="51">
        <v>6.2034200000000001E-7</v>
      </c>
      <c r="E4069" s="51">
        <v>3.7283500000000004E-8</v>
      </c>
      <c r="F4069" s="52">
        <v>1.5100000000000002E-7</v>
      </c>
      <c r="G4069" s="53">
        <v>1.0759104999999999E-6</v>
      </c>
      <c r="H4069" s="53">
        <f t="shared" si="63"/>
        <v>5.4871435500000002E-7</v>
      </c>
    </row>
    <row r="4070" spans="1:8" x14ac:dyDescent="0.4">
      <c r="A4070" s="49"/>
      <c r="B4070" s="50" t="s">
        <v>455</v>
      </c>
      <c r="C4070" s="51">
        <v>5.8346300000000004E-7</v>
      </c>
      <c r="D4070" s="51">
        <v>3.0509899999999997E-7</v>
      </c>
      <c r="E4070" s="51">
        <v>7.33592E-8</v>
      </c>
      <c r="F4070" s="52">
        <v>2.16E-7</v>
      </c>
      <c r="G4070" s="53">
        <v>1.1779212E-6</v>
      </c>
      <c r="H4070" s="53">
        <f t="shared" si="63"/>
        <v>6.0073981200000002E-7</v>
      </c>
    </row>
    <row r="4071" spans="1:8" x14ac:dyDescent="0.4">
      <c r="A4071" s="49"/>
      <c r="B4071" s="50" t="s">
        <v>91</v>
      </c>
      <c r="C4071" s="51">
        <v>5.8667099999999997E-7</v>
      </c>
      <c r="D4071" s="51">
        <v>4.9181200000000001E-7</v>
      </c>
      <c r="E4071" s="51">
        <v>7.5428799999999996E-8</v>
      </c>
      <c r="F4071" s="52">
        <v>2.4000000000000003E-7</v>
      </c>
      <c r="G4071" s="53">
        <v>1.3939117999999999E-6</v>
      </c>
      <c r="H4071" s="53">
        <f t="shared" si="63"/>
        <v>7.1089501799999997E-7</v>
      </c>
    </row>
    <row r="4072" spans="1:8" x14ac:dyDescent="0.4">
      <c r="A4072" s="49"/>
      <c r="B4072" s="50" t="s">
        <v>373</v>
      </c>
      <c r="C4072" s="51">
        <v>4.7599099999999999E-7</v>
      </c>
      <c r="D4072" s="51">
        <v>6.9487700000000001E-7</v>
      </c>
      <c r="E4072" s="51">
        <v>1.66811E-7</v>
      </c>
      <c r="F4072" s="52">
        <v>2.2699999999999998E-7</v>
      </c>
      <c r="G4072" s="53">
        <v>1.5646790000000001E-6</v>
      </c>
      <c r="H4072" s="53">
        <f t="shared" si="63"/>
        <v>7.9798629000000006E-7</v>
      </c>
    </row>
    <row r="4073" spans="1:8" x14ac:dyDescent="0.4">
      <c r="A4073" s="49"/>
      <c r="B4073" s="50" t="s">
        <v>393</v>
      </c>
      <c r="C4073" s="51">
        <v>6.84758E-7</v>
      </c>
      <c r="D4073" s="51">
        <v>5.8621899999999999E-7</v>
      </c>
      <c r="E4073" s="51">
        <v>6.4517700000000006E-8</v>
      </c>
      <c r="F4073" s="52">
        <v>2.3100000000000002E-7</v>
      </c>
      <c r="G4073" s="53">
        <v>1.5664947000000002E-6</v>
      </c>
      <c r="H4073" s="53">
        <f t="shared" si="63"/>
        <v>7.9891229700000013E-7</v>
      </c>
    </row>
    <row r="4074" spans="1:8" x14ac:dyDescent="0.4">
      <c r="A4074" s="49"/>
      <c r="B4074" s="50" t="s">
        <v>327</v>
      </c>
      <c r="C4074" s="51">
        <v>7.2925899999999998E-7</v>
      </c>
      <c r="D4074" s="51">
        <v>5.0591899999999999E-7</v>
      </c>
      <c r="E4074" s="51">
        <v>1.8192999999999999E-7</v>
      </c>
      <c r="F4074" s="52">
        <v>2.3699999999999999E-7</v>
      </c>
      <c r="G4074" s="53">
        <v>1.654108E-6</v>
      </c>
      <c r="H4074" s="53">
        <f t="shared" si="63"/>
        <v>8.4359508E-7</v>
      </c>
    </row>
    <row r="4075" spans="1:8" x14ac:dyDescent="0.4">
      <c r="A4075" s="49"/>
      <c r="B4075" s="50" t="s">
        <v>381</v>
      </c>
      <c r="C4075" s="51">
        <v>4.3796399999999999E-7</v>
      </c>
      <c r="D4075" s="51">
        <v>1.11765E-6</v>
      </c>
      <c r="E4075" s="51">
        <v>2.3863700000000001E-8</v>
      </c>
      <c r="F4075" s="52">
        <v>8.3000000000000002E-8</v>
      </c>
      <c r="G4075" s="53">
        <v>1.6624777E-6</v>
      </c>
      <c r="H4075" s="53">
        <f t="shared" si="63"/>
        <v>8.4786362699999995E-7</v>
      </c>
    </row>
    <row r="4076" spans="1:8" x14ac:dyDescent="0.4">
      <c r="A4076" s="49"/>
      <c r="B4076" s="50" t="s">
        <v>396</v>
      </c>
      <c r="C4076" s="51">
        <v>6.9864600000000007E-7</v>
      </c>
      <c r="D4076" s="51">
        <v>5.2222900000000001E-7</v>
      </c>
      <c r="E4076" s="51">
        <v>1.5905300000000001E-7</v>
      </c>
      <c r="F4076" s="52">
        <v>3.3599999999999999E-7</v>
      </c>
      <c r="G4076" s="53">
        <v>1.7159280000000001E-6</v>
      </c>
      <c r="H4076" s="53">
        <f t="shared" si="63"/>
        <v>8.7512328000000006E-7</v>
      </c>
    </row>
    <row r="4077" spans="1:8" x14ac:dyDescent="0.4">
      <c r="A4077" s="49"/>
      <c r="B4077" s="50" t="s">
        <v>266</v>
      </c>
      <c r="C4077" s="51">
        <v>3.6636099999999998E-7</v>
      </c>
      <c r="D4077" s="51">
        <v>1.1333E-6</v>
      </c>
      <c r="E4077" s="51">
        <v>8.6171800000000001E-8</v>
      </c>
      <c r="F4077" s="52">
        <v>1.4399999999999999E-7</v>
      </c>
      <c r="G4077" s="53">
        <v>1.7298327999999999E-6</v>
      </c>
      <c r="H4077" s="53">
        <f t="shared" si="63"/>
        <v>8.8221472799999996E-7</v>
      </c>
    </row>
    <row r="4078" spans="1:8" x14ac:dyDescent="0.4">
      <c r="A4078" s="49"/>
      <c r="B4078" s="50" t="s">
        <v>414</v>
      </c>
      <c r="C4078" s="51">
        <v>8.2992199999999996E-7</v>
      </c>
      <c r="D4078" s="51">
        <v>5.9599200000000009E-7</v>
      </c>
      <c r="E4078" s="51">
        <v>1.0270800000000001E-7</v>
      </c>
      <c r="F4078" s="52">
        <v>2.41E-7</v>
      </c>
      <c r="G4078" s="53">
        <v>1.7696219999999997E-6</v>
      </c>
      <c r="H4078" s="53">
        <f t="shared" si="63"/>
        <v>9.0250721999999987E-7</v>
      </c>
    </row>
    <row r="4079" spans="1:8" x14ac:dyDescent="0.4">
      <c r="A4079" s="49"/>
      <c r="B4079" s="50" t="s">
        <v>307</v>
      </c>
      <c r="C4079" s="51">
        <v>9.5638799999999995E-7</v>
      </c>
      <c r="D4079" s="51">
        <v>5.8041799999999995E-7</v>
      </c>
      <c r="E4079" s="51">
        <v>9.1252399999999997E-8</v>
      </c>
      <c r="F4079" s="52">
        <v>1.91E-7</v>
      </c>
      <c r="G4079" s="53">
        <v>1.8190583999999997E-6</v>
      </c>
      <c r="H4079" s="53">
        <f t="shared" si="63"/>
        <v>9.277197839999999E-7</v>
      </c>
    </row>
    <row r="4080" spans="1:8" x14ac:dyDescent="0.4">
      <c r="A4080" s="49"/>
      <c r="B4080" s="50" t="s">
        <v>423</v>
      </c>
      <c r="C4080" s="51">
        <v>4.5869699999999997E-7</v>
      </c>
      <c r="D4080" s="51">
        <v>9.4668300000000003E-7</v>
      </c>
      <c r="E4080" s="51">
        <v>6.3788899999999998E-8</v>
      </c>
      <c r="F4080" s="52">
        <v>3.9400000000000001E-7</v>
      </c>
      <c r="G4080" s="53">
        <v>1.8631689000000001E-6</v>
      </c>
      <c r="H4080" s="53">
        <f t="shared" si="63"/>
        <v>9.5021613900000002E-7</v>
      </c>
    </row>
    <row r="4081" spans="1:8" x14ac:dyDescent="0.4">
      <c r="A4081" s="49"/>
      <c r="B4081" s="50" t="s">
        <v>335</v>
      </c>
      <c r="C4081" s="51">
        <v>7.9082299999999991E-7</v>
      </c>
      <c r="D4081" s="51">
        <v>5.6719200000000004E-7</v>
      </c>
      <c r="E4081" s="51">
        <v>2.118E-7</v>
      </c>
      <c r="F4081" s="52">
        <v>4.1899999999999998E-7</v>
      </c>
      <c r="G4081" s="53">
        <v>1.9888150000000001E-6</v>
      </c>
      <c r="H4081" s="53">
        <f t="shared" si="63"/>
        <v>1.0142956500000001E-6</v>
      </c>
    </row>
    <row r="4082" spans="1:8" x14ac:dyDescent="0.4">
      <c r="A4082" s="49"/>
      <c r="B4082" s="50" t="s">
        <v>342</v>
      </c>
      <c r="C4082" s="51">
        <v>7.6726E-7</v>
      </c>
      <c r="D4082" s="51">
        <v>6.5771899999999996E-7</v>
      </c>
      <c r="E4082" s="51">
        <v>3.8202899999999996E-7</v>
      </c>
      <c r="F4082" s="52">
        <v>2.16E-7</v>
      </c>
      <c r="G4082" s="53">
        <v>2.0230079999999997E-6</v>
      </c>
      <c r="H4082" s="53">
        <f t="shared" si="63"/>
        <v>1.03173408E-6</v>
      </c>
    </row>
    <row r="4083" spans="1:8" x14ac:dyDescent="0.4">
      <c r="A4083" s="49"/>
      <c r="B4083" s="50" t="s">
        <v>472</v>
      </c>
      <c r="C4083" s="51">
        <v>9.6004399999999986E-7</v>
      </c>
      <c r="D4083" s="51">
        <v>6.2195599999999999E-7</v>
      </c>
      <c r="E4083" s="51">
        <v>1.3201700000000001E-7</v>
      </c>
      <c r="F4083" s="52">
        <v>3.2000000000000001E-7</v>
      </c>
      <c r="G4083" s="53">
        <v>2.0340169999999998E-6</v>
      </c>
      <c r="H4083" s="53">
        <f t="shared" si="63"/>
        <v>1.0373486699999999E-6</v>
      </c>
    </row>
    <row r="4084" spans="1:8" x14ac:dyDescent="0.4">
      <c r="A4084" s="49"/>
      <c r="B4084" s="50" t="s">
        <v>387</v>
      </c>
      <c r="C4084" s="51">
        <v>2.9339699999999999E-7</v>
      </c>
      <c r="D4084" s="51">
        <v>9.8501200000000001E-7</v>
      </c>
      <c r="E4084" s="51">
        <v>1.6496500000000002E-8</v>
      </c>
      <c r="F4084" s="52">
        <v>7.5199999999999996E-7</v>
      </c>
      <c r="G4084" s="53">
        <v>2.0469054999999995E-6</v>
      </c>
      <c r="H4084" s="53">
        <f t="shared" si="63"/>
        <v>1.0439218049999997E-6</v>
      </c>
    </row>
    <row r="4085" spans="1:8" x14ac:dyDescent="0.4">
      <c r="A4085" s="49"/>
      <c r="B4085" s="50" t="s">
        <v>450</v>
      </c>
      <c r="C4085" s="51">
        <v>6.5009099999999999E-7</v>
      </c>
      <c r="D4085" s="51">
        <v>6.4449299999999995E-7</v>
      </c>
      <c r="E4085" s="51">
        <v>2.4192100000000001E-7</v>
      </c>
      <c r="F4085" s="52">
        <v>5.3399999999999999E-7</v>
      </c>
      <c r="G4085" s="53">
        <v>2.0705050000000003E-6</v>
      </c>
      <c r="H4085" s="53">
        <f t="shared" si="63"/>
        <v>1.0559575500000001E-6</v>
      </c>
    </row>
    <row r="4086" spans="1:8" x14ac:dyDescent="0.4">
      <c r="A4086" s="49"/>
      <c r="B4086" s="50" t="s">
        <v>406</v>
      </c>
      <c r="C4086" s="51">
        <v>9.0599899999999996E-7</v>
      </c>
      <c r="D4086" s="51">
        <v>4.9366500000000002E-7</v>
      </c>
      <c r="E4086" s="51">
        <v>2.3122900000000001E-7</v>
      </c>
      <c r="F4086" s="52">
        <v>4.4999999999999998E-7</v>
      </c>
      <c r="G4086" s="53">
        <v>2.0808929999999999E-6</v>
      </c>
      <c r="H4086" s="53">
        <f t="shared" si="63"/>
        <v>1.06125543E-6</v>
      </c>
    </row>
    <row r="4087" spans="1:8" x14ac:dyDescent="0.4">
      <c r="A4087" s="49"/>
      <c r="B4087" s="50" t="s">
        <v>419</v>
      </c>
      <c r="C4087" s="51">
        <v>8.1701300000000001E-7</v>
      </c>
      <c r="D4087" s="51">
        <v>6.5538200000000004E-7</v>
      </c>
      <c r="E4087" s="51">
        <v>2.1166800000000001E-7</v>
      </c>
      <c r="F4087" s="52">
        <v>4.2099999999999997E-7</v>
      </c>
      <c r="G4087" s="53">
        <v>2.105063E-6</v>
      </c>
      <c r="H4087" s="53">
        <f t="shared" si="63"/>
        <v>1.07358213E-6</v>
      </c>
    </row>
    <row r="4088" spans="1:8" x14ac:dyDescent="0.4">
      <c r="A4088" s="49"/>
      <c r="B4088" s="50" t="s">
        <v>306</v>
      </c>
      <c r="C4088" s="51">
        <v>5.0748999999999995E-7</v>
      </c>
      <c r="D4088" s="51">
        <v>1.29443E-6</v>
      </c>
      <c r="E4088" s="51">
        <v>6.5622800000000007E-8</v>
      </c>
      <c r="F4088" s="52">
        <v>2.6800000000000002E-7</v>
      </c>
      <c r="G4088" s="53">
        <v>2.1355428E-6</v>
      </c>
      <c r="H4088" s="53">
        <f t="shared" si="63"/>
        <v>1.089126828E-6</v>
      </c>
    </row>
    <row r="4089" spans="1:8" x14ac:dyDescent="0.4">
      <c r="A4089" s="49"/>
      <c r="B4089" s="50" t="s">
        <v>415</v>
      </c>
      <c r="C4089" s="51">
        <v>6.9229499999999999E-7</v>
      </c>
      <c r="D4089" s="51">
        <v>9.4240399999999997E-7</v>
      </c>
      <c r="E4089" s="51">
        <v>6.8093600000000006E-8</v>
      </c>
      <c r="F4089" s="52">
        <v>4.4900000000000001E-7</v>
      </c>
      <c r="G4089" s="53">
        <v>2.1517925999999997E-6</v>
      </c>
      <c r="H4089" s="53">
        <f t="shared" si="63"/>
        <v>1.0974142259999998E-6</v>
      </c>
    </row>
    <row r="4090" spans="1:8" x14ac:dyDescent="0.4">
      <c r="A4090" s="49"/>
      <c r="B4090" s="50" t="s">
        <v>367</v>
      </c>
      <c r="C4090" s="51">
        <v>8.2513099999999995E-7</v>
      </c>
      <c r="D4090" s="51">
        <v>9.16426E-7</v>
      </c>
      <c r="E4090" s="51">
        <v>1.4836199999999999E-7</v>
      </c>
      <c r="F4090" s="52">
        <v>3.5699999999999998E-7</v>
      </c>
      <c r="G4090" s="53">
        <v>2.2469189999999999E-6</v>
      </c>
      <c r="H4090" s="53">
        <f t="shared" si="63"/>
        <v>1.14592869E-6</v>
      </c>
    </row>
    <row r="4091" spans="1:8" x14ac:dyDescent="0.4">
      <c r="A4091" s="49"/>
      <c r="B4091" s="50" t="s">
        <v>326</v>
      </c>
      <c r="C4091" s="51">
        <v>1.06046E-6</v>
      </c>
      <c r="D4091" s="51">
        <v>1.01154E-6</v>
      </c>
      <c r="E4091" s="51">
        <v>6.1026900000000002E-8</v>
      </c>
      <c r="F4091" s="52">
        <v>1.14E-7</v>
      </c>
      <c r="G4091" s="53">
        <v>2.2470269E-6</v>
      </c>
      <c r="H4091" s="53">
        <f t="shared" si="63"/>
        <v>1.145983719E-6</v>
      </c>
    </row>
    <row r="4092" spans="1:8" x14ac:dyDescent="0.4">
      <c r="A4092" s="49"/>
      <c r="B4092" s="50" t="s">
        <v>337</v>
      </c>
      <c r="C4092" s="51">
        <v>1.1372299999999999E-6</v>
      </c>
      <c r="D4092" s="51">
        <v>7.2873399999999999E-7</v>
      </c>
      <c r="E4092" s="51">
        <v>1.1078400000000001E-7</v>
      </c>
      <c r="F4092" s="52">
        <v>3.8000000000000001E-7</v>
      </c>
      <c r="G4092" s="53">
        <v>2.3567480000000003E-6</v>
      </c>
      <c r="H4092" s="53">
        <f t="shared" si="63"/>
        <v>1.2019414800000002E-6</v>
      </c>
    </row>
    <row r="4093" spans="1:8" x14ac:dyDescent="0.4">
      <c r="A4093" s="49"/>
      <c r="B4093" s="50" t="s">
        <v>441</v>
      </c>
      <c r="C4093" s="51">
        <v>8.7355500000000002E-7</v>
      </c>
      <c r="D4093" s="51">
        <v>9.6176599999999996E-7</v>
      </c>
      <c r="E4093" s="51">
        <v>2.5353000000000002E-7</v>
      </c>
      <c r="F4093" s="52">
        <v>3.8000000000000001E-7</v>
      </c>
      <c r="G4093" s="53">
        <v>2.4688510000000003E-6</v>
      </c>
      <c r="H4093" s="53">
        <f t="shared" si="63"/>
        <v>1.2591140100000001E-6</v>
      </c>
    </row>
    <row r="4094" spans="1:8" x14ac:dyDescent="0.4">
      <c r="A4094" s="49"/>
      <c r="B4094" s="50" t="s">
        <v>466</v>
      </c>
      <c r="C4094" s="51">
        <v>9.3309700000000003E-7</v>
      </c>
      <c r="D4094" s="51">
        <v>1.00449E-6</v>
      </c>
      <c r="E4094" s="51">
        <v>2.12237E-7</v>
      </c>
      <c r="F4094" s="52">
        <v>3.2299999999999997E-7</v>
      </c>
      <c r="G4094" s="53">
        <v>2.4728240000000001E-6</v>
      </c>
      <c r="H4094" s="53">
        <f t="shared" si="63"/>
        <v>1.2611402400000002E-6</v>
      </c>
    </row>
    <row r="4095" spans="1:8" x14ac:dyDescent="0.4">
      <c r="A4095" s="49"/>
      <c r="B4095" s="50" t="s">
        <v>445</v>
      </c>
      <c r="C4095" s="51">
        <v>8.3778700000000001E-7</v>
      </c>
      <c r="D4095" s="51">
        <v>8.5606400000000001E-7</v>
      </c>
      <c r="E4095" s="51">
        <v>1.97979E-7</v>
      </c>
      <c r="F4095" s="52">
        <v>6.3E-7</v>
      </c>
      <c r="G4095" s="53">
        <v>2.5218300000000001E-6</v>
      </c>
      <c r="H4095" s="53">
        <f t="shared" si="63"/>
        <v>1.2861333000000002E-6</v>
      </c>
    </row>
    <row r="4096" spans="1:8" x14ac:dyDescent="0.4">
      <c r="A4096" s="49"/>
      <c r="B4096" s="50" t="s">
        <v>380</v>
      </c>
      <c r="C4096" s="51">
        <v>1.1203700000000001E-6</v>
      </c>
      <c r="D4096" s="51">
        <v>7.9692600000000003E-7</v>
      </c>
      <c r="E4096" s="51">
        <v>2.4715199999999999E-7</v>
      </c>
      <c r="F4096" s="52">
        <v>5.5900000000000007E-7</v>
      </c>
      <c r="G4096" s="53">
        <v>2.7234480000000001E-6</v>
      </c>
      <c r="H4096" s="53">
        <f t="shared" si="63"/>
        <v>1.3889584800000001E-6</v>
      </c>
    </row>
    <row r="4097" spans="1:8" x14ac:dyDescent="0.4">
      <c r="A4097" s="49"/>
      <c r="B4097" s="50" t="s">
        <v>471</v>
      </c>
      <c r="C4097" s="51">
        <v>1.2765800000000001E-6</v>
      </c>
      <c r="D4097" s="51">
        <v>1.1216200000000001E-6</v>
      </c>
      <c r="E4097" s="51">
        <v>2.0737300000000001E-7</v>
      </c>
      <c r="F4097" s="52">
        <v>2.29E-7</v>
      </c>
      <c r="G4097" s="53">
        <v>2.8345729999999998E-6</v>
      </c>
      <c r="H4097" s="53">
        <f t="shared" si="63"/>
        <v>1.44563223E-6</v>
      </c>
    </row>
    <row r="4098" spans="1:8" x14ac:dyDescent="0.4">
      <c r="A4098" s="49"/>
      <c r="B4098" s="50" t="s">
        <v>366</v>
      </c>
      <c r="C4098" s="51">
        <v>4.37433E-7</v>
      </c>
      <c r="D4098" s="51">
        <v>2.32579E-6</v>
      </c>
      <c r="E4098" s="51">
        <v>2.2562899999999999E-8</v>
      </c>
      <c r="F4098" s="52">
        <v>9.0299999999999995E-8</v>
      </c>
      <c r="G4098" s="53">
        <v>2.8760859000000004E-6</v>
      </c>
      <c r="H4098" s="53">
        <f t="shared" si="63"/>
        <v>1.4668038090000002E-6</v>
      </c>
    </row>
    <row r="4099" spans="1:8" x14ac:dyDescent="0.4">
      <c r="A4099" s="49"/>
      <c r="B4099" s="50" t="s">
        <v>476</v>
      </c>
      <c r="C4099" s="51">
        <v>1.12763E-6</v>
      </c>
      <c r="D4099" s="51">
        <v>1.21022E-6</v>
      </c>
      <c r="E4099" s="51">
        <v>1.5298699999999999E-7</v>
      </c>
      <c r="F4099" s="52">
        <v>4.0400000000000002E-7</v>
      </c>
      <c r="G4099" s="53">
        <v>2.8948369999999993E-6</v>
      </c>
      <c r="H4099" s="53">
        <f t="shared" si="63"/>
        <v>1.4763668699999996E-6</v>
      </c>
    </row>
    <row r="4100" spans="1:8" x14ac:dyDescent="0.4">
      <c r="A4100" s="49"/>
      <c r="B4100" s="50" t="s">
        <v>238</v>
      </c>
      <c r="C4100" s="51">
        <v>1.28955E-6</v>
      </c>
      <c r="D4100" s="51">
        <v>1.31947E-6</v>
      </c>
      <c r="E4100" s="51">
        <v>4.7263700000000003E-8</v>
      </c>
      <c r="F4100" s="52">
        <v>2.3900000000000001E-7</v>
      </c>
      <c r="G4100" s="53">
        <v>2.8952837000000002E-6</v>
      </c>
      <c r="H4100" s="53">
        <f t="shared" si="63"/>
        <v>1.4765946870000001E-6</v>
      </c>
    </row>
    <row r="4101" spans="1:8" x14ac:dyDescent="0.4">
      <c r="A4101" s="49"/>
      <c r="B4101" s="50" t="s">
        <v>413</v>
      </c>
      <c r="C4101" s="51">
        <v>9.3329000000000007E-7</v>
      </c>
      <c r="D4101" s="51">
        <v>1.1364E-6</v>
      </c>
      <c r="E4101" s="51">
        <v>2.7707699999999996E-7</v>
      </c>
      <c r="F4101" s="52">
        <v>5.99E-7</v>
      </c>
      <c r="G4101" s="53">
        <v>2.9457670000000004E-6</v>
      </c>
      <c r="H4101" s="53">
        <f t="shared" si="63"/>
        <v>1.5023411700000003E-6</v>
      </c>
    </row>
    <row r="4102" spans="1:8" x14ac:dyDescent="0.4">
      <c r="A4102" s="49"/>
      <c r="B4102" s="50" t="s">
        <v>416</v>
      </c>
      <c r="C4102" s="51">
        <v>1.5597000000000001E-6</v>
      </c>
      <c r="D4102" s="51">
        <v>1.0675500000000001E-6</v>
      </c>
      <c r="E4102" s="51">
        <v>1.15035E-7</v>
      </c>
      <c r="F4102" s="52">
        <v>2.5199999999999998E-7</v>
      </c>
      <c r="G4102" s="53">
        <v>2.9942850000000001E-6</v>
      </c>
      <c r="H4102" s="53">
        <f t="shared" si="63"/>
        <v>1.52708535E-6</v>
      </c>
    </row>
    <row r="4103" spans="1:8" x14ac:dyDescent="0.4">
      <c r="A4103" s="49"/>
      <c r="B4103" s="50" t="s">
        <v>427</v>
      </c>
      <c r="C4103" s="51">
        <v>1.2539599999999999E-6</v>
      </c>
      <c r="D4103" s="51">
        <v>8.3473399999999991E-7</v>
      </c>
      <c r="E4103" s="51">
        <v>5.3888000000000002E-7</v>
      </c>
      <c r="F4103" s="52">
        <v>5.7700000000000004E-7</v>
      </c>
      <c r="G4103" s="53">
        <v>3.2045739999999999E-6</v>
      </c>
      <c r="H4103" s="53">
        <f t="shared" si="63"/>
        <v>1.6343327399999999E-6</v>
      </c>
    </row>
    <row r="4104" spans="1:8" x14ac:dyDescent="0.4">
      <c r="A4104" s="49"/>
      <c r="B4104" s="50" t="s">
        <v>399</v>
      </c>
      <c r="C4104" s="51">
        <v>1.3359100000000001E-6</v>
      </c>
      <c r="D4104" s="51">
        <v>8.5648699999999993E-7</v>
      </c>
      <c r="E4104" s="51">
        <v>4.6715699999999998E-7</v>
      </c>
      <c r="F4104" s="52">
        <v>6.4700000000000001E-7</v>
      </c>
      <c r="G4104" s="53">
        <v>3.3065540000000002E-6</v>
      </c>
      <c r="H4104" s="53">
        <f t="shared" si="63"/>
        <v>1.6863425400000002E-6</v>
      </c>
    </row>
    <row r="4105" spans="1:8" x14ac:dyDescent="0.4">
      <c r="A4105" s="49"/>
      <c r="B4105" s="50" t="s">
        <v>365</v>
      </c>
      <c r="C4105" s="51">
        <v>1.0610099999999999E-6</v>
      </c>
      <c r="D4105" s="51">
        <v>5.1385099999999999E-7</v>
      </c>
      <c r="E4105" s="51">
        <v>6.1890500000000005E-7</v>
      </c>
      <c r="F4105" s="52">
        <v>1.15E-6</v>
      </c>
      <c r="G4105" s="53">
        <v>3.3437659999999996E-6</v>
      </c>
      <c r="H4105" s="53">
        <f t="shared" ref="H4105:H4168" si="64">G4105*0.51</f>
        <v>1.7053206599999998E-6</v>
      </c>
    </row>
    <row r="4106" spans="1:8" x14ac:dyDescent="0.4">
      <c r="A4106" s="49"/>
      <c r="B4106" s="50" t="s">
        <v>473</v>
      </c>
      <c r="C4106" s="51">
        <v>4.8288300000000002E-7</v>
      </c>
      <c r="D4106" s="51">
        <v>2.0660199999999999E-6</v>
      </c>
      <c r="E4106" s="51">
        <v>5.2947399999999999E-8</v>
      </c>
      <c r="F4106" s="52">
        <v>7.7499999999999999E-7</v>
      </c>
      <c r="G4106" s="53">
        <v>3.3768503999999999E-6</v>
      </c>
      <c r="H4106" s="53">
        <f t="shared" si="64"/>
        <v>1.722193704E-6</v>
      </c>
    </row>
    <row r="4107" spans="1:8" x14ac:dyDescent="0.4">
      <c r="A4107" s="49"/>
      <c r="B4107" s="50" t="s">
        <v>284</v>
      </c>
      <c r="C4107" s="51">
        <v>1.1762099999999999E-6</v>
      </c>
      <c r="D4107" s="51">
        <v>1.4855800000000001E-6</v>
      </c>
      <c r="E4107" s="51">
        <v>3.7113299999999999E-7</v>
      </c>
      <c r="F4107" s="52">
        <v>5.2800000000000007E-7</v>
      </c>
      <c r="G4107" s="53">
        <v>3.5609229999999997E-6</v>
      </c>
      <c r="H4107" s="53">
        <f t="shared" si="64"/>
        <v>1.8160707299999998E-6</v>
      </c>
    </row>
    <row r="4108" spans="1:8" x14ac:dyDescent="0.4">
      <c r="A4108" s="49"/>
      <c r="B4108" s="50" t="s">
        <v>222</v>
      </c>
      <c r="C4108" s="51">
        <v>1.5163799999999999E-6</v>
      </c>
      <c r="D4108" s="51">
        <v>8.7273600000000007E-7</v>
      </c>
      <c r="E4108" s="51">
        <v>3.1543199999999996E-7</v>
      </c>
      <c r="F4108" s="52">
        <v>1.0699999999999999E-6</v>
      </c>
      <c r="G4108" s="53">
        <v>3.7745480000000001E-6</v>
      </c>
      <c r="H4108" s="53">
        <f t="shared" si="64"/>
        <v>1.9250194800000001E-6</v>
      </c>
    </row>
    <row r="4109" spans="1:8" x14ac:dyDescent="0.4">
      <c r="A4109" s="49"/>
      <c r="B4109" s="50" t="s">
        <v>398</v>
      </c>
      <c r="C4109" s="51">
        <v>1.17105E-6</v>
      </c>
      <c r="D4109" s="51">
        <v>1.7567399999999999E-6</v>
      </c>
      <c r="E4109" s="51">
        <v>3.0960999999999998E-7</v>
      </c>
      <c r="F4109" s="52">
        <v>6.1399999999999997E-7</v>
      </c>
      <c r="G4109" s="53">
        <v>3.8514000000000001E-6</v>
      </c>
      <c r="H4109" s="53">
        <f t="shared" si="64"/>
        <v>1.9642140000000001E-6</v>
      </c>
    </row>
    <row r="4110" spans="1:8" x14ac:dyDescent="0.4">
      <c r="A4110" s="49"/>
      <c r="B4110" s="50" t="s">
        <v>412</v>
      </c>
      <c r="C4110" s="51">
        <v>7.8433899999999997E-7</v>
      </c>
      <c r="D4110" s="51">
        <v>2.47196E-6</v>
      </c>
      <c r="E4110" s="51">
        <v>6.5360999999999999E-8</v>
      </c>
      <c r="F4110" s="52">
        <v>5.3399999999999999E-7</v>
      </c>
      <c r="G4110" s="53">
        <v>3.8556599999999991E-6</v>
      </c>
      <c r="H4110" s="53">
        <f t="shared" si="64"/>
        <v>1.9663865999999996E-6</v>
      </c>
    </row>
    <row r="4111" spans="1:8" x14ac:dyDescent="0.4">
      <c r="A4111" s="49"/>
      <c r="B4111" s="50" t="s">
        <v>462</v>
      </c>
      <c r="C4111" s="51">
        <v>1.2347400000000001E-6</v>
      </c>
      <c r="D4111" s="51">
        <v>1.98727E-6</v>
      </c>
      <c r="E4111" s="51">
        <v>5.8310000000000004E-8</v>
      </c>
      <c r="F4111" s="52">
        <v>8.3799999999999996E-7</v>
      </c>
      <c r="G4111" s="53">
        <v>4.1183199999999997E-6</v>
      </c>
      <c r="H4111" s="53">
        <f t="shared" si="64"/>
        <v>2.1003432E-6</v>
      </c>
    </row>
    <row r="4112" spans="1:8" x14ac:dyDescent="0.4">
      <c r="A4112" s="49"/>
      <c r="B4112" s="50" t="s">
        <v>321</v>
      </c>
      <c r="C4112" s="51">
        <v>1.43377E-6</v>
      </c>
      <c r="D4112" s="51">
        <v>1.2455199999999999E-6</v>
      </c>
      <c r="E4112" s="51">
        <v>4.9244100000000001E-7</v>
      </c>
      <c r="F4112" s="52">
        <v>1.2500000000000001E-6</v>
      </c>
      <c r="G4112" s="53">
        <v>4.4217310000000002E-6</v>
      </c>
      <c r="H4112" s="53">
        <f t="shared" si="64"/>
        <v>2.2550828099999999E-6</v>
      </c>
    </row>
    <row r="4113" spans="1:8" x14ac:dyDescent="0.4">
      <c r="A4113" s="49"/>
      <c r="B4113" s="50" t="s">
        <v>351</v>
      </c>
      <c r="C4113" s="51">
        <v>1.8150499999999999E-6</v>
      </c>
      <c r="D4113" s="51">
        <v>1.0729200000000001E-6</v>
      </c>
      <c r="E4113" s="51">
        <v>6.8367899999999996E-7</v>
      </c>
      <c r="F4113" s="52">
        <v>9.7400000000000012E-7</v>
      </c>
      <c r="G4113" s="53">
        <v>4.5456490000000009E-6</v>
      </c>
      <c r="H4113" s="53">
        <f t="shared" si="64"/>
        <v>2.3182809900000006E-6</v>
      </c>
    </row>
    <row r="4114" spans="1:8" x14ac:dyDescent="0.4">
      <c r="A4114" s="49"/>
      <c r="B4114" s="50" t="s">
        <v>428</v>
      </c>
      <c r="C4114" s="51">
        <v>1.12737E-6</v>
      </c>
      <c r="D4114" s="51">
        <v>1.1005699999999999E-6</v>
      </c>
      <c r="E4114" s="51">
        <v>6.1598299999999996E-7</v>
      </c>
      <c r="F4114" s="52">
        <v>1.8600000000000002E-6</v>
      </c>
      <c r="G4114" s="53">
        <v>4.7039230000000004E-6</v>
      </c>
      <c r="H4114" s="53">
        <f t="shared" si="64"/>
        <v>2.3990007300000001E-6</v>
      </c>
    </row>
    <row r="4115" spans="1:8" x14ac:dyDescent="0.4">
      <c r="A4115" s="49"/>
      <c r="B4115" s="50" t="s">
        <v>384</v>
      </c>
      <c r="C4115" s="51">
        <v>1.57452E-6</v>
      </c>
      <c r="D4115" s="51">
        <v>7.8889000000000002E-7</v>
      </c>
      <c r="E4115" s="51">
        <v>8.4461699999999997E-7</v>
      </c>
      <c r="F4115" s="52">
        <v>1.6299999999999999E-6</v>
      </c>
      <c r="G4115" s="53">
        <v>4.8380269999999998E-6</v>
      </c>
      <c r="H4115" s="53">
        <f t="shared" si="64"/>
        <v>2.4673937699999999E-6</v>
      </c>
    </row>
    <row r="4116" spans="1:8" x14ac:dyDescent="0.4">
      <c r="A4116" s="49"/>
      <c r="B4116" s="50" t="s">
        <v>457</v>
      </c>
      <c r="C4116" s="51">
        <v>1.4622199999999999E-6</v>
      </c>
      <c r="D4116" s="51">
        <v>1.3569700000000001E-6</v>
      </c>
      <c r="E4116" s="51">
        <v>2.06735E-7</v>
      </c>
      <c r="F4116" s="52">
        <v>1.8600000000000002E-6</v>
      </c>
      <c r="G4116" s="53">
        <v>4.8859250000000002E-6</v>
      </c>
      <c r="H4116" s="53">
        <f t="shared" si="64"/>
        <v>2.4918217499999999E-6</v>
      </c>
    </row>
    <row r="4117" spans="1:8" x14ac:dyDescent="0.4">
      <c r="A4117" s="49"/>
      <c r="B4117" s="50" t="s">
        <v>409</v>
      </c>
      <c r="C4117" s="51">
        <v>1.83876E-6</v>
      </c>
      <c r="D4117" s="51">
        <v>1.1883699999999999E-6</v>
      </c>
      <c r="E4117" s="51">
        <v>7.2482700000000004E-7</v>
      </c>
      <c r="F4117" s="52">
        <v>1.6700000000000001E-6</v>
      </c>
      <c r="G4117" s="53">
        <v>5.4219569999999998E-6</v>
      </c>
      <c r="H4117" s="53">
        <f t="shared" si="64"/>
        <v>2.7651980699999998E-6</v>
      </c>
    </row>
    <row r="4118" spans="1:8" x14ac:dyDescent="0.4">
      <c r="A4118" s="49"/>
      <c r="B4118" s="50" t="s">
        <v>403</v>
      </c>
      <c r="C4118" s="51">
        <v>1.34493E-6</v>
      </c>
      <c r="D4118" s="51">
        <v>1.6791999999999999E-6</v>
      </c>
      <c r="E4118" s="51">
        <v>8.2092600000000003E-7</v>
      </c>
      <c r="F4118" s="52">
        <v>1.79E-6</v>
      </c>
      <c r="G4118" s="53">
        <v>5.6350559999999993E-6</v>
      </c>
      <c r="H4118" s="53">
        <f t="shared" si="64"/>
        <v>2.8738785599999999E-6</v>
      </c>
    </row>
    <row r="4119" spans="1:8" x14ac:dyDescent="0.4">
      <c r="A4119" s="49"/>
      <c r="B4119" s="50" t="s">
        <v>436</v>
      </c>
      <c r="C4119" s="51">
        <v>2.35663E-6</v>
      </c>
      <c r="D4119" s="51">
        <v>2.02351E-6</v>
      </c>
      <c r="E4119" s="51">
        <v>4.8163099999999998E-7</v>
      </c>
      <c r="F4119" s="52">
        <v>9.78E-7</v>
      </c>
      <c r="G4119" s="53">
        <v>5.8397709999999994E-6</v>
      </c>
      <c r="H4119" s="53">
        <f t="shared" si="64"/>
        <v>2.9782832099999998E-6</v>
      </c>
    </row>
    <row r="4120" spans="1:8" x14ac:dyDescent="0.4">
      <c r="A4120" s="49"/>
      <c r="B4120" s="50" t="s">
        <v>405</v>
      </c>
      <c r="C4120" s="51">
        <v>2.0915600000000002E-6</v>
      </c>
      <c r="D4120" s="51">
        <v>2.8053000000000001E-6</v>
      </c>
      <c r="E4120" s="51">
        <v>4.6750900000000001E-7</v>
      </c>
      <c r="F4120" s="52">
        <v>5.0699999999999997E-7</v>
      </c>
      <c r="G4120" s="53">
        <v>5.8713689999999996E-6</v>
      </c>
      <c r="H4120" s="53">
        <f t="shared" si="64"/>
        <v>2.9943981899999997E-6</v>
      </c>
    </row>
    <row r="4121" spans="1:8" x14ac:dyDescent="0.4">
      <c r="A4121" s="49"/>
      <c r="B4121" s="50" t="s">
        <v>221</v>
      </c>
      <c r="C4121" s="51">
        <v>8.6621899999999996E-7</v>
      </c>
      <c r="D4121" s="51">
        <v>1.64235E-6</v>
      </c>
      <c r="E4121" s="51">
        <v>8.7630100000000001E-7</v>
      </c>
      <c r="F4121" s="52">
        <v>2.7E-6</v>
      </c>
      <c r="G4121" s="53">
        <v>6.0848700000000004E-6</v>
      </c>
      <c r="H4121" s="53">
        <f t="shared" si="64"/>
        <v>3.1032837000000002E-6</v>
      </c>
    </row>
    <row r="4122" spans="1:8" x14ac:dyDescent="0.4">
      <c r="A4122" s="49"/>
      <c r="B4122" s="50" t="s">
        <v>417</v>
      </c>
      <c r="C4122" s="51">
        <v>2.3005700000000001E-6</v>
      </c>
      <c r="D4122" s="51">
        <v>1.1838800000000001E-6</v>
      </c>
      <c r="E4122" s="51">
        <v>8.2048E-7</v>
      </c>
      <c r="F4122" s="52">
        <v>1.7799999999999999E-6</v>
      </c>
      <c r="G4122" s="53">
        <v>6.0849300000000004E-6</v>
      </c>
      <c r="H4122" s="53">
        <f t="shared" si="64"/>
        <v>3.1033143000000002E-6</v>
      </c>
    </row>
    <row r="4123" spans="1:8" x14ac:dyDescent="0.4">
      <c r="A4123" s="49"/>
      <c r="B4123" s="50" t="s">
        <v>379</v>
      </c>
      <c r="C4123" s="51">
        <v>2.7746699999999999E-6</v>
      </c>
      <c r="D4123" s="51">
        <v>1.3845800000000001E-6</v>
      </c>
      <c r="E4123" s="51">
        <v>1.15086E-6</v>
      </c>
      <c r="F4123" s="52">
        <v>2.5100000000000001E-6</v>
      </c>
      <c r="G4123" s="53">
        <v>7.8201100000000006E-6</v>
      </c>
      <c r="H4123" s="53">
        <f t="shared" si="64"/>
        <v>3.9882561E-6</v>
      </c>
    </row>
    <row r="4124" spans="1:8" x14ac:dyDescent="0.4">
      <c r="A4124" s="49"/>
      <c r="B4124" s="50" t="s">
        <v>352</v>
      </c>
      <c r="C4124" s="51">
        <v>3.6226900000000002E-6</v>
      </c>
      <c r="D4124" s="51">
        <v>1.6608E-6</v>
      </c>
      <c r="E4124" s="51">
        <v>1.2116099999999998E-6</v>
      </c>
      <c r="F4124" s="52">
        <v>2.1799999999999999E-6</v>
      </c>
      <c r="G4124" s="53">
        <v>8.6750999999999993E-6</v>
      </c>
      <c r="H4124" s="53">
        <f t="shared" si="64"/>
        <v>4.4243009999999995E-6</v>
      </c>
    </row>
    <row r="4125" spans="1:8" x14ac:dyDescent="0.4">
      <c r="A4125" s="49"/>
      <c r="B4125" s="50" t="s">
        <v>330</v>
      </c>
      <c r="C4125" s="51">
        <v>3.7644100000000002E-6</v>
      </c>
      <c r="D4125" s="51">
        <v>3.6619500000000002E-6</v>
      </c>
      <c r="E4125" s="51">
        <v>4.0557E-7</v>
      </c>
      <c r="F4125" s="52">
        <v>1.61E-6</v>
      </c>
      <c r="G4125" s="53">
        <v>9.4419299999999989E-6</v>
      </c>
      <c r="H4125" s="53">
        <f t="shared" si="64"/>
        <v>4.8153842999999999E-6</v>
      </c>
    </row>
    <row r="4126" spans="1:8" x14ac:dyDescent="0.4">
      <c r="A4126" s="49"/>
      <c r="B4126" s="50" t="s">
        <v>363</v>
      </c>
      <c r="C4126" s="51">
        <v>4.5278400000000003E-6</v>
      </c>
      <c r="D4126" s="51">
        <v>2.6444900000000004E-6</v>
      </c>
      <c r="E4126" s="51">
        <v>2.0510900000000003E-6</v>
      </c>
      <c r="F4126" s="52">
        <v>2.0500000000000003E-6</v>
      </c>
      <c r="G4126" s="53">
        <v>1.1273419999999999E-5</v>
      </c>
      <c r="H4126" s="53">
        <f t="shared" si="64"/>
        <v>5.7494441999999998E-6</v>
      </c>
    </row>
    <row r="4127" spans="1:8" x14ac:dyDescent="0.4">
      <c r="A4127" s="49"/>
      <c r="B4127" s="50" t="s">
        <v>362</v>
      </c>
      <c r="C4127" s="51">
        <v>1.0954000000000001E-6</v>
      </c>
      <c r="D4127" s="51">
        <v>3.03464E-6</v>
      </c>
      <c r="E4127" s="51">
        <v>2.4761100000000002E-6</v>
      </c>
      <c r="F4127" s="52">
        <v>7.2100000000000004E-6</v>
      </c>
      <c r="G4127" s="53">
        <v>1.381615E-5</v>
      </c>
      <c r="H4127" s="53">
        <f t="shared" si="64"/>
        <v>7.0462365000000002E-6</v>
      </c>
    </row>
    <row r="4128" spans="1:8" x14ac:dyDescent="0.4">
      <c r="A4128" s="49"/>
      <c r="B4128" s="50" t="s">
        <v>459</v>
      </c>
      <c r="C4128" s="51">
        <v>4.6840700000000002E-6</v>
      </c>
      <c r="D4128" s="51">
        <v>9.1217400000000005E-6</v>
      </c>
      <c r="E4128" s="51">
        <v>2.6999700000000003E-7</v>
      </c>
      <c r="F4128" s="52">
        <v>1.68E-6</v>
      </c>
      <c r="G4128" s="53">
        <v>1.5755807000000002E-5</v>
      </c>
      <c r="H4128" s="53">
        <f t="shared" si="64"/>
        <v>8.0354615700000014E-6</v>
      </c>
    </row>
    <row r="4129" spans="1:8" x14ac:dyDescent="0.4">
      <c r="A4129" s="49"/>
      <c r="B4129" s="50" t="s">
        <v>424</v>
      </c>
      <c r="C4129" s="51">
        <v>7.35476E-6</v>
      </c>
      <c r="D4129" s="51">
        <v>2.9939599999999998E-6</v>
      </c>
      <c r="E4129" s="51">
        <v>2.23421E-6</v>
      </c>
      <c r="F4129" s="52">
        <v>3.5899999999999999E-6</v>
      </c>
      <c r="G4129" s="53">
        <v>1.6172930000000001E-5</v>
      </c>
      <c r="H4129" s="53">
        <f t="shared" si="64"/>
        <v>8.2481943000000001E-6</v>
      </c>
    </row>
    <row r="4130" spans="1:8" x14ac:dyDescent="0.4">
      <c r="A4130" s="49"/>
      <c r="B4130" s="50" t="s">
        <v>447</v>
      </c>
      <c r="C4130" s="51">
        <v>6.9595799999999997E-6</v>
      </c>
      <c r="D4130" s="51">
        <v>3.7712999999999998E-6</v>
      </c>
      <c r="E4130" s="51">
        <v>2.4270600000000002E-6</v>
      </c>
      <c r="F4130" s="52">
        <v>5.0499999999999999E-6</v>
      </c>
      <c r="G4130" s="53">
        <v>1.8207939999999998E-5</v>
      </c>
      <c r="H4130" s="53">
        <f t="shared" si="64"/>
        <v>9.2860493999999993E-6</v>
      </c>
    </row>
    <row r="4131" spans="1:8" x14ac:dyDescent="0.4">
      <c r="A4131" s="49"/>
      <c r="B4131" s="50" t="s">
        <v>431</v>
      </c>
      <c r="C4131" s="51">
        <v>3.1897999999999999E-6</v>
      </c>
      <c r="D4131" s="51">
        <v>7.4401199999999998E-6</v>
      </c>
      <c r="E4131" s="51">
        <v>2.0136199999999998E-6</v>
      </c>
      <c r="F4131" s="52">
        <v>7.52E-6</v>
      </c>
      <c r="G4131" s="53">
        <v>2.0163539999999997E-5</v>
      </c>
      <c r="H4131" s="53">
        <f t="shared" si="64"/>
        <v>1.0283405399999999E-5</v>
      </c>
    </row>
    <row r="4132" spans="1:8" x14ac:dyDescent="0.4">
      <c r="A4132" s="49"/>
      <c r="B4132" s="50" t="s">
        <v>390</v>
      </c>
      <c r="C4132" s="51">
        <v>4.1171400000000002E-6</v>
      </c>
      <c r="D4132" s="51">
        <v>7.5026600000000008E-6</v>
      </c>
      <c r="E4132" s="51">
        <v>3.5607999999999999E-6</v>
      </c>
      <c r="F4132" s="52">
        <v>6.4099999999999996E-6</v>
      </c>
      <c r="G4132" s="53">
        <v>2.15906E-5</v>
      </c>
      <c r="H4132" s="53">
        <f t="shared" si="64"/>
        <v>1.1011206E-5</v>
      </c>
    </row>
    <row r="4133" spans="1:8" x14ac:dyDescent="0.4">
      <c r="A4133" s="49"/>
      <c r="B4133" s="50" t="s">
        <v>383</v>
      </c>
      <c r="C4133" s="51">
        <v>2.3246000000000002E-6</v>
      </c>
      <c r="D4133" s="51">
        <v>7.8661500000000009E-6</v>
      </c>
      <c r="E4133" s="51">
        <v>3.8904699999999999E-6</v>
      </c>
      <c r="F4133" s="52">
        <v>1.22E-5</v>
      </c>
      <c r="G4133" s="53">
        <v>2.628122E-5</v>
      </c>
      <c r="H4133" s="53">
        <f t="shared" si="64"/>
        <v>1.3403422199999999E-5</v>
      </c>
    </row>
    <row r="4134" spans="1:8" x14ac:dyDescent="0.4">
      <c r="A4134" s="44" t="s">
        <v>186</v>
      </c>
      <c r="B4134" s="45" t="s">
        <v>61</v>
      </c>
      <c r="C4134" s="46">
        <v>3.3541600000000003E-9</v>
      </c>
      <c r="D4134" s="46">
        <v>8.5210099999999989E-9</v>
      </c>
      <c r="E4134" s="46">
        <v>8.7082900000000007E-10</v>
      </c>
      <c r="F4134" s="47">
        <v>6.7299999999999995E-10</v>
      </c>
      <c r="G4134" s="48">
        <v>1.3418998999999999E-8</v>
      </c>
      <c r="H4134" s="48">
        <f t="shared" si="64"/>
        <v>6.8436894899999996E-9</v>
      </c>
    </row>
    <row r="4135" spans="1:8" x14ac:dyDescent="0.4">
      <c r="A4135" s="49"/>
      <c r="B4135" s="50" t="s">
        <v>376</v>
      </c>
      <c r="C4135" s="51">
        <v>3.3541600000000003E-9</v>
      </c>
      <c r="D4135" s="51">
        <v>8.5210099999999989E-9</v>
      </c>
      <c r="E4135" s="51">
        <v>8.7082900000000007E-10</v>
      </c>
      <c r="F4135" s="52">
        <v>6.7299999999999995E-10</v>
      </c>
      <c r="G4135" s="53">
        <v>1.3418998999999999E-8</v>
      </c>
      <c r="H4135" s="53">
        <f t="shared" si="64"/>
        <v>6.8436894899999996E-9</v>
      </c>
    </row>
    <row r="4136" spans="1:8" x14ac:dyDescent="0.4">
      <c r="A4136" s="49"/>
      <c r="B4136" s="50" t="s">
        <v>377</v>
      </c>
      <c r="C4136" s="51">
        <v>3.3541600000000003E-9</v>
      </c>
      <c r="D4136" s="51">
        <v>8.5210099999999989E-9</v>
      </c>
      <c r="E4136" s="51">
        <v>8.7082900000000007E-10</v>
      </c>
      <c r="F4136" s="52">
        <v>6.7299999999999995E-10</v>
      </c>
      <c r="G4136" s="53">
        <v>1.3418998999999999E-8</v>
      </c>
      <c r="H4136" s="53">
        <f t="shared" si="64"/>
        <v>6.8436894899999996E-9</v>
      </c>
    </row>
    <row r="4137" spans="1:8" x14ac:dyDescent="0.4">
      <c r="A4137" s="49"/>
      <c r="B4137" s="50" t="s">
        <v>137</v>
      </c>
      <c r="C4137" s="51">
        <v>5.08429E-9</v>
      </c>
      <c r="D4137" s="51">
        <v>1.5735799999999999E-8</v>
      </c>
      <c r="E4137" s="51">
        <v>1.54547E-9</v>
      </c>
      <c r="F4137" s="52">
        <v>1.44E-9</v>
      </c>
      <c r="G4137" s="53">
        <v>2.3805559999999997E-8</v>
      </c>
      <c r="H4137" s="53">
        <f t="shared" si="64"/>
        <v>1.2140835599999998E-8</v>
      </c>
    </row>
    <row r="4138" spans="1:8" x14ac:dyDescent="0.4">
      <c r="A4138" s="49"/>
      <c r="B4138" s="50" t="s">
        <v>225</v>
      </c>
      <c r="C4138" s="51">
        <v>8.1932499999999996E-9</v>
      </c>
      <c r="D4138" s="51">
        <v>1.9194900000000002E-8</v>
      </c>
      <c r="E4138" s="51">
        <v>1.72503E-9</v>
      </c>
      <c r="F4138" s="52">
        <v>1.3599999999999999E-9</v>
      </c>
      <c r="G4138" s="53">
        <v>3.0473180000000002E-8</v>
      </c>
      <c r="H4138" s="53">
        <f t="shared" si="64"/>
        <v>1.55413218E-8</v>
      </c>
    </row>
    <row r="4139" spans="1:8" x14ac:dyDescent="0.4">
      <c r="A4139" s="49"/>
      <c r="B4139" s="50" t="s">
        <v>444</v>
      </c>
      <c r="C4139" s="51">
        <v>8.1932499999999996E-9</v>
      </c>
      <c r="D4139" s="51">
        <v>1.9194900000000002E-8</v>
      </c>
      <c r="E4139" s="51">
        <v>1.72503E-9</v>
      </c>
      <c r="F4139" s="52">
        <v>1.3599999999999999E-9</v>
      </c>
      <c r="G4139" s="53">
        <v>3.0473180000000002E-8</v>
      </c>
      <c r="H4139" s="53">
        <f t="shared" si="64"/>
        <v>1.55413218E-8</v>
      </c>
    </row>
    <row r="4140" spans="1:8" x14ac:dyDescent="0.4">
      <c r="A4140" s="49"/>
      <c r="B4140" s="50" t="s">
        <v>434</v>
      </c>
      <c r="C4140" s="51">
        <v>8.5366299999999985E-9</v>
      </c>
      <c r="D4140" s="51">
        <v>1.9999299999999999E-8</v>
      </c>
      <c r="E4140" s="51">
        <v>1.7973299999999998E-9</v>
      </c>
      <c r="F4140" s="52">
        <v>1.4200000000000001E-9</v>
      </c>
      <c r="G4140" s="53">
        <v>3.1753259999999997E-8</v>
      </c>
      <c r="H4140" s="53">
        <f t="shared" si="64"/>
        <v>1.6194162599999998E-8</v>
      </c>
    </row>
    <row r="4141" spans="1:8" x14ac:dyDescent="0.4">
      <c r="A4141" s="49"/>
      <c r="B4141" s="50" t="s">
        <v>226</v>
      </c>
      <c r="C4141" s="51">
        <v>8.8449399999999999E-9</v>
      </c>
      <c r="D4141" s="51">
        <v>2.07216E-8</v>
      </c>
      <c r="E4141" s="51">
        <v>1.86224E-9</v>
      </c>
      <c r="F4141" s="52">
        <v>1.4699999999999999E-9</v>
      </c>
      <c r="G4141" s="53">
        <v>3.2898779999999998E-8</v>
      </c>
      <c r="H4141" s="53">
        <f t="shared" si="64"/>
        <v>1.6778377800000001E-8</v>
      </c>
    </row>
    <row r="4142" spans="1:8" x14ac:dyDescent="0.4">
      <c r="A4142" s="49"/>
      <c r="B4142" s="50" t="s">
        <v>443</v>
      </c>
      <c r="C4142" s="51">
        <v>9.2174099999999991E-9</v>
      </c>
      <c r="D4142" s="51">
        <v>2.1594200000000002E-8</v>
      </c>
      <c r="E4142" s="51">
        <v>1.9406600000000002E-9</v>
      </c>
      <c r="F4142" s="52">
        <v>1.5299999999999999E-9</v>
      </c>
      <c r="G4142" s="53">
        <v>3.4282270000000002E-8</v>
      </c>
      <c r="H4142" s="53">
        <f t="shared" si="64"/>
        <v>1.7483957700000001E-8</v>
      </c>
    </row>
    <row r="4143" spans="1:8" x14ac:dyDescent="0.4">
      <c r="A4143" s="49"/>
      <c r="B4143" s="50" t="s">
        <v>463</v>
      </c>
      <c r="C4143" s="51">
        <v>9.2174099999999991E-9</v>
      </c>
      <c r="D4143" s="51">
        <v>2.1594200000000002E-8</v>
      </c>
      <c r="E4143" s="51">
        <v>1.9406600000000002E-9</v>
      </c>
      <c r="F4143" s="52">
        <v>1.5299999999999999E-9</v>
      </c>
      <c r="G4143" s="53">
        <v>3.4282270000000002E-8</v>
      </c>
      <c r="H4143" s="53">
        <f t="shared" si="64"/>
        <v>1.7483957700000001E-8</v>
      </c>
    </row>
    <row r="4144" spans="1:8" x14ac:dyDescent="0.4">
      <c r="A4144" s="49"/>
      <c r="B4144" s="50" t="s">
        <v>385</v>
      </c>
      <c r="C4144" s="51">
        <v>9.4982500000000004E-9</v>
      </c>
      <c r="D4144" s="51">
        <v>2.2252200000000001E-8</v>
      </c>
      <c r="E4144" s="51">
        <v>1.9997800000000003E-9</v>
      </c>
      <c r="F4144" s="52">
        <v>1.5799999999999999E-9</v>
      </c>
      <c r="G4144" s="53">
        <v>3.5330230000000007E-8</v>
      </c>
      <c r="H4144" s="53">
        <f t="shared" si="64"/>
        <v>1.8018417300000005E-8</v>
      </c>
    </row>
    <row r="4145" spans="1:8" x14ac:dyDescent="0.4">
      <c r="A4145" s="49"/>
      <c r="B4145" s="50" t="s">
        <v>411</v>
      </c>
      <c r="C4145" s="51">
        <v>1.0065300000000001E-8</v>
      </c>
      <c r="D4145" s="51">
        <v>2.3580599999999999E-8</v>
      </c>
      <c r="E4145" s="51">
        <v>2.1191799999999997E-9</v>
      </c>
      <c r="F4145" s="52">
        <v>1.67E-9</v>
      </c>
      <c r="G4145" s="53">
        <v>3.7435080000000003E-8</v>
      </c>
      <c r="H4145" s="53">
        <f t="shared" si="64"/>
        <v>1.9091890800000001E-8</v>
      </c>
    </row>
    <row r="4146" spans="1:8" x14ac:dyDescent="0.4">
      <c r="A4146" s="49"/>
      <c r="B4146" s="50" t="s">
        <v>439</v>
      </c>
      <c r="C4146" s="51">
        <v>1.0065300000000001E-8</v>
      </c>
      <c r="D4146" s="51">
        <v>2.3580599999999999E-8</v>
      </c>
      <c r="E4146" s="51">
        <v>2.1191799999999997E-9</v>
      </c>
      <c r="F4146" s="52">
        <v>1.67E-9</v>
      </c>
      <c r="G4146" s="53">
        <v>3.7435080000000003E-8</v>
      </c>
      <c r="H4146" s="53">
        <f t="shared" si="64"/>
        <v>1.9091890800000001E-8</v>
      </c>
    </row>
    <row r="4147" spans="1:8" x14ac:dyDescent="0.4">
      <c r="A4147" s="49"/>
      <c r="B4147" s="50" t="s">
        <v>440</v>
      </c>
      <c r="C4147" s="51">
        <v>1.0065300000000001E-8</v>
      </c>
      <c r="D4147" s="51">
        <v>2.3580599999999999E-8</v>
      </c>
      <c r="E4147" s="51">
        <v>2.1191799999999997E-9</v>
      </c>
      <c r="F4147" s="52">
        <v>1.67E-9</v>
      </c>
      <c r="G4147" s="53">
        <v>3.7435080000000003E-8</v>
      </c>
      <c r="H4147" s="53">
        <f t="shared" si="64"/>
        <v>1.9091890800000001E-8</v>
      </c>
    </row>
    <row r="4148" spans="1:8" x14ac:dyDescent="0.4">
      <c r="A4148" s="49"/>
      <c r="B4148" s="50" t="s">
        <v>474</v>
      </c>
      <c r="C4148" s="51">
        <v>1.0065300000000001E-8</v>
      </c>
      <c r="D4148" s="51">
        <v>2.3580599999999999E-8</v>
      </c>
      <c r="E4148" s="51">
        <v>2.1191799999999997E-9</v>
      </c>
      <c r="F4148" s="52">
        <v>1.67E-9</v>
      </c>
      <c r="G4148" s="53">
        <v>3.7435080000000003E-8</v>
      </c>
      <c r="H4148" s="53">
        <f t="shared" si="64"/>
        <v>1.9091890800000001E-8</v>
      </c>
    </row>
    <row r="4149" spans="1:8" x14ac:dyDescent="0.4">
      <c r="A4149" s="49"/>
      <c r="B4149" s="50" t="s">
        <v>219</v>
      </c>
      <c r="C4149" s="51">
        <v>2.4281400000000003E-8</v>
      </c>
      <c r="D4149" s="51">
        <v>1.48138E-8</v>
      </c>
      <c r="E4149" s="51">
        <v>1.13258E-9</v>
      </c>
      <c r="F4149" s="52">
        <v>5.4399999999999994E-9</v>
      </c>
      <c r="G4149" s="53">
        <v>4.5667780000000012E-8</v>
      </c>
      <c r="H4149" s="53">
        <f t="shared" si="64"/>
        <v>2.3290567800000008E-8</v>
      </c>
    </row>
    <row r="4150" spans="1:8" x14ac:dyDescent="0.4">
      <c r="A4150" s="49"/>
      <c r="B4150" s="50" t="s">
        <v>334</v>
      </c>
      <c r="C4150" s="51">
        <v>2.7993600000000001E-8</v>
      </c>
      <c r="D4150" s="51">
        <v>1.7078599999999998E-8</v>
      </c>
      <c r="E4150" s="51">
        <v>1.30573E-9</v>
      </c>
      <c r="F4150" s="52">
        <v>6.2700000000000001E-9</v>
      </c>
      <c r="G4150" s="53">
        <v>5.2647929999999994E-8</v>
      </c>
      <c r="H4150" s="53">
        <f t="shared" si="64"/>
        <v>2.6850444299999997E-8</v>
      </c>
    </row>
    <row r="4151" spans="1:8" x14ac:dyDescent="0.4">
      <c r="A4151" s="49"/>
      <c r="B4151" s="50" t="s">
        <v>346</v>
      </c>
      <c r="C4151" s="51">
        <v>1.26487E-8</v>
      </c>
      <c r="D4151" s="51">
        <v>3.4379E-8</v>
      </c>
      <c r="E4151" s="51">
        <v>2.7539299999999998E-9</v>
      </c>
      <c r="F4151" s="52">
        <v>7.37E-9</v>
      </c>
      <c r="G4151" s="53">
        <v>5.7151629999999996E-8</v>
      </c>
      <c r="H4151" s="53">
        <f t="shared" si="64"/>
        <v>2.9147331299999998E-8</v>
      </c>
    </row>
    <row r="4152" spans="1:8" x14ac:dyDescent="0.4">
      <c r="A4152" s="49"/>
      <c r="B4152" s="50" t="s">
        <v>407</v>
      </c>
      <c r="C4152" s="51">
        <v>3.63165E-8</v>
      </c>
      <c r="D4152" s="51">
        <v>2.21563E-8</v>
      </c>
      <c r="E4152" s="51">
        <v>1.69394E-9</v>
      </c>
      <c r="F4152" s="52">
        <v>8.1300000000000007E-9</v>
      </c>
      <c r="G4152" s="53">
        <v>6.8296739999999989E-8</v>
      </c>
      <c r="H4152" s="53">
        <f t="shared" si="64"/>
        <v>3.4831337399999994E-8</v>
      </c>
    </row>
    <row r="4153" spans="1:8" x14ac:dyDescent="0.4">
      <c r="A4153" s="49"/>
      <c r="B4153" s="50" t="s">
        <v>335</v>
      </c>
      <c r="C4153" s="51">
        <v>3.6471099999999995E-8</v>
      </c>
      <c r="D4153" s="51">
        <v>2.1692399999999998E-8</v>
      </c>
      <c r="E4153" s="51">
        <v>4.29737E-9</v>
      </c>
      <c r="F4153" s="52">
        <v>8.8499999999999998E-9</v>
      </c>
      <c r="G4153" s="53">
        <v>7.1310870000000001E-8</v>
      </c>
      <c r="H4153" s="53">
        <f t="shared" si="64"/>
        <v>3.6368543700000001E-8</v>
      </c>
    </row>
    <row r="4154" spans="1:8" x14ac:dyDescent="0.4">
      <c r="A4154" s="49"/>
      <c r="B4154" s="50" t="s">
        <v>418</v>
      </c>
      <c r="C4154" s="51">
        <v>4.43415E-8</v>
      </c>
      <c r="D4154" s="51">
        <v>2.72803E-8</v>
      </c>
      <c r="E4154" s="51">
        <v>2.0514299999999998E-9</v>
      </c>
      <c r="F4154" s="52">
        <v>9.9599999999999995E-9</v>
      </c>
      <c r="G4154" s="53">
        <v>8.3633230000000006E-8</v>
      </c>
      <c r="H4154" s="53">
        <f t="shared" si="64"/>
        <v>4.2652947300000003E-8</v>
      </c>
    </row>
    <row r="4155" spans="1:8" x14ac:dyDescent="0.4">
      <c r="A4155" s="49"/>
      <c r="B4155" s="50" t="s">
        <v>298</v>
      </c>
      <c r="C4155" s="51">
        <v>3.5762599999999999E-8</v>
      </c>
      <c r="D4155" s="51">
        <v>3.2302799999999997E-8</v>
      </c>
      <c r="E4155" s="51">
        <v>6.1846599999999996E-9</v>
      </c>
      <c r="F4155" s="52">
        <v>2.1999999999999998E-8</v>
      </c>
      <c r="G4155" s="53">
        <v>9.6250059999999984E-8</v>
      </c>
      <c r="H4155" s="53">
        <f t="shared" si="64"/>
        <v>4.9087530599999995E-8</v>
      </c>
    </row>
    <row r="4156" spans="1:8" x14ac:dyDescent="0.4">
      <c r="A4156" s="49"/>
      <c r="B4156" s="50" t="s">
        <v>343</v>
      </c>
      <c r="C4156" s="51">
        <v>2.49603E-8</v>
      </c>
      <c r="D4156" s="51">
        <v>6.8931800000000001E-8</v>
      </c>
      <c r="E4156" s="51">
        <v>7.66345E-9</v>
      </c>
      <c r="F4156" s="52">
        <v>5.6800000000000002E-9</v>
      </c>
      <c r="G4156" s="53">
        <v>1.0723554999999999E-7</v>
      </c>
      <c r="H4156" s="53">
        <f t="shared" si="64"/>
        <v>5.4690130499999999E-8</v>
      </c>
    </row>
    <row r="4157" spans="1:8" x14ac:dyDescent="0.4">
      <c r="A4157" s="49"/>
      <c r="B4157" s="50" t="s">
        <v>476</v>
      </c>
      <c r="C4157" s="51">
        <v>6.3912399999999992E-8</v>
      </c>
      <c r="D4157" s="51">
        <v>3.7472599999999999E-8</v>
      </c>
      <c r="E4157" s="51">
        <v>5.70524E-9</v>
      </c>
      <c r="F4157" s="52">
        <v>1.7499999999999998E-8</v>
      </c>
      <c r="G4157" s="53">
        <v>1.2459023999999998E-7</v>
      </c>
      <c r="H4157" s="53">
        <f t="shared" si="64"/>
        <v>6.3541022399999994E-8</v>
      </c>
    </row>
    <row r="4158" spans="1:8" x14ac:dyDescent="0.4">
      <c r="A4158" s="49"/>
      <c r="B4158" s="50" t="s">
        <v>467</v>
      </c>
      <c r="C4158" s="51">
        <v>4.39401E-8</v>
      </c>
      <c r="D4158" s="51">
        <v>8.8913700000000008E-8</v>
      </c>
      <c r="E4158" s="51">
        <v>1.1339199999999999E-8</v>
      </c>
      <c r="F4158" s="52">
        <v>2.2399999999999999E-8</v>
      </c>
      <c r="G4158" s="53">
        <v>1.6659300000000001E-7</v>
      </c>
      <c r="H4158" s="53">
        <f t="shared" si="64"/>
        <v>8.4962430000000015E-8</v>
      </c>
    </row>
    <row r="4159" spans="1:8" x14ac:dyDescent="0.4">
      <c r="A4159" s="49"/>
      <c r="B4159" s="50" t="s">
        <v>438</v>
      </c>
      <c r="C4159" s="51">
        <v>9.4255200000000003E-8</v>
      </c>
      <c r="D4159" s="51">
        <v>5.0644599999999999E-8</v>
      </c>
      <c r="E4159" s="51">
        <v>4.9145799999999998E-9</v>
      </c>
      <c r="F4159" s="52">
        <v>1.7900000000000001E-8</v>
      </c>
      <c r="G4159" s="53">
        <v>1.6771437999999999E-7</v>
      </c>
      <c r="H4159" s="53">
        <f t="shared" si="64"/>
        <v>8.5534333799999994E-8</v>
      </c>
    </row>
    <row r="4160" spans="1:8" x14ac:dyDescent="0.4">
      <c r="A4160" s="49"/>
      <c r="B4160" s="50" t="s">
        <v>227</v>
      </c>
      <c r="C4160" s="51">
        <v>2.17446E-9</v>
      </c>
      <c r="D4160" s="51">
        <v>5.6386400000000001E-8</v>
      </c>
      <c r="E4160" s="51">
        <v>8.8205200000000009E-10</v>
      </c>
      <c r="F4160" s="52">
        <v>1.23E-7</v>
      </c>
      <c r="G4160" s="53">
        <v>1.8244291200000001E-7</v>
      </c>
      <c r="H4160" s="53">
        <f t="shared" si="64"/>
        <v>9.3045885120000009E-8</v>
      </c>
    </row>
    <row r="4161" spans="1:8" x14ac:dyDescent="0.4">
      <c r="A4161" s="49"/>
      <c r="B4161" s="50" t="s">
        <v>468</v>
      </c>
      <c r="C4161" s="51">
        <v>8.8711799999999996E-8</v>
      </c>
      <c r="D4161" s="51">
        <v>6.0983200000000008E-8</v>
      </c>
      <c r="E4161" s="51">
        <v>3.5824900000000006E-8</v>
      </c>
      <c r="F4161" s="52">
        <v>2.4899999999999998E-8</v>
      </c>
      <c r="G4161" s="53">
        <v>2.1041990000000004E-7</v>
      </c>
      <c r="H4161" s="53">
        <f t="shared" si="64"/>
        <v>1.0731414900000002E-7</v>
      </c>
    </row>
    <row r="4162" spans="1:8" x14ac:dyDescent="0.4">
      <c r="A4162" s="49"/>
      <c r="B4162" s="50" t="s">
        <v>381</v>
      </c>
      <c r="C4162" s="51">
        <v>1.2118500000000001E-7</v>
      </c>
      <c r="D4162" s="51">
        <v>6.355220000000001E-8</v>
      </c>
      <c r="E4162" s="51">
        <v>6.4367700000000003E-9</v>
      </c>
      <c r="F4162" s="52">
        <v>2.22E-8</v>
      </c>
      <c r="G4162" s="53">
        <v>2.1337396999999999E-7</v>
      </c>
      <c r="H4162" s="53">
        <f t="shared" si="64"/>
        <v>1.0882072469999999E-7</v>
      </c>
    </row>
    <row r="4163" spans="1:8" x14ac:dyDescent="0.4">
      <c r="A4163" s="49"/>
      <c r="B4163" s="50" t="s">
        <v>426</v>
      </c>
      <c r="C4163" s="51">
        <v>1.24187E-7</v>
      </c>
      <c r="D4163" s="51">
        <v>7.6417599999999995E-8</v>
      </c>
      <c r="E4163" s="51">
        <v>1.27169E-8</v>
      </c>
      <c r="F4163" s="52">
        <v>2.7900000000000002E-8</v>
      </c>
      <c r="G4163" s="53">
        <v>2.4122149999999997E-7</v>
      </c>
      <c r="H4163" s="53">
        <f t="shared" si="64"/>
        <v>1.2302296499999998E-7</v>
      </c>
    </row>
    <row r="4164" spans="1:8" x14ac:dyDescent="0.4">
      <c r="A4164" s="49"/>
      <c r="B4164" s="50" t="s">
        <v>393</v>
      </c>
      <c r="C4164" s="51">
        <v>1.3082799999999999E-7</v>
      </c>
      <c r="D4164" s="51">
        <v>8.6206599999999991E-8</v>
      </c>
      <c r="E4164" s="51">
        <v>4.15143E-9</v>
      </c>
      <c r="F4164" s="52">
        <v>2.03E-8</v>
      </c>
      <c r="G4164" s="53">
        <v>2.4148603000000003E-7</v>
      </c>
      <c r="H4164" s="53">
        <f t="shared" si="64"/>
        <v>1.2315787530000001E-7</v>
      </c>
    </row>
    <row r="4165" spans="1:8" x14ac:dyDescent="0.4">
      <c r="A4165" s="49"/>
      <c r="B4165" s="50" t="s">
        <v>354</v>
      </c>
      <c r="C4165" s="51">
        <v>1.12497E-7</v>
      </c>
      <c r="D4165" s="51">
        <v>6.7001099999999998E-8</v>
      </c>
      <c r="E4165" s="51">
        <v>2.80992E-8</v>
      </c>
      <c r="F4165" s="52">
        <v>4.2200000000000001E-8</v>
      </c>
      <c r="G4165" s="53">
        <v>2.4979730000000003E-7</v>
      </c>
      <c r="H4165" s="53">
        <f t="shared" si="64"/>
        <v>1.2739662300000002E-7</v>
      </c>
    </row>
    <row r="4166" spans="1:8" x14ac:dyDescent="0.4">
      <c r="A4166" s="49"/>
      <c r="B4166" s="50" t="s">
        <v>216</v>
      </c>
      <c r="C4166" s="51">
        <v>1.1421099999999999E-7</v>
      </c>
      <c r="D4166" s="51">
        <v>6.71568E-8</v>
      </c>
      <c r="E4166" s="51">
        <v>2.7361000000000003E-8</v>
      </c>
      <c r="F4166" s="52">
        <v>4.1199999999999998E-8</v>
      </c>
      <c r="G4166" s="53">
        <v>2.499288E-7</v>
      </c>
      <c r="H4166" s="53">
        <f t="shared" si="64"/>
        <v>1.2746368800000002E-7</v>
      </c>
    </row>
    <row r="4167" spans="1:8" x14ac:dyDescent="0.4">
      <c r="A4167" s="49"/>
      <c r="B4167" s="50" t="s">
        <v>215</v>
      </c>
      <c r="C4167" s="51">
        <v>5.5536799999999999E-8</v>
      </c>
      <c r="D4167" s="51">
        <v>1.6404899999999999E-7</v>
      </c>
      <c r="E4167" s="51">
        <v>4.7831500000000004E-9</v>
      </c>
      <c r="F4167" s="52">
        <v>4.0399999999999998E-8</v>
      </c>
      <c r="G4167" s="53">
        <v>2.6476894999999996E-7</v>
      </c>
      <c r="H4167" s="53">
        <f t="shared" si="64"/>
        <v>1.3503216449999998E-7</v>
      </c>
    </row>
    <row r="4168" spans="1:8" x14ac:dyDescent="0.4">
      <c r="A4168" s="49"/>
      <c r="B4168" s="50" t="s">
        <v>389</v>
      </c>
      <c r="C4168" s="51">
        <v>5.5609499999999999E-8</v>
      </c>
      <c r="D4168" s="51">
        <v>1.6005199999999998E-7</v>
      </c>
      <c r="E4168" s="51">
        <v>4.3454199999999992E-9</v>
      </c>
      <c r="F4168" s="52">
        <v>8.2899999999999995E-8</v>
      </c>
      <c r="G4168" s="53">
        <v>3.0290692E-7</v>
      </c>
      <c r="H4168" s="53">
        <f t="shared" si="64"/>
        <v>1.544825292E-7</v>
      </c>
    </row>
    <row r="4169" spans="1:8" x14ac:dyDescent="0.4">
      <c r="A4169" s="49"/>
      <c r="B4169" s="50" t="s">
        <v>351</v>
      </c>
      <c r="C4169" s="51">
        <v>9.7293799999999987E-8</v>
      </c>
      <c r="D4169" s="51">
        <v>7.2664999999999996E-8</v>
      </c>
      <c r="E4169" s="51">
        <v>6.3531500000000002E-8</v>
      </c>
      <c r="F4169" s="52">
        <v>9.53E-8</v>
      </c>
      <c r="G4169" s="53">
        <v>3.287903E-7</v>
      </c>
      <c r="H4169" s="53">
        <f t="shared" ref="H4169:H4232" si="65">G4169*0.51</f>
        <v>1.6768305300000001E-7</v>
      </c>
    </row>
    <row r="4170" spans="1:8" x14ac:dyDescent="0.4">
      <c r="A4170" s="49"/>
      <c r="B4170" s="50" t="s">
        <v>220</v>
      </c>
      <c r="C4170" s="51">
        <v>2.1882900000000001E-7</v>
      </c>
      <c r="D4170" s="51">
        <v>1.12143E-7</v>
      </c>
      <c r="E4170" s="51">
        <v>8.42959E-9</v>
      </c>
      <c r="F4170" s="52">
        <v>3.4700000000000006E-8</v>
      </c>
      <c r="G4170" s="53">
        <v>3.7410158999999999E-7</v>
      </c>
      <c r="H4170" s="53">
        <f t="shared" si="65"/>
        <v>1.9079181089999999E-7</v>
      </c>
    </row>
    <row r="4171" spans="1:8" x14ac:dyDescent="0.4">
      <c r="A4171" s="49"/>
      <c r="B4171" s="50" t="s">
        <v>436</v>
      </c>
      <c r="C4171" s="51">
        <v>2.42818E-7</v>
      </c>
      <c r="D4171" s="51">
        <v>1.2443699999999999E-7</v>
      </c>
      <c r="E4171" s="51">
        <v>9.3536899999999994E-9</v>
      </c>
      <c r="F4171" s="52">
        <v>3.8500000000000001E-8</v>
      </c>
      <c r="G4171" s="53">
        <v>4.1510869000000003E-7</v>
      </c>
      <c r="H4171" s="53">
        <f t="shared" si="65"/>
        <v>2.1170543190000001E-7</v>
      </c>
    </row>
    <row r="4172" spans="1:8" x14ac:dyDescent="0.4">
      <c r="A4172" s="49"/>
      <c r="B4172" s="50" t="s">
        <v>419</v>
      </c>
      <c r="C4172" s="51">
        <v>2.0436499999999999E-7</v>
      </c>
      <c r="D4172" s="51">
        <v>1.6193900000000001E-7</v>
      </c>
      <c r="E4172" s="51">
        <v>4.8396200000000003E-8</v>
      </c>
      <c r="F4172" s="52">
        <v>9.9799999999999994E-8</v>
      </c>
      <c r="G4172" s="53">
        <v>5.145002000000001E-7</v>
      </c>
      <c r="H4172" s="53">
        <f t="shared" si="65"/>
        <v>2.6239510200000004E-7</v>
      </c>
    </row>
    <row r="4173" spans="1:8" x14ac:dyDescent="0.4">
      <c r="A4173" s="49"/>
      <c r="B4173" s="50" t="s">
        <v>446</v>
      </c>
      <c r="C4173" s="51">
        <v>1.3072100000000002E-7</v>
      </c>
      <c r="D4173" s="51">
        <v>2.65581E-7</v>
      </c>
      <c r="E4173" s="51">
        <v>3.7757699999999997E-8</v>
      </c>
      <c r="F4173" s="52">
        <v>8.610000000000001E-8</v>
      </c>
      <c r="G4173" s="53">
        <v>5.2015969999999994E-7</v>
      </c>
      <c r="H4173" s="53">
        <f t="shared" si="65"/>
        <v>2.6528144699999996E-7</v>
      </c>
    </row>
    <row r="4174" spans="1:8" x14ac:dyDescent="0.4">
      <c r="A4174" s="49"/>
      <c r="B4174" s="50" t="s">
        <v>441</v>
      </c>
      <c r="C4174" s="51">
        <v>2.4573000000000002E-7</v>
      </c>
      <c r="D4174" s="51">
        <v>1.5251699999999999E-7</v>
      </c>
      <c r="E4174" s="51">
        <v>7.3154500000000008E-8</v>
      </c>
      <c r="F4174" s="52">
        <v>1.06E-7</v>
      </c>
      <c r="G4174" s="53">
        <v>5.7740150000000001E-7</v>
      </c>
      <c r="H4174" s="53">
        <f t="shared" si="65"/>
        <v>2.9447476499999999E-7</v>
      </c>
    </row>
    <row r="4175" spans="1:8" x14ac:dyDescent="0.4">
      <c r="A4175" s="49"/>
      <c r="B4175" s="50" t="s">
        <v>399</v>
      </c>
      <c r="C4175" s="51">
        <v>2.2788600000000001E-7</v>
      </c>
      <c r="D4175" s="51">
        <v>1.79789E-7</v>
      </c>
      <c r="E4175" s="51">
        <v>7.7316299999999992E-8</v>
      </c>
      <c r="F4175" s="52">
        <v>1.08E-7</v>
      </c>
      <c r="G4175" s="53">
        <v>5.9299130000000008E-7</v>
      </c>
      <c r="H4175" s="53">
        <f t="shared" si="65"/>
        <v>3.0242556300000004E-7</v>
      </c>
    </row>
    <row r="4176" spans="1:8" x14ac:dyDescent="0.4">
      <c r="A4176" s="49"/>
      <c r="B4176" s="50" t="s">
        <v>425</v>
      </c>
      <c r="C4176" s="51">
        <v>1.23187E-7</v>
      </c>
      <c r="D4176" s="51">
        <v>2.8933399999999996E-7</v>
      </c>
      <c r="E4176" s="51">
        <v>7.8505799999999991E-8</v>
      </c>
      <c r="F4176" s="52">
        <v>1.3100000000000002E-7</v>
      </c>
      <c r="G4176" s="53">
        <v>6.2202680000000006E-7</v>
      </c>
      <c r="H4176" s="53">
        <f t="shared" si="65"/>
        <v>3.1723366800000006E-7</v>
      </c>
    </row>
    <row r="4177" spans="1:8" x14ac:dyDescent="0.4">
      <c r="A4177" s="49"/>
      <c r="B4177" s="50" t="s">
        <v>455</v>
      </c>
      <c r="C4177" s="51">
        <v>2.9713099999999999E-7</v>
      </c>
      <c r="D4177" s="51">
        <v>1.73167E-7</v>
      </c>
      <c r="E4177" s="51">
        <v>4.3765000000000002E-8</v>
      </c>
      <c r="F4177" s="52">
        <v>1.2200000000000001E-7</v>
      </c>
      <c r="G4177" s="53">
        <v>6.3606300000000008E-7</v>
      </c>
      <c r="H4177" s="53">
        <f t="shared" si="65"/>
        <v>3.2439213000000006E-7</v>
      </c>
    </row>
    <row r="4178" spans="1:8" x14ac:dyDescent="0.4">
      <c r="A4178" s="49"/>
      <c r="B4178" s="50" t="s">
        <v>398</v>
      </c>
      <c r="C4178" s="51">
        <v>1.9093300000000001E-7</v>
      </c>
      <c r="D4178" s="51">
        <v>3.1231899999999995E-7</v>
      </c>
      <c r="E4178" s="51">
        <v>5.0202399999999997E-8</v>
      </c>
      <c r="F4178" s="52">
        <v>8.899999999999999E-8</v>
      </c>
      <c r="G4178" s="53">
        <v>6.4245440000000006E-7</v>
      </c>
      <c r="H4178" s="53">
        <f t="shared" si="65"/>
        <v>3.2765174400000003E-7</v>
      </c>
    </row>
    <row r="4179" spans="1:8" x14ac:dyDescent="0.4">
      <c r="A4179" s="49"/>
      <c r="B4179" s="50" t="s">
        <v>327</v>
      </c>
      <c r="C4179" s="51">
        <v>3.2696400000000002E-7</v>
      </c>
      <c r="D4179" s="51">
        <v>2.2415400000000001E-7</v>
      </c>
      <c r="E4179" s="51">
        <v>8.2910900000000002E-8</v>
      </c>
      <c r="F4179" s="52">
        <v>1.1000000000000001E-7</v>
      </c>
      <c r="G4179" s="53">
        <v>7.4402890000000001E-7</v>
      </c>
      <c r="H4179" s="53">
        <f t="shared" si="65"/>
        <v>3.7945473900000001E-7</v>
      </c>
    </row>
    <row r="4180" spans="1:8" x14ac:dyDescent="0.4">
      <c r="A4180" s="49"/>
      <c r="B4180" s="50" t="s">
        <v>391</v>
      </c>
      <c r="C4180" s="51">
        <v>2.0199800000000001E-7</v>
      </c>
      <c r="D4180" s="51">
        <v>4.2185299999999996E-7</v>
      </c>
      <c r="E4180" s="51">
        <v>7.4025700000000001E-8</v>
      </c>
      <c r="F4180" s="52">
        <v>5.3600000000000004E-8</v>
      </c>
      <c r="G4180" s="53">
        <v>7.514767E-7</v>
      </c>
      <c r="H4180" s="53">
        <f t="shared" si="65"/>
        <v>3.8325311700000002E-7</v>
      </c>
    </row>
    <row r="4181" spans="1:8" x14ac:dyDescent="0.4">
      <c r="A4181" s="49"/>
      <c r="B4181" s="50" t="s">
        <v>427</v>
      </c>
      <c r="C4181" s="51">
        <v>2.8492699999999997E-7</v>
      </c>
      <c r="D4181" s="51">
        <v>2.0961400000000001E-7</v>
      </c>
      <c r="E4181" s="51">
        <v>1.2526599999999998E-7</v>
      </c>
      <c r="F4181" s="52">
        <v>1.3200000000000002E-7</v>
      </c>
      <c r="G4181" s="53">
        <v>7.5180699999999992E-7</v>
      </c>
      <c r="H4181" s="53">
        <f t="shared" si="65"/>
        <v>3.8342156999999995E-7</v>
      </c>
    </row>
    <row r="4182" spans="1:8" x14ac:dyDescent="0.4">
      <c r="A4182" s="49"/>
      <c r="B4182" s="50" t="s">
        <v>380</v>
      </c>
      <c r="C4182" s="51">
        <v>3.2273799999999999E-7</v>
      </c>
      <c r="D4182" s="51">
        <v>2.4120800000000002E-7</v>
      </c>
      <c r="E4182" s="51">
        <v>6.3463000000000004E-8</v>
      </c>
      <c r="F4182" s="52">
        <v>1.4600000000000001E-7</v>
      </c>
      <c r="G4182" s="53">
        <v>7.7340900000000001E-7</v>
      </c>
      <c r="H4182" s="53">
        <f t="shared" si="65"/>
        <v>3.9443859E-7</v>
      </c>
    </row>
    <row r="4183" spans="1:8" x14ac:dyDescent="0.4">
      <c r="A4183" s="49"/>
      <c r="B4183" s="50" t="s">
        <v>406</v>
      </c>
      <c r="C4183" s="51">
        <v>3.6467500000000003E-7</v>
      </c>
      <c r="D4183" s="51">
        <v>2.12098E-7</v>
      </c>
      <c r="E4183" s="51">
        <v>1.1647999999999999E-7</v>
      </c>
      <c r="F4183" s="52">
        <v>2.8200000000000001E-7</v>
      </c>
      <c r="G4183" s="53">
        <v>9.7525299999999998E-7</v>
      </c>
      <c r="H4183" s="53">
        <f t="shared" si="65"/>
        <v>4.9737902999999995E-7</v>
      </c>
    </row>
    <row r="4184" spans="1:8" x14ac:dyDescent="0.4">
      <c r="A4184" s="49"/>
      <c r="B4184" s="50" t="s">
        <v>466</v>
      </c>
      <c r="C4184" s="51">
        <v>3.6341100000000002E-7</v>
      </c>
      <c r="D4184" s="51">
        <v>4.3654600000000002E-7</v>
      </c>
      <c r="E4184" s="51">
        <v>9.3246900000000009E-8</v>
      </c>
      <c r="F4184" s="52">
        <v>1.02E-7</v>
      </c>
      <c r="G4184" s="53">
        <v>9.9520390000000019E-7</v>
      </c>
      <c r="H4184" s="53">
        <f t="shared" si="65"/>
        <v>5.0755398900000009E-7</v>
      </c>
    </row>
    <row r="4185" spans="1:8" x14ac:dyDescent="0.4">
      <c r="A4185" s="49"/>
      <c r="B4185" s="50" t="s">
        <v>409</v>
      </c>
      <c r="C4185" s="51">
        <v>4.0001899999999998E-7</v>
      </c>
      <c r="D4185" s="51">
        <v>3.9971900000000001E-7</v>
      </c>
      <c r="E4185" s="51">
        <v>1.6638599999999999E-7</v>
      </c>
      <c r="F4185" s="52">
        <v>4.3300000000000003E-7</v>
      </c>
      <c r="G4185" s="53">
        <v>1.3991239999999999E-6</v>
      </c>
      <c r="H4185" s="53">
        <f t="shared" si="65"/>
        <v>7.1355323999999993E-7</v>
      </c>
    </row>
    <row r="4186" spans="1:8" x14ac:dyDescent="0.4">
      <c r="A4186" s="49"/>
      <c r="B4186" s="50" t="s">
        <v>342</v>
      </c>
      <c r="C4186" s="51">
        <v>5.4125000000000001E-7</v>
      </c>
      <c r="D4186" s="51">
        <v>4.9756300000000005E-7</v>
      </c>
      <c r="E4186" s="51">
        <v>3.3058599999999999E-7</v>
      </c>
      <c r="F4186" s="52">
        <v>1.3999999999999998E-7</v>
      </c>
      <c r="G4186" s="53">
        <v>1.5093989999999999E-6</v>
      </c>
      <c r="H4186" s="53">
        <f t="shared" si="65"/>
        <v>7.6979348999999991E-7</v>
      </c>
    </row>
    <row r="4187" spans="1:8" x14ac:dyDescent="0.4">
      <c r="A4187" s="49"/>
      <c r="B4187" s="50" t="s">
        <v>363</v>
      </c>
      <c r="C4187" s="51">
        <v>4.6452199999999998E-7</v>
      </c>
      <c r="D4187" s="51">
        <v>2.8796099999999997E-7</v>
      </c>
      <c r="E4187" s="51">
        <v>3.9531800000000002E-7</v>
      </c>
      <c r="F4187" s="52">
        <v>3.7899999999999999E-7</v>
      </c>
      <c r="G4187" s="53">
        <v>1.526801E-6</v>
      </c>
      <c r="H4187" s="53">
        <f t="shared" si="65"/>
        <v>7.7866850999999997E-7</v>
      </c>
    </row>
    <row r="4188" spans="1:8" x14ac:dyDescent="0.4">
      <c r="A4188" s="49"/>
      <c r="B4188" s="50" t="s">
        <v>222</v>
      </c>
      <c r="C4188" s="51">
        <v>8.5032899999999999E-7</v>
      </c>
      <c r="D4188" s="51">
        <v>5.4405500000000004E-7</v>
      </c>
      <c r="E4188" s="51">
        <v>2.1353699999999999E-7</v>
      </c>
      <c r="F4188" s="52">
        <v>6.5899999999999996E-7</v>
      </c>
      <c r="G4188" s="53">
        <v>2.2669209999999998E-6</v>
      </c>
      <c r="H4188" s="53">
        <f t="shared" si="65"/>
        <v>1.1561297099999998E-6</v>
      </c>
    </row>
    <row r="4189" spans="1:8" x14ac:dyDescent="0.4">
      <c r="A4189" s="49"/>
      <c r="B4189" s="50" t="s">
        <v>396</v>
      </c>
      <c r="C4189" s="51">
        <v>1.3157900000000001E-6</v>
      </c>
      <c r="D4189" s="51">
        <v>9.3583600000000004E-7</v>
      </c>
      <c r="E4189" s="51">
        <v>2.2588799999999999E-7</v>
      </c>
      <c r="F4189" s="52">
        <v>5.4900000000000006E-7</v>
      </c>
      <c r="G4189" s="53">
        <v>3.0265140000000001E-6</v>
      </c>
      <c r="H4189" s="53">
        <f t="shared" si="65"/>
        <v>1.5435221400000002E-6</v>
      </c>
    </row>
    <row r="4190" spans="1:8" x14ac:dyDescent="0.4">
      <c r="A4190" s="44" t="s">
        <v>248</v>
      </c>
      <c r="B4190" s="45" t="s">
        <v>407</v>
      </c>
      <c r="C4190" s="46">
        <v>1.5999999999999998E-8</v>
      </c>
      <c r="D4190" s="46">
        <v>9.752890000000001E-9</v>
      </c>
      <c r="E4190" s="46">
        <v>7.4600000000000001E-10</v>
      </c>
      <c r="F4190" s="47">
        <v>3.58E-9</v>
      </c>
      <c r="G4190" s="48">
        <v>3.0078889999999999E-8</v>
      </c>
      <c r="H4190" s="48">
        <f t="shared" si="65"/>
        <v>1.53402339E-8</v>
      </c>
    </row>
    <row r="4191" spans="1:8" x14ac:dyDescent="0.4">
      <c r="A4191" s="49"/>
      <c r="B4191" s="50" t="s">
        <v>418</v>
      </c>
      <c r="C4191" s="51">
        <v>2.74233E-8</v>
      </c>
      <c r="D4191" s="51">
        <v>1.68786E-8</v>
      </c>
      <c r="E4191" s="51">
        <v>1.26822E-9</v>
      </c>
      <c r="F4191" s="52">
        <v>6.1600000000000002E-9</v>
      </c>
      <c r="G4191" s="53">
        <v>5.1730120000000006E-8</v>
      </c>
      <c r="H4191" s="53">
        <f t="shared" si="65"/>
        <v>2.6382361200000004E-8</v>
      </c>
    </row>
    <row r="4192" spans="1:8" x14ac:dyDescent="0.4">
      <c r="A4192" s="49"/>
      <c r="B4192" s="50" t="s">
        <v>438</v>
      </c>
      <c r="C4192" s="51">
        <v>3.15381E-8</v>
      </c>
      <c r="D4192" s="51">
        <v>1.8287999999999998E-8</v>
      </c>
      <c r="E4192" s="51">
        <v>1.54334E-9</v>
      </c>
      <c r="F4192" s="52">
        <v>6.5599999999999997E-9</v>
      </c>
      <c r="G4192" s="53">
        <v>5.7929439999999997E-8</v>
      </c>
      <c r="H4192" s="53">
        <f t="shared" si="65"/>
        <v>2.9544014399999998E-8</v>
      </c>
    </row>
    <row r="4193" spans="1:8" x14ac:dyDescent="0.4">
      <c r="A4193" s="49"/>
      <c r="B4193" s="50" t="s">
        <v>334</v>
      </c>
      <c r="C4193" s="51">
        <v>3.2818999999999998E-8</v>
      </c>
      <c r="D4193" s="51">
        <v>2.0022600000000002E-8</v>
      </c>
      <c r="E4193" s="51">
        <v>1.5307999999999999E-9</v>
      </c>
      <c r="F4193" s="52">
        <v>7.3499999999999996E-9</v>
      </c>
      <c r="G4193" s="53">
        <v>6.172240000000001E-8</v>
      </c>
      <c r="H4193" s="53">
        <f t="shared" si="65"/>
        <v>3.1478424000000008E-8</v>
      </c>
    </row>
    <row r="4194" spans="1:8" x14ac:dyDescent="0.4">
      <c r="A4194" s="49"/>
      <c r="B4194" s="50" t="s">
        <v>448</v>
      </c>
      <c r="C4194" s="51">
        <v>4.5399999999999996E-8</v>
      </c>
      <c r="D4194" s="51">
        <v>3.1900000000000001E-8</v>
      </c>
      <c r="E4194" s="51">
        <v>1.15E-9</v>
      </c>
      <c r="F4194" s="52">
        <v>6.9500000000000002E-9</v>
      </c>
      <c r="G4194" s="53">
        <v>8.540000000000001E-8</v>
      </c>
      <c r="H4194" s="53">
        <f t="shared" si="65"/>
        <v>4.3554000000000007E-8</v>
      </c>
    </row>
    <row r="4195" spans="1:8" x14ac:dyDescent="0.4">
      <c r="A4195" s="49"/>
      <c r="B4195" s="50" t="s">
        <v>476</v>
      </c>
      <c r="C4195" s="51">
        <v>4.8E-8</v>
      </c>
      <c r="D4195" s="51">
        <v>2.81E-8</v>
      </c>
      <c r="E4195" s="51">
        <v>4.2799999999999993E-9</v>
      </c>
      <c r="F4195" s="52">
        <v>1.31E-8</v>
      </c>
      <c r="G4195" s="53">
        <v>9.3480000000000001E-8</v>
      </c>
      <c r="H4195" s="53">
        <f t="shared" si="65"/>
        <v>4.7674800000000004E-8</v>
      </c>
    </row>
    <row r="4196" spans="1:8" x14ac:dyDescent="0.4">
      <c r="A4196" s="49"/>
      <c r="B4196" s="50" t="s">
        <v>373</v>
      </c>
      <c r="C4196" s="51">
        <v>6.6040500000000002E-8</v>
      </c>
      <c r="D4196" s="51">
        <v>4.3099999999999996E-8</v>
      </c>
      <c r="E4196" s="51">
        <v>4.2599999999999998E-9</v>
      </c>
      <c r="F4196" s="52">
        <v>1.51E-8</v>
      </c>
      <c r="G4196" s="53">
        <v>1.2850050000000001E-7</v>
      </c>
      <c r="H4196" s="53">
        <f t="shared" si="65"/>
        <v>6.5535255000000009E-8</v>
      </c>
    </row>
    <row r="4197" spans="1:8" x14ac:dyDescent="0.4">
      <c r="A4197" s="49"/>
      <c r="B4197" s="50" t="s">
        <v>358</v>
      </c>
      <c r="C4197" s="51">
        <v>6.1799999999999998E-8</v>
      </c>
      <c r="D4197" s="51">
        <v>4.3800000000000002E-8</v>
      </c>
      <c r="E4197" s="51">
        <v>1.5400000000000002E-8</v>
      </c>
      <c r="F4197" s="52">
        <v>3.0599999999999996E-8</v>
      </c>
      <c r="G4197" s="53">
        <v>1.5160000000000001E-7</v>
      </c>
      <c r="H4197" s="53">
        <f t="shared" si="65"/>
        <v>7.7316000000000002E-8</v>
      </c>
    </row>
    <row r="4198" spans="1:8" x14ac:dyDescent="0.4">
      <c r="A4198" s="49"/>
      <c r="B4198" s="50" t="s">
        <v>217</v>
      </c>
      <c r="C4198" s="51">
        <v>7.2700000000000009E-8</v>
      </c>
      <c r="D4198" s="51">
        <v>4.8E-8</v>
      </c>
      <c r="E4198" s="51">
        <v>9.2799999999999994E-9</v>
      </c>
      <c r="F4198" s="52">
        <v>2.1999999999999998E-8</v>
      </c>
      <c r="G4198" s="53">
        <v>1.5197999999999999E-7</v>
      </c>
      <c r="H4198" s="53">
        <f t="shared" si="65"/>
        <v>7.75098E-8</v>
      </c>
    </row>
    <row r="4199" spans="1:8" x14ac:dyDescent="0.4">
      <c r="A4199" s="49"/>
      <c r="B4199" s="50" t="s">
        <v>413</v>
      </c>
      <c r="C4199" s="51">
        <v>8.5445999999999996E-8</v>
      </c>
      <c r="D4199" s="51">
        <v>5.0988400000000001E-8</v>
      </c>
      <c r="E4199" s="51">
        <v>7.5436500000000005E-9</v>
      </c>
      <c r="F4199" s="52">
        <v>1.8700000000000002E-8</v>
      </c>
      <c r="G4199" s="53">
        <v>1.6267804999999999E-7</v>
      </c>
      <c r="H4199" s="53">
        <f t="shared" si="65"/>
        <v>8.2965805499999999E-8</v>
      </c>
    </row>
    <row r="4200" spans="1:8" x14ac:dyDescent="0.4">
      <c r="A4200" s="49"/>
      <c r="B4200" s="50" t="s">
        <v>458</v>
      </c>
      <c r="C4200" s="51">
        <v>9.2472200000000007E-8</v>
      </c>
      <c r="D4200" s="51">
        <v>4.8494399999999999E-8</v>
      </c>
      <c r="E4200" s="51">
        <v>4.9116700000000003E-9</v>
      </c>
      <c r="F4200" s="52">
        <v>1.7E-8</v>
      </c>
      <c r="G4200" s="53">
        <v>1.6287827000000001E-7</v>
      </c>
      <c r="H4200" s="53">
        <f t="shared" si="65"/>
        <v>8.3067917700000008E-8</v>
      </c>
    </row>
    <row r="4201" spans="1:8" x14ac:dyDescent="0.4">
      <c r="A4201" s="49"/>
      <c r="B4201" s="50" t="s">
        <v>345</v>
      </c>
      <c r="C4201" s="51">
        <v>5.6499999999999996E-8</v>
      </c>
      <c r="D4201" s="51">
        <v>9.4100000000000002E-8</v>
      </c>
      <c r="E4201" s="51">
        <v>2.5900000000000004E-9</v>
      </c>
      <c r="F4201" s="52">
        <v>1.0600000000000001E-8</v>
      </c>
      <c r="G4201" s="53">
        <v>1.6378999999999999E-7</v>
      </c>
      <c r="H4201" s="53">
        <f t="shared" si="65"/>
        <v>8.3532899999999992E-8</v>
      </c>
    </row>
    <row r="4202" spans="1:8" x14ac:dyDescent="0.4">
      <c r="A4202" s="49"/>
      <c r="B4202" s="50" t="s">
        <v>335</v>
      </c>
      <c r="C4202" s="51">
        <v>9.4040800000000004E-8</v>
      </c>
      <c r="D4202" s="51">
        <v>4.9839899999999996E-8</v>
      </c>
      <c r="E4202" s="51">
        <v>5.2094999999999994E-9</v>
      </c>
      <c r="F4202" s="52">
        <v>1.66E-8</v>
      </c>
      <c r="G4202" s="53">
        <v>1.6569020000000001E-7</v>
      </c>
      <c r="H4202" s="53">
        <f t="shared" si="65"/>
        <v>8.4502002000000005E-8</v>
      </c>
    </row>
    <row r="4203" spans="1:8" x14ac:dyDescent="0.4">
      <c r="A4203" s="49"/>
      <c r="B4203" s="50" t="s">
        <v>464</v>
      </c>
      <c r="C4203" s="51">
        <v>2.1655199999999999E-8</v>
      </c>
      <c r="D4203" s="51">
        <v>1.1748400000000001E-7</v>
      </c>
      <c r="E4203" s="51">
        <v>1.3225099999999998E-9</v>
      </c>
      <c r="F4203" s="52">
        <v>3.4400000000000004E-8</v>
      </c>
      <c r="G4203" s="53">
        <v>1.7486170999999997E-7</v>
      </c>
      <c r="H4203" s="53">
        <f t="shared" si="65"/>
        <v>8.9179472099999994E-8</v>
      </c>
    </row>
    <row r="4204" spans="1:8" x14ac:dyDescent="0.4">
      <c r="A4204" s="49"/>
      <c r="B4204" s="50" t="s">
        <v>344</v>
      </c>
      <c r="C4204" s="51">
        <v>9.3901100000000007E-8</v>
      </c>
      <c r="D4204" s="51">
        <v>5.5374699999999995E-8</v>
      </c>
      <c r="E4204" s="51">
        <v>1.01687E-8</v>
      </c>
      <c r="F4204" s="52">
        <v>2.1600000000000002E-8</v>
      </c>
      <c r="G4204" s="53">
        <v>1.810445E-7</v>
      </c>
      <c r="H4204" s="53">
        <f t="shared" si="65"/>
        <v>9.2332695000000002E-8</v>
      </c>
    </row>
    <row r="4205" spans="1:8" x14ac:dyDescent="0.4">
      <c r="A4205" s="49"/>
      <c r="B4205" s="50" t="s">
        <v>386</v>
      </c>
      <c r="C4205" s="51">
        <v>3.6135400000000001E-8</v>
      </c>
      <c r="D4205" s="51">
        <v>9.9652999999999999E-8</v>
      </c>
      <c r="E4205" s="51">
        <v>3.9156299999999996E-9</v>
      </c>
      <c r="F4205" s="52">
        <v>4.4199999999999999E-8</v>
      </c>
      <c r="G4205" s="53">
        <v>1.8390403000000001E-7</v>
      </c>
      <c r="H4205" s="53">
        <f t="shared" si="65"/>
        <v>9.3791055300000009E-8</v>
      </c>
    </row>
    <row r="4206" spans="1:8" x14ac:dyDescent="0.4">
      <c r="A4206" s="49"/>
      <c r="B4206" s="50" t="s">
        <v>219</v>
      </c>
      <c r="C4206" s="51">
        <v>9.6398000000000001E-8</v>
      </c>
      <c r="D4206" s="51">
        <v>5.51528E-8</v>
      </c>
      <c r="E4206" s="51">
        <v>9.7389200000000014E-9</v>
      </c>
      <c r="F4206" s="52">
        <v>2.5299999999999998E-8</v>
      </c>
      <c r="G4206" s="53">
        <v>1.8658972E-7</v>
      </c>
      <c r="H4206" s="53">
        <f t="shared" si="65"/>
        <v>9.5160757199999996E-8</v>
      </c>
    </row>
    <row r="4207" spans="1:8" x14ac:dyDescent="0.4">
      <c r="A4207" s="49"/>
      <c r="B4207" s="50" t="s">
        <v>446</v>
      </c>
      <c r="C4207" s="51">
        <v>7.8323200000000003E-8</v>
      </c>
      <c r="D4207" s="51">
        <v>7.241719999999999E-8</v>
      </c>
      <c r="E4207" s="51">
        <v>1.00878E-8</v>
      </c>
      <c r="F4207" s="52">
        <v>2.7800000000000001E-8</v>
      </c>
      <c r="G4207" s="53">
        <v>1.8862819999999997E-7</v>
      </c>
      <c r="H4207" s="53">
        <f t="shared" si="65"/>
        <v>9.6200381999999984E-8</v>
      </c>
    </row>
    <row r="4208" spans="1:8" x14ac:dyDescent="0.4">
      <c r="A4208" s="49"/>
      <c r="B4208" s="50" t="s">
        <v>354</v>
      </c>
      <c r="C4208" s="51">
        <v>1.1000000000000001E-7</v>
      </c>
      <c r="D4208" s="51">
        <v>6.13E-8</v>
      </c>
      <c r="E4208" s="51">
        <v>5.5500000000000001E-9</v>
      </c>
      <c r="F4208" s="52">
        <v>2.1900000000000001E-8</v>
      </c>
      <c r="G4208" s="53">
        <v>1.9874999999999998E-7</v>
      </c>
      <c r="H4208" s="53">
        <f t="shared" si="65"/>
        <v>1.0136249999999999E-7</v>
      </c>
    </row>
    <row r="4209" spans="1:8" x14ac:dyDescent="0.4">
      <c r="A4209" s="49"/>
      <c r="B4209" s="50" t="s">
        <v>215</v>
      </c>
      <c r="C4209" s="51">
        <v>4.7885199999999999E-8</v>
      </c>
      <c r="D4209" s="51">
        <v>1.4144700000000001E-7</v>
      </c>
      <c r="E4209" s="51">
        <v>4.1241500000000001E-9</v>
      </c>
      <c r="F4209" s="52">
        <v>3.4800000000000001E-8</v>
      </c>
      <c r="G4209" s="53">
        <v>2.2825635000000003E-7</v>
      </c>
      <c r="H4209" s="53">
        <f t="shared" si="65"/>
        <v>1.1641073850000001E-7</v>
      </c>
    </row>
    <row r="4210" spans="1:8" x14ac:dyDescent="0.4">
      <c r="A4210" s="49"/>
      <c r="B4210" s="50" t="s">
        <v>369</v>
      </c>
      <c r="C4210" s="51">
        <v>8.3371699999999997E-8</v>
      </c>
      <c r="D4210" s="51">
        <v>1.20684E-7</v>
      </c>
      <c r="E4210" s="51">
        <v>1.5922000000000002E-8</v>
      </c>
      <c r="F4210" s="52">
        <v>2.3799999999999998E-8</v>
      </c>
      <c r="G4210" s="53">
        <v>2.437777E-7</v>
      </c>
      <c r="H4210" s="53">
        <f t="shared" si="65"/>
        <v>1.24326627E-7</v>
      </c>
    </row>
    <row r="4211" spans="1:8" x14ac:dyDescent="0.4">
      <c r="A4211" s="49"/>
      <c r="B4211" s="50" t="s">
        <v>370</v>
      </c>
      <c r="C4211" s="51">
        <v>8.3371699999999997E-8</v>
      </c>
      <c r="D4211" s="51">
        <v>1.20684E-7</v>
      </c>
      <c r="E4211" s="51">
        <v>1.5922000000000002E-8</v>
      </c>
      <c r="F4211" s="52">
        <v>2.3799999999999998E-8</v>
      </c>
      <c r="G4211" s="53">
        <v>2.437777E-7</v>
      </c>
      <c r="H4211" s="53">
        <f t="shared" si="65"/>
        <v>1.24326627E-7</v>
      </c>
    </row>
    <row r="4212" spans="1:8" x14ac:dyDescent="0.4">
      <c r="A4212" s="49"/>
      <c r="B4212" s="50" t="s">
        <v>220</v>
      </c>
      <c r="C4212" s="51">
        <v>1.4067900000000001E-7</v>
      </c>
      <c r="D4212" s="51">
        <v>7.7261099999999998E-8</v>
      </c>
      <c r="E4212" s="51">
        <v>5.47263E-9</v>
      </c>
      <c r="F4212" s="52">
        <v>2.2500000000000003E-8</v>
      </c>
      <c r="G4212" s="53">
        <v>2.4591273000000001E-7</v>
      </c>
      <c r="H4212" s="53">
        <f t="shared" si="65"/>
        <v>1.2541549230000001E-7</v>
      </c>
    </row>
    <row r="4213" spans="1:8" x14ac:dyDescent="0.4">
      <c r="A4213" s="49"/>
      <c r="B4213" s="50" t="s">
        <v>389</v>
      </c>
      <c r="C4213" s="51">
        <v>4.6947899999999999E-8</v>
      </c>
      <c r="D4213" s="51">
        <v>1.35203E-7</v>
      </c>
      <c r="E4213" s="51">
        <v>3.6692599999999998E-9</v>
      </c>
      <c r="F4213" s="52">
        <v>6.9499999999999994E-8</v>
      </c>
      <c r="G4213" s="53">
        <v>2.5532015999999998E-7</v>
      </c>
      <c r="H4213" s="53">
        <f t="shared" si="65"/>
        <v>1.3021328159999999E-7</v>
      </c>
    </row>
    <row r="4214" spans="1:8" x14ac:dyDescent="0.4">
      <c r="A4214" s="49"/>
      <c r="B4214" s="50" t="s">
        <v>382</v>
      </c>
      <c r="C4214" s="51">
        <v>7.9417399999999998E-8</v>
      </c>
      <c r="D4214" s="51">
        <v>6.7038200000000005E-8</v>
      </c>
      <c r="E4214" s="51">
        <v>4.6728599999999999E-8</v>
      </c>
      <c r="F4214" s="52">
        <v>6.4399999999999994E-8</v>
      </c>
      <c r="G4214" s="53">
        <v>2.575842E-7</v>
      </c>
      <c r="H4214" s="53">
        <f t="shared" si="65"/>
        <v>1.3136794199999999E-7</v>
      </c>
    </row>
    <row r="4215" spans="1:8" x14ac:dyDescent="0.4">
      <c r="A4215" s="49"/>
      <c r="B4215" s="50" t="s">
        <v>298</v>
      </c>
      <c r="C4215" s="51">
        <v>9.1279200000000004E-8</v>
      </c>
      <c r="D4215" s="51">
        <v>8.7987400000000001E-8</v>
      </c>
      <c r="E4215" s="51">
        <v>1.82728E-8</v>
      </c>
      <c r="F4215" s="52">
        <v>6.1999999999999999E-8</v>
      </c>
      <c r="G4215" s="53">
        <v>2.595394E-7</v>
      </c>
      <c r="H4215" s="53">
        <f t="shared" si="65"/>
        <v>1.32365094E-7</v>
      </c>
    </row>
    <row r="4216" spans="1:8" x14ac:dyDescent="0.4">
      <c r="A4216" s="49"/>
      <c r="B4216" s="50" t="s">
        <v>238</v>
      </c>
      <c r="C4216" s="51">
        <v>6.5099999999999994E-8</v>
      </c>
      <c r="D4216" s="51">
        <v>1.36E-7</v>
      </c>
      <c r="E4216" s="51">
        <v>4.9899999999999995E-9</v>
      </c>
      <c r="F4216" s="52">
        <v>5.4900000000000002E-8</v>
      </c>
      <c r="G4216" s="53">
        <v>2.6099000000000001E-7</v>
      </c>
      <c r="H4216" s="53">
        <f t="shared" si="65"/>
        <v>1.3310490000000001E-7</v>
      </c>
    </row>
    <row r="4217" spans="1:8" x14ac:dyDescent="0.4">
      <c r="A4217" s="49"/>
      <c r="B4217" s="50" t="s">
        <v>466</v>
      </c>
      <c r="C4217" s="51">
        <v>1.42981E-7</v>
      </c>
      <c r="D4217" s="51">
        <v>1.39248E-7</v>
      </c>
      <c r="E4217" s="51">
        <v>2.6943199999999999E-8</v>
      </c>
      <c r="F4217" s="52">
        <v>4.2500000000000003E-8</v>
      </c>
      <c r="G4217" s="53">
        <v>3.5167220000000001E-7</v>
      </c>
      <c r="H4217" s="53">
        <f t="shared" si="65"/>
        <v>1.7935282200000002E-7</v>
      </c>
    </row>
    <row r="4218" spans="1:8" x14ac:dyDescent="0.4">
      <c r="A4218" s="49"/>
      <c r="B4218" s="50" t="s">
        <v>436</v>
      </c>
      <c r="C4218" s="51">
        <v>2.2205400000000001E-7</v>
      </c>
      <c r="D4218" s="51">
        <v>1.1379500000000001E-7</v>
      </c>
      <c r="E4218" s="51">
        <v>8.5538200000000006E-9</v>
      </c>
      <c r="F4218" s="52">
        <v>3.5200000000000004E-8</v>
      </c>
      <c r="G4218" s="53">
        <v>3.7960282E-7</v>
      </c>
      <c r="H4218" s="53">
        <f t="shared" si="65"/>
        <v>1.935974382E-7</v>
      </c>
    </row>
    <row r="4219" spans="1:8" x14ac:dyDescent="0.4">
      <c r="A4219" s="49"/>
      <c r="B4219" s="50" t="s">
        <v>393</v>
      </c>
      <c r="C4219" s="51">
        <v>1.85E-7</v>
      </c>
      <c r="D4219" s="51">
        <v>1.35E-7</v>
      </c>
      <c r="E4219" s="51">
        <v>1.3799999999999999E-8</v>
      </c>
      <c r="F4219" s="52">
        <v>5.2899999999999997E-8</v>
      </c>
      <c r="G4219" s="53">
        <v>3.8669999999999999E-7</v>
      </c>
      <c r="H4219" s="53">
        <f t="shared" si="65"/>
        <v>1.9721699999999999E-7</v>
      </c>
    </row>
    <row r="4220" spans="1:8" x14ac:dyDescent="0.4">
      <c r="A4220" s="49"/>
      <c r="B4220" s="50" t="s">
        <v>423</v>
      </c>
      <c r="C4220" s="51">
        <v>1.04315E-7</v>
      </c>
      <c r="D4220" s="51">
        <v>2.1546E-7</v>
      </c>
      <c r="E4220" s="51">
        <v>9.4839000000000003E-9</v>
      </c>
      <c r="F4220" s="52">
        <v>8.1199999999999999E-8</v>
      </c>
      <c r="G4220" s="53">
        <v>4.1045890000000002E-7</v>
      </c>
      <c r="H4220" s="53">
        <f t="shared" si="65"/>
        <v>2.0933403900000002E-7</v>
      </c>
    </row>
    <row r="4221" spans="1:8" x14ac:dyDescent="0.4">
      <c r="A4221" s="49"/>
      <c r="B4221" s="50" t="s">
        <v>437</v>
      </c>
      <c r="C4221" s="51">
        <v>9.7269000000000009E-8</v>
      </c>
      <c r="D4221" s="51">
        <v>2.2053500000000001E-7</v>
      </c>
      <c r="E4221" s="51">
        <v>6.0502699999999996E-9</v>
      </c>
      <c r="F4221" s="52">
        <v>9.9799999999999994E-8</v>
      </c>
      <c r="G4221" s="53">
        <v>4.2365426999999999E-7</v>
      </c>
      <c r="H4221" s="53">
        <f t="shared" si="65"/>
        <v>2.1606367770000001E-7</v>
      </c>
    </row>
    <row r="4222" spans="1:8" x14ac:dyDescent="0.4">
      <c r="A4222" s="49"/>
      <c r="B4222" s="50" t="s">
        <v>159</v>
      </c>
      <c r="C4222" s="51">
        <v>1.9915800000000002E-7</v>
      </c>
      <c r="D4222" s="51">
        <v>1.02223E-7</v>
      </c>
      <c r="E4222" s="51">
        <v>1.13465E-7</v>
      </c>
      <c r="F4222" s="52">
        <v>7.4700000000000001E-8</v>
      </c>
      <c r="G4222" s="53">
        <v>4.8954600000000003E-7</v>
      </c>
      <c r="H4222" s="53">
        <f t="shared" si="65"/>
        <v>2.4966846000000001E-7</v>
      </c>
    </row>
    <row r="4223" spans="1:8" x14ac:dyDescent="0.4">
      <c r="A4223" s="49"/>
      <c r="B4223" s="50" t="s">
        <v>374</v>
      </c>
      <c r="C4223" s="51">
        <v>1.3799999999999999E-7</v>
      </c>
      <c r="D4223" s="51">
        <v>3.3700000000000001E-7</v>
      </c>
      <c r="E4223" s="51">
        <v>7.4799999999999998E-9</v>
      </c>
      <c r="F4223" s="52">
        <v>2.5999999999999998E-8</v>
      </c>
      <c r="G4223" s="53">
        <v>5.0847999999999996E-7</v>
      </c>
      <c r="H4223" s="53">
        <f t="shared" si="65"/>
        <v>2.5932479999999996E-7</v>
      </c>
    </row>
    <row r="4224" spans="1:8" x14ac:dyDescent="0.4">
      <c r="A4224" s="49"/>
      <c r="B4224" s="50" t="s">
        <v>426</v>
      </c>
      <c r="C4224" s="51">
        <v>1.4038099999999999E-7</v>
      </c>
      <c r="D4224" s="51">
        <v>8.6132900000000002E-8</v>
      </c>
      <c r="E4224" s="51">
        <v>1.9528599999999999E-7</v>
      </c>
      <c r="F4224" s="52">
        <v>9.2999999999999999E-8</v>
      </c>
      <c r="G4224" s="53">
        <v>5.1479989999999999E-7</v>
      </c>
      <c r="H4224" s="53">
        <f t="shared" si="65"/>
        <v>2.62547949E-7</v>
      </c>
    </row>
    <row r="4225" spans="1:8" x14ac:dyDescent="0.4">
      <c r="A4225" s="49"/>
      <c r="B4225" s="50" t="s">
        <v>427</v>
      </c>
      <c r="C4225" s="51">
        <v>2.1621899999999999E-7</v>
      </c>
      <c r="D4225" s="51">
        <v>1.62587E-7</v>
      </c>
      <c r="E4225" s="51">
        <v>8.6004999999999995E-8</v>
      </c>
      <c r="F4225" s="52">
        <v>9.0799999999999993E-8</v>
      </c>
      <c r="G4225" s="53">
        <v>5.5561100000000001E-7</v>
      </c>
      <c r="H4225" s="53">
        <f t="shared" si="65"/>
        <v>2.8336161000000003E-7</v>
      </c>
    </row>
    <row r="4226" spans="1:8" x14ac:dyDescent="0.4">
      <c r="A4226" s="49"/>
      <c r="B4226" s="50" t="s">
        <v>91</v>
      </c>
      <c r="C4226" s="51">
        <v>2.5700000000000004E-7</v>
      </c>
      <c r="D4226" s="51">
        <v>2.1262999999999999E-7</v>
      </c>
      <c r="E4226" s="51">
        <v>4.4600000000000002E-8</v>
      </c>
      <c r="F4226" s="52">
        <v>1.0700000000000001E-7</v>
      </c>
      <c r="G4226" s="53">
        <v>6.2123000000000006E-7</v>
      </c>
      <c r="H4226" s="53">
        <f t="shared" si="65"/>
        <v>3.1682730000000006E-7</v>
      </c>
    </row>
    <row r="4227" spans="1:8" x14ac:dyDescent="0.4">
      <c r="A4227" s="49"/>
      <c r="B4227" s="50" t="s">
        <v>364</v>
      </c>
      <c r="C4227" s="51">
        <v>1.2100000000000001E-7</v>
      </c>
      <c r="D4227" s="51">
        <v>4.3500000000000002E-7</v>
      </c>
      <c r="E4227" s="51">
        <v>2.11E-8</v>
      </c>
      <c r="F4227" s="52">
        <v>1.0399999999999999E-7</v>
      </c>
      <c r="G4227" s="53">
        <v>6.8110000000000003E-7</v>
      </c>
      <c r="H4227" s="53">
        <f t="shared" si="65"/>
        <v>3.4736100000000004E-7</v>
      </c>
    </row>
    <row r="4228" spans="1:8" x14ac:dyDescent="0.4">
      <c r="A4228" s="49"/>
      <c r="B4228" s="50" t="s">
        <v>349</v>
      </c>
      <c r="C4228" s="51">
        <v>1.87519E-7</v>
      </c>
      <c r="D4228" s="51">
        <v>3.0420399999999999E-7</v>
      </c>
      <c r="E4228" s="51">
        <v>6.9335000000000005E-8</v>
      </c>
      <c r="F4228" s="52">
        <v>1.4399999999999999E-7</v>
      </c>
      <c r="G4228" s="53">
        <v>7.0505800000000004E-7</v>
      </c>
      <c r="H4228" s="53">
        <f t="shared" si="65"/>
        <v>3.5957958000000001E-7</v>
      </c>
    </row>
    <row r="4229" spans="1:8" x14ac:dyDescent="0.4">
      <c r="A4229" s="49"/>
      <c r="B4229" s="50" t="s">
        <v>74</v>
      </c>
      <c r="C4229" s="51">
        <v>1.87519E-7</v>
      </c>
      <c r="D4229" s="51">
        <v>3.0420399999999999E-7</v>
      </c>
      <c r="E4229" s="51">
        <v>6.9335000000000005E-8</v>
      </c>
      <c r="F4229" s="52">
        <v>1.4399999999999999E-7</v>
      </c>
      <c r="G4229" s="53">
        <v>7.0505800000000004E-7</v>
      </c>
      <c r="H4229" s="53">
        <f t="shared" si="65"/>
        <v>3.5957958000000001E-7</v>
      </c>
    </row>
    <row r="4230" spans="1:8" x14ac:dyDescent="0.4">
      <c r="A4230" s="49"/>
      <c r="B4230" s="50" t="s">
        <v>350</v>
      </c>
      <c r="C4230" s="51">
        <v>1.8799999999999999E-7</v>
      </c>
      <c r="D4230" s="51">
        <v>3.0420399999999999E-7</v>
      </c>
      <c r="E4230" s="51">
        <v>6.9300000000000005E-8</v>
      </c>
      <c r="F4230" s="52">
        <v>1.4399999999999999E-7</v>
      </c>
      <c r="G4230" s="53">
        <v>7.0550400000000007E-7</v>
      </c>
      <c r="H4230" s="53">
        <f t="shared" si="65"/>
        <v>3.5980704000000005E-7</v>
      </c>
    </row>
    <row r="4231" spans="1:8" x14ac:dyDescent="0.4">
      <c r="A4231" s="49"/>
      <c r="B4231" s="50" t="s">
        <v>292</v>
      </c>
      <c r="C4231" s="51">
        <v>3.0478500000000004E-7</v>
      </c>
      <c r="D4231" s="51">
        <v>2.15131E-7</v>
      </c>
      <c r="E4231" s="51">
        <v>9.17307E-8</v>
      </c>
      <c r="F4231" s="52">
        <v>1.35E-7</v>
      </c>
      <c r="G4231" s="53">
        <v>7.4664670000000008E-7</v>
      </c>
      <c r="H4231" s="53">
        <f t="shared" si="65"/>
        <v>3.8078981700000003E-7</v>
      </c>
    </row>
    <row r="4232" spans="1:8" x14ac:dyDescent="0.4">
      <c r="A4232" s="49"/>
      <c r="B4232" s="50" t="s">
        <v>403</v>
      </c>
      <c r="C4232" s="51">
        <v>2.2399999999999999E-7</v>
      </c>
      <c r="D4232" s="51">
        <v>1.66E-7</v>
      </c>
      <c r="E4232" s="51">
        <v>1.2799999999999998E-7</v>
      </c>
      <c r="F4232" s="52">
        <v>2.84E-7</v>
      </c>
      <c r="G4232" s="53">
        <v>8.0200000000000001E-7</v>
      </c>
      <c r="H4232" s="53">
        <f t="shared" si="65"/>
        <v>4.0901999999999999E-7</v>
      </c>
    </row>
    <row r="4233" spans="1:8" x14ac:dyDescent="0.4">
      <c r="A4233" s="49"/>
      <c r="B4233" s="50" t="s">
        <v>422</v>
      </c>
      <c r="C4233" s="51">
        <v>2.03E-7</v>
      </c>
      <c r="D4233" s="51">
        <v>5.5005500000000006E-7</v>
      </c>
      <c r="E4233" s="51">
        <v>4.0899999999999996E-8</v>
      </c>
      <c r="F4233" s="52">
        <v>2.1199999999999999E-7</v>
      </c>
      <c r="G4233" s="53">
        <v>1.005955E-6</v>
      </c>
      <c r="H4233" s="53">
        <f t="shared" ref="H4233:H4296" si="66">G4233*0.51</f>
        <v>5.1303705000000004E-7</v>
      </c>
    </row>
    <row r="4234" spans="1:8" x14ac:dyDescent="0.4">
      <c r="A4234" s="49"/>
      <c r="B4234" s="50" t="s">
        <v>337</v>
      </c>
      <c r="C4234" s="51">
        <v>4.9200000000000001E-7</v>
      </c>
      <c r="D4234" s="51">
        <v>3.0699999999999998E-7</v>
      </c>
      <c r="E4234" s="51">
        <v>4.8300000000000002E-8</v>
      </c>
      <c r="F4234" s="52">
        <v>1.6E-7</v>
      </c>
      <c r="G4234" s="53">
        <v>1.0073000000000001E-6</v>
      </c>
      <c r="H4234" s="53">
        <f t="shared" si="66"/>
        <v>5.1372300000000005E-7</v>
      </c>
    </row>
    <row r="4235" spans="1:8" x14ac:dyDescent="0.4">
      <c r="A4235" s="49"/>
      <c r="B4235" s="50" t="s">
        <v>381</v>
      </c>
      <c r="C4235" s="51">
        <v>2.3499400000000002E-7</v>
      </c>
      <c r="D4235" s="51">
        <v>7.1855300000000007E-7</v>
      </c>
      <c r="E4235" s="51">
        <v>1.2884700000000001E-8</v>
      </c>
      <c r="F4235" s="52">
        <v>4.4899999999999998E-8</v>
      </c>
      <c r="G4235" s="53">
        <v>1.0113317000000002E-6</v>
      </c>
      <c r="H4235" s="53">
        <f t="shared" si="66"/>
        <v>5.1577916700000013E-7</v>
      </c>
    </row>
    <row r="4236" spans="1:8" x14ac:dyDescent="0.4">
      <c r="A4236" s="49"/>
      <c r="B4236" s="50" t="s">
        <v>471</v>
      </c>
      <c r="C4236" s="51">
        <v>4.76252E-7</v>
      </c>
      <c r="D4236" s="51">
        <v>4.3298700000000004E-7</v>
      </c>
      <c r="E4236" s="51">
        <v>8.9000500000000003E-8</v>
      </c>
      <c r="F4236" s="52">
        <v>8.5699999999999993E-8</v>
      </c>
      <c r="G4236" s="53">
        <v>1.0839395E-6</v>
      </c>
      <c r="H4236" s="53">
        <f t="shared" si="66"/>
        <v>5.5280914500000006E-7</v>
      </c>
    </row>
    <row r="4237" spans="1:8" x14ac:dyDescent="0.4">
      <c r="A4237" s="49"/>
      <c r="B4237" s="50" t="s">
        <v>419</v>
      </c>
      <c r="C4237" s="51">
        <v>4.0900000000000002E-7</v>
      </c>
      <c r="D4237" s="51">
        <v>3.5599999999999996E-7</v>
      </c>
      <c r="E4237" s="51">
        <v>1.06E-7</v>
      </c>
      <c r="F4237" s="52">
        <v>2.2999999999999999E-7</v>
      </c>
      <c r="G4237" s="53">
        <v>1.1009999999999999E-6</v>
      </c>
      <c r="H4237" s="53">
        <f t="shared" si="66"/>
        <v>5.6151E-7</v>
      </c>
    </row>
    <row r="4238" spans="1:8" x14ac:dyDescent="0.4">
      <c r="A4238" s="49"/>
      <c r="B4238" s="50" t="s">
        <v>342</v>
      </c>
      <c r="C4238" s="51">
        <v>4.0656200000000001E-7</v>
      </c>
      <c r="D4238" s="51">
        <v>3.6693299999999999E-7</v>
      </c>
      <c r="E4238" s="51">
        <v>2.3494799999999999E-7</v>
      </c>
      <c r="F4238" s="52">
        <v>1.0399999999999999E-7</v>
      </c>
      <c r="G4238" s="53">
        <v>1.1124429999999998E-6</v>
      </c>
      <c r="H4238" s="53">
        <f t="shared" si="66"/>
        <v>5.6734592999999991E-7</v>
      </c>
    </row>
    <row r="4239" spans="1:8" x14ac:dyDescent="0.4">
      <c r="A4239" s="49"/>
      <c r="B4239" s="50" t="s">
        <v>326</v>
      </c>
      <c r="C4239" s="51">
        <v>5.6999999999999994E-7</v>
      </c>
      <c r="D4239" s="51">
        <v>5.1099999999999996E-7</v>
      </c>
      <c r="E4239" s="51">
        <v>2.9700000000000001E-8</v>
      </c>
      <c r="F4239" s="52">
        <v>5.1900000000000002E-8</v>
      </c>
      <c r="G4239" s="53">
        <v>1.1625999999999997E-6</v>
      </c>
      <c r="H4239" s="53">
        <f t="shared" si="66"/>
        <v>5.9292599999999984E-7</v>
      </c>
    </row>
    <row r="4240" spans="1:8" x14ac:dyDescent="0.4">
      <c r="A4240" s="49"/>
      <c r="B4240" s="50" t="s">
        <v>416</v>
      </c>
      <c r="C4240" s="51">
        <v>7.4600000000000004E-7</v>
      </c>
      <c r="D4240" s="51">
        <v>4.03E-7</v>
      </c>
      <c r="E4240" s="51">
        <v>2.3499999999999999E-8</v>
      </c>
      <c r="F4240" s="52">
        <v>3.6600000000000003E-8</v>
      </c>
      <c r="G4240" s="53">
        <v>1.2091E-6</v>
      </c>
      <c r="H4240" s="53">
        <f t="shared" si="66"/>
        <v>6.1664100000000002E-7</v>
      </c>
    </row>
    <row r="4241" spans="1:8" x14ac:dyDescent="0.4">
      <c r="A4241" s="49"/>
      <c r="B4241" s="50" t="s">
        <v>405</v>
      </c>
      <c r="C4241" s="51">
        <v>4.3573100000000003E-7</v>
      </c>
      <c r="D4241" s="51">
        <v>5.7211800000000007E-7</v>
      </c>
      <c r="E4241" s="51">
        <v>1.0491100000000001E-7</v>
      </c>
      <c r="F4241" s="52">
        <v>1.14E-7</v>
      </c>
      <c r="G4241" s="53">
        <v>1.2267600000000002E-6</v>
      </c>
      <c r="H4241" s="53">
        <f t="shared" si="66"/>
        <v>6.2564760000000008E-7</v>
      </c>
    </row>
    <row r="4242" spans="1:8" x14ac:dyDescent="0.4">
      <c r="A4242" s="49"/>
      <c r="B4242" s="50" t="s">
        <v>473</v>
      </c>
      <c r="C4242" s="51">
        <v>1.88779E-7</v>
      </c>
      <c r="D4242" s="51">
        <v>8.2926099999999992E-7</v>
      </c>
      <c r="E4242" s="51">
        <v>2.1475899999999998E-8</v>
      </c>
      <c r="F4242" s="52">
        <v>3.0899999999999997E-7</v>
      </c>
      <c r="G4242" s="53">
        <v>1.3485159000000002E-6</v>
      </c>
      <c r="H4242" s="53">
        <f t="shared" si="66"/>
        <v>6.877431090000001E-7</v>
      </c>
    </row>
    <row r="4243" spans="1:8" x14ac:dyDescent="0.4">
      <c r="A4243" s="49"/>
      <c r="B4243" s="50" t="s">
        <v>414</v>
      </c>
      <c r="C4243" s="51">
        <v>5.1563799999999997E-7</v>
      </c>
      <c r="D4243" s="51">
        <v>3.6794E-7</v>
      </c>
      <c r="E4243" s="51">
        <v>1.5601200000000001E-7</v>
      </c>
      <c r="F4243" s="52">
        <v>3.2499999999999996E-7</v>
      </c>
      <c r="G4243" s="53">
        <v>1.36459E-6</v>
      </c>
      <c r="H4243" s="53">
        <f t="shared" si="66"/>
        <v>6.9594090000000001E-7</v>
      </c>
    </row>
    <row r="4244" spans="1:8" x14ac:dyDescent="0.4">
      <c r="A4244" s="49"/>
      <c r="B4244" s="50" t="s">
        <v>379</v>
      </c>
      <c r="C4244" s="51">
        <v>5.0792700000000005E-7</v>
      </c>
      <c r="D4244" s="51">
        <v>2.91725E-7</v>
      </c>
      <c r="E4244" s="51">
        <v>2.0017599999999998E-7</v>
      </c>
      <c r="F4244" s="52">
        <v>4.9399999999999995E-7</v>
      </c>
      <c r="G4244" s="53">
        <v>1.4938279999999999E-6</v>
      </c>
      <c r="H4244" s="53">
        <f t="shared" si="66"/>
        <v>7.6185227999999997E-7</v>
      </c>
    </row>
    <row r="4245" spans="1:8" x14ac:dyDescent="0.4">
      <c r="A4245" s="49"/>
      <c r="B4245" s="50" t="s">
        <v>307</v>
      </c>
      <c r="C4245" s="51">
        <v>6.8691300000000008E-7</v>
      </c>
      <c r="D4245" s="51">
        <v>6.7955200000000008E-7</v>
      </c>
      <c r="E4245" s="51">
        <v>4.6535300000000002E-8</v>
      </c>
      <c r="F4245" s="52">
        <v>1.9599999999999998E-7</v>
      </c>
      <c r="G4245" s="53">
        <v>1.6090003E-6</v>
      </c>
      <c r="H4245" s="53">
        <f t="shared" si="66"/>
        <v>8.2059015299999999E-7</v>
      </c>
    </row>
    <row r="4246" spans="1:8" x14ac:dyDescent="0.4">
      <c r="A4246" s="49"/>
      <c r="B4246" s="50" t="s">
        <v>455</v>
      </c>
      <c r="C4246" s="51">
        <v>7.5700000000000002E-7</v>
      </c>
      <c r="D4246" s="51">
        <v>4.5399999999999996E-7</v>
      </c>
      <c r="E4246" s="51">
        <v>1.1600000000000001E-7</v>
      </c>
      <c r="F4246" s="52">
        <v>3.1899999999999998E-7</v>
      </c>
      <c r="G4246" s="53">
        <v>1.646E-6</v>
      </c>
      <c r="H4246" s="53">
        <f t="shared" si="66"/>
        <v>8.3946000000000003E-7</v>
      </c>
    </row>
    <row r="4247" spans="1:8" x14ac:dyDescent="0.4">
      <c r="A4247" s="49"/>
      <c r="B4247" s="50" t="s">
        <v>399</v>
      </c>
      <c r="C4247" s="51">
        <v>6.8800000000000002E-7</v>
      </c>
      <c r="D4247" s="51">
        <v>4.4099999999999999E-7</v>
      </c>
      <c r="E4247" s="51">
        <v>2.41E-7</v>
      </c>
      <c r="F4247" s="52">
        <v>3.3300000000000003E-7</v>
      </c>
      <c r="G4247" s="53">
        <v>1.703E-6</v>
      </c>
      <c r="H4247" s="53">
        <f t="shared" si="66"/>
        <v>8.6853000000000001E-7</v>
      </c>
    </row>
    <row r="4248" spans="1:8" x14ac:dyDescent="0.4">
      <c r="A4248" s="49"/>
      <c r="B4248" s="50" t="s">
        <v>384</v>
      </c>
      <c r="C4248" s="51">
        <v>5.7321700000000002E-7</v>
      </c>
      <c r="D4248" s="51">
        <v>2.90018E-7</v>
      </c>
      <c r="E4248" s="51">
        <v>3.5069900000000001E-7</v>
      </c>
      <c r="F4248" s="52">
        <v>6.5799999999999999E-7</v>
      </c>
      <c r="G4248" s="53">
        <v>1.8719339999999997E-6</v>
      </c>
      <c r="H4248" s="53">
        <f t="shared" si="66"/>
        <v>9.5468633999999994E-7</v>
      </c>
    </row>
    <row r="4249" spans="1:8" x14ac:dyDescent="0.4">
      <c r="A4249" s="49"/>
      <c r="B4249" s="50" t="s">
        <v>475</v>
      </c>
      <c r="C4249" s="51">
        <v>6.5492999999999995E-7</v>
      </c>
      <c r="D4249" s="51">
        <v>8.7967499999999997E-7</v>
      </c>
      <c r="E4249" s="51">
        <v>2.09342E-7</v>
      </c>
      <c r="F4249" s="52">
        <v>2.05E-7</v>
      </c>
      <c r="G4249" s="53">
        <v>1.9489469999999999E-6</v>
      </c>
      <c r="H4249" s="53">
        <f t="shared" si="66"/>
        <v>9.9396297000000007E-7</v>
      </c>
    </row>
    <row r="4250" spans="1:8" x14ac:dyDescent="0.4">
      <c r="A4250" s="49"/>
      <c r="B4250" s="50" t="s">
        <v>365</v>
      </c>
      <c r="C4250" s="51">
        <v>5.8400000000000004E-7</v>
      </c>
      <c r="D4250" s="51">
        <v>2.96E-7</v>
      </c>
      <c r="E4250" s="51">
        <v>3.77E-7</v>
      </c>
      <c r="F4250" s="52">
        <v>6.9999999999999997E-7</v>
      </c>
      <c r="G4250" s="53">
        <v>1.9570000000000001E-6</v>
      </c>
      <c r="H4250" s="53">
        <f t="shared" si="66"/>
        <v>9.9807000000000004E-7</v>
      </c>
    </row>
    <row r="4251" spans="1:8" x14ac:dyDescent="0.4">
      <c r="A4251" s="49"/>
      <c r="B4251" s="50" t="s">
        <v>406</v>
      </c>
      <c r="C4251" s="51">
        <v>7.7800000000000001E-7</v>
      </c>
      <c r="D4251" s="51">
        <v>4.1800000000000001E-7</v>
      </c>
      <c r="E4251" s="51">
        <v>2.6400000000000003E-7</v>
      </c>
      <c r="F4251" s="52">
        <v>5.7999999999999995E-7</v>
      </c>
      <c r="G4251" s="53">
        <v>2.04E-6</v>
      </c>
      <c r="H4251" s="53">
        <f t="shared" si="66"/>
        <v>1.0404E-6</v>
      </c>
    </row>
    <row r="4252" spans="1:8" x14ac:dyDescent="0.4">
      <c r="A4252" s="49"/>
      <c r="B4252" s="50" t="s">
        <v>380</v>
      </c>
      <c r="C4252" s="51">
        <v>9.2111199999999997E-7</v>
      </c>
      <c r="D4252" s="51">
        <v>6.6828999999999996E-7</v>
      </c>
      <c r="E4252" s="51">
        <v>2.02246E-7</v>
      </c>
      <c r="F4252" s="52">
        <v>4.4200000000000001E-7</v>
      </c>
      <c r="G4252" s="53">
        <v>2.2336480000000001E-6</v>
      </c>
      <c r="H4252" s="53">
        <f t="shared" si="66"/>
        <v>1.13916048E-6</v>
      </c>
    </row>
    <row r="4253" spans="1:8" x14ac:dyDescent="0.4">
      <c r="A4253" s="49"/>
      <c r="B4253" s="50" t="s">
        <v>441</v>
      </c>
      <c r="C4253" s="51">
        <v>9.2577000000000001E-7</v>
      </c>
      <c r="D4253" s="51">
        <v>8.1880500000000003E-7</v>
      </c>
      <c r="E4253" s="51">
        <v>2.79775E-7</v>
      </c>
      <c r="F4253" s="52">
        <v>4.3000000000000001E-7</v>
      </c>
      <c r="G4253" s="53">
        <v>2.4543499999999996E-6</v>
      </c>
      <c r="H4253" s="53">
        <f t="shared" si="66"/>
        <v>1.2517184999999998E-6</v>
      </c>
    </row>
    <row r="4254" spans="1:8" x14ac:dyDescent="0.4">
      <c r="A4254" s="49"/>
      <c r="B4254" s="50" t="s">
        <v>222</v>
      </c>
      <c r="C4254" s="51">
        <v>9.5200000000000005E-7</v>
      </c>
      <c r="D4254" s="51">
        <v>6.2500000000000005E-7</v>
      </c>
      <c r="E4254" s="51">
        <v>2.42093E-7</v>
      </c>
      <c r="F4254" s="52">
        <v>7.2600000000000002E-7</v>
      </c>
      <c r="G4254" s="53">
        <v>2.545093E-6</v>
      </c>
      <c r="H4254" s="53">
        <f t="shared" si="66"/>
        <v>1.2979974300000001E-6</v>
      </c>
    </row>
    <row r="4255" spans="1:8" x14ac:dyDescent="0.4">
      <c r="A4255" s="49"/>
      <c r="B4255" s="50" t="s">
        <v>351</v>
      </c>
      <c r="C4255" s="51">
        <v>1.13E-6</v>
      </c>
      <c r="D4255" s="51">
        <v>5.9000000000000007E-7</v>
      </c>
      <c r="E4255" s="51">
        <v>2.9400000000000001E-7</v>
      </c>
      <c r="F4255" s="52">
        <v>5.3300000000000002E-7</v>
      </c>
      <c r="G4255" s="53">
        <v>2.5470000000000003E-6</v>
      </c>
      <c r="H4255" s="53">
        <f t="shared" si="66"/>
        <v>1.2989700000000002E-6</v>
      </c>
    </row>
    <row r="4256" spans="1:8" x14ac:dyDescent="0.4">
      <c r="A4256" s="49"/>
      <c r="B4256" s="50" t="s">
        <v>363</v>
      </c>
      <c r="C4256" s="51">
        <v>1.1046199999999999E-6</v>
      </c>
      <c r="D4256" s="51">
        <v>6.4473899999999996E-7</v>
      </c>
      <c r="E4256" s="51">
        <v>5.5961099999999999E-7</v>
      </c>
      <c r="F4256" s="52">
        <v>5.5700000000000002E-7</v>
      </c>
      <c r="G4256" s="53">
        <v>2.8659699999999998E-6</v>
      </c>
      <c r="H4256" s="53">
        <f t="shared" si="66"/>
        <v>1.4616446999999998E-6</v>
      </c>
    </row>
    <row r="4257" spans="1:8" x14ac:dyDescent="0.4">
      <c r="A4257" s="49"/>
      <c r="B4257" s="50" t="s">
        <v>409</v>
      </c>
      <c r="C4257" s="51">
        <v>1.09212E-6</v>
      </c>
      <c r="D4257" s="51">
        <v>5.7597100000000002E-7</v>
      </c>
      <c r="E4257" s="51">
        <v>3.4987700000000003E-7</v>
      </c>
      <c r="F4257" s="52">
        <v>8.5499999999999997E-7</v>
      </c>
      <c r="G4257" s="53">
        <v>2.8729680000000002E-6</v>
      </c>
      <c r="H4257" s="53">
        <f t="shared" si="66"/>
        <v>1.4652136800000002E-6</v>
      </c>
    </row>
    <row r="4258" spans="1:8" x14ac:dyDescent="0.4">
      <c r="A4258" s="49"/>
      <c r="B4258" s="50" t="s">
        <v>428</v>
      </c>
      <c r="C4258" s="51">
        <v>7.6274199999999991E-7</v>
      </c>
      <c r="D4258" s="51">
        <v>7.9328000000000007E-7</v>
      </c>
      <c r="E4258" s="51">
        <v>4.0563399999999996E-7</v>
      </c>
      <c r="F4258" s="52">
        <v>1.28E-6</v>
      </c>
      <c r="G4258" s="53">
        <v>3.2416559999999999E-6</v>
      </c>
      <c r="H4258" s="53">
        <f t="shared" si="66"/>
        <v>1.65324456E-6</v>
      </c>
    </row>
    <row r="4259" spans="1:8" x14ac:dyDescent="0.4">
      <c r="A4259" s="49"/>
      <c r="B4259" s="50" t="s">
        <v>396</v>
      </c>
      <c r="C4259" s="51">
        <v>1.95E-6</v>
      </c>
      <c r="D4259" s="51">
        <v>1.39E-6</v>
      </c>
      <c r="E4259" s="51">
        <v>3.3300000000000003E-7</v>
      </c>
      <c r="F4259" s="52">
        <v>8.0999999999999997E-7</v>
      </c>
      <c r="G4259" s="53">
        <v>4.4830000000000001E-6</v>
      </c>
      <c r="H4259" s="53">
        <f t="shared" si="66"/>
        <v>2.28633E-6</v>
      </c>
    </row>
    <row r="4260" spans="1:8" x14ac:dyDescent="0.4">
      <c r="A4260" s="49"/>
      <c r="B4260" s="50" t="s">
        <v>472</v>
      </c>
      <c r="C4260" s="51">
        <v>2.2135700000000003E-6</v>
      </c>
      <c r="D4260" s="51">
        <v>1.6663100000000001E-6</v>
      </c>
      <c r="E4260" s="51">
        <v>2.16E-7</v>
      </c>
      <c r="F4260" s="52">
        <v>6.2200000000000004E-7</v>
      </c>
      <c r="G4260" s="53">
        <v>4.7178800000000005E-6</v>
      </c>
      <c r="H4260" s="53">
        <f t="shared" si="66"/>
        <v>2.4061188000000001E-6</v>
      </c>
    </row>
    <row r="4261" spans="1:8" x14ac:dyDescent="0.4">
      <c r="A4261" s="49"/>
      <c r="B4261" s="50" t="s">
        <v>362</v>
      </c>
      <c r="C4261" s="51">
        <v>4.2499999999999995E-7</v>
      </c>
      <c r="D4261" s="51">
        <v>1.1800000000000001E-6</v>
      </c>
      <c r="E4261" s="51">
        <v>9.2900000000000002E-7</v>
      </c>
      <c r="F4261" s="52">
        <v>2.7299999999999997E-6</v>
      </c>
      <c r="G4261" s="53">
        <v>5.2639999999999999E-6</v>
      </c>
      <c r="H4261" s="53">
        <f t="shared" si="66"/>
        <v>2.6846399999999999E-6</v>
      </c>
    </row>
    <row r="4262" spans="1:8" x14ac:dyDescent="0.4">
      <c r="A4262" s="49"/>
      <c r="B4262" s="50" t="s">
        <v>221</v>
      </c>
      <c r="C4262" s="51">
        <v>7.7003100000000005E-7</v>
      </c>
      <c r="D4262" s="51">
        <v>1.4687E-6</v>
      </c>
      <c r="E4262" s="51">
        <v>7.8197699999999999E-7</v>
      </c>
      <c r="F4262" s="52">
        <v>2.4099999999999998E-6</v>
      </c>
      <c r="G4262" s="53">
        <v>5.4307079999999997E-6</v>
      </c>
      <c r="H4262" s="53">
        <f t="shared" si="66"/>
        <v>2.7696610799999998E-6</v>
      </c>
    </row>
    <row r="4263" spans="1:8" x14ac:dyDescent="0.4">
      <c r="A4263" s="49"/>
      <c r="B4263" s="50" t="s">
        <v>383</v>
      </c>
      <c r="C4263" s="51">
        <v>5.5242099999999994E-7</v>
      </c>
      <c r="D4263" s="51">
        <v>1.88593E-6</v>
      </c>
      <c r="E4263" s="51">
        <v>9.2972599999999994E-7</v>
      </c>
      <c r="F4263" s="52">
        <v>2.8800000000000004E-6</v>
      </c>
      <c r="G4263" s="53">
        <v>6.2480769999999999E-6</v>
      </c>
      <c r="H4263" s="53">
        <f t="shared" si="66"/>
        <v>3.1865192700000001E-6</v>
      </c>
    </row>
    <row r="4264" spans="1:8" x14ac:dyDescent="0.4">
      <c r="A4264" s="49"/>
      <c r="B4264" s="50" t="s">
        <v>431</v>
      </c>
      <c r="C4264" s="51">
        <v>9.9700000000000015E-7</v>
      </c>
      <c r="D4264" s="51">
        <v>2.3600000000000003E-6</v>
      </c>
      <c r="E4264" s="51">
        <v>6.5300000000000004E-7</v>
      </c>
      <c r="F4264" s="52">
        <v>2.3600000000000003E-6</v>
      </c>
      <c r="G4264" s="53">
        <v>6.3700000000000008E-6</v>
      </c>
      <c r="H4264" s="53">
        <f t="shared" si="66"/>
        <v>3.2487000000000003E-6</v>
      </c>
    </row>
    <row r="4265" spans="1:8" x14ac:dyDescent="0.4">
      <c r="A4265" s="49"/>
      <c r="B4265" s="50" t="s">
        <v>449</v>
      </c>
      <c r="C4265" s="51">
        <v>3.3923799999999998E-6</v>
      </c>
      <c r="D4265" s="51">
        <v>1.9341400000000001E-6</v>
      </c>
      <c r="E4265" s="51">
        <v>4.3969099999999996E-7</v>
      </c>
      <c r="F4265" s="52">
        <v>8.2999999999999999E-7</v>
      </c>
      <c r="G4265" s="53">
        <v>6.5962109999999997E-6</v>
      </c>
      <c r="H4265" s="53">
        <f t="shared" si="66"/>
        <v>3.3640676099999997E-6</v>
      </c>
    </row>
    <row r="4266" spans="1:8" x14ac:dyDescent="0.4">
      <c r="A4266" s="49"/>
      <c r="B4266" s="50" t="s">
        <v>321</v>
      </c>
      <c r="C4266" s="51">
        <v>2.4263399999999998E-6</v>
      </c>
      <c r="D4266" s="51">
        <v>1.9135E-6</v>
      </c>
      <c r="E4266" s="51">
        <v>8.6796699999999993E-7</v>
      </c>
      <c r="F4266" s="52">
        <v>2.17E-6</v>
      </c>
      <c r="G4266" s="53">
        <v>7.3778069999999999E-6</v>
      </c>
      <c r="H4266" s="53">
        <f t="shared" si="66"/>
        <v>3.7626815699999998E-6</v>
      </c>
    </row>
    <row r="4267" spans="1:8" x14ac:dyDescent="0.4">
      <c r="A4267" s="49"/>
      <c r="B4267" s="50" t="s">
        <v>390</v>
      </c>
      <c r="C4267" s="51">
        <v>1.83615E-6</v>
      </c>
      <c r="D4267" s="51">
        <v>3.3845699999999998E-6</v>
      </c>
      <c r="E4267" s="51">
        <v>1.6113499999999998E-6</v>
      </c>
      <c r="F4267" s="52">
        <v>2.8999999999999998E-6</v>
      </c>
      <c r="G4267" s="53">
        <v>9.7320699999999991E-6</v>
      </c>
      <c r="H4267" s="53">
        <f t="shared" si="66"/>
        <v>4.9633556999999996E-6</v>
      </c>
    </row>
    <row r="4268" spans="1:8" x14ac:dyDescent="0.4">
      <c r="A4268" s="49"/>
      <c r="B4268" s="50" t="s">
        <v>424</v>
      </c>
      <c r="C4268" s="51">
        <v>5.6299999999999995E-6</v>
      </c>
      <c r="D4268" s="51">
        <v>2.0500000000000003E-6</v>
      </c>
      <c r="E4268" s="51">
        <v>1.1000000000000001E-6</v>
      </c>
      <c r="F4268" s="52">
        <v>2.12E-6</v>
      </c>
      <c r="G4268" s="53">
        <v>1.0900000000000001E-5</v>
      </c>
      <c r="H4268" s="53">
        <f t="shared" si="66"/>
        <v>5.5590000000000005E-6</v>
      </c>
    </row>
    <row r="4269" spans="1:8" x14ac:dyDescent="0.4">
      <c r="A4269" s="49"/>
      <c r="B4269" s="50" t="s">
        <v>352</v>
      </c>
      <c r="C4269" s="51">
        <v>5.2806600000000007E-6</v>
      </c>
      <c r="D4269" s="51">
        <v>2.39E-6</v>
      </c>
      <c r="E4269" s="51">
        <v>1.6880199999999999E-6</v>
      </c>
      <c r="F4269" s="52">
        <v>3.1300000000000001E-6</v>
      </c>
      <c r="G4269" s="53">
        <v>1.2488680000000002E-5</v>
      </c>
      <c r="H4269" s="53">
        <f t="shared" si="66"/>
        <v>6.3692268000000006E-6</v>
      </c>
    </row>
    <row r="4270" spans="1:8" x14ac:dyDescent="0.4">
      <c r="A4270" s="49"/>
      <c r="B4270" s="50" t="s">
        <v>447</v>
      </c>
      <c r="C4270" s="51">
        <v>6.0499999999999997E-6</v>
      </c>
      <c r="D4270" s="51">
        <v>3.2399999999999999E-6</v>
      </c>
      <c r="E4270" s="51">
        <v>2.1299999999999999E-6</v>
      </c>
      <c r="F4270" s="52">
        <v>4.34E-6</v>
      </c>
      <c r="G4270" s="53">
        <v>1.5759999999999998E-5</v>
      </c>
      <c r="H4270" s="53">
        <f t="shared" si="66"/>
        <v>8.0375999999999991E-6</v>
      </c>
    </row>
    <row r="4271" spans="1:8" x14ac:dyDescent="0.4">
      <c r="A4271" s="49"/>
      <c r="B4271" s="50" t="s">
        <v>467</v>
      </c>
      <c r="C4271" s="51">
        <v>9.6180500000000002E-6</v>
      </c>
      <c r="D4271" s="51">
        <v>5.5483399999999993E-6</v>
      </c>
      <c r="E4271" s="51">
        <v>3.89988E-6</v>
      </c>
      <c r="F4271" s="52">
        <v>1.0399999999999999E-5</v>
      </c>
      <c r="G4271" s="53">
        <v>2.9466270000000001E-5</v>
      </c>
      <c r="H4271" s="53">
        <f t="shared" si="66"/>
        <v>1.50277977E-5</v>
      </c>
    </row>
    <row r="4272" spans="1:8" x14ac:dyDescent="0.4">
      <c r="A4272" s="44" t="s">
        <v>353</v>
      </c>
      <c r="B4272" s="45" t="s">
        <v>427</v>
      </c>
      <c r="C4272" s="46">
        <v>3.54E-6</v>
      </c>
      <c r="D4272" s="46">
        <v>3.0970300000000001E-6</v>
      </c>
      <c r="E4272" s="46">
        <v>3.20381E-6</v>
      </c>
      <c r="F4272" s="47">
        <v>2.12E-6</v>
      </c>
      <c r="G4272" s="48">
        <v>1.196084E-5</v>
      </c>
      <c r="H4272" s="48">
        <f t="shared" si="66"/>
        <v>6.1000284000000006E-6</v>
      </c>
    </row>
    <row r="4273" spans="1:8" x14ac:dyDescent="0.4">
      <c r="A4273" s="49"/>
      <c r="B4273" s="50" t="s">
        <v>363</v>
      </c>
      <c r="C4273" s="51">
        <v>6.1818200000000004E-6</v>
      </c>
      <c r="D4273" s="51">
        <v>3.6450900000000002E-6</v>
      </c>
      <c r="E4273" s="51">
        <v>3.3573E-6</v>
      </c>
      <c r="F4273" s="52">
        <v>3.2799999999999999E-6</v>
      </c>
      <c r="G4273" s="53">
        <v>1.6464210000000001E-5</v>
      </c>
      <c r="H4273" s="53">
        <f t="shared" si="66"/>
        <v>8.3967471000000006E-6</v>
      </c>
    </row>
    <row r="4274" spans="1:8" x14ac:dyDescent="0.4">
      <c r="A4274" s="49"/>
      <c r="B4274" s="50" t="s">
        <v>352</v>
      </c>
      <c r="C4274" s="51">
        <v>1.3579000000000002E-5</v>
      </c>
      <c r="D4274" s="51">
        <v>5.9108000000000002E-6</v>
      </c>
      <c r="E4274" s="51">
        <v>3.5882599999999998E-6</v>
      </c>
      <c r="F4274" s="52">
        <v>7.5399999999999998E-6</v>
      </c>
      <c r="G4274" s="53">
        <v>3.0618060000000001E-5</v>
      </c>
      <c r="H4274" s="53">
        <f t="shared" si="66"/>
        <v>1.56152106E-5</v>
      </c>
    </row>
    <row r="4275" spans="1:8" x14ac:dyDescent="0.4">
      <c r="A4275" s="49"/>
      <c r="B4275" s="50" t="s">
        <v>428</v>
      </c>
      <c r="C4275" s="51">
        <v>8.8299999999999985E-6</v>
      </c>
      <c r="D4275" s="51">
        <v>9.1900100000000008E-6</v>
      </c>
      <c r="E4275" s="51">
        <v>4.6941399999999999E-6</v>
      </c>
      <c r="F4275" s="52">
        <v>1.4800000000000001E-5</v>
      </c>
      <c r="G4275" s="53">
        <v>3.7514149999999997E-5</v>
      </c>
      <c r="H4275" s="53">
        <f t="shared" si="66"/>
        <v>1.9132216499999998E-5</v>
      </c>
    </row>
    <row r="4276" spans="1:8" x14ac:dyDescent="0.4">
      <c r="A4276" s="49"/>
      <c r="B4276" s="50" t="s">
        <v>366</v>
      </c>
      <c r="C4276" s="51">
        <v>3.96089E-5</v>
      </c>
      <c r="D4276" s="51">
        <v>3.3477600000000006E-5</v>
      </c>
      <c r="E4276" s="51">
        <v>2.6021200000000001E-5</v>
      </c>
      <c r="F4276" s="52">
        <v>1.9599999999999999E-5</v>
      </c>
      <c r="G4276" s="53">
        <v>1.187077E-4</v>
      </c>
      <c r="H4276" s="53">
        <f t="shared" si="66"/>
        <v>6.0540926999999995E-5</v>
      </c>
    </row>
    <row r="4277" spans="1:8" x14ac:dyDescent="0.4">
      <c r="A4277" s="44" t="s">
        <v>249</v>
      </c>
      <c r="B4277" s="45" t="s">
        <v>137</v>
      </c>
      <c r="C4277" s="46">
        <v>3.7524800000000003E-9</v>
      </c>
      <c r="D4277" s="46">
        <v>1.1665400000000001E-8</v>
      </c>
      <c r="E4277" s="46">
        <v>1.1378699999999999E-9</v>
      </c>
      <c r="F4277" s="47">
        <v>9.8100000000000002E-10</v>
      </c>
      <c r="G4277" s="48">
        <v>1.7536749999999997E-8</v>
      </c>
      <c r="H4277" s="48">
        <f t="shared" si="66"/>
        <v>8.9437424999999979E-9</v>
      </c>
    </row>
    <row r="4278" spans="1:8" x14ac:dyDescent="0.4">
      <c r="A4278" s="49"/>
      <c r="B4278" s="50" t="s">
        <v>385</v>
      </c>
      <c r="C4278" s="51">
        <v>7.2215500000000006E-9</v>
      </c>
      <c r="D4278" s="51">
        <v>1.6918400000000001E-8</v>
      </c>
      <c r="E4278" s="51">
        <v>1.5204500000000001E-9</v>
      </c>
      <c r="F4278" s="52">
        <v>1.2E-9</v>
      </c>
      <c r="G4278" s="53">
        <v>2.6860399999999999E-8</v>
      </c>
      <c r="H4278" s="53">
        <f t="shared" si="66"/>
        <v>1.3698804E-8</v>
      </c>
    </row>
    <row r="4279" spans="1:8" x14ac:dyDescent="0.4">
      <c r="A4279" s="49"/>
      <c r="B4279" s="50" t="s">
        <v>434</v>
      </c>
      <c r="C4279" s="51">
        <v>7.5485399999999992E-9</v>
      </c>
      <c r="D4279" s="51">
        <v>1.6781300000000003E-8</v>
      </c>
      <c r="E4279" s="51">
        <v>1.30655E-9</v>
      </c>
      <c r="F4279" s="52">
        <v>1.7600000000000001E-9</v>
      </c>
      <c r="G4279" s="53">
        <v>2.7396390000000001E-8</v>
      </c>
      <c r="H4279" s="53">
        <f t="shared" si="66"/>
        <v>1.39721589E-8</v>
      </c>
    </row>
    <row r="4280" spans="1:8" x14ac:dyDescent="0.4">
      <c r="A4280" s="49"/>
      <c r="B4280" s="50" t="s">
        <v>411</v>
      </c>
      <c r="C4280" s="51">
        <v>7.6529100000000002E-9</v>
      </c>
      <c r="D4280" s="51">
        <v>1.8772399999999999E-8</v>
      </c>
      <c r="E4280" s="51">
        <v>1.6072899999999999E-9</v>
      </c>
      <c r="F4280" s="52">
        <v>1.6600000000000001E-9</v>
      </c>
      <c r="G4280" s="53">
        <v>2.9692600000000001E-8</v>
      </c>
      <c r="H4280" s="53">
        <f t="shared" si="66"/>
        <v>1.5143226000000001E-8</v>
      </c>
    </row>
    <row r="4281" spans="1:8" x14ac:dyDescent="0.4">
      <c r="A4281" s="49"/>
      <c r="B4281" s="50" t="s">
        <v>439</v>
      </c>
      <c r="C4281" s="51">
        <v>7.6529100000000002E-9</v>
      </c>
      <c r="D4281" s="51">
        <v>1.8772399999999999E-8</v>
      </c>
      <c r="E4281" s="51">
        <v>1.6072899999999999E-9</v>
      </c>
      <c r="F4281" s="52">
        <v>1.6600000000000001E-9</v>
      </c>
      <c r="G4281" s="53">
        <v>2.9692600000000001E-8</v>
      </c>
      <c r="H4281" s="53">
        <f t="shared" si="66"/>
        <v>1.5143226000000001E-8</v>
      </c>
    </row>
    <row r="4282" spans="1:8" x14ac:dyDescent="0.4">
      <c r="A4282" s="49"/>
      <c r="B4282" s="50" t="s">
        <v>440</v>
      </c>
      <c r="C4282" s="51">
        <v>7.6529100000000002E-9</v>
      </c>
      <c r="D4282" s="51">
        <v>1.8772399999999999E-8</v>
      </c>
      <c r="E4282" s="51">
        <v>1.6072899999999999E-9</v>
      </c>
      <c r="F4282" s="52">
        <v>1.6600000000000001E-9</v>
      </c>
      <c r="G4282" s="53">
        <v>2.9692600000000001E-8</v>
      </c>
      <c r="H4282" s="53">
        <f t="shared" si="66"/>
        <v>1.5143226000000001E-8</v>
      </c>
    </row>
    <row r="4283" spans="1:8" x14ac:dyDescent="0.4">
      <c r="A4283" s="49"/>
      <c r="B4283" s="50" t="s">
        <v>474</v>
      </c>
      <c r="C4283" s="51">
        <v>7.6529100000000002E-9</v>
      </c>
      <c r="D4283" s="51">
        <v>1.8772399999999999E-8</v>
      </c>
      <c r="E4283" s="51">
        <v>1.6072899999999999E-9</v>
      </c>
      <c r="F4283" s="52">
        <v>1.6600000000000001E-9</v>
      </c>
      <c r="G4283" s="53">
        <v>2.9692600000000001E-8</v>
      </c>
      <c r="H4283" s="53">
        <f t="shared" si="66"/>
        <v>1.5143226000000001E-8</v>
      </c>
    </row>
    <row r="4284" spans="1:8" x14ac:dyDescent="0.4">
      <c r="A4284" s="49"/>
      <c r="B4284" s="50" t="s">
        <v>432</v>
      </c>
      <c r="C4284" s="51">
        <v>8.7858899999999997E-9</v>
      </c>
      <c r="D4284" s="51">
        <v>1.9655599999999999E-8</v>
      </c>
      <c r="E4284" s="51">
        <v>2.3449E-9</v>
      </c>
      <c r="F4284" s="52">
        <v>2.6000000000000001E-9</v>
      </c>
      <c r="G4284" s="53">
        <v>3.3386390000000004E-8</v>
      </c>
      <c r="H4284" s="53">
        <f t="shared" si="66"/>
        <v>1.7027058900000001E-8</v>
      </c>
    </row>
    <row r="4285" spans="1:8" x14ac:dyDescent="0.4">
      <c r="A4285" s="49"/>
      <c r="B4285" s="50" t="s">
        <v>333</v>
      </c>
      <c r="C4285" s="51">
        <v>8.5953799999999989E-9</v>
      </c>
      <c r="D4285" s="51">
        <v>2.28688E-8</v>
      </c>
      <c r="E4285" s="51">
        <v>1.6734800000000001E-9</v>
      </c>
      <c r="F4285" s="52">
        <v>3.2700000000000001E-9</v>
      </c>
      <c r="G4285" s="53">
        <v>3.6407660000000002E-8</v>
      </c>
      <c r="H4285" s="53">
        <f t="shared" si="66"/>
        <v>1.8567906600000001E-8</v>
      </c>
    </row>
    <row r="4286" spans="1:8" x14ac:dyDescent="0.4">
      <c r="A4286" s="49"/>
      <c r="B4286" s="50" t="s">
        <v>292</v>
      </c>
      <c r="C4286" s="51">
        <v>1.5311099999999999E-8</v>
      </c>
      <c r="D4286" s="51">
        <v>2.00208E-8</v>
      </c>
      <c r="E4286" s="51">
        <v>2.9332300000000002E-9</v>
      </c>
      <c r="F4286" s="52">
        <v>7.7200000000000006E-9</v>
      </c>
      <c r="G4286" s="53">
        <v>4.5985130000000006E-8</v>
      </c>
      <c r="H4286" s="53">
        <f t="shared" si="66"/>
        <v>2.3452416300000003E-8</v>
      </c>
    </row>
    <row r="4287" spans="1:8" x14ac:dyDescent="0.4">
      <c r="A4287" s="49"/>
      <c r="B4287" s="50" t="s">
        <v>346</v>
      </c>
      <c r="C4287" s="51">
        <v>1.0388099999999999E-8</v>
      </c>
      <c r="D4287" s="51">
        <v>2.8334700000000002E-8</v>
      </c>
      <c r="E4287" s="51">
        <v>1.8690099999999999E-9</v>
      </c>
      <c r="F4287" s="52">
        <v>6.2199999999999996E-9</v>
      </c>
      <c r="G4287" s="53">
        <v>4.6811810000000002E-8</v>
      </c>
      <c r="H4287" s="53">
        <f t="shared" si="66"/>
        <v>2.3874023100000002E-8</v>
      </c>
    </row>
    <row r="4288" spans="1:8" x14ac:dyDescent="0.4">
      <c r="A4288" s="49"/>
      <c r="B4288" s="50" t="s">
        <v>277</v>
      </c>
      <c r="C4288" s="51">
        <v>1.0620200000000001E-8</v>
      </c>
      <c r="D4288" s="51">
        <v>3.2920599999999999E-8</v>
      </c>
      <c r="E4288" s="51">
        <v>5.1123200000000002E-10</v>
      </c>
      <c r="F4288" s="52">
        <v>7.8000000000000004E-9</v>
      </c>
      <c r="G4288" s="53">
        <v>5.185203199999999E-8</v>
      </c>
      <c r="H4288" s="53">
        <f t="shared" si="66"/>
        <v>2.6444536319999995E-8</v>
      </c>
    </row>
    <row r="4289" spans="1:8" x14ac:dyDescent="0.4">
      <c r="A4289" s="49"/>
      <c r="B4289" s="50" t="s">
        <v>437</v>
      </c>
      <c r="C4289" s="51">
        <v>7.2156300000000002E-9</v>
      </c>
      <c r="D4289" s="51">
        <v>1.99224E-8</v>
      </c>
      <c r="E4289" s="51">
        <v>1.97109E-10</v>
      </c>
      <c r="F4289" s="52">
        <v>2.96E-8</v>
      </c>
      <c r="G4289" s="53">
        <v>5.6935139000000001E-8</v>
      </c>
      <c r="H4289" s="53">
        <f t="shared" si="66"/>
        <v>2.9036920890000002E-8</v>
      </c>
    </row>
    <row r="4290" spans="1:8" x14ac:dyDescent="0.4">
      <c r="A4290" s="49"/>
      <c r="B4290" s="50" t="s">
        <v>357</v>
      </c>
      <c r="C4290" s="51">
        <v>1.35625E-8</v>
      </c>
      <c r="D4290" s="51">
        <v>3.98141E-8</v>
      </c>
      <c r="E4290" s="51">
        <v>3.36502E-9</v>
      </c>
      <c r="F4290" s="52">
        <v>3.3799999999999999E-9</v>
      </c>
      <c r="G4290" s="53">
        <v>6.0121619999999999E-8</v>
      </c>
      <c r="H4290" s="53">
        <f t="shared" si="66"/>
        <v>3.0662026199999999E-8</v>
      </c>
    </row>
    <row r="4291" spans="1:8" x14ac:dyDescent="0.4">
      <c r="A4291" s="49"/>
      <c r="B4291" s="50" t="s">
        <v>375</v>
      </c>
      <c r="C4291" s="51">
        <v>1.69579E-8</v>
      </c>
      <c r="D4291" s="51">
        <v>3.5487800000000002E-8</v>
      </c>
      <c r="E4291" s="51">
        <v>2.4655800000000001E-9</v>
      </c>
      <c r="F4291" s="52">
        <v>1.11E-8</v>
      </c>
      <c r="G4291" s="53">
        <v>6.6011279999999991E-8</v>
      </c>
      <c r="H4291" s="53">
        <f t="shared" si="66"/>
        <v>3.3665752799999999E-8</v>
      </c>
    </row>
    <row r="4292" spans="1:8" x14ac:dyDescent="0.4">
      <c r="A4292" s="49"/>
      <c r="B4292" s="50" t="s">
        <v>400</v>
      </c>
      <c r="C4292" s="51">
        <v>1.4972200000000001E-8</v>
      </c>
      <c r="D4292" s="51">
        <v>4.0980299999999997E-8</v>
      </c>
      <c r="E4292" s="51">
        <v>8.3420900000000005E-10</v>
      </c>
      <c r="F4292" s="52">
        <v>1.04E-8</v>
      </c>
      <c r="G4292" s="53">
        <v>6.7186708999999995E-8</v>
      </c>
      <c r="H4292" s="53">
        <f t="shared" si="66"/>
        <v>3.4265221589999996E-8</v>
      </c>
    </row>
    <row r="4293" spans="1:8" x14ac:dyDescent="0.4">
      <c r="A4293" s="49"/>
      <c r="B4293" s="50" t="s">
        <v>349</v>
      </c>
      <c r="C4293" s="51">
        <v>1.5851299999999997E-8</v>
      </c>
      <c r="D4293" s="51">
        <v>3.5078599999999998E-8</v>
      </c>
      <c r="E4293" s="51">
        <v>5.8051899999999999E-9</v>
      </c>
      <c r="F4293" s="52">
        <v>1.0800000000000001E-8</v>
      </c>
      <c r="G4293" s="53">
        <v>6.7535089999999998E-8</v>
      </c>
      <c r="H4293" s="53">
        <f t="shared" si="66"/>
        <v>3.4442895899999998E-8</v>
      </c>
    </row>
    <row r="4294" spans="1:8" x14ac:dyDescent="0.4">
      <c r="A4294" s="49"/>
      <c r="B4294" s="50" t="s">
        <v>350</v>
      </c>
      <c r="C4294" s="51">
        <v>1.59E-8</v>
      </c>
      <c r="D4294" s="51">
        <v>3.5078599999999998E-8</v>
      </c>
      <c r="E4294" s="51">
        <v>5.8051899999999999E-9</v>
      </c>
      <c r="F4294" s="52">
        <v>1.0800000000000001E-8</v>
      </c>
      <c r="G4294" s="53">
        <v>6.7583790000000011E-8</v>
      </c>
      <c r="H4294" s="53">
        <f t="shared" si="66"/>
        <v>3.4467732900000004E-8</v>
      </c>
    </row>
    <row r="4295" spans="1:8" x14ac:dyDescent="0.4">
      <c r="A4295" s="49"/>
      <c r="B4295" s="50" t="s">
        <v>74</v>
      </c>
      <c r="C4295" s="51">
        <v>1.59E-8</v>
      </c>
      <c r="D4295" s="51">
        <v>3.5099999999999997E-8</v>
      </c>
      <c r="E4295" s="51">
        <v>5.8100000000000004E-9</v>
      </c>
      <c r="F4295" s="52">
        <v>1.0800000000000001E-8</v>
      </c>
      <c r="G4295" s="53">
        <v>6.7609999999999995E-8</v>
      </c>
      <c r="H4295" s="53">
        <f t="shared" si="66"/>
        <v>3.4481099999999995E-8</v>
      </c>
    </row>
    <row r="4296" spans="1:8" x14ac:dyDescent="0.4">
      <c r="A4296" s="49"/>
      <c r="B4296" s="50" t="s">
        <v>463</v>
      </c>
      <c r="C4296" s="51">
        <v>1.8773000000000002E-8</v>
      </c>
      <c r="D4296" s="51">
        <v>3.9214100000000002E-8</v>
      </c>
      <c r="E4296" s="51">
        <v>2.6699899999999998E-9</v>
      </c>
      <c r="F4296" s="52">
        <v>6.9900000000000001E-9</v>
      </c>
      <c r="G4296" s="53">
        <v>6.7647090000000006E-8</v>
      </c>
      <c r="H4296" s="53">
        <f t="shared" si="66"/>
        <v>3.4500015900000001E-8</v>
      </c>
    </row>
    <row r="4297" spans="1:8" x14ac:dyDescent="0.4">
      <c r="A4297" s="49"/>
      <c r="B4297" s="50" t="s">
        <v>414</v>
      </c>
      <c r="C4297" s="51">
        <v>2.3825899999999999E-8</v>
      </c>
      <c r="D4297" s="51">
        <v>1.7684800000000002E-8</v>
      </c>
      <c r="E4297" s="51">
        <v>1.0893100000000001E-8</v>
      </c>
      <c r="F4297" s="52">
        <v>1.6099999999999999E-8</v>
      </c>
      <c r="G4297" s="53">
        <v>6.8503799999999992E-8</v>
      </c>
      <c r="H4297" s="53">
        <f t="shared" ref="H4297:H4360" si="67">G4297*0.51</f>
        <v>3.4936937999999997E-8</v>
      </c>
    </row>
    <row r="4298" spans="1:8" x14ac:dyDescent="0.4">
      <c r="A4298" s="49"/>
      <c r="B4298" s="50" t="s">
        <v>472</v>
      </c>
      <c r="C4298" s="51">
        <v>2.2265699999999999E-8</v>
      </c>
      <c r="D4298" s="51">
        <v>2.3856899999999998E-8</v>
      </c>
      <c r="E4298" s="51">
        <v>1.41483E-8</v>
      </c>
      <c r="F4298" s="52">
        <v>2.4199999999999998E-8</v>
      </c>
      <c r="G4298" s="53">
        <v>8.4470899999999997E-8</v>
      </c>
      <c r="H4298" s="53">
        <f t="shared" si="67"/>
        <v>4.3080159E-8</v>
      </c>
    </row>
    <row r="4299" spans="1:8" x14ac:dyDescent="0.4">
      <c r="A4299" s="49"/>
      <c r="B4299" s="50" t="s">
        <v>422</v>
      </c>
      <c r="C4299" s="51">
        <v>1.1324000000000001E-8</v>
      </c>
      <c r="D4299" s="51">
        <v>5.6532800000000003E-8</v>
      </c>
      <c r="E4299" s="51">
        <v>6.2674199999999996E-10</v>
      </c>
      <c r="F4299" s="52">
        <v>1.7099999999999998E-8</v>
      </c>
      <c r="G4299" s="53">
        <v>8.5583541999999987E-8</v>
      </c>
      <c r="H4299" s="53">
        <f t="shared" si="67"/>
        <v>4.3647606419999991E-8</v>
      </c>
    </row>
    <row r="4300" spans="1:8" x14ac:dyDescent="0.4">
      <c r="A4300" s="49"/>
      <c r="B4300" s="50" t="s">
        <v>456</v>
      </c>
      <c r="C4300" s="51">
        <v>1.93517E-8</v>
      </c>
      <c r="D4300" s="51">
        <v>5.5013999999999999E-8</v>
      </c>
      <c r="E4300" s="51">
        <v>4.02463E-9</v>
      </c>
      <c r="F4300" s="52">
        <v>8.8599999999999996E-9</v>
      </c>
      <c r="G4300" s="53">
        <v>8.725033000000001E-8</v>
      </c>
      <c r="H4300" s="53">
        <f t="shared" si="67"/>
        <v>4.4497668300000004E-8</v>
      </c>
    </row>
    <row r="4301" spans="1:8" x14ac:dyDescent="0.4">
      <c r="A4301" s="49"/>
      <c r="B4301" s="50" t="s">
        <v>397</v>
      </c>
      <c r="C4301" s="51">
        <v>1.9400900000000001E-8</v>
      </c>
      <c r="D4301" s="51">
        <v>5.3787200000000001E-8</v>
      </c>
      <c r="E4301" s="51">
        <v>2.1745999999999999E-9</v>
      </c>
      <c r="F4301" s="52">
        <v>1.33E-8</v>
      </c>
      <c r="G4301" s="53">
        <v>8.8662699999999988E-8</v>
      </c>
      <c r="H4301" s="53">
        <f t="shared" si="67"/>
        <v>4.5217976999999998E-8</v>
      </c>
    </row>
    <row r="4302" spans="1:8" x14ac:dyDescent="0.4">
      <c r="A4302" s="49"/>
      <c r="B4302" s="50" t="s">
        <v>159</v>
      </c>
      <c r="C4302" s="51">
        <v>2.9465400000000001E-8</v>
      </c>
      <c r="D4302" s="51">
        <v>3.1159600000000001E-8</v>
      </c>
      <c r="E4302" s="51">
        <v>1.1511699999999999E-8</v>
      </c>
      <c r="F4302" s="52">
        <v>1.7099999999999998E-8</v>
      </c>
      <c r="G4302" s="53">
        <v>8.9236699999999991E-8</v>
      </c>
      <c r="H4302" s="53">
        <f t="shared" si="67"/>
        <v>4.5510716999999996E-8</v>
      </c>
    </row>
    <row r="4303" spans="1:8" x14ac:dyDescent="0.4">
      <c r="A4303" s="49"/>
      <c r="B4303" s="50" t="s">
        <v>412</v>
      </c>
      <c r="C4303" s="51">
        <v>1.9431200000000001E-8</v>
      </c>
      <c r="D4303" s="51">
        <v>5.7347399999999999E-8</v>
      </c>
      <c r="E4303" s="51">
        <v>1.3314399999999999E-9</v>
      </c>
      <c r="F4303" s="52">
        <v>1.15E-8</v>
      </c>
      <c r="G4303" s="53">
        <v>8.9610039999999993E-8</v>
      </c>
      <c r="H4303" s="53">
        <f t="shared" si="67"/>
        <v>4.5701120399999999E-8</v>
      </c>
    </row>
    <row r="4304" spans="1:8" x14ac:dyDescent="0.4">
      <c r="A4304" s="49"/>
      <c r="B4304" s="50" t="s">
        <v>87</v>
      </c>
      <c r="C4304" s="51">
        <v>2.46819E-8</v>
      </c>
      <c r="D4304" s="51">
        <v>5.58987E-8</v>
      </c>
      <c r="E4304" s="51">
        <v>6.1361999999999996E-9</v>
      </c>
      <c r="F4304" s="52">
        <v>7.2099999999999997E-9</v>
      </c>
      <c r="G4304" s="53">
        <v>9.3926799999999994E-8</v>
      </c>
      <c r="H4304" s="53">
        <f t="shared" si="67"/>
        <v>4.7902667999999996E-8</v>
      </c>
    </row>
    <row r="4305" spans="1:8" x14ac:dyDescent="0.4">
      <c r="A4305" s="49"/>
      <c r="B4305" s="50" t="s">
        <v>80</v>
      </c>
      <c r="C4305" s="51">
        <v>1.8700000000000002E-8</v>
      </c>
      <c r="D4305" s="51">
        <v>6.4900000000000005E-8</v>
      </c>
      <c r="E4305" s="51">
        <v>4.1599999999999997E-9</v>
      </c>
      <c r="F4305" s="52">
        <v>8.7000000000000001E-9</v>
      </c>
      <c r="G4305" s="53">
        <v>9.6459999999999992E-8</v>
      </c>
      <c r="H4305" s="53">
        <f t="shared" si="67"/>
        <v>4.9194599999999996E-8</v>
      </c>
    </row>
    <row r="4306" spans="1:8" x14ac:dyDescent="0.4">
      <c r="A4306" s="49"/>
      <c r="B4306" s="50" t="s">
        <v>433</v>
      </c>
      <c r="C4306" s="51">
        <v>2.9570800000000003E-8</v>
      </c>
      <c r="D4306" s="51">
        <v>6.318029999999999E-8</v>
      </c>
      <c r="E4306" s="51">
        <v>4.6706200000000006E-9</v>
      </c>
      <c r="F4306" s="52">
        <v>7.4899999999999996E-9</v>
      </c>
      <c r="G4306" s="53">
        <v>1.0491172E-7</v>
      </c>
      <c r="H4306" s="53">
        <f t="shared" si="67"/>
        <v>5.3504977200000001E-8</v>
      </c>
    </row>
    <row r="4307" spans="1:8" x14ac:dyDescent="0.4">
      <c r="A4307" s="49"/>
      <c r="B4307" s="50" t="s">
        <v>296</v>
      </c>
      <c r="C4307" s="51">
        <v>2.56318E-8</v>
      </c>
      <c r="D4307" s="51">
        <v>7.3583499999999992E-8</v>
      </c>
      <c r="E4307" s="51">
        <v>4.3038199999999997E-9</v>
      </c>
      <c r="F4307" s="52">
        <v>2.03E-8</v>
      </c>
      <c r="G4307" s="53">
        <v>1.2381912000000002E-7</v>
      </c>
      <c r="H4307" s="53">
        <f t="shared" si="67"/>
        <v>6.3147751200000004E-8</v>
      </c>
    </row>
    <row r="4308" spans="1:8" x14ac:dyDescent="0.4">
      <c r="A4308" s="49"/>
      <c r="B4308" s="50" t="s">
        <v>460</v>
      </c>
      <c r="C4308" s="51">
        <v>3.0700000000000004E-8</v>
      </c>
      <c r="D4308" s="51">
        <v>8.1189399999999995E-8</v>
      </c>
      <c r="E4308" s="51">
        <v>1.1400000000000002E-9</v>
      </c>
      <c r="F4308" s="52">
        <v>1.46E-8</v>
      </c>
      <c r="G4308" s="53">
        <v>1.2762940000000001E-7</v>
      </c>
      <c r="H4308" s="53">
        <f t="shared" si="67"/>
        <v>6.5090994000000002E-8</v>
      </c>
    </row>
    <row r="4309" spans="1:8" x14ac:dyDescent="0.4">
      <c r="A4309" s="49"/>
      <c r="B4309" s="50" t="s">
        <v>238</v>
      </c>
      <c r="C4309" s="51">
        <v>2.5357699999999998E-8</v>
      </c>
      <c r="D4309" s="51">
        <v>6.9930700000000003E-8</v>
      </c>
      <c r="E4309" s="51">
        <v>2.74776E-9</v>
      </c>
      <c r="F4309" s="52">
        <v>3.1E-8</v>
      </c>
      <c r="G4309" s="53">
        <v>1.2903615999999999E-7</v>
      </c>
      <c r="H4309" s="53">
        <f t="shared" si="67"/>
        <v>6.5808441599999998E-8</v>
      </c>
    </row>
    <row r="4310" spans="1:8" x14ac:dyDescent="0.4">
      <c r="A4310" s="49"/>
      <c r="B4310" s="50" t="s">
        <v>342</v>
      </c>
      <c r="C4310" s="51">
        <v>5.4702899999999998E-8</v>
      </c>
      <c r="D4310" s="51">
        <v>4.1511399999999995E-8</v>
      </c>
      <c r="E4310" s="51">
        <v>2.1141399999999999E-8</v>
      </c>
      <c r="F4310" s="52">
        <v>1.46E-8</v>
      </c>
      <c r="G4310" s="53">
        <v>1.3195569999999999E-7</v>
      </c>
      <c r="H4310" s="53">
        <f t="shared" si="67"/>
        <v>6.7297406999999991E-8</v>
      </c>
    </row>
    <row r="4311" spans="1:8" x14ac:dyDescent="0.4">
      <c r="A4311" s="49"/>
      <c r="B4311" s="50" t="s">
        <v>464</v>
      </c>
      <c r="C4311" s="51">
        <v>1.6356999999999999E-8</v>
      </c>
      <c r="D4311" s="51">
        <v>9.0191200000000001E-8</v>
      </c>
      <c r="E4311" s="51">
        <v>1.0181400000000002E-9</v>
      </c>
      <c r="F4311" s="52">
        <v>2.62E-8</v>
      </c>
      <c r="G4311" s="53">
        <v>1.3376634E-7</v>
      </c>
      <c r="H4311" s="53">
        <f t="shared" si="67"/>
        <v>6.8220833399999996E-8</v>
      </c>
    </row>
    <row r="4312" spans="1:8" x14ac:dyDescent="0.4">
      <c r="A4312" s="49"/>
      <c r="B4312" s="50" t="s">
        <v>215</v>
      </c>
      <c r="C4312" s="51">
        <v>2.8424499999999998E-8</v>
      </c>
      <c r="D4312" s="51">
        <v>8.2048400000000003E-8</v>
      </c>
      <c r="E4312" s="51">
        <v>2.25081E-9</v>
      </c>
      <c r="F4312" s="52">
        <v>2.11E-8</v>
      </c>
      <c r="G4312" s="53">
        <v>1.3382371000000003E-7</v>
      </c>
      <c r="H4312" s="53">
        <f t="shared" si="67"/>
        <v>6.8250092100000017E-8</v>
      </c>
    </row>
    <row r="4313" spans="1:8" x14ac:dyDescent="0.4">
      <c r="A4313" s="49"/>
      <c r="B4313" s="50" t="s">
        <v>467</v>
      </c>
      <c r="C4313" s="51">
        <v>3.5879300000000003E-8</v>
      </c>
      <c r="D4313" s="51">
        <v>8.0403100000000001E-8</v>
      </c>
      <c r="E4313" s="51">
        <v>6.69347E-9</v>
      </c>
      <c r="F4313" s="52">
        <v>2.0699999999999997E-8</v>
      </c>
      <c r="G4313" s="53">
        <v>1.4367586999999997E-7</v>
      </c>
      <c r="H4313" s="53">
        <f t="shared" si="67"/>
        <v>7.3274693699999989E-8</v>
      </c>
    </row>
    <row r="4314" spans="1:8" x14ac:dyDescent="0.4">
      <c r="A4314" s="49"/>
      <c r="B4314" s="50" t="s">
        <v>386</v>
      </c>
      <c r="C4314" s="51">
        <v>4.3200000000000003E-8</v>
      </c>
      <c r="D4314" s="51">
        <v>8.3222599999999995E-8</v>
      </c>
      <c r="E4314" s="51">
        <v>3.3262800000000002E-9</v>
      </c>
      <c r="F4314" s="52">
        <v>2.48E-8</v>
      </c>
      <c r="G4314" s="53">
        <v>1.5454888E-7</v>
      </c>
      <c r="H4314" s="53">
        <f t="shared" si="67"/>
        <v>7.8819928800000004E-8</v>
      </c>
    </row>
    <row r="4315" spans="1:8" x14ac:dyDescent="0.4">
      <c r="A4315" s="49"/>
      <c r="B4315" s="50" t="s">
        <v>461</v>
      </c>
      <c r="C4315" s="51">
        <v>3.7111500000000001E-8</v>
      </c>
      <c r="D4315" s="51">
        <v>1.0476000000000001E-7</v>
      </c>
      <c r="E4315" s="51">
        <v>4.3137999999999997E-9</v>
      </c>
      <c r="F4315" s="52">
        <v>1.5800000000000003E-8</v>
      </c>
      <c r="G4315" s="53">
        <v>1.6198530000000003E-7</v>
      </c>
      <c r="H4315" s="53">
        <f t="shared" si="67"/>
        <v>8.2612503000000024E-8</v>
      </c>
    </row>
    <row r="4316" spans="1:8" x14ac:dyDescent="0.4">
      <c r="A4316" s="49"/>
      <c r="B4316" s="50" t="s">
        <v>91</v>
      </c>
      <c r="C4316" s="51">
        <v>7.8349000000000009E-8</v>
      </c>
      <c r="D4316" s="51">
        <v>6.0205099999999994E-8</v>
      </c>
      <c r="E4316" s="51">
        <v>7.1117799999999996E-9</v>
      </c>
      <c r="F4316" s="52">
        <v>2.29E-8</v>
      </c>
      <c r="G4316" s="53">
        <v>1.6856587999999996E-7</v>
      </c>
      <c r="H4316" s="53">
        <f t="shared" si="67"/>
        <v>8.5968598799999978E-8</v>
      </c>
    </row>
    <row r="4317" spans="1:8" x14ac:dyDescent="0.4">
      <c r="A4317" s="49"/>
      <c r="B4317" s="50" t="s">
        <v>389</v>
      </c>
      <c r="C4317" s="51">
        <v>3.03241E-8</v>
      </c>
      <c r="D4317" s="51">
        <v>8.7087499999999992E-8</v>
      </c>
      <c r="E4317" s="51">
        <v>2.2947100000000002E-9</v>
      </c>
      <c r="F4317" s="52">
        <v>4.9399999999999999E-8</v>
      </c>
      <c r="G4317" s="53">
        <v>1.6910630999999999E-7</v>
      </c>
      <c r="H4317" s="53">
        <f t="shared" si="67"/>
        <v>8.6244218099999993E-8</v>
      </c>
    </row>
    <row r="4318" spans="1:8" x14ac:dyDescent="0.4">
      <c r="A4318" s="49"/>
      <c r="B4318" s="50" t="s">
        <v>364</v>
      </c>
      <c r="C4318" s="51">
        <v>3.1669499999999998E-8</v>
      </c>
      <c r="D4318" s="51">
        <v>1.10659E-7</v>
      </c>
      <c r="E4318" s="51">
        <v>5.20193E-9</v>
      </c>
      <c r="F4318" s="52">
        <v>2.6800000000000002E-8</v>
      </c>
      <c r="G4318" s="53">
        <v>1.7433043E-7</v>
      </c>
      <c r="H4318" s="53">
        <f t="shared" si="67"/>
        <v>8.8908519300000006E-8</v>
      </c>
    </row>
    <row r="4319" spans="1:8" x14ac:dyDescent="0.4">
      <c r="A4319" s="49"/>
      <c r="B4319" s="50" t="s">
        <v>378</v>
      </c>
      <c r="C4319" s="51">
        <v>4.51E-8</v>
      </c>
      <c r="D4319" s="51">
        <v>1.0700000000000001E-7</v>
      </c>
      <c r="E4319" s="51">
        <v>9.8099999999999998E-9</v>
      </c>
      <c r="F4319" s="52">
        <v>2.22E-8</v>
      </c>
      <c r="G4319" s="53">
        <v>1.8411E-7</v>
      </c>
      <c r="H4319" s="53">
        <f t="shared" si="67"/>
        <v>9.3896100000000001E-8</v>
      </c>
    </row>
    <row r="4320" spans="1:8" x14ac:dyDescent="0.4">
      <c r="A4320" s="49"/>
      <c r="B4320" s="50" t="s">
        <v>355</v>
      </c>
      <c r="C4320" s="51">
        <v>1.5189800000000001E-8</v>
      </c>
      <c r="D4320" s="51">
        <v>1.0157600000000001E-7</v>
      </c>
      <c r="E4320" s="51">
        <v>1.07388E-8</v>
      </c>
      <c r="F4320" s="52">
        <v>8.2299999999999989E-8</v>
      </c>
      <c r="G4320" s="53">
        <v>2.098046E-7</v>
      </c>
      <c r="H4320" s="53">
        <f t="shared" si="67"/>
        <v>1.07000346E-7</v>
      </c>
    </row>
    <row r="4321" spans="1:8" x14ac:dyDescent="0.4">
      <c r="A4321" s="49"/>
      <c r="B4321" s="50" t="s">
        <v>423</v>
      </c>
      <c r="C4321" s="51">
        <v>4.8261800000000001E-8</v>
      </c>
      <c r="D4321" s="51">
        <v>1.2459400000000001E-7</v>
      </c>
      <c r="E4321" s="51">
        <v>3.1632399999999999E-9</v>
      </c>
      <c r="F4321" s="52">
        <v>4.6100000000000003E-8</v>
      </c>
      <c r="G4321" s="53">
        <v>2.2211904000000002E-7</v>
      </c>
      <c r="H4321" s="53">
        <f t="shared" si="67"/>
        <v>1.1328071040000001E-7</v>
      </c>
    </row>
    <row r="4322" spans="1:8" x14ac:dyDescent="0.4">
      <c r="A4322" s="49"/>
      <c r="B4322" s="50" t="s">
        <v>394</v>
      </c>
      <c r="C4322" s="51">
        <v>3.1348600000000003E-8</v>
      </c>
      <c r="D4322" s="51">
        <v>1.7081000000000001E-7</v>
      </c>
      <c r="E4322" s="51">
        <v>1.0706200000000002E-9</v>
      </c>
      <c r="F4322" s="52">
        <v>4.1799999999999997E-8</v>
      </c>
      <c r="G4322" s="53">
        <v>2.4502921999999999E-7</v>
      </c>
      <c r="H4322" s="53">
        <f t="shared" si="67"/>
        <v>1.2496490219999999E-7</v>
      </c>
    </row>
    <row r="4323" spans="1:8" x14ac:dyDescent="0.4">
      <c r="A4323" s="49"/>
      <c r="B4323" s="50" t="s">
        <v>453</v>
      </c>
      <c r="C4323" s="51">
        <v>5.0419500000000004E-8</v>
      </c>
      <c r="D4323" s="51">
        <v>1.3578299999999999E-7</v>
      </c>
      <c r="E4323" s="51">
        <v>3.42651E-9</v>
      </c>
      <c r="F4323" s="52">
        <v>6.7500000000000002E-8</v>
      </c>
      <c r="G4323" s="53">
        <v>2.5712900999999998E-7</v>
      </c>
      <c r="H4323" s="53">
        <f t="shared" si="67"/>
        <v>1.3113579509999998E-7</v>
      </c>
    </row>
    <row r="4324" spans="1:8" x14ac:dyDescent="0.4">
      <c r="A4324" s="49"/>
      <c r="B4324" s="50" t="s">
        <v>391</v>
      </c>
      <c r="C4324" s="51">
        <v>7.1244399999999994E-8</v>
      </c>
      <c r="D4324" s="51">
        <v>1.49351E-7</v>
      </c>
      <c r="E4324" s="51">
        <v>2.6287000000000002E-8</v>
      </c>
      <c r="F4324" s="52">
        <v>1.96E-8</v>
      </c>
      <c r="G4324" s="53">
        <v>2.6648240000000001E-7</v>
      </c>
      <c r="H4324" s="53">
        <f t="shared" si="67"/>
        <v>1.3590602400000001E-7</v>
      </c>
    </row>
    <row r="4325" spans="1:8" x14ac:dyDescent="0.4">
      <c r="A4325" s="49"/>
      <c r="B4325" s="50" t="s">
        <v>430</v>
      </c>
      <c r="C4325" s="51">
        <v>5.1524599999999998E-8</v>
      </c>
      <c r="D4325" s="51">
        <v>1.8839200000000001E-7</v>
      </c>
      <c r="E4325" s="51">
        <v>1.4493599999999999E-8</v>
      </c>
      <c r="F4325" s="52">
        <v>2.3000000000000001E-8</v>
      </c>
      <c r="G4325" s="53">
        <v>2.7741020000000003E-7</v>
      </c>
      <c r="H4325" s="53">
        <f t="shared" si="67"/>
        <v>1.4147920200000001E-7</v>
      </c>
    </row>
    <row r="4326" spans="1:8" x14ac:dyDescent="0.4">
      <c r="A4326" s="49"/>
      <c r="B4326" s="50" t="s">
        <v>417</v>
      </c>
      <c r="C4326" s="51">
        <v>1.07925E-7</v>
      </c>
      <c r="D4326" s="51">
        <v>5.3589399999999999E-8</v>
      </c>
      <c r="E4326" s="51">
        <v>5.99421E-8</v>
      </c>
      <c r="F4326" s="52">
        <v>1.18E-7</v>
      </c>
      <c r="G4326" s="53">
        <v>3.3945649999999995E-7</v>
      </c>
      <c r="H4326" s="53">
        <f t="shared" si="67"/>
        <v>1.7312281499999997E-7</v>
      </c>
    </row>
    <row r="4327" spans="1:8" x14ac:dyDescent="0.4">
      <c r="A4327" s="49"/>
      <c r="B4327" s="50" t="s">
        <v>426</v>
      </c>
      <c r="C4327" s="51">
        <v>9.5777600000000004E-8</v>
      </c>
      <c r="D4327" s="51">
        <v>5.87959E-8</v>
      </c>
      <c r="E4327" s="51">
        <v>1.30282E-7</v>
      </c>
      <c r="F4327" s="52">
        <v>6.2499999999999997E-8</v>
      </c>
      <c r="G4327" s="53">
        <v>3.4735550000000004E-7</v>
      </c>
      <c r="H4327" s="53">
        <f t="shared" si="67"/>
        <v>1.7715130500000002E-7</v>
      </c>
    </row>
    <row r="4328" spans="1:8" x14ac:dyDescent="0.4">
      <c r="A4328" s="49"/>
      <c r="B4328" s="50" t="s">
        <v>307</v>
      </c>
      <c r="C4328" s="51">
        <v>1.5519E-7</v>
      </c>
      <c r="D4328" s="51">
        <v>1.5456600000000001E-7</v>
      </c>
      <c r="E4328" s="51">
        <v>1.01191E-8</v>
      </c>
      <c r="F4328" s="52">
        <v>4.5699999999999999E-8</v>
      </c>
      <c r="G4328" s="53">
        <v>3.6557509999999998E-7</v>
      </c>
      <c r="H4328" s="53">
        <f t="shared" si="67"/>
        <v>1.86443301E-7</v>
      </c>
    </row>
    <row r="4329" spans="1:8" x14ac:dyDescent="0.4">
      <c r="A4329" s="49"/>
      <c r="B4329" s="50" t="s">
        <v>462</v>
      </c>
      <c r="C4329" s="51">
        <v>1.4205599999999999E-7</v>
      </c>
      <c r="D4329" s="51">
        <v>1.4828199999999998E-7</v>
      </c>
      <c r="E4329" s="51">
        <v>5.3219500000000002E-9</v>
      </c>
      <c r="F4329" s="52">
        <v>9.76E-8</v>
      </c>
      <c r="G4329" s="53">
        <v>3.9325995000000005E-7</v>
      </c>
      <c r="H4329" s="53">
        <f t="shared" si="67"/>
        <v>2.0056257450000004E-7</v>
      </c>
    </row>
    <row r="4330" spans="1:8" x14ac:dyDescent="0.4">
      <c r="A4330" s="49"/>
      <c r="B4330" s="50" t="s">
        <v>266</v>
      </c>
      <c r="C4330" s="51">
        <v>8.3437600000000001E-8</v>
      </c>
      <c r="D4330" s="51">
        <v>2.6246800000000004E-7</v>
      </c>
      <c r="E4330" s="51">
        <v>2.1457999999999999E-8</v>
      </c>
      <c r="F4330" s="52">
        <v>3.33E-8</v>
      </c>
      <c r="G4330" s="53">
        <v>4.0066360000000002E-7</v>
      </c>
      <c r="H4330" s="53">
        <f t="shared" si="67"/>
        <v>2.0433843600000001E-7</v>
      </c>
    </row>
    <row r="4331" spans="1:8" x14ac:dyDescent="0.4">
      <c r="A4331" s="49"/>
      <c r="B4331" s="50" t="s">
        <v>387</v>
      </c>
      <c r="C4331" s="51">
        <v>7.141539999999999E-8</v>
      </c>
      <c r="D4331" s="51">
        <v>2.7034900000000001E-7</v>
      </c>
      <c r="E4331" s="51">
        <v>5.4951199999999999E-9</v>
      </c>
      <c r="F4331" s="52">
        <v>7.7100000000000009E-8</v>
      </c>
      <c r="G4331" s="53">
        <v>4.2435952000000003E-7</v>
      </c>
      <c r="H4331" s="53">
        <f t="shared" si="67"/>
        <v>2.1642335520000001E-7</v>
      </c>
    </row>
    <row r="4332" spans="1:8" x14ac:dyDescent="0.4">
      <c r="A4332" s="49"/>
      <c r="B4332" s="50" t="s">
        <v>384</v>
      </c>
      <c r="C4332" s="51">
        <v>1.34246E-7</v>
      </c>
      <c r="D4332" s="51">
        <v>6.7706499999999998E-8</v>
      </c>
      <c r="E4332" s="51">
        <v>8.4545200000000005E-8</v>
      </c>
      <c r="F4332" s="52">
        <v>1.55E-7</v>
      </c>
      <c r="G4332" s="53">
        <v>4.4149770000000005E-7</v>
      </c>
      <c r="H4332" s="53">
        <f t="shared" si="67"/>
        <v>2.2516382700000002E-7</v>
      </c>
    </row>
    <row r="4333" spans="1:8" x14ac:dyDescent="0.4">
      <c r="A4333" s="49"/>
      <c r="B4333" s="50" t="s">
        <v>473</v>
      </c>
      <c r="C4333" s="51">
        <v>6.4870100000000003E-8</v>
      </c>
      <c r="D4333" s="51">
        <v>2.7562000000000003E-7</v>
      </c>
      <c r="E4333" s="51">
        <v>7.1064600000000003E-9</v>
      </c>
      <c r="F4333" s="52">
        <v>1.03E-7</v>
      </c>
      <c r="G4333" s="53">
        <v>4.5059656000000004E-7</v>
      </c>
      <c r="H4333" s="53">
        <f t="shared" si="67"/>
        <v>2.2980424560000002E-7</v>
      </c>
    </row>
    <row r="4334" spans="1:8" x14ac:dyDescent="0.4">
      <c r="A4334" s="49"/>
      <c r="B4334" s="50" t="s">
        <v>471</v>
      </c>
      <c r="C4334" s="51">
        <v>2.0599999999999999E-7</v>
      </c>
      <c r="D4334" s="51">
        <v>1.93196E-7</v>
      </c>
      <c r="E4334" s="51">
        <v>3.5700000000000002E-8</v>
      </c>
      <c r="F4334" s="52">
        <v>3.4499999999999998E-8</v>
      </c>
      <c r="G4334" s="53">
        <v>4.6939599999999995E-7</v>
      </c>
      <c r="H4334" s="53">
        <f t="shared" si="67"/>
        <v>2.3939195999999999E-7</v>
      </c>
    </row>
    <row r="4335" spans="1:8" x14ac:dyDescent="0.4">
      <c r="A4335" s="49"/>
      <c r="B4335" s="50" t="s">
        <v>306</v>
      </c>
      <c r="C4335" s="51">
        <v>1.12444E-7</v>
      </c>
      <c r="D4335" s="51">
        <v>2.91817E-7</v>
      </c>
      <c r="E4335" s="51">
        <v>1.4074300000000001E-8</v>
      </c>
      <c r="F4335" s="52">
        <v>5.8900000000000005E-8</v>
      </c>
      <c r="G4335" s="53">
        <v>4.772353E-7</v>
      </c>
      <c r="H4335" s="53">
        <f t="shared" si="67"/>
        <v>2.4339000300000002E-7</v>
      </c>
    </row>
    <row r="4336" spans="1:8" x14ac:dyDescent="0.4">
      <c r="A4336" s="49"/>
      <c r="B4336" s="50" t="s">
        <v>396</v>
      </c>
      <c r="C4336" s="51">
        <v>2.10462E-7</v>
      </c>
      <c r="D4336" s="51">
        <v>1.54743E-7</v>
      </c>
      <c r="E4336" s="51">
        <v>4.1926899999999997E-8</v>
      </c>
      <c r="F4336" s="52">
        <v>9.3399999999999989E-8</v>
      </c>
      <c r="G4336" s="53">
        <v>5.005318999999999E-7</v>
      </c>
      <c r="H4336" s="53">
        <f t="shared" si="67"/>
        <v>2.5527126899999998E-7</v>
      </c>
    </row>
    <row r="4337" spans="1:8" x14ac:dyDescent="0.4">
      <c r="A4337" s="49"/>
      <c r="B4337" s="50" t="s">
        <v>379</v>
      </c>
      <c r="C4337" s="51">
        <v>1.9364100000000001E-7</v>
      </c>
      <c r="D4337" s="51">
        <v>1.10011E-7</v>
      </c>
      <c r="E4337" s="51">
        <v>7.5053399999999999E-8</v>
      </c>
      <c r="F4337" s="52">
        <v>1.86E-7</v>
      </c>
      <c r="G4337" s="53">
        <v>5.6470539999999997E-7</v>
      </c>
      <c r="H4337" s="53">
        <f t="shared" si="67"/>
        <v>2.8799975399999999E-7</v>
      </c>
    </row>
    <row r="4338" spans="1:8" x14ac:dyDescent="0.4">
      <c r="A4338" s="49"/>
      <c r="B4338" s="50" t="s">
        <v>352</v>
      </c>
      <c r="C4338" s="51">
        <v>2.4178100000000001E-7</v>
      </c>
      <c r="D4338" s="51">
        <v>1.0835299999999999E-7</v>
      </c>
      <c r="E4338" s="51">
        <v>7.3896899999999998E-8</v>
      </c>
      <c r="F4338" s="52">
        <v>1.4100000000000001E-7</v>
      </c>
      <c r="G4338" s="53">
        <v>5.6503089999999995E-7</v>
      </c>
      <c r="H4338" s="53">
        <f t="shared" si="67"/>
        <v>2.8816575899999999E-7</v>
      </c>
    </row>
    <row r="4339" spans="1:8" x14ac:dyDescent="0.4">
      <c r="A4339" s="49"/>
      <c r="B4339" s="50" t="s">
        <v>365</v>
      </c>
      <c r="C4339" s="51">
        <v>2.0081499999999999E-7</v>
      </c>
      <c r="D4339" s="51">
        <v>1.01765E-7</v>
      </c>
      <c r="E4339" s="51">
        <v>1.28392E-7</v>
      </c>
      <c r="F4339" s="52">
        <v>2.4000000000000003E-7</v>
      </c>
      <c r="G4339" s="53">
        <v>6.7097200000000009E-7</v>
      </c>
      <c r="H4339" s="53">
        <f t="shared" si="67"/>
        <v>3.4219572000000007E-7</v>
      </c>
    </row>
    <row r="4340" spans="1:8" x14ac:dyDescent="0.4">
      <c r="A4340" s="49"/>
      <c r="B4340" s="50" t="s">
        <v>409</v>
      </c>
      <c r="C4340" s="51">
        <v>2.7000000000000001E-7</v>
      </c>
      <c r="D4340" s="51">
        <v>1.5309600000000001E-7</v>
      </c>
      <c r="E4340" s="51">
        <v>7.5800000000000004E-8</v>
      </c>
      <c r="F4340" s="52">
        <v>2.03E-7</v>
      </c>
      <c r="G4340" s="53">
        <v>7.01896E-7</v>
      </c>
      <c r="H4340" s="53">
        <f t="shared" si="67"/>
        <v>3.5796696000000001E-7</v>
      </c>
    </row>
    <row r="4341" spans="1:8" x14ac:dyDescent="0.4">
      <c r="A4341" s="49"/>
      <c r="B4341" s="50" t="s">
        <v>363</v>
      </c>
      <c r="C4341" s="51">
        <v>2.18262E-7</v>
      </c>
      <c r="D4341" s="51">
        <v>1.6971700000000001E-7</v>
      </c>
      <c r="E4341" s="51">
        <v>1.7450899999999999E-7</v>
      </c>
      <c r="F4341" s="52">
        <v>2.65E-7</v>
      </c>
      <c r="G4341" s="53">
        <v>8.274879999999999E-7</v>
      </c>
      <c r="H4341" s="53">
        <f t="shared" si="67"/>
        <v>4.2201887999999998E-7</v>
      </c>
    </row>
    <row r="4342" spans="1:8" x14ac:dyDescent="0.4">
      <c r="A4342" s="49"/>
      <c r="B4342" s="50" t="s">
        <v>455</v>
      </c>
      <c r="C4342" s="51">
        <v>4.6147099999999999E-7</v>
      </c>
      <c r="D4342" s="51">
        <v>3.2588799999999996E-7</v>
      </c>
      <c r="E4342" s="51">
        <v>7.8670800000000006E-8</v>
      </c>
      <c r="F4342" s="52">
        <v>1.92E-7</v>
      </c>
      <c r="G4342" s="53">
        <v>1.0580298000000002E-6</v>
      </c>
      <c r="H4342" s="53">
        <f t="shared" si="67"/>
        <v>5.3959519800000014E-7</v>
      </c>
    </row>
    <row r="4343" spans="1:8" x14ac:dyDescent="0.4">
      <c r="A4343" s="49"/>
      <c r="B4343" s="50" t="s">
        <v>221</v>
      </c>
      <c r="C4343" s="51">
        <v>2.1873899999999998E-7</v>
      </c>
      <c r="D4343" s="51">
        <v>3.8651300000000001E-7</v>
      </c>
      <c r="E4343" s="51">
        <v>2.23793E-7</v>
      </c>
      <c r="F4343" s="52">
        <v>6.7800000000000001E-7</v>
      </c>
      <c r="G4343" s="53">
        <v>1.5070450000000001E-6</v>
      </c>
      <c r="H4343" s="53">
        <f t="shared" si="67"/>
        <v>7.6859295000000009E-7</v>
      </c>
    </row>
    <row r="4344" spans="1:8" x14ac:dyDescent="0.4">
      <c r="A4344" s="49"/>
      <c r="B4344" s="50" t="s">
        <v>383</v>
      </c>
      <c r="C4344" s="51">
        <v>1.2294500000000002E-7</v>
      </c>
      <c r="D4344" s="51">
        <v>3.0934899999999997E-7</v>
      </c>
      <c r="E4344" s="51">
        <v>3.1712199999999997E-7</v>
      </c>
      <c r="F4344" s="52">
        <v>8.7499999999999999E-7</v>
      </c>
      <c r="G4344" s="53">
        <v>1.6244160000000001E-6</v>
      </c>
      <c r="H4344" s="53">
        <f t="shared" si="67"/>
        <v>8.2845216000000009E-7</v>
      </c>
    </row>
    <row r="4345" spans="1:8" x14ac:dyDescent="0.4">
      <c r="A4345" s="49"/>
      <c r="B4345" s="50" t="s">
        <v>362</v>
      </c>
      <c r="C4345" s="51">
        <v>1.34716E-7</v>
      </c>
      <c r="D4345" s="51">
        <v>3.6228600000000005E-7</v>
      </c>
      <c r="E4345" s="51">
        <v>2.9747700000000001E-7</v>
      </c>
      <c r="F4345" s="52">
        <v>8.7699999999999993E-7</v>
      </c>
      <c r="G4345" s="53">
        <v>1.6714790000000001E-6</v>
      </c>
      <c r="H4345" s="53">
        <f t="shared" si="67"/>
        <v>8.5245429000000009E-7</v>
      </c>
    </row>
    <row r="4346" spans="1:8" x14ac:dyDescent="0.4">
      <c r="A4346" s="49"/>
      <c r="B4346" s="50" t="s">
        <v>424</v>
      </c>
      <c r="C4346" s="51">
        <v>2.6875300000000001E-6</v>
      </c>
      <c r="D4346" s="51">
        <v>1.0925799999999998E-6</v>
      </c>
      <c r="E4346" s="51">
        <v>8.0621200000000002E-7</v>
      </c>
      <c r="F4346" s="52">
        <v>1.31E-6</v>
      </c>
      <c r="G4346" s="53">
        <v>5.8963219999999991E-6</v>
      </c>
      <c r="H4346" s="53">
        <f t="shared" si="67"/>
        <v>3.0071242199999997E-6</v>
      </c>
    </row>
    <row r="4347" spans="1:8" x14ac:dyDescent="0.4">
      <c r="A4347" s="44" t="s">
        <v>288</v>
      </c>
      <c r="B4347" s="45" t="s">
        <v>219</v>
      </c>
      <c r="C4347" s="46">
        <v>8.5414599999999992E-8</v>
      </c>
      <c r="D4347" s="46">
        <v>5.2110600000000001E-8</v>
      </c>
      <c r="E4347" s="46">
        <v>3.9840600000000004E-9</v>
      </c>
      <c r="F4347" s="47">
        <v>1.9099999999999999E-8</v>
      </c>
      <c r="G4347" s="48">
        <v>1.6060926000000002E-7</v>
      </c>
      <c r="H4347" s="48">
        <f t="shared" si="67"/>
        <v>8.1910722600000019E-8</v>
      </c>
    </row>
    <row r="4348" spans="1:8" x14ac:dyDescent="0.4">
      <c r="A4348" s="49"/>
      <c r="B4348" s="50" t="s">
        <v>408</v>
      </c>
      <c r="C4348" s="51">
        <v>1.2333299999999998E-7</v>
      </c>
      <c r="D4348" s="51">
        <v>9.1084900000000006E-8</v>
      </c>
      <c r="E4348" s="51">
        <v>4.5846400000000004E-9</v>
      </c>
      <c r="F4348" s="52">
        <v>2.9799999999999999E-8</v>
      </c>
      <c r="G4348" s="53">
        <v>2.4880254000000001E-7</v>
      </c>
      <c r="H4348" s="53">
        <f t="shared" si="67"/>
        <v>1.2688929540000001E-7</v>
      </c>
    </row>
    <row r="4349" spans="1:8" x14ac:dyDescent="0.4">
      <c r="A4349" s="49"/>
      <c r="B4349" s="50" t="s">
        <v>418</v>
      </c>
      <c r="C4349" s="51">
        <v>1.4899299999999999E-7</v>
      </c>
      <c r="D4349" s="51">
        <v>9.1588999999999987E-8</v>
      </c>
      <c r="E4349" s="51">
        <v>6.8987400000000001E-9</v>
      </c>
      <c r="F4349" s="52">
        <v>3.3500000000000002E-8</v>
      </c>
      <c r="G4349" s="53">
        <v>2.8098074E-7</v>
      </c>
      <c r="H4349" s="53">
        <f t="shared" si="67"/>
        <v>1.4330017740000001E-7</v>
      </c>
    </row>
    <row r="4350" spans="1:8" x14ac:dyDescent="0.4">
      <c r="A4350" s="49"/>
      <c r="B4350" s="50" t="s">
        <v>448</v>
      </c>
      <c r="C4350" s="51">
        <v>2.19946E-7</v>
      </c>
      <c r="D4350" s="51">
        <v>1.5298300000000001E-7</v>
      </c>
      <c r="E4350" s="51">
        <v>1.2251E-8</v>
      </c>
      <c r="F4350" s="52">
        <v>4.7400000000000001E-8</v>
      </c>
      <c r="G4350" s="53">
        <v>4.3258000000000008E-7</v>
      </c>
      <c r="H4350" s="53">
        <f t="shared" si="67"/>
        <v>2.2061580000000004E-7</v>
      </c>
    </row>
    <row r="4351" spans="1:8" x14ac:dyDescent="0.4">
      <c r="A4351" s="49"/>
      <c r="B4351" s="50" t="s">
        <v>345</v>
      </c>
      <c r="C4351" s="51">
        <v>1.7000000000000001E-7</v>
      </c>
      <c r="D4351" s="51">
        <v>2.2599999999999999E-7</v>
      </c>
      <c r="E4351" s="51">
        <v>7.3200000000000004E-9</v>
      </c>
      <c r="F4351" s="52">
        <v>3.5899999999999997E-8</v>
      </c>
      <c r="G4351" s="53">
        <v>4.3921999999999999E-7</v>
      </c>
      <c r="H4351" s="53">
        <f t="shared" si="67"/>
        <v>2.2400220000000001E-7</v>
      </c>
    </row>
    <row r="4352" spans="1:8" x14ac:dyDescent="0.4">
      <c r="A4352" s="49"/>
      <c r="B4352" s="50" t="s">
        <v>344</v>
      </c>
      <c r="C4352" s="51">
        <v>2.9550600000000003E-7</v>
      </c>
      <c r="D4352" s="51">
        <v>1.8917200000000002E-7</v>
      </c>
      <c r="E4352" s="51">
        <v>2.4556000000000002E-8</v>
      </c>
      <c r="F4352" s="52">
        <v>6.5799999999999994E-8</v>
      </c>
      <c r="G4352" s="53">
        <v>5.7503399999999999E-7</v>
      </c>
      <c r="H4352" s="53">
        <f t="shared" si="67"/>
        <v>2.9326734000000002E-7</v>
      </c>
    </row>
    <row r="4353" spans="1:8" x14ac:dyDescent="0.4">
      <c r="A4353" s="49"/>
      <c r="B4353" s="50" t="s">
        <v>475</v>
      </c>
      <c r="C4353" s="51">
        <v>4.0407000000000004E-7</v>
      </c>
      <c r="D4353" s="51">
        <v>2.4033399999999999E-7</v>
      </c>
      <c r="E4353" s="51">
        <v>4.7611400000000004E-8</v>
      </c>
      <c r="F4353" s="52">
        <v>9.8099999999999998E-8</v>
      </c>
      <c r="G4353" s="53">
        <v>7.9011540000000003E-7</v>
      </c>
      <c r="H4353" s="53">
        <f t="shared" si="67"/>
        <v>4.0295885400000003E-7</v>
      </c>
    </row>
    <row r="4354" spans="1:8" x14ac:dyDescent="0.4">
      <c r="A4354" s="49"/>
      <c r="B4354" s="50" t="s">
        <v>373</v>
      </c>
      <c r="C4354" s="51">
        <v>5.0283099999999998E-7</v>
      </c>
      <c r="D4354" s="51">
        <v>3.2976799999999997E-7</v>
      </c>
      <c r="E4354" s="51">
        <v>4.5696899999999997E-8</v>
      </c>
      <c r="F4354" s="52">
        <v>1.3E-7</v>
      </c>
      <c r="G4354" s="53">
        <v>1.0082959000000001E-6</v>
      </c>
      <c r="H4354" s="53">
        <f t="shared" si="67"/>
        <v>5.1423090900000009E-7</v>
      </c>
    </row>
    <row r="4355" spans="1:8" x14ac:dyDescent="0.4">
      <c r="A4355" s="49"/>
      <c r="B4355" s="50" t="s">
        <v>284</v>
      </c>
      <c r="C4355" s="51">
        <v>5.3975E-7</v>
      </c>
      <c r="D4355" s="51">
        <v>3.44412E-7</v>
      </c>
      <c r="E4355" s="51">
        <v>6.9646199999999998E-8</v>
      </c>
      <c r="F4355" s="52">
        <v>1.4399999999999999E-7</v>
      </c>
      <c r="G4355" s="53">
        <v>1.0978081999999998E-6</v>
      </c>
      <c r="H4355" s="53">
        <f t="shared" si="67"/>
        <v>5.5988218199999988E-7</v>
      </c>
    </row>
    <row r="4356" spans="1:8" x14ac:dyDescent="0.4">
      <c r="A4356" s="49"/>
      <c r="B4356" s="50" t="s">
        <v>220</v>
      </c>
      <c r="C4356" s="51">
        <v>5.0967900000000002E-7</v>
      </c>
      <c r="D4356" s="51">
        <v>3.3517400000000001E-7</v>
      </c>
      <c r="E4356" s="51">
        <v>8.2912500000000009E-8</v>
      </c>
      <c r="F4356" s="52">
        <v>1.7599999999999999E-7</v>
      </c>
      <c r="G4356" s="53">
        <v>1.1037654999999999E-6</v>
      </c>
      <c r="H4356" s="53">
        <f t="shared" si="67"/>
        <v>5.6292040499999995E-7</v>
      </c>
    </row>
    <row r="4357" spans="1:8" x14ac:dyDescent="0.4">
      <c r="A4357" s="49"/>
      <c r="B4357" s="50" t="s">
        <v>217</v>
      </c>
      <c r="C4357" s="51">
        <v>6.34008E-7</v>
      </c>
      <c r="D4357" s="51">
        <v>4.2056400000000001E-7</v>
      </c>
      <c r="E4357" s="51">
        <v>9.8216900000000006E-8</v>
      </c>
      <c r="F4357" s="52">
        <v>2.22E-7</v>
      </c>
      <c r="G4357" s="53">
        <v>1.3747889000000001E-6</v>
      </c>
      <c r="H4357" s="53">
        <f t="shared" si="67"/>
        <v>7.0114233900000011E-7</v>
      </c>
    </row>
    <row r="4358" spans="1:8" x14ac:dyDescent="0.4">
      <c r="A4358" s="49"/>
      <c r="B4358" s="50" t="s">
        <v>378</v>
      </c>
      <c r="C4358" s="51">
        <v>3.4335700000000005E-7</v>
      </c>
      <c r="D4358" s="51">
        <v>8.4554300000000002E-7</v>
      </c>
      <c r="E4358" s="51">
        <v>7.6707900000000009E-8</v>
      </c>
      <c r="F4358" s="52">
        <v>1.66E-7</v>
      </c>
      <c r="G4358" s="53">
        <v>1.4316079000000001E-6</v>
      </c>
      <c r="H4358" s="53">
        <f t="shared" si="67"/>
        <v>7.3012002900000003E-7</v>
      </c>
    </row>
    <row r="4359" spans="1:8" x14ac:dyDescent="0.4">
      <c r="A4359" s="49"/>
      <c r="B4359" s="50" t="s">
        <v>358</v>
      </c>
      <c r="C4359" s="51">
        <v>6.4265299999999998E-7</v>
      </c>
      <c r="D4359" s="51">
        <v>4.3778300000000002E-7</v>
      </c>
      <c r="E4359" s="51">
        <v>1.1925200000000001E-7</v>
      </c>
      <c r="F4359" s="52">
        <v>2.4499999999999998E-7</v>
      </c>
      <c r="G4359" s="53">
        <v>1.444688E-6</v>
      </c>
      <c r="H4359" s="53">
        <f t="shared" si="67"/>
        <v>7.3679088000000004E-7</v>
      </c>
    </row>
    <row r="4360" spans="1:8" x14ac:dyDescent="0.4">
      <c r="A4360" s="49"/>
      <c r="B4360" s="50" t="s">
        <v>438</v>
      </c>
      <c r="C4360" s="51">
        <v>7.8216300000000004E-7</v>
      </c>
      <c r="D4360" s="51">
        <v>4.6332499999999997E-7</v>
      </c>
      <c r="E4360" s="51">
        <v>3.75485E-8</v>
      </c>
      <c r="F4360" s="52">
        <v>1.6500000000000001E-7</v>
      </c>
      <c r="G4360" s="53">
        <v>1.4480365E-6</v>
      </c>
      <c r="H4360" s="53">
        <f t="shared" si="67"/>
        <v>7.3849861500000006E-7</v>
      </c>
    </row>
    <row r="4361" spans="1:8" x14ac:dyDescent="0.4">
      <c r="A4361" s="49"/>
      <c r="B4361" s="50" t="s">
        <v>419</v>
      </c>
      <c r="C4361" s="51">
        <v>7.1309300000000002E-7</v>
      </c>
      <c r="D4361" s="51">
        <v>5.6574900000000002E-7</v>
      </c>
      <c r="E4361" s="51">
        <v>1.69637E-7</v>
      </c>
      <c r="F4361" s="52">
        <v>3.4900000000000001E-7</v>
      </c>
      <c r="G4361" s="53">
        <v>1.7974790000000002E-6</v>
      </c>
      <c r="H4361" s="53">
        <f t="shared" ref="H4361:H4424" si="68">G4361*0.51</f>
        <v>9.1671429000000011E-7</v>
      </c>
    </row>
    <row r="4362" spans="1:8" x14ac:dyDescent="0.4">
      <c r="A4362" s="49"/>
      <c r="B4362" s="50" t="s">
        <v>381</v>
      </c>
      <c r="C4362" s="51">
        <v>1.6361399999999999E-6</v>
      </c>
      <c r="D4362" s="51">
        <v>8.5802699999999998E-7</v>
      </c>
      <c r="E4362" s="51">
        <v>8.6903700000000005E-8</v>
      </c>
      <c r="F4362" s="52">
        <v>2.9999999999999999E-7</v>
      </c>
      <c r="G4362" s="53">
        <v>2.8810706999999998E-6</v>
      </c>
      <c r="H4362" s="53">
        <f t="shared" si="68"/>
        <v>1.4693460569999999E-6</v>
      </c>
    </row>
    <row r="4363" spans="1:8" x14ac:dyDescent="0.4">
      <c r="A4363" s="49"/>
      <c r="B4363" s="50" t="s">
        <v>374</v>
      </c>
      <c r="C4363" s="51">
        <v>1.7687899999999998E-6</v>
      </c>
      <c r="D4363" s="51">
        <v>9.36736E-7</v>
      </c>
      <c r="E4363" s="51">
        <v>9.3258399999999996E-8</v>
      </c>
      <c r="F4363" s="52">
        <v>3.2899999999999999E-7</v>
      </c>
      <c r="G4363" s="53">
        <v>3.1277843999999997E-6</v>
      </c>
      <c r="H4363" s="53">
        <f t="shared" si="68"/>
        <v>1.595170044E-6</v>
      </c>
    </row>
    <row r="4364" spans="1:8" x14ac:dyDescent="0.4">
      <c r="A4364" s="49"/>
      <c r="B4364" s="50" t="s">
        <v>342</v>
      </c>
      <c r="C4364" s="51">
        <v>1.97079E-6</v>
      </c>
      <c r="D4364" s="51">
        <v>1.6421599999999999E-6</v>
      </c>
      <c r="E4364" s="51">
        <v>8.2015100000000002E-7</v>
      </c>
      <c r="F4364" s="52">
        <v>4.6600000000000002E-7</v>
      </c>
      <c r="G4364" s="53">
        <v>4.8991010000000005E-6</v>
      </c>
      <c r="H4364" s="53">
        <f t="shared" si="68"/>
        <v>2.4985415100000003E-6</v>
      </c>
    </row>
    <row r="4365" spans="1:8" x14ac:dyDescent="0.4">
      <c r="A4365" s="49"/>
      <c r="B4365" s="50" t="s">
        <v>407</v>
      </c>
      <c r="C4365" s="51">
        <v>2.4797600000000001E-6</v>
      </c>
      <c r="D4365" s="51">
        <v>8.3505099999999998E-6</v>
      </c>
      <c r="E4365" s="51">
        <v>1.38335E-7</v>
      </c>
      <c r="F4365" s="52">
        <v>4.03E-7</v>
      </c>
      <c r="G4365" s="53">
        <v>1.1371605E-5</v>
      </c>
      <c r="H4365" s="53">
        <f t="shared" si="68"/>
        <v>5.7995185499999999E-6</v>
      </c>
    </row>
    <row r="4366" spans="1:8" x14ac:dyDescent="0.4">
      <c r="A4366" s="44" t="s">
        <v>250</v>
      </c>
      <c r="B4366" s="45" t="s">
        <v>317</v>
      </c>
      <c r="C4366" s="46">
        <v>4.9261099999999999E-8</v>
      </c>
      <c r="D4366" s="46">
        <v>1.1535499999999999E-7</v>
      </c>
      <c r="E4366" s="46">
        <v>9.3333700000000004E-9</v>
      </c>
      <c r="F4366" s="47">
        <v>6.7399999999999995E-9</v>
      </c>
      <c r="G4366" s="48">
        <v>1.8068947000000002E-7</v>
      </c>
      <c r="H4366" s="48">
        <f t="shared" si="68"/>
        <v>9.2151629700000013E-8</v>
      </c>
    </row>
    <row r="4367" spans="1:8" x14ac:dyDescent="0.4">
      <c r="A4367" s="49"/>
      <c r="B4367" s="50" t="s">
        <v>429</v>
      </c>
      <c r="C4367" s="51">
        <v>6.6118900000000006E-8</v>
      </c>
      <c r="D4367" s="51">
        <v>1.32684E-7</v>
      </c>
      <c r="E4367" s="51">
        <v>1.04572E-8</v>
      </c>
      <c r="F4367" s="52">
        <v>7.4499999999999997E-9</v>
      </c>
      <c r="G4367" s="53">
        <v>2.1671009999999998E-7</v>
      </c>
      <c r="H4367" s="53">
        <f t="shared" si="68"/>
        <v>1.1052215099999999E-7</v>
      </c>
    </row>
    <row r="4368" spans="1:8" x14ac:dyDescent="0.4">
      <c r="A4368" s="49"/>
      <c r="B4368" s="50" t="s">
        <v>223</v>
      </c>
      <c r="C4368" s="51">
        <v>6.5637400000000002E-8</v>
      </c>
      <c r="D4368" s="51">
        <v>1.5505799999999998E-7</v>
      </c>
      <c r="E4368" s="51">
        <v>1.36471E-8</v>
      </c>
      <c r="F4368" s="52">
        <v>1.04E-8</v>
      </c>
      <c r="G4368" s="53">
        <v>2.4474250000000002E-7</v>
      </c>
      <c r="H4368" s="53">
        <f t="shared" si="68"/>
        <v>1.2481867500000001E-7</v>
      </c>
    </row>
    <row r="4369" spans="1:8" x14ac:dyDescent="0.4">
      <c r="A4369" s="49"/>
      <c r="B4369" s="50" t="s">
        <v>356</v>
      </c>
      <c r="C4369" s="51">
        <v>6.5637400000000002E-8</v>
      </c>
      <c r="D4369" s="51">
        <v>1.5505799999999998E-7</v>
      </c>
      <c r="E4369" s="51">
        <v>1.36471E-8</v>
      </c>
      <c r="F4369" s="52">
        <v>1.04E-8</v>
      </c>
      <c r="G4369" s="53">
        <v>2.4474250000000002E-7</v>
      </c>
      <c r="H4369" s="53">
        <f t="shared" si="68"/>
        <v>1.2481867500000001E-7</v>
      </c>
    </row>
    <row r="4370" spans="1:8" x14ac:dyDescent="0.4">
      <c r="A4370" s="49"/>
      <c r="B4370" s="50" t="s">
        <v>354</v>
      </c>
      <c r="C4370" s="51">
        <v>1.3294899999999998E-7</v>
      </c>
      <c r="D4370" s="51">
        <v>7.7083999999999991E-8</v>
      </c>
      <c r="E4370" s="51">
        <v>6.9972800000000005E-9</v>
      </c>
      <c r="F4370" s="52">
        <v>2.8200000000000001E-8</v>
      </c>
      <c r="G4370" s="53">
        <v>2.4523027999999999E-7</v>
      </c>
      <c r="H4370" s="53">
        <f t="shared" si="68"/>
        <v>1.2506744279999999E-7</v>
      </c>
    </row>
    <row r="4371" spans="1:8" x14ac:dyDescent="0.4">
      <c r="A4371" s="49"/>
      <c r="B4371" s="50" t="s">
        <v>433</v>
      </c>
      <c r="C4371" s="51">
        <v>7.3752499999999998E-8</v>
      </c>
      <c r="D4371" s="51">
        <v>1.5742299999999999E-7</v>
      </c>
      <c r="E4371" s="51">
        <v>1.1117999999999999E-8</v>
      </c>
      <c r="F4371" s="52">
        <v>2.4300000000000003E-8</v>
      </c>
      <c r="G4371" s="53">
        <v>2.665935E-7</v>
      </c>
      <c r="H4371" s="53">
        <f t="shared" si="68"/>
        <v>1.3596268500000001E-7</v>
      </c>
    </row>
    <row r="4372" spans="1:8" x14ac:dyDescent="0.4">
      <c r="A4372" s="49"/>
      <c r="B4372" s="50" t="s">
        <v>219</v>
      </c>
      <c r="C4372" s="51">
        <v>1.5225300000000001E-7</v>
      </c>
      <c r="D4372" s="51">
        <v>9.0178199999999999E-8</v>
      </c>
      <c r="E4372" s="51">
        <v>9.1588799999999993E-9</v>
      </c>
      <c r="F4372" s="52">
        <v>3.4300000000000003E-8</v>
      </c>
      <c r="G4372" s="53">
        <v>2.8589008E-7</v>
      </c>
      <c r="H4372" s="53">
        <f t="shared" si="68"/>
        <v>1.4580394080000001E-7</v>
      </c>
    </row>
    <row r="4373" spans="1:8" x14ac:dyDescent="0.4">
      <c r="A4373" s="49"/>
      <c r="B4373" s="50" t="s">
        <v>292</v>
      </c>
      <c r="C4373" s="51">
        <v>5.3875000000000004E-8</v>
      </c>
      <c r="D4373" s="51">
        <v>1.6059399999999999E-7</v>
      </c>
      <c r="E4373" s="51">
        <v>2.42075E-8</v>
      </c>
      <c r="F4373" s="52">
        <v>4.9100000000000003E-8</v>
      </c>
      <c r="G4373" s="53">
        <v>2.8777649999999996E-7</v>
      </c>
      <c r="H4373" s="53">
        <f t="shared" si="68"/>
        <v>1.4676601499999998E-7</v>
      </c>
    </row>
    <row r="4374" spans="1:8" x14ac:dyDescent="0.4">
      <c r="A4374" s="49"/>
      <c r="B4374" s="50" t="s">
        <v>225</v>
      </c>
      <c r="C4374" s="51">
        <v>8.0929900000000005E-8</v>
      </c>
      <c r="D4374" s="51">
        <v>1.896E-7</v>
      </c>
      <c r="E4374" s="51">
        <v>1.7039200000000002E-8</v>
      </c>
      <c r="F4374" s="52">
        <v>1.35E-8</v>
      </c>
      <c r="G4374" s="53">
        <v>3.0106910000000005E-7</v>
      </c>
      <c r="H4374" s="53">
        <f t="shared" si="68"/>
        <v>1.5354524100000002E-7</v>
      </c>
    </row>
    <row r="4375" spans="1:8" x14ac:dyDescent="0.4">
      <c r="A4375" s="49"/>
      <c r="B4375" s="50" t="s">
        <v>344</v>
      </c>
      <c r="C4375" s="51">
        <v>1.5647E-7</v>
      </c>
      <c r="D4375" s="51">
        <v>1.04172E-7</v>
      </c>
      <c r="E4375" s="51">
        <v>1.0215500000000001E-8</v>
      </c>
      <c r="F4375" s="52">
        <v>3.3000000000000004E-8</v>
      </c>
      <c r="G4375" s="53">
        <v>3.0385750000000001E-7</v>
      </c>
      <c r="H4375" s="53">
        <f t="shared" si="68"/>
        <v>1.54967325E-7</v>
      </c>
    </row>
    <row r="4376" spans="1:8" x14ac:dyDescent="0.4">
      <c r="A4376" s="49"/>
      <c r="B4376" s="50" t="s">
        <v>226</v>
      </c>
      <c r="C4376" s="51">
        <v>8.6135699999999995E-8</v>
      </c>
      <c r="D4376" s="51">
        <v>1.8746699999999999E-7</v>
      </c>
      <c r="E4376" s="51">
        <v>1.7112999999999999E-8</v>
      </c>
      <c r="F4376" s="52">
        <v>1.33E-8</v>
      </c>
      <c r="G4376" s="53">
        <v>3.0401570000000001E-7</v>
      </c>
      <c r="H4376" s="53">
        <f t="shared" si="68"/>
        <v>1.55048007E-7</v>
      </c>
    </row>
    <row r="4377" spans="1:8" x14ac:dyDescent="0.4">
      <c r="A4377" s="49"/>
      <c r="B4377" s="50" t="s">
        <v>463</v>
      </c>
      <c r="C4377" s="51">
        <v>9.174129999999999E-8</v>
      </c>
      <c r="D4377" s="51">
        <v>1.8719E-7</v>
      </c>
      <c r="E4377" s="51">
        <v>1.34017E-8</v>
      </c>
      <c r="F4377" s="52">
        <v>2.3900000000000002E-8</v>
      </c>
      <c r="G4377" s="53">
        <v>3.1623299999999994E-7</v>
      </c>
      <c r="H4377" s="53">
        <f t="shared" si="68"/>
        <v>1.6127882999999996E-7</v>
      </c>
    </row>
    <row r="4378" spans="1:8" x14ac:dyDescent="0.4">
      <c r="A4378" s="49"/>
      <c r="B4378" s="50" t="s">
        <v>216</v>
      </c>
      <c r="C4378" s="51">
        <v>1.5953E-7</v>
      </c>
      <c r="D4378" s="51">
        <v>9.5152000000000004E-8</v>
      </c>
      <c r="E4378" s="51">
        <v>2.0652099999999997E-8</v>
      </c>
      <c r="F4378" s="52">
        <v>4.4799999999999997E-8</v>
      </c>
      <c r="G4378" s="53">
        <v>3.2013409999999999E-7</v>
      </c>
      <c r="H4378" s="53">
        <f t="shared" si="68"/>
        <v>1.6326839099999999E-7</v>
      </c>
    </row>
    <row r="4379" spans="1:8" x14ac:dyDescent="0.4">
      <c r="A4379" s="49"/>
      <c r="B4379" s="50" t="s">
        <v>334</v>
      </c>
      <c r="C4379" s="51">
        <v>1.78155E-7</v>
      </c>
      <c r="D4379" s="51">
        <v>1.1004499999999999E-7</v>
      </c>
      <c r="E4379" s="51">
        <v>8.2099599999999992E-9</v>
      </c>
      <c r="F4379" s="52">
        <v>4.0100000000000002E-8</v>
      </c>
      <c r="G4379" s="53">
        <v>3.3650995999999995E-7</v>
      </c>
      <c r="H4379" s="53">
        <f t="shared" si="68"/>
        <v>1.7162007959999996E-7</v>
      </c>
    </row>
    <row r="4380" spans="1:8" x14ac:dyDescent="0.4">
      <c r="A4380" s="49"/>
      <c r="B4380" s="50" t="s">
        <v>385</v>
      </c>
      <c r="C4380" s="51">
        <v>9.3919999999999997E-8</v>
      </c>
      <c r="D4380" s="51">
        <v>2.2003300000000002E-7</v>
      </c>
      <c r="E4380" s="51">
        <v>1.9774100000000001E-8</v>
      </c>
      <c r="F4380" s="52">
        <v>1.5600000000000001E-8</v>
      </c>
      <c r="G4380" s="53">
        <v>3.4932709999999998E-7</v>
      </c>
      <c r="H4380" s="53">
        <f t="shared" si="68"/>
        <v>1.7815682099999998E-7</v>
      </c>
    </row>
    <row r="4381" spans="1:8" x14ac:dyDescent="0.4">
      <c r="A4381" s="49"/>
      <c r="B4381" s="50" t="s">
        <v>435</v>
      </c>
      <c r="C4381" s="51">
        <v>1.0592800000000001E-7</v>
      </c>
      <c r="D4381" s="51">
        <v>2.1785799999999999E-7</v>
      </c>
      <c r="E4381" s="51">
        <v>1.44321E-8</v>
      </c>
      <c r="F4381" s="52">
        <v>3.0000000000000004E-8</v>
      </c>
      <c r="G4381" s="53">
        <v>3.6821810000000004E-7</v>
      </c>
      <c r="H4381" s="53">
        <f t="shared" si="68"/>
        <v>1.8779123100000003E-7</v>
      </c>
    </row>
    <row r="4382" spans="1:8" x14ac:dyDescent="0.4">
      <c r="A4382" s="49"/>
      <c r="B4382" s="50" t="s">
        <v>469</v>
      </c>
      <c r="C4382" s="51">
        <v>1.0592800000000001E-7</v>
      </c>
      <c r="D4382" s="51">
        <v>2.1785799999999999E-7</v>
      </c>
      <c r="E4382" s="51">
        <v>1.44321E-8</v>
      </c>
      <c r="F4382" s="52">
        <v>3.0000000000000004E-8</v>
      </c>
      <c r="G4382" s="53">
        <v>3.6821810000000004E-7</v>
      </c>
      <c r="H4382" s="53">
        <f t="shared" si="68"/>
        <v>1.8779123100000003E-7</v>
      </c>
    </row>
    <row r="4383" spans="1:8" x14ac:dyDescent="0.4">
      <c r="A4383" s="49"/>
      <c r="B4383" s="50" t="s">
        <v>443</v>
      </c>
      <c r="C4383" s="51">
        <v>1.13184E-7</v>
      </c>
      <c r="D4383" s="51">
        <v>2.4086100000000003E-7</v>
      </c>
      <c r="E4383" s="51">
        <v>2.1093400000000001E-8</v>
      </c>
      <c r="F4383" s="52">
        <v>1.6399999999999998E-8</v>
      </c>
      <c r="G4383" s="53">
        <v>3.9153839999999999E-7</v>
      </c>
      <c r="H4383" s="53">
        <f t="shared" si="68"/>
        <v>1.99684584E-7</v>
      </c>
    </row>
    <row r="4384" spans="1:8" x14ac:dyDescent="0.4">
      <c r="A4384" s="49"/>
      <c r="B4384" s="50" t="s">
        <v>458</v>
      </c>
      <c r="C4384" s="51">
        <v>2.0933799999999999E-7</v>
      </c>
      <c r="D4384" s="51">
        <v>1.2772700000000002E-7</v>
      </c>
      <c r="E4384" s="51">
        <v>1.2425900000000001E-8</v>
      </c>
      <c r="F4384" s="52">
        <v>4.8900000000000001E-8</v>
      </c>
      <c r="G4384" s="53">
        <v>3.9839090000000004E-7</v>
      </c>
      <c r="H4384" s="53">
        <f t="shared" si="68"/>
        <v>2.0317935900000003E-7</v>
      </c>
    </row>
    <row r="4385" spans="1:8" x14ac:dyDescent="0.4">
      <c r="A4385" s="49"/>
      <c r="B4385" s="50" t="s">
        <v>411</v>
      </c>
      <c r="C4385" s="51">
        <v>1.07627E-7</v>
      </c>
      <c r="D4385" s="51">
        <v>2.6216999999999997E-7</v>
      </c>
      <c r="E4385" s="51">
        <v>2.2612900000000003E-8</v>
      </c>
      <c r="F4385" s="52">
        <v>2.2500000000000003E-8</v>
      </c>
      <c r="G4385" s="53">
        <v>4.1490990000000001E-7</v>
      </c>
      <c r="H4385" s="53">
        <f t="shared" si="68"/>
        <v>2.1160404900000001E-7</v>
      </c>
    </row>
    <row r="4386" spans="1:8" x14ac:dyDescent="0.4">
      <c r="A4386" s="49"/>
      <c r="B4386" s="50" t="s">
        <v>439</v>
      </c>
      <c r="C4386" s="51">
        <v>1.07627E-7</v>
      </c>
      <c r="D4386" s="51">
        <v>2.6216999999999997E-7</v>
      </c>
      <c r="E4386" s="51">
        <v>2.2612900000000003E-8</v>
      </c>
      <c r="F4386" s="52">
        <v>2.2500000000000003E-8</v>
      </c>
      <c r="G4386" s="53">
        <v>4.1490990000000001E-7</v>
      </c>
      <c r="H4386" s="53">
        <f t="shared" si="68"/>
        <v>2.1160404900000001E-7</v>
      </c>
    </row>
    <row r="4387" spans="1:8" x14ac:dyDescent="0.4">
      <c r="A4387" s="49"/>
      <c r="B4387" s="50" t="s">
        <v>440</v>
      </c>
      <c r="C4387" s="51">
        <v>1.07627E-7</v>
      </c>
      <c r="D4387" s="51">
        <v>2.6216999999999997E-7</v>
      </c>
      <c r="E4387" s="51">
        <v>2.2612900000000003E-8</v>
      </c>
      <c r="F4387" s="52">
        <v>2.2500000000000003E-8</v>
      </c>
      <c r="G4387" s="53">
        <v>4.1490990000000001E-7</v>
      </c>
      <c r="H4387" s="53">
        <f t="shared" si="68"/>
        <v>2.1160404900000001E-7</v>
      </c>
    </row>
    <row r="4388" spans="1:8" x14ac:dyDescent="0.4">
      <c r="A4388" s="49"/>
      <c r="B4388" s="50" t="s">
        <v>474</v>
      </c>
      <c r="C4388" s="51">
        <v>1.07627E-7</v>
      </c>
      <c r="D4388" s="51">
        <v>2.6216999999999997E-7</v>
      </c>
      <c r="E4388" s="51">
        <v>2.2612900000000003E-8</v>
      </c>
      <c r="F4388" s="52">
        <v>2.2500000000000003E-8</v>
      </c>
      <c r="G4388" s="53">
        <v>4.1490990000000001E-7</v>
      </c>
      <c r="H4388" s="53">
        <f t="shared" si="68"/>
        <v>2.1160404900000001E-7</v>
      </c>
    </row>
    <row r="4389" spans="1:8" x14ac:dyDescent="0.4">
      <c r="A4389" s="49"/>
      <c r="B4389" s="50" t="s">
        <v>467</v>
      </c>
      <c r="C4389" s="51">
        <v>1.15319E-7</v>
      </c>
      <c r="D4389" s="51">
        <v>2.6722799999999999E-7</v>
      </c>
      <c r="E4389" s="51">
        <v>2.3480799999999999E-8</v>
      </c>
      <c r="F4389" s="52">
        <v>5.8900000000000005E-8</v>
      </c>
      <c r="G4389" s="53">
        <v>4.6492780000000003E-7</v>
      </c>
      <c r="H4389" s="53">
        <f t="shared" si="68"/>
        <v>2.3711317800000002E-7</v>
      </c>
    </row>
    <row r="4390" spans="1:8" x14ac:dyDescent="0.4">
      <c r="A4390" s="49"/>
      <c r="B4390" s="50" t="s">
        <v>438</v>
      </c>
      <c r="C4390" s="51">
        <v>2.4219399999999998E-7</v>
      </c>
      <c r="D4390" s="51">
        <v>1.79444E-7</v>
      </c>
      <c r="E4390" s="51">
        <v>1.15989E-8</v>
      </c>
      <c r="F4390" s="52">
        <v>5.1900000000000002E-8</v>
      </c>
      <c r="G4390" s="53">
        <v>4.8513690000000005E-7</v>
      </c>
      <c r="H4390" s="53">
        <f t="shared" si="68"/>
        <v>2.4741981900000001E-7</v>
      </c>
    </row>
    <row r="4391" spans="1:8" x14ac:dyDescent="0.4">
      <c r="A4391" s="49"/>
      <c r="B4391" s="50" t="s">
        <v>444</v>
      </c>
      <c r="C4391" s="51">
        <v>1.4803599999999999E-7</v>
      </c>
      <c r="D4391" s="51">
        <v>3.3795199999999998E-7</v>
      </c>
      <c r="E4391" s="51">
        <v>3.0432099999999996E-8</v>
      </c>
      <c r="F4391" s="52">
        <v>3.3099999999999999E-8</v>
      </c>
      <c r="G4391" s="53">
        <v>5.4952009999999995E-7</v>
      </c>
      <c r="H4391" s="53">
        <f t="shared" si="68"/>
        <v>2.8025525099999997E-7</v>
      </c>
    </row>
    <row r="4392" spans="1:8" x14ac:dyDescent="0.4">
      <c r="A4392" s="49"/>
      <c r="B4392" s="50" t="s">
        <v>419</v>
      </c>
      <c r="C4392" s="51">
        <v>2.2632300000000001E-7</v>
      </c>
      <c r="D4392" s="51">
        <v>2.5811500000000001E-7</v>
      </c>
      <c r="E4392" s="51">
        <v>1.8989000000000002E-8</v>
      </c>
      <c r="F4392" s="52">
        <v>5.9400000000000003E-8</v>
      </c>
      <c r="G4392" s="53">
        <v>5.6282700000000004E-7</v>
      </c>
      <c r="H4392" s="53">
        <f t="shared" si="68"/>
        <v>2.8704177000000002E-7</v>
      </c>
    </row>
    <row r="4393" spans="1:8" x14ac:dyDescent="0.4">
      <c r="A4393" s="49"/>
      <c r="B4393" s="50" t="s">
        <v>392</v>
      </c>
      <c r="C4393" s="51">
        <v>1.71881E-7</v>
      </c>
      <c r="D4393" s="51">
        <v>3.4527800000000003E-7</v>
      </c>
      <c r="E4393" s="51">
        <v>1.8922600000000002E-8</v>
      </c>
      <c r="F4393" s="52">
        <v>3.9099999999999999E-8</v>
      </c>
      <c r="G4393" s="53">
        <v>5.7518159999999997E-7</v>
      </c>
      <c r="H4393" s="53">
        <f t="shared" si="68"/>
        <v>2.9334261599999997E-7</v>
      </c>
    </row>
    <row r="4394" spans="1:8" x14ac:dyDescent="0.4">
      <c r="A4394" s="49"/>
      <c r="B4394" s="50" t="s">
        <v>358</v>
      </c>
      <c r="C4394" s="51">
        <v>3.0296400000000001E-7</v>
      </c>
      <c r="D4394" s="51">
        <v>1.9656999999999999E-7</v>
      </c>
      <c r="E4394" s="51">
        <v>3.0270800000000003E-8</v>
      </c>
      <c r="F4394" s="52">
        <v>7.6500000000000003E-8</v>
      </c>
      <c r="G4394" s="53">
        <v>6.0630480000000007E-7</v>
      </c>
      <c r="H4394" s="53">
        <f t="shared" si="68"/>
        <v>3.0921544800000002E-7</v>
      </c>
    </row>
    <row r="4395" spans="1:8" x14ac:dyDescent="0.4">
      <c r="A4395" s="49"/>
      <c r="B4395" s="50" t="s">
        <v>418</v>
      </c>
      <c r="C4395" s="51">
        <v>3.2879600000000003E-7</v>
      </c>
      <c r="D4395" s="51">
        <v>2.1876999999999999E-7</v>
      </c>
      <c r="E4395" s="51">
        <v>1.46055E-8</v>
      </c>
      <c r="F4395" s="52">
        <v>7.4599999999999993E-8</v>
      </c>
      <c r="G4395" s="53">
        <v>6.3677149999999994E-7</v>
      </c>
      <c r="H4395" s="53">
        <f t="shared" si="68"/>
        <v>3.2475346499999996E-7</v>
      </c>
    </row>
    <row r="4396" spans="1:8" x14ac:dyDescent="0.4">
      <c r="A4396" s="49"/>
      <c r="B4396" s="50" t="s">
        <v>434</v>
      </c>
      <c r="C4396" s="51">
        <v>1.8896200000000002E-7</v>
      </c>
      <c r="D4396" s="51">
        <v>3.9767100000000001E-7</v>
      </c>
      <c r="E4396" s="51">
        <v>3.02278E-8</v>
      </c>
      <c r="F4396" s="52">
        <v>4.3099999999999996E-8</v>
      </c>
      <c r="G4396" s="53">
        <v>6.5996080000000003E-7</v>
      </c>
      <c r="H4396" s="53">
        <f t="shared" si="68"/>
        <v>3.3658000800000004E-7</v>
      </c>
    </row>
    <row r="4397" spans="1:8" x14ac:dyDescent="0.4">
      <c r="A4397" s="49"/>
      <c r="B4397" s="50" t="s">
        <v>408</v>
      </c>
      <c r="C4397" s="51">
        <v>3.3373600000000002E-7</v>
      </c>
      <c r="D4397" s="51">
        <v>2.4663400000000004E-7</v>
      </c>
      <c r="E4397" s="51">
        <v>1.2394E-8</v>
      </c>
      <c r="F4397" s="52">
        <v>8.0700000000000001E-8</v>
      </c>
      <c r="G4397" s="53">
        <v>6.7346399999999995E-7</v>
      </c>
      <c r="H4397" s="53">
        <f t="shared" si="68"/>
        <v>3.4346663999999998E-7</v>
      </c>
    </row>
    <row r="4398" spans="1:8" x14ac:dyDescent="0.4">
      <c r="A4398" s="49"/>
      <c r="B4398" s="50" t="s">
        <v>349</v>
      </c>
      <c r="C4398" s="51">
        <v>1.3521400000000001E-7</v>
      </c>
      <c r="D4398" s="51">
        <v>5.1793000000000003E-7</v>
      </c>
      <c r="E4398" s="51">
        <v>1.98483E-8</v>
      </c>
      <c r="F4398" s="52">
        <v>4.1299999999999999E-8</v>
      </c>
      <c r="G4398" s="53">
        <v>7.142923E-7</v>
      </c>
      <c r="H4398" s="53">
        <f t="shared" si="68"/>
        <v>3.6428907300000001E-7</v>
      </c>
    </row>
    <row r="4399" spans="1:8" x14ac:dyDescent="0.4">
      <c r="A4399" s="49"/>
      <c r="B4399" s="50" t="s">
        <v>74</v>
      </c>
      <c r="C4399" s="51">
        <v>1.3521400000000001E-7</v>
      </c>
      <c r="D4399" s="51">
        <v>5.1793000000000003E-7</v>
      </c>
      <c r="E4399" s="51">
        <v>1.98483E-8</v>
      </c>
      <c r="F4399" s="52">
        <v>4.1299999999999999E-8</v>
      </c>
      <c r="G4399" s="53">
        <v>7.142923E-7</v>
      </c>
      <c r="H4399" s="53">
        <f t="shared" si="68"/>
        <v>3.6428907300000001E-7</v>
      </c>
    </row>
    <row r="4400" spans="1:8" x14ac:dyDescent="0.4">
      <c r="A4400" s="49"/>
      <c r="B4400" s="50" t="s">
        <v>350</v>
      </c>
      <c r="C4400" s="51">
        <v>1.3521400000000001E-7</v>
      </c>
      <c r="D4400" s="51">
        <v>5.1793000000000003E-7</v>
      </c>
      <c r="E4400" s="51">
        <v>1.98483E-8</v>
      </c>
      <c r="F4400" s="52">
        <v>4.1299999999999999E-8</v>
      </c>
      <c r="G4400" s="53">
        <v>7.142923E-7</v>
      </c>
      <c r="H4400" s="53">
        <f t="shared" si="68"/>
        <v>3.6428907300000001E-7</v>
      </c>
    </row>
    <row r="4401" spans="1:8" x14ac:dyDescent="0.4">
      <c r="A4401" s="49"/>
      <c r="B4401" s="50" t="s">
        <v>298</v>
      </c>
      <c r="C4401" s="51">
        <v>2.6213400000000004E-7</v>
      </c>
      <c r="D4401" s="51">
        <v>2.84771E-7</v>
      </c>
      <c r="E4401" s="51">
        <v>4.8408400000000001E-8</v>
      </c>
      <c r="F4401" s="52">
        <v>1.7499999999999999E-7</v>
      </c>
      <c r="G4401" s="53">
        <v>7.7031340000000018E-7</v>
      </c>
      <c r="H4401" s="53">
        <f t="shared" si="68"/>
        <v>3.9285983400000007E-7</v>
      </c>
    </row>
    <row r="4402" spans="1:8" x14ac:dyDescent="0.4">
      <c r="A4402" s="49"/>
      <c r="B4402" s="50" t="s">
        <v>357</v>
      </c>
      <c r="C4402" s="51">
        <v>1.7598299999999999E-7</v>
      </c>
      <c r="D4402" s="51">
        <v>5.4487299999999996E-7</v>
      </c>
      <c r="E4402" s="51">
        <v>4.3253600000000003E-8</v>
      </c>
      <c r="F4402" s="52">
        <v>4.3300000000000004E-8</v>
      </c>
      <c r="G4402" s="53">
        <v>8.0740959999999998E-7</v>
      </c>
      <c r="H4402" s="53">
        <f t="shared" si="68"/>
        <v>4.1177889600000002E-7</v>
      </c>
    </row>
    <row r="4403" spans="1:8" x14ac:dyDescent="0.4">
      <c r="A4403" s="49"/>
      <c r="B4403" s="50" t="s">
        <v>220</v>
      </c>
      <c r="C4403" s="51">
        <v>4.2086199999999997E-7</v>
      </c>
      <c r="D4403" s="51">
        <v>2.50942E-7</v>
      </c>
      <c r="E4403" s="51">
        <v>4.4368200000000002E-8</v>
      </c>
      <c r="F4403" s="52">
        <v>1.14E-7</v>
      </c>
      <c r="G4403" s="53">
        <v>8.3017219999999996E-7</v>
      </c>
      <c r="H4403" s="53">
        <f t="shared" si="68"/>
        <v>4.2338782199999997E-7</v>
      </c>
    </row>
    <row r="4404" spans="1:8" x14ac:dyDescent="0.4">
      <c r="A4404" s="49"/>
      <c r="B4404" s="50" t="s">
        <v>448</v>
      </c>
      <c r="C4404" s="51">
        <v>3.4882000000000002E-7</v>
      </c>
      <c r="D4404" s="51">
        <v>4.25577E-7</v>
      </c>
      <c r="E4404" s="51">
        <v>1.35715E-8</v>
      </c>
      <c r="F4404" s="52">
        <v>7.8699999999999997E-8</v>
      </c>
      <c r="G4404" s="53">
        <v>8.6666850000000008E-7</v>
      </c>
      <c r="H4404" s="53">
        <f t="shared" si="68"/>
        <v>4.4200093500000007E-7</v>
      </c>
    </row>
    <row r="4405" spans="1:8" x14ac:dyDescent="0.4">
      <c r="A4405" s="49"/>
      <c r="B4405" s="50" t="s">
        <v>333</v>
      </c>
      <c r="C4405" s="51">
        <v>2.0393500000000001E-7</v>
      </c>
      <c r="D4405" s="51">
        <v>5.6822199999999999E-7</v>
      </c>
      <c r="E4405" s="51">
        <v>4.2097299999999999E-8</v>
      </c>
      <c r="F4405" s="52">
        <v>7.6600000000000011E-8</v>
      </c>
      <c r="G4405" s="53">
        <v>8.9085430000000005E-7</v>
      </c>
      <c r="H4405" s="53">
        <f t="shared" si="68"/>
        <v>4.5433569300000002E-7</v>
      </c>
    </row>
    <row r="4406" spans="1:8" x14ac:dyDescent="0.4">
      <c r="A4406" s="49"/>
      <c r="B4406" s="50" t="s">
        <v>387</v>
      </c>
      <c r="C4406" s="51">
        <v>2.3497899999999998E-7</v>
      </c>
      <c r="D4406" s="51">
        <v>4.8047400000000002E-7</v>
      </c>
      <c r="E4406" s="51">
        <v>2.4498400000000001E-8</v>
      </c>
      <c r="F4406" s="52">
        <v>1.98E-7</v>
      </c>
      <c r="G4406" s="53">
        <v>9.3795139999999995E-7</v>
      </c>
      <c r="H4406" s="53">
        <f t="shared" si="68"/>
        <v>4.7835521400000001E-7</v>
      </c>
    </row>
    <row r="4407" spans="1:8" x14ac:dyDescent="0.4">
      <c r="A4407" s="49"/>
      <c r="B4407" s="50" t="s">
        <v>400</v>
      </c>
      <c r="C4407" s="51">
        <v>2.1335399999999999E-7</v>
      </c>
      <c r="D4407" s="51">
        <v>5.8942499999999997E-7</v>
      </c>
      <c r="E4407" s="51">
        <v>1.18048E-8</v>
      </c>
      <c r="F4407" s="52">
        <v>1.4999999999999999E-7</v>
      </c>
      <c r="G4407" s="53">
        <v>9.6458379999999994E-7</v>
      </c>
      <c r="H4407" s="53">
        <f t="shared" si="68"/>
        <v>4.91937738E-7</v>
      </c>
    </row>
    <row r="4408" spans="1:8" x14ac:dyDescent="0.4">
      <c r="A4408" s="49"/>
      <c r="B4408" s="50" t="s">
        <v>345</v>
      </c>
      <c r="C4408" s="51">
        <v>3.4456599999999996E-7</v>
      </c>
      <c r="D4408" s="51">
        <v>6.4465799999999995E-7</v>
      </c>
      <c r="E4408" s="51">
        <v>1.38385E-8</v>
      </c>
      <c r="F4408" s="52">
        <v>6.5799999999999994E-8</v>
      </c>
      <c r="G4408" s="53">
        <v>1.0688624999999998E-6</v>
      </c>
      <c r="H4408" s="53">
        <f t="shared" si="68"/>
        <v>5.4511987499999986E-7</v>
      </c>
    </row>
    <row r="4409" spans="1:8" x14ac:dyDescent="0.4">
      <c r="A4409" s="49"/>
      <c r="B4409" s="50" t="s">
        <v>437</v>
      </c>
      <c r="C4409" s="51">
        <v>1.6316299999999999E-7</v>
      </c>
      <c r="D4409" s="51">
        <v>4.8917999999999999E-7</v>
      </c>
      <c r="E4409" s="51">
        <v>5.47543E-9</v>
      </c>
      <c r="F4409" s="52">
        <v>4.9799999999999993E-7</v>
      </c>
      <c r="G4409" s="53">
        <v>1.15581843E-6</v>
      </c>
      <c r="H4409" s="53">
        <f t="shared" si="68"/>
        <v>5.8946739929999994E-7</v>
      </c>
    </row>
    <row r="4410" spans="1:8" x14ac:dyDescent="0.4">
      <c r="A4410" s="49"/>
      <c r="B4410" s="50" t="s">
        <v>374</v>
      </c>
      <c r="C4410" s="51">
        <v>3.17681E-7</v>
      </c>
      <c r="D4410" s="51">
        <v>7.6532700000000001E-7</v>
      </c>
      <c r="E4410" s="51">
        <v>1.68463E-8</v>
      </c>
      <c r="F4410" s="52">
        <v>6.2700000000000012E-8</v>
      </c>
      <c r="G4410" s="53">
        <v>1.1625542999999997E-6</v>
      </c>
      <c r="H4410" s="53">
        <f t="shared" si="68"/>
        <v>5.9290269299999989E-7</v>
      </c>
    </row>
    <row r="4411" spans="1:8" x14ac:dyDescent="0.4">
      <c r="A4411" s="49"/>
      <c r="B4411" s="50" t="s">
        <v>432</v>
      </c>
      <c r="C4411" s="51">
        <v>2.9826199999999997E-7</v>
      </c>
      <c r="D4411" s="51">
        <v>6.9747299999999999E-7</v>
      </c>
      <c r="E4411" s="51">
        <v>7.8863700000000008E-8</v>
      </c>
      <c r="F4411" s="52">
        <v>8.9099999999999997E-8</v>
      </c>
      <c r="G4411" s="53">
        <v>1.1636986999999999E-6</v>
      </c>
      <c r="H4411" s="53">
        <f t="shared" si="68"/>
        <v>5.93486337E-7</v>
      </c>
    </row>
    <row r="4412" spans="1:8" x14ac:dyDescent="0.4">
      <c r="A4412" s="49"/>
      <c r="B4412" s="50" t="s">
        <v>217</v>
      </c>
      <c r="C4412" s="51">
        <v>5.2511199999999997E-7</v>
      </c>
      <c r="D4412" s="51">
        <v>3.4584999999999999E-7</v>
      </c>
      <c r="E4412" s="51">
        <v>7.9720299999999992E-8</v>
      </c>
      <c r="F4412" s="52">
        <v>2.1400000000000001E-7</v>
      </c>
      <c r="G4412" s="53">
        <v>1.1646822999999998E-6</v>
      </c>
      <c r="H4412" s="53">
        <f t="shared" si="68"/>
        <v>5.9398797299999994E-7</v>
      </c>
    </row>
    <row r="4413" spans="1:8" x14ac:dyDescent="0.4">
      <c r="A4413" s="49"/>
      <c r="B4413" s="50" t="s">
        <v>412</v>
      </c>
      <c r="C4413" s="51">
        <v>2.47043E-7</v>
      </c>
      <c r="D4413" s="51">
        <v>7.4714300000000004E-7</v>
      </c>
      <c r="E4413" s="51">
        <v>1.7121300000000001E-8</v>
      </c>
      <c r="F4413" s="52">
        <v>1.5699999999999999E-7</v>
      </c>
      <c r="G4413" s="53">
        <v>1.1683073000000001E-6</v>
      </c>
      <c r="H4413" s="53">
        <f t="shared" si="68"/>
        <v>5.958367230000001E-7</v>
      </c>
    </row>
    <row r="4414" spans="1:8" x14ac:dyDescent="0.4">
      <c r="A4414" s="49"/>
      <c r="B4414" s="50" t="s">
        <v>369</v>
      </c>
      <c r="C4414" s="51">
        <v>5.0883399999999999E-7</v>
      </c>
      <c r="D4414" s="51">
        <v>6.5534399999999994E-7</v>
      </c>
      <c r="E4414" s="51">
        <v>9.9472400000000001E-8</v>
      </c>
      <c r="F4414" s="52">
        <v>1.66E-7</v>
      </c>
      <c r="G4414" s="53">
        <v>1.4296503999999999E-6</v>
      </c>
      <c r="H4414" s="53">
        <f t="shared" si="68"/>
        <v>7.2912170399999999E-7</v>
      </c>
    </row>
    <row r="4415" spans="1:8" x14ac:dyDescent="0.4">
      <c r="A4415" s="49"/>
      <c r="B4415" s="50" t="s">
        <v>370</v>
      </c>
      <c r="C4415" s="51">
        <v>5.0883399999999999E-7</v>
      </c>
      <c r="D4415" s="51">
        <v>6.5534399999999994E-7</v>
      </c>
      <c r="E4415" s="51">
        <v>9.9472400000000001E-8</v>
      </c>
      <c r="F4415" s="52">
        <v>1.66E-7</v>
      </c>
      <c r="G4415" s="53">
        <v>1.4296503999999999E-6</v>
      </c>
      <c r="H4415" s="53">
        <f t="shared" si="68"/>
        <v>7.2912170399999999E-7</v>
      </c>
    </row>
    <row r="4416" spans="1:8" x14ac:dyDescent="0.4">
      <c r="A4416" s="49"/>
      <c r="B4416" s="50" t="s">
        <v>380</v>
      </c>
      <c r="C4416" s="51">
        <v>6.2724799999999995E-7</v>
      </c>
      <c r="D4416" s="51">
        <v>4.52093E-7</v>
      </c>
      <c r="E4416" s="51">
        <v>1.1749E-7</v>
      </c>
      <c r="F4416" s="52">
        <v>2.72E-7</v>
      </c>
      <c r="G4416" s="53">
        <v>1.4688309999999998E-6</v>
      </c>
      <c r="H4416" s="53">
        <f t="shared" si="68"/>
        <v>7.491038099999999E-7</v>
      </c>
    </row>
    <row r="4417" spans="1:8" x14ac:dyDescent="0.4">
      <c r="A4417" s="49"/>
      <c r="B4417" s="50" t="s">
        <v>335</v>
      </c>
      <c r="C4417" s="51">
        <v>6.3323100000000004E-7</v>
      </c>
      <c r="D4417" s="51">
        <v>4.5469199999999995E-7</v>
      </c>
      <c r="E4417" s="51">
        <v>1.70195E-7</v>
      </c>
      <c r="F4417" s="52">
        <v>3.3599999999999999E-7</v>
      </c>
      <c r="G4417" s="53">
        <v>1.5941179999999998E-6</v>
      </c>
      <c r="H4417" s="53">
        <f t="shared" si="68"/>
        <v>8.130001799999999E-7</v>
      </c>
    </row>
    <row r="4418" spans="1:8" x14ac:dyDescent="0.4">
      <c r="A4418" s="49"/>
      <c r="B4418" s="50" t="s">
        <v>441</v>
      </c>
      <c r="C4418" s="51">
        <v>6.6355500000000001E-7</v>
      </c>
      <c r="D4418" s="51">
        <v>5.4482600000000004E-7</v>
      </c>
      <c r="E4418" s="51">
        <v>1.9030899999999999E-7</v>
      </c>
      <c r="F4418" s="52">
        <v>2.8999999999999998E-7</v>
      </c>
      <c r="G4418" s="53">
        <v>1.6886900000000002E-6</v>
      </c>
      <c r="H4418" s="53">
        <f t="shared" si="68"/>
        <v>8.6123190000000011E-7</v>
      </c>
    </row>
    <row r="4419" spans="1:8" x14ac:dyDescent="0.4">
      <c r="A4419" s="49"/>
      <c r="B4419" s="50" t="s">
        <v>407</v>
      </c>
      <c r="C4419" s="51">
        <v>4.5082800000000002E-7</v>
      </c>
      <c r="D4419" s="51">
        <v>1.13323E-6</v>
      </c>
      <c r="E4419" s="51">
        <v>2.3859800000000002E-8</v>
      </c>
      <c r="F4419" s="52">
        <v>8.1899999999999999E-8</v>
      </c>
      <c r="G4419" s="53">
        <v>1.6898178000000001E-6</v>
      </c>
      <c r="H4419" s="53">
        <f t="shared" si="68"/>
        <v>8.6180707800000011E-7</v>
      </c>
    </row>
    <row r="4420" spans="1:8" x14ac:dyDescent="0.4">
      <c r="A4420" s="49"/>
      <c r="B4420" s="50" t="s">
        <v>461</v>
      </c>
      <c r="C4420" s="51">
        <v>3.8523499999999999E-7</v>
      </c>
      <c r="D4420" s="51">
        <v>1.2070099999999999E-6</v>
      </c>
      <c r="E4420" s="51">
        <v>6.6844499999999987E-8</v>
      </c>
      <c r="F4420" s="52">
        <v>1.9499999999999999E-7</v>
      </c>
      <c r="G4420" s="53">
        <v>1.8540895000000002E-6</v>
      </c>
      <c r="H4420" s="53">
        <f t="shared" si="68"/>
        <v>9.4558564500000012E-7</v>
      </c>
    </row>
    <row r="4421" spans="1:8" x14ac:dyDescent="0.4">
      <c r="A4421" s="49"/>
      <c r="B4421" s="50" t="s">
        <v>284</v>
      </c>
      <c r="C4421" s="51">
        <v>7.4466E-7</v>
      </c>
      <c r="D4421" s="51">
        <v>7.6126199999999992E-7</v>
      </c>
      <c r="E4421" s="51">
        <v>1.39221E-7</v>
      </c>
      <c r="F4421" s="52">
        <v>2.7300000000000002E-7</v>
      </c>
      <c r="G4421" s="53">
        <v>1.9181429999999996E-6</v>
      </c>
      <c r="H4421" s="53">
        <f t="shared" si="68"/>
        <v>9.7825292999999974E-7</v>
      </c>
    </row>
    <row r="4422" spans="1:8" x14ac:dyDescent="0.4">
      <c r="A4422" s="49"/>
      <c r="B4422" s="50" t="s">
        <v>475</v>
      </c>
      <c r="C4422" s="51">
        <v>6.6344899999999995E-7</v>
      </c>
      <c r="D4422" s="51">
        <v>8.4944199999999996E-7</v>
      </c>
      <c r="E4422" s="51">
        <v>1.4826800000000001E-7</v>
      </c>
      <c r="F4422" s="52">
        <v>3.22E-7</v>
      </c>
      <c r="G4422" s="53">
        <v>1.9831589999999998E-6</v>
      </c>
      <c r="H4422" s="53">
        <f t="shared" si="68"/>
        <v>1.01141109E-6</v>
      </c>
    </row>
    <row r="4423" spans="1:8" x14ac:dyDescent="0.4">
      <c r="A4423" s="49"/>
      <c r="B4423" s="50" t="s">
        <v>342</v>
      </c>
      <c r="C4423" s="51">
        <v>8.8449299999999998E-7</v>
      </c>
      <c r="D4423" s="51">
        <v>7.3680399999999998E-7</v>
      </c>
      <c r="E4423" s="51">
        <v>3.7645000000000001E-7</v>
      </c>
      <c r="F4423" s="52">
        <v>2.1E-7</v>
      </c>
      <c r="G4423" s="53">
        <v>2.2077469999999999E-6</v>
      </c>
      <c r="H4423" s="53">
        <f t="shared" si="68"/>
        <v>1.1259509699999999E-6</v>
      </c>
    </row>
    <row r="4424" spans="1:8" x14ac:dyDescent="0.4">
      <c r="A4424" s="49"/>
      <c r="B4424" s="50" t="s">
        <v>396</v>
      </c>
      <c r="C4424" s="51">
        <v>7.7565599999999999E-7</v>
      </c>
      <c r="D4424" s="51">
        <v>5.7573199999999998E-7</v>
      </c>
      <c r="E4424" s="51">
        <v>3.5462599999999999E-7</v>
      </c>
      <c r="F4424" s="52">
        <v>5.2600000000000002E-7</v>
      </c>
      <c r="G4424" s="53">
        <v>2.2320139999999999E-6</v>
      </c>
      <c r="H4424" s="53">
        <f t="shared" si="68"/>
        <v>1.13832714E-6</v>
      </c>
    </row>
    <row r="4425" spans="1:8" x14ac:dyDescent="0.4">
      <c r="A4425" s="49"/>
      <c r="B4425" s="50" t="s">
        <v>91</v>
      </c>
      <c r="C4425" s="51">
        <v>8.5608400000000003E-7</v>
      </c>
      <c r="D4425" s="51">
        <v>1.11202E-6</v>
      </c>
      <c r="E4425" s="51">
        <v>9.7908300000000009E-8</v>
      </c>
      <c r="F4425" s="52">
        <v>3.9099999999999999E-7</v>
      </c>
      <c r="G4425" s="53">
        <v>2.4570122999999997E-6</v>
      </c>
      <c r="H4425" s="53">
        <f t="shared" ref="H4425:H4488" si="69">G4425*0.51</f>
        <v>1.2530762729999999E-6</v>
      </c>
    </row>
    <row r="4426" spans="1:8" x14ac:dyDescent="0.4">
      <c r="A4426" s="49"/>
      <c r="B4426" s="50" t="s">
        <v>413</v>
      </c>
      <c r="C4426" s="51">
        <v>9.1588300000000005E-7</v>
      </c>
      <c r="D4426" s="51">
        <v>9.0298400000000006E-7</v>
      </c>
      <c r="E4426" s="51">
        <v>2.2909499999999997E-7</v>
      </c>
      <c r="F4426" s="52">
        <v>5.1800000000000006E-7</v>
      </c>
      <c r="G4426" s="53">
        <v>2.5659619999999999E-6</v>
      </c>
      <c r="H4426" s="53">
        <f t="shared" si="69"/>
        <v>1.30864062E-6</v>
      </c>
    </row>
    <row r="4427" spans="1:8" x14ac:dyDescent="0.4">
      <c r="A4427" s="49"/>
      <c r="B4427" s="50" t="s">
        <v>386</v>
      </c>
      <c r="C4427" s="51">
        <v>7.1699999999999997E-7</v>
      </c>
      <c r="D4427" s="51">
        <v>1.4857E-6</v>
      </c>
      <c r="E4427" s="51">
        <v>6.3778000000000004E-8</v>
      </c>
      <c r="F4427" s="52">
        <v>4.1199999999999998E-7</v>
      </c>
      <c r="G4427" s="53">
        <v>2.6784780000000001E-6</v>
      </c>
      <c r="H4427" s="53">
        <f t="shared" si="69"/>
        <v>1.36602378E-6</v>
      </c>
    </row>
    <row r="4428" spans="1:8" x14ac:dyDescent="0.4">
      <c r="A4428" s="49"/>
      <c r="B4428" s="50" t="s">
        <v>398</v>
      </c>
      <c r="C4428" s="51">
        <v>9.2320300000000009E-7</v>
      </c>
      <c r="D4428" s="51">
        <v>1.20287E-6</v>
      </c>
      <c r="E4428" s="51">
        <v>2.2660999999999999E-7</v>
      </c>
      <c r="F4428" s="52">
        <v>5.2899999999999993E-7</v>
      </c>
      <c r="G4428" s="53">
        <v>2.881683E-6</v>
      </c>
      <c r="H4428" s="53">
        <f t="shared" si="69"/>
        <v>1.4696583300000001E-6</v>
      </c>
    </row>
    <row r="4429" spans="1:8" x14ac:dyDescent="0.4">
      <c r="A4429" s="49"/>
      <c r="B4429" s="50" t="s">
        <v>466</v>
      </c>
      <c r="C4429" s="51">
        <v>1.10088E-6</v>
      </c>
      <c r="D4429" s="51">
        <v>1.42713E-6</v>
      </c>
      <c r="E4429" s="51">
        <v>1.5736400000000001E-7</v>
      </c>
      <c r="F4429" s="52">
        <v>2.5399999999999997E-7</v>
      </c>
      <c r="G4429" s="53">
        <v>2.9393739999999999E-6</v>
      </c>
      <c r="H4429" s="53">
        <f t="shared" si="69"/>
        <v>1.49908074E-6</v>
      </c>
    </row>
    <row r="4430" spans="1:8" x14ac:dyDescent="0.4">
      <c r="A4430" s="49"/>
      <c r="B4430" s="50" t="s">
        <v>381</v>
      </c>
      <c r="C4430" s="51">
        <v>7.1744099999999997E-7</v>
      </c>
      <c r="D4430" s="51">
        <v>2.19705E-6</v>
      </c>
      <c r="E4430" s="51">
        <v>3.9339599999999998E-8</v>
      </c>
      <c r="F4430" s="52">
        <v>1.37E-7</v>
      </c>
      <c r="G4430" s="53">
        <v>3.0908305999999997E-6</v>
      </c>
      <c r="H4430" s="53">
        <f t="shared" si="69"/>
        <v>1.5763236059999999E-6</v>
      </c>
    </row>
    <row r="4431" spans="1:8" x14ac:dyDescent="0.4">
      <c r="A4431" s="49"/>
      <c r="B4431" s="50" t="s">
        <v>393</v>
      </c>
      <c r="C4431" s="51">
        <v>1.52895E-6</v>
      </c>
      <c r="D4431" s="51">
        <v>1.3169200000000002E-6</v>
      </c>
      <c r="E4431" s="51">
        <v>1.4059899999999997E-7</v>
      </c>
      <c r="F4431" s="52">
        <v>5.06E-7</v>
      </c>
      <c r="G4431" s="53">
        <v>3.4924690000000002E-6</v>
      </c>
      <c r="H4431" s="53">
        <f t="shared" si="69"/>
        <v>1.7811591900000002E-6</v>
      </c>
    </row>
    <row r="4432" spans="1:8" x14ac:dyDescent="0.4">
      <c r="A4432" s="49"/>
      <c r="B4432" s="50" t="s">
        <v>307</v>
      </c>
      <c r="C4432" s="51">
        <v>1.58555E-6</v>
      </c>
      <c r="D4432" s="51">
        <v>1.5699900000000002E-6</v>
      </c>
      <c r="E4432" s="51">
        <v>1.0598399999999999E-7</v>
      </c>
      <c r="F4432" s="52">
        <v>4.4900000000000001E-7</v>
      </c>
      <c r="G4432" s="53">
        <v>3.7105240000000001E-6</v>
      </c>
      <c r="H4432" s="53">
        <f t="shared" si="69"/>
        <v>1.89236724E-6</v>
      </c>
    </row>
    <row r="4433" spans="1:8" x14ac:dyDescent="0.4">
      <c r="A4433" s="49"/>
      <c r="B4433" s="50" t="s">
        <v>326</v>
      </c>
      <c r="C4433" s="51">
        <v>1.83506E-6</v>
      </c>
      <c r="D4433" s="51">
        <v>1.80235E-6</v>
      </c>
      <c r="E4433" s="51">
        <v>1.0414199999999999E-7</v>
      </c>
      <c r="F4433" s="52">
        <v>1.9299999999999999E-7</v>
      </c>
      <c r="G4433" s="53">
        <v>3.9345519999999991E-6</v>
      </c>
      <c r="H4433" s="53">
        <f t="shared" si="69"/>
        <v>2.0066215199999997E-6</v>
      </c>
    </row>
    <row r="4434" spans="1:8" x14ac:dyDescent="0.4">
      <c r="A4434" s="49"/>
      <c r="B4434" s="50" t="s">
        <v>416</v>
      </c>
      <c r="C4434" s="51">
        <v>2.0506600000000003E-6</v>
      </c>
      <c r="D4434" s="51">
        <v>1.48333E-6</v>
      </c>
      <c r="E4434" s="51">
        <v>1.5597199999999999E-7</v>
      </c>
      <c r="F4434" s="52">
        <v>3.3799999999999998E-7</v>
      </c>
      <c r="G4434" s="53">
        <v>4.0279619999999996E-6</v>
      </c>
      <c r="H4434" s="53">
        <f t="shared" si="69"/>
        <v>2.0542606199999998E-6</v>
      </c>
    </row>
    <row r="4435" spans="1:8" x14ac:dyDescent="0.4">
      <c r="A4435" s="49"/>
      <c r="B4435" s="50" t="s">
        <v>436</v>
      </c>
      <c r="C4435" s="51">
        <v>1.6379100000000001E-6</v>
      </c>
      <c r="D4435" s="51">
        <v>1.2566599999999999E-6</v>
      </c>
      <c r="E4435" s="51">
        <v>4.32671E-7</v>
      </c>
      <c r="F4435" s="52">
        <v>8.5800000000000009E-7</v>
      </c>
      <c r="G4435" s="53">
        <v>4.1852409999999998E-6</v>
      </c>
      <c r="H4435" s="53">
        <f t="shared" si="69"/>
        <v>2.1344729099999998E-6</v>
      </c>
    </row>
    <row r="4436" spans="1:8" x14ac:dyDescent="0.4">
      <c r="A4436" s="49"/>
      <c r="B4436" s="50" t="s">
        <v>238</v>
      </c>
      <c r="C4436" s="51">
        <v>1.88701E-6</v>
      </c>
      <c r="D4436" s="51">
        <v>1.9315199999999998E-6</v>
      </c>
      <c r="E4436" s="51">
        <v>6.9244200000000005E-8</v>
      </c>
      <c r="F4436" s="52">
        <v>3.41E-7</v>
      </c>
      <c r="G4436" s="53">
        <v>4.2287741999999997E-6</v>
      </c>
      <c r="H4436" s="53">
        <f t="shared" si="69"/>
        <v>2.156674842E-6</v>
      </c>
    </row>
    <row r="4437" spans="1:8" x14ac:dyDescent="0.4">
      <c r="A4437" s="49"/>
      <c r="B4437" s="50" t="s">
        <v>462</v>
      </c>
      <c r="C4437" s="51">
        <v>1.26267E-6</v>
      </c>
      <c r="D4437" s="51">
        <v>2.1807799999999998E-6</v>
      </c>
      <c r="E4437" s="51">
        <v>8.3433899999999999E-8</v>
      </c>
      <c r="F4437" s="52">
        <v>9.9999999999999995E-7</v>
      </c>
      <c r="G4437" s="53">
        <v>4.5268838999999994E-6</v>
      </c>
      <c r="H4437" s="53">
        <f t="shared" si="69"/>
        <v>2.3087107889999997E-6</v>
      </c>
    </row>
    <row r="4438" spans="1:8" x14ac:dyDescent="0.4">
      <c r="A4438" s="49"/>
      <c r="B4438" s="50" t="s">
        <v>470</v>
      </c>
      <c r="C4438" s="51">
        <v>1.26267E-6</v>
      </c>
      <c r="D4438" s="51">
        <v>2.1807799999999998E-6</v>
      </c>
      <c r="E4438" s="51">
        <v>8.3433899999999999E-8</v>
      </c>
      <c r="F4438" s="52">
        <v>9.9999999999999995E-7</v>
      </c>
      <c r="G4438" s="53">
        <v>4.5268838999999994E-6</v>
      </c>
      <c r="H4438" s="53">
        <f t="shared" si="69"/>
        <v>2.3087107889999997E-6</v>
      </c>
    </row>
    <row r="4439" spans="1:8" x14ac:dyDescent="0.4">
      <c r="A4439" s="49"/>
      <c r="B4439" s="50" t="s">
        <v>454</v>
      </c>
      <c r="C4439" s="51">
        <v>1.6500000000000001E-6</v>
      </c>
      <c r="D4439" s="51">
        <v>2.48E-6</v>
      </c>
      <c r="E4439" s="51">
        <v>6.1099999999999998E-8</v>
      </c>
      <c r="F4439" s="52">
        <v>5.3399999999999999E-7</v>
      </c>
      <c r="G4439" s="53">
        <v>4.725099999999999E-6</v>
      </c>
      <c r="H4439" s="53">
        <f t="shared" si="69"/>
        <v>2.4098009999999996E-6</v>
      </c>
    </row>
    <row r="4440" spans="1:8" x14ac:dyDescent="0.4">
      <c r="A4440" s="49"/>
      <c r="B4440" s="50" t="s">
        <v>367</v>
      </c>
      <c r="C4440" s="51">
        <v>1.7381899999999999E-6</v>
      </c>
      <c r="D4440" s="51">
        <v>1.9401900000000002E-6</v>
      </c>
      <c r="E4440" s="51">
        <v>3.1284100000000002E-7</v>
      </c>
      <c r="F4440" s="52">
        <v>7.5500000000000008E-7</v>
      </c>
      <c r="G4440" s="53">
        <v>4.7462210000000003E-6</v>
      </c>
      <c r="H4440" s="53">
        <f t="shared" si="69"/>
        <v>2.4205727100000001E-6</v>
      </c>
    </row>
    <row r="4441" spans="1:8" x14ac:dyDescent="0.4">
      <c r="A4441" s="49"/>
      <c r="B4441" s="50" t="s">
        <v>476</v>
      </c>
      <c r="C4441" s="51">
        <v>2.3357400000000002E-6</v>
      </c>
      <c r="D4441" s="51">
        <v>1.7701800000000001E-6</v>
      </c>
      <c r="E4441" s="51">
        <v>2.4396599999999998E-7</v>
      </c>
      <c r="F4441" s="52">
        <v>6.7000000000000004E-7</v>
      </c>
      <c r="G4441" s="53">
        <v>5.0198860000000009E-6</v>
      </c>
      <c r="H4441" s="53">
        <f t="shared" si="69"/>
        <v>2.5601418600000005E-6</v>
      </c>
    </row>
    <row r="4442" spans="1:8" x14ac:dyDescent="0.4">
      <c r="A4442" s="49"/>
      <c r="B4442" s="50" t="s">
        <v>455</v>
      </c>
      <c r="C4442" s="51">
        <v>2.0072E-6</v>
      </c>
      <c r="D4442" s="51">
        <v>1.39362E-6</v>
      </c>
      <c r="E4442" s="51">
        <v>6.7300099999999998E-7</v>
      </c>
      <c r="F4442" s="52">
        <v>1.48E-6</v>
      </c>
      <c r="G4442" s="53">
        <v>5.553821E-6</v>
      </c>
      <c r="H4442" s="53">
        <f t="shared" si="69"/>
        <v>2.8324487100000001E-6</v>
      </c>
    </row>
    <row r="4443" spans="1:8" x14ac:dyDescent="0.4">
      <c r="A4443" s="49"/>
      <c r="B4443" s="50" t="s">
        <v>414</v>
      </c>
      <c r="C4443" s="51">
        <v>3.0068199999999999E-6</v>
      </c>
      <c r="D4443" s="51">
        <v>2.05895E-6</v>
      </c>
      <c r="E4443" s="51">
        <v>1.9084199999999998E-7</v>
      </c>
      <c r="F4443" s="52">
        <v>7.0299999999999998E-7</v>
      </c>
      <c r="G4443" s="53">
        <v>5.9596119999999991E-6</v>
      </c>
      <c r="H4443" s="53">
        <f t="shared" si="69"/>
        <v>3.0394021199999997E-6</v>
      </c>
    </row>
    <row r="4444" spans="1:8" x14ac:dyDescent="0.4">
      <c r="A4444" s="49"/>
      <c r="B4444" s="50" t="s">
        <v>445</v>
      </c>
      <c r="C4444" s="51">
        <v>2.2756899999999998E-6</v>
      </c>
      <c r="D4444" s="51">
        <v>1.9153200000000002E-6</v>
      </c>
      <c r="E4444" s="51">
        <v>5.3056499999999993E-7</v>
      </c>
      <c r="F4444" s="52">
        <v>1.8500000000000001E-6</v>
      </c>
      <c r="G4444" s="53">
        <v>6.5715750000000007E-6</v>
      </c>
      <c r="H4444" s="53">
        <f t="shared" si="69"/>
        <v>3.3515032500000006E-6</v>
      </c>
    </row>
    <row r="4445" spans="1:8" x14ac:dyDescent="0.4">
      <c r="A4445" s="49"/>
      <c r="B4445" s="50" t="s">
        <v>423</v>
      </c>
      <c r="C4445" s="51">
        <v>1.5175699999999999E-6</v>
      </c>
      <c r="D4445" s="51">
        <v>3.9702200000000002E-6</v>
      </c>
      <c r="E4445" s="51">
        <v>9.9239000000000006E-8</v>
      </c>
      <c r="F4445" s="52">
        <v>1.4699999999999999E-6</v>
      </c>
      <c r="G4445" s="53">
        <v>7.0570290000000005E-6</v>
      </c>
      <c r="H4445" s="53">
        <f t="shared" si="69"/>
        <v>3.5990847900000005E-6</v>
      </c>
    </row>
    <row r="4446" spans="1:8" x14ac:dyDescent="0.4">
      <c r="A4446" s="49"/>
      <c r="B4446" s="50" t="s">
        <v>473</v>
      </c>
      <c r="C4446" s="51">
        <v>1.2022399999999999E-6</v>
      </c>
      <c r="D4446" s="51">
        <v>5.1305700000000001E-6</v>
      </c>
      <c r="E4446" s="51">
        <v>1.3148500000000002E-7</v>
      </c>
      <c r="F4446" s="52">
        <v>1.9300000000000002E-6</v>
      </c>
      <c r="G4446" s="53">
        <v>8.3942949999999999E-6</v>
      </c>
      <c r="H4446" s="53">
        <f t="shared" si="69"/>
        <v>4.2810904500000003E-6</v>
      </c>
    </row>
    <row r="4447" spans="1:8" x14ac:dyDescent="0.4">
      <c r="A4447" s="49"/>
      <c r="B4447" s="50" t="s">
        <v>415</v>
      </c>
      <c r="C4447" s="51">
        <v>4.3521600000000002E-6</v>
      </c>
      <c r="D4447" s="51">
        <v>2.9442699999999999E-6</v>
      </c>
      <c r="E4447" s="51">
        <v>2.8465E-7</v>
      </c>
      <c r="F4447" s="52">
        <v>1.26E-6</v>
      </c>
      <c r="G4447" s="53">
        <v>8.8410799999999994E-6</v>
      </c>
      <c r="H4447" s="53">
        <f t="shared" si="69"/>
        <v>4.5089507999999998E-6</v>
      </c>
    </row>
    <row r="4448" spans="1:8" x14ac:dyDescent="0.4">
      <c r="A4448" s="49"/>
      <c r="B4448" s="50" t="s">
        <v>306</v>
      </c>
      <c r="C4448" s="51">
        <v>2.10208E-6</v>
      </c>
      <c r="D4448" s="51">
        <v>5.4328400000000001E-6</v>
      </c>
      <c r="E4448" s="51">
        <v>2.7091000000000003E-7</v>
      </c>
      <c r="F4448" s="52">
        <v>1.1100000000000002E-6</v>
      </c>
      <c r="G4448" s="53">
        <v>8.9158300000000007E-6</v>
      </c>
      <c r="H4448" s="53">
        <f t="shared" si="69"/>
        <v>4.5470733000000002E-6</v>
      </c>
    </row>
    <row r="4449" spans="1:8" x14ac:dyDescent="0.4">
      <c r="A4449" s="49"/>
      <c r="B4449" s="50" t="s">
        <v>446</v>
      </c>
      <c r="C4449" s="51">
        <v>2.2620600000000001E-6</v>
      </c>
      <c r="D4449" s="51">
        <v>4.7096699999999996E-6</v>
      </c>
      <c r="E4449" s="51">
        <v>6.4205600000000002E-7</v>
      </c>
      <c r="F4449" s="52">
        <v>1.4899999999999999E-6</v>
      </c>
      <c r="G4449" s="53">
        <v>9.1037860000000009E-6</v>
      </c>
      <c r="H4449" s="53">
        <f t="shared" si="69"/>
        <v>4.6429308600000006E-6</v>
      </c>
    </row>
    <row r="4450" spans="1:8" x14ac:dyDescent="0.4">
      <c r="A4450" s="49"/>
      <c r="B4450" s="50" t="s">
        <v>330</v>
      </c>
      <c r="C4450" s="51">
        <v>4.3899999999999995E-6</v>
      </c>
      <c r="D4450" s="51">
        <v>3.3039599999999998E-6</v>
      </c>
      <c r="E4450" s="51">
        <v>3.9364400000000003E-7</v>
      </c>
      <c r="F4450" s="52">
        <v>1.26E-6</v>
      </c>
      <c r="G4450" s="53">
        <v>9.347604000000001E-6</v>
      </c>
      <c r="H4450" s="53">
        <f t="shared" si="69"/>
        <v>4.7672780400000009E-6</v>
      </c>
    </row>
    <row r="4451" spans="1:8" x14ac:dyDescent="0.4">
      <c r="A4451" s="49"/>
      <c r="B4451" s="50" t="s">
        <v>405</v>
      </c>
      <c r="C4451" s="51">
        <v>4.8586000000000004E-6</v>
      </c>
      <c r="D4451" s="51">
        <v>6.5438800000000004E-6</v>
      </c>
      <c r="E4451" s="51">
        <v>1.1099300000000001E-6</v>
      </c>
      <c r="F4451" s="52">
        <v>1.1800000000000001E-6</v>
      </c>
      <c r="G4451" s="53">
        <v>1.369241E-5</v>
      </c>
      <c r="H4451" s="53">
        <f t="shared" si="69"/>
        <v>6.9831291000000002E-6</v>
      </c>
    </row>
    <row r="4452" spans="1:8" x14ac:dyDescent="0.4">
      <c r="A4452" s="49"/>
      <c r="B4452" s="50" t="s">
        <v>447</v>
      </c>
      <c r="C4452" s="51">
        <v>8.7731599999999999E-6</v>
      </c>
      <c r="D4452" s="51">
        <v>4.7190099999999999E-6</v>
      </c>
      <c r="E4452" s="51">
        <v>3.0832099999999998E-6</v>
      </c>
      <c r="F4452" s="52">
        <v>6.3600000000000001E-6</v>
      </c>
      <c r="G4452" s="53">
        <v>2.2935380000000003E-5</v>
      </c>
      <c r="H4452" s="53">
        <f t="shared" si="69"/>
        <v>1.1697043800000002E-5</v>
      </c>
    </row>
    <row r="4453" spans="1:8" x14ac:dyDescent="0.4">
      <c r="A4453" s="44" t="s">
        <v>302</v>
      </c>
      <c r="B4453" s="45" t="s">
        <v>223</v>
      </c>
      <c r="C4453" s="46">
        <v>3.1293699999999999E-8</v>
      </c>
      <c r="D4453" s="46">
        <v>7.52529E-8</v>
      </c>
      <c r="E4453" s="46">
        <v>6.9568400000000001E-9</v>
      </c>
      <c r="F4453" s="47">
        <v>5.3100000000000001E-9</v>
      </c>
      <c r="G4453" s="48">
        <v>1.1881343999999999E-7</v>
      </c>
      <c r="H4453" s="48">
        <f t="shared" si="69"/>
        <v>6.0594854400000001E-8</v>
      </c>
    </row>
    <row r="4454" spans="1:8" x14ac:dyDescent="0.4">
      <c r="A4454" s="49"/>
      <c r="B4454" s="50" t="s">
        <v>356</v>
      </c>
      <c r="C4454" s="51">
        <v>3.1293699999999999E-8</v>
      </c>
      <c r="D4454" s="51">
        <v>7.52529E-8</v>
      </c>
      <c r="E4454" s="51">
        <v>6.9568400000000001E-9</v>
      </c>
      <c r="F4454" s="52">
        <v>5.3100000000000001E-9</v>
      </c>
      <c r="G4454" s="53">
        <v>1.1881343999999999E-7</v>
      </c>
      <c r="H4454" s="53">
        <f t="shared" si="69"/>
        <v>6.0594854400000001E-8</v>
      </c>
    </row>
    <row r="4455" spans="1:8" x14ac:dyDescent="0.4">
      <c r="A4455" s="49"/>
      <c r="B4455" s="50" t="s">
        <v>61</v>
      </c>
      <c r="C4455" s="51">
        <v>3.0627399999999995E-8</v>
      </c>
      <c r="D4455" s="51">
        <v>7.7806799999999992E-8</v>
      </c>
      <c r="E4455" s="51">
        <v>7.9516899999999995E-9</v>
      </c>
      <c r="F4455" s="52">
        <v>6.1399999999999999E-9</v>
      </c>
      <c r="G4455" s="53">
        <v>1.2252588999999997E-7</v>
      </c>
      <c r="H4455" s="53">
        <f t="shared" si="69"/>
        <v>6.2488203899999987E-8</v>
      </c>
    </row>
    <row r="4456" spans="1:8" x14ac:dyDescent="0.4">
      <c r="A4456" s="49"/>
      <c r="B4456" s="50" t="s">
        <v>376</v>
      </c>
      <c r="C4456" s="51">
        <v>3.0627399999999995E-8</v>
      </c>
      <c r="D4456" s="51">
        <v>7.7806799999999992E-8</v>
      </c>
      <c r="E4456" s="51">
        <v>7.9516899999999995E-9</v>
      </c>
      <c r="F4456" s="52">
        <v>6.1399999999999999E-9</v>
      </c>
      <c r="G4456" s="53">
        <v>1.2252588999999997E-7</v>
      </c>
      <c r="H4456" s="53">
        <f t="shared" si="69"/>
        <v>6.2488203899999987E-8</v>
      </c>
    </row>
    <row r="4457" spans="1:8" x14ac:dyDescent="0.4">
      <c r="A4457" s="49"/>
      <c r="B4457" s="50" t="s">
        <v>377</v>
      </c>
      <c r="C4457" s="51">
        <v>3.0627399999999995E-8</v>
      </c>
      <c r="D4457" s="51">
        <v>7.7806799999999992E-8</v>
      </c>
      <c r="E4457" s="51">
        <v>7.9516899999999995E-9</v>
      </c>
      <c r="F4457" s="52">
        <v>6.1399999999999999E-9</v>
      </c>
      <c r="G4457" s="53">
        <v>1.2252588999999997E-7</v>
      </c>
      <c r="H4457" s="53">
        <f t="shared" si="69"/>
        <v>6.2488203899999987E-8</v>
      </c>
    </row>
    <row r="4458" spans="1:8" x14ac:dyDescent="0.4">
      <c r="A4458" s="49"/>
      <c r="B4458" s="50" t="s">
        <v>317</v>
      </c>
      <c r="C4458" s="51">
        <v>3.42592E-8</v>
      </c>
      <c r="D4458" s="51">
        <v>8.5068200000000002E-8</v>
      </c>
      <c r="E4458" s="51">
        <v>6.3991900000000001E-9</v>
      </c>
      <c r="F4458" s="52">
        <v>2.5600000000000003E-9</v>
      </c>
      <c r="G4458" s="53">
        <v>1.2828659000000001E-7</v>
      </c>
      <c r="H4458" s="53">
        <f t="shared" si="69"/>
        <v>6.5426160900000013E-8</v>
      </c>
    </row>
    <row r="4459" spans="1:8" x14ac:dyDescent="0.4">
      <c r="A4459" s="49"/>
      <c r="B4459" s="50" t="s">
        <v>429</v>
      </c>
      <c r="C4459" s="51">
        <v>5.39E-8</v>
      </c>
      <c r="D4459" s="51">
        <v>9.7485599999999995E-8</v>
      </c>
      <c r="E4459" s="51">
        <v>7.9300000000000005E-9</v>
      </c>
      <c r="F4459" s="52">
        <v>5.6999999999999998E-9</v>
      </c>
      <c r="G4459" s="53">
        <v>1.6501559999999998E-7</v>
      </c>
      <c r="H4459" s="53">
        <f t="shared" si="69"/>
        <v>8.4157955999999991E-8</v>
      </c>
    </row>
    <row r="4460" spans="1:8" x14ac:dyDescent="0.4">
      <c r="A4460" s="49"/>
      <c r="B4460" s="50" t="s">
        <v>433</v>
      </c>
      <c r="C4460" s="51">
        <v>6.7512000000000003E-8</v>
      </c>
      <c r="D4460" s="51">
        <v>1.46665E-7</v>
      </c>
      <c r="E4460" s="51">
        <v>1.0787799999999999E-8</v>
      </c>
      <c r="F4460" s="52">
        <v>1.8399999999999999E-8</v>
      </c>
      <c r="G4460" s="53">
        <v>2.4336480000000002E-7</v>
      </c>
      <c r="H4460" s="53">
        <f t="shared" si="69"/>
        <v>1.2411604800000001E-7</v>
      </c>
    </row>
    <row r="4461" spans="1:8" x14ac:dyDescent="0.4">
      <c r="A4461" s="49"/>
      <c r="B4461" s="50" t="s">
        <v>226</v>
      </c>
      <c r="C4461" s="51">
        <v>6.7594299999999993E-8</v>
      </c>
      <c r="D4461" s="51">
        <v>1.5835799999999999E-7</v>
      </c>
      <c r="E4461" s="51">
        <v>1.4231499999999999E-8</v>
      </c>
      <c r="F4461" s="52">
        <v>1.1199999999999999E-8</v>
      </c>
      <c r="G4461" s="53">
        <v>2.5138379999999999E-7</v>
      </c>
      <c r="H4461" s="53">
        <f t="shared" si="69"/>
        <v>1.2820573800000001E-7</v>
      </c>
    </row>
    <row r="4462" spans="1:8" x14ac:dyDescent="0.4">
      <c r="A4462" s="49"/>
      <c r="B4462" s="50" t="s">
        <v>385</v>
      </c>
      <c r="C4462" s="51">
        <v>7.3476899999999998E-8</v>
      </c>
      <c r="D4462" s="51">
        <v>1.72139E-7</v>
      </c>
      <c r="E4462" s="51">
        <v>1.5470100000000001E-8</v>
      </c>
      <c r="F4462" s="52">
        <v>1.22E-8</v>
      </c>
      <c r="G4462" s="53">
        <v>2.7328600000000003E-7</v>
      </c>
      <c r="H4462" s="53">
        <f t="shared" si="69"/>
        <v>1.3937586000000001E-7</v>
      </c>
    </row>
    <row r="4463" spans="1:8" x14ac:dyDescent="0.4">
      <c r="A4463" s="49"/>
      <c r="B4463" s="50" t="s">
        <v>463</v>
      </c>
      <c r="C4463" s="51">
        <v>8.1651999999999996E-8</v>
      </c>
      <c r="D4463" s="51">
        <v>1.6801300000000001E-7</v>
      </c>
      <c r="E4463" s="51">
        <v>1.19858E-8</v>
      </c>
      <c r="F4463" s="52">
        <v>2.2300000000000001E-8</v>
      </c>
      <c r="G4463" s="53">
        <v>2.8395079999999999E-7</v>
      </c>
      <c r="H4463" s="53">
        <f t="shared" si="69"/>
        <v>1.44814908E-7</v>
      </c>
    </row>
    <row r="4464" spans="1:8" x14ac:dyDescent="0.4">
      <c r="A4464" s="49"/>
      <c r="B4464" s="50" t="s">
        <v>443</v>
      </c>
      <c r="C4464" s="51">
        <v>1.05102E-7</v>
      </c>
      <c r="D4464" s="51">
        <v>1.9810400000000001E-7</v>
      </c>
      <c r="E4464" s="51">
        <v>1.6709300000000001E-8</v>
      </c>
      <c r="F4464" s="52">
        <v>1.27E-8</v>
      </c>
      <c r="G4464" s="53">
        <v>3.3261529999999997E-7</v>
      </c>
      <c r="H4464" s="53">
        <f t="shared" si="69"/>
        <v>1.69633803E-7</v>
      </c>
    </row>
    <row r="4465" spans="1:8" x14ac:dyDescent="0.4">
      <c r="A4465" s="49"/>
      <c r="B4465" s="50" t="s">
        <v>434</v>
      </c>
      <c r="C4465" s="51">
        <v>8.9318499999999993E-8</v>
      </c>
      <c r="D4465" s="51">
        <v>2.0914100000000001E-7</v>
      </c>
      <c r="E4465" s="51">
        <v>1.62902E-8</v>
      </c>
      <c r="F4465" s="52">
        <v>2.3000000000000001E-8</v>
      </c>
      <c r="G4465" s="53">
        <v>3.3774969999999999E-7</v>
      </c>
      <c r="H4465" s="53">
        <f t="shared" si="69"/>
        <v>1.7225234699999999E-7</v>
      </c>
    </row>
    <row r="4466" spans="1:8" x14ac:dyDescent="0.4">
      <c r="A4466" s="49"/>
      <c r="B4466" s="50" t="s">
        <v>469</v>
      </c>
      <c r="C4466" s="51">
        <v>1.0000000000000001E-7</v>
      </c>
      <c r="D4466" s="51">
        <v>2.36E-7</v>
      </c>
      <c r="E4466" s="51">
        <v>1.3200000000000001E-8</v>
      </c>
      <c r="F4466" s="52">
        <v>2.3000000000000001E-8</v>
      </c>
      <c r="G4466" s="53">
        <v>3.7220000000000001E-7</v>
      </c>
      <c r="H4466" s="53">
        <f t="shared" si="69"/>
        <v>1.8982200000000002E-7</v>
      </c>
    </row>
    <row r="4467" spans="1:8" x14ac:dyDescent="0.4">
      <c r="A4467" s="49"/>
      <c r="B4467" s="50" t="s">
        <v>435</v>
      </c>
      <c r="C4467" s="51">
        <v>1.0019600000000001E-7</v>
      </c>
      <c r="D4467" s="51">
        <v>2.36121E-7</v>
      </c>
      <c r="E4467" s="51">
        <v>1.3231600000000001E-8</v>
      </c>
      <c r="F4467" s="52">
        <v>2.3000000000000001E-8</v>
      </c>
      <c r="G4467" s="53">
        <v>3.7254859999999999E-7</v>
      </c>
      <c r="H4467" s="53">
        <f t="shared" si="69"/>
        <v>1.89999786E-7</v>
      </c>
    </row>
    <row r="4468" spans="1:8" x14ac:dyDescent="0.4">
      <c r="A4468" s="49"/>
      <c r="B4468" s="50" t="s">
        <v>440</v>
      </c>
      <c r="C4468" s="51">
        <v>9.83E-8</v>
      </c>
      <c r="D4468" s="51">
        <v>2.4299999999999999E-7</v>
      </c>
      <c r="E4468" s="51">
        <v>2.0599999999999999E-8</v>
      </c>
      <c r="F4468" s="52">
        <v>2.2399999999999999E-8</v>
      </c>
      <c r="G4468" s="53">
        <v>3.8430000000000002E-7</v>
      </c>
      <c r="H4468" s="53">
        <f t="shared" si="69"/>
        <v>1.9599300000000003E-7</v>
      </c>
    </row>
    <row r="4469" spans="1:8" x14ac:dyDescent="0.4">
      <c r="A4469" s="49"/>
      <c r="B4469" s="50" t="s">
        <v>411</v>
      </c>
      <c r="C4469" s="51">
        <v>9.8266800000000005E-8</v>
      </c>
      <c r="D4469" s="51">
        <v>2.4323100000000002E-7</v>
      </c>
      <c r="E4469" s="51">
        <v>2.0627899999999999E-8</v>
      </c>
      <c r="F4469" s="52">
        <v>2.2399999999999999E-8</v>
      </c>
      <c r="G4469" s="53">
        <v>3.8452569999999998E-7</v>
      </c>
      <c r="H4469" s="53">
        <f t="shared" si="69"/>
        <v>1.9610810699999999E-7</v>
      </c>
    </row>
    <row r="4470" spans="1:8" x14ac:dyDescent="0.4">
      <c r="A4470" s="49"/>
      <c r="B4470" s="50" t="s">
        <v>439</v>
      </c>
      <c r="C4470" s="51">
        <v>9.8266800000000005E-8</v>
      </c>
      <c r="D4470" s="51">
        <v>2.4323100000000002E-7</v>
      </c>
      <c r="E4470" s="51">
        <v>2.0627899999999999E-8</v>
      </c>
      <c r="F4470" s="52">
        <v>2.2399999999999999E-8</v>
      </c>
      <c r="G4470" s="53">
        <v>3.8452569999999998E-7</v>
      </c>
      <c r="H4470" s="53">
        <f t="shared" si="69"/>
        <v>1.9610810699999999E-7</v>
      </c>
    </row>
    <row r="4471" spans="1:8" x14ac:dyDescent="0.4">
      <c r="A4471" s="49"/>
      <c r="B4471" s="50" t="s">
        <v>474</v>
      </c>
      <c r="C4471" s="51">
        <v>9.8266800000000005E-8</v>
      </c>
      <c r="D4471" s="51">
        <v>2.4323100000000002E-7</v>
      </c>
      <c r="E4471" s="51">
        <v>2.0627899999999999E-8</v>
      </c>
      <c r="F4471" s="52">
        <v>2.2399999999999999E-8</v>
      </c>
      <c r="G4471" s="53">
        <v>3.8452569999999998E-7</v>
      </c>
      <c r="H4471" s="53">
        <f t="shared" si="69"/>
        <v>1.9610810699999999E-7</v>
      </c>
    </row>
    <row r="4472" spans="1:8" x14ac:dyDescent="0.4">
      <c r="A4472" s="49"/>
      <c r="B4472" s="50" t="s">
        <v>343</v>
      </c>
      <c r="C4472" s="51">
        <v>1.40648E-7</v>
      </c>
      <c r="D4472" s="51">
        <v>3.9070199999999997E-7</v>
      </c>
      <c r="E4472" s="51">
        <v>2.6153700000000001E-8</v>
      </c>
      <c r="F4472" s="52">
        <v>2.51E-8</v>
      </c>
      <c r="G4472" s="53">
        <v>5.8260370000000002E-7</v>
      </c>
      <c r="H4472" s="53">
        <f t="shared" si="69"/>
        <v>2.9712788700000003E-7</v>
      </c>
    </row>
    <row r="4473" spans="1:8" x14ac:dyDescent="0.4">
      <c r="A4473" s="49"/>
      <c r="B4473" s="50" t="s">
        <v>467</v>
      </c>
      <c r="C4473" s="51">
        <v>2.3681599999999999E-7</v>
      </c>
      <c r="D4473" s="51">
        <v>5.3796199999999998E-7</v>
      </c>
      <c r="E4473" s="51">
        <v>2.9654399999999997E-8</v>
      </c>
      <c r="F4473" s="52">
        <v>4.4799999999999997E-8</v>
      </c>
      <c r="G4473" s="53">
        <v>8.4923240000000007E-7</v>
      </c>
      <c r="H4473" s="53">
        <f t="shared" si="69"/>
        <v>4.3310852400000004E-7</v>
      </c>
    </row>
    <row r="4474" spans="1:8" x14ac:dyDescent="0.4">
      <c r="A4474" s="49"/>
      <c r="B4474" s="50" t="s">
        <v>333</v>
      </c>
      <c r="C4474" s="51">
        <v>2.22184E-7</v>
      </c>
      <c r="D4474" s="51">
        <v>6.1192799999999995E-7</v>
      </c>
      <c r="E4474" s="51">
        <v>4.5347399999999997E-8</v>
      </c>
      <c r="F4474" s="52">
        <v>8.2799999999999987E-8</v>
      </c>
      <c r="G4474" s="53">
        <v>9.6225939999999977E-7</v>
      </c>
      <c r="H4474" s="53">
        <f t="shared" si="69"/>
        <v>4.9075229399999987E-7</v>
      </c>
    </row>
    <row r="4475" spans="1:8" x14ac:dyDescent="0.4">
      <c r="A4475" s="49"/>
      <c r="B4475" s="50" t="s">
        <v>470</v>
      </c>
      <c r="C4475" s="51">
        <v>3.6639499999999997E-7</v>
      </c>
      <c r="D4475" s="51">
        <v>8.81015E-7</v>
      </c>
      <c r="E4475" s="51">
        <v>2.3073799999999998E-8</v>
      </c>
      <c r="F4475" s="52">
        <v>2.0799999999999998E-7</v>
      </c>
      <c r="G4475" s="53">
        <v>1.4784838E-6</v>
      </c>
      <c r="H4475" s="53">
        <f t="shared" si="69"/>
        <v>7.5402673800000001E-7</v>
      </c>
    </row>
    <row r="4476" spans="1:8" x14ac:dyDescent="0.4">
      <c r="A4476" s="49"/>
      <c r="B4476" s="50" t="s">
        <v>396</v>
      </c>
      <c r="C4476" s="51">
        <v>5.2128600000000003E-7</v>
      </c>
      <c r="D4476" s="51">
        <v>3.8692500000000001E-7</v>
      </c>
      <c r="E4476" s="51">
        <v>2.3832899999999999E-7</v>
      </c>
      <c r="F4476" s="52">
        <v>3.53E-7</v>
      </c>
      <c r="G4476" s="53">
        <v>1.49954E-6</v>
      </c>
      <c r="H4476" s="53">
        <f t="shared" si="69"/>
        <v>7.6476540000000003E-7</v>
      </c>
    </row>
    <row r="4477" spans="1:8" x14ac:dyDescent="0.4">
      <c r="A4477" s="49"/>
      <c r="B4477" s="50" t="s">
        <v>392</v>
      </c>
      <c r="C4477" s="51">
        <v>4.5733200000000003E-7</v>
      </c>
      <c r="D4477" s="51">
        <v>9.8930400000000011E-7</v>
      </c>
      <c r="E4477" s="51">
        <v>3.2264400000000005E-8</v>
      </c>
      <c r="F4477" s="52">
        <v>7.7999999999999997E-8</v>
      </c>
      <c r="G4477" s="53">
        <v>1.5569004E-6</v>
      </c>
      <c r="H4477" s="53">
        <f t="shared" si="69"/>
        <v>7.9401920400000004E-7</v>
      </c>
    </row>
    <row r="4478" spans="1:8" x14ac:dyDescent="0.4">
      <c r="A4478" s="49"/>
      <c r="B4478" s="50" t="s">
        <v>395</v>
      </c>
      <c r="C4478" s="51">
        <v>3.7899300000000001E-7</v>
      </c>
      <c r="D4478" s="51">
        <v>9.9277700000000005E-7</v>
      </c>
      <c r="E4478" s="51">
        <v>1.95727E-8</v>
      </c>
      <c r="F4478" s="52">
        <v>2.2499999999999999E-7</v>
      </c>
      <c r="G4478" s="53">
        <v>1.6163427E-6</v>
      </c>
      <c r="H4478" s="53">
        <f t="shared" si="69"/>
        <v>8.2433477700000004E-7</v>
      </c>
    </row>
    <row r="4479" spans="1:8" x14ac:dyDescent="0.4">
      <c r="A4479" s="49"/>
      <c r="B4479" s="50" t="s">
        <v>349</v>
      </c>
      <c r="C4479" s="51">
        <v>7.0178799999999998E-7</v>
      </c>
      <c r="D4479" s="51">
        <v>6.2127899999999993E-7</v>
      </c>
      <c r="E4479" s="51">
        <v>2.0002499999999999E-7</v>
      </c>
      <c r="F4479" s="52">
        <v>2.9500000000000003E-7</v>
      </c>
      <c r="G4479" s="53">
        <v>1.8180919999999998E-6</v>
      </c>
      <c r="H4479" s="53">
        <f t="shared" si="69"/>
        <v>9.2722691999999992E-7</v>
      </c>
    </row>
    <row r="4480" spans="1:8" x14ac:dyDescent="0.4">
      <c r="A4480" s="49"/>
      <c r="B4480" s="50" t="s">
        <v>74</v>
      </c>
      <c r="C4480" s="51">
        <v>7.0178799999999998E-7</v>
      </c>
      <c r="D4480" s="51">
        <v>6.2127899999999993E-7</v>
      </c>
      <c r="E4480" s="51">
        <v>2.0002499999999999E-7</v>
      </c>
      <c r="F4480" s="52">
        <v>2.9500000000000003E-7</v>
      </c>
      <c r="G4480" s="53">
        <v>1.8180919999999998E-6</v>
      </c>
      <c r="H4480" s="53">
        <f t="shared" si="69"/>
        <v>9.2722691999999992E-7</v>
      </c>
    </row>
    <row r="4481" spans="1:8" x14ac:dyDescent="0.4">
      <c r="A4481" s="49"/>
      <c r="B4481" s="50" t="s">
        <v>350</v>
      </c>
      <c r="C4481" s="51">
        <v>7.0178799999999998E-7</v>
      </c>
      <c r="D4481" s="51">
        <v>6.2127899999999993E-7</v>
      </c>
      <c r="E4481" s="51">
        <v>2.0002499999999999E-7</v>
      </c>
      <c r="F4481" s="52">
        <v>2.9500000000000003E-7</v>
      </c>
      <c r="G4481" s="53">
        <v>1.8180919999999998E-6</v>
      </c>
      <c r="H4481" s="53">
        <f t="shared" si="69"/>
        <v>9.2722691999999992E-7</v>
      </c>
    </row>
    <row r="4482" spans="1:8" x14ac:dyDescent="0.4">
      <c r="A4482" s="49"/>
      <c r="B4482" s="50" t="s">
        <v>307</v>
      </c>
      <c r="C4482" s="51">
        <v>1.2806399999999999E-6</v>
      </c>
      <c r="D4482" s="51">
        <v>7.4081999999999999E-7</v>
      </c>
      <c r="E4482" s="51">
        <v>8.6522300000000002E-8</v>
      </c>
      <c r="F4482" s="52">
        <v>5.0500000000000004E-7</v>
      </c>
      <c r="G4482" s="53">
        <v>2.6129823000000004E-6</v>
      </c>
      <c r="H4482" s="53">
        <f t="shared" si="69"/>
        <v>1.3326209730000001E-6</v>
      </c>
    </row>
    <row r="4483" spans="1:8" x14ac:dyDescent="0.4">
      <c r="A4483" s="49"/>
      <c r="B4483" s="50" t="s">
        <v>416</v>
      </c>
      <c r="C4483" s="51">
        <v>1.7148300000000001E-6</v>
      </c>
      <c r="D4483" s="51">
        <v>1.1339700000000001E-6</v>
      </c>
      <c r="E4483" s="51">
        <v>1.12504E-7</v>
      </c>
      <c r="F4483" s="52">
        <v>2.36E-7</v>
      </c>
      <c r="G4483" s="53">
        <v>3.1973040000000004E-6</v>
      </c>
      <c r="H4483" s="53">
        <f t="shared" si="69"/>
        <v>1.6306250400000003E-6</v>
      </c>
    </row>
    <row r="4484" spans="1:8" x14ac:dyDescent="0.4">
      <c r="A4484" s="49"/>
      <c r="B4484" s="50" t="s">
        <v>455</v>
      </c>
      <c r="C4484" s="51">
        <v>1.1835000000000002E-6</v>
      </c>
      <c r="D4484" s="51">
        <v>8.2870999999999996E-7</v>
      </c>
      <c r="E4484" s="51">
        <v>4.0568800000000003E-7</v>
      </c>
      <c r="F4484" s="52">
        <v>8.5099999999999998E-7</v>
      </c>
      <c r="G4484" s="53">
        <v>3.2688980000000001E-6</v>
      </c>
      <c r="H4484" s="53">
        <f t="shared" si="69"/>
        <v>1.66713798E-6</v>
      </c>
    </row>
    <row r="4485" spans="1:8" x14ac:dyDescent="0.4">
      <c r="A4485" s="49"/>
      <c r="B4485" s="50" t="s">
        <v>91</v>
      </c>
      <c r="C4485" s="51">
        <v>2.4666300000000002E-6</v>
      </c>
      <c r="D4485" s="51">
        <v>1.4084900000000001E-6</v>
      </c>
      <c r="E4485" s="51">
        <v>7.32312E-8</v>
      </c>
      <c r="F4485" s="52">
        <v>9.6999999999999995E-8</v>
      </c>
      <c r="G4485" s="53">
        <v>4.0453512000000003E-6</v>
      </c>
      <c r="H4485" s="53">
        <f t="shared" si="69"/>
        <v>2.0631291120000004E-6</v>
      </c>
    </row>
    <row r="4486" spans="1:8" x14ac:dyDescent="0.4">
      <c r="A4486" s="49"/>
      <c r="B4486" s="50" t="s">
        <v>414</v>
      </c>
      <c r="C4486" s="51">
        <v>2.1368699999999998E-6</v>
      </c>
      <c r="D4486" s="51">
        <v>1.4405799999999999E-6</v>
      </c>
      <c r="E4486" s="51">
        <v>1.1108E-7</v>
      </c>
      <c r="F4486" s="52">
        <v>4.7199999999999999E-7</v>
      </c>
      <c r="G4486" s="53">
        <v>4.1605299999999998E-6</v>
      </c>
      <c r="H4486" s="53">
        <f t="shared" si="69"/>
        <v>2.1218702999999998E-6</v>
      </c>
    </row>
    <row r="4487" spans="1:8" x14ac:dyDescent="0.4">
      <c r="A4487" s="49"/>
      <c r="B4487" s="50" t="s">
        <v>326</v>
      </c>
      <c r="C4487" s="51">
        <v>2.3421899999999999E-6</v>
      </c>
      <c r="D4487" s="51">
        <v>2.2107400000000001E-6</v>
      </c>
      <c r="E4487" s="51">
        <v>1.4872E-7</v>
      </c>
      <c r="F4487" s="52">
        <v>2.8099999999999999E-7</v>
      </c>
      <c r="G4487" s="53">
        <v>4.9826499999999996E-6</v>
      </c>
      <c r="H4487" s="53">
        <f t="shared" si="69"/>
        <v>2.5411514999999997E-6</v>
      </c>
    </row>
    <row r="4488" spans="1:8" x14ac:dyDescent="0.4">
      <c r="A4488" s="44" t="s">
        <v>314</v>
      </c>
      <c r="B4488" s="45" t="s">
        <v>337</v>
      </c>
      <c r="C4488" s="46">
        <v>2.95337E-6</v>
      </c>
      <c r="D4488" s="46">
        <v>1.50243E-6</v>
      </c>
      <c r="E4488" s="46">
        <v>3.6505100000000003E-7</v>
      </c>
      <c r="F4488" s="47">
        <v>1.02E-6</v>
      </c>
      <c r="G4488" s="48">
        <v>5.8408509999999996E-6</v>
      </c>
      <c r="H4488" s="48">
        <f t="shared" si="69"/>
        <v>2.9788340099999997E-6</v>
      </c>
    </row>
    <row r="4489" spans="1:8" x14ac:dyDescent="0.4">
      <c r="A4489" s="49"/>
      <c r="B4489" s="50" t="s">
        <v>326</v>
      </c>
      <c r="C4489" s="51">
        <v>5.6299999999999995E-6</v>
      </c>
      <c r="D4489" s="51">
        <v>5.1700000000000005E-6</v>
      </c>
      <c r="E4489" s="51">
        <v>3.27E-7</v>
      </c>
      <c r="F4489" s="52">
        <v>5.0699999999999997E-7</v>
      </c>
      <c r="G4489" s="53">
        <v>1.1634000000000001E-5</v>
      </c>
      <c r="H4489" s="53">
        <f t="shared" ref="H4489:H4552" si="70">G4489*0.51</f>
        <v>5.9333400000000007E-6</v>
      </c>
    </row>
    <row r="4490" spans="1:8" x14ac:dyDescent="0.4">
      <c r="A4490" s="49"/>
      <c r="B4490" s="50" t="s">
        <v>349</v>
      </c>
      <c r="C4490" s="51">
        <v>4.6712700000000001E-6</v>
      </c>
      <c r="D4490" s="51">
        <v>3.6872200000000002E-6</v>
      </c>
      <c r="E4490" s="51">
        <v>1.5429000000000001E-6</v>
      </c>
      <c r="F4490" s="52">
        <v>2.1900000000000002E-6</v>
      </c>
      <c r="G4490" s="53">
        <v>1.209139E-5</v>
      </c>
      <c r="H4490" s="53">
        <f t="shared" si="70"/>
        <v>6.1666089000000001E-6</v>
      </c>
    </row>
    <row r="4491" spans="1:8" x14ac:dyDescent="0.4">
      <c r="A4491" s="49"/>
      <c r="B4491" s="50" t="s">
        <v>74</v>
      </c>
      <c r="C4491" s="51">
        <v>4.6712700000000001E-6</v>
      </c>
      <c r="D4491" s="51">
        <v>3.6872200000000002E-6</v>
      </c>
      <c r="E4491" s="51">
        <v>1.5429000000000001E-6</v>
      </c>
      <c r="F4491" s="52">
        <v>2.1900000000000002E-6</v>
      </c>
      <c r="G4491" s="53">
        <v>1.209139E-5</v>
      </c>
      <c r="H4491" s="53">
        <f t="shared" si="70"/>
        <v>6.1666089000000001E-6</v>
      </c>
    </row>
    <row r="4492" spans="1:8" x14ac:dyDescent="0.4">
      <c r="A4492" s="49"/>
      <c r="B4492" s="50" t="s">
        <v>350</v>
      </c>
      <c r="C4492" s="51">
        <v>4.6712700000000001E-6</v>
      </c>
      <c r="D4492" s="51">
        <v>3.6872200000000002E-6</v>
      </c>
      <c r="E4492" s="51">
        <v>1.5429000000000001E-6</v>
      </c>
      <c r="F4492" s="52">
        <v>2.1900000000000002E-6</v>
      </c>
      <c r="G4492" s="53">
        <v>1.209139E-5</v>
      </c>
      <c r="H4492" s="53">
        <f t="shared" si="70"/>
        <v>6.1666089000000001E-6</v>
      </c>
    </row>
    <row r="4493" spans="1:8" x14ac:dyDescent="0.4">
      <c r="A4493" s="49"/>
      <c r="B4493" s="50" t="s">
        <v>472</v>
      </c>
      <c r="C4493" s="51">
        <v>4.2799999999999997E-6</v>
      </c>
      <c r="D4493" s="51">
        <v>3.18023E-6</v>
      </c>
      <c r="E4493" s="51">
        <v>1.9599999999999999E-6</v>
      </c>
      <c r="F4493" s="52">
        <v>2.8999999999999998E-6</v>
      </c>
      <c r="G4493" s="53">
        <v>1.232023E-5</v>
      </c>
      <c r="H4493" s="53">
        <f t="shared" si="70"/>
        <v>6.2833173000000001E-6</v>
      </c>
    </row>
    <row r="4494" spans="1:8" x14ac:dyDescent="0.4">
      <c r="A4494" s="49"/>
      <c r="B4494" s="50" t="s">
        <v>414</v>
      </c>
      <c r="C4494" s="51">
        <v>4.2845799999999999E-6</v>
      </c>
      <c r="D4494" s="51">
        <v>3.18023E-6</v>
      </c>
      <c r="E4494" s="51">
        <v>1.9588900000000001E-6</v>
      </c>
      <c r="F4494" s="52">
        <v>2.8999999999999998E-6</v>
      </c>
      <c r="G4494" s="53">
        <v>1.23237E-5</v>
      </c>
      <c r="H4494" s="53">
        <f t="shared" si="70"/>
        <v>6.2850870000000005E-6</v>
      </c>
    </row>
    <row r="4495" spans="1:8" x14ac:dyDescent="0.4">
      <c r="A4495" s="49"/>
      <c r="B4495" s="50" t="s">
        <v>416</v>
      </c>
      <c r="C4495" s="51">
        <v>1.2699999999999999E-5</v>
      </c>
      <c r="D4495" s="51">
        <v>8.3800000000000011E-6</v>
      </c>
      <c r="E4495" s="51">
        <v>8.9999999999999996E-7</v>
      </c>
      <c r="F4495" s="52">
        <v>1.9699999999999998E-6</v>
      </c>
      <c r="G4495" s="53">
        <v>2.3950000000000003E-5</v>
      </c>
      <c r="H4495" s="53">
        <f t="shared" si="70"/>
        <v>1.2214500000000001E-5</v>
      </c>
    </row>
    <row r="4496" spans="1:8" x14ac:dyDescent="0.4">
      <c r="A4496" s="49"/>
      <c r="B4496" s="50" t="s">
        <v>91</v>
      </c>
      <c r="C4496" s="51">
        <v>1.21272E-5</v>
      </c>
      <c r="D4496" s="51">
        <v>1.0875499999999999E-5</v>
      </c>
      <c r="E4496" s="51">
        <v>1.34285E-6</v>
      </c>
      <c r="F4496" s="52">
        <v>4.0099999999999997E-6</v>
      </c>
      <c r="G4496" s="53">
        <v>2.835555E-5</v>
      </c>
      <c r="H4496" s="53">
        <f t="shared" si="70"/>
        <v>1.44613305E-5</v>
      </c>
    </row>
    <row r="4497" spans="1:8" x14ac:dyDescent="0.4">
      <c r="A4497" s="49"/>
      <c r="B4497" s="50" t="s">
        <v>384</v>
      </c>
      <c r="C4497" s="51">
        <v>1.21831E-5</v>
      </c>
      <c r="D4497" s="51">
        <v>7.3683600000000002E-6</v>
      </c>
      <c r="E4497" s="51">
        <v>2.7012500000000002E-6</v>
      </c>
      <c r="F4497" s="52">
        <v>9.3100000000000006E-6</v>
      </c>
      <c r="G4497" s="53">
        <v>3.1562710000000003E-5</v>
      </c>
      <c r="H4497" s="53">
        <f t="shared" si="70"/>
        <v>1.6096982100000001E-5</v>
      </c>
    </row>
    <row r="4498" spans="1:8" x14ac:dyDescent="0.4">
      <c r="A4498" s="49"/>
      <c r="B4498" s="50" t="s">
        <v>222</v>
      </c>
      <c r="C4498" s="51">
        <v>1.22882E-5</v>
      </c>
      <c r="D4498" s="51">
        <v>7.1866100000000006E-6</v>
      </c>
      <c r="E4498" s="51">
        <v>2.9217599999999999E-6</v>
      </c>
      <c r="F4498" s="52">
        <v>9.4900000000000006E-6</v>
      </c>
      <c r="G4498" s="53">
        <v>3.1886570000000005E-5</v>
      </c>
      <c r="H4498" s="53">
        <f t="shared" si="70"/>
        <v>1.6262150700000003E-5</v>
      </c>
    </row>
    <row r="4499" spans="1:8" x14ac:dyDescent="0.4">
      <c r="A4499" s="49"/>
      <c r="B4499" s="50" t="s">
        <v>396</v>
      </c>
      <c r="C4499" s="51">
        <v>1.3947599999999998E-5</v>
      </c>
      <c r="D4499" s="51">
        <v>1.0713099999999999E-5</v>
      </c>
      <c r="E4499" s="51">
        <v>2.8538199999999998E-6</v>
      </c>
      <c r="F4499" s="52">
        <v>6.2199999999999997E-6</v>
      </c>
      <c r="G4499" s="53">
        <v>3.3734520000000002E-5</v>
      </c>
      <c r="H4499" s="53">
        <f t="shared" si="70"/>
        <v>1.7204605200000001E-5</v>
      </c>
    </row>
    <row r="4500" spans="1:8" x14ac:dyDescent="0.4">
      <c r="A4500" s="49"/>
      <c r="B4500" s="50" t="s">
        <v>307</v>
      </c>
      <c r="C4500" s="51">
        <v>3.2487299999999996E-5</v>
      </c>
      <c r="D4500" s="51">
        <v>1.7204600000000001E-5</v>
      </c>
      <c r="E4500" s="51">
        <v>1.6333700000000001E-6</v>
      </c>
      <c r="F4500" s="52">
        <v>3.19E-6</v>
      </c>
      <c r="G4500" s="53">
        <v>5.4515270000000001E-5</v>
      </c>
      <c r="H4500" s="53">
        <f t="shared" si="70"/>
        <v>2.78027877E-5</v>
      </c>
    </row>
    <row r="4501" spans="1:8" x14ac:dyDescent="0.4">
      <c r="A4501" s="49"/>
      <c r="B4501" s="50" t="s">
        <v>455</v>
      </c>
      <c r="C4501" s="51">
        <v>3.37343E-5</v>
      </c>
      <c r="D4501" s="51">
        <v>2.3820999999999998E-5</v>
      </c>
      <c r="E4501" s="51">
        <v>5.8526999999999999E-6</v>
      </c>
      <c r="F4501" s="52">
        <v>1.4100000000000001E-5</v>
      </c>
      <c r="G4501" s="53">
        <v>7.7508000000000004E-5</v>
      </c>
      <c r="H4501" s="53">
        <f t="shared" si="70"/>
        <v>3.9529080000000006E-5</v>
      </c>
    </row>
    <row r="4502" spans="1:8" x14ac:dyDescent="0.4">
      <c r="A4502" s="49"/>
      <c r="B4502" s="50" t="s">
        <v>379</v>
      </c>
      <c r="C4502" s="51">
        <v>3.6317599999999999E-5</v>
      </c>
      <c r="D4502" s="51">
        <v>2.0867099999999999E-5</v>
      </c>
      <c r="E4502" s="51">
        <v>1.4432499999999999E-5</v>
      </c>
      <c r="F4502" s="52">
        <v>3.54E-5</v>
      </c>
      <c r="G4502" s="53">
        <v>1.070172E-4</v>
      </c>
      <c r="H4502" s="53">
        <f t="shared" si="70"/>
        <v>5.4578771999999997E-5</v>
      </c>
    </row>
    <row r="4503" spans="1:8" x14ac:dyDescent="0.4">
      <c r="A4503" s="49"/>
      <c r="B4503" s="50" t="s">
        <v>409</v>
      </c>
      <c r="C4503" s="51">
        <v>4.9299999999999999E-5</v>
      </c>
      <c r="D4503" s="51">
        <v>2.4168999999999998E-5</v>
      </c>
      <c r="E4503" s="51">
        <v>1.5299999999999999E-5</v>
      </c>
      <c r="F4503" s="52">
        <v>3.7799999999999997E-5</v>
      </c>
      <c r="G4503" s="53">
        <v>1.2656899999999999E-4</v>
      </c>
      <c r="H4503" s="53">
        <f t="shared" si="70"/>
        <v>6.4550189999999997E-5</v>
      </c>
    </row>
    <row r="4504" spans="1:8" x14ac:dyDescent="0.4">
      <c r="A4504" s="49"/>
      <c r="B4504" s="50" t="s">
        <v>447</v>
      </c>
      <c r="C4504" s="51">
        <v>6.9500000000000009E-5</v>
      </c>
      <c r="D4504" s="51">
        <v>3.7100000000000001E-5</v>
      </c>
      <c r="E4504" s="51">
        <v>2.4500000000000003E-5</v>
      </c>
      <c r="F4504" s="52">
        <v>4.9799999999999998E-5</v>
      </c>
      <c r="G4504" s="53">
        <v>1.8090000000000001E-4</v>
      </c>
      <c r="H4504" s="53">
        <f t="shared" si="70"/>
        <v>9.2258999999999999E-5</v>
      </c>
    </row>
    <row r="4505" spans="1:8" x14ac:dyDescent="0.4">
      <c r="A4505" s="49"/>
      <c r="B4505" s="50" t="s">
        <v>459</v>
      </c>
      <c r="C4505" s="51">
        <v>8.8131500000000008E-5</v>
      </c>
      <c r="D4505" s="51">
        <v>1.6780000000000001E-4</v>
      </c>
      <c r="E4505" s="51">
        <v>6.4017800000000006E-6</v>
      </c>
      <c r="F4505" s="52">
        <v>4.4699999999999996E-5</v>
      </c>
      <c r="G4505" s="53">
        <v>3.0703328000000003E-4</v>
      </c>
      <c r="H4505" s="53">
        <f t="shared" si="70"/>
        <v>1.5658697280000001E-4</v>
      </c>
    </row>
    <row r="4506" spans="1:8" x14ac:dyDescent="0.4">
      <c r="A4506" s="44" t="s">
        <v>271</v>
      </c>
      <c r="B4506" s="45" t="s">
        <v>438</v>
      </c>
      <c r="C4506" s="46">
        <v>1.7211700000000001E-7</v>
      </c>
      <c r="D4506" s="46">
        <v>1.00288E-7</v>
      </c>
      <c r="E4506" s="46">
        <v>8.3845999999999985E-9</v>
      </c>
      <c r="F4506" s="47">
        <v>3.6300000000000001E-8</v>
      </c>
      <c r="G4506" s="48">
        <v>3.1708959999999997E-7</v>
      </c>
      <c r="H4506" s="48">
        <f t="shared" si="70"/>
        <v>1.61715696E-7</v>
      </c>
    </row>
    <row r="4507" spans="1:8" x14ac:dyDescent="0.4">
      <c r="A4507" s="49"/>
      <c r="B4507" s="50" t="s">
        <v>445</v>
      </c>
      <c r="C4507" s="51">
        <v>2.07573E-7</v>
      </c>
      <c r="D4507" s="51">
        <v>1.3799099999999998E-7</v>
      </c>
      <c r="E4507" s="51">
        <v>8.1227900000000002E-9</v>
      </c>
      <c r="F4507" s="52">
        <v>7.2700000000000009E-8</v>
      </c>
      <c r="G4507" s="53">
        <v>4.2638679000000005E-7</v>
      </c>
      <c r="H4507" s="53">
        <f t="shared" si="70"/>
        <v>2.1745726290000002E-7</v>
      </c>
    </row>
    <row r="4508" spans="1:8" x14ac:dyDescent="0.4">
      <c r="A4508" s="49"/>
      <c r="B4508" s="50" t="s">
        <v>298</v>
      </c>
      <c r="C4508" s="51">
        <v>1.21037E-7</v>
      </c>
      <c r="D4508" s="51">
        <v>2.7850099999999999E-7</v>
      </c>
      <c r="E4508" s="51">
        <v>4.37351E-8</v>
      </c>
      <c r="F4508" s="52">
        <v>1.5599999999999999E-7</v>
      </c>
      <c r="G4508" s="53">
        <v>5.9927310000000007E-7</v>
      </c>
      <c r="H4508" s="53">
        <f t="shared" si="70"/>
        <v>3.0562928100000006E-7</v>
      </c>
    </row>
    <row r="4509" spans="1:8" x14ac:dyDescent="0.4">
      <c r="A4509" s="49"/>
      <c r="B4509" s="50" t="s">
        <v>374</v>
      </c>
      <c r="C4509" s="51">
        <v>3.8542399999999997E-7</v>
      </c>
      <c r="D4509" s="51">
        <v>2.0212499999999999E-7</v>
      </c>
      <c r="E4509" s="51">
        <v>2.0471799999999999E-8</v>
      </c>
      <c r="F4509" s="52">
        <v>7.0699999999999991E-8</v>
      </c>
      <c r="G4509" s="53">
        <v>6.7872080000000002E-7</v>
      </c>
      <c r="H4509" s="53">
        <f t="shared" si="70"/>
        <v>3.4614760800000002E-7</v>
      </c>
    </row>
    <row r="4510" spans="1:8" x14ac:dyDescent="0.4">
      <c r="A4510" s="49"/>
      <c r="B4510" s="50" t="s">
        <v>357</v>
      </c>
      <c r="C4510" s="51">
        <v>1.9698599999999999E-7</v>
      </c>
      <c r="D4510" s="51">
        <v>4.8227799999999995E-7</v>
      </c>
      <c r="E4510" s="51">
        <v>5.0495899999999999E-8</v>
      </c>
      <c r="F4510" s="52">
        <v>5.1100000000000001E-8</v>
      </c>
      <c r="G4510" s="53">
        <v>7.8085989999999992E-7</v>
      </c>
      <c r="H4510" s="53">
        <f t="shared" si="70"/>
        <v>3.9823854899999998E-7</v>
      </c>
    </row>
    <row r="4511" spans="1:8" x14ac:dyDescent="0.4">
      <c r="A4511" s="49"/>
      <c r="B4511" s="50" t="s">
        <v>454</v>
      </c>
      <c r="C4511" s="51">
        <v>2.1514300000000001E-7</v>
      </c>
      <c r="D4511" s="51">
        <v>5.1699999999999998E-7</v>
      </c>
      <c r="E4511" s="51">
        <v>1.35E-8</v>
      </c>
      <c r="F4511" s="52">
        <v>1.2200000000000001E-7</v>
      </c>
      <c r="G4511" s="53">
        <v>8.6764299999999998E-7</v>
      </c>
      <c r="H4511" s="53">
        <f t="shared" si="70"/>
        <v>4.4249793000000001E-7</v>
      </c>
    </row>
    <row r="4512" spans="1:8" x14ac:dyDescent="0.4">
      <c r="A4512" s="49"/>
      <c r="B4512" s="50" t="s">
        <v>432</v>
      </c>
      <c r="C4512" s="51">
        <v>2.28744E-7</v>
      </c>
      <c r="D4512" s="51">
        <v>5.1862499999999995E-7</v>
      </c>
      <c r="E4512" s="51">
        <v>6.0891300000000002E-8</v>
      </c>
      <c r="F4512" s="52">
        <v>6.7899999999999993E-8</v>
      </c>
      <c r="G4512" s="53">
        <v>8.7616029999999996E-7</v>
      </c>
      <c r="H4512" s="53">
        <f t="shared" si="70"/>
        <v>4.46841753E-7</v>
      </c>
    </row>
    <row r="4513" spans="1:8" x14ac:dyDescent="0.4">
      <c r="A4513" s="49"/>
      <c r="B4513" s="50" t="s">
        <v>393</v>
      </c>
      <c r="C4513" s="51">
        <v>5.1849000000000003E-7</v>
      </c>
      <c r="D4513" s="51">
        <v>3.42496E-7</v>
      </c>
      <c r="E4513" s="51">
        <v>1.7522700000000001E-8</v>
      </c>
      <c r="F4513" s="52">
        <v>1.0900000000000001E-7</v>
      </c>
      <c r="G4513" s="53">
        <v>9.8750870000000008E-7</v>
      </c>
      <c r="H4513" s="53">
        <f t="shared" si="70"/>
        <v>5.0362943700000009E-7</v>
      </c>
    </row>
    <row r="4514" spans="1:8" x14ac:dyDescent="0.4">
      <c r="A4514" s="49"/>
      <c r="B4514" s="50" t="s">
        <v>219</v>
      </c>
      <c r="C4514" s="51">
        <v>5.5820499999999994E-7</v>
      </c>
      <c r="D4514" s="51">
        <v>3.2173100000000004E-7</v>
      </c>
      <c r="E4514" s="51">
        <v>2.7458699999999998E-8</v>
      </c>
      <c r="F4514" s="52">
        <v>1.1600000000000001E-7</v>
      </c>
      <c r="G4514" s="53">
        <v>1.0233947000000001E-6</v>
      </c>
      <c r="H4514" s="53">
        <f t="shared" si="70"/>
        <v>5.2193129700000006E-7</v>
      </c>
    </row>
    <row r="4515" spans="1:8" x14ac:dyDescent="0.4">
      <c r="A4515" s="49"/>
      <c r="B4515" s="50" t="s">
        <v>470</v>
      </c>
      <c r="C4515" s="51">
        <v>2.3169200000000001E-7</v>
      </c>
      <c r="D4515" s="51">
        <v>6.6412800000000006E-7</v>
      </c>
      <c r="E4515" s="51">
        <v>8.9497800000000001E-9</v>
      </c>
      <c r="F4515" s="52">
        <v>1.4499999999999999E-7</v>
      </c>
      <c r="G4515" s="53">
        <v>1.04976978E-6</v>
      </c>
      <c r="H4515" s="53">
        <f t="shared" si="70"/>
        <v>5.3538258779999999E-7</v>
      </c>
    </row>
    <row r="4516" spans="1:8" x14ac:dyDescent="0.4">
      <c r="A4516" s="49"/>
      <c r="B4516" s="50" t="s">
        <v>413</v>
      </c>
      <c r="C4516" s="51">
        <v>5.5339000000000001E-7</v>
      </c>
      <c r="D4516" s="51">
        <v>3.4080100000000001E-7</v>
      </c>
      <c r="E4516" s="51">
        <v>5.0253700000000005E-8</v>
      </c>
      <c r="F4516" s="52">
        <v>1.2000000000000002E-7</v>
      </c>
      <c r="G4516" s="53">
        <v>1.0644446999999999E-6</v>
      </c>
      <c r="H4516" s="53">
        <f t="shared" si="70"/>
        <v>5.4286679699999996E-7</v>
      </c>
    </row>
    <row r="4517" spans="1:8" x14ac:dyDescent="0.4">
      <c r="A4517" s="49"/>
      <c r="B4517" s="50" t="s">
        <v>453</v>
      </c>
      <c r="C4517" s="51">
        <v>2.4361900000000003E-7</v>
      </c>
      <c r="D4517" s="51">
        <v>6.6598199999999999E-7</v>
      </c>
      <c r="E4517" s="51">
        <v>1.7737800000000002E-8</v>
      </c>
      <c r="F4517" s="52">
        <v>2.7500000000000001E-7</v>
      </c>
      <c r="G4517" s="53">
        <v>1.2023388E-6</v>
      </c>
      <c r="H4517" s="53">
        <f t="shared" si="70"/>
        <v>6.13192788E-7</v>
      </c>
    </row>
    <row r="4518" spans="1:8" x14ac:dyDescent="0.4">
      <c r="A4518" s="49"/>
      <c r="B4518" s="50" t="s">
        <v>215</v>
      </c>
      <c r="C4518" s="51">
        <v>2.8551999999999998E-7</v>
      </c>
      <c r="D4518" s="51">
        <v>8.4339200000000004E-7</v>
      </c>
      <c r="E4518" s="51">
        <v>2.45906E-8</v>
      </c>
      <c r="F4518" s="52">
        <v>2.0799999999999998E-7</v>
      </c>
      <c r="G4518" s="53">
        <v>1.3615026000000001E-6</v>
      </c>
      <c r="H4518" s="53">
        <f t="shared" si="70"/>
        <v>6.9436632600000011E-7</v>
      </c>
    </row>
    <row r="4519" spans="1:8" x14ac:dyDescent="0.4">
      <c r="A4519" s="49"/>
      <c r="B4519" s="50" t="s">
        <v>461</v>
      </c>
      <c r="C4519" s="51">
        <v>2.8551999999999998E-7</v>
      </c>
      <c r="D4519" s="51">
        <v>8.4339200000000004E-7</v>
      </c>
      <c r="E4519" s="51">
        <v>2.45906E-8</v>
      </c>
      <c r="F4519" s="52">
        <v>2.0799999999999998E-7</v>
      </c>
      <c r="G4519" s="53">
        <v>1.3615026000000001E-6</v>
      </c>
      <c r="H4519" s="53">
        <f t="shared" si="70"/>
        <v>6.9436632600000011E-7</v>
      </c>
    </row>
    <row r="4520" spans="1:8" x14ac:dyDescent="0.4">
      <c r="A4520" s="49"/>
      <c r="B4520" s="50" t="s">
        <v>367</v>
      </c>
      <c r="C4520" s="51">
        <v>6.1747199999999999E-7</v>
      </c>
      <c r="D4520" s="51">
        <v>5.2314499999999999E-7</v>
      </c>
      <c r="E4520" s="51">
        <v>1.36183E-7</v>
      </c>
      <c r="F4520" s="52">
        <v>2.9500000000000003E-7</v>
      </c>
      <c r="G4520" s="53">
        <v>1.5717999999999999E-6</v>
      </c>
      <c r="H4520" s="53">
        <f t="shared" si="70"/>
        <v>8.0161799999999995E-7</v>
      </c>
    </row>
    <row r="4521" spans="1:8" x14ac:dyDescent="0.4">
      <c r="A4521" s="49"/>
      <c r="B4521" s="50" t="s">
        <v>397</v>
      </c>
      <c r="C4521" s="51">
        <v>3.6013000000000004E-7</v>
      </c>
      <c r="D4521" s="51">
        <v>9.7135200000000008E-7</v>
      </c>
      <c r="E4521" s="51">
        <v>4.4239000000000003E-8</v>
      </c>
      <c r="F4521" s="52">
        <v>2.4000000000000003E-7</v>
      </c>
      <c r="G4521" s="53">
        <v>1.6157209999999998E-6</v>
      </c>
      <c r="H4521" s="53">
        <f t="shared" si="70"/>
        <v>8.2401770999999994E-7</v>
      </c>
    </row>
    <row r="4522" spans="1:8" x14ac:dyDescent="0.4">
      <c r="A4522" s="49"/>
      <c r="B4522" s="50" t="s">
        <v>386</v>
      </c>
      <c r="C4522" s="51">
        <v>3.4200000000000002E-7</v>
      </c>
      <c r="D4522" s="51">
        <v>9.8067300000000009E-7</v>
      </c>
      <c r="E4522" s="51">
        <v>5.7358500000000004E-8</v>
      </c>
      <c r="F4522" s="52">
        <v>2.7000000000000001E-7</v>
      </c>
      <c r="G4522" s="53">
        <v>1.6500315000000002E-6</v>
      </c>
      <c r="H4522" s="53">
        <f t="shared" si="70"/>
        <v>8.4151606500000016E-7</v>
      </c>
    </row>
    <row r="4523" spans="1:8" x14ac:dyDescent="0.4">
      <c r="A4523" s="49"/>
      <c r="B4523" s="50" t="s">
        <v>448</v>
      </c>
      <c r="C4523" s="51">
        <v>1.1620799999999999E-6</v>
      </c>
      <c r="D4523" s="51">
        <v>6.5262899999999996E-7</v>
      </c>
      <c r="E4523" s="51">
        <v>4.311E-8</v>
      </c>
      <c r="F4523" s="52">
        <v>1.8699999999999999E-7</v>
      </c>
      <c r="G4523" s="53">
        <v>2.0448189999999998E-6</v>
      </c>
      <c r="H4523" s="53">
        <f t="shared" si="70"/>
        <v>1.0428576899999998E-6</v>
      </c>
    </row>
    <row r="4524" spans="1:8" x14ac:dyDescent="0.4">
      <c r="A4524" s="49"/>
      <c r="B4524" s="50" t="s">
        <v>364</v>
      </c>
      <c r="C4524" s="51">
        <v>3.8722700000000003E-7</v>
      </c>
      <c r="D4524" s="51">
        <v>1.39349E-6</v>
      </c>
      <c r="E4524" s="51">
        <v>6.7550200000000004E-8</v>
      </c>
      <c r="F4524" s="52">
        <v>3.3300000000000003E-7</v>
      </c>
      <c r="G4524" s="53">
        <v>2.1812672000000002E-6</v>
      </c>
      <c r="H4524" s="53">
        <f t="shared" si="70"/>
        <v>1.1124462720000001E-6</v>
      </c>
    </row>
    <row r="4525" spans="1:8" x14ac:dyDescent="0.4">
      <c r="A4525" s="49"/>
      <c r="B4525" s="50" t="s">
        <v>349</v>
      </c>
      <c r="C4525" s="51">
        <v>3.3931899999999997E-7</v>
      </c>
      <c r="D4525" s="51">
        <v>1.86445E-6</v>
      </c>
      <c r="E4525" s="51">
        <v>7.3763600000000003E-8</v>
      </c>
      <c r="F4525" s="52">
        <v>6.8499999999999998E-8</v>
      </c>
      <c r="G4525" s="53">
        <v>2.3460325999999997E-6</v>
      </c>
      <c r="H4525" s="53">
        <f t="shared" si="70"/>
        <v>1.1964766259999998E-6</v>
      </c>
    </row>
    <row r="4526" spans="1:8" x14ac:dyDescent="0.4">
      <c r="A4526" s="49"/>
      <c r="B4526" s="50" t="s">
        <v>74</v>
      </c>
      <c r="C4526" s="51">
        <v>3.3931899999999997E-7</v>
      </c>
      <c r="D4526" s="51">
        <v>1.86445E-6</v>
      </c>
      <c r="E4526" s="51">
        <v>7.3763600000000003E-8</v>
      </c>
      <c r="F4526" s="52">
        <v>6.8499999999999998E-8</v>
      </c>
      <c r="G4526" s="53">
        <v>2.3460325999999997E-6</v>
      </c>
      <c r="H4526" s="53">
        <f t="shared" si="70"/>
        <v>1.1964766259999998E-6</v>
      </c>
    </row>
    <row r="4527" spans="1:8" x14ac:dyDescent="0.4">
      <c r="A4527" s="49"/>
      <c r="B4527" s="50" t="s">
        <v>350</v>
      </c>
      <c r="C4527" s="51">
        <v>3.3931899999999997E-7</v>
      </c>
      <c r="D4527" s="51">
        <v>1.86445E-6</v>
      </c>
      <c r="E4527" s="51">
        <v>7.3763600000000003E-8</v>
      </c>
      <c r="F4527" s="52">
        <v>6.8499999999999998E-8</v>
      </c>
      <c r="G4527" s="53">
        <v>2.3460325999999997E-6</v>
      </c>
      <c r="H4527" s="53">
        <f t="shared" si="70"/>
        <v>1.1964766259999998E-6</v>
      </c>
    </row>
    <row r="4528" spans="1:8" x14ac:dyDescent="0.4">
      <c r="A4528" s="49"/>
      <c r="B4528" s="50" t="s">
        <v>369</v>
      </c>
      <c r="C4528" s="51">
        <v>8.6794999999999999E-7</v>
      </c>
      <c r="D4528" s="51">
        <v>1.1345000000000001E-6</v>
      </c>
      <c r="E4528" s="51">
        <v>1.71363E-7</v>
      </c>
      <c r="F4528" s="52">
        <v>2.79E-7</v>
      </c>
      <c r="G4528" s="53">
        <v>2.4528130000000002E-6</v>
      </c>
      <c r="H4528" s="53">
        <f t="shared" si="70"/>
        <v>1.2509346300000002E-6</v>
      </c>
    </row>
    <row r="4529" spans="1:8" x14ac:dyDescent="0.4">
      <c r="A4529" s="49"/>
      <c r="B4529" s="50" t="s">
        <v>370</v>
      </c>
      <c r="C4529" s="51">
        <v>8.6794999999999999E-7</v>
      </c>
      <c r="D4529" s="51">
        <v>1.1345000000000001E-6</v>
      </c>
      <c r="E4529" s="51">
        <v>1.71363E-7</v>
      </c>
      <c r="F4529" s="52">
        <v>2.79E-7</v>
      </c>
      <c r="G4529" s="53">
        <v>2.4528130000000002E-6</v>
      </c>
      <c r="H4529" s="53">
        <f t="shared" si="70"/>
        <v>1.2509346300000002E-6</v>
      </c>
    </row>
    <row r="4530" spans="1:8" x14ac:dyDescent="0.4">
      <c r="A4530" s="49"/>
      <c r="B4530" s="50" t="s">
        <v>411</v>
      </c>
      <c r="C4530" s="51">
        <v>8.2352399999999996E-7</v>
      </c>
      <c r="D4530" s="51">
        <v>2.0751099999999997E-6</v>
      </c>
      <c r="E4530" s="51">
        <v>1.9057000000000002E-7</v>
      </c>
      <c r="F4530" s="52">
        <v>2.7500000000000001E-7</v>
      </c>
      <c r="G4530" s="53">
        <v>3.364204E-6</v>
      </c>
      <c r="H4530" s="53">
        <f t="shared" si="70"/>
        <v>1.71574404E-6</v>
      </c>
    </row>
    <row r="4531" spans="1:8" x14ac:dyDescent="0.4">
      <c r="A4531" s="49"/>
      <c r="B4531" s="50" t="s">
        <v>439</v>
      </c>
      <c r="C4531" s="51">
        <v>8.2352399999999996E-7</v>
      </c>
      <c r="D4531" s="51">
        <v>2.0751099999999997E-6</v>
      </c>
      <c r="E4531" s="51">
        <v>1.9057000000000002E-7</v>
      </c>
      <c r="F4531" s="52">
        <v>2.7500000000000001E-7</v>
      </c>
      <c r="G4531" s="53">
        <v>3.364204E-6</v>
      </c>
      <c r="H4531" s="53">
        <f t="shared" si="70"/>
        <v>1.71574404E-6</v>
      </c>
    </row>
    <row r="4532" spans="1:8" x14ac:dyDescent="0.4">
      <c r="A4532" s="49"/>
      <c r="B4532" s="50" t="s">
        <v>474</v>
      </c>
      <c r="C4532" s="51">
        <v>8.2352399999999996E-7</v>
      </c>
      <c r="D4532" s="51">
        <v>2.0751099999999997E-6</v>
      </c>
      <c r="E4532" s="51">
        <v>1.9057000000000002E-7</v>
      </c>
      <c r="F4532" s="52">
        <v>2.7500000000000001E-7</v>
      </c>
      <c r="G4532" s="53">
        <v>3.364204E-6</v>
      </c>
      <c r="H4532" s="53">
        <f t="shared" si="70"/>
        <v>1.71574404E-6</v>
      </c>
    </row>
    <row r="4533" spans="1:8" x14ac:dyDescent="0.4">
      <c r="A4533" s="49"/>
      <c r="B4533" s="50" t="s">
        <v>440</v>
      </c>
      <c r="C4533" s="51">
        <v>8.2399999999999997E-7</v>
      </c>
      <c r="D4533" s="51">
        <v>2.08E-6</v>
      </c>
      <c r="E4533" s="51">
        <v>1.91E-7</v>
      </c>
      <c r="F4533" s="52">
        <v>2.7500000000000001E-7</v>
      </c>
      <c r="G4533" s="53">
        <v>3.3700000000000003E-6</v>
      </c>
      <c r="H4533" s="53">
        <f t="shared" si="70"/>
        <v>1.7187000000000002E-6</v>
      </c>
    </row>
    <row r="4534" spans="1:8" x14ac:dyDescent="0.4">
      <c r="A4534" s="49"/>
      <c r="B4534" s="50" t="s">
        <v>467</v>
      </c>
      <c r="C4534" s="51">
        <v>6.4947900000000004E-7</v>
      </c>
      <c r="D4534" s="51">
        <v>1.84649E-6</v>
      </c>
      <c r="E4534" s="51">
        <v>2.4524500000000002E-7</v>
      </c>
      <c r="F4534" s="52">
        <v>7.2400000000000008E-7</v>
      </c>
      <c r="G4534" s="53">
        <v>3.4652139999999994E-6</v>
      </c>
      <c r="H4534" s="53">
        <f t="shared" si="70"/>
        <v>1.7672591399999998E-6</v>
      </c>
    </row>
    <row r="4535" spans="1:8" x14ac:dyDescent="0.4">
      <c r="A4535" s="49"/>
      <c r="B4535" s="50" t="s">
        <v>220</v>
      </c>
      <c r="C4535" s="51">
        <v>2.2900000000000001E-6</v>
      </c>
      <c r="D4535" s="51">
        <v>1.17E-6</v>
      </c>
      <c r="E4535" s="51">
        <v>8.8104300000000009E-8</v>
      </c>
      <c r="F4535" s="52">
        <v>3.6200000000000004E-7</v>
      </c>
      <c r="G4535" s="53">
        <v>3.9101043E-6</v>
      </c>
      <c r="H4535" s="53">
        <f t="shared" si="70"/>
        <v>1.9941531929999998E-6</v>
      </c>
    </row>
    <row r="4536" spans="1:8" x14ac:dyDescent="0.4">
      <c r="A4536" s="49"/>
      <c r="B4536" s="50" t="s">
        <v>80</v>
      </c>
      <c r="C4536" s="51">
        <v>9.4273399999999998E-7</v>
      </c>
      <c r="D4536" s="51">
        <v>2.8672900000000002E-6</v>
      </c>
      <c r="E4536" s="51">
        <v>2.43727E-7</v>
      </c>
      <c r="F4536" s="52">
        <v>4.2900000000000004E-7</v>
      </c>
      <c r="G4536" s="53">
        <v>4.4827509999999998E-6</v>
      </c>
      <c r="H4536" s="53">
        <f t="shared" si="70"/>
        <v>2.2862030099999999E-6</v>
      </c>
    </row>
    <row r="4537" spans="1:8" x14ac:dyDescent="0.4">
      <c r="A4537" s="49"/>
      <c r="B4537" s="50" t="s">
        <v>430</v>
      </c>
      <c r="C4537" s="51">
        <v>8.6105299999999997E-7</v>
      </c>
      <c r="D4537" s="51">
        <v>3.1419299999999999E-6</v>
      </c>
      <c r="E4537" s="51">
        <v>2.4444400000000004E-7</v>
      </c>
      <c r="F4537" s="52">
        <v>3.8699999999999996E-7</v>
      </c>
      <c r="G4537" s="53">
        <v>4.6344269999999997E-6</v>
      </c>
      <c r="H4537" s="53">
        <f t="shared" si="70"/>
        <v>2.36355777E-6</v>
      </c>
    </row>
    <row r="4538" spans="1:8" x14ac:dyDescent="0.4">
      <c r="A4538" s="49"/>
      <c r="B4538" s="50" t="s">
        <v>354</v>
      </c>
      <c r="C4538" s="51">
        <v>2.2083300000000001E-6</v>
      </c>
      <c r="D4538" s="51">
        <v>1.41582E-6</v>
      </c>
      <c r="E4538" s="51">
        <v>7.7223500000000001E-7</v>
      </c>
      <c r="F4538" s="52">
        <v>1.0699999999999999E-6</v>
      </c>
      <c r="G4538" s="53">
        <v>5.4663849999999997E-6</v>
      </c>
      <c r="H4538" s="53">
        <f t="shared" si="70"/>
        <v>2.7878563499999999E-6</v>
      </c>
    </row>
    <row r="4539" spans="1:8" x14ac:dyDescent="0.4">
      <c r="A4539" s="49"/>
      <c r="B4539" s="50" t="s">
        <v>399</v>
      </c>
      <c r="C4539" s="51">
        <v>2.2243800000000001E-6</v>
      </c>
      <c r="D4539" s="51">
        <v>1.6954999999999999E-6</v>
      </c>
      <c r="E4539" s="51">
        <v>7.5886699999999999E-7</v>
      </c>
      <c r="F4539" s="52">
        <v>1.06E-6</v>
      </c>
      <c r="G4539" s="53">
        <v>5.7387470000000009E-6</v>
      </c>
      <c r="H4539" s="53">
        <f t="shared" si="70"/>
        <v>2.9267609700000006E-6</v>
      </c>
    </row>
    <row r="4540" spans="1:8" x14ac:dyDescent="0.4">
      <c r="A4540" s="49"/>
      <c r="B4540" s="50" t="s">
        <v>455</v>
      </c>
      <c r="C4540" s="51">
        <v>3.0264500000000001E-6</v>
      </c>
      <c r="D4540" s="51">
        <v>1.5757499999999999E-6</v>
      </c>
      <c r="E4540" s="51">
        <v>4.0241600000000002E-7</v>
      </c>
      <c r="F4540" s="52">
        <v>1.17E-6</v>
      </c>
      <c r="G4540" s="53">
        <v>6.1746159999999997E-6</v>
      </c>
      <c r="H4540" s="53">
        <f t="shared" si="70"/>
        <v>3.1490541599999998E-6</v>
      </c>
    </row>
    <row r="4541" spans="1:8" x14ac:dyDescent="0.4">
      <c r="A4541" s="49"/>
      <c r="B4541" s="50" t="s">
        <v>466</v>
      </c>
      <c r="C4541" s="51">
        <v>2.4859499999999999E-6</v>
      </c>
      <c r="D4541" s="51">
        <v>2.8625699999999999E-6</v>
      </c>
      <c r="E4541" s="51">
        <v>6.1944200000000005E-7</v>
      </c>
      <c r="F4541" s="52">
        <v>6.8400000000000004E-7</v>
      </c>
      <c r="G4541" s="53">
        <v>6.6519620000000002E-6</v>
      </c>
      <c r="H4541" s="53">
        <f t="shared" si="70"/>
        <v>3.3925006200000003E-6</v>
      </c>
    </row>
    <row r="4542" spans="1:8" x14ac:dyDescent="0.4">
      <c r="A4542" s="49"/>
      <c r="B4542" s="50" t="s">
        <v>306</v>
      </c>
      <c r="C4542" s="51">
        <v>1.61895E-6</v>
      </c>
      <c r="D4542" s="51">
        <v>4.1791299999999999E-6</v>
      </c>
      <c r="E4542" s="51">
        <v>2.0609499999999999E-7</v>
      </c>
      <c r="F4542" s="52">
        <v>8.4999999999999991E-7</v>
      </c>
      <c r="G4542" s="53">
        <v>6.8541749999999995E-6</v>
      </c>
      <c r="H4542" s="53">
        <f t="shared" si="70"/>
        <v>3.4956292499999996E-6</v>
      </c>
    </row>
    <row r="4543" spans="1:8" x14ac:dyDescent="0.4">
      <c r="A4543" s="49"/>
      <c r="B4543" s="50" t="s">
        <v>379</v>
      </c>
      <c r="C4543" s="51">
        <v>2.8210599999999997E-6</v>
      </c>
      <c r="D4543" s="51">
        <v>1.6354799999999999E-6</v>
      </c>
      <c r="E4543" s="51">
        <v>1.08797E-6</v>
      </c>
      <c r="F4543" s="52">
        <v>2.7499999999999999E-6</v>
      </c>
      <c r="G4543" s="53">
        <v>8.294509999999999E-6</v>
      </c>
      <c r="H4543" s="53">
        <f t="shared" si="70"/>
        <v>4.2302000999999997E-6</v>
      </c>
    </row>
    <row r="4544" spans="1:8" x14ac:dyDescent="0.4">
      <c r="A4544" s="49"/>
      <c r="B4544" s="50" t="s">
        <v>378</v>
      </c>
      <c r="C4544" s="51">
        <v>1.8384700000000001E-6</v>
      </c>
      <c r="D4544" s="51">
        <v>5.6071999999999994E-6</v>
      </c>
      <c r="E4544" s="51">
        <v>3.7068599999999999E-7</v>
      </c>
      <c r="F4544" s="52">
        <v>7.1500000000000004E-7</v>
      </c>
      <c r="G4544" s="53">
        <v>8.5313560000000007E-6</v>
      </c>
      <c r="H4544" s="53">
        <f t="shared" si="70"/>
        <v>4.3509915600000002E-6</v>
      </c>
    </row>
    <row r="4545" spans="1:8" x14ac:dyDescent="0.4">
      <c r="A4545" s="49"/>
      <c r="B4545" s="50" t="s">
        <v>405</v>
      </c>
      <c r="C4545" s="51">
        <v>3.1099999999999999E-6</v>
      </c>
      <c r="D4545" s="51">
        <v>4.0500000000000002E-6</v>
      </c>
      <c r="E4545" s="51">
        <v>7.9400000000000004E-7</v>
      </c>
      <c r="F4545" s="52">
        <v>8.3300000000000001E-7</v>
      </c>
      <c r="G4545" s="53">
        <v>8.786999999999999E-6</v>
      </c>
      <c r="H4545" s="53">
        <f t="shared" si="70"/>
        <v>4.4813699999999996E-6</v>
      </c>
    </row>
    <row r="4546" spans="1:8" x14ac:dyDescent="0.4">
      <c r="A4546" s="49"/>
      <c r="B4546" s="50" t="s">
        <v>266</v>
      </c>
      <c r="C4546" s="51">
        <v>1.95E-6</v>
      </c>
      <c r="D4546" s="51">
        <v>6.0471699999999999E-6</v>
      </c>
      <c r="E4546" s="51">
        <v>4.6700000000000004E-7</v>
      </c>
      <c r="F4546" s="52">
        <v>7.6900000000000007E-7</v>
      </c>
      <c r="G4546" s="53">
        <v>9.2331700000000012E-6</v>
      </c>
      <c r="H4546" s="53">
        <f t="shared" si="70"/>
        <v>4.7089167000000008E-6</v>
      </c>
    </row>
    <row r="4547" spans="1:8" x14ac:dyDescent="0.4">
      <c r="A4547" s="49"/>
      <c r="B4547" s="50" t="s">
        <v>409</v>
      </c>
      <c r="C4547" s="51">
        <v>4.9599999999999999E-6</v>
      </c>
      <c r="D4547" s="51">
        <v>3.0680799999999998E-6</v>
      </c>
      <c r="E4547" s="51">
        <v>1.6000000000000001E-6</v>
      </c>
      <c r="F4547" s="52">
        <v>3.7799999999999998E-6</v>
      </c>
      <c r="G4547" s="53">
        <v>1.3408080000000002E-5</v>
      </c>
      <c r="H4547" s="53">
        <f t="shared" si="70"/>
        <v>6.8381208000000007E-6</v>
      </c>
    </row>
    <row r="4548" spans="1:8" x14ac:dyDescent="0.4">
      <c r="A4548" s="49"/>
      <c r="B4548" s="50" t="s">
        <v>216</v>
      </c>
      <c r="C4548" s="51">
        <v>6.7797100000000003E-6</v>
      </c>
      <c r="D4548" s="51">
        <v>4.4179400000000008E-6</v>
      </c>
      <c r="E4548" s="51">
        <v>1.56947E-6</v>
      </c>
      <c r="F4548" s="52">
        <v>2.39E-6</v>
      </c>
      <c r="G4548" s="53">
        <v>1.5157119999999999E-5</v>
      </c>
      <c r="H4548" s="53">
        <f t="shared" si="70"/>
        <v>7.7301312000000004E-6</v>
      </c>
    </row>
    <row r="4549" spans="1:8" x14ac:dyDescent="0.4">
      <c r="A4549" s="49"/>
      <c r="B4549" s="50" t="s">
        <v>458</v>
      </c>
      <c r="C4549" s="51">
        <v>7.0605800000000001E-6</v>
      </c>
      <c r="D4549" s="51">
        <v>4.2234099999999999E-6</v>
      </c>
      <c r="E4549" s="51">
        <v>1.87282E-6</v>
      </c>
      <c r="F4549" s="52">
        <v>2.7299999999999997E-6</v>
      </c>
      <c r="G4549" s="53">
        <v>1.5886810000000002E-5</v>
      </c>
      <c r="H4549" s="53">
        <f t="shared" si="70"/>
        <v>8.1022731000000014E-6</v>
      </c>
    </row>
    <row r="4550" spans="1:8" x14ac:dyDescent="0.4">
      <c r="A4550" s="49"/>
      <c r="B4550" s="50" t="s">
        <v>475</v>
      </c>
      <c r="C4550" s="51">
        <v>6.5426099999999997E-6</v>
      </c>
      <c r="D4550" s="51">
        <v>9.0667700000000006E-6</v>
      </c>
      <c r="E4550" s="51">
        <v>2.1757900000000001E-6</v>
      </c>
      <c r="F4550" s="52">
        <v>2.0899999999999999E-6</v>
      </c>
      <c r="G4550" s="53">
        <v>1.9875169999999997E-5</v>
      </c>
      <c r="H4550" s="53">
        <f t="shared" si="70"/>
        <v>1.0136336699999998E-5</v>
      </c>
    </row>
    <row r="4551" spans="1:8" x14ac:dyDescent="0.4">
      <c r="A4551" s="49"/>
      <c r="B4551" s="50" t="s">
        <v>428</v>
      </c>
      <c r="C4551" s="51">
        <v>4.7299999999999996E-6</v>
      </c>
      <c r="D4551" s="51">
        <v>4.6865099999999998E-6</v>
      </c>
      <c r="E4551" s="51">
        <v>2.59363E-6</v>
      </c>
      <c r="F4551" s="52">
        <v>8.0099999999999995E-6</v>
      </c>
      <c r="G4551" s="53">
        <v>2.0020139999999998E-5</v>
      </c>
      <c r="H4551" s="53">
        <f t="shared" si="70"/>
        <v>1.0210271399999998E-5</v>
      </c>
    </row>
    <row r="4552" spans="1:8" x14ac:dyDescent="0.4">
      <c r="A4552" s="49"/>
      <c r="B4552" s="50" t="s">
        <v>222</v>
      </c>
      <c r="C4552" s="51">
        <v>8.6778800000000007E-6</v>
      </c>
      <c r="D4552" s="51">
        <v>5.5208200000000003E-6</v>
      </c>
      <c r="E4552" s="51">
        <v>2.2025399999999999E-6</v>
      </c>
      <c r="F4552" s="52">
        <v>6.6699999999999997E-6</v>
      </c>
      <c r="G4552" s="53">
        <v>2.307124E-5</v>
      </c>
      <c r="H4552" s="53">
        <f t="shared" si="70"/>
        <v>1.17663324E-5</v>
      </c>
    </row>
    <row r="4553" spans="1:8" x14ac:dyDescent="0.4">
      <c r="A4553" s="49"/>
      <c r="B4553" s="50" t="s">
        <v>406</v>
      </c>
      <c r="C4553" s="51">
        <v>8.8966300000000009E-6</v>
      </c>
      <c r="D4553" s="51">
        <v>5.7694799999999999E-6</v>
      </c>
      <c r="E4553" s="51">
        <v>2.5897099999999998E-6</v>
      </c>
      <c r="F4553" s="52">
        <v>7.0400000000000004E-6</v>
      </c>
      <c r="G4553" s="53">
        <v>2.429582E-5</v>
      </c>
      <c r="H4553" s="53">
        <f t="shared" ref="H4553:H4616" si="71">G4553*0.51</f>
        <v>1.2390868200000001E-5</v>
      </c>
    </row>
    <row r="4554" spans="1:8" x14ac:dyDescent="0.4">
      <c r="A4554" s="49"/>
      <c r="B4554" s="50" t="s">
        <v>425</v>
      </c>
      <c r="C4554" s="51">
        <v>5.8041699999999999E-6</v>
      </c>
      <c r="D4554" s="51">
        <v>1.8554900000000001E-5</v>
      </c>
      <c r="E4554" s="51">
        <v>3.72646E-6</v>
      </c>
      <c r="F4554" s="52">
        <v>6.4500000000000001E-6</v>
      </c>
      <c r="G4554" s="53">
        <v>3.4535530000000004E-5</v>
      </c>
      <c r="H4554" s="53">
        <f t="shared" si="71"/>
        <v>1.7613120300000002E-5</v>
      </c>
    </row>
    <row r="4555" spans="1:8" x14ac:dyDescent="0.4">
      <c r="A4555" s="49"/>
      <c r="B4555" s="50" t="s">
        <v>352</v>
      </c>
      <c r="C4555" s="51">
        <v>2.6912700000000001E-5</v>
      </c>
      <c r="D4555" s="51">
        <v>1.21233E-5</v>
      </c>
      <c r="E4555" s="51">
        <v>8.3533699999999999E-6</v>
      </c>
      <c r="F4555" s="52">
        <v>1.5800000000000001E-5</v>
      </c>
      <c r="G4555" s="53">
        <v>6.3189369999999993E-5</v>
      </c>
      <c r="H4555" s="53">
        <f t="shared" si="71"/>
        <v>3.2226578699999995E-5</v>
      </c>
    </row>
    <row r="4556" spans="1:8" x14ac:dyDescent="0.4">
      <c r="A4556" s="44" t="s">
        <v>272</v>
      </c>
      <c r="B4556" s="45" t="s">
        <v>72</v>
      </c>
      <c r="C4556" s="46">
        <v>2.3419599999999999E-8</v>
      </c>
      <c r="D4556" s="46">
        <v>7.4042799999999999E-8</v>
      </c>
      <c r="E4556" s="46">
        <v>7.2348800000000006E-9</v>
      </c>
      <c r="F4556" s="47">
        <v>5.0300000000000002E-9</v>
      </c>
      <c r="G4556" s="48">
        <v>1.0972728E-7</v>
      </c>
      <c r="H4556" s="48">
        <f t="shared" si="71"/>
        <v>5.5960912799999999E-8</v>
      </c>
    </row>
    <row r="4557" spans="1:8" x14ac:dyDescent="0.4">
      <c r="A4557" s="49"/>
      <c r="B4557" s="50" t="s">
        <v>368</v>
      </c>
      <c r="C4557" s="51">
        <v>3.2299999999999998E-8</v>
      </c>
      <c r="D4557" s="51">
        <v>8.0299999999999998E-8</v>
      </c>
      <c r="E4557" s="51">
        <v>6.0399999999999998E-9</v>
      </c>
      <c r="F4557" s="52">
        <v>2.4099999999999997E-9</v>
      </c>
      <c r="G4557" s="53">
        <v>1.2104999999999999E-7</v>
      </c>
      <c r="H4557" s="53">
        <f t="shared" si="71"/>
        <v>6.1735499999999991E-8</v>
      </c>
    </row>
    <row r="4558" spans="1:8" x14ac:dyDescent="0.4">
      <c r="A4558" s="49"/>
      <c r="B4558" s="50" t="s">
        <v>451</v>
      </c>
      <c r="C4558" s="51">
        <v>2.71274E-8</v>
      </c>
      <c r="D4558" s="51">
        <v>8.6629899999999997E-8</v>
      </c>
      <c r="E4558" s="51">
        <v>6.29188E-9</v>
      </c>
      <c r="F4558" s="52">
        <v>2.2800000000000004E-9</v>
      </c>
      <c r="G4558" s="53">
        <v>1.2232918E-7</v>
      </c>
      <c r="H4558" s="53">
        <f t="shared" si="71"/>
        <v>6.2387881800000008E-8</v>
      </c>
    </row>
    <row r="4559" spans="1:8" x14ac:dyDescent="0.4">
      <c r="A4559" s="49"/>
      <c r="B4559" s="50" t="s">
        <v>401</v>
      </c>
      <c r="C4559" s="51">
        <v>3.4672399999999996E-8</v>
      </c>
      <c r="D4559" s="51">
        <v>8.4228300000000008E-8</v>
      </c>
      <c r="E4559" s="51">
        <v>6.5117499999999996E-9</v>
      </c>
      <c r="F4559" s="52">
        <v>3.41E-9</v>
      </c>
      <c r="G4559" s="53">
        <v>1.2882245E-7</v>
      </c>
      <c r="H4559" s="53">
        <f t="shared" si="71"/>
        <v>6.5699449500000001E-8</v>
      </c>
    </row>
    <row r="4560" spans="1:8" x14ac:dyDescent="0.4">
      <c r="A4560" s="49"/>
      <c r="B4560" s="50" t="s">
        <v>376</v>
      </c>
      <c r="C4560" s="51">
        <v>2.9005699999999999E-8</v>
      </c>
      <c r="D4560" s="51">
        <v>8.8296499999999999E-8</v>
      </c>
      <c r="E4560" s="51">
        <v>7.8069100000000011E-9</v>
      </c>
      <c r="F4560" s="52">
        <v>4.8500000000000004E-9</v>
      </c>
      <c r="G4560" s="53">
        <v>1.2995911000000001E-7</v>
      </c>
      <c r="H4560" s="53">
        <f t="shared" si="71"/>
        <v>6.6279146100000003E-8</v>
      </c>
    </row>
    <row r="4561" spans="1:8" x14ac:dyDescent="0.4">
      <c r="A4561" s="49"/>
      <c r="B4561" s="50" t="s">
        <v>377</v>
      </c>
      <c r="C4561" s="51">
        <v>2.9005699999999999E-8</v>
      </c>
      <c r="D4561" s="51">
        <v>8.8296499999999999E-8</v>
      </c>
      <c r="E4561" s="51">
        <v>7.8069100000000011E-9</v>
      </c>
      <c r="F4561" s="52">
        <v>4.8500000000000004E-9</v>
      </c>
      <c r="G4561" s="53">
        <v>1.2995911000000001E-7</v>
      </c>
      <c r="H4561" s="53">
        <f t="shared" si="71"/>
        <v>6.6279146100000003E-8</v>
      </c>
    </row>
    <row r="4562" spans="1:8" x14ac:dyDescent="0.4">
      <c r="A4562" s="49"/>
      <c r="B4562" s="50" t="s">
        <v>61</v>
      </c>
      <c r="C4562" s="51">
        <v>2.9000000000000002E-8</v>
      </c>
      <c r="D4562" s="51">
        <v>8.8300000000000003E-8</v>
      </c>
      <c r="E4562" s="51">
        <v>7.8100000000000001E-9</v>
      </c>
      <c r="F4562" s="52">
        <v>4.8500000000000004E-9</v>
      </c>
      <c r="G4562" s="53">
        <v>1.2996000000000001E-7</v>
      </c>
      <c r="H4562" s="53">
        <f t="shared" si="71"/>
        <v>6.62796E-8</v>
      </c>
    </row>
    <row r="4563" spans="1:8" x14ac:dyDescent="0.4">
      <c r="A4563" s="49"/>
      <c r="B4563" s="50" t="s">
        <v>317</v>
      </c>
      <c r="C4563" s="51">
        <v>3.5899999999999997E-8</v>
      </c>
      <c r="D4563" s="51">
        <v>8.610000000000001E-8</v>
      </c>
      <c r="E4563" s="51">
        <v>6.7599999999999998E-9</v>
      </c>
      <c r="F4563" s="52">
        <v>4.01E-9</v>
      </c>
      <c r="G4563" s="53">
        <v>1.3277000000000002E-7</v>
      </c>
      <c r="H4563" s="53">
        <f t="shared" si="71"/>
        <v>6.7712700000000016E-8</v>
      </c>
    </row>
    <row r="4564" spans="1:8" x14ac:dyDescent="0.4">
      <c r="A4564" s="49"/>
      <c r="B4564" s="50" t="s">
        <v>224</v>
      </c>
      <c r="C4564" s="51">
        <v>3.55E-8</v>
      </c>
      <c r="D4564" s="51">
        <v>8.8200000000000009E-8</v>
      </c>
      <c r="E4564" s="51">
        <v>6.6299999999999996E-9</v>
      </c>
      <c r="F4564" s="52">
        <v>2.6500000000000002E-9</v>
      </c>
      <c r="G4564" s="53">
        <v>1.3298000000000002E-7</v>
      </c>
      <c r="H4564" s="53">
        <f t="shared" si="71"/>
        <v>6.781980000000001E-8</v>
      </c>
    </row>
    <row r="4565" spans="1:8" x14ac:dyDescent="0.4">
      <c r="A4565" s="49"/>
      <c r="B4565" s="50" t="s">
        <v>223</v>
      </c>
      <c r="C4565" s="51">
        <v>3.5052399999999997E-8</v>
      </c>
      <c r="D4565" s="51">
        <v>8.4462200000000003E-8</v>
      </c>
      <c r="E4565" s="51">
        <v>7.8472899999999989E-9</v>
      </c>
      <c r="F4565" s="52">
        <v>5.9900000000000002E-9</v>
      </c>
      <c r="G4565" s="53">
        <v>1.3335188999999996E-7</v>
      </c>
      <c r="H4565" s="53">
        <f t="shared" si="71"/>
        <v>6.8009463899999978E-8</v>
      </c>
    </row>
    <row r="4566" spans="1:8" x14ac:dyDescent="0.4">
      <c r="A4566" s="49"/>
      <c r="B4566" s="50" t="s">
        <v>356</v>
      </c>
      <c r="C4566" s="51">
        <v>3.5099999999999997E-8</v>
      </c>
      <c r="D4566" s="51">
        <v>8.4499999999999996E-8</v>
      </c>
      <c r="E4566" s="51">
        <v>7.8499999999999992E-9</v>
      </c>
      <c r="F4566" s="52">
        <v>5.9900000000000002E-9</v>
      </c>
      <c r="G4566" s="53">
        <v>1.3343999999999996E-7</v>
      </c>
      <c r="H4566" s="53">
        <f t="shared" si="71"/>
        <v>6.8054399999999977E-8</v>
      </c>
    </row>
    <row r="4567" spans="1:8" x14ac:dyDescent="0.4">
      <c r="A4567" s="49"/>
      <c r="B4567" s="50" t="s">
        <v>371</v>
      </c>
      <c r="C4567" s="51">
        <v>2.1990899999999999E-8</v>
      </c>
      <c r="D4567" s="51">
        <v>1.06361E-7</v>
      </c>
      <c r="E4567" s="51">
        <v>4.0586799999999999E-9</v>
      </c>
      <c r="F4567" s="52">
        <v>2.2000000000000003E-9</v>
      </c>
      <c r="G4567" s="53">
        <v>1.3461058E-7</v>
      </c>
      <c r="H4567" s="53">
        <f t="shared" si="71"/>
        <v>6.8651395800000001E-8</v>
      </c>
    </row>
    <row r="4568" spans="1:8" x14ac:dyDescent="0.4">
      <c r="A4568" s="49"/>
      <c r="B4568" s="50" t="s">
        <v>137</v>
      </c>
      <c r="C4568" s="51">
        <v>3.39688E-8</v>
      </c>
      <c r="D4568" s="51">
        <v>1.01742E-7</v>
      </c>
      <c r="E4568" s="51">
        <v>1.0124900000000001E-8</v>
      </c>
      <c r="F4568" s="52">
        <v>9.5800000000000004E-9</v>
      </c>
      <c r="G4568" s="53">
        <v>1.5541569999999999E-7</v>
      </c>
      <c r="H4568" s="53">
        <f t="shared" si="71"/>
        <v>7.9262006999999998E-8</v>
      </c>
    </row>
    <row r="4569" spans="1:8" x14ac:dyDescent="0.4">
      <c r="A4569" s="49"/>
      <c r="B4569" s="50" t="s">
        <v>402</v>
      </c>
      <c r="C4569" s="51">
        <v>3.9525599999999998E-8</v>
      </c>
      <c r="D4569" s="51">
        <v>1.00412E-7</v>
      </c>
      <c r="E4569" s="51">
        <v>1.0261900000000001E-8</v>
      </c>
      <c r="F4569" s="52">
        <v>7.9300000000000005E-9</v>
      </c>
      <c r="G4569" s="53">
        <v>1.5812950000000001E-7</v>
      </c>
      <c r="H4569" s="53">
        <f t="shared" si="71"/>
        <v>8.0646045000000011E-8</v>
      </c>
    </row>
    <row r="4570" spans="1:8" x14ac:dyDescent="0.4">
      <c r="A4570" s="49"/>
      <c r="B4570" s="50" t="s">
        <v>226</v>
      </c>
      <c r="C4570" s="51">
        <v>5.2504199999999996E-8</v>
      </c>
      <c r="D4570" s="51">
        <v>1.0139100000000001E-7</v>
      </c>
      <c r="E4570" s="51">
        <v>9.0831099999999997E-9</v>
      </c>
      <c r="F4570" s="52">
        <v>7.0099999999999996E-9</v>
      </c>
      <c r="G4570" s="53">
        <v>1.6998830999999999E-7</v>
      </c>
      <c r="H4570" s="53">
        <f t="shared" si="71"/>
        <v>8.6694038099999996E-8</v>
      </c>
    </row>
    <row r="4571" spans="1:8" x14ac:dyDescent="0.4">
      <c r="A4571" s="49"/>
      <c r="B4571" s="50" t="s">
        <v>452</v>
      </c>
      <c r="C4571" s="51">
        <v>6.0192899999999996E-8</v>
      </c>
      <c r="D4571" s="51">
        <v>1.00973E-7</v>
      </c>
      <c r="E4571" s="51">
        <v>9.0591699999999999E-9</v>
      </c>
      <c r="F4571" s="52">
        <v>6.89E-9</v>
      </c>
      <c r="G4571" s="53">
        <v>1.7711507E-7</v>
      </c>
      <c r="H4571" s="53">
        <f t="shared" si="71"/>
        <v>9.0328685700000002E-8</v>
      </c>
    </row>
    <row r="4572" spans="1:8" x14ac:dyDescent="0.4">
      <c r="A4572" s="49"/>
      <c r="B4572" s="50" t="s">
        <v>320</v>
      </c>
      <c r="C4572" s="51">
        <v>3.9400000000000002E-8</v>
      </c>
      <c r="D4572" s="51">
        <v>1.2200000000000001E-7</v>
      </c>
      <c r="E4572" s="51">
        <v>1.2E-8</v>
      </c>
      <c r="F4572" s="52">
        <v>8.4100000000000005E-9</v>
      </c>
      <c r="G4572" s="53">
        <v>1.8180999999999998E-7</v>
      </c>
      <c r="H4572" s="53">
        <f t="shared" si="71"/>
        <v>9.2723099999999995E-8</v>
      </c>
    </row>
    <row r="4573" spans="1:8" x14ac:dyDescent="0.4">
      <c r="A4573" s="49"/>
      <c r="B4573" s="50" t="s">
        <v>319</v>
      </c>
      <c r="C4573" s="51">
        <v>3.93854E-8</v>
      </c>
      <c r="D4573" s="51">
        <v>1.22208E-7</v>
      </c>
      <c r="E4573" s="51">
        <v>1.19836E-8</v>
      </c>
      <c r="F4573" s="52">
        <v>8.4100000000000005E-9</v>
      </c>
      <c r="G4573" s="53">
        <v>1.8198700000000003E-7</v>
      </c>
      <c r="H4573" s="53">
        <f t="shared" si="71"/>
        <v>9.2813370000000017E-8</v>
      </c>
    </row>
    <row r="4574" spans="1:8" x14ac:dyDescent="0.4">
      <c r="A4574" s="49"/>
      <c r="B4574" s="50" t="s">
        <v>463</v>
      </c>
      <c r="C4574" s="51">
        <v>6.320000000000001E-8</v>
      </c>
      <c r="D4574" s="51">
        <v>1.2499999999999999E-7</v>
      </c>
      <c r="E4574" s="51">
        <v>9.3800000000000003E-9</v>
      </c>
      <c r="F4574" s="52">
        <v>1.15E-8</v>
      </c>
      <c r="G4574" s="53">
        <v>2.0908000000000002E-7</v>
      </c>
      <c r="H4574" s="53">
        <f t="shared" si="71"/>
        <v>1.0663080000000001E-7</v>
      </c>
    </row>
    <row r="4575" spans="1:8" x14ac:dyDescent="0.4">
      <c r="A4575" s="49"/>
      <c r="B4575" s="50" t="s">
        <v>429</v>
      </c>
      <c r="C4575" s="51">
        <v>5.5199999999999998E-8</v>
      </c>
      <c r="D4575" s="51">
        <v>1.44726E-7</v>
      </c>
      <c r="E4575" s="51">
        <v>1.0999999999999999E-8</v>
      </c>
      <c r="F4575" s="52">
        <v>6.0200000000000003E-9</v>
      </c>
      <c r="G4575" s="53">
        <v>2.1694600000000002E-7</v>
      </c>
      <c r="H4575" s="53">
        <f t="shared" si="71"/>
        <v>1.1064246000000001E-7</v>
      </c>
    </row>
    <row r="4576" spans="1:8" x14ac:dyDescent="0.4">
      <c r="A4576" s="49"/>
      <c r="B4576" s="50" t="s">
        <v>346</v>
      </c>
      <c r="C4576" s="51">
        <v>5.1643199999999999E-8</v>
      </c>
      <c r="D4576" s="51">
        <v>1.40291E-7</v>
      </c>
      <c r="E4576" s="51">
        <v>1.3905400000000001E-8</v>
      </c>
      <c r="F4576" s="52">
        <v>2.8900000000000001E-8</v>
      </c>
      <c r="G4576" s="53">
        <v>2.347396E-7</v>
      </c>
      <c r="H4576" s="53">
        <f t="shared" si="71"/>
        <v>1.1971719600000001E-7</v>
      </c>
    </row>
    <row r="4577" spans="1:8" x14ac:dyDescent="0.4">
      <c r="A4577" s="49"/>
      <c r="B4577" s="50" t="s">
        <v>433</v>
      </c>
      <c r="C4577" s="51">
        <v>7.2700000000000009E-8</v>
      </c>
      <c r="D4577" s="51">
        <v>1.5799999999999999E-7</v>
      </c>
      <c r="E4577" s="51">
        <v>1.2E-8</v>
      </c>
      <c r="F4577" s="52">
        <v>1.5600000000000001E-8</v>
      </c>
      <c r="G4577" s="53">
        <v>2.5829999999999998E-7</v>
      </c>
      <c r="H4577" s="53">
        <f t="shared" si="71"/>
        <v>1.3173299999999998E-7</v>
      </c>
    </row>
    <row r="4578" spans="1:8" x14ac:dyDescent="0.4">
      <c r="A4578" s="49"/>
      <c r="B4578" s="50" t="s">
        <v>359</v>
      </c>
      <c r="C4578" s="51">
        <v>4.9563900000000001E-8</v>
      </c>
      <c r="D4578" s="51">
        <v>1.90018E-7</v>
      </c>
      <c r="E4578" s="51">
        <v>1.41903E-8</v>
      </c>
      <c r="F4578" s="52">
        <v>5.4800000000000001E-9</v>
      </c>
      <c r="G4578" s="53">
        <v>2.5925219999999998E-7</v>
      </c>
      <c r="H4578" s="53">
        <f t="shared" si="71"/>
        <v>1.3221862200000001E-7</v>
      </c>
    </row>
    <row r="4579" spans="1:8" x14ac:dyDescent="0.4">
      <c r="A4579" s="49"/>
      <c r="B4579" s="50" t="s">
        <v>388</v>
      </c>
      <c r="C4579" s="51">
        <v>9.6646599999999997E-8</v>
      </c>
      <c r="D4579" s="51">
        <v>1.5017E-7</v>
      </c>
      <c r="E4579" s="51">
        <v>1.2134E-8</v>
      </c>
      <c r="F4579" s="52">
        <v>8.1699999999999997E-9</v>
      </c>
      <c r="G4579" s="53">
        <v>2.6712060000000003E-7</v>
      </c>
      <c r="H4579" s="53">
        <f t="shared" si="71"/>
        <v>1.3623150600000001E-7</v>
      </c>
    </row>
    <row r="4580" spans="1:8" x14ac:dyDescent="0.4">
      <c r="A4580" s="49"/>
      <c r="B4580" s="50" t="s">
        <v>385</v>
      </c>
      <c r="C4580" s="51">
        <v>7.4576599999999998E-8</v>
      </c>
      <c r="D4580" s="51">
        <v>1.7471599999999999E-7</v>
      </c>
      <c r="E4580" s="51">
        <v>1.5701599999999999E-8</v>
      </c>
      <c r="F4580" s="52">
        <v>1.24E-8</v>
      </c>
      <c r="G4580" s="53">
        <v>2.7739420000000001E-7</v>
      </c>
      <c r="H4580" s="53">
        <f t="shared" si="71"/>
        <v>1.41471042E-7</v>
      </c>
    </row>
    <row r="4581" spans="1:8" x14ac:dyDescent="0.4">
      <c r="A4581" s="49"/>
      <c r="B4581" s="50" t="s">
        <v>468</v>
      </c>
      <c r="C4581" s="51">
        <v>1.4100000000000001E-7</v>
      </c>
      <c r="D4581" s="51">
        <v>9.6900000000000001E-8</v>
      </c>
      <c r="E4581" s="51">
        <v>5.6799999999999999E-8</v>
      </c>
      <c r="F4581" s="52">
        <v>3.9499999999999996E-8</v>
      </c>
      <c r="G4581" s="53">
        <v>3.3420000000000001E-7</v>
      </c>
      <c r="H4581" s="53">
        <f t="shared" si="71"/>
        <v>1.7044200000000001E-7</v>
      </c>
    </row>
    <row r="4582" spans="1:8" x14ac:dyDescent="0.4">
      <c r="A4582" s="49"/>
      <c r="B4582" s="50" t="s">
        <v>292</v>
      </c>
      <c r="C4582" s="51">
        <v>7.8452899999999989E-8</v>
      </c>
      <c r="D4582" s="51">
        <v>1.78485E-7</v>
      </c>
      <c r="E4582" s="51">
        <v>3.1151800000000002E-8</v>
      </c>
      <c r="F4582" s="52">
        <v>5.7100000000000002E-8</v>
      </c>
      <c r="G4582" s="53">
        <v>3.4518970000000001E-7</v>
      </c>
      <c r="H4582" s="53">
        <f t="shared" si="71"/>
        <v>1.76046747E-7</v>
      </c>
    </row>
    <row r="4583" spans="1:8" x14ac:dyDescent="0.4">
      <c r="A4583" s="49"/>
      <c r="B4583" s="50" t="s">
        <v>343</v>
      </c>
      <c r="C4583" s="51">
        <v>8.3800000000000009E-8</v>
      </c>
      <c r="D4583" s="51">
        <v>2.5199999999999998E-7</v>
      </c>
      <c r="E4583" s="51">
        <v>1.5818400000000002E-8</v>
      </c>
      <c r="F4583" s="52">
        <v>1.26E-8</v>
      </c>
      <c r="G4583" s="53">
        <v>3.6421839999999998E-7</v>
      </c>
      <c r="H4583" s="53">
        <f t="shared" si="71"/>
        <v>1.85751384E-7</v>
      </c>
    </row>
    <row r="4584" spans="1:8" x14ac:dyDescent="0.4">
      <c r="A4584" s="49"/>
      <c r="B4584" s="50" t="s">
        <v>435</v>
      </c>
      <c r="C4584" s="51">
        <v>9.5644799999999996E-8</v>
      </c>
      <c r="D4584" s="51">
        <v>2.41769E-7</v>
      </c>
      <c r="E4584" s="51">
        <v>1.2049699999999999E-8</v>
      </c>
      <c r="F4584" s="52">
        <v>1.7499999999999998E-8</v>
      </c>
      <c r="G4584" s="53">
        <v>3.6696349999999999E-7</v>
      </c>
      <c r="H4584" s="53">
        <f t="shared" si="71"/>
        <v>1.87151385E-7</v>
      </c>
    </row>
    <row r="4585" spans="1:8" x14ac:dyDescent="0.4">
      <c r="A4585" s="49"/>
      <c r="B4585" s="50" t="s">
        <v>469</v>
      </c>
      <c r="C4585" s="51">
        <v>9.5600000000000009E-8</v>
      </c>
      <c r="D4585" s="51">
        <v>2.4200000000000002E-7</v>
      </c>
      <c r="E4585" s="51">
        <v>1.2E-8</v>
      </c>
      <c r="F4585" s="52">
        <v>1.7499999999999998E-8</v>
      </c>
      <c r="G4585" s="53">
        <v>3.6710000000000005E-7</v>
      </c>
      <c r="H4585" s="53">
        <f t="shared" si="71"/>
        <v>1.8722100000000003E-7</v>
      </c>
    </row>
    <row r="4586" spans="1:8" x14ac:dyDescent="0.4">
      <c r="A4586" s="49"/>
      <c r="B4586" s="50" t="s">
        <v>443</v>
      </c>
      <c r="C4586" s="51">
        <v>1.2499999999999999E-7</v>
      </c>
      <c r="D4586" s="51">
        <v>2.3059300000000001E-7</v>
      </c>
      <c r="E4586" s="51">
        <v>1.9330900000000001E-8</v>
      </c>
      <c r="F4586" s="52">
        <v>1.4699999999999999E-8</v>
      </c>
      <c r="G4586" s="53">
        <v>3.8962389999999992E-7</v>
      </c>
      <c r="H4586" s="53">
        <f t="shared" si="71"/>
        <v>1.9870818899999995E-7</v>
      </c>
    </row>
    <row r="4587" spans="1:8" x14ac:dyDescent="0.4">
      <c r="A4587" s="49"/>
      <c r="B4587" s="50" t="s">
        <v>434</v>
      </c>
      <c r="C4587" s="51">
        <v>1.18445E-7</v>
      </c>
      <c r="D4587" s="51">
        <v>2.5992000000000001E-7</v>
      </c>
      <c r="E4587" s="51">
        <v>2.0282300000000002E-8</v>
      </c>
      <c r="F4587" s="52">
        <v>2.6400000000000001E-8</v>
      </c>
      <c r="G4587" s="53">
        <v>4.2504730000000001E-7</v>
      </c>
      <c r="H4587" s="53">
        <f t="shared" si="71"/>
        <v>2.16774123E-7</v>
      </c>
    </row>
    <row r="4588" spans="1:8" x14ac:dyDescent="0.4">
      <c r="A4588" s="49"/>
      <c r="B4588" s="50" t="s">
        <v>444</v>
      </c>
      <c r="C4588" s="51">
        <v>1.3347899999999997E-7</v>
      </c>
      <c r="D4588" s="51">
        <v>2.97051E-7</v>
      </c>
      <c r="E4588" s="51">
        <v>2.59812E-8</v>
      </c>
      <c r="F4588" s="52">
        <v>2.9399999999999999E-8</v>
      </c>
      <c r="G4588" s="53">
        <v>4.8591120000000005E-7</v>
      </c>
      <c r="H4588" s="53">
        <f t="shared" si="71"/>
        <v>2.4781471200000004E-7</v>
      </c>
    </row>
    <row r="4589" spans="1:8" x14ac:dyDescent="0.4">
      <c r="A4589" s="49"/>
      <c r="B4589" s="50" t="s">
        <v>467</v>
      </c>
      <c r="C4589" s="51">
        <v>1.4668099999999999E-7</v>
      </c>
      <c r="D4589" s="51">
        <v>3.5970799999999998E-7</v>
      </c>
      <c r="E4589" s="51">
        <v>4.1074699999999999E-8</v>
      </c>
      <c r="F4589" s="52">
        <v>6.2299999999999995E-8</v>
      </c>
      <c r="G4589" s="53">
        <v>6.097636999999999E-7</v>
      </c>
      <c r="H4589" s="53">
        <f t="shared" si="71"/>
        <v>3.1097948699999994E-7</v>
      </c>
    </row>
    <row r="4590" spans="1:8" x14ac:dyDescent="0.4">
      <c r="A4590" s="49"/>
      <c r="B4590" s="50" t="s">
        <v>420</v>
      </c>
      <c r="C4590" s="51">
        <v>1.51567E-7</v>
      </c>
      <c r="D4590" s="51">
        <v>4.5399400000000001E-7</v>
      </c>
      <c r="E4590" s="51">
        <v>9.1311600000000006E-9</v>
      </c>
      <c r="F4590" s="52">
        <v>7.6700000000000002E-9</v>
      </c>
      <c r="G4590" s="53">
        <v>6.2236216000000002E-7</v>
      </c>
      <c r="H4590" s="53">
        <f t="shared" si="71"/>
        <v>3.174047016E-7</v>
      </c>
    </row>
    <row r="4591" spans="1:8" x14ac:dyDescent="0.4">
      <c r="A4591" s="49"/>
      <c r="B4591" s="50" t="s">
        <v>465</v>
      </c>
      <c r="C4591" s="51">
        <v>2.35E-7</v>
      </c>
      <c r="D4591" s="51">
        <v>3.5399999999999997E-7</v>
      </c>
      <c r="E4591" s="51">
        <v>3.1099999999999994E-8</v>
      </c>
      <c r="F4591" s="52">
        <v>2.5599999999999998E-8</v>
      </c>
      <c r="G4591" s="53">
        <v>6.4569999999999991E-7</v>
      </c>
      <c r="H4591" s="53">
        <f t="shared" si="71"/>
        <v>3.2930699999999995E-7</v>
      </c>
    </row>
    <row r="4592" spans="1:8" x14ac:dyDescent="0.4">
      <c r="A4592" s="49"/>
      <c r="B4592" s="50" t="s">
        <v>357</v>
      </c>
      <c r="C4592" s="51">
        <v>1.48E-7</v>
      </c>
      <c r="D4592" s="51">
        <v>4.3100000000000003E-7</v>
      </c>
      <c r="E4592" s="51">
        <v>3.6600000000000003E-8</v>
      </c>
      <c r="F4592" s="52">
        <v>3.6799999999999999E-8</v>
      </c>
      <c r="G4592" s="53">
        <v>6.5239999999999999E-7</v>
      </c>
      <c r="H4592" s="53">
        <f t="shared" si="71"/>
        <v>3.3272399999999998E-7</v>
      </c>
    </row>
    <row r="4593" spans="1:8" x14ac:dyDescent="0.4">
      <c r="A4593" s="49"/>
      <c r="B4593" s="50" t="s">
        <v>472</v>
      </c>
      <c r="C4593" s="51">
        <v>2.35E-7</v>
      </c>
      <c r="D4593" s="51">
        <v>1.7457099999999998E-7</v>
      </c>
      <c r="E4593" s="51">
        <v>1.08E-7</v>
      </c>
      <c r="F4593" s="52">
        <v>1.5899999999999998E-7</v>
      </c>
      <c r="G4593" s="53">
        <v>6.7657099999999995E-7</v>
      </c>
      <c r="H4593" s="53">
        <f t="shared" si="71"/>
        <v>3.4505120999999998E-7</v>
      </c>
    </row>
    <row r="4594" spans="1:8" x14ac:dyDescent="0.4">
      <c r="A4594" s="49"/>
      <c r="B4594" s="50" t="s">
        <v>227</v>
      </c>
      <c r="C4594" s="51">
        <v>7.7300000000000004E-9</v>
      </c>
      <c r="D4594" s="51">
        <v>2.1E-7</v>
      </c>
      <c r="E4594" s="51">
        <v>3.34E-9</v>
      </c>
      <c r="F4594" s="52">
        <v>4.6600000000000002E-7</v>
      </c>
      <c r="G4594" s="53">
        <v>6.8706999999999997E-7</v>
      </c>
      <c r="H4594" s="53">
        <f t="shared" si="71"/>
        <v>3.5040569999999999E-7</v>
      </c>
    </row>
    <row r="4595" spans="1:8" x14ac:dyDescent="0.4">
      <c r="A4595" s="49"/>
      <c r="B4595" s="50" t="s">
        <v>440</v>
      </c>
      <c r="C4595" s="51">
        <v>1.6300000000000002E-7</v>
      </c>
      <c r="D4595" s="51">
        <v>4.4099999999999999E-7</v>
      </c>
      <c r="E4595" s="51">
        <v>3.6399999999999995E-8</v>
      </c>
      <c r="F4595" s="52">
        <v>5.3300000000000001E-8</v>
      </c>
      <c r="G4595" s="53">
        <v>6.9370000000000002E-7</v>
      </c>
      <c r="H4595" s="53">
        <f t="shared" si="71"/>
        <v>3.5378700000000002E-7</v>
      </c>
    </row>
    <row r="4596" spans="1:8" x14ac:dyDescent="0.4">
      <c r="A4596" s="49"/>
      <c r="B4596" s="50" t="s">
        <v>411</v>
      </c>
      <c r="C4596" s="51">
        <v>1.6278000000000001E-7</v>
      </c>
      <c r="D4596" s="51">
        <v>4.4126000000000002E-7</v>
      </c>
      <c r="E4596" s="51">
        <v>3.6396100000000003E-8</v>
      </c>
      <c r="F4596" s="52">
        <v>5.3300000000000001E-8</v>
      </c>
      <c r="G4596" s="53">
        <v>6.9373610000000011E-7</v>
      </c>
      <c r="H4596" s="53">
        <f t="shared" si="71"/>
        <v>3.5380541100000005E-7</v>
      </c>
    </row>
    <row r="4597" spans="1:8" x14ac:dyDescent="0.4">
      <c r="A4597" s="49"/>
      <c r="B4597" s="50" t="s">
        <v>439</v>
      </c>
      <c r="C4597" s="51">
        <v>1.6278000000000001E-7</v>
      </c>
      <c r="D4597" s="51">
        <v>4.4126000000000002E-7</v>
      </c>
      <c r="E4597" s="51">
        <v>3.6396100000000003E-8</v>
      </c>
      <c r="F4597" s="52">
        <v>5.3300000000000001E-8</v>
      </c>
      <c r="G4597" s="53">
        <v>6.9373610000000011E-7</v>
      </c>
      <c r="H4597" s="53">
        <f t="shared" si="71"/>
        <v>3.5380541100000005E-7</v>
      </c>
    </row>
    <row r="4598" spans="1:8" x14ac:dyDescent="0.4">
      <c r="A4598" s="49"/>
      <c r="B4598" s="50" t="s">
        <v>474</v>
      </c>
      <c r="C4598" s="51">
        <v>1.6278000000000001E-7</v>
      </c>
      <c r="D4598" s="51">
        <v>4.4126000000000002E-7</v>
      </c>
      <c r="E4598" s="51">
        <v>3.6396100000000003E-8</v>
      </c>
      <c r="F4598" s="52">
        <v>5.3300000000000001E-8</v>
      </c>
      <c r="G4598" s="53">
        <v>6.9373610000000011E-7</v>
      </c>
      <c r="H4598" s="53">
        <f t="shared" si="71"/>
        <v>3.5380541100000005E-7</v>
      </c>
    </row>
    <row r="4599" spans="1:8" x14ac:dyDescent="0.4">
      <c r="A4599" s="49"/>
      <c r="B4599" s="50" t="s">
        <v>414</v>
      </c>
      <c r="C4599" s="51">
        <v>2.5871099999999999E-7</v>
      </c>
      <c r="D4599" s="51">
        <v>1.92028E-7</v>
      </c>
      <c r="E4599" s="51">
        <v>1.18281E-7</v>
      </c>
      <c r="F4599" s="52">
        <v>1.7499999999999999E-7</v>
      </c>
      <c r="G4599" s="53">
        <v>7.4402000000000012E-7</v>
      </c>
      <c r="H4599" s="53">
        <f t="shared" si="71"/>
        <v>3.7945020000000006E-7</v>
      </c>
    </row>
    <row r="4600" spans="1:8" x14ac:dyDescent="0.4">
      <c r="A4600" s="49"/>
      <c r="B4600" s="50" t="s">
        <v>350</v>
      </c>
      <c r="C4600" s="51">
        <v>1.48E-7</v>
      </c>
      <c r="D4600" s="51">
        <v>5.5115500000000004E-7</v>
      </c>
      <c r="E4600" s="51">
        <v>3.3599999999999996E-8</v>
      </c>
      <c r="F4600" s="52">
        <v>5.3100000000000006E-8</v>
      </c>
      <c r="G4600" s="53">
        <v>7.8585499999999999E-7</v>
      </c>
      <c r="H4600" s="53">
        <f t="shared" si="71"/>
        <v>4.0078605E-7</v>
      </c>
    </row>
    <row r="4601" spans="1:8" x14ac:dyDescent="0.4">
      <c r="A4601" s="49"/>
      <c r="B4601" s="50" t="s">
        <v>349</v>
      </c>
      <c r="C4601" s="51">
        <v>1.4823800000000001E-7</v>
      </c>
      <c r="D4601" s="51">
        <v>5.5115500000000004E-7</v>
      </c>
      <c r="E4601" s="51">
        <v>3.3638800000000003E-8</v>
      </c>
      <c r="F4601" s="52">
        <v>5.3100000000000006E-8</v>
      </c>
      <c r="G4601" s="53">
        <v>7.8613179999999992E-7</v>
      </c>
      <c r="H4601" s="53">
        <f t="shared" si="71"/>
        <v>4.0092721799999994E-7</v>
      </c>
    </row>
    <row r="4602" spans="1:8" x14ac:dyDescent="0.4">
      <c r="A4602" s="49"/>
      <c r="B4602" s="50" t="s">
        <v>74</v>
      </c>
      <c r="C4602" s="51">
        <v>1.4823800000000001E-7</v>
      </c>
      <c r="D4602" s="51">
        <v>5.5115500000000004E-7</v>
      </c>
      <c r="E4602" s="51">
        <v>3.3638800000000003E-8</v>
      </c>
      <c r="F4602" s="52">
        <v>5.3100000000000006E-8</v>
      </c>
      <c r="G4602" s="53">
        <v>7.8613179999999992E-7</v>
      </c>
      <c r="H4602" s="53">
        <f t="shared" si="71"/>
        <v>4.0092721799999994E-7</v>
      </c>
    </row>
    <row r="4603" spans="1:8" x14ac:dyDescent="0.4">
      <c r="A4603" s="49"/>
      <c r="B4603" s="50" t="s">
        <v>426</v>
      </c>
      <c r="C4603" s="51">
        <v>2.3080900000000001E-7</v>
      </c>
      <c r="D4603" s="51">
        <v>1.3491400000000001E-7</v>
      </c>
      <c r="E4603" s="51">
        <v>2.9469799999999996E-7</v>
      </c>
      <c r="F4603" s="52">
        <v>1.43E-7</v>
      </c>
      <c r="G4603" s="53">
        <v>8.0342100000000006E-7</v>
      </c>
      <c r="H4603" s="53">
        <f t="shared" si="71"/>
        <v>4.0974471000000005E-7</v>
      </c>
    </row>
    <row r="4604" spans="1:8" x14ac:dyDescent="0.4">
      <c r="A4604" s="49"/>
      <c r="B4604" s="50" t="s">
        <v>392</v>
      </c>
      <c r="C4604" s="51">
        <v>2.3794699999999998E-7</v>
      </c>
      <c r="D4604" s="51">
        <v>4.9643000000000001E-7</v>
      </c>
      <c r="E4604" s="51">
        <v>1.5637700000000001E-8</v>
      </c>
      <c r="F4604" s="52">
        <v>5.5199999999999998E-8</v>
      </c>
      <c r="G4604" s="53">
        <v>8.052147E-7</v>
      </c>
      <c r="H4604" s="53">
        <f t="shared" si="71"/>
        <v>4.1065949700000003E-7</v>
      </c>
    </row>
    <row r="4605" spans="1:8" x14ac:dyDescent="0.4">
      <c r="A4605" s="49"/>
      <c r="B4605" s="50" t="s">
        <v>476</v>
      </c>
      <c r="C4605" s="51">
        <v>4.6200000000000003E-7</v>
      </c>
      <c r="D4605" s="51">
        <v>2.7099999999999998E-7</v>
      </c>
      <c r="E4605" s="51">
        <v>4.1199999999999998E-8</v>
      </c>
      <c r="F4605" s="52">
        <v>1.2599999999999999E-7</v>
      </c>
      <c r="G4605" s="53">
        <v>9.0019999999999997E-7</v>
      </c>
      <c r="H4605" s="53">
        <f t="shared" si="71"/>
        <v>4.5910199999999998E-7</v>
      </c>
    </row>
    <row r="4606" spans="1:8" x14ac:dyDescent="0.4">
      <c r="A4606" s="49"/>
      <c r="B4606" s="50" t="s">
        <v>333</v>
      </c>
      <c r="C4606" s="51">
        <v>2.1900000000000002E-7</v>
      </c>
      <c r="D4606" s="51">
        <v>6.1900000000000002E-7</v>
      </c>
      <c r="E4606" s="51">
        <v>4.5200000000000001E-8</v>
      </c>
      <c r="F4606" s="52">
        <v>7.8800000000000004E-8</v>
      </c>
      <c r="G4606" s="53">
        <v>9.6200000000000006E-7</v>
      </c>
      <c r="H4606" s="53">
        <f t="shared" si="71"/>
        <v>4.9062000000000003E-7</v>
      </c>
    </row>
    <row r="4607" spans="1:8" x14ac:dyDescent="0.4">
      <c r="A4607" s="49"/>
      <c r="B4607" s="50" t="s">
        <v>329</v>
      </c>
      <c r="C4607" s="51">
        <v>2.79E-7</v>
      </c>
      <c r="D4607" s="51">
        <v>7.4932399999999999E-7</v>
      </c>
      <c r="E4607" s="51">
        <v>6.6054499999999991E-8</v>
      </c>
      <c r="F4607" s="52">
        <v>9.3399999999999989E-8</v>
      </c>
      <c r="G4607" s="53">
        <v>1.1877785E-6</v>
      </c>
      <c r="H4607" s="53">
        <f t="shared" si="71"/>
        <v>6.0576703500000005E-7</v>
      </c>
    </row>
    <row r="4608" spans="1:8" x14ac:dyDescent="0.4">
      <c r="A4608" s="49"/>
      <c r="B4608" s="50" t="s">
        <v>393</v>
      </c>
      <c r="C4608" s="51">
        <v>7.06E-7</v>
      </c>
      <c r="D4608" s="51">
        <v>4.3500000000000002E-7</v>
      </c>
      <c r="E4608" s="51">
        <v>2.2399999999999999E-8</v>
      </c>
      <c r="F4608" s="52">
        <v>1.1000000000000001E-7</v>
      </c>
      <c r="G4608" s="53">
        <v>1.2734E-6</v>
      </c>
      <c r="H4608" s="53">
        <f t="shared" si="71"/>
        <v>6.4943399999999996E-7</v>
      </c>
    </row>
    <row r="4609" spans="1:8" x14ac:dyDescent="0.4">
      <c r="A4609" s="49"/>
      <c r="B4609" s="50" t="s">
        <v>225</v>
      </c>
      <c r="C4609" s="51">
        <v>2.9175099999999998E-7</v>
      </c>
      <c r="D4609" s="51">
        <v>8.3797399999999998E-7</v>
      </c>
      <c r="E4609" s="51">
        <v>7.2110300000000005E-8</v>
      </c>
      <c r="F4609" s="52">
        <v>1.05E-7</v>
      </c>
      <c r="G4609" s="53">
        <v>1.3068353000000003E-6</v>
      </c>
      <c r="H4609" s="53">
        <f t="shared" si="71"/>
        <v>6.6648600300000015E-7</v>
      </c>
    </row>
    <row r="4610" spans="1:8" x14ac:dyDescent="0.4">
      <c r="A4610" s="49"/>
      <c r="B4610" s="50" t="s">
        <v>159</v>
      </c>
      <c r="C4610" s="51">
        <v>3.5581499999999999E-7</v>
      </c>
      <c r="D4610" s="51">
        <v>2.46182E-7</v>
      </c>
      <c r="E4610" s="51">
        <v>4.5526600000000002E-7</v>
      </c>
      <c r="F4610" s="52">
        <v>2.8999999999999998E-7</v>
      </c>
      <c r="G4610" s="53">
        <v>1.347263E-6</v>
      </c>
      <c r="H4610" s="53">
        <f t="shared" si="71"/>
        <v>6.8710413E-7</v>
      </c>
    </row>
    <row r="4611" spans="1:8" x14ac:dyDescent="0.4">
      <c r="A4611" s="49"/>
      <c r="B4611" s="50" t="s">
        <v>87</v>
      </c>
      <c r="C4611" s="51">
        <v>4.03E-7</v>
      </c>
      <c r="D4611" s="51">
        <v>8.9006800000000003E-7</v>
      </c>
      <c r="E4611" s="51">
        <v>9.9799999999999994E-8</v>
      </c>
      <c r="F4611" s="52">
        <v>1.2000000000000002E-7</v>
      </c>
      <c r="G4611" s="53">
        <v>1.5128680000000001E-6</v>
      </c>
      <c r="H4611" s="53">
        <f t="shared" si="71"/>
        <v>7.7156268000000009E-7</v>
      </c>
    </row>
    <row r="4612" spans="1:8" x14ac:dyDescent="0.4">
      <c r="A4612" s="49"/>
      <c r="B4612" s="50" t="s">
        <v>296</v>
      </c>
      <c r="C4612" s="51">
        <v>3.3785999999999998E-7</v>
      </c>
      <c r="D4612" s="51">
        <v>8.7656200000000001E-7</v>
      </c>
      <c r="E4612" s="51">
        <v>5.4028199999999997E-8</v>
      </c>
      <c r="F4612" s="52">
        <v>2.5099999999999996E-7</v>
      </c>
      <c r="G4612" s="53">
        <v>1.5194502E-6</v>
      </c>
      <c r="H4612" s="53">
        <f t="shared" si="71"/>
        <v>7.7491960200000005E-7</v>
      </c>
    </row>
    <row r="4613" spans="1:8" x14ac:dyDescent="0.4">
      <c r="A4613" s="49"/>
      <c r="B4613" s="50" t="s">
        <v>369</v>
      </c>
      <c r="C4613" s="51">
        <v>5.5700000000000002E-7</v>
      </c>
      <c r="D4613" s="51">
        <v>7.4551200000000001E-7</v>
      </c>
      <c r="E4613" s="51">
        <v>1.12E-7</v>
      </c>
      <c r="F4613" s="52">
        <v>1.68E-7</v>
      </c>
      <c r="G4613" s="53">
        <v>1.5825119999999998E-6</v>
      </c>
      <c r="H4613" s="53">
        <f t="shared" si="71"/>
        <v>8.0708111999999988E-7</v>
      </c>
    </row>
    <row r="4614" spans="1:8" x14ac:dyDescent="0.4">
      <c r="A4614" s="49"/>
      <c r="B4614" s="50" t="s">
        <v>370</v>
      </c>
      <c r="C4614" s="51">
        <v>5.5700000000000002E-7</v>
      </c>
      <c r="D4614" s="51">
        <v>7.4600000000000004E-7</v>
      </c>
      <c r="E4614" s="51">
        <v>1.12E-7</v>
      </c>
      <c r="F4614" s="52">
        <v>1.68E-7</v>
      </c>
      <c r="G4614" s="53">
        <v>1.5829999999999997E-6</v>
      </c>
      <c r="H4614" s="53">
        <f t="shared" si="71"/>
        <v>8.0732999999999986E-7</v>
      </c>
    </row>
    <row r="4615" spans="1:8" x14ac:dyDescent="0.4">
      <c r="A4615" s="49"/>
      <c r="B4615" s="50" t="s">
        <v>456</v>
      </c>
      <c r="C4615" s="51">
        <v>3.5499999999999999E-7</v>
      </c>
      <c r="D4615" s="51">
        <v>1.02E-6</v>
      </c>
      <c r="E4615" s="51">
        <v>7.3200000000000007E-8</v>
      </c>
      <c r="F4615" s="52">
        <v>1.3999999999999998E-7</v>
      </c>
      <c r="G4615" s="53">
        <v>1.5882000000000001E-6</v>
      </c>
      <c r="H4615" s="53">
        <f t="shared" si="71"/>
        <v>8.0998200000000011E-7</v>
      </c>
    </row>
    <row r="4616" spans="1:8" x14ac:dyDescent="0.4">
      <c r="A4616" s="49"/>
      <c r="B4616" s="50" t="s">
        <v>461</v>
      </c>
      <c r="C4616" s="51">
        <v>3.6118699999999999E-7</v>
      </c>
      <c r="D4616" s="51">
        <v>1.0599199999999999E-6</v>
      </c>
      <c r="E4616" s="51">
        <v>4.9224600000000004E-8</v>
      </c>
      <c r="F4616" s="52">
        <v>1.4399999999999999E-7</v>
      </c>
      <c r="G4616" s="53">
        <v>1.6143316E-6</v>
      </c>
      <c r="H4616" s="53">
        <f t="shared" si="71"/>
        <v>8.2330911600000005E-7</v>
      </c>
    </row>
    <row r="4617" spans="1:8" x14ac:dyDescent="0.4">
      <c r="A4617" s="49"/>
      <c r="B4617" s="50" t="s">
        <v>453</v>
      </c>
      <c r="C4617" s="51">
        <v>3.6434199999999999E-7</v>
      </c>
      <c r="D4617" s="51">
        <v>1.0762300000000002E-6</v>
      </c>
      <c r="E4617" s="51">
        <v>3.1379300000000002E-8</v>
      </c>
      <c r="F4617" s="52">
        <v>2.65E-7</v>
      </c>
      <c r="G4617" s="53">
        <v>1.7369513000000002E-6</v>
      </c>
      <c r="H4617" s="53">
        <f t="shared" ref="H4617:H4680" si="72">G4617*0.51</f>
        <v>8.8584516300000009E-7</v>
      </c>
    </row>
    <row r="4618" spans="1:8" x14ac:dyDescent="0.4">
      <c r="A4618" s="49"/>
      <c r="B4618" s="50" t="s">
        <v>470</v>
      </c>
      <c r="C4618" s="51">
        <v>4.15E-7</v>
      </c>
      <c r="D4618" s="51">
        <v>1.15E-6</v>
      </c>
      <c r="E4618" s="51">
        <v>1.7900000000000001E-8</v>
      </c>
      <c r="F4618" s="52">
        <v>2.5499999999999999E-7</v>
      </c>
      <c r="G4618" s="53">
        <v>1.8379E-6</v>
      </c>
      <c r="H4618" s="53">
        <f t="shared" si="72"/>
        <v>9.3732900000000007E-7</v>
      </c>
    </row>
    <row r="4619" spans="1:8" x14ac:dyDescent="0.4">
      <c r="A4619" s="49"/>
      <c r="B4619" s="50" t="s">
        <v>80</v>
      </c>
      <c r="C4619" s="51">
        <v>3.6200000000000004E-7</v>
      </c>
      <c r="D4619" s="51">
        <v>1.2299999999999999E-6</v>
      </c>
      <c r="E4619" s="51">
        <v>8.2299999999999989E-8</v>
      </c>
      <c r="F4619" s="52">
        <v>1.66E-7</v>
      </c>
      <c r="G4619" s="53">
        <v>1.8403E-6</v>
      </c>
      <c r="H4619" s="53">
        <f t="shared" si="72"/>
        <v>9.3855299999999997E-7</v>
      </c>
    </row>
    <row r="4620" spans="1:8" x14ac:dyDescent="0.4">
      <c r="A4620" s="49"/>
      <c r="B4620" s="50" t="s">
        <v>410</v>
      </c>
      <c r="C4620" s="51">
        <v>4.2800000000000002E-7</v>
      </c>
      <c r="D4620" s="51">
        <v>1.1000000000000001E-6</v>
      </c>
      <c r="E4620" s="51">
        <v>1.9799999999999999E-8</v>
      </c>
      <c r="F4620" s="52">
        <v>2.9999999999999999E-7</v>
      </c>
      <c r="G4620" s="53">
        <v>1.8477999999999999E-6</v>
      </c>
      <c r="H4620" s="53">
        <f t="shared" si="72"/>
        <v>9.42378E-7</v>
      </c>
    </row>
    <row r="4621" spans="1:8" x14ac:dyDescent="0.4">
      <c r="A4621" s="49"/>
      <c r="B4621" s="50" t="s">
        <v>298</v>
      </c>
      <c r="C4621" s="51">
        <v>2.43518E-7</v>
      </c>
      <c r="D4621" s="51">
        <v>1.1959699999999999E-6</v>
      </c>
      <c r="E4621" s="51">
        <v>9.2469500000000006E-8</v>
      </c>
      <c r="F4621" s="52">
        <v>5.0100000000000005E-7</v>
      </c>
      <c r="G4621" s="53">
        <v>2.0329574999999998E-6</v>
      </c>
      <c r="H4621" s="53">
        <f t="shared" si="72"/>
        <v>1.036808325E-6</v>
      </c>
    </row>
    <row r="4622" spans="1:8" x14ac:dyDescent="0.4">
      <c r="A4622" s="49"/>
      <c r="B4622" s="50" t="s">
        <v>277</v>
      </c>
      <c r="C4622" s="51">
        <v>4.7699999999999994E-7</v>
      </c>
      <c r="D4622" s="51">
        <v>1.31E-6</v>
      </c>
      <c r="E4622" s="51">
        <v>1.8962600000000001E-8</v>
      </c>
      <c r="F4622" s="52">
        <v>2.5599999999999996E-7</v>
      </c>
      <c r="G4622" s="53">
        <v>2.0619625999999998E-6</v>
      </c>
      <c r="H4622" s="53">
        <f t="shared" si="72"/>
        <v>1.051600926E-6</v>
      </c>
    </row>
    <row r="4623" spans="1:8" x14ac:dyDescent="0.4">
      <c r="A4623" s="49"/>
      <c r="B4623" s="50" t="s">
        <v>91</v>
      </c>
      <c r="C4623" s="51">
        <v>1.1800000000000001E-6</v>
      </c>
      <c r="D4623" s="51">
        <v>8.8184400000000002E-7</v>
      </c>
      <c r="E4623" s="51">
        <v>5.5199999999999998E-8</v>
      </c>
      <c r="F4623" s="52">
        <v>7.3600000000000002E-9</v>
      </c>
      <c r="G4623" s="53">
        <v>2.1244040000000005E-6</v>
      </c>
      <c r="H4623" s="53">
        <f t="shared" si="72"/>
        <v>1.0834460400000002E-6</v>
      </c>
    </row>
    <row r="4624" spans="1:8" x14ac:dyDescent="0.4">
      <c r="A4624" s="49"/>
      <c r="B4624" s="50" t="s">
        <v>306</v>
      </c>
      <c r="C4624" s="51">
        <v>5.5717099999999998E-7</v>
      </c>
      <c r="D4624" s="51">
        <v>1.1901100000000001E-6</v>
      </c>
      <c r="E4624" s="51">
        <v>7.5142799999999989E-8</v>
      </c>
      <c r="F4624" s="52">
        <v>3.1899999999999998E-7</v>
      </c>
      <c r="G4624" s="53">
        <v>2.1414237999999999E-6</v>
      </c>
      <c r="H4624" s="53">
        <f t="shared" si="72"/>
        <v>1.092126138E-6</v>
      </c>
    </row>
    <row r="4625" spans="1:8" x14ac:dyDescent="0.4">
      <c r="A4625" s="49"/>
      <c r="B4625" s="50" t="s">
        <v>351</v>
      </c>
      <c r="C4625" s="51">
        <v>6.9999999999999997E-7</v>
      </c>
      <c r="D4625" s="51">
        <v>5.2300000000000001E-7</v>
      </c>
      <c r="E4625" s="51">
        <v>4.5699999999999998E-7</v>
      </c>
      <c r="F4625" s="52">
        <v>6.8500000000000001E-7</v>
      </c>
      <c r="G4625" s="53">
        <v>2.3649999999999998E-6</v>
      </c>
      <c r="H4625" s="53">
        <f t="shared" si="72"/>
        <v>1.2061499999999999E-6</v>
      </c>
    </row>
    <row r="4626" spans="1:8" x14ac:dyDescent="0.4">
      <c r="A4626" s="49"/>
      <c r="B4626" s="50" t="s">
        <v>375</v>
      </c>
      <c r="C4626" s="51">
        <v>6.6000000000000003E-7</v>
      </c>
      <c r="D4626" s="51">
        <v>1.53E-6</v>
      </c>
      <c r="E4626" s="51">
        <v>9.2099999999999998E-8</v>
      </c>
      <c r="F4626" s="52">
        <v>3.7300000000000002E-7</v>
      </c>
      <c r="G4626" s="53">
        <v>2.6551000000000002E-6</v>
      </c>
      <c r="H4626" s="53">
        <f t="shared" si="72"/>
        <v>1.3541010000000001E-6</v>
      </c>
    </row>
    <row r="4627" spans="1:8" x14ac:dyDescent="0.4">
      <c r="A4627" s="49"/>
      <c r="B4627" s="50" t="s">
        <v>378</v>
      </c>
      <c r="C4627" s="51">
        <v>6.8099999999999992E-7</v>
      </c>
      <c r="D4627" s="51">
        <v>1.6299999999999999E-6</v>
      </c>
      <c r="E4627" s="51">
        <v>1.48E-7</v>
      </c>
      <c r="F4627" s="52">
        <v>3.34E-7</v>
      </c>
      <c r="G4627" s="53">
        <v>2.7929999999999998E-6</v>
      </c>
      <c r="H4627" s="53">
        <f t="shared" si="72"/>
        <v>1.4244299999999998E-6</v>
      </c>
    </row>
    <row r="4628" spans="1:8" x14ac:dyDescent="0.4">
      <c r="A4628" s="49"/>
      <c r="B4628" s="50" t="s">
        <v>454</v>
      </c>
      <c r="C4628" s="51">
        <v>7.2800000000000006E-7</v>
      </c>
      <c r="D4628" s="51">
        <v>1.75E-6</v>
      </c>
      <c r="E4628" s="51">
        <v>4.5900000000000001E-8</v>
      </c>
      <c r="F4628" s="52">
        <v>4.1300000000000001E-7</v>
      </c>
      <c r="G4628" s="53">
        <v>2.9369000000000006E-6</v>
      </c>
      <c r="H4628" s="53">
        <f t="shared" si="72"/>
        <v>1.4978190000000004E-6</v>
      </c>
    </row>
    <row r="4629" spans="1:8" x14ac:dyDescent="0.4">
      <c r="A4629" s="49"/>
      <c r="B4629" s="50" t="s">
        <v>397</v>
      </c>
      <c r="C4629" s="51">
        <v>6.4963799999999998E-7</v>
      </c>
      <c r="D4629" s="51">
        <v>1.81E-6</v>
      </c>
      <c r="E4629" s="51">
        <v>7.17E-8</v>
      </c>
      <c r="F4629" s="52">
        <v>4.46E-7</v>
      </c>
      <c r="G4629" s="53">
        <v>2.9773380000000005E-6</v>
      </c>
      <c r="H4629" s="53">
        <f t="shared" si="72"/>
        <v>1.5184423800000004E-6</v>
      </c>
    </row>
    <row r="4630" spans="1:8" x14ac:dyDescent="0.4">
      <c r="A4630" s="49"/>
      <c r="B4630" s="50" t="s">
        <v>412</v>
      </c>
      <c r="C4630" s="51">
        <v>6.9700000000000006E-7</v>
      </c>
      <c r="D4630" s="51">
        <v>1.9099999999999999E-6</v>
      </c>
      <c r="E4630" s="51">
        <v>3.0099999999999998E-8</v>
      </c>
      <c r="F4630" s="52">
        <v>3.65E-7</v>
      </c>
      <c r="G4630" s="53">
        <v>3.0020999999999996E-6</v>
      </c>
      <c r="H4630" s="53">
        <f t="shared" si="72"/>
        <v>1.5310709999999999E-6</v>
      </c>
    </row>
    <row r="4631" spans="1:8" x14ac:dyDescent="0.4">
      <c r="A4631" s="49"/>
      <c r="B4631" s="50" t="s">
        <v>430</v>
      </c>
      <c r="C4631" s="51">
        <v>6.2337000000000006E-7</v>
      </c>
      <c r="D4631" s="51">
        <v>2.2721799999999999E-6</v>
      </c>
      <c r="E4631" s="51">
        <v>1.7637899999999999E-7</v>
      </c>
      <c r="F4631" s="52">
        <v>2.7999999999999997E-7</v>
      </c>
      <c r="G4631" s="53">
        <v>3.3519290000000002E-6</v>
      </c>
      <c r="H4631" s="53">
        <f t="shared" si="72"/>
        <v>1.7094837900000002E-6</v>
      </c>
    </row>
    <row r="4632" spans="1:8" x14ac:dyDescent="0.4">
      <c r="A4632" s="49"/>
      <c r="B4632" s="50" t="s">
        <v>395</v>
      </c>
      <c r="C4632" s="51">
        <v>9.7099999999999989E-7</v>
      </c>
      <c r="D4632" s="51">
        <v>2.4499999999999998E-6</v>
      </c>
      <c r="E4632" s="51">
        <v>3.4199999999999995E-8</v>
      </c>
      <c r="F4632" s="52">
        <v>1.9399999999999999E-7</v>
      </c>
      <c r="G4632" s="53">
        <v>3.6492000000000001E-6</v>
      </c>
      <c r="H4632" s="53">
        <f t="shared" si="72"/>
        <v>1.8610920000000001E-6</v>
      </c>
    </row>
    <row r="4633" spans="1:8" x14ac:dyDescent="0.4">
      <c r="A4633" s="49"/>
      <c r="B4633" s="50" t="s">
        <v>446</v>
      </c>
      <c r="C4633" s="51">
        <v>9.4399999999999998E-7</v>
      </c>
      <c r="D4633" s="51">
        <v>1.99E-6</v>
      </c>
      <c r="E4633" s="51">
        <v>2.7500000000000001E-7</v>
      </c>
      <c r="F4633" s="52">
        <v>6.3399999999999999E-7</v>
      </c>
      <c r="G4633" s="53">
        <v>3.8430000000000003E-6</v>
      </c>
      <c r="H4633" s="53">
        <f t="shared" si="72"/>
        <v>1.9599300000000001E-6</v>
      </c>
    </row>
    <row r="4634" spans="1:8" x14ac:dyDescent="0.4">
      <c r="A4634" s="49"/>
      <c r="B4634" s="50" t="s">
        <v>398</v>
      </c>
      <c r="C4634" s="51">
        <v>1.2041E-6</v>
      </c>
      <c r="D4634" s="51">
        <v>1.9520600000000001E-6</v>
      </c>
      <c r="E4634" s="51">
        <v>3.22167E-7</v>
      </c>
      <c r="F4634" s="52">
        <v>5.7799999999999991E-7</v>
      </c>
      <c r="G4634" s="53">
        <v>4.0563270000000001E-6</v>
      </c>
      <c r="H4634" s="53">
        <f t="shared" si="72"/>
        <v>2.0687267700000001E-6</v>
      </c>
    </row>
    <row r="4635" spans="1:8" x14ac:dyDescent="0.4">
      <c r="A4635" s="49"/>
      <c r="B4635" s="50" t="s">
        <v>409</v>
      </c>
      <c r="C4635" s="51">
        <v>1.19E-6</v>
      </c>
      <c r="D4635" s="51">
        <v>1.2504199999999998E-6</v>
      </c>
      <c r="E4635" s="51">
        <v>5.8699999999999995E-7</v>
      </c>
      <c r="F4635" s="52">
        <v>1.6000000000000001E-6</v>
      </c>
      <c r="G4635" s="53">
        <v>4.6274200000000005E-6</v>
      </c>
      <c r="H4635" s="53">
        <f t="shared" si="72"/>
        <v>2.3599842000000001E-6</v>
      </c>
    </row>
    <row r="4636" spans="1:8" x14ac:dyDescent="0.4">
      <c r="A4636" s="49"/>
      <c r="B4636" s="50" t="s">
        <v>327</v>
      </c>
      <c r="C4636" s="51">
        <v>1.9803899999999999E-6</v>
      </c>
      <c r="D4636" s="51">
        <v>1.59632E-6</v>
      </c>
      <c r="E4636" s="51">
        <v>5.6341500000000007E-7</v>
      </c>
      <c r="F4636" s="52">
        <v>7.9699999999999995E-7</v>
      </c>
      <c r="G4636" s="53">
        <v>4.9371249999999998E-6</v>
      </c>
      <c r="H4636" s="53">
        <f t="shared" si="72"/>
        <v>2.5179337499999999E-6</v>
      </c>
    </row>
    <row r="4637" spans="1:8" x14ac:dyDescent="0.4">
      <c r="A4637" s="49"/>
      <c r="B4637" s="50" t="s">
        <v>427</v>
      </c>
      <c r="C4637" s="51">
        <v>2.03E-6</v>
      </c>
      <c r="D4637" s="51">
        <v>1.71558E-6</v>
      </c>
      <c r="E4637" s="51">
        <v>8.2217600000000002E-7</v>
      </c>
      <c r="F4637" s="52">
        <v>8.4999999999999991E-7</v>
      </c>
      <c r="G4637" s="53">
        <v>5.4177560000000005E-6</v>
      </c>
      <c r="H4637" s="53">
        <f t="shared" si="72"/>
        <v>2.7630555600000004E-6</v>
      </c>
    </row>
    <row r="4638" spans="1:8" x14ac:dyDescent="0.4">
      <c r="A4638" s="49"/>
      <c r="B4638" s="50" t="s">
        <v>266</v>
      </c>
      <c r="C4638" s="51">
        <v>1.19E-6</v>
      </c>
      <c r="D4638" s="51">
        <v>3.6618199999999999E-6</v>
      </c>
      <c r="E4638" s="51">
        <v>2.7700000000000001E-7</v>
      </c>
      <c r="F4638" s="52">
        <v>4.6600000000000002E-7</v>
      </c>
      <c r="G4638" s="53">
        <v>5.5948200000000008E-6</v>
      </c>
      <c r="H4638" s="53">
        <f t="shared" si="72"/>
        <v>2.8533582000000005E-6</v>
      </c>
    </row>
    <row r="4639" spans="1:8" x14ac:dyDescent="0.4">
      <c r="A4639" s="49"/>
      <c r="B4639" s="50" t="s">
        <v>363</v>
      </c>
      <c r="C4639" s="51">
        <v>1.53403E-6</v>
      </c>
      <c r="D4639" s="51">
        <v>1.0290200000000001E-6</v>
      </c>
      <c r="E4639" s="51">
        <v>2.0295299999999998E-6</v>
      </c>
      <c r="F4639" s="52">
        <v>1.3400000000000001E-6</v>
      </c>
      <c r="G4639" s="53">
        <v>5.93258E-6</v>
      </c>
      <c r="H4639" s="53">
        <f t="shared" si="72"/>
        <v>3.0256158E-6</v>
      </c>
    </row>
    <row r="4640" spans="1:8" x14ac:dyDescent="0.4">
      <c r="A4640" s="49"/>
      <c r="B4640" s="50" t="s">
        <v>215</v>
      </c>
      <c r="C4640" s="51">
        <v>1.8248400000000001E-6</v>
      </c>
      <c r="D4640" s="51">
        <v>5.3903800000000004E-6</v>
      </c>
      <c r="E4640" s="51">
        <v>1.5716600000000002E-7</v>
      </c>
      <c r="F4640" s="52">
        <v>1.33E-6</v>
      </c>
      <c r="G4640" s="53">
        <v>8.7023860000000016E-6</v>
      </c>
      <c r="H4640" s="53">
        <f t="shared" si="72"/>
        <v>4.4382168600000007E-6</v>
      </c>
    </row>
    <row r="4641" spans="1:8" x14ac:dyDescent="0.4">
      <c r="A4641" s="49"/>
      <c r="B4641" s="50" t="s">
        <v>389</v>
      </c>
      <c r="C4641" s="51">
        <v>1.7892200000000001E-6</v>
      </c>
      <c r="D4641" s="51">
        <v>5.16222E-6</v>
      </c>
      <c r="E4641" s="51">
        <v>1.4086500000000001E-7</v>
      </c>
      <c r="F4641" s="52">
        <v>2.5500000000000001E-6</v>
      </c>
      <c r="G4641" s="53">
        <v>9.6423049999999995E-6</v>
      </c>
      <c r="H4641" s="53">
        <f t="shared" si="72"/>
        <v>4.9175755499999998E-6</v>
      </c>
    </row>
    <row r="4642" spans="1:8" x14ac:dyDescent="0.4">
      <c r="A4642" s="49"/>
      <c r="B4642" s="50" t="s">
        <v>460</v>
      </c>
      <c r="C4642" s="51">
        <v>3.9699999999999993E-6</v>
      </c>
      <c r="D4642" s="51">
        <v>1.0362E-5</v>
      </c>
      <c r="E4642" s="51">
        <v>1.43E-7</v>
      </c>
      <c r="F4642" s="52">
        <v>1.7999999999999999E-6</v>
      </c>
      <c r="G4642" s="53">
        <v>1.6275000000000003E-5</v>
      </c>
      <c r="H4642" s="53">
        <f t="shared" si="72"/>
        <v>8.3002500000000007E-6</v>
      </c>
    </row>
    <row r="4643" spans="1:8" x14ac:dyDescent="0.4">
      <c r="A4643" s="44" t="s">
        <v>289</v>
      </c>
      <c r="B4643" s="45" t="s">
        <v>418</v>
      </c>
      <c r="C4643" s="46">
        <v>1.50125E-8</v>
      </c>
      <c r="D4643" s="46">
        <v>9.1589500000000001E-9</v>
      </c>
      <c r="E4643" s="46">
        <v>7.0023799999999993E-10</v>
      </c>
      <c r="F4643" s="47">
        <v>3.36E-9</v>
      </c>
      <c r="G4643" s="48">
        <v>2.8231688000000004E-8</v>
      </c>
      <c r="H4643" s="48">
        <f t="shared" si="72"/>
        <v>1.4398160880000003E-8</v>
      </c>
    </row>
    <row r="4644" spans="1:8" x14ac:dyDescent="0.4">
      <c r="A4644" s="49"/>
      <c r="B4644" s="50" t="s">
        <v>219</v>
      </c>
      <c r="C4644" s="51">
        <v>2.30299E-8</v>
      </c>
      <c r="D4644" s="51">
        <v>1.36989E-8</v>
      </c>
      <c r="E4644" s="51">
        <v>1.5968300000000002E-9</v>
      </c>
      <c r="F4644" s="52">
        <v>5.5400000000000003E-9</v>
      </c>
      <c r="G4644" s="53">
        <v>4.3865629999999998E-8</v>
      </c>
      <c r="H4644" s="53">
        <f t="shared" si="72"/>
        <v>2.2371471299999999E-8</v>
      </c>
    </row>
    <row r="4645" spans="1:8" x14ac:dyDescent="0.4">
      <c r="A4645" s="49"/>
      <c r="B4645" s="50" t="s">
        <v>284</v>
      </c>
      <c r="C4645" s="51">
        <v>5.0789400000000001E-8</v>
      </c>
      <c r="D4645" s="51">
        <v>3.7360800000000002E-8</v>
      </c>
      <c r="E4645" s="51">
        <v>5.8464299999999996E-9</v>
      </c>
      <c r="F4645" s="52">
        <v>1.3799999999999999E-8</v>
      </c>
      <c r="G4645" s="53">
        <v>1.0779663E-7</v>
      </c>
      <c r="H4645" s="53">
        <f t="shared" si="72"/>
        <v>5.4976281300000001E-8</v>
      </c>
    </row>
    <row r="4646" spans="1:8" x14ac:dyDescent="0.4">
      <c r="A4646" s="49"/>
      <c r="B4646" s="50" t="s">
        <v>438</v>
      </c>
      <c r="C4646" s="51">
        <v>4.9165900000000006E-8</v>
      </c>
      <c r="D4646" s="51">
        <v>4.8082599999999999E-8</v>
      </c>
      <c r="E4646" s="51">
        <v>2.60784E-9</v>
      </c>
      <c r="F4646" s="52">
        <v>9.1999999999999997E-9</v>
      </c>
      <c r="G4646" s="53">
        <v>1.0905634000000001E-7</v>
      </c>
      <c r="H4646" s="53">
        <f t="shared" si="72"/>
        <v>5.5618733400000008E-8</v>
      </c>
    </row>
    <row r="4647" spans="1:8" x14ac:dyDescent="0.4">
      <c r="A4647" s="49"/>
      <c r="B4647" s="50" t="s">
        <v>407</v>
      </c>
      <c r="C4647" s="51">
        <v>6.4200000000000006E-8</v>
      </c>
      <c r="D4647" s="51">
        <v>3.92E-8</v>
      </c>
      <c r="E4647" s="51">
        <v>2.9900000000000002E-9</v>
      </c>
      <c r="F4647" s="52">
        <v>1.44E-8</v>
      </c>
      <c r="G4647" s="53">
        <v>1.2078999999999999E-7</v>
      </c>
      <c r="H4647" s="53">
        <f t="shared" si="72"/>
        <v>6.1602899999999994E-8</v>
      </c>
    </row>
    <row r="4648" spans="1:8" x14ac:dyDescent="0.4">
      <c r="A4648" s="49"/>
      <c r="B4648" s="50" t="s">
        <v>334</v>
      </c>
      <c r="C4648" s="51">
        <v>6.5474400000000003E-8</v>
      </c>
      <c r="D4648" s="51">
        <v>3.9945300000000001E-8</v>
      </c>
      <c r="E4648" s="51">
        <v>3.0539699999999999E-9</v>
      </c>
      <c r="F4648" s="52">
        <v>1.4699999999999999E-8</v>
      </c>
      <c r="G4648" s="53">
        <v>1.2317367000000001E-7</v>
      </c>
      <c r="H4648" s="53">
        <f t="shared" si="72"/>
        <v>6.2818571700000012E-8</v>
      </c>
    </row>
    <row r="4649" spans="1:8" x14ac:dyDescent="0.4">
      <c r="A4649" s="49"/>
      <c r="B4649" s="50" t="s">
        <v>458</v>
      </c>
      <c r="C4649" s="51">
        <v>6.6186799999999998E-8</v>
      </c>
      <c r="D4649" s="51">
        <v>3.6372700000000001E-8</v>
      </c>
      <c r="E4649" s="51">
        <v>7.6676600000000004E-9</v>
      </c>
      <c r="F4649" s="52">
        <v>1.6199999999999999E-8</v>
      </c>
      <c r="G4649" s="53">
        <v>1.2642716E-7</v>
      </c>
      <c r="H4649" s="53">
        <f t="shared" si="72"/>
        <v>6.4477851600000002E-8</v>
      </c>
    </row>
    <row r="4650" spans="1:8" x14ac:dyDescent="0.4">
      <c r="A4650" s="49"/>
      <c r="B4650" s="50" t="s">
        <v>475</v>
      </c>
      <c r="C4650" s="51">
        <v>6.85534E-8</v>
      </c>
      <c r="D4650" s="51">
        <v>4.07744E-8</v>
      </c>
      <c r="E4650" s="51">
        <v>8.0776200000000009E-9</v>
      </c>
      <c r="F4650" s="52">
        <v>1.66E-8</v>
      </c>
      <c r="G4650" s="53">
        <v>1.3400542E-7</v>
      </c>
      <c r="H4650" s="53">
        <f t="shared" si="72"/>
        <v>6.83427642E-8</v>
      </c>
    </row>
    <row r="4651" spans="1:8" x14ac:dyDescent="0.4">
      <c r="A4651" s="49"/>
      <c r="B4651" s="50" t="s">
        <v>217</v>
      </c>
      <c r="C4651" s="51">
        <v>6.36E-8</v>
      </c>
      <c r="D4651" s="51">
        <v>4.21E-8</v>
      </c>
      <c r="E4651" s="51">
        <v>1.0099999999999999E-8</v>
      </c>
      <c r="F4651" s="52">
        <v>2.2799999999999999E-8</v>
      </c>
      <c r="G4651" s="53">
        <v>1.3860000000000001E-7</v>
      </c>
      <c r="H4651" s="53">
        <f t="shared" si="72"/>
        <v>7.0686000000000002E-8</v>
      </c>
    </row>
    <row r="4652" spans="1:8" x14ac:dyDescent="0.4">
      <c r="A4652" s="49"/>
      <c r="B4652" s="50" t="s">
        <v>466</v>
      </c>
      <c r="C4652" s="51">
        <v>8.8499999999999992E-8</v>
      </c>
      <c r="D4652" s="51">
        <v>4.8699999999999999E-8</v>
      </c>
      <c r="E4652" s="51">
        <v>4.2699999999999995E-9</v>
      </c>
      <c r="F4652" s="52">
        <v>1.5000000000000002E-8</v>
      </c>
      <c r="G4652" s="53">
        <v>1.5647000000000002E-7</v>
      </c>
      <c r="H4652" s="53">
        <f t="shared" si="72"/>
        <v>7.979970000000001E-8</v>
      </c>
    </row>
    <row r="4653" spans="1:8" x14ac:dyDescent="0.4">
      <c r="A4653" s="49"/>
      <c r="B4653" s="50" t="s">
        <v>344</v>
      </c>
      <c r="C4653" s="51">
        <v>8.4409100000000004E-8</v>
      </c>
      <c r="D4653" s="51">
        <v>5.2868100000000006E-8</v>
      </c>
      <c r="E4653" s="51">
        <v>1.55828E-8</v>
      </c>
      <c r="F4653" s="52">
        <v>2.9799999999999999E-8</v>
      </c>
      <c r="G4653" s="53">
        <v>1.8266E-7</v>
      </c>
      <c r="H4653" s="53">
        <f t="shared" si="72"/>
        <v>9.3156599999999997E-8</v>
      </c>
    </row>
    <row r="4654" spans="1:8" x14ac:dyDescent="0.4">
      <c r="A4654" s="49"/>
      <c r="B4654" s="50" t="s">
        <v>374</v>
      </c>
      <c r="C4654" s="51">
        <v>5.6857300000000001E-8</v>
      </c>
      <c r="D4654" s="51">
        <v>1.46666E-7</v>
      </c>
      <c r="E4654" s="51">
        <v>3.0513200000000002E-9</v>
      </c>
      <c r="F4654" s="52">
        <v>1.11E-8</v>
      </c>
      <c r="G4654" s="53">
        <v>2.1767461999999999E-7</v>
      </c>
      <c r="H4654" s="53">
        <f t="shared" si="72"/>
        <v>1.110140562E-7</v>
      </c>
    </row>
    <row r="4655" spans="1:8" x14ac:dyDescent="0.4">
      <c r="A4655" s="49"/>
      <c r="B4655" s="50" t="s">
        <v>415</v>
      </c>
      <c r="C4655" s="51">
        <v>5.34313E-8</v>
      </c>
      <c r="D4655" s="51">
        <v>1.2781700000000001E-7</v>
      </c>
      <c r="E4655" s="51">
        <v>7.9315599999999999E-9</v>
      </c>
      <c r="F4655" s="52">
        <v>6.7700000000000004E-8</v>
      </c>
      <c r="G4655" s="53">
        <v>2.5687985999999998E-7</v>
      </c>
      <c r="H4655" s="53">
        <f t="shared" si="72"/>
        <v>1.3100872859999999E-7</v>
      </c>
    </row>
    <row r="4656" spans="1:8" x14ac:dyDescent="0.4">
      <c r="A4656" s="49"/>
      <c r="B4656" s="50" t="s">
        <v>337</v>
      </c>
      <c r="C4656" s="51">
        <v>1.1558999999999999E-7</v>
      </c>
      <c r="D4656" s="51">
        <v>7.6125599999999994E-8</v>
      </c>
      <c r="E4656" s="51">
        <v>2.0548599999999999E-8</v>
      </c>
      <c r="F4656" s="52">
        <v>6.73E-8</v>
      </c>
      <c r="G4656" s="53">
        <v>2.7956419999999999E-7</v>
      </c>
      <c r="H4656" s="53">
        <f t="shared" si="72"/>
        <v>1.4257774199999999E-7</v>
      </c>
    </row>
    <row r="4657" spans="1:8" x14ac:dyDescent="0.4">
      <c r="A4657" s="49"/>
      <c r="B4657" s="50" t="s">
        <v>220</v>
      </c>
      <c r="C4657" s="51">
        <v>1.3138399999999998E-7</v>
      </c>
      <c r="D4657" s="51">
        <v>8.6030099999999989E-8</v>
      </c>
      <c r="E4657" s="51">
        <v>2.1443000000000002E-8</v>
      </c>
      <c r="F4657" s="52">
        <v>4.5500000000000004E-8</v>
      </c>
      <c r="G4657" s="53">
        <v>2.843571E-7</v>
      </c>
      <c r="H4657" s="53">
        <f t="shared" si="72"/>
        <v>1.45022121E-7</v>
      </c>
    </row>
    <row r="4658" spans="1:8" x14ac:dyDescent="0.4">
      <c r="A4658" s="49"/>
      <c r="B4658" s="50" t="s">
        <v>358</v>
      </c>
      <c r="C4658" s="51">
        <v>1.5799999999999999E-7</v>
      </c>
      <c r="D4658" s="51">
        <v>1.1000000000000001E-7</v>
      </c>
      <c r="E4658" s="51">
        <v>3.0599999999999996E-8</v>
      </c>
      <c r="F4658" s="52">
        <v>6.320000000000001E-8</v>
      </c>
      <c r="G4658" s="53">
        <v>3.6180000000000002E-7</v>
      </c>
      <c r="H4658" s="53">
        <f t="shared" si="72"/>
        <v>1.8451800000000001E-7</v>
      </c>
    </row>
    <row r="4659" spans="1:8" x14ac:dyDescent="0.4">
      <c r="A4659" s="49"/>
      <c r="B4659" s="50" t="s">
        <v>426</v>
      </c>
      <c r="C4659" s="51">
        <v>1.11172E-7</v>
      </c>
      <c r="D4659" s="51">
        <v>6.8276700000000007E-8</v>
      </c>
      <c r="E4659" s="51">
        <v>1.4751599999999998E-7</v>
      </c>
      <c r="F4659" s="52">
        <v>7.1200000000000002E-8</v>
      </c>
      <c r="G4659" s="53">
        <v>3.9816469999999996E-7</v>
      </c>
      <c r="H4659" s="53">
        <f t="shared" si="72"/>
        <v>2.0306399699999999E-7</v>
      </c>
    </row>
    <row r="4660" spans="1:8" x14ac:dyDescent="0.4">
      <c r="A4660" s="49"/>
      <c r="B4660" s="50" t="s">
        <v>354</v>
      </c>
      <c r="C4660" s="51">
        <v>1.9329600000000001E-7</v>
      </c>
      <c r="D4660" s="51">
        <v>1.15677E-7</v>
      </c>
      <c r="E4660" s="51">
        <v>5.0237600000000001E-8</v>
      </c>
      <c r="F4660" s="52">
        <v>7.4299999999999997E-8</v>
      </c>
      <c r="G4660" s="53">
        <v>4.3351060000000003E-7</v>
      </c>
      <c r="H4660" s="53">
        <f t="shared" si="72"/>
        <v>2.2109040600000002E-7</v>
      </c>
    </row>
    <row r="4661" spans="1:8" x14ac:dyDescent="0.4">
      <c r="A4661" s="49"/>
      <c r="B4661" s="50" t="s">
        <v>427</v>
      </c>
      <c r="C4661" s="51">
        <v>1.57892E-7</v>
      </c>
      <c r="D4661" s="51">
        <v>1.2557999999999999E-7</v>
      </c>
      <c r="E4661" s="51">
        <v>7.7697999999999999E-8</v>
      </c>
      <c r="F4661" s="52">
        <v>7.4800000000000008E-8</v>
      </c>
      <c r="G4661" s="53">
        <v>4.3597000000000006E-7</v>
      </c>
      <c r="H4661" s="53">
        <f t="shared" si="72"/>
        <v>2.2234470000000005E-7</v>
      </c>
    </row>
    <row r="4662" spans="1:8" x14ac:dyDescent="0.4">
      <c r="A4662" s="49"/>
      <c r="B4662" s="50" t="s">
        <v>292</v>
      </c>
      <c r="C4662" s="51">
        <v>1.1826400000000001E-7</v>
      </c>
      <c r="D4662" s="51">
        <v>7.2466499999999996E-8</v>
      </c>
      <c r="E4662" s="51">
        <v>1.7398899999999998E-7</v>
      </c>
      <c r="F4662" s="52">
        <v>8.1500000000000008E-8</v>
      </c>
      <c r="G4662" s="53">
        <v>4.4621950000000002E-7</v>
      </c>
      <c r="H4662" s="53">
        <f t="shared" si="72"/>
        <v>2.2757194500000001E-7</v>
      </c>
    </row>
    <row r="4663" spans="1:8" x14ac:dyDescent="0.4">
      <c r="A4663" s="49"/>
      <c r="B4663" s="50" t="s">
        <v>399</v>
      </c>
      <c r="C4663" s="51">
        <v>1.82639E-7</v>
      </c>
      <c r="D4663" s="51">
        <v>1.40294E-7</v>
      </c>
      <c r="E4663" s="51">
        <v>6.2208900000000006E-8</v>
      </c>
      <c r="F4663" s="52">
        <v>8.6900000000000004E-8</v>
      </c>
      <c r="G4663" s="53">
        <v>4.7204189999999999E-7</v>
      </c>
      <c r="H4663" s="53">
        <f t="shared" si="72"/>
        <v>2.4074136900000001E-7</v>
      </c>
    </row>
    <row r="4664" spans="1:8" x14ac:dyDescent="0.4">
      <c r="A4664" s="49"/>
      <c r="B4664" s="50" t="s">
        <v>335</v>
      </c>
      <c r="C4664" s="51">
        <v>1.8799999999999999E-7</v>
      </c>
      <c r="D4664" s="51">
        <v>1.37E-7</v>
      </c>
      <c r="E4664" s="51">
        <v>5.25E-8</v>
      </c>
      <c r="F4664" s="52">
        <v>1.03E-7</v>
      </c>
      <c r="G4664" s="53">
        <v>4.8049999999999999E-7</v>
      </c>
      <c r="H4664" s="53">
        <f t="shared" si="72"/>
        <v>2.4505500000000002E-7</v>
      </c>
    </row>
    <row r="4665" spans="1:8" x14ac:dyDescent="0.4">
      <c r="A4665" s="49"/>
      <c r="B4665" s="50" t="s">
        <v>216</v>
      </c>
      <c r="C4665" s="51">
        <v>2.0653199999999999E-7</v>
      </c>
      <c r="D4665" s="51">
        <v>1.32308E-7</v>
      </c>
      <c r="E4665" s="51">
        <v>6.3845100000000006E-8</v>
      </c>
      <c r="F4665" s="52">
        <v>8.7499999999999996E-8</v>
      </c>
      <c r="G4665" s="53">
        <v>4.9018510000000004E-7</v>
      </c>
      <c r="H4665" s="53">
        <f t="shared" si="72"/>
        <v>2.4999440100000001E-7</v>
      </c>
    </row>
    <row r="4666" spans="1:8" x14ac:dyDescent="0.4">
      <c r="A4666" s="49"/>
      <c r="B4666" s="50" t="s">
        <v>373</v>
      </c>
      <c r="C4666" s="51">
        <v>1.48954E-7</v>
      </c>
      <c r="D4666" s="51">
        <v>2.2776E-7</v>
      </c>
      <c r="E4666" s="51">
        <v>4.8494800000000001E-8</v>
      </c>
      <c r="F4666" s="52">
        <v>6.8E-8</v>
      </c>
      <c r="G4666" s="53">
        <v>4.9320880000000005E-7</v>
      </c>
      <c r="H4666" s="53">
        <f t="shared" si="72"/>
        <v>2.5153648800000001E-7</v>
      </c>
    </row>
    <row r="4667" spans="1:8" x14ac:dyDescent="0.4">
      <c r="A4667" s="49"/>
      <c r="B4667" s="50" t="s">
        <v>417</v>
      </c>
      <c r="C4667" s="51">
        <v>1.8622599999999999E-7</v>
      </c>
      <c r="D4667" s="51">
        <v>1.01184E-7</v>
      </c>
      <c r="E4667" s="51">
        <v>8.5345300000000004E-8</v>
      </c>
      <c r="F4667" s="52">
        <v>1.7799999999999998E-7</v>
      </c>
      <c r="G4667" s="53">
        <v>5.5075530000000004E-7</v>
      </c>
      <c r="H4667" s="53">
        <f t="shared" si="72"/>
        <v>2.8088520300000004E-7</v>
      </c>
    </row>
    <row r="4668" spans="1:8" x14ac:dyDescent="0.4">
      <c r="A4668" s="49"/>
      <c r="B4668" s="50" t="s">
        <v>455</v>
      </c>
      <c r="C4668" s="51">
        <v>2.7763400000000004E-7</v>
      </c>
      <c r="D4668" s="51">
        <v>1.65551E-7</v>
      </c>
      <c r="E4668" s="51">
        <v>4.2611999999999998E-8</v>
      </c>
      <c r="F4668" s="52">
        <v>1.17E-7</v>
      </c>
      <c r="G4668" s="53">
        <v>6.0279699999999999E-7</v>
      </c>
      <c r="H4668" s="53">
        <f t="shared" si="72"/>
        <v>3.0742647E-7</v>
      </c>
    </row>
    <row r="4669" spans="1:8" x14ac:dyDescent="0.4">
      <c r="A4669" s="49"/>
      <c r="B4669" s="50" t="s">
        <v>441</v>
      </c>
      <c r="C4669" s="51">
        <v>2.2341400000000002E-7</v>
      </c>
      <c r="D4669" s="51">
        <v>2.4822100000000001E-7</v>
      </c>
      <c r="E4669" s="51">
        <v>6.7309499999999998E-8</v>
      </c>
      <c r="F4669" s="52">
        <v>9.7999999999999991E-8</v>
      </c>
      <c r="G4669" s="53">
        <v>6.3694450000000006E-7</v>
      </c>
      <c r="H4669" s="53">
        <f t="shared" si="72"/>
        <v>3.2484169500000005E-7</v>
      </c>
    </row>
    <row r="4670" spans="1:8" x14ac:dyDescent="0.4">
      <c r="A4670" s="49"/>
      <c r="B4670" s="50" t="s">
        <v>414</v>
      </c>
      <c r="C4670" s="51">
        <v>2.4918500000000004E-7</v>
      </c>
      <c r="D4670" s="51">
        <v>1.7586599999999999E-7</v>
      </c>
      <c r="E4670" s="51">
        <v>7.2038300000000003E-8</v>
      </c>
      <c r="F4670" s="52">
        <v>1.5799999999999999E-7</v>
      </c>
      <c r="G4670" s="53">
        <v>6.5508930000000003E-7</v>
      </c>
      <c r="H4670" s="53">
        <f t="shared" si="72"/>
        <v>3.3409554300000004E-7</v>
      </c>
    </row>
    <row r="4671" spans="1:8" x14ac:dyDescent="0.4">
      <c r="A4671" s="49"/>
      <c r="B4671" s="50" t="s">
        <v>365</v>
      </c>
      <c r="C4671" s="51">
        <v>1.2100000000000001E-7</v>
      </c>
      <c r="D4671" s="51">
        <v>9.5500000000000002E-8</v>
      </c>
      <c r="E4671" s="51">
        <v>1.9000000000000001E-7</v>
      </c>
      <c r="F4671" s="52">
        <v>3.39E-7</v>
      </c>
      <c r="G4671" s="53">
        <v>7.455000000000001E-7</v>
      </c>
      <c r="H4671" s="53">
        <f t="shared" si="72"/>
        <v>3.8020500000000006E-7</v>
      </c>
    </row>
    <row r="4672" spans="1:8" x14ac:dyDescent="0.4">
      <c r="A4672" s="49"/>
      <c r="B4672" s="50" t="s">
        <v>406</v>
      </c>
      <c r="C4672" s="51">
        <v>3.7500000000000001E-7</v>
      </c>
      <c r="D4672" s="51">
        <v>1.98E-7</v>
      </c>
      <c r="E4672" s="51">
        <v>9.0299999999999995E-8</v>
      </c>
      <c r="F4672" s="52">
        <v>1.7599999999999999E-7</v>
      </c>
      <c r="G4672" s="53">
        <v>8.3929999999999985E-7</v>
      </c>
      <c r="H4672" s="53">
        <f t="shared" si="72"/>
        <v>4.2804299999999994E-7</v>
      </c>
    </row>
    <row r="4673" spans="1:8" x14ac:dyDescent="0.4">
      <c r="A4673" s="49"/>
      <c r="B4673" s="50" t="s">
        <v>381</v>
      </c>
      <c r="C4673" s="51">
        <v>1.6715499999999999E-7</v>
      </c>
      <c r="D4673" s="51">
        <v>6.4921499999999995E-7</v>
      </c>
      <c r="E4673" s="51">
        <v>9.25862E-9</v>
      </c>
      <c r="F4673" s="52">
        <v>3.2299999999999998E-8</v>
      </c>
      <c r="G4673" s="53">
        <v>8.5792861999999992E-7</v>
      </c>
      <c r="H4673" s="53">
        <f t="shared" si="72"/>
        <v>4.3754359619999994E-7</v>
      </c>
    </row>
    <row r="4674" spans="1:8" x14ac:dyDescent="0.4">
      <c r="A4674" s="49"/>
      <c r="B4674" s="50" t="s">
        <v>384</v>
      </c>
      <c r="C4674" s="51">
        <v>2.6826999999999995E-7</v>
      </c>
      <c r="D4674" s="51">
        <v>1.3678299999999999E-7</v>
      </c>
      <c r="E4674" s="51">
        <v>1.5928999999999999E-7</v>
      </c>
      <c r="F4674" s="52">
        <v>2.9799999999999999E-7</v>
      </c>
      <c r="G4674" s="53">
        <v>8.623429999999999E-7</v>
      </c>
      <c r="H4674" s="53">
        <f t="shared" si="72"/>
        <v>4.3979492999999993E-7</v>
      </c>
    </row>
    <row r="4675" spans="1:8" x14ac:dyDescent="0.4">
      <c r="A4675" s="49"/>
      <c r="B4675" s="50" t="s">
        <v>222</v>
      </c>
      <c r="C4675" s="51">
        <v>3.27E-7</v>
      </c>
      <c r="D4675" s="51">
        <v>2.05E-7</v>
      </c>
      <c r="E4675" s="51">
        <v>8.7499999999999996E-8</v>
      </c>
      <c r="F4675" s="52">
        <v>2.5099999999999996E-7</v>
      </c>
      <c r="G4675" s="53">
        <v>8.7049999999999997E-7</v>
      </c>
      <c r="H4675" s="53">
        <f t="shared" si="72"/>
        <v>4.4395499999999998E-7</v>
      </c>
    </row>
    <row r="4676" spans="1:8" x14ac:dyDescent="0.4">
      <c r="A4676" s="49"/>
      <c r="B4676" s="50" t="s">
        <v>425</v>
      </c>
      <c r="C4676" s="51">
        <v>2.32924E-7</v>
      </c>
      <c r="D4676" s="51">
        <v>4.2276400000000001E-7</v>
      </c>
      <c r="E4676" s="51">
        <v>1.5268499999999999E-7</v>
      </c>
      <c r="F4676" s="52">
        <v>2.34E-7</v>
      </c>
      <c r="G4676" s="53">
        <v>1.0423730000000001E-6</v>
      </c>
      <c r="H4676" s="53">
        <f t="shared" si="72"/>
        <v>5.3161023000000007E-7</v>
      </c>
    </row>
    <row r="4677" spans="1:8" x14ac:dyDescent="0.4">
      <c r="A4677" s="49"/>
      <c r="B4677" s="50" t="s">
        <v>471</v>
      </c>
      <c r="C4677" s="51">
        <v>5.3647000000000009E-7</v>
      </c>
      <c r="D4677" s="51">
        <v>4.67081E-7</v>
      </c>
      <c r="E4677" s="51">
        <v>9.63625E-8</v>
      </c>
      <c r="F4677" s="52">
        <v>9.7100000000000003E-8</v>
      </c>
      <c r="G4677" s="53">
        <v>1.1970135E-6</v>
      </c>
      <c r="H4677" s="53">
        <f t="shared" si="72"/>
        <v>6.1047688500000003E-7</v>
      </c>
    </row>
    <row r="4678" spans="1:8" x14ac:dyDescent="0.4">
      <c r="A4678" s="49"/>
      <c r="B4678" s="50" t="s">
        <v>351</v>
      </c>
      <c r="C4678" s="51">
        <v>5.10292E-7</v>
      </c>
      <c r="D4678" s="51">
        <v>2.8816800000000002E-7</v>
      </c>
      <c r="E4678" s="51">
        <v>1.9017200000000002E-7</v>
      </c>
      <c r="F4678" s="52">
        <v>2.7000000000000001E-7</v>
      </c>
      <c r="G4678" s="53">
        <v>1.2586319999999999E-6</v>
      </c>
      <c r="H4678" s="53">
        <f t="shared" si="72"/>
        <v>6.4190232E-7</v>
      </c>
    </row>
    <row r="4679" spans="1:8" x14ac:dyDescent="0.4">
      <c r="A4679" s="49"/>
      <c r="B4679" s="50" t="s">
        <v>159</v>
      </c>
      <c r="C4679" s="51">
        <v>3.7601699999999997E-7</v>
      </c>
      <c r="D4679" s="51">
        <v>5.7887200000000005E-7</v>
      </c>
      <c r="E4679" s="51">
        <v>2.2084099999999999E-7</v>
      </c>
      <c r="F4679" s="52">
        <v>2.5700000000000004E-7</v>
      </c>
      <c r="G4679" s="53">
        <v>1.43273E-6</v>
      </c>
      <c r="H4679" s="53">
        <f t="shared" si="72"/>
        <v>7.3069230000000007E-7</v>
      </c>
    </row>
    <row r="4680" spans="1:8" x14ac:dyDescent="0.4">
      <c r="A4680" s="49"/>
      <c r="B4680" s="50" t="s">
        <v>380</v>
      </c>
      <c r="C4680" s="51">
        <v>5.9994800000000002E-7</v>
      </c>
      <c r="D4680" s="51">
        <v>4.4375900000000002E-7</v>
      </c>
      <c r="E4680" s="51">
        <v>1.2053599999999999E-7</v>
      </c>
      <c r="F4680" s="52">
        <v>2.7399999999999999E-7</v>
      </c>
      <c r="G4680" s="53">
        <v>1.438243E-6</v>
      </c>
      <c r="H4680" s="53">
        <f t="shared" si="72"/>
        <v>7.3350393000000001E-7</v>
      </c>
    </row>
    <row r="4681" spans="1:8" x14ac:dyDescent="0.4">
      <c r="A4681" s="49"/>
      <c r="B4681" s="50" t="s">
        <v>396</v>
      </c>
      <c r="C4681" s="51">
        <v>7.3232299999999996E-7</v>
      </c>
      <c r="D4681" s="51">
        <v>5.1282900000000005E-7</v>
      </c>
      <c r="E4681" s="51">
        <v>1.2545300000000001E-7</v>
      </c>
      <c r="F4681" s="52">
        <v>3.0699999999999998E-7</v>
      </c>
      <c r="G4681" s="53">
        <v>1.677605E-6</v>
      </c>
      <c r="H4681" s="53">
        <f t="shared" ref="H4681:H4744" si="73">G4681*0.51</f>
        <v>8.5557855000000002E-7</v>
      </c>
    </row>
    <row r="4682" spans="1:8" x14ac:dyDescent="0.4">
      <c r="A4682" s="49"/>
      <c r="B4682" s="50" t="s">
        <v>428</v>
      </c>
      <c r="C4682" s="51">
        <v>4.0597599999999998E-7</v>
      </c>
      <c r="D4682" s="51">
        <v>4.1482900000000004E-7</v>
      </c>
      <c r="E4682" s="51">
        <v>2.19896E-7</v>
      </c>
      <c r="F4682" s="52">
        <v>6.9500000000000002E-7</v>
      </c>
      <c r="G4682" s="53">
        <v>1.735701E-6</v>
      </c>
      <c r="H4682" s="53">
        <f t="shared" si="73"/>
        <v>8.8520751000000004E-7</v>
      </c>
    </row>
    <row r="4683" spans="1:8" x14ac:dyDescent="0.4">
      <c r="A4683" s="49"/>
      <c r="B4683" s="50" t="s">
        <v>379</v>
      </c>
      <c r="C4683" s="51">
        <v>6.4872899999999999E-7</v>
      </c>
      <c r="D4683" s="51">
        <v>3.7341700000000004E-7</v>
      </c>
      <c r="E4683" s="51">
        <v>2.5877199999999998E-7</v>
      </c>
      <c r="F4683" s="52">
        <v>6.3399999999999999E-7</v>
      </c>
      <c r="G4683" s="53">
        <v>1.9149180000000002E-6</v>
      </c>
      <c r="H4683" s="53">
        <f t="shared" si="73"/>
        <v>9.7660818000000013E-7</v>
      </c>
    </row>
    <row r="4684" spans="1:8" x14ac:dyDescent="0.4">
      <c r="A4684" s="49"/>
      <c r="B4684" s="50" t="s">
        <v>363</v>
      </c>
      <c r="C4684" s="51">
        <v>7.3913899999999996E-7</v>
      </c>
      <c r="D4684" s="51">
        <v>4.3200999999999996E-7</v>
      </c>
      <c r="E4684" s="51">
        <v>4.0396399999999998E-7</v>
      </c>
      <c r="F4684" s="52">
        <v>3.9099999999999999E-7</v>
      </c>
      <c r="G4684" s="53">
        <v>1.9661129999999998E-6</v>
      </c>
      <c r="H4684" s="53">
        <f t="shared" si="73"/>
        <v>1.0027176299999999E-6</v>
      </c>
    </row>
    <row r="4685" spans="1:8" x14ac:dyDescent="0.4">
      <c r="A4685" s="49"/>
      <c r="B4685" s="50" t="s">
        <v>352</v>
      </c>
      <c r="C4685" s="51">
        <v>8.8099999999999991E-7</v>
      </c>
      <c r="D4685" s="51">
        <v>4.0000000000000003E-7</v>
      </c>
      <c r="E4685" s="51">
        <v>2.8499999999999997E-7</v>
      </c>
      <c r="F4685" s="52">
        <v>5.2400000000000009E-7</v>
      </c>
      <c r="G4685" s="53">
        <v>2.0900000000000003E-6</v>
      </c>
      <c r="H4685" s="53">
        <f t="shared" si="73"/>
        <v>1.0659000000000002E-6</v>
      </c>
    </row>
    <row r="4686" spans="1:8" x14ac:dyDescent="0.4">
      <c r="A4686" s="49"/>
      <c r="B4686" s="50" t="s">
        <v>383</v>
      </c>
      <c r="C4686" s="51">
        <v>1.7622499999999998E-7</v>
      </c>
      <c r="D4686" s="51">
        <v>4.3831399999999996E-7</v>
      </c>
      <c r="E4686" s="51">
        <v>4.4413500000000003E-7</v>
      </c>
      <c r="F4686" s="52">
        <v>1.2299999999999999E-6</v>
      </c>
      <c r="G4686" s="53">
        <v>2.2886739999999999E-6</v>
      </c>
      <c r="H4686" s="53">
        <f t="shared" si="73"/>
        <v>1.16722374E-6</v>
      </c>
    </row>
    <row r="4687" spans="1:8" x14ac:dyDescent="0.4">
      <c r="A4687" s="49"/>
      <c r="B4687" s="50" t="s">
        <v>409</v>
      </c>
      <c r="C4687" s="51">
        <v>1.0358600000000001E-6</v>
      </c>
      <c r="D4687" s="51">
        <v>5.4131199999999992E-7</v>
      </c>
      <c r="E4687" s="51">
        <v>3.1128800000000003E-7</v>
      </c>
      <c r="F4687" s="52">
        <v>6.8700000000000005E-7</v>
      </c>
      <c r="G4687" s="53">
        <v>2.5754599999999999E-6</v>
      </c>
      <c r="H4687" s="53">
        <f t="shared" si="73"/>
        <v>1.3134846E-6</v>
      </c>
    </row>
    <row r="4688" spans="1:8" x14ac:dyDescent="0.4">
      <c r="A4688" s="49"/>
      <c r="B4688" s="50" t="s">
        <v>362</v>
      </c>
      <c r="C4688" s="51">
        <v>2.16696E-7</v>
      </c>
      <c r="D4688" s="51">
        <v>6.0517299999999994E-7</v>
      </c>
      <c r="E4688" s="51">
        <v>4.6741199999999998E-7</v>
      </c>
      <c r="F4688" s="52">
        <v>1.39E-6</v>
      </c>
      <c r="G4688" s="53">
        <v>2.679281E-6</v>
      </c>
      <c r="H4688" s="53">
        <f t="shared" si="73"/>
        <v>1.3664333100000001E-6</v>
      </c>
    </row>
    <row r="4689" spans="1:8" x14ac:dyDescent="0.4">
      <c r="A4689" s="49"/>
      <c r="B4689" s="50" t="s">
        <v>342</v>
      </c>
      <c r="C4689" s="51">
        <v>9.4841800000000007E-7</v>
      </c>
      <c r="D4689" s="51">
        <v>7.5580700000000001E-7</v>
      </c>
      <c r="E4689" s="51">
        <v>6.3385900000000001E-7</v>
      </c>
      <c r="F4689" s="52">
        <v>4.1699999999999999E-7</v>
      </c>
      <c r="G4689" s="53">
        <v>2.7550840000000001E-6</v>
      </c>
      <c r="H4689" s="53">
        <f t="shared" si="73"/>
        <v>1.40509284E-6</v>
      </c>
    </row>
    <row r="4690" spans="1:8" x14ac:dyDescent="0.4">
      <c r="A4690" s="49"/>
      <c r="B4690" s="50" t="s">
        <v>366</v>
      </c>
      <c r="C4690" s="51">
        <v>1.3064999999999999E-6</v>
      </c>
      <c r="D4690" s="51">
        <v>1.11893E-6</v>
      </c>
      <c r="E4690" s="51">
        <v>8.5705999999999997E-7</v>
      </c>
      <c r="F4690" s="52">
        <v>6.5300000000000004E-7</v>
      </c>
      <c r="G4690" s="53">
        <v>3.93549E-6</v>
      </c>
      <c r="H4690" s="53">
        <f t="shared" si="73"/>
        <v>2.0070998999999999E-6</v>
      </c>
    </row>
    <row r="4691" spans="1:8" x14ac:dyDescent="0.4">
      <c r="A4691" s="49"/>
      <c r="B4691" s="50" t="s">
        <v>419</v>
      </c>
      <c r="C4691" s="51">
        <v>1.9347900000000002E-6</v>
      </c>
      <c r="D4691" s="51">
        <v>1.5977000000000002E-6</v>
      </c>
      <c r="E4691" s="51">
        <v>5.3021899999999991E-7</v>
      </c>
      <c r="F4691" s="52">
        <v>1.1599999999999999E-6</v>
      </c>
      <c r="G4691" s="53">
        <v>5.2227090000000004E-6</v>
      </c>
      <c r="H4691" s="53">
        <f t="shared" si="73"/>
        <v>2.6635815900000001E-6</v>
      </c>
    </row>
    <row r="4692" spans="1:8" x14ac:dyDescent="0.4">
      <c r="A4692" s="49"/>
      <c r="B4692" s="50" t="s">
        <v>424</v>
      </c>
      <c r="C4692" s="51">
        <v>2.4489800000000001E-6</v>
      </c>
      <c r="D4692" s="51">
        <v>9.9583399999999994E-7</v>
      </c>
      <c r="E4692" s="51">
        <v>7.3723100000000002E-7</v>
      </c>
      <c r="F4692" s="52">
        <v>1.1999999999999999E-6</v>
      </c>
      <c r="G4692" s="53">
        <v>5.3820449999999992E-6</v>
      </c>
      <c r="H4692" s="53">
        <f t="shared" si="73"/>
        <v>2.7448429499999997E-6</v>
      </c>
    </row>
    <row r="4693" spans="1:8" x14ac:dyDescent="0.4">
      <c r="A4693" s="49"/>
      <c r="B4693" s="50" t="s">
        <v>449</v>
      </c>
      <c r="C4693" s="51">
        <v>1.4351300000000001E-5</v>
      </c>
      <c r="D4693" s="51">
        <v>7.8885599999999999E-6</v>
      </c>
      <c r="E4693" s="51">
        <v>1.77823E-6</v>
      </c>
      <c r="F4693" s="52">
        <v>3.3700000000000003E-6</v>
      </c>
      <c r="G4693" s="53">
        <v>2.7388089999999999E-5</v>
      </c>
      <c r="H4693" s="53">
        <f t="shared" si="73"/>
        <v>1.39679259E-5</v>
      </c>
    </row>
    <row r="4694" spans="1:8" x14ac:dyDescent="0.4">
      <c r="A4694" s="44" t="s">
        <v>303</v>
      </c>
      <c r="B4694" s="45" t="s">
        <v>435</v>
      </c>
      <c r="C4694" s="46">
        <v>3.88309E-8</v>
      </c>
      <c r="D4694" s="46">
        <v>7.3985699999999995E-8</v>
      </c>
      <c r="E4694" s="46">
        <v>4.02155E-9</v>
      </c>
      <c r="F4694" s="47">
        <v>6.2600000000000003E-9</v>
      </c>
      <c r="G4694" s="48">
        <v>1.2309815E-7</v>
      </c>
      <c r="H4694" s="48">
        <f t="shared" si="73"/>
        <v>6.2780056500000003E-8</v>
      </c>
    </row>
    <row r="4695" spans="1:8" x14ac:dyDescent="0.4">
      <c r="A4695" s="49"/>
      <c r="B4695" s="50" t="s">
        <v>469</v>
      </c>
      <c r="C4695" s="51">
        <v>3.88309E-8</v>
      </c>
      <c r="D4695" s="51">
        <v>7.3985699999999995E-8</v>
      </c>
      <c r="E4695" s="51">
        <v>4.02155E-9</v>
      </c>
      <c r="F4695" s="52">
        <v>6.2600000000000003E-9</v>
      </c>
      <c r="G4695" s="53">
        <v>1.2309815E-7</v>
      </c>
      <c r="H4695" s="53">
        <f t="shared" si="73"/>
        <v>6.2780056500000003E-8</v>
      </c>
    </row>
    <row r="4696" spans="1:8" x14ac:dyDescent="0.4">
      <c r="A4696" s="49"/>
      <c r="B4696" s="50" t="s">
        <v>61</v>
      </c>
      <c r="C4696" s="51">
        <v>3.9530000000000004E-8</v>
      </c>
      <c r="D4696" s="51">
        <v>9.9291100000000004E-8</v>
      </c>
      <c r="E4696" s="51">
        <v>9.8633900000000006E-9</v>
      </c>
      <c r="F4696" s="52">
        <v>7.5700000000000009E-9</v>
      </c>
      <c r="G4696" s="53">
        <v>1.5625448999999999E-7</v>
      </c>
      <c r="H4696" s="53">
        <f t="shared" si="73"/>
        <v>7.9689789900000005E-8</v>
      </c>
    </row>
    <row r="4697" spans="1:8" x14ac:dyDescent="0.4">
      <c r="A4697" s="49"/>
      <c r="B4697" s="50" t="s">
        <v>376</v>
      </c>
      <c r="C4697" s="51">
        <v>3.9530000000000004E-8</v>
      </c>
      <c r="D4697" s="51">
        <v>9.9291100000000004E-8</v>
      </c>
      <c r="E4697" s="51">
        <v>9.8633900000000006E-9</v>
      </c>
      <c r="F4697" s="52">
        <v>7.5700000000000009E-9</v>
      </c>
      <c r="G4697" s="53">
        <v>1.5625448999999999E-7</v>
      </c>
      <c r="H4697" s="53">
        <f t="shared" si="73"/>
        <v>7.9689789900000005E-8</v>
      </c>
    </row>
    <row r="4698" spans="1:8" x14ac:dyDescent="0.4">
      <c r="A4698" s="49"/>
      <c r="B4698" s="50" t="s">
        <v>377</v>
      </c>
      <c r="C4698" s="51">
        <v>3.9530000000000004E-8</v>
      </c>
      <c r="D4698" s="51">
        <v>9.9291100000000004E-8</v>
      </c>
      <c r="E4698" s="51">
        <v>9.8633900000000006E-9</v>
      </c>
      <c r="F4698" s="52">
        <v>7.5700000000000009E-9</v>
      </c>
      <c r="G4698" s="53">
        <v>1.5625448999999999E-7</v>
      </c>
      <c r="H4698" s="53">
        <f t="shared" si="73"/>
        <v>7.9689789900000005E-8</v>
      </c>
    </row>
    <row r="4699" spans="1:8" x14ac:dyDescent="0.4">
      <c r="A4699" s="49"/>
      <c r="B4699" s="50" t="s">
        <v>223</v>
      </c>
      <c r="C4699" s="51">
        <v>5.3739400000000004E-8</v>
      </c>
      <c r="D4699" s="51">
        <v>1.2842600000000001E-7</v>
      </c>
      <c r="E4699" s="51">
        <v>1.1783800000000001E-8</v>
      </c>
      <c r="F4699" s="52">
        <v>9.1500000000000009E-9</v>
      </c>
      <c r="G4699" s="53">
        <v>2.030992E-7</v>
      </c>
      <c r="H4699" s="53">
        <f t="shared" si="73"/>
        <v>1.03580592E-7</v>
      </c>
    </row>
    <row r="4700" spans="1:8" x14ac:dyDescent="0.4">
      <c r="A4700" s="49"/>
      <c r="B4700" s="50" t="s">
        <v>356</v>
      </c>
      <c r="C4700" s="51">
        <v>5.3739400000000004E-8</v>
      </c>
      <c r="D4700" s="51">
        <v>1.2842600000000001E-7</v>
      </c>
      <c r="E4700" s="51">
        <v>1.1783800000000001E-8</v>
      </c>
      <c r="F4700" s="52">
        <v>9.1500000000000009E-9</v>
      </c>
      <c r="G4700" s="53">
        <v>2.030992E-7</v>
      </c>
      <c r="H4700" s="53">
        <f t="shared" si="73"/>
        <v>1.03580592E-7</v>
      </c>
    </row>
    <row r="4701" spans="1:8" x14ac:dyDescent="0.4">
      <c r="A4701" s="49"/>
      <c r="B4701" s="50" t="s">
        <v>317</v>
      </c>
      <c r="C4701" s="51">
        <v>6.0371799999999995E-8</v>
      </c>
      <c r="D4701" s="51">
        <v>1.41373E-7</v>
      </c>
      <c r="E4701" s="51">
        <v>1.14385E-8</v>
      </c>
      <c r="F4701" s="52">
        <v>8.2600000000000008E-9</v>
      </c>
      <c r="G4701" s="53">
        <v>2.2144330000000001E-7</v>
      </c>
      <c r="H4701" s="53">
        <f t="shared" si="73"/>
        <v>1.1293608300000001E-7</v>
      </c>
    </row>
    <row r="4702" spans="1:8" x14ac:dyDescent="0.4">
      <c r="A4702" s="49"/>
      <c r="B4702" s="50" t="s">
        <v>225</v>
      </c>
      <c r="C4702" s="51">
        <v>6.1400000000000007E-8</v>
      </c>
      <c r="D4702" s="51">
        <v>1.4376399999999999E-7</v>
      </c>
      <c r="E4702" s="51">
        <v>1.29E-8</v>
      </c>
      <c r="F4702" s="52">
        <v>1.02E-8</v>
      </c>
      <c r="G4702" s="53">
        <v>2.2826399999999999E-7</v>
      </c>
      <c r="H4702" s="53">
        <f t="shared" si="73"/>
        <v>1.1641463999999999E-7</v>
      </c>
    </row>
    <row r="4703" spans="1:8" x14ac:dyDescent="0.4">
      <c r="A4703" s="49"/>
      <c r="B4703" s="50" t="s">
        <v>444</v>
      </c>
      <c r="C4703" s="51">
        <v>6.5252900000000003E-8</v>
      </c>
      <c r="D4703" s="51">
        <v>1.4134099999999999E-7</v>
      </c>
      <c r="E4703" s="51">
        <v>1.2561900000000001E-8</v>
      </c>
      <c r="F4703" s="52">
        <v>9.87E-9</v>
      </c>
      <c r="G4703" s="53">
        <v>2.2902579999999999E-7</v>
      </c>
      <c r="H4703" s="53">
        <f t="shared" si="73"/>
        <v>1.1680315799999999E-7</v>
      </c>
    </row>
    <row r="4704" spans="1:8" x14ac:dyDescent="0.4">
      <c r="A4704" s="49"/>
      <c r="B4704" s="50" t="s">
        <v>401</v>
      </c>
      <c r="C4704" s="51">
        <v>6.3047499999999996E-8</v>
      </c>
      <c r="D4704" s="51">
        <v>1.4763899999999999E-7</v>
      </c>
      <c r="E4704" s="51">
        <v>1.1945399999999999E-8</v>
      </c>
      <c r="F4704" s="52">
        <v>8.6300000000000002E-9</v>
      </c>
      <c r="G4704" s="53">
        <v>2.312619E-7</v>
      </c>
      <c r="H4704" s="53">
        <f t="shared" si="73"/>
        <v>1.17943569E-7</v>
      </c>
    </row>
    <row r="4705" spans="1:8" x14ac:dyDescent="0.4">
      <c r="A4705" s="49"/>
      <c r="B4705" s="50" t="s">
        <v>463</v>
      </c>
      <c r="C4705" s="51">
        <v>6.6959499999999998E-8</v>
      </c>
      <c r="D4705" s="51">
        <v>1.5686199999999999E-7</v>
      </c>
      <c r="E4705" s="51">
        <v>1.39238E-8</v>
      </c>
      <c r="F4705" s="52">
        <v>1.09E-8</v>
      </c>
      <c r="G4705" s="53">
        <v>2.4864529999999999E-7</v>
      </c>
      <c r="H4705" s="53">
        <f t="shared" si="73"/>
        <v>1.2680910300000001E-7</v>
      </c>
    </row>
    <row r="4706" spans="1:8" x14ac:dyDescent="0.4">
      <c r="A4706" s="49"/>
      <c r="B4706" s="50" t="s">
        <v>443</v>
      </c>
      <c r="C4706" s="51">
        <v>6.9035699999999994E-8</v>
      </c>
      <c r="D4706" s="51">
        <v>1.6173500000000001E-7</v>
      </c>
      <c r="E4706" s="51">
        <v>1.4535000000000001E-8</v>
      </c>
      <c r="F4706" s="52">
        <v>1.15E-8</v>
      </c>
      <c r="G4706" s="53">
        <v>2.568057E-7</v>
      </c>
      <c r="H4706" s="53">
        <f t="shared" si="73"/>
        <v>1.30970907E-7</v>
      </c>
    </row>
    <row r="4707" spans="1:8" x14ac:dyDescent="0.4">
      <c r="A4707" s="49"/>
      <c r="B4707" s="50" t="s">
        <v>226</v>
      </c>
      <c r="C4707" s="51">
        <v>8.0449499999999995E-8</v>
      </c>
      <c r="D4707" s="51">
        <v>1.5505500000000001E-7</v>
      </c>
      <c r="E4707" s="51">
        <v>1.3861799999999999E-8</v>
      </c>
      <c r="F4707" s="52">
        <v>1.07E-8</v>
      </c>
      <c r="G4707" s="53">
        <v>2.600663E-7</v>
      </c>
      <c r="H4707" s="53">
        <f t="shared" si="73"/>
        <v>1.32633813E-7</v>
      </c>
    </row>
    <row r="4708" spans="1:8" x14ac:dyDescent="0.4">
      <c r="A4708" s="49"/>
      <c r="B4708" s="50" t="s">
        <v>385</v>
      </c>
      <c r="C4708" s="51">
        <v>7.10443E-8</v>
      </c>
      <c r="D4708" s="51">
        <v>1.6644E-7</v>
      </c>
      <c r="E4708" s="51">
        <v>1.4957899999999999E-8</v>
      </c>
      <c r="F4708" s="52">
        <v>1.18E-8</v>
      </c>
      <c r="G4708" s="53">
        <v>2.6424220000000003E-7</v>
      </c>
      <c r="H4708" s="53">
        <f t="shared" si="73"/>
        <v>1.3476352200000001E-7</v>
      </c>
    </row>
    <row r="4709" spans="1:8" x14ac:dyDescent="0.4">
      <c r="A4709" s="49"/>
      <c r="B4709" s="50" t="s">
        <v>411</v>
      </c>
      <c r="C4709" s="51">
        <v>7.49959E-8</v>
      </c>
      <c r="D4709" s="51">
        <v>1.7569800000000002E-7</v>
      </c>
      <c r="E4709" s="51">
        <v>1.5789899999999999E-8</v>
      </c>
      <c r="F4709" s="52">
        <v>1.2500000000000001E-8</v>
      </c>
      <c r="G4709" s="53">
        <v>2.7898379999999994E-7</v>
      </c>
      <c r="H4709" s="53">
        <f t="shared" si="73"/>
        <v>1.4228173799999998E-7</v>
      </c>
    </row>
    <row r="4710" spans="1:8" x14ac:dyDescent="0.4">
      <c r="A4710" s="49"/>
      <c r="B4710" s="50" t="s">
        <v>439</v>
      </c>
      <c r="C4710" s="51">
        <v>7.49959E-8</v>
      </c>
      <c r="D4710" s="51">
        <v>1.7569800000000002E-7</v>
      </c>
      <c r="E4710" s="51">
        <v>1.5789899999999999E-8</v>
      </c>
      <c r="F4710" s="52">
        <v>1.2500000000000001E-8</v>
      </c>
      <c r="G4710" s="53">
        <v>2.7898379999999994E-7</v>
      </c>
      <c r="H4710" s="53">
        <f t="shared" si="73"/>
        <v>1.4228173799999998E-7</v>
      </c>
    </row>
    <row r="4711" spans="1:8" x14ac:dyDescent="0.4">
      <c r="A4711" s="49"/>
      <c r="B4711" s="50" t="s">
        <v>474</v>
      </c>
      <c r="C4711" s="51">
        <v>7.49959E-8</v>
      </c>
      <c r="D4711" s="51">
        <v>1.7569800000000002E-7</v>
      </c>
      <c r="E4711" s="51">
        <v>1.5789899999999999E-8</v>
      </c>
      <c r="F4711" s="52">
        <v>1.2500000000000001E-8</v>
      </c>
      <c r="G4711" s="53">
        <v>2.7898379999999994E-7</v>
      </c>
      <c r="H4711" s="53">
        <f t="shared" si="73"/>
        <v>1.4228173799999998E-7</v>
      </c>
    </row>
    <row r="4712" spans="1:8" x14ac:dyDescent="0.4">
      <c r="A4712" s="49"/>
      <c r="B4712" s="50" t="s">
        <v>440</v>
      </c>
      <c r="C4712" s="51">
        <v>7.4999999999999997E-8</v>
      </c>
      <c r="D4712" s="51">
        <v>1.7599999999999999E-7</v>
      </c>
      <c r="E4712" s="51">
        <v>1.5800000000000003E-8</v>
      </c>
      <c r="F4712" s="52">
        <v>1.2500000000000001E-8</v>
      </c>
      <c r="G4712" s="53">
        <v>2.7929999999999997E-7</v>
      </c>
      <c r="H4712" s="53">
        <f t="shared" si="73"/>
        <v>1.4244299999999997E-7</v>
      </c>
    </row>
    <row r="4713" spans="1:8" x14ac:dyDescent="0.4">
      <c r="A4713" s="49"/>
      <c r="B4713" s="50" t="s">
        <v>429</v>
      </c>
      <c r="C4713" s="51">
        <v>8.9200000000000005E-8</v>
      </c>
      <c r="D4713" s="51">
        <v>2.27648E-7</v>
      </c>
      <c r="E4713" s="51">
        <v>1.7385100000000002E-8</v>
      </c>
      <c r="F4713" s="52">
        <v>9.8899999999999996E-9</v>
      </c>
      <c r="G4713" s="53">
        <v>3.4412309999999996E-7</v>
      </c>
      <c r="H4713" s="53">
        <f t="shared" si="73"/>
        <v>1.7550278099999998E-7</v>
      </c>
    </row>
    <row r="4714" spans="1:8" x14ac:dyDescent="0.4">
      <c r="A4714" s="49"/>
      <c r="B4714" s="50" t="s">
        <v>392</v>
      </c>
      <c r="C4714" s="51">
        <v>1.0658100000000001E-7</v>
      </c>
      <c r="D4714" s="51">
        <v>2.3148499999999998E-7</v>
      </c>
      <c r="E4714" s="51">
        <v>7.2820100000000002E-9</v>
      </c>
      <c r="F4714" s="52">
        <v>1.7900000000000001E-8</v>
      </c>
      <c r="G4714" s="53">
        <v>3.6324801000000001E-7</v>
      </c>
      <c r="H4714" s="53">
        <f t="shared" si="73"/>
        <v>1.8525648510000001E-7</v>
      </c>
    </row>
    <row r="4715" spans="1:8" x14ac:dyDescent="0.4">
      <c r="A4715" s="49"/>
      <c r="B4715" s="50" t="s">
        <v>434</v>
      </c>
      <c r="C4715" s="51">
        <v>8.9580300000000002E-8</v>
      </c>
      <c r="D4715" s="51">
        <v>2.4066399999999999E-7</v>
      </c>
      <c r="E4715" s="51">
        <v>1.8416399999999999E-8</v>
      </c>
      <c r="F4715" s="52">
        <v>3.0599999999999996E-8</v>
      </c>
      <c r="G4715" s="53">
        <v>3.7926069999999997E-7</v>
      </c>
      <c r="H4715" s="53">
        <f t="shared" si="73"/>
        <v>1.9342295699999997E-7</v>
      </c>
    </row>
    <row r="4716" spans="1:8" x14ac:dyDescent="0.4">
      <c r="A4716" s="49"/>
      <c r="B4716" s="50" t="s">
        <v>333</v>
      </c>
      <c r="C4716" s="51">
        <v>1.0370300000000001E-7</v>
      </c>
      <c r="D4716" s="51">
        <v>2.8862899999999998E-7</v>
      </c>
      <c r="E4716" s="51">
        <v>2.1391099999999998E-8</v>
      </c>
      <c r="F4716" s="52">
        <v>3.8999999999999998E-8</v>
      </c>
      <c r="G4716" s="53">
        <v>4.5272309999999996E-7</v>
      </c>
      <c r="H4716" s="53">
        <f t="shared" si="73"/>
        <v>2.30888781E-7</v>
      </c>
    </row>
    <row r="4717" spans="1:8" x14ac:dyDescent="0.4">
      <c r="A4717" s="49"/>
      <c r="B4717" s="50" t="s">
        <v>461</v>
      </c>
      <c r="C4717" s="51">
        <v>1.08409E-7</v>
      </c>
      <c r="D4717" s="51">
        <v>3.04473E-7</v>
      </c>
      <c r="E4717" s="51">
        <v>2.25864E-8</v>
      </c>
      <c r="F4717" s="52">
        <v>4.1399999999999994E-8</v>
      </c>
      <c r="G4717" s="53">
        <v>4.7686839999999997E-7</v>
      </c>
      <c r="H4717" s="53">
        <f t="shared" si="73"/>
        <v>2.4320288399999999E-7</v>
      </c>
    </row>
    <row r="4718" spans="1:8" x14ac:dyDescent="0.4">
      <c r="A4718" s="49"/>
      <c r="B4718" s="50" t="s">
        <v>357</v>
      </c>
      <c r="C4718" s="51">
        <v>2.4400000000000001E-7</v>
      </c>
      <c r="D4718" s="51">
        <v>4.03E-7</v>
      </c>
      <c r="E4718" s="51">
        <v>6.8600000000000005E-8</v>
      </c>
      <c r="F4718" s="52">
        <v>6.8600000000000005E-8</v>
      </c>
      <c r="G4718" s="53">
        <v>7.8420000000000005E-7</v>
      </c>
      <c r="H4718" s="53">
        <f t="shared" si="73"/>
        <v>3.9994200000000002E-7</v>
      </c>
    </row>
    <row r="4719" spans="1:8" x14ac:dyDescent="0.4">
      <c r="A4719" s="49"/>
      <c r="B4719" s="50" t="s">
        <v>335</v>
      </c>
      <c r="C4719" s="51">
        <v>4.39959E-7</v>
      </c>
      <c r="D4719" s="51">
        <v>2.4168100000000001E-7</v>
      </c>
      <c r="E4719" s="51">
        <v>3.25716E-8</v>
      </c>
      <c r="F4719" s="52">
        <v>8.6299999999999999E-8</v>
      </c>
      <c r="G4719" s="53">
        <v>8.0051160000000005E-7</v>
      </c>
      <c r="H4719" s="53">
        <f t="shared" si="73"/>
        <v>4.0826091600000002E-7</v>
      </c>
    </row>
    <row r="4720" spans="1:8" x14ac:dyDescent="0.4">
      <c r="A4720" s="49"/>
      <c r="B4720" s="50" t="s">
        <v>87</v>
      </c>
      <c r="C4720" s="51">
        <v>4.15E-7</v>
      </c>
      <c r="D4720" s="51">
        <v>5.6291999999999996E-7</v>
      </c>
      <c r="E4720" s="51">
        <v>4.5599999999999998E-8</v>
      </c>
      <c r="F4720" s="52">
        <v>3.4199999999999995E-8</v>
      </c>
      <c r="G4720" s="53">
        <v>1.05772E-6</v>
      </c>
      <c r="H4720" s="53">
        <f t="shared" si="73"/>
        <v>5.3943720000000003E-7</v>
      </c>
    </row>
    <row r="4721" spans="1:8" x14ac:dyDescent="0.4">
      <c r="A4721" s="49"/>
      <c r="B4721" s="50" t="s">
        <v>448</v>
      </c>
      <c r="C4721" s="51">
        <v>6.2884599999999991E-7</v>
      </c>
      <c r="D4721" s="51">
        <v>4.33026E-7</v>
      </c>
      <c r="E4721" s="51">
        <v>3.6796299999999997E-8</v>
      </c>
      <c r="F4721" s="52">
        <v>1.3300000000000001E-7</v>
      </c>
      <c r="G4721" s="53">
        <v>1.2316683000000002E-6</v>
      </c>
      <c r="H4721" s="53">
        <f t="shared" si="73"/>
        <v>6.2815083300000013E-7</v>
      </c>
    </row>
    <row r="4722" spans="1:8" x14ac:dyDescent="0.4">
      <c r="A4722" s="49"/>
      <c r="B4722" s="50" t="s">
        <v>386</v>
      </c>
      <c r="C4722" s="51">
        <v>2.8599999999999999E-7</v>
      </c>
      <c r="D4722" s="51">
        <v>8.2070500000000007E-7</v>
      </c>
      <c r="E4722" s="51">
        <v>4.80022E-8</v>
      </c>
      <c r="F4722" s="52">
        <v>2.2599999999999999E-7</v>
      </c>
      <c r="G4722" s="53">
        <v>1.3807072E-6</v>
      </c>
      <c r="H4722" s="53">
        <f t="shared" si="73"/>
        <v>7.0416067200000003E-7</v>
      </c>
    </row>
    <row r="4723" spans="1:8" x14ac:dyDescent="0.4">
      <c r="A4723" s="49"/>
      <c r="B4723" s="50" t="s">
        <v>432</v>
      </c>
      <c r="C4723" s="51">
        <v>3.76555E-7</v>
      </c>
      <c r="D4723" s="51">
        <v>8.4096999999999999E-7</v>
      </c>
      <c r="E4723" s="51">
        <v>1.0051200000000001E-7</v>
      </c>
      <c r="F4723" s="52">
        <v>1.11E-7</v>
      </c>
      <c r="G4723" s="53">
        <v>1.4290370000000002E-6</v>
      </c>
      <c r="H4723" s="53">
        <f t="shared" si="73"/>
        <v>7.2880887000000011E-7</v>
      </c>
    </row>
    <row r="4724" spans="1:8" x14ac:dyDescent="0.4">
      <c r="A4724" s="49"/>
      <c r="B4724" s="50" t="s">
        <v>330</v>
      </c>
      <c r="C4724" s="51">
        <v>9.6000000000000013E-7</v>
      </c>
      <c r="D4724" s="51">
        <v>1.9607700000000002E-7</v>
      </c>
      <c r="E4724" s="51">
        <v>8.9822299999999998E-8</v>
      </c>
      <c r="F4724" s="52">
        <v>2.5700000000000004E-7</v>
      </c>
      <c r="G4724" s="53">
        <v>1.5028993E-6</v>
      </c>
      <c r="H4724" s="53">
        <f t="shared" si="73"/>
        <v>7.6647864300000002E-7</v>
      </c>
    </row>
    <row r="4725" spans="1:8" x14ac:dyDescent="0.4">
      <c r="A4725" s="49"/>
      <c r="B4725" s="50" t="s">
        <v>215</v>
      </c>
      <c r="C4725" s="51">
        <v>3.4832799999999999E-7</v>
      </c>
      <c r="D4725" s="51">
        <v>1.0162900000000001E-6</v>
      </c>
      <c r="E4725" s="51">
        <v>2.7789599999999998E-8</v>
      </c>
      <c r="F4725" s="52">
        <v>2.65E-7</v>
      </c>
      <c r="G4725" s="53">
        <v>1.6574076E-6</v>
      </c>
      <c r="H4725" s="53">
        <f t="shared" si="73"/>
        <v>8.4527787600000009E-7</v>
      </c>
    </row>
    <row r="4726" spans="1:8" x14ac:dyDescent="0.4">
      <c r="A4726" s="49"/>
      <c r="B4726" s="50" t="s">
        <v>307</v>
      </c>
      <c r="C4726" s="51">
        <v>1.03895E-6</v>
      </c>
      <c r="D4726" s="51">
        <v>4.6380899999999999E-7</v>
      </c>
      <c r="E4726" s="51">
        <v>8.0518900000000002E-8</v>
      </c>
      <c r="F4726" s="52">
        <v>2.2100000000000001E-7</v>
      </c>
      <c r="G4726" s="53">
        <v>1.8042779000000001E-6</v>
      </c>
      <c r="H4726" s="53">
        <f t="shared" si="73"/>
        <v>9.201817290000001E-7</v>
      </c>
    </row>
    <row r="4727" spans="1:8" x14ac:dyDescent="0.4">
      <c r="A4727" s="49"/>
      <c r="B4727" s="50" t="s">
        <v>475</v>
      </c>
      <c r="C4727" s="51">
        <v>1.3570100000000002E-6</v>
      </c>
      <c r="D4727" s="51">
        <v>7.7556100000000002E-7</v>
      </c>
      <c r="E4727" s="51">
        <v>1.16053E-7</v>
      </c>
      <c r="F4727" s="52">
        <v>3.1699999999999999E-7</v>
      </c>
      <c r="G4727" s="53">
        <v>2.5656240000000003E-6</v>
      </c>
      <c r="H4727" s="53">
        <f t="shared" si="73"/>
        <v>1.3084682400000002E-6</v>
      </c>
    </row>
    <row r="4728" spans="1:8" x14ac:dyDescent="0.4">
      <c r="A4728" s="49"/>
      <c r="B4728" s="50" t="s">
        <v>220</v>
      </c>
      <c r="C4728" s="51">
        <v>1.53E-6</v>
      </c>
      <c r="D4728" s="51">
        <v>9.02E-7</v>
      </c>
      <c r="E4728" s="51">
        <v>5.06533E-8</v>
      </c>
      <c r="F4728" s="52">
        <v>2.3900000000000001E-7</v>
      </c>
      <c r="G4728" s="53">
        <v>2.7216533000000001E-6</v>
      </c>
      <c r="H4728" s="53">
        <f t="shared" si="73"/>
        <v>1.3880431830000001E-6</v>
      </c>
    </row>
    <row r="4729" spans="1:8" x14ac:dyDescent="0.4">
      <c r="A4729" s="49"/>
      <c r="B4729" s="50" t="s">
        <v>476</v>
      </c>
      <c r="C4729" s="51">
        <v>1.2451500000000001E-6</v>
      </c>
      <c r="D4729" s="51">
        <v>9.7838700000000009E-7</v>
      </c>
      <c r="E4729" s="51">
        <v>1.33269E-7</v>
      </c>
      <c r="F4729" s="52">
        <v>3.6699999999999999E-7</v>
      </c>
      <c r="G4729" s="53">
        <v>2.7238060000000007E-6</v>
      </c>
      <c r="H4729" s="53">
        <f t="shared" si="73"/>
        <v>1.3891410600000005E-6</v>
      </c>
    </row>
    <row r="4730" spans="1:8" x14ac:dyDescent="0.4">
      <c r="A4730" s="49"/>
      <c r="B4730" s="50" t="s">
        <v>436</v>
      </c>
      <c r="C4730" s="51">
        <v>1.6152499999999999E-6</v>
      </c>
      <c r="D4730" s="51">
        <v>8.2776499999999992E-7</v>
      </c>
      <c r="E4730" s="51">
        <v>6.2221800000000002E-8</v>
      </c>
      <c r="F4730" s="52">
        <v>2.5599999999999996E-7</v>
      </c>
      <c r="G4730" s="53">
        <v>2.7612368E-6</v>
      </c>
      <c r="H4730" s="53">
        <f t="shared" si="73"/>
        <v>1.4082307679999999E-6</v>
      </c>
    </row>
    <row r="4731" spans="1:8" x14ac:dyDescent="0.4">
      <c r="A4731" s="49"/>
      <c r="B4731" s="50" t="s">
        <v>367</v>
      </c>
      <c r="C4731" s="51">
        <v>1.0411699999999999E-6</v>
      </c>
      <c r="D4731" s="51">
        <v>1.1628399999999999E-6</v>
      </c>
      <c r="E4731" s="51">
        <v>1.8722500000000001E-7</v>
      </c>
      <c r="F4731" s="52">
        <v>4.5199999999999997E-7</v>
      </c>
      <c r="G4731" s="53">
        <v>2.8432350000000005E-6</v>
      </c>
      <c r="H4731" s="53">
        <f t="shared" si="73"/>
        <v>1.4500498500000003E-6</v>
      </c>
    </row>
    <row r="4732" spans="1:8" x14ac:dyDescent="0.4">
      <c r="A4732" s="49"/>
      <c r="B4732" s="50" t="s">
        <v>389</v>
      </c>
      <c r="C4732" s="51">
        <v>6.3572999999999999E-7</v>
      </c>
      <c r="D4732" s="51">
        <v>1.8222300000000001E-6</v>
      </c>
      <c r="E4732" s="51">
        <v>4.7587299999999998E-8</v>
      </c>
      <c r="F4732" s="52">
        <v>1.08E-6</v>
      </c>
      <c r="G4732" s="53">
        <v>3.5855473000000003E-6</v>
      </c>
      <c r="H4732" s="53">
        <f t="shared" si="73"/>
        <v>1.8286291230000002E-6</v>
      </c>
    </row>
    <row r="4733" spans="1:8" x14ac:dyDescent="0.4">
      <c r="A4733" s="49"/>
      <c r="B4733" s="50" t="s">
        <v>369</v>
      </c>
      <c r="C4733" s="51">
        <v>1.53251E-6</v>
      </c>
      <c r="D4733" s="51">
        <v>1.9012399999999999E-6</v>
      </c>
      <c r="E4733" s="51">
        <v>3.0059099999999999E-7</v>
      </c>
      <c r="F4733" s="52">
        <v>5.37E-7</v>
      </c>
      <c r="G4733" s="53">
        <v>4.2713410000000006E-6</v>
      </c>
      <c r="H4733" s="53">
        <f t="shared" si="73"/>
        <v>2.1783839100000005E-6</v>
      </c>
    </row>
    <row r="4734" spans="1:8" x14ac:dyDescent="0.4">
      <c r="A4734" s="49"/>
      <c r="B4734" s="50" t="s">
        <v>370</v>
      </c>
      <c r="C4734" s="51">
        <v>1.53251E-6</v>
      </c>
      <c r="D4734" s="51">
        <v>1.9012399999999999E-6</v>
      </c>
      <c r="E4734" s="51">
        <v>3.0059099999999999E-7</v>
      </c>
      <c r="F4734" s="52">
        <v>5.37E-7</v>
      </c>
      <c r="G4734" s="53">
        <v>4.2713410000000006E-6</v>
      </c>
      <c r="H4734" s="53">
        <f t="shared" si="73"/>
        <v>2.1783839100000005E-6</v>
      </c>
    </row>
    <row r="4735" spans="1:8" x14ac:dyDescent="0.4">
      <c r="A4735" s="49"/>
      <c r="B4735" s="50" t="s">
        <v>413</v>
      </c>
      <c r="C4735" s="51">
        <v>1.5280499999999999E-6</v>
      </c>
      <c r="D4735" s="51">
        <v>1.5157500000000001E-6</v>
      </c>
      <c r="E4735" s="51">
        <v>3.8546099999999999E-7</v>
      </c>
      <c r="F4735" s="52">
        <v>8.71E-7</v>
      </c>
      <c r="G4735" s="53">
        <v>4.3002610000000001E-6</v>
      </c>
      <c r="H4735" s="53">
        <f t="shared" si="73"/>
        <v>2.1931331100000003E-6</v>
      </c>
    </row>
    <row r="4736" spans="1:8" x14ac:dyDescent="0.4">
      <c r="A4736" s="49"/>
      <c r="B4736" s="50" t="s">
        <v>466</v>
      </c>
      <c r="C4736" s="51">
        <v>1.77307E-6</v>
      </c>
      <c r="D4736" s="51">
        <v>1.8867400000000001E-6</v>
      </c>
      <c r="E4736" s="51">
        <v>3.25575E-7</v>
      </c>
      <c r="F4736" s="52">
        <v>5.7599999999999997E-7</v>
      </c>
      <c r="G4736" s="53">
        <v>4.5613849999999999E-6</v>
      </c>
      <c r="H4736" s="53">
        <f t="shared" si="73"/>
        <v>2.32630635E-6</v>
      </c>
    </row>
    <row r="4737" spans="1:8" x14ac:dyDescent="0.4">
      <c r="A4737" s="49"/>
      <c r="B4737" s="50" t="s">
        <v>222</v>
      </c>
      <c r="C4737" s="51">
        <v>1.7364100000000001E-6</v>
      </c>
      <c r="D4737" s="51">
        <v>1.0641900000000001E-6</v>
      </c>
      <c r="E4737" s="51">
        <v>5.5550499999999994E-7</v>
      </c>
      <c r="F4737" s="52">
        <v>1.2700000000000001E-6</v>
      </c>
      <c r="G4737" s="53">
        <v>4.626105E-6</v>
      </c>
      <c r="H4737" s="53">
        <f t="shared" si="73"/>
        <v>2.3593135499999998E-6</v>
      </c>
    </row>
    <row r="4738" spans="1:8" x14ac:dyDescent="0.4">
      <c r="A4738" s="49"/>
      <c r="B4738" s="50" t="s">
        <v>306</v>
      </c>
      <c r="C4738" s="51">
        <v>1.2333999999999999E-6</v>
      </c>
      <c r="D4738" s="51">
        <v>3.18572E-6</v>
      </c>
      <c r="E4738" s="51">
        <v>1.56726E-7</v>
      </c>
      <c r="F4738" s="52">
        <v>6.4799999999999998E-7</v>
      </c>
      <c r="G4738" s="53">
        <v>5.2238460000000007E-6</v>
      </c>
      <c r="H4738" s="53">
        <f t="shared" si="73"/>
        <v>2.6641614600000002E-6</v>
      </c>
    </row>
    <row r="4739" spans="1:8" x14ac:dyDescent="0.4">
      <c r="A4739" s="49"/>
      <c r="B4739" s="50" t="s">
        <v>406</v>
      </c>
      <c r="C4739" s="51">
        <v>2.2862600000000002E-6</v>
      </c>
      <c r="D4739" s="51">
        <v>1.2247300000000001E-6</v>
      </c>
      <c r="E4739" s="51">
        <v>5.8062399999999992E-7</v>
      </c>
      <c r="F4739" s="52">
        <v>1.1399999999999999E-6</v>
      </c>
      <c r="G4739" s="53">
        <v>5.2316140000000008E-6</v>
      </c>
      <c r="H4739" s="53">
        <f t="shared" si="73"/>
        <v>2.6681231400000004E-6</v>
      </c>
    </row>
    <row r="4740" spans="1:8" x14ac:dyDescent="0.4">
      <c r="A4740" s="49"/>
      <c r="B4740" s="50" t="s">
        <v>445</v>
      </c>
      <c r="C4740" s="51">
        <v>1.87759E-6</v>
      </c>
      <c r="D4740" s="51">
        <v>1.5527200000000001E-6</v>
      </c>
      <c r="E4740" s="51">
        <v>4.0754099999999998E-7</v>
      </c>
      <c r="F4740" s="52">
        <v>1.4499999999999999E-6</v>
      </c>
      <c r="G4740" s="53">
        <v>5.2878509999999999E-6</v>
      </c>
      <c r="H4740" s="53">
        <f t="shared" si="73"/>
        <v>2.6968040100000001E-6</v>
      </c>
    </row>
    <row r="4741" spans="1:8" x14ac:dyDescent="0.4">
      <c r="A4741" s="49"/>
      <c r="B4741" s="50" t="s">
        <v>393</v>
      </c>
      <c r="C4741" s="51">
        <v>2.3999999999999999E-6</v>
      </c>
      <c r="D4741" s="51">
        <v>2.0600000000000002E-6</v>
      </c>
      <c r="E4741" s="51">
        <v>2.22E-7</v>
      </c>
      <c r="F4741" s="52">
        <v>8.09E-7</v>
      </c>
      <c r="G4741" s="53">
        <v>5.4910000000000005E-6</v>
      </c>
      <c r="H4741" s="53">
        <f t="shared" si="73"/>
        <v>2.8004100000000002E-6</v>
      </c>
    </row>
    <row r="4742" spans="1:8" x14ac:dyDescent="0.4">
      <c r="A4742" s="49"/>
      <c r="B4742" s="50" t="s">
        <v>455</v>
      </c>
      <c r="C4742" s="51">
        <v>2.59237E-6</v>
      </c>
      <c r="D4742" s="51">
        <v>1.20109E-6</v>
      </c>
      <c r="E4742" s="51">
        <v>7.5026699999999998E-7</v>
      </c>
      <c r="F4742" s="52">
        <v>1.66E-6</v>
      </c>
      <c r="G4742" s="53">
        <v>6.2037270000000001E-6</v>
      </c>
      <c r="H4742" s="53">
        <f t="shared" si="73"/>
        <v>3.1639007699999999E-6</v>
      </c>
    </row>
    <row r="4743" spans="1:8" x14ac:dyDescent="0.4">
      <c r="A4743" s="49"/>
      <c r="B4743" s="50" t="s">
        <v>326</v>
      </c>
      <c r="C4743" s="51">
        <v>4.1799999999999998E-6</v>
      </c>
      <c r="D4743" s="51">
        <v>2.34E-6</v>
      </c>
      <c r="E4743" s="51">
        <v>1.6899999999999999E-7</v>
      </c>
      <c r="F4743" s="52">
        <v>2.36E-7</v>
      </c>
      <c r="G4743" s="53">
        <v>6.9249999999999998E-6</v>
      </c>
      <c r="H4743" s="53">
        <f t="shared" si="73"/>
        <v>3.5317500000000001E-6</v>
      </c>
    </row>
    <row r="4744" spans="1:8" x14ac:dyDescent="0.4">
      <c r="A4744" s="49"/>
      <c r="B4744" s="50" t="s">
        <v>416</v>
      </c>
      <c r="C4744" s="51">
        <v>4.9100000000000004E-6</v>
      </c>
      <c r="D4744" s="51">
        <v>2.7499999999999999E-6</v>
      </c>
      <c r="E4744" s="51">
        <v>1.98E-7</v>
      </c>
      <c r="F4744" s="52">
        <v>2.7799999999999997E-7</v>
      </c>
      <c r="G4744" s="53">
        <v>8.1360000000000014E-6</v>
      </c>
      <c r="H4744" s="53">
        <f t="shared" si="73"/>
        <v>4.149360000000001E-6</v>
      </c>
    </row>
    <row r="4745" spans="1:8" x14ac:dyDescent="0.4">
      <c r="A4745" s="49"/>
      <c r="B4745" s="50" t="s">
        <v>405</v>
      </c>
      <c r="C4745" s="51">
        <v>3.2260199999999998E-6</v>
      </c>
      <c r="D4745" s="51">
        <v>4.4606199999999998E-6</v>
      </c>
      <c r="E4745" s="51">
        <v>7.93918E-7</v>
      </c>
      <c r="F4745" s="52">
        <v>1.06E-6</v>
      </c>
      <c r="G4745" s="53">
        <v>9.5405579999999999E-6</v>
      </c>
      <c r="H4745" s="53">
        <f t="shared" ref="H4745:H4808" si="74">G4745*0.51</f>
        <v>4.8656845800000002E-6</v>
      </c>
    </row>
    <row r="4746" spans="1:8" x14ac:dyDescent="0.4">
      <c r="A4746" s="49"/>
      <c r="B4746" s="50" t="s">
        <v>91</v>
      </c>
      <c r="C4746" s="51">
        <v>4.7959500000000002E-6</v>
      </c>
      <c r="D4746" s="51">
        <v>4.1470400000000005E-6</v>
      </c>
      <c r="E4746" s="51">
        <v>6.6142399999999995E-7</v>
      </c>
      <c r="F4746" s="52">
        <v>1.4899999999999999E-6</v>
      </c>
      <c r="G4746" s="53">
        <v>1.1094414000000002E-5</v>
      </c>
      <c r="H4746" s="53">
        <f t="shared" si="74"/>
        <v>5.6581511400000014E-6</v>
      </c>
    </row>
    <row r="4747" spans="1:8" x14ac:dyDescent="0.4">
      <c r="A4747" s="49"/>
      <c r="B4747" s="50" t="s">
        <v>428</v>
      </c>
      <c r="C4747" s="51">
        <v>5.0800000000000005E-6</v>
      </c>
      <c r="D4747" s="51">
        <v>5.4073699999999997E-6</v>
      </c>
      <c r="E4747" s="51">
        <v>2.6816299999999999E-6</v>
      </c>
      <c r="F4747" s="52">
        <v>8.6300000000000004E-6</v>
      </c>
      <c r="G4747" s="53">
        <v>2.1798999999999999E-5</v>
      </c>
      <c r="H4747" s="53">
        <f t="shared" si="74"/>
        <v>1.1117489999999999E-5</v>
      </c>
    </row>
    <row r="4748" spans="1:8" x14ac:dyDescent="0.4">
      <c r="A4748" s="49"/>
      <c r="B4748" s="50" t="s">
        <v>446</v>
      </c>
      <c r="C4748" s="51">
        <v>4.4000000000000002E-6</v>
      </c>
      <c r="D4748" s="51">
        <v>2.74114E-5</v>
      </c>
      <c r="E4748" s="51">
        <v>1.1843800000000001E-6</v>
      </c>
      <c r="F4748" s="52">
        <v>2.57E-6</v>
      </c>
      <c r="G4748" s="53">
        <v>3.5565779999999996E-5</v>
      </c>
      <c r="H4748" s="53">
        <f t="shared" si="74"/>
        <v>1.8138547799999997E-5</v>
      </c>
    </row>
    <row r="4749" spans="1:8" x14ac:dyDescent="0.4">
      <c r="A4749" s="44" t="s">
        <v>188</v>
      </c>
      <c r="B4749" s="45" t="s">
        <v>334</v>
      </c>
      <c r="C4749" s="46">
        <v>1.5246200000000001E-8</v>
      </c>
      <c r="D4749" s="46">
        <v>9.3015699999999998E-9</v>
      </c>
      <c r="E4749" s="46">
        <v>7.11141E-10</v>
      </c>
      <c r="F4749" s="47">
        <v>3.41E-9</v>
      </c>
      <c r="G4749" s="48">
        <v>2.8668910999999998E-8</v>
      </c>
      <c r="H4749" s="48">
        <f t="shared" si="74"/>
        <v>1.4621144609999999E-8</v>
      </c>
    </row>
    <row r="4750" spans="1:8" x14ac:dyDescent="0.4">
      <c r="A4750" s="49"/>
      <c r="B4750" s="50" t="s">
        <v>219</v>
      </c>
      <c r="C4750" s="51">
        <v>3.6024400000000001E-8</v>
      </c>
      <c r="D4750" s="51">
        <v>2.0404199999999999E-8</v>
      </c>
      <c r="E4750" s="51">
        <v>1.7992099999999998E-9</v>
      </c>
      <c r="F4750" s="52">
        <v>7.3200000000000004E-9</v>
      </c>
      <c r="G4750" s="53">
        <v>6.5547809999999998E-8</v>
      </c>
      <c r="H4750" s="53">
        <f t="shared" si="74"/>
        <v>3.3429383100000002E-8</v>
      </c>
    </row>
    <row r="4751" spans="1:8" x14ac:dyDescent="0.4">
      <c r="A4751" s="49"/>
      <c r="B4751" s="50" t="s">
        <v>418</v>
      </c>
      <c r="C4751" s="51">
        <v>5.9912800000000004E-8</v>
      </c>
      <c r="D4751" s="51">
        <v>3.6880399999999998E-8</v>
      </c>
      <c r="E4751" s="51">
        <v>2.7703500000000001E-9</v>
      </c>
      <c r="F4751" s="52">
        <v>1.35E-8</v>
      </c>
      <c r="G4751" s="53">
        <v>1.1306355000000001E-7</v>
      </c>
      <c r="H4751" s="53">
        <f t="shared" si="74"/>
        <v>5.7662410500000004E-8</v>
      </c>
    </row>
    <row r="4752" spans="1:8" x14ac:dyDescent="0.4">
      <c r="A4752" s="49"/>
      <c r="B4752" s="50" t="s">
        <v>345</v>
      </c>
      <c r="C4752" s="51">
        <v>5.8038499999999994E-8</v>
      </c>
      <c r="D4752" s="51">
        <v>4.05475E-8</v>
      </c>
      <c r="E4752" s="51">
        <v>3.1603099999999998E-9</v>
      </c>
      <c r="F4752" s="52">
        <v>1.26E-8</v>
      </c>
      <c r="G4752" s="53">
        <v>1.1434630999999998E-7</v>
      </c>
      <c r="H4752" s="53">
        <f t="shared" si="74"/>
        <v>5.8316618099999991E-8</v>
      </c>
    </row>
    <row r="4753" spans="1:8" x14ac:dyDescent="0.4">
      <c r="A4753" s="49"/>
      <c r="B4753" s="50" t="s">
        <v>458</v>
      </c>
      <c r="C4753" s="51">
        <v>6.0344399999999996E-8</v>
      </c>
      <c r="D4753" s="51">
        <v>3.3771599999999998E-8</v>
      </c>
      <c r="E4753" s="51">
        <v>9.2445599999999998E-9</v>
      </c>
      <c r="F4753" s="52">
        <v>1.6900000000000002E-8</v>
      </c>
      <c r="G4753" s="53">
        <v>1.2026056000000001E-7</v>
      </c>
      <c r="H4753" s="53">
        <f t="shared" si="74"/>
        <v>6.1332885600000014E-8</v>
      </c>
    </row>
    <row r="4754" spans="1:8" x14ac:dyDescent="0.4">
      <c r="A4754" s="49"/>
      <c r="B4754" s="50" t="s">
        <v>216</v>
      </c>
      <c r="C4754" s="51">
        <v>5.73413E-8</v>
      </c>
      <c r="D4754" s="51">
        <v>3.8291499999999996E-8</v>
      </c>
      <c r="E4754" s="51">
        <v>1.3722900000000001E-8</v>
      </c>
      <c r="F4754" s="52">
        <v>2.0699999999999997E-8</v>
      </c>
      <c r="G4754" s="53">
        <v>1.3005569999999998E-7</v>
      </c>
      <c r="H4754" s="53">
        <f t="shared" si="74"/>
        <v>6.6328406999999991E-8</v>
      </c>
    </row>
    <row r="4755" spans="1:8" x14ac:dyDescent="0.4">
      <c r="A4755" s="49"/>
      <c r="B4755" s="50" t="s">
        <v>307</v>
      </c>
      <c r="C4755" s="51">
        <v>9.9734499999999999E-8</v>
      </c>
      <c r="D4755" s="51">
        <v>4.7905100000000003E-8</v>
      </c>
      <c r="E4755" s="51">
        <v>6.6224400000000001E-9</v>
      </c>
      <c r="F4755" s="52">
        <v>1.66E-8</v>
      </c>
      <c r="G4755" s="53">
        <v>1.7086204E-7</v>
      </c>
      <c r="H4755" s="53">
        <f t="shared" si="74"/>
        <v>8.7139640399999996E-8</v>
      </c>
    </row>
    <row r="4756" spans="1:8" x14ac:dyDescent="0.4">
      <c r="A4756" s="49"/>
      <c r="B4756" s="50" t="s">
        <v>382</v>
      </c>
      <c r="C4756" s="51">
        <v>5.8799999999999997E-8</v>
      </c>
      <c r="D4756" s="51">
        <v>4.9613000000000002E-8</v>
      </c>
      <c r="E4756" s="51">
        <v>3.4582500000000005E-8</v>
      </c>
      <c r="F4756" s="52">
        <v>4.7599999999999996E-8</v>
      </c>
      <c r="G4756" s="53">
        <v>1.9059549999999998E-7</v>
      </c>
      <c r="H4756" s="53">
        <f t="shared" si="74"/>
        <v>9.720370499999999E-8</v>
      </c>
    </row>
    <row r="4757" spans="1:8" x14ac:dyDescent="0.4">
      <c r="A4757" s="49"/>
      <c r="B4757" s="50" t="s">
        <v>91</v>
      </c>
      <c r="C4757" s="51">
        <v>9.7166300000000001E-8</v>
      </c>
      <c r="D4757" s="51">
        <v>8.1556900000000002E-8</v>
      </c>
      <c r="E4757" s="51">
        <v>9.8433499999999999E-9</v>
      </c>
      <c r="F4757" s="52">
        <v>2.8900000000000001E-8</v>
      </c>
      <c r="G4757" s="53">
        <v>2.1746655000000001E-7</v>
      </c>
      <c r="H4757" s="53">
        <f t="shared" si="74"/>
        <v>1.109079405E-7</v>
      </c>
    </row>
    <row r="4758" spans="1:8" x14ac:dyDescent="0.4">
      <c r="A4758" s="49"/>
      <c r="B4758" s="50" t="s">
        <v>326</v>
      </c>
      <c r="C4758" s="51">
        <v>1.20006E-7</v>
      </c>
      <c r="D4758" s="51">
        <v>1.0453100000000001E-7</v>
      </c>
      <c r="E4758" s="51">
        <v>6.1376999999999996E-9</v>
      </c>
      <c r="F4758" s="52">
        <v>1.0600000000000001E-8</v>
      </c>
      <c r="G4758" s="53">
        <v>2.4127469999999999E-7</v>
      </c>
      <c r="H4758" s="53">
        <f t="shared" si="74"/>
        <v>1.2305009699999999E-7</v>
      </c>
    </row>
    <row r="4759" spans="1:8" x14ac:dyDescent="0.4">
      <c r="A4759" s="49"/>
      <c r="B4759" s="50" t="s">
        <v>437</v>
      </c>
      <c r="C4759" s="51">
        <v>4.7036300000000001E-8</v>
      </c>
      <c r="D4759" s="51">
        <v>1.11409E-7</v>
      </c>
      <c r="E4759" s="51">
        <v>1.73357E-9</v>
      </c>
      <c r="F4759" s="52">
        <v>8.6999999999999998E-8</v>
      </c>
      <c r="G4759" s="53">
        <v>2.4717887E-7</v>
      </c>
      <c r="H4759" s="53">
        <f t="shared" si="74"/>
        <v>1.2606122370000001E-7</v>
      </c>
    </row>
    <row r="4760" spans="1:8" x14ac:dyDescent="0.4">
      <c r="A4760" s="49"/>
      <c r="B4760" s="50" t="s">
        <v>215</v>
      </c>
      <c r="C4760" s="51">
        <v>6.316940000000001E-8</v>
      </c>
      <c r="D4760" s="51">
        <v>1.818E-7</v>
      </c>
      <c r="E4760" s="51">
        <v>4.95694E-9</v>
      </c>
      <c r="F4760" s="52">
        <v>4.3499999999999999E-8</v>
      </c>
      <c r="G4760" s="53">
        <v>2.9342634000000001E-7</v>
      </c>
      <c r="H4760" s="53">
        <f t="shared" si="74"/>
        <v>1.4964743340000001E-7</v>
      </c>
    </row>
    <row r="4761" spans="1:8" x14ac:dyDescent="0.4">
      <c r="A4761" s="49"/>
      <c r="B4761" s="50" t="s">
        <v>416</v>
      </c>
      <c r="C4761" s="51">
        <v>1.9459E-7</v>
      </c>
      <c r="D4761" s="51">
        <v>1.06532E-7</v>
      </c>
      <c r="E4761" s="51">
        <v>6.8414799999999998E-9</v>
      </c>
      <c r="F4761" s="52">
        <v>9.7599999999999994E-9</v>
      </c>
      <c r="G4761" s="53">
        <v>3.1772347999999999E-7</v>
      </c>
      <c r="H4761" s="53">
        <f t="shared" si="74"/>
        <v>1.6203897479999998E-7</v>
      </c>
    </row>
    <row r="4762" spans="1:8" x14ac:dyDescent="0.4">
      <c r="A4762" s="49"/>
      <c r="B4762" s="50" t="s">
        <v>364</v>
      </c>
      <c r="C4762" s="51">
        <v>7.7944100000000005E-8</v>
      </c>
      <c r="D4762" s="51">
        <v>2.8061799999999998E-7</v>
      </c>
      <c r="E4762" s="51">
        <v>1.36117E-8</v>
      </c>
      <c r="F4762" s="52">
        <v>6.7000000000000004E-8</v>
      </c>
      <c r="G4762" s="53">
        <v>4.391738E-7</v>
      </c>
      <c r="H4762" s="53">
        <f t="shared" si="74"/>
        <v>2.2397863800000001E-7</v>
      </c>
    </row>
    <row r="4763" spans="1:8" x14ac:dyDescent="0.4">
      <c r="A4763" s="49"/>
      <c r="B4763" s="50" t="s">
        <v>419</v>
      </c>
      <c r="C4763" s="51">
        <v>2.1715400000000001E-7</v>
      </c>
      <c r="D4763" s="51">
        <v>1.7425099999999999E-7</v>
      </c>
      <c r="E4763" s="51">
        <v>5.1644599999999995E-8</v>
      </c>
      <c r="F4763" s="52">
        <v>1.06E-7</v>
      </c>
      <c r="G4763" s="53">
        <v>5.4904959999999999E-7</v>
      </c>
      <c r="H4763" s="53">
        <f t="shared" si="74"/>
        <v>2.8001529600000002E-7</v>
      </c>
    </row>
    <row r="4764" spans="1:8" x14ac:dyDescent="0.4">
      <c r="A4764" s="49"/>
      <c r="B4764" s="50" t="s">
        <v>394</v>
      </c>
      <c r="C4764" s="51">
        <v>7.9249400000000006E-8</v>
      </c>
      <c r="D4764" s="51">
        <v>4.31808E-7</v>
      </c>
      <c r="E4764" s="51">
        <v>2.7065299999999998E-9</v>
      </c>
      <c r="F4764" s="52">
        <v>1.06E-7</v>
      </c>
      <c r="G4764" s="53">
        <v>6.1976393E-7</v>
      </c>
      <c r="H4764" s="53">
        <f t="shared" si="74"/>
        <v>3.1607960430000001E-7</v>
      </c>
    </row>
    <row r="4765" spans="1:8" x14ac:dyDescent="0.4">
      <c r="A4765" s="49"/>
      <c r="B4765" s="50" t="s">
        <v>461</v>
      </c>
      <c r="C4765" s="51">
        <v>1.4094199999999999E-7</v>
      </c>
      <c r="D4765" s="51">
        <v>4.1632600000000002E-7</v>
      </c>
      <c r="E4765" s="51">
        <v>1.2138699999999999E-8</v>
      </c>
      <c r="F4765" s="52">
        <v>1.03E-7</v>
      </c>
      <c r="G4765" s="53">
        <v>6.7240669999999996E-7</v>
      </c>
      <c r="H4765" s="53">
        <f t="shared" si="74"/>
        <v>3.4292741699999996E-7</v>
      </c>
    </row>
    <row r="4766" spans="1:8" x14ac:dyDescent="0.4">
      <c r="A4766" s="49"/>
      <c r="B4766" s="50" t="s">
        <v>423</v>
      </c>
      <c r="C4766" s="51">
        <v>1.30677E-7</v>
      </c>
      <c r="D4766" s="51">
        <v>4.0227099999999999E-7</v>
      </c>
      <c r="E4766" s="51">
        <v>4.8724099999999997E-9</v>
      </c>
      <c r="F4766" s="52">
        <v>1.5599999999999999E-7</v>
      </c>
      <c r="G4766" s="53">
        <v>6.9382041000000006E-7</v>
      </c>
      <c r="H4766" s="53">
        <f t="shared" si="74"/>
        <v>3.5384840910000003E-7</v>
      </c>
    </row>
    <row r="4767" spans="1:8" x14ac:dyDescent="0.4">
      <c r="A4767" s="49"/>
      <c r="B4767" s="50" t="s">
        <v>397</v>
      </c>
      <c r="C4767" s="51">
        <v>1.5251800000000002E-7</v>
      </c>
      <c r="D4767" s="51">
        <v>4.19837E-7</v>
      </c>
      <c r="E4767" s="51">
        <v>1.7525099999999999E-8</v>
      </c>
      <c r="F4767" s="52">
        <v>1.0399999999999999E-7</v>
      </c>
      <c r="G4767" s="53">
        <v>6.9388010000000006E-7</v>
      </c>
      <c r="H4767" s="53">
        <f t="shared" si="74"/>
        <v>3.5387885100000006E-7</v>
      </c>
    </row>
    <row r="4768" spans="1:8" x14ac:dyDescent="0.4">
      <c r="A4768" s="49"/>
      <c r="B4768" s="50" t="s">
        <v>453</v>
      </c>
      <c r="C4768" s="51">
        <v>1.5124E-7</v>
      </c>
      <c r="D4768" s="51">
        <v>4.05033E-7</v>
      </c>
      <c r="E4768" s="51">
        <v>1.02334E-8</v>
      </c>
      <c r="F4768" s="52">
        <v>1.98E-7</v>
      </c>
      <c r="G4768" s="53">
        <v>7.6450639999999997E-7</v>
      </c>
      <c r="H4768" s="53">
        <f t="shared" si="74"/>
        <v>3.8989826399999997E-7</v>
      </c>
    </row>
    <row r="4769" spans="1:8" x14ac:dyDescent="0.4">
      <c r="A4769" s="49"/>
      <c r="B4769" s="50" t="s">
        <v>389</v>
      </c>
      <c r="C4769" s="51">
        <v>1.3245E-7</v>
      </c>
      <c r="D4769" s="51">
        <v>3.7689400000000004E-7</v>
      </c>
      <c r="E4769" s="51">
        <v>9.6220500000000011E-9</v>
      </c>
      <c r="F4769" s="52">
        <v>2.5199999999999998E-7</v>
      </c>
      <c r="G4769" s="53">
        <v>7.709660500000001E-7</v>
      </c>
      <c r="H4769" s="53">
        <f t="shared" si="74"/>
        <v>3.9319268550000004E-7</v>
      </c>
    </row>
    <row r="4770" spans="1:8" x14ac:dyDescent="0.4">
      <c r="A4770" s="49"/>
      <c r="B4770" s="50" t="s">
        <v>473</v>
      </c>
      <c r="C4770" s="51">
        <v>1.16277E-7</v>
      </c>
      <c r="D4770" s="51">
        <v>4.8700399999999996E-7</v>
      </c>
      <c r="E4770" s="51">
        <v>1.2613199999999999E-8</v>
      </c>
      <c r="F4770" s="52">
        <v>1.8799999999999999E-7</v>
      </c>
      <c r="G4770" s="53">
        <v>8.0389420000000008E-7</v>
      </c>
      <c r="H4770" s="53">
        <f t="shared" si="74"/>
        <v>4.0998604200000002E-7</v>
      </c>
    </row>
    <row r="4771" spans="1:8" x14ac:dyDescent="0.4">
      <c r="A4771" s="49"/>
      <c r="B4771" s="50" t="s">
        <v>409</v>
      </c>
      <c r="C4771" s="51">
        <v>2.22E-7</v>
      </c>
      <c r="D4771" s="51">
        <v>4.4885E-7</v>
      </c>
      <c r="E4771" s="51">
        <v>7.5599999999999989E-8</v>
      </c>
      <c r="F4771" s="52">
        <v>2.0599999999999999E-7</v>
      </c>
      <c r="G4771" s="53">
        <v>9.5244999999999998E-7</v>
      </c>
      <c r="H4771" s="53">
        <f t="shared" si="74"/>
        <v>4.8574949999999995E-7</v>
      </c>
    </row>
    <row r="4772" spans="1:8" x14ac:dyDescent="0.4">
      <c r="A4772" s="49"/>
      <c r="B4772" s="50" t="s">
        <v>467</v>
      </c>
      <c r="C4772" s="51">
        <v>1.5445100000000001E-6</v>
      </c>
      <c r="D4772" s="51">
        <v>9.8534500000000009E-7</v>
      </c>
      <c r="E4772" s="51">
        <v>6.2496299999999998E-7</v>
      </c>
      <c r="F4772" s="52">
        <v>1.66E-6</v>
      </c>
      <c r="G4772" s="53">
        <v>4.8148180000000001E-6</v>
      </c>
      <c r="H4772" s="53">
        <f t="shared" si="74"/>
        <v>2.4555571799999999E-6</v>
      </c>
    </row>
    <row r="4773" spans="1:8" x14ac:dyDescent="0.4">
      <c r="A4773" s="49"/>
      <c r="B4773" s="50" t="s">
        <v>342</v>
      </c>
      <c r="C4773" s="51">
        <v>3.4630300000000001E-6</v>
      </c>
      <c r="D4773" s="51">
        <v>2.7169199999999999E-6</v>
      </c>
      <c r="E4773" s="51">
        <v>2.1244900000000003E-6</v>
      </c>
      <c r="F4773" s="52">
        <v>1.3999999999999999E-6</v>
      </c>
      <c r="G4773" s="53">
        <v>9.7044399999999992E-6</v>
      </c>
      <c r="H4773" s="53">
        <f t="shared" si="74"/>
        <v>4.9492643999999998E-6</v>
      </c>
    </row>
    <row r="4774" spans="1:8" x14ac:dyDescent="0.4">
      <c r="A4774" s="44" t="s">
        <v>189</v>
      </c>
      <c r="B4774" s="45" t="s">
        <v>292</v>
      </c>
      <c r="C4774" s="46">
        <v>5.7918899999999999E-8</v>
      </c>
      <c r="D4774" s="46">
        <v>1.67066E-7</v>
      </c>
      <c r="E4774" s="46">
        <v>2.6485100000000001E-8</v>
      </c>
      <c r="F4774" s="47">
        <v>5.0799999999999998E-8</v>
      </c>
      <c r="G4774" s="48">
        <v>3.0226999999999997E-7</v>
      </c>
      <c r="H4774" s="48">
        <f t="shared" si="74"/>
        <v>1.5415769999999999E-7</v>
      </c>
    </row>
    <row r="4775" spans="1:8" x14ac:dyDescent="0.4">
      <c r="A4775" s="49"/>
      <c r="B4775" s="50" t="s">
        <v>364</v>
      </c>
      <c r="C4775" s="51">
        <v>7.2899999999999998E-8</v>
      </c>
      <c r="D4775" s="51">
        <v>2.5199999999999998E-7</v>
      </c>
      <c r="E4775" s="51">
        <v>1.1700000000000001E-8</v>
      </c>
      <c r="F4775" s="52">
        <v>6.1600000000000009E-8</v>
      </c>
      <c r="G4775" s="53">
        <v>3.9820000000000001E-7</v>
      </c>
      <c r="H4775" s="53">
        <f t="shared" si="74"/>
        <v>2.0308200000000002E-7</v>
      </c>
    </row>
    <row r="4776" spans="1:8" x14ac:dyDescent="0.4">
      <c r="A4776" s="49"/>
      <c r="B4776" s="50" t="s">
        <v>346</v>
      </c>
      <c r="C4776" s="51">
        <v>9.8903500000000009E-8</v>
      </c>
      <c r="D4776" s="51">
        <v>2.6951500000000001E-7</v>
      </c>
      <c r="E4776" s="51">
        <v>1.9859400000000001E-8</v>
      </c>
      <c r="F4776" s="52">
        <v>5.8299999999999999E-8</v>
      </c>
      <c r="G4776" s="53">
        <v>4.4657790000000002E-7</v>
      </c>
      <c r="H4776" s="53">
        <f t="shared" si="74"/>
        <v>2.2775472900000001E-7</v>
      </c>
    </row>
    <row r="4777" spans="1:8" x14ac:dyDescent="0.4">
      <c r="A4777" s="49"/>
      <c r="B4777" s="50" t="s">
        <v>385</v>
      </c>
      <c r="C4777" s="51">
        <v>1.4568400000000002E-7</v>
      </c>
      <c r="D4777" s="51">
        <v>3.4130400000000002E-7</v>
      </c>
      <c r="E4777" s="51">
        <v>3.0672800000000002E-8</v>
      </c>
      <c r="F4777" s="52">
        <v>2.4199999999999998E-8</v>
      </c>
      <c r="G4777" s="53">
        <v>5.4186080000000005E-7</v>
      </c>
      <c r="H4777" s="53">
        <f t="shared" si="74"/>
        <v>2.7634900800000001E-7</v>
      </c>
    </row>
    <row r="4778" spans="1:8" x14ac:dyDescent="0.4">
      <c r="A4778" s="49"/>
      <c r="B4778" s="50" t="s">
        <v>467</v>
      </c>
      <c r="C4778" s="51">
        <v>1.54628E-7</v>
      </c>
      <c r="D4778" s="51">
        <v>3.5284599999999998E-7</v>
      </c>
      <c r="E4778" s="51">
        <v>1.6985599999999999E-8</v>
      </c>
      <c r="F4778" s="52">
        <v>3.7400000000000004E-8</v>
      </c>
      <c r="G4778" s="53">
        <v>5.6185959999999996E-7</v>
      </c>
      <c r="H4778" s="53">
        <f t="shared" si="74"/>
        <v>2.8654839599999999E-7</v>
      </c>
    </row>
    <row r="4779" spans="1:8" x14ac:dyDescent="0.4">
      <c r="A4779" s="49"/>
      <c r="B4779" s="50" t="s">
        <v>444</v>
      </c>
      <c r="C4779" s="51">
        <v>1.74607E-7</v>
      </c>
      <c r="D4779" s="51">
        <v>3.6999700000000003E-7</v>
      </c>
      <c r="E4779" s="51">
        <v>3.2930300000000001E-8</v>
      </c>
      <c r="F4779" s="52">
        <v>3.4100000000000001E-8</v>
      </c>
      <c r="G4779" s="53">
        <v>6.1163430000000001E-7</v>
      </c>
      <c r="H4779" s="53">
        <f t="shared" si="74"/>
        <v>3.1193349300000003E-7</v>
      </c>
    </row>
    <row r="4780" spans="1:8" x14ac:dyDescent="0.4">
      <c r="A4780" s="49"/>
      <c r="B4780" s="50" t="s">
        <v>400</v>
      </c>
      <c r="C4780" s="51">
        <v>1.65133E-7</v>
      </c>
      <c r="D4780" s="51">
        <v>4.5828500000000003E-7</v>
      </c>
      <c r="E4780" s="51">
        <v>9.0959399999999999E-9</v>
      </c>
      <c r="F4780" s="52">
        <v>1.1600000000000001E-7</v>
      </c>
      <c r="G4780" s="53">
        <v>7.4851394000000008E-7</v>
      </c>
      <c r="H4780" s="53">
        <f t="shared" si="74"/>
        <v>3.8174210940000004E-7</v>
      </c>
    </row>
    <row r="4781" spans="1:8" x14ac:dyDescent="0.4">
      <c r="A4781" s="49"/>
      <c r="B4781" s="50" t="s">
        <v>386</v>
      </c>
      <c r="C4781" s="51">
        <v>2.1578199999999999E-7</v>
      </c>
      <c r="D4781" s="51">
        <v>4.5186400000000003E-7</v>
      </c>
      <c r="E4781" s="51">
        <v>1.9838799999999999E-8</v>
      </c>
      <c r="F4781" s="52">
        <v>1.2200000000000001E-7</v>
      </c>
      <c r="G4781" s="53">
        <v>8.0948480000000017E-7</v>
      </c>
      <c r="H4781" s="53">
        <f t="shared" si="74"/>
        <v>4.1283724800000011E-7</v>
      </c>
    </row>
    <row r="4782" spans="1:8" x14ac:dyDescent="0.4">
      <c r="A4782" s="49"/>
      <c r="B4782" s="50" t="s">
        <v>375</v>
      </c>
      <c r="C4782" s="51">
        <v>2.41E-7</v>
      </c>
      <c r="D4782" s="51">
        <v>4.9442500000000003E-7</v>
      </c>
      <c r="E4782" s="51">
        <v>3.4700000000000006E-8</v>
      </c>
      <c r="F4782" s="52">
        <v>1.5599999999999999E-7</v>
      </c>
      <c r="G4782" s="53">
        <v>9.2612500000000007E-7</v>
      </c>
      <c r="H4782" s="53">
        <f t="shared" si="74"/>
        <v>4.7232375000000003E-7</v>
      </c>
    </row>
    <row r="4783" spans="1:8" x14ac:dyDescent="0.4">
      <c r="A4783" s="49"/>
      <c r="B4783" s="50" t="s">
        <v>296</v>
      </c>
      <c r="C4783" s="51">
        <v>2.14411E-7</v>
      </c>
      <c r="D4783" s="51">
        <v>6.1552899999999993E-7</v>
      </c>
      <c r="E4783" s="51">
        <v>3.6001599999999999E-8</v>
      </c>
      <c r="F4783" s="52">
        <v>1.7000000000000001E-7</v>
      </c>
      <c r="G4783" s="53">
        <v>1.0359416E-6</v>
      </c>
      <c r="H4783" s="53">
        <f t="shared" si="74"/>
        <v>5.2833021600000001E-7</v>
      </c>
    </row>
    <row r="4784" spans="1:8" x14ac:dyDescent="0.4">
      <c r="A4784" s="49"/>
      <c r="B4784" s="50" t="s">
        <v>427</v>
      </c>
      <c r="C4784" s="51">
        <v>3.7929800000000001E-7</v>
      </c>
      <c r="D4784" s="51">
        <v>4.0975400000000003E-7</v>
      </c>
      <c r="E4784" s="51">
        <v>1.1540800000000001E-7</v>
      </c>
      <c r="F4784" s="52">
        <v>1.7899999999999997E-7</v>
      </c>
      <c r="G4784" s="53">
        <v>1.08346E-6</v>
      </c>
      <c r="H4784" s="53">
        <f t="shared" si="74"/>
        <v>5.5256460000000003E-7</v>
      </c>
    </row>
    <row r="4785" spans="1:8" x14ac:dyDescent="0.4">
      <c r="A4785" s="49"/>
      <c r="B4785" s="50" t="s">
        <v>456</v>
      </c>
      <c r="C4785" s="51">
        <v>2.8659699999999996E-7</v>
      </c>
      <c r="D4785" s="51">
        <v>8.2938700000000001E-7</v>
      </c>
      <c r="E4785" s="51">
        <v>5.9094E-8</v>
      </c>
      <c r="F4785" s="52">
        <v>1.17E-7</v>
      </c>
      <c r="G4785" s="53">
        <v>1.2920779999999999E-6</v>
      </c>
      <c r="H4785" s="53">
        <f t="shared" si="74"/>
        <v>6.5895977999999996E-7</v>
      </c>
    </row>
    <row r="4786" spans="1:8" x14ac:dyDescent="0.4">
      <c r="A4786" s="49"/>
      <c r="B4786" s="50" t="s">
        <v>329</v>
      </c>
      <c r="C4786" s="51">
        <v>3.4347099999999997E-7</v>
      </c>
      <c r="D4786" s="51">
        <v>9.0158700000000004E-7</v>
      </c>
      <c r="E4786" s="51">
        <v>8.0042600000000002E-8</v>
      </c>
      <c r="F4786" s="52">
        <v>1.08E-7</v>
      </c>
      <c r="G4786" s="53">
        <v>1.4331006000000002E-6</v>
      </c>
      <c r="H4786" s="53">
        <f t="shared" si="74"/>
        <v>7.3088130600000012E-7</v>
      </c>
    </row>
    <row r="4787" spans="1:8" x14ac:dyDescent="0.4">
      <c r="A4787" s="49"/>
      <c r="B4787" s="50" t="s">
        <v>411</v>
      </c>
      <c r="C4787" s="51">
        <v>3.69697E-7</v>
      </c>
      <c r="D4787" s="51">
        <v>9.3387500000000002E-7</v>
      </c>
      <c r="E4787" s="51">
        <v>8.3061200000000003E-8</v>
      </c>
      <c r="F4787" s="52">
        <v>1.15E-7</v>
      </c>
      <c r="G4787" s="53">
        <v>1.5016332000000001E-6</v>
      </c>
      <c r="H4787" s="53">
        <f t="shared" si="74"/>
        <v>7.6583293200000007E-7</v>
      </c>
    </row>
    <row r="4788" spans="1:8" x14ac:dyDescent="0.4">
      <c r="A4788" s="49"/>
      <c r="B4788" s="50" t="s">
        <v>439</v>
      </c>
      <c r="C4788" s="51">
        <v>3.69697E-7</v>
      </c>
      <c r="D4788" s="51">
        <v>9.3387500000000002E-7</v>
      </c>
      <c r="E4788" s="51">
        <v>8.3061200000000003E-8</v>
      </c>
      <c r="F4788" s="52">
        <v>1.15E-7</v>
      </c>
      <c r="G4788" s="53">
        <v>1.5016332000000001E-6</v>
      </c>
      <c r="H4788" s="53">
        <f t="shared" si="74"/>
        <v>7.6583293200000007E-7</v>
      </c>
    </row>
    <row r="4789" spans="1:8" x14ac:dyDescent="0.4">
      <c r="A4789" s="49"/>
      <c r="B4789" s="50" t="s">
        <v>474</v>
      </c>
      <c r="C4789" s="51">
        <v>3.69697E-7</v>
      </c>
      <c r="D4789" s="51">
        <v>9.3387500000000002E-7</v>
      </c>
      <c r="E4789" s="51">
        <v>8.3061200000000003E-8</v>
      </c>
      <c r="F4789" s="52">
        <v>1.15E-7</v>
      </c>
      <c r="G4789" s="53">
        <v>1.5016332000000001E-6</v>
      </c>
      <c r="H4789" s="53">
        <f t="shared" si="74"/>
        <v>7.6583293200000007E-7</v>
      </c>
    </row>
    <row r="4790" spans="1:8" x14ac:dyDescent="0.4">
      <c r="A4790" s="49"/>
      <c r="B4790" s="50" t="s">
        <v>440</v>
      </c>
      <c r="C4790" s="51">
        <v>3.7E-7</v>
      </c>
      <c r="D4790" s="51">
        <v>9.3400000000000008E-7</v>
      </c>
      <c r="E4790" s="51">
        <v>8.3099999999999996E-8</v>
      </c>
      <c r="F4790" s="52">
        <v>1.15E-7</v>
      </c>
      <c r="G4790" s="53">
        <v>1.5021000000000002E-6</v>
      </c>
      <c r="H4790" s="53">
        <f t="shared" si="74"/>
        <v>7.6607100000000011E-7</v>
      </c>
    </row>
    <row r="4791" spans="1:8" x14ac:dyDescent="0.4">
      <c r="A4791" s="49"/>
      <c r="B4791" s="50" t="s">
        <v>461</v>
      </c>
      <c r="C4791" s="51">
        <v>3.9512500000000004E-7</v>
      </c>
      <c r="D4791" s="51">
        <v>1.11086E-6</v>
      </c>
      <c r="E4791" s="51">
        <v>4.8031500000000002E-8</v>
      </c>
      <c r="F4791" s="52">
        <v>1.7499999999999999E-7</v>
      </c>
      <c r="G4791" s="53">
        <v>1.7290165E-6</v>
      </c>
      <c r="H4791" s="53">
        <f t="shared" si="74"/>
        <v>8.8179841500000004E-7</v>
      </c>
    </row>
    <row r="4792" spans="1:8" x14ac:dyDescent="0.4">
      <c r="A4792" s="49"/>
      <c r="B4792" s="50" t="s">
        <v>87</v>
      </c>
      <c r="C4792" s="51">
        <v>4.9999999999999998E-7</v>
      </c>
      <c r="D4792" s="51">
        <v>9.33157E-7</v>
      </c>
      <c r="E4792" s="51">
        <v>1.4499999999999999E-7</v>
      </c>
      <c r="F4792" s="52">
        <v>1.97E-7</v>
      </c>
      <c r="G4792" s="53">
        <v>1.7751569999999998E-6</v>
      </c>
      <c r="H4792" s="53">
        <f t="shared" si="74"/>
        <v>9.0533006999999996E-7</v>
      </c>
    </row>
    <row r="4793" spans="1:8" x14ac:dyDescent="0.4">
      <c r="A4793" s="49"/>
      <c r="B4793" s="50" t="s">
        <v>412</v>
      </c>
      <c r="C4793" s="51">
        <v>3.89E-7</v>
      </c>
      <c r="D4793" s="51">
        <v>1.1399999999999999E-6</v>
      </c>
      <c r="E4793" s="51">
        <v>2.5000000000000002E-8</v>
      </c>
      <c r="F4793" s="52">
        <v>2.2699999999999998E-7</v>
      </c>
      <c r="G4793" s="53">
        <v>1.781E-6</v>
      </c>
      <c r="H4793" s="53">
        <f t="shared" si="74"/>
        <v>9.0831000000000001E-7</v>
      </c>
    </row>
    <row r="4794" spans="1:8" x14ac:dyDescent="0.4">
      <c r="A4794" s="49"/>
      <c r="B4794" s="50" t="s">
        <v>409</v>
      </c>
      <c r="C4794" s="51">
        <v>3.7500000000000001E-7</v>
      </c>
      <c r="D4794" s="51">
        <v>9.8305700000000004E-7</v>
      </c>
      <c r="E4794" s="51">
        <v>8.8200000000000009E-8</v>
      </c>
      <c r="F4794" s="52">
        <v>3.6800000000000001E-7</v>
      </c>
      <c r="G4794" s="53">
        <v>1.8142570000000002E-6</v>
      </c>
      <c r="H4794" s="53">
        <f t="shared" si="74"/>
        <v>9.2527107000000015E-7</v>
      </c>
    </row>
    <row r="4795" spans="1:8" x14ac:dyDescent="0.4">
      <c r="A4795" s="49"/>
      <c r="B4795" s="50" t="s">
        <v>80</v>
      </c>
      <c r="C4795" s="51">
        <v>3.4579999999999999E-7</v>
      </c>
      <c r="D4795" s="51">
        <v>1.3147899999999998E-6</v>
      </c>
      <c r="E4795" s="51">
        <v>7.9847900000000009E-8</v>
      </c>
      <c r="F4795" s="52">
        <v>1.67E-7</v>
      </c>
      <c r="G4795" s="53">
        <v>1.9074379E-6</v>
      </c>
      <c r="H4795" s="53">
        <f t="shared" si="74"/>
        <v>9.7279332900000008E-7</v>
      </c>
    </row>
    <row r="4796" spans="1:8" x14ac:dyDescent="0.4">
      <c r="A4796" s="49"/>
      <c r="B4796" s="50" t="s">
        <v>397</v>
      </c>
      <c r="C4796" s="51">
        <v>4.3459300000000001E-7</v>
      </c>
      <c r="D4796" s="51">
        <v>1.2299999999999999E-6</v>
      </c>
      <c r="E4796" s="51">
        <v>4.5599999999999998E-8</v>
      </c>
      <c r="F4796" s="52">
        <v>3.0200000000000003E-7</v>
      </c>
      <c r="G4796" s="53">
        <v>2.0121930000000004E-6</v>
      </c>
      <c r="H4796" s="53">
        <f t="shared" si="74"/>
        <v>1.0262184300000002E-6</v>
      </c>
    </row>
    <row r="4797" spans="1:8" x14ac:dyDescent="0.4">
      <c r="A4797" s="49"/>
      <c r="B4797" s="50" t="s">
        <v>215</v>
      </c>
      <c r="C4797" s="51">
        <v>3.60238E-7</v>
      </c>
      <c r="D4797" s="51">
        <v>1.00795E-6</v>
      </c>
      <c r="E4797" s="51">
        <v>2.4141699999999999E-8</v>
      </c>
      <c r="F4797" s="52">
        <v>6.8999999999999996E-7</v>
      </c>
      <c r="G4797" s="53">
        <v>2.0823296999999997E-6</v>
      </c>
      <c r="H4797" s="53">
        <f t="shared" si="74"/>
        <v>1.0619881469999998E-6</v>
      </c>
    </row>
    <row r="4798" spans="1:8" x14ac:dyDescent="0.4">
      <c r="A4798" s="49"/>
      <c r="B4798" s="50" t="s">
        <v>333</v>
      </c>
      <c r="C4798" s="51">
        <v>4.8067500000000006E-7</v>
      </c>
      <c r="D4798" s="51">
        <v>1.39635E-6</v>
      </c>
      <c r="E4798" s="51">
        <v>9.88671E-8</v>
      </c>
      <c r="F4798" s="52">
        <v>1.5300000000000001E-7</v>
      </c>
      <c r="G4798" s="53">
        <v>2.1288920999999998E-6</v>
      </c>
      <c r="H4798" s="53">
        <f t="shared" si="74"/>
        <v>1.0857349709999999E-6</v>
      </c>
    </row>
    <row r="4799" spans="1:8" x14ac:dyDescent="0.4">
      <c r="A4799" s="49"/>
      <c r="B4799" s="50" t="s">
        <v>225</v>
      </c>
      <c r="C4799" s="51">
        <v>4.9599999999999999E-7</v>
      </c>
      <c r="D4799" s="51">
        <v>1.4249600000000001E-6</v>
      </c>
      <c r="E4799" s="51">
        <v>1.2200000000000001E-7</v>
      </c>
      <c r="F4799" s="52">
        <v>1.7499999999999999E-7</v>
      </c>
      <c r="G4799" s="53">
        <v>2.2179600000000004E-6</v>
      </c>
      <c r="H4799" s="53">
        <f t="shared" si="74"/>
        <v>1.1311596000000003E-6</v>
      </c>
    </row>
    <row r="4800" spans="1:8" x14ac:dyDescent="0.4">
      <c r="A4800" s="49"/>
      <c r="B4800" s="50" t="s">
        <v>378</v>
      </c>
      <c r="C4800" s="51">
        <v>6.8988499999999996E-7</v>
      </c>
      <c r="D4800" s="51">
        <v>1.1159500000000001E-6</v>
      </c>
      <c r="E4800" s="51">
        <v>1.5320000000000002E-7</v>
      </c>
      <c r="F4800" s="52">
        <v>3.9900000000000001E-7</v>
      </c>
      <c r="G4800" s="53">
        <v>2.358035E-6</v>
      </c>
      <c r="H4800" s="53">
        <f t="shared" si="74"/>
        <v>1.20259785E-6</v>
      </c>
    </row>
    <row r="4801" spans="1:8" x14ac:dyDescent="0.4">
      <c r="A4801" s="49"/>
      <c r="B4801" s="50" t="s">
        <v>387</v>
      </c>
      <c r="C4801" s="51">
        <v>5.4191999999999997E-7</v>
      </c>
      <c r="D4801" s="51">
        <v>1.56285E-6</v>
      </c>
      <c r="E4801" s="51">
        <v>4.3198699999999999E-8</v>
      </c>
      <c r="F4801" s="52">
        <v>3.7500000000000001E-7</v>
      </c>
      <c r="G4801" s="53">
        <v>2.5229686999999998E-6</v>
      </c>
      <c r="H4801" s="53">
        <f t="shared" si="74"/>
        <v>1.2867140369999999E-6</v>
      </c>
    </row>
    <row r="4802" spans="1:8" x14ac:dyDescent="0.4">
      <c r="A4802" s="49"/>
      <c r="B4802" s="50" t="s">
        <v>453</v>
      </c>
      <c r="C4802" s="51">
        <v>5.1057900000000009E-7</v>
      </c>
      <c r="D4802" s="51">
        <v>1.39345E-6</v>
      </c>
      <c r="E4802" s="51">
        <v>3.7045699999999997E-8</v>
      </c>
      <c r="F4802" s="52">
        <v>5.9500000000000002E-7</v>
      </c>
      <c r="G4802" s="53">
        <v>2.5360746999999999E-6</v>
      </c>
      <c r="H4802" s="53">
        <f t="shared" si="74"/>
        <v>1.293398097E-6</v>
      </c>
    </row>
    <row r="4803" spans="1:8" x14ac:dyDescent="0.4">
      <c r="A4803" s="49"/>
      <c r="B4803" s="50" t="s">
        <v>277</v>
      </c>
      <c r="C4803" s="51">
        <v>8.8199999999999998E-7</v>
      </c>
      <c r="D4803" s="51">
        <v>2.0500000000000003E-6</v>
      </c>
      <c r="E4803" s="51">
        <v>2.5557300000000001E-8</v>
      </c>
      <c r="F4803" s="52">
        <v>2.6E-7</v>
      </c>
      <c r="G4803" s="53">
        <v>3.2175573E-6</v>
      </c>
      <c r="H4803" s="53">
        <f t="shared" si="74"/>
        <v>1.6409542230000001E-6</v>
      </c>
    </row>
    <row r="4804" spans="1:8" x14ac:dyDescent="0.4">
      <c r="A4804" s="49"/>
      <c r="B4804" s="50" t="s">
        <v>389</v>
      </c>
      <c r="C4804" s="51">
        <v>6.0561100000000006E-7</v>
      </c>
      <c r="D4804" s="51">
        <v>1.74899E-6</v>
      </c>
      <c r="E4804" s="51">
        <v>4.7393299999999996E-8</v>
      </c>
      <c r="F4804" s="52">
        <v>8.6600000000000005E-7</v>
      </c>
      <c r="G4804" s="53">
        <v>3.2679943E-6</v>
      </c>
      <c r="H4804" s="53">
        <f t="shared" si="74"/>
        <v>1.6666770930000001E-6</v>
      </c>
    </row>
    <row r="4805" spans="1:8" x14ac:dyDescent="0.4">
      <c r="A4805" s="49"/>
      <c r="B4805" s="50" t="s">
        <v>421</v>
      </c>
      <c r="C4805" s="51">
        <v>6.90665E-7</v>
      </c>
      <c r="D4805" s="51">
        <v>2.04014E-6</v>
      </c>
      <c r="E4805" s="51">
        <v>5.9483999999999998E-8</v>
      </c>
      <c r="F4805" s="52">
        <v>5.0199999999999992E-7</v>
      </c>
      <c r="G4805" s="53">
        <v>3.2922889999999997E-6</v>
      </c>
      <c r="H4805" s="53">
        <f t="shared" si="74"/>
        <v>1.6790673899999998E-6</v>
      </c>
    </row>
    <row r="4806" spans="1:8" x14ac:dyDescent="0.4">
      <c r="A4806" s="49"/>
      <c r="B4806" s="50" t="s">
        <v>137</v>
      </c>
      <c r="C4806" s="51">
        <v>1.1582500000000001E-6</v>
      </c>
      <c r="D4806" s="51">
        <v>2.6687500000000001E-6</v>
      </c>
      <c r="E4806" s="51">
        <v>3.3324500000000002E-7</v>
      </c>
      <c r="F4806" s="52">
        <v>4.3800000000000003E-7</v>
      </c>
      <c r="G4806" s="53">
        <v>4.5982450000000001E-6</v>
      </c>
      <c r="H4806" s="53">
        <f t="shared" si="74"/>
        <v>2.3451049500000002E-6</v>
      </c>
    </row>
    <row r="4807" spans="1:8" x14ac:dyDescent="0.4">
      <c r="A4807" s="49"/>
      <c r="B4807" s="50" t="s">
        <v>460</v>
      </c>
      <c r="C4807" s="51">
        <v>1.1000000000000001E-6</v>
      </c>
      <c r="D4807" s="51">
        <v>2.9627099999999999E-6</v>
      </c>
      <c r="E4807" s="51">
        <v>4.1900000000000005E-8</v>
      </c>
      <c r="F4807" s="52">
        <v>5.5199999999999997E-7</v>
      </c>
      <c r="G4807" s="53">
        <v>4.6566100000000003E-6</v>
      </c>
      <c r="H4807" s="53">
        <f t="shared" si="74"/>
        <v>2.3748711000000001E-6</v>
      </c>
    </row>
    <row r="4808" spans="1:8" x14ac:dyDescent="0.4">
      <c r="A4808" s="49"/>
      <c r="B4808" s="50" t="s">
        <v>430</v>
      </c>
      <c r="C4808" s="51">
        <v>9.2626799999999999E-7</v>
      </c>
      <c r="D4808" s="51">
        <v>3.3343800000000001E-6</v>
      </c>
      <c r="E4808" s="51">
        <v>2.6144299999999997E-7</v>
      </c>
      <c r="F4808" s="52">
        <v>4.1699999999999999E-7</v>
      </c>
      <c r="G4808" s="53">
        <v>4.9390909999999994E-6</v>
      </c>
      <c r="H4808" s="53">
        <f t="shared" si="74"/>
        <v>2.5189364099999999E-6</v>
      </c>
    </row>
    <row r="4809" spans="1:8" x14ac:dyDescent="0.4">
      <c r="A4809" s="49"/>
      <c r="B4809" s="50" t="s">
        <v>306</v>
      </c>
      <c r="C4809" s="51">
        <v>1.6249999999999999E-6</v>
      </c>
      <c r="D4809" s="51">
        <v>4.2262100000000001E-6</v>
      </c>
      <c r="E4809" s="51">
        <v>2.0146199999999998E-7</v>
      </c>
      <c r="F4809" s="52">
        <v>8.5700000000000001E-7</v>
      </c>
      <c r="G4809" s="53">
        <v>6.9096720000000002E-6</v>
      </c>
      <c r="H4809" s="53">
        <f t="shared" ref="H4809:H4872" si="75">G4809*0.51</f>
        <v>3.5239327199999999E-6</v>
      </c>
    </row>
    <row r="4810" spans="1:8" x14ac:dyDescent="0.4">
      <c r="A4810" s="49"/>
      <c r="B4810" s="50" t="s">
        <v>266</v>
      </c>
      <c r="C4810" s="51">
        <v>2.0200000000000001E-6</v>
      </c>
      <c r="D4810" s="51">
        <v>6.2654399999999996E-6</v>
      </c>
      <c r="E4810" s="51">
        <v>4.8000000000000006E-7</v>
      </c>
      <c r="F4810" s="52">
        <v>7.9600000000000009E-7</v>
      </c>
      <c r="G4810" s="53">
        <v>9.561439999999999E-6</v>
      </c>
      <c r="H4810" s="53">
        <f t="shared" si="75"/>
        <v>4.8763343999999996E-6</v>
      </c>
    </row>
    <row r="4811" spans="1:8" x14ac:dyDescent="0.4">
      <c r="A4811" s="49"/>
      <c r="B4811" s="50" t="s">
        <v>384</v>
      </c>
      <c r="C4811" s="51">
        <v>4.4064900000000002E-6</v>
      </c>
      <c r="D4811" s="51">
        <v>2.5415300000000001E-6</v>
      </c>
      <c r="E4811" s="51">
        <v>3.6720499999999999E-6</v>
      </c>
      <c r="F4811" s="52">
        <v>6.8700000000000003E-6</v>
      </c>
      <c r="G4811" s="53">
        <v>1.7490069999999998E-5</v>
      </c>
      <c r="H4811" s="53">
        <f t="shared" si="75"/>
        <v>8.9199356999999994E-6</v>
      </c>
    </row>
    <row r="4812" spans="1:8" x14ac:dyDescent="0.4">
      <c r="A4812" s="49"/>
      <c r="B4812" s="50" t="s">
        <v>365</v>
      </c>
      <c r="C4812" s="51">
        <v>5.8499999999999999E-6</v>
      </c>
      <c r="D4812" s="51">
        <v>2.9399999999999998E-6</v>
      </c>
      <c r="E4812" s="51">
        <v>3.7299999999999999E-6</v>
      </c>
      <c r="F4812" s="52">
        <v>6.9100000000000008E-6</v>
      </c>
      <c r="G4812" s="53">
        <v>1.9429999999999999E-5</v>
      </c>
      <c r="H4812" s="53">
        <f t="shared" si="75"/>
        <v>9.9093000000000001E-6</v>
      </c>
    </row>
    <row r="4813" spans="1:8" x14ac:dyDescent="0.4">
      <c r="A4813" s="49"/>
      <c r="B4813" s="50" t="s">
        <v>379</v>
      </c>
      <c r="C4813" s="51">
        <v>9.7607900000000008E-6</v>
      </c>
      <c r="D4813" s="51">
        <v>5.0066399999999999E-6</v>
      </c>
      <c r="E4813" s="51">
        <v>4.7261700000000002E-6</v>
      </c>
      <c r="F4813" s="52">
        <v>1.0000000000000001E-5</v>
      </c>
      <c r="G4813" s="53">
        <v>2.9493600000000002E-5</v>
      </c>
      <c r="H4813" s="53">
        <f t="shared" si="75"/>
        <v>1.5041736E-5</v>
      </c>
    </row>
    <row r="4814" spans="1:8" x14ac:dyDescent="0.4">
      <c r="A4814" s="44" t="s">
        <v>251</v>
      </c>
      <c r="B4814" s="45" t="s">
        <v>418</v>
      </c>
      <c r="C4814" s="46">
        <v>4.2625600000000002E-9</v>
      </c>
      <c r="D4814" s="46">
        <v>2.7176699999999998E-9</v>
      </c>
      <c r="E4814" s="46">
        <v>1.9018399999999999E-10</v>
      </c>
      <c r="F4814" s="47">
        <v>9.7100000000000006E-10</v>
      </c>
      <c r="G4814" s="48">
        <v>8.1414139999999995E-9</v>
      </c>
      <c r="H4814" s="48">
        <f t="shared" si="75"/>
        <v>4.1521211399999996E-9</v>
      </c>
    </row>
    <row r="4815" spans="1:8" x14ac:dyDescent="0.4">
      <c r="A4815" s="49"/>
      <c r="B4815" s="50" t="s">
        <v>72</v>
      </c>
      <c r="C4815" s="51">
        <v>1.8046700000000001E-9</v>
      </c>
      <c r="D4815" s="51">
        <v>5.7055999999999998E-9</v>
      </c>
      <c r="E4815" s="51">
        <v>5.5750700000000005E-10</v>
      </c>
      <c r="F4815" s="52">
        <v>3.88E-10</v>
      </c>
      <c r="G4815" s="53">
        <v>8.4557769999999998E-9</v>
      </c>
      <c r="H4815" s="53">
        <f t="shared" si="75"/>
        <v>4.3124462699999997E-9</v>
      </c>
    </row>
    <row r="4816" spans="1:8" x14ac:dyDescent="0.4">
      <c r="A4816" s="49"/>
      <c r="B4816" s="50" t="s">
        <v>320</v>
      </c>
      <c r="C4816" s="51">
        <v>1.8899999999999999E-9</v>
      </c>
      <c r="D4816" s="51">
        <v>5.9900000000000002E-9</v>
      </c>
      <c r="E4816" s="51">
        <v>5.8500000000000005E-10</v>
      </c>
      <c r="F4816" s="52">
        <v>4.0699999999999999E-10</v>
      </c>
      <c r="G4816" s="53">
        <v>8.872E-9</v>
      </c>
      <c r="H4816" s="53">
        <f t="shared" si="75"/>
        <v>4.5247200000000001E-9</v>
      </c>
    </row>
    <row r="4817" spans="1:8" x14ac:dyDescent="0.4">
      <c r="A4817" s="49"/>
      <c r="B4817" s="50" t="s">
        <v>319</v>
      </c>
      <c r="C4817" s="51">
        <v>1.8944600000000001E-9</v>
      </c>
      <c r="D4817" s="51">
        <v>5.9894400000000004E-9</v>
      </c>
      <c r="E4817" s="51">
        <v>5.8524200000000006E-10</v>
      </c>
      <c r="F4817" s="52">
        <v>4.0699999999999999E-10</v>
      </c>
      <c r="G4817" s="53">
        <v>8.8761420000000018E-9</v>
      </c>
      <c r="H4817" s="53">
        <f t="shared" si="75"/>
        <v>4.5268324200000006E-9</v>
      </c>
    </row>
    <row r="4818" spans="1:8" x14ac:dyDescent="0.4">
      <c r="A4818" s="49"/>
      <c r="B4818" s="50" t="s">
        <v>61</v>
      </c>
      <c r="C4818" s="51">
        <v>2.1700000000000002E-9</v>
      </c>
      <c r="D4818" s="51">
        <v>6.3000000000000002E-9</v>
      </c>
      <c r="E4818" s="51">
        <v>6.1399999999999995E-10</v>
      </c>
      <c r="F4818" s="52">
        <v>4.4099999999999998E-10</v>
      </c>
      <c r="G4818" s="53">
        <v>9.5249999999999993E-9</v>
      </c>
      <c r="H4818" s="53">
        <f t="shared" si="75"/>
        <v>4.8577500000000001E-9</v>
      </c>
    </row>
    <row r="4819" spans="1:8" x14ac:dyDescent="0.4">
      <c r="A4819" s="49"/>
      <c r="B4819" s="50" t="s">
        <v>376</v>
      </c>
      <c r="C4819" s="51">
        <v>2.17042E-9</v>
      </c>
      <c r="D4819" s="51">
        <v>6.2994799999999998E-9</v>
      </c>
      <c r="E4819" s="51">
        <v>6.14102E-10</v>
      </c>
      <c r="F4819" s="52">
        <v>4.4099999999999998E-10</v>
      </c>
      <c r="G4819" s="53">
        <v>9.5250019999999999E-9</v>
      </c>
      <c r="H4819" s="53">
        <f t="shared" si="75"/>
        <v>4.8577510200000001E-9</v>
      </c>
    </row>
    <row r="4820" spans="1:8" x14ac:dyDescent="0.4">
      <c r="A4820" s="49"/>
      <c r="B4820" s="50" t="s">
        <v>377</v>
      </c>
      <c r="C4820" s="51">
        <v>2.17042E-9</v>
      </c>
      <c r="D4820" s="51">
        <v>6.2994799999999998E-9</v>
      </c>
      <c r="E4820" s="51">
        <v>6.14102E-10</v>
      </c>
      <c r="F4820" s="52">
        <v>4.4099999999999998E-10</v>
      </c>
      <c r="G4820" s="53">
        <v>9.5250019999999999E-9</v>
      </c>
      <c r="H4820" s="53">
        <f t="shared" si="75"/>
        <v>4.8577510200000001E-9</v>
      </c>
    </row>
    <row r="4821" spans="1:8" x14ac:dyDescent="0.4">
      <c r="A4821" s="49"/>
      <c r="B4821" s="50" t="s">
        <v>137</v>
      </c>
      <c r="C4821" s="51">
        <v>2.6755899999999999E-9</v>
      </c>
      <c r="D4821" s="51">
        <v>7.8495100000000001E-9</v>
      </c>
      <c r="E4821" s="51">
        <v>7.7412599999999996E-10</v>
      </c>
      <c r="F4821" s="52">
        <v>6.7100000000000006E-10</v>
      </c>
      <c r="G4821" s="53">
        <v>1.1970226E-8</v>
      </c>
      <c r="H4821" s="53">
        <f t="shared" si="75"/>
        <v>6.1048152600000004E-9</v>
      </c>
    </row>
    <row r="4822" spans="1:8" x14ac:dyDescent="0.4">
      <c r="A4822" s="49"/>
      <c r="B4822" s="50" t="s">
        <v>226</v>
      </c>
      <c r="C4822" s="51">
        <v>3.9345399999999999E-9</v>
      </c>
      <c r="D4822" s="51">
        <v>8.29493E-9</v>
      </c>
      <c r="E4822" s="51">
        <v>7.5457399999999994E-10</v>
      </c>
      <c r="F4822" s="52">
        <v>5.8599999999999994E-10</v>
      </c>
      <c r="G4822" s="53">
        <v>1.3570044000000001E-8</v>
      </c>
      <c r="H4822" s="53">
        <f t="shared" si="75"/>
        <v>6.9207224400000006E-9</v>
      </c>
    </row>
    <row r="4823" spans="1:8" x14ac:dyDescent="0.4">
      <c r="A4823" s="49"/>
      <c r="B4823" s="50" t="s">
        <v>359</v>
      </c>
      <c r="C4823" s="51">
        <v>3.6506900000000003E-9</v>
      </c>
      <c r="D4823" s="51">
        <v>1.15419E-8</v>
      </c>
      <c r="E4823" s="51">
        <v>1.1277799999999998E-9</v>
      </c>
      <c r="F4823" s="52">
        <v>7.8499999999999998E-10</v>
      </c>
      <c r="G4823" s="53">
        <v>1.7105369999999999E-8</v>
      </c>
      <c r="H4823" s="53">
        <f t="shared" si="75"/>
        <v>8.7237387000000003E-9</v>
      </c>
    </row>
    <row r="4824" spans="1:8" x14ac:dyDescent="0.4">
      <c r="A4824" s="49"/>
      <c r="B4824" s="50" t="s">
        <v>464</v>
      </c>
      <c r="C4824" s="51">
        <v>3.7028700000000001E-9</v>
      </c>
      <c r="D4824" s="51">
        <v>9.61626E-9</v>
      </c>
      <c r="E4824" s="51">
        <v>8.7641100000000009E-11</v>
      </c>
      <c r="F4824" s="52">
        <v>3.94E-9</v>
      </c>
      <c r="G4824" s="53">
        <v>1.7346771100000001E-8</v>
      </c>
      <c r="H4824" s="53">
        <f t="shared" si="75"/>
        <v>8.8468532610000001E-9</v>
      </c>
    </row>
    <row r="4825" spans="1:8" x14ac:dyDescent="0.4">
      <c r="A4825" s="49"/>
      <c r="B4825" s="50" t="s">
        <v>438</v>
      </c>
      <c r="C4825" s="51">
        <v>1.19249E-8</v>
      </c>
      <c r="D4825" s="51">
        <v>6.8889099999999999E-9</v>
      </c>
      <c r="E4825" s="51">
        <v>5.8545400000000001E-10</v>
      </c>
      <c r="F4825" s="52">
        <v>2.4800000000000001E-9</v>
      </c>
      <c r="G4825" s="53">
        <v>2.1879264000000002E-8</v>
      </c>
      <c r="H4825" s="53">
        <f t="shared" si="75"/>
        <v>1.115842464E-8</v>
      </c>
    </row>
    <row r="4826" spans="1:8" x14ac:dyDescent="0.4">
      <c r="A4826" s="49"/>
      <c r="B4826" s="50" t="s">
        <v>346</v>
      </c>
      <c r="C4826" s="51">
        <v>5.7466899999999997E-9</v>
      </c>
      <c r="D4826" s="51">
        <v>1.56386E-8</v>
      </c>
      <c r="E4826" s="51">
        <v>1.1235299999999999E-9</v>
      </c>
      <c r="F4826" s="52">
        <v>3.41E-9</v>
      </c>
      <c r="G4826" s="53">
        <v>2.5918819999999998E-8</v>
      </c>
      <c r="H4826" s="53">
        <f t="shared" si="75"/>
        <v>1.3218598199999998E-8</v>
      </c>
    </row>
    <row r="4827" spans="1:8" x14ac:dyDescent="0.4">
      <c r="A4827" s="49"/>
      <c r="B4827" s="50" t="s">
        <v>223</v>
      </c>
      <c r="C4827" s="51">
        <v>6.9299999999999999E-9</v>
      </c>
      <c r="D4827" s="51">
        <v>1.6700000000000001E-8</v>
      </c>
      <c r="E4827" s="51">
        <v>1.5299999999999999E-9</v>
      </c>
      <c r="F4827" s="52">
        <v>1.1700000000000001E-9</v>
      </c>
      <c r="G4827" s="53">
        <v>2.6330000000000002E-8</v>
      </c>
      <c r="H4827" s="53">
        <f t="shared" si="75"/>
        <v>1.3428300000000001E-8</v>
      </c>
    </row>
    <row r="4828" spans="1:8" x14ac:dyDescent="0.4">
      <c r="A4828" s="49"/>
      <c r="B4828" s="50" t="s">
        <v>356</v>
      </c>
      <c r="C4828" s="51">
        <v>6.9299999999999999E-9</v>
      </c>
      <c r="D4828" s="51">
        <v>1.6700000000000001E-8</v>
      </c>
      <c r="E4828" s="51">
        <v>1.5299999999999999E-9</v>
      </c>
      <c r="F4828" s="52">
        <v>1.1700000000000001E-9</v>
      </c>
      <c r="G4828" s="53">
        <v>2.6330000000000002E-8</v>
      </c>
      <c r="H4828" s="53">
        <f t="shared" si="75"/>
        <v>1.3428300000000001E-8</v>
      </c>
    </row>
    <row r="4829" spans="1:8" x14ac:dyDescent="0.4">
      <c r="A4829" s="49"/>
      <c r="B4829" s="50" t="s">
        <v>219</v>
      </c>
      <c r="C4829" s="51">
        <v>1.5352699999999999E-8</v>
      </c>
      <c r="D4829" s="51">
        <v>9.2630099999999998E-9</v>
      </c>
      <c r="E4829" s="51">
        <v>7.2392399999999995E-10</v>
      </c>
      <c r="F4829" s="52">
        <v>3.3900000000000001E-9</v>
      </c>
      <c r="G4829" s="53">
        <v>2.8729633999999999E-8</v>
      </c>
      <c r="H4829" s="53">
        <f t="shared" si="75"/>
        <v>1.465211334E-8</v>
      </c>
    </row>
    <row r="4830" spans="1:8" x14ac:dyDescent="0.4">
      <c r="A4830" s="49"/>
      <c r="B4830" s="50" t="s">
        <v>429</v>
      </c>
      <c r="C4830" s="51">
        <v>7.4700000000000001E-9</v>
      </c>
      <c r="D4830" s="51">
        <v>1.9091300000000002E-8</v>
      </c>
      <c r="E4830" s="51">
        <v>1.4599999999999999E-9</v>
      </c>
      <c r="F4830" s="52">
        <v>8.2399999999999995E-10</v>
      </c>
      <c r="G4830" s="53">
        <v>2.8845300000000001E-8</v>
      </c>
      <c r="H4830" s="53">
        <f t="shared" si="75"/>
        <v>1.4711103E-8</v>
      </c>
    </row>
    <row r="4831" spans="1:8" x14ac:dyDescent="0.4">
      <c r="A4831" s="49"/>
      <c r="B4831" s="50" t="s">
        <v>401</v>
      </c>
      <c r="C4831" s="51">
        <v>7.9173499999999998E-9</v>
      </c>
      <c r="D4831" s="51">
        <v>1.92276E-8</v>
      </c>
      <c r="E4831" s="51">
        <v>1.4870499999999999E-9</v>
      </c>
      <c r="F4831" s="52">
        <v>7.8099999999999999E-10</v>
      </c>
      <c r="G4831" s="53">
        <v>2.9413E-8</v>
      </c>
      <c r="H4831" s="53">
        <f t="shared" si="75"/>
        <v>1.5000630000000001E-8</v>
      </c>
    </row>
    <row r="4832" spans="1:8" x14ac:dyDescent="0.4">
      <c r="A4832" s="49"/>
      <c r="B4832" s="50" t="s">
        <v>224</v>
      </c>
      <c r="C4832" s="51">
        <v>7.8900000000000015E-9</v>
      </c>
      <c r="D4832" s="51">
        <v>1.96E-8</v>
      </c>
      <c r="E4832" s="51">
        <v>1.4699999999999999E-9</v>
      </c>
      <c r="F4832" s="52">
        <v>5.8999999999999993E-10</v>
      </c>
      <c r="G4832" s="53">
        <v>2.955E-8</v>
      </c>
      <c r="H4832" s="53">
        <f t="shared" si="75"/>
        <v>1.5070499999999999E-8</v>
      </c>
    </row>
    <row r="4833" spans="1:8" x14ac:dyDescent="0.4">
      <c r="A4833" s="49"/>
      <c r="B4833" s="50" t="s">
        <v>432</v>
      </c>
      <c r="C4833" s="51">
        <v>7.96627E-9</v>
      </c>
      <c r="D4833" s="51">
        <v>1.77853E-8</v>
      </c>
      <c r="E4833" s="51">
        <v>2.12664E-9</v>
      </c>
      <c r="F4833" s="52">
        <v>2.3599999999999997E-9</v>
      </c>
      <c r="G4833" s="53">
        <v>3.0238210000000003E-8</v>
      </c>
      <c r="H4833" s="53">
        <f t="shared" si="75"/>
        <v>1.5421487100000001E-8</v>
      </c>
    </row>
    <row r="4834" spans="1:8" x14ac:dyDescent="0.4">
      <c r="A4834" s="49"/>
      <c r="B4834" s="50" t="s">
        <v>385</v>
      </c>
      <c r="C4834" s="51">
        <v>9.0124E-9</v>
      </c>
      <c r="D4834" s="51">
        <v>2.1114000000000003E-8</v>
      </c>
      <c r="E4834" s="51">
        <v>1.8975000000000001E-9</v>
      </c>
      <c r="F4834" s="52">
        <v>1.5E-9</v>
      </c>
      <c r="G4834" s="53">
        <v>3.3523900000000004E-8</v>
      </c>
      <c r="H4834" s="53">
        <f t="shared" si="75"/>
        <v>1.7097189000000002E-8</v>
      </c>
    </row>
    <row r="4835" spans="1:8" x14ac:dyDescent="0.4">
      <c r="A4835" s="49"/>
      <c r="B4835" s="50" t="s">
        <v>317</v>
      </c>
      <c r="C4835" s="51">
        <v>9.3100000000000003E-9</v>
      </c>
      <c r="D4835" s="51">
        <v>2.2399999999999999E-8</v>
      </c>
      <c r="E4835" s="51">
        <v>1.75E-9</v>
      </c>
      <c r="F4835" s="52">
        <v>1.0300000000000002E-9</v>
      </c>
      <c r="G4835" s="53">
        <v>3.4490000000000006E-8</v>
      </c>
      <c r="H4835" s="53">
        <f t="shared" si="75"/>
        <v>1.7589900000000005E-8</v>
      </c>
    </row>
    <row r="4836" spans="1:8" x14ac:dyDescent="0.4">
      <c r="A4836" s="49"/>
      <c r="B4836" s="50" t="s">
        <v>292</v>
      </c>
      <c r="C4836" s="51">
        <v>1.0109899999999999E-8</v>
      </c>
      <c r="D4836" s="51">
        <v>1.9504199999999998E-8</v>
      </c>
      <c r="E4836" s="51">
        <v>2.5477700000000002E-9</v>
      </c>
      <c r="F4836" s="52">
        <v>7.3399999999999999E-9</v>
      </c>
      <c r="G4836" s="53">
        <v>3.9501869999999997E-8</v>
      </c>
      <c r="H4836" s="53">
        <f t="shared" si="75"/>
        <v>2.0145953699999997E-8</v>
      </c>
    </row>
    <row r="4837" spans="1:8" x14ac:dyDescent="0.4">
      <c r="A4837" s="49"/>
      <c r="B4837" s="50" t="s">
        <v>374</v>
      </c>
      <c r="C4837" s="51">
        <v>2.3575799999999998E-8</v>
      </c>
      <c r="D4837" s="51">
        <v>1.24607E-8</v>
      </c>
      <c r="E4837" s="51">
        <v>1.2448999999999999E-9</v>
      </c>
      <c r="F4837" s="52">
        <v>4.3699999999999996E-9</v>
      </c>
      <c r="G4837" s="53">
        <v>4.1651400000000002E-8</v>
      </c>
      <c r="H4837" s="53">
        <f t="shared" si="75"/>
        <v>2.1242214000000001E-8</v>
      </c>
    </row>
    <row r="4838" spans="1:8" x14ac:dyDescent="0.4">
      <c r="A4838" s="49"/>
      <c r="B4838" s="50" t="s">
        <v>437</v>
      </c>
      <c r="C4838" s="51">
        <v>4.2036599999999999E-9</v>
      </c>
      <c r="D4838" s="51">
        <v>1.33313E-8</v>
      </c>
      <c r="E4838" s="51">
        <v>9.3953200000000008E-11</v>
      </c>
      <c r="F4838" s="52">
        <v>2.6299999999999997E-8</v>
      </c>
      <c r="G4838" s="53">
        <v>4.3928913199999995E-8</v>
      </c>
      <c r="H4838" s="53">
        <f t="shared" si="75"/>
        <v>2.2403745731999998E-8</v>
      </c>
    </row>
    <row r="4839" spans="1:8" x14ac:dyDescent="0.4">
      <c r="A4839" s="49"/>
      <c r="B4839" s="50" t="s">
        <v>444</v>
      </c>
      <c r="C4839" s="51">
        <v>1.1883300000000001E-8</v>
      </c>
      <c r="D4839" s="51">
        <v>2.7230599999999999E-8</v>
      </c>
      <c r="E4839" s="51">
        <v>2.45137E-9</v>
      </c>
      <c r="F4839" s="52">
        <v>2.5600000000000003E-9</v>
      </c>
      <c r="G4839" s="53">
        <v>4.412527E-8</v>
      </c>
      <c r="H4839" s="53">
        <f t="shared" si="75"/>
        <v>2.25038877E-8</v>
      </c>
    </row>
    <row r="4840" spans="1:8" x14ac:dyDescent="0.4">
      <c r="A4840" s="49"/>
      <c r="B4840" s="50" t="s">
        <v>463</v>
      </c>
      <c r="C4840" s="51">
        <v>1.4697000000000001E-8</v>
      </c>
      <c r="D4840" s="51">
        <v>2.9755199999999998E-8</v>
      </c>
      <c r="E4840" s="51">
        <v>2.1344100000000003E-9</v>
      </c>
      <c r="F4840" s="52">
        <v>3.6600000000000002E-9</v>
      </c>
      <c r="G4840" s="53">
        <v>5.0246610000000001E-8</v>
      </c>
      <c r="H4840" s="53">
        <f t="shared" si="75"/>
        <v>2.5625771100000002E-8</v>
      </c>
    </row>
    <row r="4841" spans="1:8" x14ac:dyDescent="0.4">
      <c r="A4841" s="49"/>
      <c r="B4841" s="50" t="s">
        <v>433</v>
      </c>
      <c r="C4841" s="51">
        <v>1.5703900000000001E-8</v>
      </c>
      <c r="D4841" s="51">
        <v>3.3942099999999999E-8</v>
      </c>
      <c r="E4841" s="51">
        <v>2.5875099999999999E-9</v>
      </c>
      <c r="F4841" s="52">
        <v>3.2299999999999998E-9</v>
      </c>
      <c r="G4841" s="53">
        <v>5.5463510000000009E-8</v>
      </c>
      <c r="H4841" s="53">
        <f t="shared" si="75"/>
        <v>2.8286390100000006E-8</v>
      </c>
    </row>
    <row r="4842" spans="1:8" x14ac:dyDescent="0.4">
      <c r="A4842" s="49"/>
      <c r="B4842" s="50" t="s">
        <v>400</v>
      </c>
      <c r="C4842" s="51">
        <v>1.35565E-8</v>
      </c>
      <c r="D4842" s="51">
        <v>3.7639499999999998E-8</v>
      </c>
      <c r="E4842" s="51">
        <v>7.4655500000000001E-10</v>
      </c>
      <c r="F4842" s="52">
        <v>9.5200000000000002E-9</v>
      </c>
      <c r="G4842" s="53">
        <v>6.1462555E-8</v>
      </c>
      <c r="H4842" s="53">
        <f t="shared" si="75"/>
        <v>3.1345903049999998E-8</v>
      </c>
    </row>
    <row r="4843" spans="1:8" x14ac:dyDescent="0.4">
      <c r="A4843" s="49"/>
      <c r="B4843" s="50" t="s">
        <v>468</v>
      </c>
      <c r="C4843" s="51">
        <v>2.6250599999999999E-8</v>
      </c>
      <c r="D4843" s="51">
        <v>1.8045499999999998E-8</v>
      </c>
      <c r="E4843" s="51">
        <v>1.06009E-8</v>
      </c>
      <c r="F4843" s="52">
        <v>7.37E-9</v>
      </c>
      <c r="G4843" s="53">
        <v>6.2267000000000011E-8</v>
      </c>
      <c r="H4843" s="53">
        <f t="shared" si="75"/>
        <v>3.1756170000000005E-8</v>
      </c>
    </row>
    <row r="4844" spans="1:8" x14ac:dyDescent="0.4">
      <c r="A4844" s="49"/>
      <c r="B4844" s="50" t="s">
        <v>467</v>
      </c>
      <c r="C4844" s="51">
        <v>1.79411E-8</v>
      </c>
      <c r="D4844" s="51">
        <v>3.6954299999999998E-8</v>
      </c>
      <c r="E4844" s="51">
        <v>2.9487200000000001E-9</v>
      </c>
      <c r="F4844" s="52">
        <v>7.0099999999999996E-9</v>
      </c>
      <c r="G4844" s="53">
        <v>6.4854119999999992E-8</v>
      </c>
      <c r="H4844" s="53">
        <f t="shared" si="75"/>
        <v>3.3075601199999996E-8</v>
      </c>
    </row>
    <row r="4845" spans="1:8" x14ac:dyDescent="0.4">
      <c r="A4845" s="49"/>
      <c r="B4845" s="50" t="s">
        <v>434</v>
      </c>
      <c r="C4845" s="51">
        <v>1.8990099999999999E-8</v>
      </c>
      <c r="D4845" s="51">
        <v>4.2088200000000004E-8</v>
      </c>
      <c r="E4845" s="51">
        <v>3.2991400000000003E-9</v>
      </c>
      <c r="F4845" s="52">
        <v>4.2599999999999998E-9</v>
      </c>
      <c r="G4845" s="53">
        <v>6.8637440000000002E-8</v>
      </c>
      <c r="H4845" s="53">
        <f t="shared" si="75"/>
        <v>3.5005094400000005E-8</v>
      </c>
    </row>
    <row r="4846" spans="1:8" x14ac:dyDescent="0.4">
      <c r="A4846" s="49"/>
      <c r="B4846" s="50" t="s">
        <v>476</v>
      </c>
      <c r="C4846" s="51">
        <v>3.5999999999999998E-8</v>
      </c>
      <c r="D4846" s="51">
        <v>2.11E-8</v>
      </c>
      <c r="E4846" s="51">
        <v>3.2100000000000003E-9</v>
      </c>
      <c r="F4846" s="52">
        <v>9.830000000000001E-9</v>
      </c>
      <c r="G4846" s="53">
        <v>7.0140000000000005E-8</v>
      </c>
      <c r="H4846" s="53">
        <f t="shared" si="75"/>
        <v>3.5771400000000005E-8</v>
      </c>
    </row>
    <row r="4847" spans="1:8" x14ac:dyDescent="0.4">
      <c r="A4847" s="49"/>
      <c r="B4847" s="50" t="s">
        <v>435</v>
      </c>
      <c r="C4847" s="51">
        <v>1.9276200000000001E-8</v>
      </c>
      <c r="D4847" s="51">
        <v>4.8304199999999998E-8</v>
      </c>
      <c r="E4847" s="51">
        <v>2.6604899999999998E-9</v>
      </c>
      <c r="F4847" s="52">
        <v>4.7199999999999994E-9</v>
      </c>
      <c r="G4847" s="53">
        <v>7.496088999999999E-8</v>
      </c>
      <c r="H4847" s="53">
        <f t="shared" si="75"/>
        <v>3.8230053899999995E-8</v>
      </c>
    </row>
    <row r="4848" spans="1:8" x14ac:dyDescent="0.4">
      <c r="A4848" s="49"/>
      <c r="B4848" s="50" t="s">
        <v>469</v>
      </c>
      <c r="C4848" s="51">
        <v>1.9276200000000001E-8</v>
      </c>
      <c r="D4848" s="51">
        <v>4.8304199999999998E-8</v>
      </c>
      <c r="E4848" s="51">
        <v>2.6604899999999998E-9</v>
      </c>
      <c r="F4848" s="52">
        <v>4.7199999999999994E-9</v>
      </c>
      <c r="G4848" s="53">
        <v>7.496088999999999E-8</v>
      </c>
      <c r="H4848" s="53">
        <f t="shared" si="75"/>
        <v>3.8230053899999995E-8</v>
      </c>
    </row>
    <row r="4849" spans="1:8" x14ac:dyDescent="0.4">
      <c r="A4849" s="49"/>
      <c r="B4849" s="50" t="s">
        <v>80</v>
      </c>
      <c r="C4849" s="51">
        <v>1.4688399999999999E-8</v>
      </c>
      <c r="D4849" s="51">
        <v>5.0226700000000001E-8</v>
      </c>
      <c r="E4849" s="51">
        <v>3.3248700000000003E-9</v>
      </c>
      <c r="F4849" s="52">
        <v>6.7399999999999995E-9</v>
      </c>
      <c r="G4849" s="53">
        <v>7.4979969999999997E-8</v>
      </c>
      <c r="H4849" s="53">
        <f t="shared" si="75"/>
        <v>3.8239784699999999E-8</v>
      </c>
    </row>
    <row r="4850" spans="1:8" x14ac:dyDescent="0.4">
      <c r="A4850" s="49"/>
      <c r="B4850" s="50" t="s">
        <v>443</v>
      </c>
      <c r="C4850" s="51">
        <v>2.44E-8</v>
      </c>
      <c r="D4850" s="51">
        <v>4.7101200000000004E-8</v>
      </c>
      <c r="E4850" s="51">
        <v>4.0037700000000001E-9</v>
      </c>
      <c r="F4850" s="52">
        <v>3.0599999999999998E-9</v>
      </c>
      <c r="G4850" s="53">
        <v>7.8564969999999999E-8</v>
      </c>
      <c r="H4850" s="53">
        <f t="shared" si="75"/>
        <v>4.00681347E-8</v>
      </c>
    </row>
    <row r="4851" spans="1:8" x14ac:dyDescent="0.4">
      <c r="A4851" s="49"/>
      <c r="B4851" s="50" t="s">
        <v>465</v>
      </c>
      <c r="C4851" s="51">
        <v>2.9642600000000001E-8</v>
      </c>
      <c r="D4851" s="51">
        <v>4.3216800000000005E-8</v>
      </c>
      <c r="E4851" s="51">
        <v>3.9202699999999997E-9</v>
      </c>
      <c r="F4851" s="52">
        <v>3.2600000000000003E-9</v>
      </c>
      <c r="G4851" s="53">
        <v>8.0039670000000001E-8</v>
      </c>
      <c r="H4851" s="53">
        <f t="shared" si="75"/>
        <v>4.08202317E-8</v>
      </c>
    </row>
    <row r="4852" spans="1:8" x14ac:dyDescent="0.4">
      <c r="A4852" s="49"/>
      <c r="B4852" s="50" t="s">
        <v>357</v>
      </c>
      <c r="C4852" s="51">
        <v>2.0039600000000001E-8</v>
      </c>
      <c r="D4852" s="51">
        <v>5.3153299999999996E-8</v>
      </c>
      <c r="E4852" s="51">
        <v>5.0523800000000007E-9</v>
      </c>
      <c r="F4852" s="52">
        <v>5.1099999999999999E-9</v>
      </c>
      <c r="G4852" s="53">
        <v>8.3355279999999991E-8</v>
      </c>
      <c r="H4852" s="53">
        <f t="shared" si="75"/>
        <v>4.2511192799999998E-8</v>
      </c>
    </row>
    <row r="4853" spans="1:8" x14ac:dyDescent="0.4">
      <c r="A4853" s="49"/>
      <c r="B4853" s="50" t="s">
        <v>350</v>
      </c>
      <c r="C4853" s="51">
        <v>2.0599999999999999E-8</v>
      </c>
      <c r="D4853" s="51">
        <v>5.0554399999999999E-8</v>
      </c>
      <c r="E4853" s="51">
        <v>9.3844199999999997E-9</v>
      </c>
      <c r="F4853" s="52">
        <v>1.5400000000000002E-8</v>
      </c>
      <c r="G4853" s="53">
        <v>9.5938820000000005E-8</v>
      </c>
      <c r="H4853" s="53">
        <f t="shared" si="75"/>
        <v>4.8928798200000006E-8</v>
      </c>
    </row>
    <row r="4854" spans="1:8" x14ac:dyDescent="0.4">
      <c r="A4854" s="49"/>
      <c r="B4854" s="50" t="s">
        <v>349</v>
      </c>
      <c r="C4854" s="51">
        <v>2.0601499999999998E-8</v>
      </c>
      <c r="D4854" s="51">
        <v>5.0554399999999999E-8</v>
      </c>
      <c r="E4854" s="51">
        <v>9.3844199999999997E-9</v>
      </c>
      <c r="F4854" s="52">
        <v>1.5400000000000002E-8</v>
      </c>
      <c r="G4854" s="53">
        <v>9.5940320000000007E-8</v>
      </c>
      <c r="H4854" s="53">
        <f t="shared" si="75"/>
        <v>4.8929563200000002E-8</v>
      </c>
    </row>
    <row r="4855" spans="1:8" x14ac:dyDescent="0.4">
      <c r="A4855" s="49"/>
      <c r="B4855" s="50" t="s">
        <v>74</v>
      </c>
      <c r="C4855" s="51">
        <v>2.0601499999999998E-8</v>
      </c>
      <c r="D4855" s="51">
        <v>5.0554399999999999E-8</v>
      </c>
      <c r="E4855" s="51">
        <v>9.3844199999999997E-9</v>
      </c>
      <c r="F4855" s="52">
        <v>1.5400000000000002E-8</v>
      </c>
      <c r="G4855" s="53">
        <v>9.5940320000000007E-8</v>
      </c>
      <c r="H4855" s="53">
        <f t="shared" si="75"/>
        <v>4.8929563200000002E-8</v>
      </c>
    </row>
    <row r="4856" spans="1:8" x14ac:dyDescent="0.4">
      <c r="A4856" s="49"/>
      <c r="B4856" s="50" t="s">
        <v>413</v>
      </c>
      <c r="C4856" s="51">
        <v>5.0886100000000002E-8</v>
      </c>
      <c r="D4856" s="51">
        <v>3.1097099999999996E-8</v>
      </c>
      <c r="E4856" s="51">
        <v>4.5872400000000004E-9</v>
      </c>
      <c r="F4856" s="52">
        <v>1.0999999999999999E-8</v>
      </c>
      <c r="G4856" s="53">
        <v>9.7570440000000001E-8</v>
      </c>
      <c r="H4856" s="53">
        <f t="shared" si="75"/>
        <v>4.97609244E-8</v>
      </c>
    </row>
    <row r="4857" spans="1:8" x14ac:dyDescent="0.4">
      <c r="A4857" s="49"/>
      <c r="B4857" s="50" t="s">
        <v>386</v>
      </c>
      <c r="C4857" s="51">
        <v>3.1200000000000001E-8</v>
      </c>
      <c r="D4857" s="51">
        <v>5.7874200000000003E-8</v>
      </c>
      <c r="E4857" s="51">
        <v>2.5274199999999999E-9</v>
      </c>
      <c r="F4857" s="52">
        <v>1.3600000000000001E-8</v>
      </c>
      <c r="G4857" s="53">
        <v>1.0520162000000002E-7</v>
      </c>
      <c r="H4857" s="53">
        <f t="shared" si="75"/>
        <v>5.3652826200000012E-8</v>
      </c>
    </row>
    <row r="4858" spans="1:8" x14ac:dyDescent="0.4">
      <c r="A4858" s="49"/>
      <c r="B4858" s="50" t="s">
        <v>87</v>
      </c>
      <c r="C4858" s="51">
        <v>3.0899999999999999E-8</v>
      </c>
      <c r="D4858" s="51">
        <v>7.006899999999999E-8</v>
      </c>
      <c r="E4858" s="51">
        <v>7.6799999999999999E-9</v>
      </c>
      <c r="F4858" s="52">
        <v>9.0300000000000005E-9</v>
      </c>
      <c r="G4858" s="53">
        <v>1.1767899999999998E-7</v>
      </c>
      <c r="H4858" s="53">
        <f t="shared" si="75"/>
        <v>6.0016289999999993E-8</v>
      </c>
    </row>
    <row r="4859" spans="1:8" x14ac:dyDescent="0.4">
      <c r="A4859" s="49"/>
      <c r="B4859" s="50" t="s">
        <v>448</v>
      </c>
      <c r="C4859" s="51">
        <v>6.1960500000000007E-8</v>
      </c>
      <c r="D4859" s="51">
        <v>4.2666300000000003E-8</v>
      </c>
      <c r="E4859" s="51">
        <v>3.6255599999999996E-9</v>
      </c>
      <c r="F4859" s="52">
        <v>1.31E-8</v>
      </c>
      <c r="G4859" s="53">
        <v>1.2135236E-7</v>
      </c>
      <c r="H4859" s="53">
        <f t="shared" si="75"/>
        <v>6.1889703599999998E-8</v>
      </c>
    </row>
    <row r="4860" spans="1:8" x14ac:dyDescent="0.4">
      <c r="A4860" s="49"/>
      <c r="B4860" s="50" t="s">
        <v>421</v>
      </c>
      <c r="C4860" s="51">
        <v>2.5712300000000002E-8</v>
      </c>
      <c r="D4860" s="51">
        <v>7.5951000000000003E-8</v>
      </c>
      <c r="E4860" s="51">
        <v>2.2144899999999999E-9</v>
      </c>
      <c r="F4860" s="52">
        <v>1.8700000000000002E-8</v>
      </c>
      <c r="G4860" s="53">
        <v>1.2257779000000001E-7</v>
      </c>
      <c r="H4860" s="53">
        <f t="shared" si="75"/>
        <v>6.2514672900000011E-8</v>
      </c>
    </row>
    <row r="4861" spans="1:8" x14ac:dyDescent="0.4">
      <c r="A4861" s="49"/>
      <c r="B4861" s="50" t="s">
        <v>392</v>
      </c>
      <c r="C4861" s="51">
        <v>3.3308399999999998E-8</v>
      </c>
      <c r="D4861" s="51">
        <v>8.0498099999999989E-8</v>
      </c>
      <c r="E4861" s="51">
        <v>1.52003E-9</v>
      </c>
      <c r="F4861" s="52">
        <v>1.3799999999999999E-8</v>
      </c>
      <c r="G4861" s="53">
        <v>1.2912653E-7</v>
      </c>
      <c r="H4861" s="53">
        <f t="shared" si="75"/>
        <v>6.5854530300000004E-8</v>
      </c>
    </row>
    <row r="4862" spans="1:8" x14ac:dyDescent="0.4">
      <c r="A4862" s="49"/>
      <c r="B4862" s="50" t="s">
        <v>454</v>
      </c>
      <c r="C4862" s="51">
        <v>3.6283199999999999E-8</v>
      </c>
      <c r="D4862" s="51">
        <v>7.5473599999999996E-8</v>
      </c>
      <c r="E4862" s="51">
        <v>1.9218399999999996E-9</v>
      </c>
      <c r="F4862" s="52">
        <v>1.7999999999999999E-8</v>
      </c>
      <c r="G4862" s="53">
        <v>1.3167863999999999E-7</v>
      </c>
      <c r="H4862" s="53">
        <f t="shared" si="75"/>
        <v>6.715610639999999E-8</v>
      </c>
    </row>
    <row r="4863" spans="1:8" x14ac:dyDescent="0.4">
      <c r="A4863" s="49"/>
      <c r="B4863" s="50" t="s">
        <v>296</v>
      </c>
      <c r="C4863" s="51">
        <v>3.2227899999999997E-8</v>
      </c>
      <c r="D4863" s="51">
        <v>7.6242399999999997E-8</v>
      </c>
      <c r="E4863" s="51">
        <v>4.9403599999999997E-9</v>
      </c>
      <c r="F4863" s="52">
        <v>2.2600000000000001E-8</v>
      </c>
      <c r="G4863" s="53">
        <v>1.3601066E-7</v>
      </c>
      <c r="H4863" s="53">
        <f t="shared" si="75"/>
        <v>6.9365436600000003E-8</v>
      </c>
    </row>
    <row r="4864" spans="1:8" x14ac:dyDescent="0.4">
      <c r="A4864" s="49"/>
      <c r="B4864" s="50" t="s">
        <v>470</v>
      </c>
      <c r="C4864" s="51">
        <v>3.6321499999999999E-8</v>
      </c>
      <c r="D4864" s="51">
        <v>7.7814500000000012E-8</v>
      </c>
      <c r="E4864" s="51">
        <v>1.41867E-9</v>
      </c>
      <c r="F4864" s="52">
        <v>2.0599999999999999E-8</v>
      </c>
      <c r="G4864" s="53">
        <v>1.3615467000000001E-7</v>
      </c>
      <c r="H4864" s="53">
        <f t="shared" si="75"/>
        <v>6.9438881700000001E-8</v>
      </c>
    </row>
    <row r="4865" spans="1:8" x14ac:dyDescent="0.4">
      <c r="A4865" s="49"/>
      <c r="B4865" s="50" t="s">
        <v>412</v>
      </c>
      <c r="C4865" s="51">
        <v>2.9899999999999996E-8</v>
      </c>
      <c r="D4865" s="51">
        <v>8.7299999999999994E-8</v>
      </c>
      <c r="E4865" s="51">
        <v>1.92E-9</v>
      </c>
      <c r="F4865" s="52">
        <v>1.74E-8</v>
      </c>
      <c r="G4865" s="53">
        <v>1.3651999999999998E-7</v>
      </c>
      <c r="H4865" s="53">
        <f t="shared" si="75"/>
        <v>6.9625199999999987E-8</v>
      </c>
    </row>
    <row r="4866" spans="1:8" x14ac:dyDescent="0.4">
      <c r="A4866" s="49"/>
      <c r="B4866" s="50" t="s">
        <v>430</v>
      </c>
      <c r="C4866" s="51">
        <v>2.6182399999999998E-8</v>
      </c>
      <c r="D4866" s="51">
        <v>9.5364200000000004E-8</v>
      </c>
      <c r="E4866" s="51">
        <v>7.3831700000000003E-9</v>
      </c>
      <c r="F4866" s="52">
        <v>1.1700000000000001E-8</v>
      </c>
      <c r="G4866" s="53">
        <v>1.4062977E-7</v>
      </c>
      <c r="H4866" s="53">
        <f t="shared" si="75"/>
        <v>7.1721182700000001E-8</v>
      </c>
    </row>
    <row r="4867" spans="1:8" x14ac:dyDescent="0.4">
      <c r="A4867" s="49"/>
      <c r="B4867" s="50" t="s">
        <v>277</v>
      </c>
      <c r="C4867" s="51">
        <v>3.5899999999999997E-8</v>
      </c>
      <c r="D4867" s="51">
        <v>9.1399999999999998E-8</v>
      </c>
      <c r="E4867" s="51">
        <v>1.3261800000000001E-9</v>
      </c>
      <c r="F4867" s="52">
        <v>1.59E-8</v>
      </c>
      <c r="G4867" s="53">
        <v>1.4452618E-7</v>
      </c>
      <c r="H4867" s="53">
        <f t="shared" si="75"/>
        <v>7.3708351800000004E-8</v>
      </c>
    </row>
    <row r="4868" spans="1:8" x14ac:dyDescent="0.4">
      <c r="A4868" s="49"/>
      <c r="B4868" s="50" t="s">
        <v>215</v>
      </c>
      <c r="C4868" s="51">
        <v>3.0729699999999995E-8</v>
      </c>
      <c r="D4868" s="51">
        <v>8.9194499999999998E-8</v>
      </c>
      <c r="E4868" s="51">
        <v>2.4824499999999998E-9</v>
      </c>
      <c r="F4868" s="52">
        <v>2.29E-8</v>
      </c>
      <c r="G4868" s="53">
        <v>1.4530664999999999E-7</v>
      </c>
      <c r="H4868" s="53">
        <f t="shared" si="75"/>
        <v>7.4106391499999993E-8</v>
      </c>
    </row>
    <row r="4869" spans="1:8" x14ac:dyDescent="0.4">
      <c r="A4869" s="49"/>
      <c r="B4869" s="50" t="s">
        <v>395</v>
      </c>
      <c r="C4869" s="51">
        <v>3.7885700000000003E-8</v>
      </c>
      <c r="D4869" s="51">
        <v>9.66053E-8</v>
      </c>
      <c r="E4869" s="51">
        <v>1.68709E-9</v>
      </c>
      <c r="F4869" s="52">
        <v>1.0600000000000001E-8</v>
      </c>
      <c r="G4869" s="53">
        <v>1.4677809E-7</v>
      </c>
      <c r="H4869" s="53">
        <f t="shared" si="75"/>
        <v>7.4856825900000002E-8</v>
      </c>
    </row>
    <row r="4870" spans="1:8" x14ac:dyDescent="0.4">
      <c r="A4870" s="49"/>
      <c r="B4870" s="50" t="s">
        <v>460</v>
      </c>
      <c r="C4870" s="51">
        <v>3.6799999999999999E-8</v>
      </c>
      <c r="D4870" s="51">
        <v>9.5448999999999997E-8</v>
      </c>
      <c r="E4870" s="51">
        <v>1.31E-9</v>
      </c>
      <c r="F4870" s="52">
        <v>1.6399999999999998E-8</v>
      </c>
      <c r="G4870" s="53">
        <v>1.49959E-7</v>
      </c>
      <c r="H4870" s="53">
        <f t="shared" si="75"/>
        <v>7.6479090000000002E-8</v>
      </c>
    </row>
    <row r="4871" spans="1:8" x14ac:dyDescent="0.4">
      <c r="A4871" s="49"/>
      <c r="B4871" s="50" t="s">
        <v>461</v>
      </c>
      <c r="C4871" s="51">
        <v>3.7659400000000002E-8</v>
      </c>
      <c r="D4871" s="51">
        <v>9.4426300000000004E-8</v>
      </c>
      <c r="E4871" s="51">
        <v>4.4653600000000004E-9</v>
      </c>
      <c r="F4871" s="52">
        <v>1.44E-8</v>
      </c>
      <c r="G4871" s="53">
        <v>1.5095105999999999E-7</v>
      </c>
      <c r="H4871" s="53">
        <f t="shared" si="75"/>
        <v>7.6985040599999994E-8</v>
      </c>
    </row>
    <row r="4872" spans="1:8" x14ac:dyDescent="0.4">
      <c r="A4872" s="49"/>
      <c r="B4872" s="50" t="s">
        <v>397</v>
      </c>
      <c r="C4872" s="51">
        <v>3.4248600000000003E-8</v>
      </c>
      <c r="D4872" s="51">
        <v>9.4614599999999995E-8</v>
      </c>
      <c r="E4872" s="51">
        <v>3.88696E-9</v>
      </c>
      <c r="F4872" s="52">
        <v>2.33E-8</v>
      </c>
      <c r="G4872" s="53">
        <v>1.5605016000000002E-7</v>
      </c>
      <c r="H4872" s="53">
        <f t="shared" si="75"/>
        <v>7.9585581600000008E-8</v>
      </c>
    </row>
    <row r="4873" spans="1:8" x14ac:dyDescent="0.4">
      <c r="A4873" s="49"/>
      <c r="B4873" s="50" t="s">
        <v>394</v>
      </c>
      <c r="C4873" s="51">
        <v>2.1549099999999999E-8</v>
      </c>
      <c r="D4873" s="51">
        <v>1.17415E-7</v>
      </c>
      <c r="E4873" s="51">
        <v>7.3594599999999999E-10</v>
      </c>
      <c r="F4873" s="52">
        <v>2.8699999999999999E-8</v>
      </c>
      <c r="G4873" s="53">
        <v>1.6840004600000001E-7</v>
      </c>
      <c r="H4873" s="53">
        <f t="shared" ref="H4873:H4936" si="76">G4873*0.51</f>
        <v>8.5884023460000003E-8</v>
      </c>
    </row>
    <row r="4874" spans="1:8" x14ac:dyDescent="0.4">
      <c r="A4874" s="49"/>
      <c r="B4874" s="50" t="s">
        <v>333</v>
      </c>
      <c r="C4874" s="51">
        <v>3.9309599999999998E-8</v>
      </c>
      <c r="D4874" s="51">
        <v>1.1054699999999999E-7</v>
      </c>
      <c r="E4874" s="51">
        <v>8.1123700000000006E-9</v>
      </c>
      <c r="F4874" s="52">
        <v>1.4300000000000001E-8</v>
      </c>
      <c r="G4874" s="53">
        <v>1.7226896999999999E-7</v>
      </c>
      <c r="H4874" s="53">
        <f t="shared" si="76"/>
        <v>8.7857174699999992E-8</v>
      </c>
    </row>
    <row r="4875" spans="1:8" x14ac:dyDescent="0.4">
      <c r="A4875" s="49"/>
      <c r="B4875" s="50" t="s">
        <v>389</v>
      </c>
      <c r="C4875" s="51">
        <v>3.2296199999999998E-8</v>
      </c>
      <c r="D4875" s="51">
        <v>9.3384400000000006E-8</v>
      </c>
      <c r="E4875" s="51">
        <v>2.5295099999999999E-9</v>
      </c>
      <c r="F4875" s="52">
        <v>4.5500000000000004E-8</v>
      </c>
      <c r="G4875" s="53">
        <v>1.7371010999999999E-7</v>
      </c>
      <c r="H4875" s="53">
        <f t="shared" si="76"/>
        <v>8.8592156099999995E-8</v>
      </c>
    </row>
    <row r="4876" spans="1:8" x14ac:dyDescent="0.4">
      <c r="A4876" s="49"/>
      <c r="B4876" s="50" t="s">
        <v>216</v>
      </c>
      <c r="C4876" s="51">
        <v>7.9596200000000004E-8</v>
      </c>
      <c r="D4876" s="51">
        <v>5.7746400000000002E-8</v>
      </c>
      <c r="E4876" s="51">
        <v>1.6088800000000002E-8</v>
      </c>
      <c r="F4876" s="52">
        <v>2.59E-8</v>
      </c>
      <c r="G4876" s="53">
        <v>1.7933140000000003E-7</v>
      </c>
      <c r="H4876" s="53">
        <f t="shared" si="76"/>
        <v>9.145901400000001E-8</v>
      </c>
    </row>
    <row r="4877" spans="1:8" x14ac:dyDescent="0.4">
      <c r="A4877" s="49"/>
      <c r="B4877" s="50" t="s">
        <v>398</v>
      </c>
      <c r="C4877" s="51">
        <v>5.8165299999999995E-8</v>
      </c>
      <c r="D4877" s="51">
        <v>7.5785599999999993E-8</v>
      </c>
      <c r="E4877" s="51">
        <v>1.4277299999999999E-8</v>
      </c>
      <c r="F4877" s="52">
        <v>3.33E-8</v>
      </c>
      <c r="G4877" s="53">
        <v>1.8152819999999999E-7</v>
      </c>
      <c r="H4877" s="53">
        <f t="shared" si="76"/>
        <v>9.2579381999999994E-8</v>
      </c>
    </row>
    <row r="4878" spans="1:8" x14ac:dyDescent="0.4">
      <c r="A4878" s="49"/>
      <c r="B4878" s="50" t="s">
        <v>453</v>
      </c>
      <c r="C4878" s="51">
        <v>3.8392399999999999E-8</v>
      </c>
      <c r="D4878" s="51">
        <v>1.05628E-7</v>
      </c>
      <c r="E4878" s="51">
        <v>2.9027799999999998E-9</v>
      </c>
      <c r="F4878" s="52">
        <v>4.1500000000000001E-8</v>
      </c>
      <c r="G4878" s="53">
        <v>1.8842317999999998E-7</v>
      </c>
      <c r="H4878" s="53">
        <f t="shared" si="76"/>
        <v>9.6095821799999989E-8</v>
      </c>
    </row>
    <row r="4879" spans="1:8" x14ac:dyDescent="0.4">
      <c r="A4879" s="49"/>
      <c r="B4879" s="50" t="s">
        <v>458</v>
      </c>
      <c r="C4879" s="51">
        <v>8.9683600000000002E-8</v>
      </c>
      <c r="D4879" s="51">
        <v>5.3011399999999999E-8</v>
      </c>
      <c r="E4879" s="51">
        <v>2.3052199999999998E-8</v>
      </c>
      <c r="F4879" s="52">
        <v>3.3699999999999997E-8</v>
      </c>
      <c r="G4879" s="53">
        <v>1.9944720000000001E-7</v>
      </c>
      <c r="H4879" s="53">
        <f t="shared" si="76"/>
        <v>1.0171807200000001E-7</v>
      </c>
    </row>
    <row r="4880" spans="1:8" x14ac:dyDescent="0.4">
      <c r="A4880" s="49"/>
      <c r="B4880" s="50" t="s">
        <v>419</v>
      </c>
      <c r="C4880" s="51">
        <v>8.1799999999999991E-8</v>
      </c>
      <c r="D4880" s="51">
        <v>6.1199999999999992E-8</v>
      </c>
      <c r="E4880" s="51">
        <v>2.0500000000000002E-8</v>
      </c>
      <c r="F4880" s="52">
        <v>4.1999999999999999E-8</v>
      </c>
      <c r="G4880" s="53">
        <v>2.0550000000000001E-7</v>
      </c>
      <c r="H4880" s="53">
        <f t="shared" si="76"/>
        <v>1.04805E-7</v>
      </c>
    </row>
    <row r="4881" spans="1:8" x14ac:dyDescent="0.4">
      <c r="A4881" s="49"/>
      <c r="B4881" s="50" t="s">
        <v>391</v>
      </c>
      <c r="C4881" s="51">
        <v>5.6237899999999998E-8</v>
      </c>
      <c r="D4881" s="51">
        <v>1.15494E-7</v>
      </c>
      <c r="E4881" s="51">
        <v>2.1226700000000002E-8</v>
      </c>
      <c r="F4881" s="52">
        <v>1.5699999999999998E-8</v>
      </c>
      <c r="G4881" s="53">
        <v>2.0865860000000002E-7</v>
      </c>
      <c r="H4881" s="53">
        <f t="shared" si="76"/>
        <v>1.0641588600000001E-7</v>
      </c>
    </row>
    <row r="4882" spans="1:8" x14ac:dyDescent="0.4">
      <c r="A4882" s="49"/>
      <c r="B4882" s="50" t="s">
        <v>364</v>
      </c>
      <c r="C4882" s="51">
        <v>4.0100000000000002E-8</v>
      </c>
      <c r="D4882" s="51">
        <v>1.4399999999999999E-7</v>
      </c>
      <c r="E4882" s="51">
        <v>6.9900000000000001E-9</v>
      </c>
      <c r="F4882" s="52">
        <v>3.4400000000000004E-8</v>
      </c>
      <c r="G4882" s="53">
        <v>2.2549000000000002E-7</v>
      </c>
      <c r="H4882" s="53">
        <f t="shared" si="76"/>
        <v>1.1499990000000001E-7</v>
      </c>
    </row>
    <row r="4883" spans="1:8" x14ac:dyDescent="0.4">
      <c r="A4883" s="49"/>
      <c r="B4883" s="50" t="s">
        <v>159</v>
      </c>
      <c r="C4883" s="51">
        <v>6.6051500000000001E-8</v>
      </c>
      <c r="D4883" s="51">
        <v>4.7378899999999998E-8</v>
      </c>
      <c r="E4883" s="51">
        <v>7.5138700000000006E-8</v>
      </c>
      <c r="F4883" s="52">
        <v>3.77E-8</v>
      </c>
      <c r="G4883" s="53">
        <v>2.2626910000000002E-7</v>
      </c>
      <c r="H4883" s="53">
        <f t="shared" si="76"/>
        <v>1.1539724100000001E-7</v>
      </c>
    </row>
    <row r="4884" spans="1:8" x14ac:dyDescent="0.4">
      <c r="A4884" s="49"/>
      <c r="B4884" s="50" t="s">
        <v>456</v>
      </c>
      <c r="C4884" s="51">
        <v>5.1316000000000001E-8</v>
      </c>
      <c r="D4884" s="51">
        <v>1.4821400000000001E-7</v>
      </c>
      <c r="E4884" s="51">
        <v>1.05845E-8</v>
      </c>
      <c r="F4884" s="52">
        <v>2.0199999999999999E-8</v>
      </c>
      <c r="G4884" s="53">
        <v>2.3031450000000002E-7</v>
      </c>
      <c r="H4884" s="53">
        <f t="shared" si="76"/>
        <v>1.1746039500000001E-7</v>
      </c>
    </row>
    <row r="4885" spans="1:8" x14ac:dyDescent="0.4">
      <c r="A4885" s="49"/>
      <c r="B4885" s="50" t="s">
        <v>298</v>
      </c>
      <c r="C4885" s="51">
        <v>8.2399500000000009E-8</v>
      </c>
      <c r="D4885" s="51">
        <v>1.00427E-7</v>
      </c>
      <c r="E4885" s="51">
        <v>2.04955E-8</v>
      </c>
      <c r="F4885" s="52">
        <v>2.77E-8</v>
      </c>
      <c r="G4885" s="53">
        <v>2.3102199999999999E-7</v>
      </c>
      <c r="H4885" s="53">
        <f t="shared" si="76"/>
        <v>1.1782122E-7</v>
      </c>
    </row>
    <row r="4886" spans="1:8" x14ac:dyDescent="0.4">
      <c r="A4886" s="49"/>
      <c r="B4886" s="50" t="s">
        <v>440</v>
      </c>
      <c r="C4886" s="51">
        <v>5.5099999999999997E-8</v>
      </c>
      <c r="D4886" s="51">
        <v>1.49E-7</v>
      </c>
      <c r="E4886" s="51">
        <v>1.2300000000000001E-8</v>
      </c>
      <c r="F4886" s="52">
        <v>1.7900000000000001E-8</v>
      </c>
      <c r="G4886" s="53">
        <v>2.3429999999999997E-7</v>
      </c>
      <c r="H4886" s="53">
        <f t="shared" si="76"/>
        <v>1.19493E-7</v>
      </c>
    </row>
    <row r="4887" spans="1:8" x14ac:dyDescent="0.4">
      <c r="A4887" s="49"/>
      <c r="B4887" s="50" t="s">
        <v>411</v>
      </c>
      <c r="C4887" s="51">
        <v>5.5079400000000002E-8</v>
      </c>
      <c r="D4887" s="51">
        <v>1.49099E-7</v>
      </c>
      <c r="E4887" s="51">
        <v>1.22558E-8</v>
      </c>
      <c r="F4887" s="52">
        <v>1.7900000000000001E-8</v>
      </c>
      <c r="G4887" s="53">
        <v>2.3433420000000002E-7</v>
      </c>
      <c r="H4887" s="53">
        <f t="shared" si="76"/>
        <v>1.19510442E-7</v>
      </c>
    </row>
    <row r="4888" spans="1:8" x14ac:dyDescent="0.4">
      <c r="A4888" s="49"/>
      <c r="B4888" s="50" t="s">
        <v>439</v>
      </c>
      <c r="C4888" s="51">
        <v>5.5079400000000002E-8</v>
      </c>
      <c r="D4888" s="51">
        <v>1.49099E-7</v>
      </c>
      <c r="E4888" s="51">
        <v>1.22558E-8</v>
      </c>
      <c r="F4888" s="52">
        <v>1.7900000000000001E-8</v>
      </c>
      <c r="G4888" s="53">
        <v>2.3433420000000002E-7</v>
      </c>
      <c r="H4888" s="53">
        <f t="shared" si="76"/>
        <v>1.19510442E-7</v>
      </c>
    </row>
    <row r="4889" spans="1:8" x14ac:dyDescent="0.4">
      <c r="A4889" s="49"/>
      <c r="B4889" s="50" t="s">
        <v>474</v>
      </c>
      <c r="C4889" s="51">
        <v>5.5079400000000002E-8</v>
      </c>
      <c r="D4889" s="51">
        <v>1.49099E-7</v>
      </c>
      <c r="E4889" s="51">
        <v>1.22558E-8</v>
      </c>
      <c r="F4889" s="52">
        <v>1.7900000000000001E-8</v>
      </c>
      <c r="G4889" s="53">
        <v>2.3433420000000002E-7</v>
      </c>
      <c r="H4889" s="53">
        <f t="shared" si="76"/>
        <v>1.19510442E-7</v>
      </c>
    </row>
    <row r="4890" spans="1:8" x14ac:dyDescent="0.4">
      <c r="A4890" s="49"/>
      <c r="B4890" s="50" t="s">
        <v>378</v>
      </c>
      <c r="C4890" s="51">
        <v>5.7955499999999999E-8</v>
      </c>
      <c r="D4890" s="51">
        <v>1.36562E-7</v>
      </c>
      <c r="E4890" s="51">
        <v>1.2659700000000001E-8</v>
      </c>
      <c r="F4890" s="52">
        <v>2.8600000000000001E-8</v>
      </c>
      <c r="G4890" s="53">
        <v>2.3577720000000002E-7</v>
      </c>
      <c r="H4890" s="53">
        <f t="shared" si="76"/>
        <v>1.20246372E-7</v>
      </c>
    </row>
    <row r="4891" spans="1:8" x14ac:dyDescent="0.4">
      <c r="A4891" s="49"/>
      <c r="B4891" s="50" t="s">
        <v>375</v>
      </c>
      <c r="C4891" s="51">
        <v>5.99E-8</v>
      </c>
      <c r="D4891" s="51">
        <v>1.4105000000000001E-7</v>
      </c>
      <c r="E4891" s="51">
        <v>8.3699999999999998E-9</v>
      </c>
      <c r="F4891" s="52">
        <v>3.3500000000000002E-8</v>
      </c>
      <c r="G4891" s="53">
        <v>2.4282E-7</v>
      </c>
      <c r="H4891" s="53">
        <f t="shared" si="76"/>
        <v>1.2383820000000001E-7</v>
      </c>
    </row>
    <row r="4892" spans="1:8" x14ac:dyDescent="0.4">
      <c r="A4892" s="49"/>
      <c r="B4892" s="50" t="s">
        <v>393</v>
      </c>
      <c r="C4892" s="51">
        <v>1.2699999999999999E-7</v>
      </c>
      <c r="D4892" s="51">
        <v>8.2899999999999995E-8</v>
      </c>
      <c r="E4892" s="51">
        <v>6.4200000000000006E-9</v>
      </c>
      <c r="F4892" s="52">
        <v>2.6899999999999999E-8</v>
      </c>
      <c r="G4892" s="53">
        <v>2.4322000000000003E-7</v>
      </c>
      <c r="H4892" s="53">
        <f t="shared" si="76"/>
        <v>1.2404220000000003E-7</v>
      </c>
    </row>
    <row r="4893" spans="1:8" x14ac:dyDescent="0.4">
      <c r="A4893" s="49"/>
      <c r="B4893" s="50" t="s">
        <v>370</v>
      </c>
      <c r="C4893" s="51">
        <v>8.5399999999999997E-8</v>
      </c>
      <c r="D4893" s="51">
        <v>1.24E-7</v>
      </c>
      <c r="E4893" s="51">
        <v>1.6700000000000001E-8</v>
      </c>
      <c r="F4893" s="52">
        <v>2.3400000000000001E-8</v>
      </c>
      <c r="G4893" s="53">
        <v>2.495E-7</v>
      </c>
      <c r="H4893" s="53">
        <f t="shared" si="76"/>
        <v>1.27245E-7</v>
      </c>
    </row>
    <row r="4894" spans="1:8" x14ac:dyDescent="0.4">
      <c r="A4894" s="49"/>
      <c r="B4894" s="50" t="s">
        <v>369</v>
      </c>
      <c r="C4894" s="51">
        <v>8.5399999999999997E-8</v>
      </c>
      <c r="D4894" s="51">
        <v>1.2448699999999999E-7</v>
      </c>
      <c r="E4894" s="51">
        <v>1.6700000000000001E-8</v>
      </c>
      <c r="F4894" s="52">
        <v>2.3400000000000001E-8</v>
      </c>
      <c r="G4894" s="53">
        <v>2.49987E-7</v>
      </c>
      <c r="H4894" s="53">
        <f t="shared" si="76"/>
        <v>1.2749337000000001E-7</v>
      </c>
    </row>
    <row r="4895" spans="1:8" x14ac:dyDescent="0.4">
      <c r="A4895" s="49"/>
      <c r="B4895" s="50" t="s">
        <v>423</v>
      </c>
      <c r="C4895" s="51">
        <v>6.3597499999999998E-8</v>
      </c>
      <c r="D4895" s="51">
        <v>1.3381999999999999E-7</v>
      </c>
      <c r="E4895" s="51">
        <v>5.1809900000000003E-9</v>
      </c>
      <c r="F4895" s="52">
        <v>4.9700000000000002E-8</v>
      </c>
      <c r="G4895" s="53">
        <v>2.5229848999999998E-7</v>
      </c>
      <c r="H4895" s="53">
        <f t="shared" si="76"/>
        <v>1.2867222989999999E-7</v>
      </c>
    </row>
    <row r="4896" spans="1:8" x14ac:dyDescent="0.4">
      <c r="A4896" s="49"/>
      <c r="B4896" s="50" t="s">
        <v>427</v>
      </c>
      <c r="C4896" s="51">
        <v>1.1600000000000001E-7</v>
      </c>
      <c r="D4896" s="51">
        <v>8.7349100000000002E-8</v>
      </c>
      <c r="E4896" s="51">
        <v>4.8930900000000004E-8</v>
      </c>
      <c r="F4896" s="52">
        <v>4.9899999999999997E-8</v>
      </c>
      <c r="G4896" s="53">
        <v>3.0218000000000002E-7</v>
      </c>
      <c r="H4896" s="53">
        <f t="shared" si="76"/>
        <v>1.5411180000000001E-7</v>
      </c>
    </row>
    <row r="4897" spans="1:8" x14ac:dyDescent="0.4">
      <c r="A4897" s="49"/>
      <c r="B4897" s="50" t="s">
        <v>238</v>
      </c>
      <c r="C4897" s="51">
        <v>8.6999999999999998E-8</v>
      </c>
      <c r="D4897" s="51">
        <v>1.5538200000000001E-7</v>
      </c>
      <c r="E4897" s="51">
        <v>5.8699999999999998E-9</v>
      </c>
      <c r="F4897" s="52">
        <v>6.9300000000000005E-8</v>
      </c>
      <c r="G4897" s="53">
        <v>3.1755200000000004E-7</v>
      </c>
      <c r="H4897" s="53">
        <f t="shared" si="76"/>
        <v>1.6195152000000003E-7</v>
      </c>
    </row>
    <row r="4898" spans="1:8" x14ac:dyDescent="0.4">
      <c r="A4898" s="49"/>
      <c r="B4898" s="50" t="s">
        <v>446</v>
      </c>
      <c r="C4898" s="51">
        <v>7.9700000000000006E-8</v>
      </c>
      <c r="D4898" s="51">
        <v>1.62728E-7</v>
      </c>
      <c r="E4898" s="51">
        <v>2.38001E-8</v>
      </c>
      <c r="F4898" s="52">
        <v>5.4200000000000002E-8</v>
      </c>
      <c r="G4898" s="53">
        <v>3.2042810000000001E-7</v>
      </c>
      <c r="H4898" s="53">
        <f t="shared" si="76"/>
        <v>1.63418331E-7</v>
      </c>
    </row>
    <row r="4899" spans="1:8" x14ac:dyDescent="0.4">
      <c r="A4899" s="49"/>
      <c r="B4899" s="50" t="s">
        <v>426</v>
      </c>
      <c r="C4899" s="51">
        <v>1.0018099999999999E-7</v>
      </c>
      <c r="D4899" s="51">
        <v>6.1488999999999989E-8</v>
      </c>
      <c r="E4899" s="51">
        <v>1.37284E-7</v>
      </c>
      <c r="F4899" s="52">
        <v>6.5699999999999999E-8</v>
      </c>
      <c r="G4899" s="53">
        <v>3.6465399999999998E-7</v>
      </c>
      <c r="H4899" s="53">
        <f t="shared" si="76"/>
        <v>1.8597353999999999E-7</v>
      </c>
    </row>
    <row r="4900" spans="1:8" x14ac:dyDescent="0.4">
      <c r="A4900" s="49"/>
      <c r="B4900" s="50" t="s">
        <v>225</v>
      </c>
      <c r="C4900" s="51">
        <v>8.4699999999999997E-8</v>
      </c>
      <c r="D4900" s="51">
        <v>2.4248100000000001E-7</v>
      </c>
      <c r="E4900" s="51">
        <v>2.0800000000000001E-8</v>
      </c>
      <c r="F4900" s="52">
        <v>2.9799999999999999E-8</v>
      </c>
      <c r="G4900" s="53">
        <v>3.7778100000000007E-7</v>
      </c>
      <c r="H4900" s="53">
        <f t="shared" si="76"/>
        <v>1.9266831000000003E-7</v>
      </c>
    </row>
    <row r="4901" spans="1:8" x14ac:dyDescent="0.4">
      <c r="A4901" s="49"/>
      <c r="B4901" s="50" t="s">
        <v>473</v>
      </c>
      <c r="C4901" s="51">
        <v>5.3695400000000001E-8</v>
      </c>
      <c r="D4901" s="51">
        <v>2.2678E-7</v>
      </c>
      <c r="E4901" s="51">
        <v>5.7933699999999998E-9</v>
      </c>
      <c r="F4901" s="52">
        <v>9.3099999999999993E-8</v>
      </c>
      <c r="G4901" s="53">
        <v>3.7936877000000003E-7</v>
      </c>
      <c r="H4901" s="53">
        <f t="shared" si="76"/>
        <v>1.9347807270000002E-7</v>
      </c>
    </row>
    <row r="4902" spans="1:8" x14ac:dyDescent="0.4">
      <c r="A4902" s="49"/>
      <c r="B4902" s="50" t="s">
        <v>422</v>
      </c>
      <c r="C4902" s="51">
        <v>7.8300000000000006E-8</v>
      </c>
      <c r="D4902" s="51">
        <v>2.1424899999999998E-7</v>
      </c>
      <c r="E4902" s="51">
        <v>1.55E-8</v>
      </c>
      <c r="F4902" s="52">
        <v>8.1799999999999991E-8</v>
      </c>
      <c r="G4902" s="53">
        <v>3.8984899999999999E-7</v>
      </c>
      <c r="H4902" s="53">
        <f t="shared" si="76"/>
        <v>1.9882299E-7</v>
      </c>
    </row>
    <row r="4903" spans="1:8" x14ac:dyDescent="0.4">
      <c r="A4903" s="49"/>
      <c r="B4903" s="50" t="s">
        <v>335</v>
      </c>
      <c r="C4903" s="51">
        <v>2.19222E-7</v>
      </c>
      <c r="D4903" s="51">
        <v>1.1755E-7</v>
      </c>
      <c r="E4903" s="51">
        <v>1.34602E-8</v>
      </c>
      <c r="F4903" s="52">
        <v>4.0000000000000001E-8</v>
      </c>
      <c r="G4903" s="53">
        <v>3.9023219999999995E-7</v>
      </c>
      <c r="H4903" s="53">
        <f t="shared" si="76"/>
        <v>1.9901842199999998E-7</v>
      </c>
    </row>
    <row r="4904" spans="1:8" x14ac:dyDescent="0.4">
      <c r="A4904" s="49"/>
      <c r="B4904" s="50" t="s">
        <v>462</v>
      </c>
      <c r="C4904" s="51">
        <v>1.2039299999999998E-7</v>
      </c>
      <c r="D4904" s="51">
        <v>1.94077E-7</v>
      </c>
      <c r="E4904" s="51">
        <v>5.6913600000000001E-9</v>
      </c>
      <c r="F4904" s="52">
        <v>8.1600000000000003E-8</v>
      </c>
      <c r="G4904" s="53">
        <v>4.0176136000000003E-7</v>
      </c>
      <c r="H4904" s="53">
        <f t="shared" si="76"/>
        <v>2.0489829360000001E-7</v>
      </c>
    </row>
    <row r="4905" spans="1:8" x14ac:dyDescent="0.4">
      <c r="A4905" s="49"/>
      <c r="B4905" s="50" t="s">
        <v>91</v>
      </c>
      <c r="C4905" s="51">
        <v>1.5799999999999999E-7</v>
      </c>
      <c r="D4905" s="51">
        <v>1.5554899999999999E-7</v>
      </c>
      <c r="E4905" s="51">
        <v>2.73E-8</v>
      </c>
      <c r="F4905" s="52">
        <v>6.4500000000000002E-8</v>
      </c>
      <c r="G4905" s="53">
        <v>4.0534899999999999E-7</v>
      </c>
      <c r="H4905" s="53">
        <f t="shared" si="76"/>
        <v>2.0672798999999999E-7</v>
      </c>
    </row>
    <row r="4906" spans="1:8" x14ac:dyDescent="0.4">
      <c r="A4906" s="49"/>
      <c r="B4906" s="50" t="s">
        <v>327</v>
      </c>
      <c r="C4906" s="51">
        <v>1.7884199999999998E-7</v>
      </c>
      <c r="D4906" s="51">
        <v>1.2740900000000003E-7</v>
      </c>
      <c r="E4906" s="51">
        <v>4.4799499999999997E-8</v>
      </c>
      <c r="F4906" s="52">
        <v>6.1900000000000005E-8</v>
      </c>
      <c r="G4906" s="53">
        <v>4.1295050000000002E-7</v>
      </c>
      <c r="H4906" s="53">
        <f t="shared" si="76"/>
        <v>2.1060475500000001E-7</v>
      </c>
    </row>
    <row r="4907" spans="1:8" x14ac:dyDescent="0.4">
      <c r="A4907" s="49"/>
      <c r="B4907" s="50" t="s">
        <v>363</v>
      </c>
      <c r="C4907" s="51">
        <v>1.2910299999999999E-7</v>
      </c>
      <c r="D4907" s="51">
        <v>8.1112099999999997E-8</v>
      </c>
      <c r="E4907" s="51">
        <v>1.0722500000000001E-7</v>
      </c>
      <c r="F4907" s="52">
        <v>1.03E-7</v>
      </c>
      <c r="G4907" s="53">
        <v>4.2044009999999996E-7</v>
      </c>
      <c r="H4907" s="53">
        <f t="shared" si="76"/>
        <v>2.1442445099999998E-7</v>
      </c>
    </row>
    <row r="4908" spans="1:8" x14ac:dyDescent="0.4">
      <c r="A4908" s="49"/>
      <c r="B4908" s="50" t="s">
        <v>329</v>
      </c>
      <c r="C4908" s="51">
        <v>1.0000000000000001E-7</v>
      </c>
      <c r="D4908" s="51">
        <v>2.7006699999999995E-7</v>
      </c>
      <c r="E4908" s="51">
        <v>2.3702599999999999E-8</v>
      </c>
      <c r="F4908" s="52">
        <v>3.3400000000000001E-8</v>
      </c>
      <c r="G4908" s="53">
        <v>4.2716959999999996E-7</v>
      </c>
      <c r="H4908" s="53">
        <f t="shared" si="76"/>
        <v>2.1785649599999999E-7</v>
      </c>
    </row>
    <row r="4909" spans="1:8" x14ac:dyDescent="0.4">
      <c r="A4909" s="49"/>
      <c r="B4909" s="50" t="s">
        <v>266</v>
      </c>
      <c r="C4909" s="51">
        <v>9.7399999999999999E-8</v>
      </c>
      <c r="D4909" s="51">
        <v>2.9766700000000001E-7</v>
      </c>
      <c r="E4909" s="51">
        <v>2.1900000000000001E-8</v>
      </c>
      <c r="F4909" s="52">
        <v>3.8199999999999998E-8</v>
      </c>
      <c r="G4909" s="53">
        <v>4.5516699999999999E-7</v>
      </c>
      <c r="H4909" s="53">
        <f t="shared" si="76"/>
        <v>2.3213516999999999E-7</v>
      </c>
    </row>
    <row r="4910" spans="1:8" x14ac:dyDescent="0.4">
      <c r="A4910" s="49"/>
      <c r="B4910" s="50" t="s">
        <v>455</v>
      </c>
      <c r="C4910" s="51">
        <v>2.3075E-7</v>
      </c>
      <c r="D4910" s="51">
        <v>1.21665E-7</v>
      </c>
      <c r="E4910" s="51">
        <v>3.1123800000000004E-8</v>
      </c>
      <c r="F4910" s="52">
        <v>8.9599999999999995E-8</v>
      </c>
      <c r="G4910" s="53">
        <v>4.731388E-7</v>
      </c>
      <c r="H4910" s="53">
        <f t="shared" si="76"/>
        <v>2.4130078800000002E-7</v>
      </c>
    </row>
    <row r="4911" spans="1:8" x14ac:dyDescent="0.4">
      <c r="A4911" s="49"/>
      <c r="B4911" s="50" t="s">
        <v>351</v>
      </c>
      <c r="C4911" s="51">
        <v>1.9941100000000001E-7</v>
      </c>
      <c r="D4911" s="51">
        <v>1.10369E-7</v>
      </c>
      <c r="E4911" s="51">
        <v>6.3533800000000007E-8</v>
      </c>
      <c r="F4911" s="52">
        <v>1.03E-7</v>
      </c>
      <c r="G4911" s="53">
        <v>4.7631380000000003E-7</v>
      </c>
      <c r="H4911" s="53">
        <f t="shared" si="76"/>
        <v>2.4292003800000004E-7</v>
      </c>
    </row>
    <row r="4912" spans="1:8" x14ac:dyDescent="0.4">
      <c r="A4912" s="49"/>
      <c r="B4912" s="50" t="s">
        <v>342</v>
      </c>
      <c r="C4912" s="51">
        <v>1.9695699999999998E-7</v>
      </c>
      <c r="D4912" s="51">
        <v>1.72181E-7</v>
      </c>
      <c r="E4912" s="51">
        <v>1.03E-7</v>
      </c>
      <c r="F4912" s="52">
        <v>4.8699999999999999E-8</v>
      </c>
      <c r="G4912" s="53">
        <v>5.2083800000000005E-7</v>
      </c>
      <c r="H4912" s="53">
        <f t="shared" si="76"/>
        <v>2.6562738000000006E-7</v>
      </c>
    </row>
    <row r="4913" spans="1:8" x14ac:dyDescent="0.4">
      <c r="A4913" s="49"/>
      <c r="B4913" s="50" t="s">
        <v>471</v>
      </c>
      <c r="C4913" s="51">
        <v>2.41E-7</v>
      </c>
      <c r="D4913" s="51">
        <v>2.2645099999999999E-7</v>
      </c>
      <c r="E4913" s="51">
        <v>4.21E-8</v>
      </c>
      <c r="F4913" s="52">
        <v>4.1000000000000003E-8</v>
      </c>
      <c r="G4913" s="53">
        <v>5.5055099999999999E-7</v>
      </c>
      <c r="H4913" s="53">
        <f t="shared" si="76"/>
        <v>2.8078101000000001E-7</v>
      </c>
    </row>
    <row r="4914" spans="1:8" x14ac:dyDescent="0.4">
      <c r="A4914" s="49"/>
      <c r="B4914" s="50" t="s">
        <v>409</v>
      </c>
      <c r="C4914" s="51">
        <v>1.0336100000000001E-7</v>
      </c>
      <c r="D4914" s="51">
        <v>2.9428699999999999E-7</v>
      </c>
      <c r="E4914" s="51">
        <v>3.9078000000000001E-8</v>
      </c>
      <c r="F4914" s="52">
        <v>1.15E-7</v>
      </c>
      <c r="G4914" s="53">
        <v>5.5172600000000003E-7</v>
      </c>
      <c r="H4914" s="53">
        <f t="shared" si="76"/>
        <v>2.8138026000000004E-7</v>
      </c>
    </row>
    <row r="4915" spans="1:8" x14ac:dyDescent="0.4">
      <c r="A4915" s="49"/>
      <c r="B4915" s="50" t="s">
        <v>220</v>
      </c>
      <c r="C4915" s="51">
        <v>3.1300000000000001E-7</v>
      </c>
      <c r="D4915" s="51">
        <v>1.98E-7</v>
      </c>
      <c r="E4915" s="51">
        <v>3.4247600000000002E-8</v>
      </c>
      <c r="F4915" s="52">
        <v>8.9799999999999997E-8</v>
      </c>
      <c r="G4915" s="53">
        <v>6.3504760000000004E-7</v>
      </c>
      <c r="H4915" s="53">
        <f t="shared" si="76"/>
        <v>3.23874276E-7</v>
      </c>
    </row>
    <row r="4916" spans="1:8" x14ac:dyDescent="0.4">
      <c r="A4916" s="49"/>
      <c r="B4916" s="50" t="s">
        <v>306</v>
      </c>
      <c r="C4916" s="51">
        <v>1.7116500000000001E-7</v>
      </c>
      <c r="D4916" s="51">
        <v>4.3672300000000004E-7</v>
      </c>
      <c r="E4916" s="51">
        <v>2.2099999999999999E-8</v>
      </c>
      <c r="F4916" s="52">
        <v>9.0400000000000002E-8</v>
      </c>
      <c r="G4916" s="53">
        <v>7.2038800000000011E-7</v>
      </c>
      <c r="H4916" s="53">
        <f t="shared" si="76"/>
        <v>3.6739788000000006E-7</v>
      </c>
    </row>
    <row r="4917" spans="1:8" x14ac:dyDescent="0.4">
      <c r="A4917" s="49"/>
      <c r="B4917" s="50" t="s">
        <v>396</v>
      </c>
      <c r="C4917" s="51">
        <v>2.79888E-7</v>
      </c>
      <c r="D4917" s="51">
        <v>2.5017699999999995E-7</v>
      </c>
      <c r="E4917" s="51">
        <v>7.1592999999999998E-8</v>
      </c>
      <c r="F4917" s="52">
        <v>1.3E-7</v>
      </c>
      <c r="G4917" s="53">
        <v>7.3165799999999992E-7</v>
      </c>
      <c r="H4917" s="53">
        <f t="shared" si="76"/>
        <v>3.7314557999999998E-7</v>
      </c>
    </row>
    <row r="4918" spans="1:8" x14ac:dyDescent="0.4">
      <c r="A4918" s="49"/>
      <c r="B4918" s="50" t="s">
        <v>405</v>
      </c>
      <c r="C4918" s="51">
        <v>2.7399999999999999E-7</v>
      </c>
      <c r="D4918" s="51">
        <v>3.5499999999999999E-7</v>
      </c>
      <c r="E4918" s="51">
        <v>6.7199999999999993E-8</v>
      </c>
      <c r="F4918" s="52">
        <v>7.2700000000000009E-8</v>
      </c>
      <c r="G4918" s="53">
        <v>7.6889999999999996E-7</v>
      </c>
      <c r="H4918" s="53">
        <f t="shared" si="76"/>
        <v>3.9213899999999999E-7</v>
      </c>
    </row>
    <row r="4919" spans="1:8" x14ac:dyDescent="0.4">
      <c r="A4919" s="49"/>
      <c r="B4919" s="50" t="s">
        <v>358</v>
      </c>
      <c r="C4919" s="51">
        <v>3.1799999999999996E-7</v>
      </c>
      <c r="D4919" s="51">
        <v>2.3699999999999999E-7</v>
      </c>
      <c r="E4919" s="51">
        <v>9.569999999999999E-8</v>
      </c>
      <c r="F4919" s="52">
        <v>1.86E-7</v>
      </c>
      <c r="G4919" s="53">
        <v>8.3669999999999986E-7</v>
      </c>
      <c r="H4919" s="53">
        <f t="shared" si="76"/>
        <v>4.2671699999999992E-7</v>
      </c>
    </row>
    <row r="4920" spans="1:8" x14ac:dyDescent="0.4">
      <c r="A4920" s="49"/>
      <c r="B4920" s="50" t="s">
        <v>414</v>
      </c>
      <c r="C4920" s="51">
        <v>4.4249500000000002E-7</v>
      </c>
      <c r="D4920" s="51">
        <v>2.9897500000000002E-7</v>
      </c>
      <c r="E4920" s="51">
        <v>2.32973E-8</v>
      </c>
      <c r="F4920" s="52">
        <v>9.7399999999999999E-8</v>
      </c>
      <c r="G4920" s="53">
        <v>8.6216729999999994E-7</v>
      </c>
      <c r="H4920" s="53">
        <f t="shared" si="76"/>
        <v>4.3970532299999999E-7</v>
      </c>
    </row>
    <row r="4921" spans="1:8" x14ac:dyDescent="0.4">
      <c r="A4921" s="49"/>
      <c r="B4921" s="50" t="s">
        <v>387</v>
      </c>
      <c r="C4921" s="51">
        <v>1.4578700000000001E-7</v>
      </c>
      <c r="D4921" s="51">
        <v>5.9895699999999998E-7</v>
      </c>
      <c r="E4921" s="51">
        <v>1.10996E-8</v>
      </c>
      <c r="F4921" s="52">
        <v>1.2799999999999998E-7</v>
      </c>
      <c r="G4921" s="53">
        <v>8.8384359999999988E-7</v>
      </c>
      <c r="H4921" s="53">
        <f t="shared" si="76"/>
        <v>4.5076023599999995E-7</v>
      </c>
    </row>
    <row r="4922" spans="1:8" x14ac:dyDescent="0.4">
      <c r="A4922" s="49"/>
      <c r="B4922" s="50" t="s">
        <v>352</v>
      </c>
      <c r="C4922" s="51">
        <v>4.3497999999999999E-7</v>
      </c>
      <c r="D4922" s="51">
        <v>1.8509E-7</v>
      </c>
      <c r="E4922" s="51">
        <v>1.06871E-7</v>
      </c>
      <c r="F4922" s="52">
        <v>2.35E-7</v>
      </c>
      <c r="G4922" s="53">
        <v>9.6194099999999992E-7</v>
      </c>
      <c r="H4922" s="53">
        <f t="shared" si="76"/>
        <v>4.9058990999999994E-7</v>
      </c>
    </row>
    <row r="4923" spans="1:8" x14ac:dyDescent="0.4">
      <c r="A4923" s="49"/>
      <c r="B4923" s="50" t="s">
        <v>307</v>
      </c>
      <c r="C4923" s="51">
        <v>4.6753400000000001E-7</v>
      </c>
      <c r="D4923" s="51">
        <v>4.7174599999999997E-7</v>
      </c>
      <c r="E4923" s="51">
        <v>3.1434799999999999E-8</v>
      </c>
      <c r="F4923" s="52">
        <v>1.3400000000000001E-7</v>
      </c>
      <c r="G4923" s="53">
        <v>1.1047147999999999E-6</v>
      </c>
      <c r="H4923" s="53">
        <f t="shared" si="76"/>
        <v>5.6340454799999996E-7</v>
      </c>
    </row>
    <row r="4924" spans="1:8" x14ac:dyDescent="0.4">
      <c r="A4924" s="49"/>
      <c r="B4924" s="50" t="s">
        <v>466</v>
      </c>
      <c r="C4924" s="51">
        <v>4.6459300000000004E-7</v>
      </c>
      <c r="D4924" s="51">
        <v>4.5907899999999998E-7</v>
      </c>
      <c r="E4924" s="51">
        <v>9.0025999999999988E-8</v>
      </c>
      <c r="F4924" s="52">
        <v>1.3999999999999998E-7</v>
      </c>
      <c r="G4924" s="53">
        <v>1.1536979999999998E-6</v>
      </c>
      <c r="H4924" s="53">
        <f t="shared" si="76"/>
        <v>5.8838597999999991E-7</v>
      </c>
    </row>
    <row r="4925" spans="1:8" x14ac:dyDescent="0.4">
      <c r="A4925" s="49"/>
      <c r="B4925" s="50" t="s">
        <v>416</v>
      </c>
      <c r="C4925" s="51">
        <v>7.3300000000000001E-7</v>
      </c>
      <c r="D4925" s="51">
        <v>3.9500000000000003E-7</v>
      </c>
      <c r="E4925" s="51">
        <v>2.2099999999999999E-8</v>
      </c>
      <c r="F4925" s="52">
        <v>3.0899999999999999E-8</v>
      </c>
      <c r="G4925" s="53">
        <v>1.181E-6</v>
      </c>
      <c r="H4925" s="53">
        <f t="shared" si="76"/>
        <v>6.0231E-7</v>
      </c>
    </row>
    <row r="4926" spans="1:8" x14ac:dyDescent="0.4">
      <c r="A4926" s="49"/>
      <c r="B4926" s="50" t="s">
        <v>406</v>
      </c>
      <c r="C4926" s="51">
        <v>4.3600000000000004E-7</v>
      </c>
      <c r="D4926" s="51">
        <v>2.8299999999999998E-7</v>
      </c>
      <c r="E4926" s="51">
        <v>1.2699999999999999E-7</v>
      </c>
      <c r="F4926" s="52">
        <v>3.4499999999999998E-7</v>
      </c>
      <c r="G4926" s="53">
        <v>1.1909999999999999E-6</v>
      </c>
      <c r="H4926" s="53">
        <f t="shared" si="76"/>
        <v>6.0740999999999996E-7</v>
      </c>
    </row>
    <row r="4927" spans="1:8" x14ac:dyDescent="0.4">
      <c r="A4927" s="49"/>
      <c r="B4927" s="50" t="s">
        <v>222</v>
      </c>
      <c r="C4927" s="51">
        <v>4.63E-7</v>
      </c>
      <c r="D4927" s="51">
        <v>2.9700000000000003E-7</v>
      </c>
      <c r="E4927" s="51">
        <v>1.1600000000000001E-7</v>
      </c>
      <c r="F4927" s="52">
        <v>3.5799999999999995E-7</v>
      </c>
      <c r="G4927" s="53">
        <v>1.2340000000000002E-6</v>
      </c>
      <c r="H4927" s="53">
        <f t="shared" si="76"/>
        <v>6.293400000000001E-7</v>
      </c>
    </row>
    <row r="4928" spans="1:8" x14ac:dyDescent="0.4">
      <c r="A4928" s="49"/>
      <c r="B4928" s="50" t="s">
        <v>428</v>
      </c>
      <c r="C4928" s="51">
        <v>3.2808299999999999E-7</v>
      </c>
      <c r="D4928" s="51">
        <v>3.1433200000000004E-7</v>
      </c>
      <c r="E4928" s="51">
        <v>1.8222900000000001E-7</v>
      </c>
      <c r="F4928" s="52">
        <v>5.5400000000000001E-7</v>
      </c>
      <c r="G4928" s="53">
        <v>1.378644E-6</v>
      </c>
      <c r="H4928" s="53">
        <f t="shared" si="76"/>
        <v>7.0310844000000001E-7</v>
      </c>
    </row>
    <row r="4929" spans="1:8" x14ac:dyDescent="0.4">
      <c r="A4929" s="49"/>
      <c r="B4929" s="50" t="s">
        <v>379</v>
      </c>
      <c r="C4929" s="51">
        <v>4.8561100000000005E-7</v>
      </c>
      <c r="D4929" s="51">
        <v>2.7568500000000002E-7</v>
      </c>
      <c r="E4929" s="51">
        <v>1.87288E-7</v>
      </c>
      <c r="F4929" s="52">
        <v>4.6600000000000002E-7</v>
      </c>
      <c r="G4929" s="53">
        <v>1.414584E-6</v>
      </c>
      <c r="H4929" s="53">
        <f t="shared" si="76"/>
        <v>7.2143784000000003E-7</v>
      </c>
    </row>
    <row r="4930" spans="1:8" x14ac:dyDescent="0.4">
      <c r="A4930" s="49"/>
      <c r="B4930" s="50" t="s">
        <v>221</v>
      </c>
      <c r="C4930" s="51">
        <v>2.26574E-7</v>
      </c>
      <c r="D4930" s="51">
        <v>3.6468999999999997E-7</v>
      </c>
      <c r="E4930" s="51">
        <v>2.36397E-7</v>
      </c>
      <c r="F4930" s="52">
        <v>6.9100000000000003E-7</v>
      </c>
      <c r="G4930" s="53">
        <v>1.5186609999999999E-6</v>
      </c>
      <c r="H4930" s="53">
        <f t="shared" si="76"/>
        <v>7.7451710999999998E-7</v>
      </c>
    </row>
    <row r="4931" spans="1:8" x14ac:dyDescent="0.4">
      <c r="A4931" s="49"/>
      <c r="B4931" s="50" t="s">
        <v>436</v>
      </c>
      <c r="C4931" s="51">
        <v>6.96833E-7</v>
      </c>
      <c r="D4931" s="51">
        <v>4.7115299999999996E-7</v>
      </c>
      <c r="E4931" s="51">
        <v>1.5527699999999999E-7</v>
      </c>
      <c r="F4931" s="52">
        <v>3.2099999999999998E-7</v>
      </c>
      <c r="G4931" s="53">
        <v>1.6442629999999999E-6</v>
      </c>
      <c r="H4931" s="53">
        <f t="shared" si="76"/>
        <v>8.3857412999999997E-7</v>
      </c>
    </row>
    <row r="4932" spans="1:8" x14ac:dyDescent="0.4">
      <c r="A4932" s="49"/>
      <c r="B4932" s="50" t="s">
        <v>475</v>
      </c>
      <c r="C4932" s="51">
        <v>6.7199999999999998E-7</v>
      </c>
      <c r="D4932" s="51">
        <v>9.3118099999999998E-7</v>
      </c>
      <c r="E4932" s="51">
        <v>2.23E-7</v>
      </c>
      <c r="F4932" s="52">
        <v>2.1400000000000001E-7</v>
      </c>
      <c r="G4932" s="53">
        <v>2.0401810000000001E-6</v>
      </c>
      <c r="H4932" s="53">
        <f t="shared" si="76"/>
        <v>1.0404923100000001E-6</v>
      </c>
    </row>
    <row r="4933" spans="1:8" x14ac:dyDescent="0.4">
      <c r="A4933" s="49"/>
      <c r="B4933" s="50" t="s">
        <v>362</v>
      </c>
      <c r="C4933" s="51">
        <v>2.2618200000000001E-7</v>
      </c>
      <c r="D4933" s="51">
        <v>6.3191699999999998E-7</v>
      </c>
      <c r="E4933" s="51">
        <v>4.8563799999999994E-7</v>
      </c>
      <c r="F4933" s="52">
        <v>1.4400000000000002E-6</v>
      </c>
      <c r="G4933" s="53">
        <v>2.7837370000000001E-6</v>
      </c>
      <c r="H4933" s="53">
        <f t="shared" si="76"/>
        <v>1.4197058700000001E-6</v>
      </c>
    </row>
    <row r="4934" spans="1:8" x14ac:dyDescent="0.4">
      <c r="A4934" s="49"/>
      <c r="B4934" s="50" t="s">
        <v>337</v>
      </c>
      <c r="C4934" s="51">
        <v>1.8221699999999999E-6</v>
      </c>
      <c r="D4934" s="51">
        <v>1.1428199999999998E-6</v>
      </c>
      <c r="E4934" s="51">
        <v>1.84365E-7</v>
      </c>
      <c r="F4934" s="52">
        <v>6.0800000000000004E-7</v>
      </c>
      <c r="G4934" s="53">
        <v>3.757355E-6</v>
      </c>
      <c r="H4934" s="53">
        <f t="shared" si="76"/>
        <v>1.9162510499999999E-6</v>
      </c>
    </row>
    <row r="4935" spans="1:8" x14ac:dyDescent="0.4">
      <c r="A4935" s="49"/>
      <c r="B4935" s="50" t="s">
        <v>447</v>
      </c>
      <c r="C4935" s="51">
        <v>1.6000000000000001E-6</v>
      </c>
      <c r="D4935" s="51">
        <v>8.6499999999999998E-7</v>
      </c>
      <c r="E4935" s="51">
        <v>5.5900000000000007E-7</v>
      </c>
      <c r="F4935" s="52">
        <v>1.1599999999999999E-6</v>
      </c>
      <c r="G4935" s="53">
        <v>4.1840000000000001E-6</v>
      </c>
      <c r="H4935" s="53">
        <f t="shared" si="76"/>
        <v>2.1338400000000001E-6</v>
      </c>
    </row>
    <row r="4936" spans="1:8" x14ac:dyDescent="0.4">
      <c r="A4936" s="49"/>
      <c r="B4936" s="50" t="s">
        <v>472</v>
      </c>
      <c r="C4936" s="51">
        <v>2.0704299999999997E-6</v>
      </c>
      <c r="D4936" s="51">
        <v>1.5930799999999999E-6</v>
      </c>
      <c r="E4936" s="51">
        <v>2.0207100000000001E-7</v>
      </c>
      <c r="F4936" s="52">
        <v>5.9100000000000004E-7</v>
      </c>
      <c r="G4936" s="53">
        <v>4.4565810000000004E-6</v>
      </c>
      <c r="H4936" s="53">
        <f t="shared" si="76"/>
        <v>2.2728563100000004E-6</v>
      </c>
    </row>
    <row r="4937" spans="1:8" x14ac:dyDescent="0.4">
      <c r="A4937" s="49"/>
      <c r="B4937" s="50" t="s">
        <v>417</v>
      </c>
      <c r="C4937" s="51">
        <v>1.88389E-6</v>
      </c>
      <c r="D4937" s="51">
        <v>9.5250200000000004E-7</v>
      </c>
      <c r="E4937" s="51">
        <v>7.51572E-7</v>
      </c>
      <c r="F4937" s="52">
        <v>1.59E-6</v>
      </c>
      <c r="G4937" s="53">
        <v>5.1779640000000001E-6</v>
      </c>
      <c r="H4937" s="53">
        <f t="shared" ref="H4937:H5000" si="77">G4937*0.51</f>
        <v>2.64076164E-6</v>
      </c>
    </row>
    <row r="4938" spans="1:8" x14ac:dyDescent="0.4">
      <c r="A4938" s="49"/>
      <c r="B4938" s="50" t="s">
        <v>383</v>
      </c>
      <c r="C4938" s="51">
        <v>5.75E-7</v>
      </c>
      <c r="D4938" s="51">
        <v>2.0500000000000003E-6</v>
      </c>
      <c r="E4938" s="51">
        <v>8.8299999999999995E-7</v>
      </c>
      <c r="F4938" s="52">
        <v>2.7699999999999997E-6</v>
      </c>
      <c r="G4938" s="53">
        <v>6.2780000000000007E-6</v>
      </c>
      <c r="H4938" s="53">
        <f t="shared" si="77"/>
        <v>3.2017800000000003E-6</v>
      </c>
    </row>
    <row r="4939" spans="1:8" x14ac:dyDescent="0.4">
      <c r="A4939" s="44" t="s">
        <v>71</v>
      </c>
      <c r="B4939" s="45" t="s">
        <v>452</v>
      </c>
      <c r="C4939" s="46">
        <v>2.0119799999999999E-9</v>
      </c>
      <c r="D4939" s="46">
        <v>3.4070499999999997E-9</v>
      </c>
      <c r="E4939" s="46">
        <v>3.0685099999999999E-10</v>
      </c>
      <c r="F4939" s="47">
        <v>2.3400000000000002E-10</v>
      </c>
      <c r="G4939" s="48">
        <v>5.9598809999999994E-9</v>
      </c>
      <c r="H4939" s="48">
        <f t="shared" si="77"/>
        <v>3.0395393099999996E-9</v>
      </c>
    </row>
    <row r="4940" spans="1:8" x14ac:dyDescent="0.4">
      <c r="A4940" s="49"/>
      <c r="B4940" s="50" t="s">
        <v>72</v>
      </c>
      <c r="C4940" s="51">
        <v>1.54137E-9</v>
      </c>
      <c r="D4940" s="51">
        <v>4.8731300000000001E-9</v>
      </c>
      <c r="E4940" s="51">
        <v>4.7616399999999997E-10</v>
      </c>
      <c r="F4940" s="52">
        <v>3.3099999999999999E-10</v>
      </c>
      <c r="G4940" s="53">
        <v>7.2216639999999997E-9</v>
      </c>
      <c r="H4940" s="53">
        <f t="shared" si="77"/>
        <v>3.6830486399999997E-9</v>
      </c>
    </row>
    <row r="4941" spans="1:8" x14ac:dyDescent="0.4">
      <c r="A4941" s="49"/>
      <c r="B4941" s="50" t="s">
        <v>420</v>
      </c>
      <c r="C4941" s="51">
        <v>1.78711E-9</v>
      </c>
      <c r="D4941" s="51">
        <v>8.169480000000001E-9</v>
      </c>
      <c r="E4941" s="51">
        <v>3.3028099999999998E-10</v>
      </c>
      <c r="F4941" s="52">
        <v>1.73E-10</v>
      </c>
      <c r="G4941" s="53">
        <v>1.0459871000000003E-8</v>
      </c>
      <c r="H4941" s="53">
        <f t="shared" si="77"/>
        <v>5.3345342100000014E-9</v>
      </c>
    </row>
    <row r="4942" spans="1:8" x14ac:dyDescent="0.4">
      <c r="A4942" s="49"/>
      <c r="B4942" s="50" t="s">
        <v>226</v>
      </c>
      <c r="C4942" s="51">
        <v>6.2807599999999997E-9</v>
      </c>
      <c r="D4942" s="51">
        <v>8.5175499999999994E-9</v>
      </c>
      <c r="E4942" s="51">
        <v>6.9003499999999999E-10</v>
      </c>
      <c r="F4942" s="52">
        <v>5.1799999999999997E-10</v>
      </c>
      <c r="G4942" s="53">
        <v>1.6006344999999999E-8</v>
      </c>
      <c r="H4942" s="53">
        <f t="shared" si="77"/>
        <v>8.16323595E-9</v>
      </c>
    </row>
    <row r="4943" spans="1:8" x14ac:dyDescent="0.4">
      <c r="A4943" s="49"/>
      <c r="B4943" s="50" t="s">
        <v>277</v>
      </c>
      <c r="C4943" s="51">
        <v>4.8874000000000003E-9</v>
      </c>
      <c r="D4943" s="51">
        <v>1.515E-8</v>
      </c>
      <c r="E4943" s="51">
        <v>2.3526799999999999E-10</v>
      </c>
      <c r="F4943" s="52">
        <v>3.5899999999999998E-9</v>
      </c>
      <c r="G4943" s="53">
        <v>2.3862668E-8</v>
      </c>
      <c r="H4943" s="53">
        <f t="shared" si="77"/>
        <v>1.216996068E-8</v>
      </c>
    </row>
    <row r="4944" spans="1:8" x14ac:dyDescent="0.4">
      <c r="A4944" s="49"/>
      <c r="B4944" s="50" t="s">
        <v>227</v>
      </c>
      <c r="C4944" s="51">
        <v>5.21873E-10</v>
      </c>
      <c r="D4944" s="51">
        <v>1.38593E-8</v>
      </c>
      <c r="E4944" s="51">
        <v>2.1212299999999999E-10</v>
      </c>
      <c r="F4944" s="52">
        <v>3.0500000000000002E-8</v>
      </c>
      <c r="G4944" s="53">
        <v>4.5093296000000001E-8</v>
      </c>
      <c r="H4944" s="53">
        <f t="shared" si="77"/>
        <v>2.2997580960000001E-8</v>
      </c>
    </row>
    <row r="4945" spans="1:8" x14ac:dyDescent="0.4">
      <c r="A4945" s="49"/>
      <c r="B4945" s="50" t="s">
        <v>460</v>
      </c>
      <c r="C4945" s="51">
        <v>1.22E-8</v>
      </c>
      <c r="D4945" s="51">
        <v>3.1823799999999997E-8</v>
      </c>
      <c r="E4945" s="51">
        <v>4.4000000000000003E-10</v>
      </c>
      <c r="F4945" s="52">
        <v>5.5899999999999999E-9</v>
      </c>
      <c r="G4945" s="53">
        <v>5.0053799999999995E-8</v>
      </c>
      <c r="H4945" s="53">
        <f t="shared" si="77"/>
        <v>2.5527437999999998E-8</v>
      </c>
    </row>
    <row r="4946" spans="1:8" x14ac:dyDescent="0.4">
      <c r="A4946" s="49"/>
      <c r="B4946" s="50" t="s">
        <v>400</v>
      </c>
      <c r="C4946" s="51">
        <v>1.2175E-8</v>
      </c>
      <c r="D4946" s="51">
        <v>3.2951600000000001E-8</v>
      </c>
      <c r="E4946" s="51">
        <v>6.8778799999999994E-10</v>
      </c>
      <c r="F4946" s="52">
        <v>8.460000000000001E-9</v>
      </c>
      <c r="G4946" s="53">
        <v>5.4274387999999998E-8</v>
      </c>
      <c r="H4946" s="53">
        <f t="shared" si="77"/>
        <v>2.7679937879999999E-8</v>
      </c>
    </row>
    <row r="4947" spans="1:8" x14ac:dyDescent="0.4">
      <c r="A4947" s="49"/>
      <c r="B4947" s="50" t="s">
        <v>432</v>
      </c>
      <c r="C4947" s="51">
        <v>1.48361E-8</v>
      </c>
      <c r="D4947" s="51">
        <v>3.2970099999999996E-8</v>
      </c>
      <c r="E4947" s="51">
        <v>3.9640899999999997E-9</v>
      </c>
      <c r="F4947" s="52">
        <v>4.3899999999999999E-9</v>
      </c>
      <c r="G4947" s="53">
        <v>5.6160289999999994E-8</v>
      </c>
      <c r="H4947" s="53">
        <f t="shared" si="77"/>
        <v>2.8641747899999997E-8</v>
      </c>
    </row>
    <row r="4948" spans="1:8" x14ac:dyDescent="0.4">
      <c r="A4948" s="49"/>
      <c r="B4948" s="50" t="s">
        <v>357</v>
      </c>
      <c r="C4948" s="51">
        <v>1.6676E-8</v>
      </c>
      <c r="D4948" s="51">
        <v>4.5137399999999998E-8</v>
      </c>
      <c r="E4948" s="51">
        <v>4.19552E-9</v>
      </c>
      <c r="F4948" s="52">
        <v>4.2300000000000005E-9</v>
      </c>
      <c r="G4948" s="53">
        <v>7.0238920000000012E-8</v>
      </c>
      <c r="H4948" s="53">
        <f t="shared" si="77"/>
        <v>3.5821849200000006E-8</v>
      </c>
    </row>
    <row r="4949" spans="1:8" x14ac:dyDescent="0.4">
      <c r="A4949" s="49"/>
      <c r="B4949" s="50" t="s">
        <v>422</v>
      </c>
      <c r="C4949" s="51">
        <v>1.0099999999999999E-8</v>
      </c>
      <c r="D4949" s="51">
        <v>4.9883000000000004E-8</v>
      </c>
      <c r="E4949" s="51">
        <v>5.5199999999999995E-10</v>
      </c>
      <c r="F4949" s="52">
        <v>1.51E-8</v>
      </c>
      <c r="G4949" s="53">
        <v>7.5635000000000002E-8</v>
      </c>
      <c r="H4949" s="53">
        <f t="shared" si="77"/>
        <v>3.8573850000000004E-8</v>
      </c>
    </row>
    <row r="4950" spans="1:8" x14ac:dyDescent="0.4">
      <c r="A4950" s="49"/>
      <c r="B4950" s="50" t="s">
        <v>215</v>
      </c>
      <c r="C4950" s="51">
        <v>2.3401799999999999E-8</v>
      </c>
      <c r="D4950" s="51">
        <v>6.1522899999999996E-8</v>
      </c>
      <c r="E4950" s="51">
        <v>1.25921E-9</v>
      </c>
      <c r="F4950" s="52">
        <v>1.29E-8</v>
      </c>
      <c r="G4950" s="53">
        <v>9.9083909999999994E-8</v>
      </c>
      <c r="H4950" s="53">
        <f t="shared" si="77"/>
        <v>5.0532794099999996E-8</v>
      </c>
    </row>
    <row r="4951" spans="1:8" x14ac:dyDescent="0.4">
      <c r="A4951" s="49"/>
      <c r="B4951" s="50" t="s">
        <v>379</v>
      </c>
      <c r="C4951" s="51">
        <v>6.6744300000000008E-8</v>
      </c>
      <c r="D4951" s="51">
        <v>2.6166999999999999E-8</v>
      </c>
      <c r="E4951" s="51">
        <v>1.29097E-8</v>
      </c>
      <c r="F4951" s="52">
        <v>3.1900000000000001E-8</v>
      </c>
      <c r="G4951" s="53">
        <v>1.3772099999999999E-7</v>
      </c>
      <c r="H4951" s="53">
        <f t="shared" si="77"/>
        <v>7.0237710000000004E-8</v>
      </c>
    </row>
    <row r="4952" spans="1:8" x14ac:dyDescent="0.4">
      <c r="A4952" s="49"/>
      <c r="B4952" s="50" t="s">
        <v>464</v>
      </c>
      <c r="C4952" s="51">
        <v>1.7319199999999999E-8</v>
      </c>
      <c r="D4952" s="51">
        <v>9.548069999999999E-8</v>
      </c>
      <c r="E4952" s="51">
        <v>1.0778199999999999E-9</v>
      </c>
      <c r="F4952" s="52">
        <v>2.7800000000000001E-8</v>
      </c>
      <c r="G4952" s="53">
        <v>1.4167772000000002E-7</v>
      </c>
      <c r="H4952" s="53">
        <f t="shared" si="77"/>
        <v>7.2255637200000019E-8</v>
      </c>
    </row>
    <row r="4953" spans="1:8" x14ac:dyDescent="0.4">
      <c r="A4953" s="49"/>
      <c r="B4953" s="50" t="s">
        <v>453</v>
      </c>
      <c r="C4953" s="51">
        <v>2.7851799999999999E-8</v>
      </c>
      <c r="D4953" s="51">
        <v>7.4813100000000002E-8</v>
      </c>
      <c r="E4953" s="51">
        <v>1.8587099999999999E-9</v>
      </c>
      <c r="F4953" s="52">
        <v>3.7400000000000004E-8</v>
      </c>
      <c r="G4953" s="53">
        <v>1.4192361000000001E-7</v>
      </c>
      <c r="H4953" s="53">
        <f t="shared" si="77"/>
        <v>7.2381041100000003E-8</v>
      </c>
    </row>
    <row r="4954" spans="1:8" x14ac:dyDescent="0.4">
      <c r="A4954" s="49"/>
      <c r="B4954" s="50" t="s">
        <v>426</v>
      </c>
      <c r="C4954" s="51">
        <v>4.7023899999999999E-8</v>
      </c>
      <c r="D4954" s="51">
        <v>2.8824400000000002E-8</v>
      </c>
      <c r="E4954" s="51">
        <v>6.8149699999999995E-8</v>
      </c>
      <c r="F4954" s="52">
        <v>3.2100000000000003E-8</v>
      </c>
      <c r="G4954" s="53">
        <v>1.7609799999999999E-7</v>
      </c>
      <c r="H4954" s="53">
        <f t="shared" si="77"/>
        <v>8.9809980000000002E-8</v>
      </c>
    </row>
    <row r="4955" spans="1:8" x14ac:dyDescent="0.4">
      <c r="A4955" s="49"/>
      <c r="B4955" s="50" t="s">
        <v>296</v>
      </c>
      <c r="C4955" s="51">
        <v>3.9097300000000006E-8</v>
      </c>
      <c r="D4955" s="51">
        <v>1.1223999999999999E-7</v>
      </c>
      <c r="E4955" s="51">
        <v>6.5648000000000003E-9</v>
      </c>
      <c r="F4955" s="52">
        <v>3.0899999999999999E-8</v>
      </c>
      <c r="G4955" s="53">
        <v>1.8880209999999999E-7</v>
      </c>
      <c r="H4955" s="53">
        <f t="shared" si="77"/>
        <v>9.6289071000000002E-8</v>
      </c>
    </row>
    <row r="4956" spans="1:8" x14ac:dyDescent="0.4">
      <c r="A4956" s="49"/>
      <c r="B4956" s="50" t="s">
        <v>397</v>
      </c>
      <c r="C4956" s="51">
        <v>4.1715E-8</v>
      </c>
      <c r="D4956" s="51">
        <v>1.23E-7</v>
      </c>
      <c r="E4956" s="51">
        <v>3.5899999999999998E-9</v>
      </c>
      <c r="F4956" s="52">
        <v>3.03E-8</v>
      </c>
      <c r="G4956" s="53">
        <v>1.9860500000000002E-7</v>
      </c>
      <c r="H4956" s="53">
        <f t="shared" si="77"/>
        <v>1.0128855000000001E-7</v>
      </c>
    </row>
    <row r="4957" spans="1:8" x14ac:dyDescent="0.4">
      <c r="A4957" s="49"/>
      <c r="B4957" s="50" t="s">
        <v>467</v>
      </c>
      <c r="C4957" s="51">
        <v>3.7427600000000001E-8</v>
      </c>
      <c r="D4957" s="51">
        <v>1.06408E-7</v>
      </c>
      <c r="E4957" s="51">
        <v>1.4132799999999999E-8</v>
      </c>
      <c r="F4957" s="52">
        <v>4.1699999999999996E-8</v>
      </c>
      <c r="G4957" s="53">
        <v>1.9966839999999998E-7</v>
      </c>
      <c r="H4957" s="53">
        <f t="shared" si="77"/>
        <v>1.01830884E-7</v>
      </c>
    </row>
    <row r="4958" spans="1:8" x14ac:dyDescent="0.4">
      <c r="A4958" s="49"/>
      <c r="B4958" s="50" t="s">
        <v>461</v>
      </c>
      <c r="C4958" s="51">
        <v>5.1590500000000001E-8</v>
      </c>
      <c r="D4958" s="51">
        <v>1.5428E-7</v>
      </c>
      <c r="E4958" s="51">
        <v>5.6350100000000004E-9</v>
      </c>
      <c r="F4958" s="52">
        <v>2.1299999999999999E-8</v>
      </c>
      <c r="G4958" s="53">
        <v>2.3280551E-7</v>
      </c>
      <c r="H4958" s="53">
        <f t="shared" si="77"/>
        <v>1.187308101E-7</v>
      </c>
    </row>
    <row r="4959" spans="1:8" x14ac:dyDescent="0.4">
      <c r="A4959" s="49"/>
      <c r="B4959" s="50" t="s">
        <v>382</v>
      </c>
      <c r="C4959" s="51">
        <v>7.7652399999999995E-8</v>
      </c>
      <c r="D4959" s="51">
        <v>6.5548300000000002E-8</v>
      </c>
      <c r="E4959" s="51">
        <v>4.5690199999999998E-8</v>
      </c>
      <c r="F4959" s="52">
        <v>6.2999999999999995E-8</v>
      </c>
      <c r="G4959" s="53">
        <v>2.518909E-7</v>
      </c>
      <c r="H4959" s="53">
        <f t="shared" si="77"/>
        <v>1.2846435900000001E-7</v>
      </c>
    </row>
    <row r="4960" spans="1:8" x14ac:dyDescent="0.4">
      <c r="A4960" s="49"/>
      <c r="B4960" s="50" t="s">
        <v>358</v>
      </c>
      <c r="C4960" s="51">
        <v>1.8699999999999999E-7</v>
      </c>
      <c r="D4960" s="51">
        <v>1.17E-7</v>
      </c>
      <c r="E4960" s="51">
        <v>1.3400000000000001E-8</v>
      </c>
      <c r="F4960" s="52">
        <v>4.06E-8</v>
      </c>
      <c r="G4960" s="53">
        <v>3.58E-7</v>
      </c>
      <c r="H4960" s="53">
        <f t="shared" si="77"/>
        <v>1.8258000000000001E-7</v>
      </c>
    </row>
    <row r="4961" spans="1:8" x14ac:dyDescent="0.4">
      <c r="A4961" s="49"/>
      <c r="B4961" s="50" t="s">
        <v>409</v>
      </c>
      <c r="C4961" s="51">
        <v>1.36E-7</v>
      </c>
      <c r="D4961" s="51">
        <v>9.4225499999999999E-8</v>
      </c>
      <c r="E4961" s="51">
        <v>4.4199999999999999E-8</v>
      </c>
      <c r="F4961" s="52">
        <v>1.12E-7</v>
      </c>
      <c r="G4961" s="53">
        <v>3.8642549999999998E-7</v>
      </c>
      <c r="H4961" s="53">
        <f t="shared" si="77"/>
        <v>1.97077005E-7</v>
      </c>
    </row>
    <row r="4962" spans="1:8" x14ac:dyDescent="0.4">
      <c r="A4962" s="49"/>
      <c r="B4962" s="50" t="s">
        <v>391</v>
      </c>
      <c r="C4962" s="51">
        <v>1.0605700000000001E-7</v>
      </c>
      <c r="D4962" s="51">
        <v>2.2196800000000002E-7</v>
      </c>
      <c r="E4962" s="51">
        <v>3.6733599999999995E-8</v>
      </c>
      <c r="F4962" s="52">
        <v>2.4100000000000001E-8</v>
      </c>
      <c r="G4962" s="53">
        <v>3.8885860000000001E-7</v>
      </c>
      <c r="H4962" s="53">
        <f t="shared" si="77"/>
        <v>1.98317886E-7</v>
      </c>
    </row>
    <row r="4963" spans="1:8" x14ac:dyDescent="0.4">
      <c r="A4963" s="49"/>
      <c r="B4963" s="50" t="s">
        <v>350</v>
      </c>
      <c r="C4963" s="51">
        <v>1.6500000000000001E-7</v>
      </c>
      <c r="D4963" s="51">
        <v>2.13784E-7</v>
      </c>
      <c r="E4963" s="51">
        <v>4.1787299999999999E-8</v>
      </c>
      <c r="F4963" s="52">
        <v>1.08E-7</v>
      </c>
      <c r="G4963" s="53">
        <v>5.2857129999999998E-7</v>
      </c>
      <c r="H4963" s="53">
        <f t="shared" si="77"/>
        <v>2.6957136300000002E-7</v>
      </c>
    </row>
    <row r="4964" spans="1:8" x14ac:dyDescent="0.4">
      <c r="A4964" s="49"/>
      <c r="B4964" s="50" t="s">
        <v>349</v>
      </c>
      <c r="C4964" s="51">
        <v>1.6508699999999997E-7</v>
      </c>
      <c r="D4964" s="51">
        <v>2.13784E-7</v>
      </c>
      <c r="E4964" s="51">
        <v>4.1787299999999999E-8</v>
      </c>
      <c r="F4964" s="52">
        <v>1.08E-7</v>
      </c>
      <c r="G4964" s="53">
        <v>5.2865829999999994E-7</v>
      </c>
      <c r="H4964" s="53">
        <f t="shared" si="77"/>
        <v>2.6961573299999998E-7</v>
      </c>
    </row>
    <row r="4965" spans="1:8" x14ac:dyDescent="0.4">
      <c r="A4965" s="49"/>
      <c r="B4965" s="50" t="s">
        <v>74</v>
      </c>
      <c r="C4965" s="51">
        <v>1.6508699999999997E-7</v>
      </c>
      <c r="D4965" s="51">
        <v>2.13784E-7</v>
      </c>
      <c r="E4965" s="51">
        <v>4.1787299999999999E-8</v>
      </c>
      <c r="F4965" s="52">
        <v>1.08E-7</v>
      </c>
      <c r="G4965" s="53">
        <v>5.2865829999999994E-7</v>
      </c>
      <c r="H4965" s="53">
        <f t="shared" si="77"/>
        <v>2.6961573299999998E-7</v>
      </c>
    </row>
    <row r="4966" spans="1:8" x14ac:dyDescent="0.4">
      <c r="A4966" s="49"/>
      <c r="B4966" s="50" t="s">
        <v>284</v>
      </c>
      <c r="C4966" s="51">
        <v>4.1384000000000001E-7</v>
      </c>
      <c r="D4966" s="51">
        <v>3.0416500000000002E-7</v>
      </c>
      <c r="E4966" s="51">
        <v>2.8909799999999998E-8</v>
      </c>
      <c r="F4966" s="52">
        <v>1.2599999999999999E-7</v>
      </c>
      <c r="G4966" s="53">
        <v>8.7291480000000005E-7</v>
      </c>
      <c r="H4966" s="53">
        <f t="shared" si="77"/>
        <v>4.4518654800000006E-7</v>
      </c>
    </row>
    <row r="4967" spans="1:8" x14ac:dyDescent="0.4">
      <c r="A4967" s="49"/>
      <c r="B4967" s="50" t="s">
        <v>363</v>
      </c>
      <c r="C4967" s="51">
        <v>6.2540299999999995E-7</v>
      </c>
      <c r="D4967" s="51">
        <v>3.6692799999999996E-7</v>
      </c>
      <c r="E4967" s="51">
        <v>2.748E-7</v>
      </c>
      <c r="F4967" s="52">
        <v>2.7700000000000001E-7</v>
      </c>
      <c r="G4967" s="53">
        <v>1.5441309999999998E-6</v>
      </c>
      <c r="H4967" s="53">
        <f t="shared" si="77"/>
        <v>7.8750680999999991E-7</v>
      </c>
    </row>
    <row r="4968" spans="1:8" x14ac:dyDescent="0.4">
      <c r="A4968" s="49"/>
      <c r="B4968" s="50" t="s">
        <v>390</v>
      </c>
      <c r="C4968" s="51">
        <v>3.4447800000000002E-7</v>
      </c>
      <c r="D4968" s="51">
        <v>6.2311699999999995E-7</v>
      </c>
      <c r="E4968" s="51">
        <v>2.9511E-7</v>
      </c>
      <c r="F4968" s="52">
        <v>5.3000000000000001E-7</v>
      </c>
      <c r="G4968" s="53">
        <v>1.7927049999999999E-6</v>
      </c>
      <c r="H4968" s="53">
        <f t="shared" si="77"/>
        <v>9.1427955000000001E-7</v>
      </c>
    </row>
    <row r="4969" spans="1:8" x14ac:dyDescent="0.4">
      <c r="A4969" s="49"/>
      <c r="B4969" s="50" t="s">
        <v>427</v>
      </c>
      <c r="C4969" s="51">
        <v>5.8476299999999993E-7</v>
      </c>
      <c r="D4969" s="51">
        <v>3.3898000000000004E-7</v>
      </c>
      <c r="E4969" s="51">
        <v>6.3644899999999993E-7</v>
      </c>
      <c r="F4969" s="52">
        <v>5.0500000000000004E-7</v>
      </c>
      <c r="G4969" s="53">
        <v>2.0651919999999999E-6</v>
      </c>
      <c r="H4969" s="53">
        <f t="shared" si="77"/>
        <v>1.0532479199999999E-6</v>
      </c>
    </row>
    <row r="4970" spans="1:8" x14ac:dyDescent="0.4">
      <c r="A4970" s="44" t="s">
        <v>252</v>
      </c>
      <c r="B4970" s="45" t="s">
        <v>334</v>
      </c>
      <c r="C4970" s="46">
        <v>2.33889E-8</v>
      </c>
      <c r="D4970" s="46">
        <v>1.42693E-8</v>
      </c>
      <c r="E4970" s="46">
        <v>1.09094E-9</v>
      </c>
      <c r="F4970" s="47">
        <v>5.2400000000000001E-9</v>
      </c>
      <c r="G4970" s="48">
        <v>4.3989139999999996E-8</v>
      </c>
      <c r="H4970" s="48">
        <f t="shared" si="77"/>
        <v>2.2434461399999999E-8</v>
      </c>
    </row>
    <row r="4971" spans="1:8" x14ac:dyDescent="0.4">
      <c r="A4971" s="49"/>
      <c r="B4971" s="50" t="s">
        <v>438</v>
      </c>
      <c r="C4971" s="51">
        <v>2.41895E-8</v>
      </c>
      <c r="D4971" s="51">
        <v>1.41937E-8</v>
      </c>
      <c r="E4971" s="51">
        <v>1.1709000000000002E-9</v>
      </c>
      <c r="F4971" s="52">
        <v>5.1499999999999998E-9</v>
      </c>
      <c r="G4971" s="53">
        <v>4.4704100000000007E-8</v>
      </c>
      <c r="H4971" s="53">
        <f t="shared" si="77"/>
        <v>2.2799091000000004E-8</v>
      </c>
    </row>
    <row r="4972" spans="1:8" x14ac:dyDescent="0.4">
      <c r="A4972" s="49"/>
      <c r="B4972" s="50" t="s">
        <v>330</v>
      </c>
      <c r="C4972" s="51">
        <v>2.78561E-8</v>
      </c>
      <c r="D4972" s="51">
        <v>1.1681499999999999E-8</v>
      </c>
      <c r="E4972" s="51">
        <v>2.5390900000000002E-9</v>
      </c>
      <c r="F4972" s="52">
        <v>7.5499999999999998E-9</v>
      </c>
      <c r="G4972" s="53">
        <v>4.9626690000000005E-8</v>
      </c>
      <c r="H4972" s="53">
        <f t="shared" si="77"/>
        <v>2.5309611900000003E-8</v>
      </c>
    </row>
    <row r="4973" spans="1:8" x14ac:dyDescent="0.4">
      <c r="A4973" s="49"/>
      <c r="B4973" s="50" t="s">
        <v>421</v>
      </c>
      <c r="C4973" s="51">
        <v>1.4350599999999999E-8</v>
      </c>
      <c r="D4973" s="51">
        <v>4.2390099999999997E-8</v>
      </c>
      <c r="E4973" s="51">
        <v>1.2359600000000001E-9</v>
      </c>
      <c r="F4973" s="52">
        <v>1.04E-8</v>
      </c>
      <c r="G4973" s="53">
        <v>6.8376659999999988E-8</v>
      </c>
      <c r="H4973" s="53">
        <f t="shared" si="77"/>
        <v>3.4872096599999997E-8</v>
      </c>
    </row>
    <row r="4974" spans="1:8" x14ac:dyDescent="0.4">
      <c r="A4974" s="49"/>
      <c r="B4974" s="50" t="s">
        <v>456</v>
      </c>
      <c r="C4974" s="51">
        <v>1.92E-8</v>
      </c>
      <c r="D4974" s="51">
        <v>5.4500000000000005E-8</v>
      </c>
      <c r="E4974" s="51">
        <v>3.9999999999999994E-9</v>
      </c>
      <c r="F4974" s="52">
        <v>8.6300000000000002E-9</v>
      </c>
      <c r="G4974" s="53">
        <v>8.6330000000000006E-8</v>
      </c>
      <c r="H4974" s="53">
        <f t="shared" si="77"/>
        <v>4.4028300000000005E-8</v>
      </c>
    </row>
    <row r="4975" spans="1:8" x14ac:dyDescent="0.4">
      <c r="A4975" s="49"/>
      <c r="B4975" s="50" t="s">
        <v>220</v>
      </c>
      <c r="C4975" s="51">
        <v>4.8900000000000001E-8</v>
      </c>
      <c r="D4975" s="51">
        <v>3.1699999999999999E-8</v>
      </c>
      <c r="E4975" s="51">
        <v>2.7313999999999999E-9</v>
      </c>
      <c r="F4975" s="52">
        <v>8.7499999999999989E-9</v>
      </c>
      <c r="G4975" s="53">
        <v>9.2081399999999998E-8</v>
      </c>
      <c r="H4975" s="53">
        <f t="shared" si="77"/>
        <v>4.6961513999999998E-8</v>
      </c>
    </row>
    <row r="4976" spans="1:8" x14ac:dyDescent="0.4">
      <c r="A4976" s="49"/>
      <c r="B4976" s="50" t="s">
        <v>468</v>
      </c>
      <c r="C4976" s="51">
        <v>3.5945899999999998E-8</v>
      </c>
      <c r="D4976" s="51">
        <v>3.0564000000000002E-8</v>
      </c>
      <c r="E4976" s="51">
        <v>1.45773E-8</v>
      </c>
      <c r="F4976" s="52">
        <v>1.18E-8</v>
      </c>
      <c r="G4976" s="53">
        <v>9.2887200000000014E-8</v>
      </c>
      <c r="H4976" s="53">
        <f t="shared" si="77"/>
        <v>4.7372472000000007E-8</v>
      </c>
    </row>
    <row r="4977" spans="1:8" x14ac:dyDescent="0.4">
      <c r="A4977" s="49"/>
      <c r="B4977" s="50" t="s">
        <v>346</v>
      </c>
      <c r="C4977" s="51">
        <v>2.1937699999999998E-8</v>
      </c>
      <c r="D4977" s="51">
        <v>5.87352E-8</v>
      </c>
      <c r="E4977" s="51">
        <v>4.0802499999999994E-9</v>
      </c>
      <c r="F4977" s="52">
        <v>1.33E-8</v>
      </c>
      <c r="G4977" s="53">
        <v>9.8053149999999999E-8</v>
      </c>
      <c r="H4977" s="53">
        <f t="shared" si="77"/>
        <v>5.0007106500000002E-8</v>
      </c>
    </row>
    <row r="4978" spans="1:8" x14ac:dyDescent="0.4">
      <c r="A4978" s="49"/>
      <c r="B4978" s="50" t="s">
        <v>461</v>
      </c>
      <c r="C4978" s="51">
        <v>2.62372E-8</v>
      </c>
      <c r="D4978" s="51">
        <v>7.4860600000000003E-8</v>
      </c>
      <c r="E4978" s="51">
        <v>3.1891800000000004E-9</v>
      </c>
      <c r="F4978" s="52">
        <v>1.15E-8</v>
      </c>
      <c r="G4978" s="53">
        <v>1.1578698E-7</v>
      </c>
      <c r="H4978" s="53">
        <f t="shared" si="77"/>
        <v>5.9051359799999996E-8</v>
      </c>
    </row>
    <row r="4979" spans="1:8" x14ac:dyDescent="0.4">
      <c r="A4979" s="49"/>
      <c r="B4979" s="50" t="s">
        <v>400</v>
      </c>
      <c r="C4979" s="51">
        <v>2.5902400000000001E-8</v>
      </c>
      <c r="D4979" s="51">
        <v>7.1993000000000002E-8</v>
      </c>
      <c r="E4979" s="51">
        <v>1.4240499999999999E-9</v>
      </c>
      <c r="F4979" s="52">
        <v>1.8199999999999998E-8</v>
      </c>
      <c r="G4979" s="53">
        <v>1.1751944999999999E-7</v>
      </c>
      <c r="H4979" s="53">
        <f t="shared" si="77"/>
        <v>5.9934919499999999E-8</v>
      </c>
    </row>
    <row r="4980" spans="1:8" x14ac:dyDescent="0.4">
      <c r="A4980" s="49"/>
      <c r="B4980" s="50" t="s">
        <v>453</v>
      </c>
      <c r="C4980" s="51">
        <v>2.5912800000000001E-8</v>
      </c>
      <c r="D4980" s="51">
        <v>7.0810399999999992E-8</v>
      </c>
      <c r="E4980" s="51">
        <v>1.90848E-9</v>
      </c>
      <c r="F4980" s="52">
        <v>2.9700000000000001E-8</v>
      </c>
      <c r="G4980" s="53">
        <v>1.2833167999999999E-7</v>
      </c>
      <c r="H4980" s="53">
        <f t="shared" si="77"/>
        <v>6.5449156800000003E-8</v>
      </c>
    </row>
    <row r="4981" spans="1:8" x14ac:dyDescent="0.4">
      <c r="A4981" s="49"/>
      <c r="B4981" s="50" t="s">
        <v>292</v>
      </c>
      <c r="C4981" s="51">
        <v>3.6930199999999998E-8</v>
      </c>
      <c r="D4981" s="51">
        <v>5.7963400000000003E-8</v>
      </c>
      <c r="E4981" s="51">
        <v>1.5272099999999998E-8</v>
      </c>
      <c r="F4981" s="52">
        <v>2.22E-8</v>
      </c>
      <c r="G4981" s="53">
        <v>1.3236570000000001E-7</v>
      </c>
      <c r="H4981" s="53">
        <f t="shared" si="77"/>
        <v>6.7506507000000009E-8</v>
      </c>
    </row>
    <row r="4982" spans="1:8" x14ac:dyDescent="0.4">
      <c r="A4982" s="49"/>
      <c r="B4982" s="50" t="s">
        <v>444</v>
      </c>
      <c r="C4982" s="51">
        <v>5.5439499999999998E-8</v>
      </c>
      <c r="D4982" s="51">
        <v>7.5183400000000001E-8</v>
      </c>
      <c r="E4982" s="51">
        <v>6.0908599999999998E-9</v>
      </c>
      <c r="F4982" s="52">
        <v>4.5700000000000006E-9</v>
      </c>
      <c r="G4982" s="53">
        <v>1.4128375999999999E-7</v>
      </c>
      <c r="H4982" s="53">
        <f t="shared" si="77"/>
        <v>7.2054717599999995E-8</v>
      </c>
    </row>
    <row r="4983" spans="1:8" x14ac:dyDescent="0.4">
      <c r="A4983" s="49"/>
      <c r="B4983" s="50" t="s">
        <v>452</v>
      </c>
      <c r="C4983" s="51">
        <v>5.5439499999999998E-8</v>
      </c>
      <c r="D4983" s="51">
        <v>7.5183400000000001E-8</v>
      </c>
      <c r="E4983" s="51">
        <v>6.0908599999999998E-9</v>
      </c>
      <c r="F4983" s="52">
        <v>4.5700000000000006E-9</v>
      </c>
      <c r="G4983" s="53">
        <v>1.4128375999999999E-7</v>
      </c>
      <c r="H4983" s="53">
        <f t="shared" si="77"/>
        <v>7.2054717599999995E-8</v>
      </c>
    </row>
    <row r="4984" spans="1:8" x14ac:dyDescent="0.4">
      <c r="A4984" s="49"/>
      <c r="B4984" s="50" t="s">
        <v>386</v>
      </c>
      <c r="C4984" s="51">
        <v>4.1204299999999999E-8</v>
      </c>
      <c r="D4984" s="51">
        <v>7.9491699999999992E-8</v>
      </c>
      <c r="E4984" s="51">
        <v>3.1996399999999999E-9</v>
      </c>
      <c r="F4984" s="52">
        <v>2.36E-8</v>
      </c>
      <c r="G4984" s="53">
        <v>1.4749564E-7</v>
      </c>
      <c r="H4984" s="53">
        <f t="shared" si="77"/>
        <v>7.52227764E-8</v>
      </c>
    </row>
    <row r="4985" spans="1:8" x14ac:dyDescent="0.4">
      <c r="A4985" s="49"/>
      <c r="B4985" s="50" t="s">
        <v>389</v>
      </c>
      <c r="C4985" s="51">
        <v>2.8142600000000001E-8</v>
      </c>
      <c r="D4985" s="51">
        <v>8.1305800000000003E-8</v>
      </c>
      <c r="E4985" s="51">
        <v>2.2096099999999998E-9</v>
      </c>
      <c r="F4985" s="52">
        <v>3.9700000000000005E-8</v>
      </c>
      <c r="G4985" s="53">
        <v>1.5135801000000001E-7</v>
      </c>
      <c r="H4985" s="53">
        <f t="shared" si="77"/>
        <v>7.7192585100000007E-8</v>
      </c>
    </row>
    <row r="4986" spans="1:8" x14ac:dyDescent="0.4">
      <c r="A4986" s="49"/>
      <c r="B4986" s="50" t="s">
        <v>437</v>
      </c>
      <c r="C4986" s="51">
        <v>3.4873399999999999E-8</v>
      </c>
      <c r="D4986" s="51">
        <v>7.9067300000000006E-8</v>
      </c>
      <c r="E4986" s="51">
        <v>2.1691800000000002E-9</v>
      </c>
      <c r="F4986" s="52">
        <v>3.5800000000000003E-8</v>
      </c>
      <c r="G4986" s="53">
        <v>1.5190988E-7</v>
      </c>
      <c r="H4986" s="53">
        <f t="shared" si="77"/>
        <v>7.7474038800000002E-8</v>
      </c>
    </row>
    <row r="4987" spans="1:8" x14ac:dyDescent="0.4">
      <c r="A4987" s="49"/>
      <c r="B4987" s="50" t="s">
        <v>412</v>
      </c>
      <c r="C4987" s="51">
        <v>3.4199999999999995E-8</v>
      </c>
      <c r="D4987" s="51">
        <v>1.0000000000000001E-7</v>
      </c>
      <c r="E4987" s="51">
        <v>2.2000000000000003E-9</v>
      </c>
      <c r="F4987" s="52">
        <v>2E-8</v>
      </c>
      <c r="G4987" s="53">
        <v>1.564E-7</v>
      </c>
      <c r="H4987" s="53">
        <f t="shared" si="77"/>
        <v>7.9763999999999999E-8</v>
      </c>
    </row>
    <row r="4988" spans="1:8" x14ac:dyDescent="0.4">
      <c r="A4988" s="49"/>
      <c r="B4988" s="50" t="s">
        <v>80</v>
      </c>
      <c r="C4988" s="51">
        <v>3.1463600000000001E-8</v>
      </c>
      <c r="D4988" s="51">
        <v>1.06293E-7</v>
      </c>
      <c r="E4988" s="51">
        <v>7.2070699999999996E-9</v>
      </c>
      <c r="F4988" s="52">
        <v>1.4300000000000001E-8</v>
      </c>
      <c r="G4988" s="53">
        <v>1.5926366999999998E-7</v>
      </c>
      <c r="H4988" s="53">
        <f t="shared" si="77"/>
        <v>8.1224471699999993E-8</v>
      </c>
    </row>
    <row r="4989" spans="1:8" x14ac:dyDescent="0.4">
      <c r="A4989" s="49"/>
      <c r="B4989" s="50" t="s">
        <v>277</v>
      </c>
      <c r="C4989" s="51">
        <v>3.8000000000000003E-8</v>
      </c>
      <c r="D4989" s="51">
        <v>1.05E-7</v>
      </c>
      <c r="E4989" s="51">
        <v>1.5070099999999999E-9</v>
      </c>
      <c r="F4989" s="52">
        <v>2.0500000000000002E-8</v>
      </c>
      <c r="G4989" s="53">
        <v>1.6500701000000003E-7</v>
      </c>
      <c r="H4989" s="53">
        <f t="shared" si="77"/>
        <v>8.4153575100000015E-8</v>
      </c>
    </row>
    <row r="4990" spans="1:8" x14ac:dyDescent="0.4">
      <c r="A4990" s="49"/>
      <c r="B4990" s="50" t="s">
        <v>91</v>
      </c>
      <c r="C4990" s="51">
        <v>6.6993299999999999E-8</v>
      </c>
      <c r="D4990" s="51">
        <v>6.8262600000000012E-8</v>
      </c>
      <c r="E4990" s="51">
        <v>8.8862800000000009E-9</v>
      </c>
      <c r="F4990" s="52">
        <v>2.2600000000000001E-8</v>
      </c>
      <c r="G4990" s="53">
        <v>1.6674218000000002E-7</v>
      </c>
      <c r="H4990" s="53">
        <f t="shared" si="77"/>
        <v>8.5038511800000011E-8</v>
      </c>
    </row>
    <row r="4991" spans="1:8" x14ac:dyDescent="0.4">
      <c r="A4991" s="49"/>
      <c r="B4991" s="50" t="s">
        <v>358</v>
      </c>
      <c r="C4991" s="51">
        <v>6.8600000000000005E-8</v>
      </c>
      <c r="D4991" s="51">
        <v>4.8600000000000005E-8</v>
      </c>
      <c r="E4991" s="51">
        <v>1.7299999999999999E-8</v>
      </c>
      <c r="F4991" s="52">
        <v>3.4E-8</v>
      </c>
      <c r="G4991" s="53">
        <v>1.6850000000000003E-7</v>
      </c>
      <c r="H4991" s="53">
        <f t="shared" si="77"/>
        <v>8.5935000000000021E-8</v>
      </c>
    </row>
    <row r="4992" spans="1:8" x14ac:dyDescent="0.4">
      <c r="A4992" s="49"/>
      <c r="B4992" s="50" t="s">
        <v>467</v>
      </c>
      <c r="C4992" s="51">
        <v>4.1768099999999999E-8</v>
      </c>
      <c r="D4992" s="51">
        <v>1.00109E-7</v>
      </c>
      <c r="E4992" s="51">
        <v>8.9379900000000005E-9</v>
      </c>
      <c r="F4992" s="52">
        <v>1.81E-8</v>
      </c>
      <c r="G4992" s="53">
        <v>1.6891509000000004E-7</v>
      </c>
      <c r="H4992" s="53">
        <f t="shared" si="77"/>
        <v>8.6146695900000024E-8</v>
      </c>
    </row>
    <row r="4993" spans="1:8" x14ac:dyDescent="0.4">
      <c r="A4993" s="49"/>
      <c r="B4993" s="50" t="s">
        <v>159</v>
      </c>
      <c r="C4993" s="51">
        <v>6.3273699999999998E-8</v>
      </c>
      <c r="D4993" s="51">
        <v>4.3861200000000002E-8</v>
      </c>
      <c r="E4993" s="51">
        <v>4.5140599999999999E-8</v>
      </c>
      <c r="F4993" s="52">
        <v>2.4499999999999998E-8</v>
      </c>
      <c r="G4993" s="53">
        <v>1.7677550000000001E-7</v>
      </c>
      <c r="H4993" s="53">
        <f t="shared" si="77"/>
        <v>9.0155505000000008E-8</v>
      </c>
    </row>
    <row r="4994" spans="1:8" x14ac:dyDescent="0.4">
      <c r="A4994" s="49"/>
      <c r="B4994" s="50" t="s">
        <v>460</v>
      </c>
      <c r="C4994" s="51">
        <v>4.5000000000000006E-8</v>
      </c>
      <c r="D4994" s="51">
        <v>1.1581299999999999E-7</v>
      </c>
      <c r="E4994" s="51">
        <v>1.5799999999999999E-9</v>
      </c>
      <c r="F4994" s="52">
        <v>1.9499999999999999E-8</v>
      </c>
      <c r="G4994" s="53">
        <v>1.8189299999999997E-7</v>
      </c>
      <c r="H4994" s="53">
        <f t="shared" si="77"/>
        <v>9.2765429999999982E-8</v>
      </c>
    </row>
    <row r="4995" spans="1:8" x14ac:dyDescent="0.4">
      <c r="A4995" s="49"/>
      <c r="B4995" s="50" t="s">
        <v>296</v>
      </c>
      <c r="C4995" s="51">
        <v>4.0775899999999995E-8</v>
      </c>
      <c r="D4995" s="51">
        <v>1.1172599999999999E-7</v>
      </c>
      <c r="E4995" s="51">
        <v>6.6923299999999998E-9</v>
      </c>
      <c r="F4995" s="52">
        <v>3.1300000000000002E-8</v>
      </c>
      <c r="G4995" s="53">
        <v>1.9049422999999997E-7</v>
      </c>
      <c r="H4995" s="53">
        <f t="shared" si="77"/>
        <v>9.7152057299999989E-8</v>
      </c>
    </row>
    <row r="4996" spans="1:8" x14ac:dyDescent="0.4">
      <c r="A4996" s="49"/>
      <c r="B4996" s="50" t="s">
        <v>298</v>
      </c>
      <c r="C4996" s="51">
        <v>1.9457500000000001E-8</v>
      </c>
      <c r="D4996" s="51">
        <v>1.18994E-7</v>
      </c>
      <c r="E4996" s="51">
        <v>8.0709900000000001E-9</v>
      </c>
      <c r="F4996" s="52">
        <v>4.4600000000000002E-8</v>
      </c>
      <c r="G4996" s="53">
        <v>1.9112248999999999E-7</v>
      </c>
      <c r="H4996" s="53">
        <f t="shared" si="77"/>
        <v>9.747246989999999E-8</v>
      </c>
    </row>
    <row r="4997" spans="1:8" x14ac:dyDescent="0.4">
      <c r="A4997" s="49"/>
      <c r="B4997" s="50" t="s">
        <v>342</v>
      </c>
      <c r="C4997" s="51">
        <v>1.02E-7</v>
      </c>
      <c r="D4997" s="51">
        <v>6.0691999999999998E-8</v>
      </c>
      <c r="E4997" s="51">
        <v>8.8400000000000001E-9</v>
      </c>
      <c r="F4997" s="52">
        <v>2.11E-8</v>
      </c>
      <c r="G4997" s="53">
        <v>1.92632E-7</v>
      </c>
      <c r="H4997" s="53">
        <f t="shared" si="77"/>
        <v>9.8242319999999997E-8</v>
      </c>
    </row>
    <row r="4998" spans="1:8" x14ac:dyDescent="0.4">
      <c r="A4998" s="49"/>
      <c r="B4998" s="50" t="s">
        <v>475</v>
      </c>
      <c r="C4998" s="51">
        <v>1.0700000000000001E-7</v>
      </c>
      <c r="D4998" s="51">
        <v>6.27568E-8</v>
      </c>
      <c r="E4998" s="51">
        <v>9.5499999999999995E-9</v>
      </c>
      <c r="F4998" s="52">
        <v>2.92E-8</v>
      </c>
      <c r="G4998" s="53">
        <v>2.0850679999999999E-7</v>
      </c>
      <c r="H4998" s="53">
        <f t="shared" si="77"/>
        <v>1.06338468E-7</v>
      </c>
    </row>
    <row r="4999" spans="1:8" x14ac:dyDescent="0.4">
      <c r="A4999" s="49"/>
      <c r="B4999" s="50" t="s">
        <v>215</v>
      </c>
      <c r="C4999" s="51">
        <v>4.3986300000000004E-8</v>
      </c>
      <c r="D4999" s="51">
        <v>1.2756399999999999E-7</v>
      </c>
      <c r="E4999" s="51">
        <v>3.53889E-9</v>
      </c>
      <c r="F4999" s="52">
        <v>3.4300000000000003E-8</v>
      </c>
      <c r="G4999" s="53">
        <v>2.0938918999999997E-7</v>
      </c>
      <c r="H4999" s="53">
        <f t="shared" si="77"/>
        <v>1.0678848689999999E-7</v>
      </c>
    </row>
    <row r="5000" spans="1:8" x14ac:dyDescent="0.4">
      <c r="A5000" s="49"/>
      <c r="B5000" s="50" t="s">
        <v>426</v>
      </c>
      <c r="C5000" s="51">
        <v>6.0024400000000004E-8</v>
      </c>
      <c r="D5000" s="51">
        <v>3.6859599999999999E-8</v>
      </c>
      <c r="E5000" s="51">
        <v>8.0228400000000004E-8</v>
      </c>
      <c r="F5000" s="52">
        <v>3.8699999999999996E-8</v>
      </c>
      <c r="G5000" s="53">
        <v>2.1581240000000002E-7</v>
      </c>
      <c r="H5000" s="53">
        <f t="shared" si="77"/>
        <v>1.1006432400000001E-7</v>
      </c>
    </row>
    <row r="5001" spans="1:8" x14ac:dyDescent="0.4">
      <c r="A5001" s="49"/>
      <c r="B5001" s="50" t="s">
        <v>397</v>
      </c>
      <c r="C5001" s="51">
        <v>4.8050899999999999E-8</v>
      </c>
      <c r="D5001" s="51">
        <v>1.3300000000000001E-7</v>
      </c>
      <c r="E5001" s="51">
        <v>5.4100000000000001E-9</v>
      </c>
      <c r="F5001" s="52">
        <v>3.2799999999999996E-8</v>
      </c>
      <c r="G5001" s="53">
        <v>2.1926090000000003E-7</v>
      </c>
      <c r="H5001" s="53">
        <f t="shared" ref="H5001:H5064" si="78">G5001*0.51</f>
        <v>1.1182305900000001E-7</v>
      </c>
    </row>
    <row r="5002" spans="1:8" x14ac:dyDescent="0.4">
      <c r="A5002" s="49"/>
      <c r="B5002" s="50" t="s">
        <v>333</v>
      </c>
      <c r="C5002" s="51">
        <v>4.9700000000000002E-8</v>
      </c>
      <c r="D5002" s="51">
        <v>1.4499999999999999E-7</v>
      </c>
      <c r="E5002" s="51">
        <v>1.02E-8</v>
      </c>
      <c r="F5002" s="52">
        <v>1.51E-8</v>
      </c>
      <c r="G5002" s="53">
        <v>2.2000000000000001E-7</v>
      </c>
      <c r="H5002" s="53">
        <f t="shared" si="78"/>
        <v>1.1220000000000001E-7</v>
      </c>
    </row>
    <row r="5003" spans="1:8" x14ac:dyDescent="0.4">
      <c r="A5003" s="49"/>
      <c r="B5003" s="50" t="s">
        <v>219</v>
      </c>
      <c r="C5003" s="51">
        <v>1.14508E-7</v>
      </c>
      <c r="D5003" s="51">
        <v>6.69096E-8</v>
      </c>
      <c r="E5003" s="51">
        <v>1.3345200000000001E-8</v>
      </c>
      <c r="F5003" s="52">
        <v>3.2799999999999996E-8</v>
      </c>
      <c r="G5003" s="53">
        <v>2.275628E-7</v>
      </c>
      <c r="H5003" s="53">
        <f t="shared" si="78"/>
        <v>1.16057028E-7</v>
      </c>
    </row>
    <row r="5004" spans="1:8" x14ac:dyDescent="0.4">
      <c r="A5004" s="49"/>
      <c r="B5004" s="50" t="s">
        <v>344</v>
      </c>
      <c r="C5004" s="51">
        <v>1.2063200000000002E-7</v>
      </c>
      <c r="D5004" s="51">
        <v>6.9885200000000004E-8</v>
      </c>
      <c r="E5004" s="51">
        <v>1.4323800000000001E-8</v>
      </c>
      <c r="F5004" s="52">
        <v>2.9000000000000002E-8</v>
      </c>
      <c r="G5004" s="53">
        <v>2.3384100000000001E-7</v>
      </c>
      <c r="H5004" s="53">
        <f t="shared" si="78"/>
        <v>1.1925891000000001E-7</v>
      </c>
    </row>
    <row r="5005" spans="1:8" x14ac:dyDescent="0.4">
      <c r="A5005" s="49"/>
      <c r="B5005" s="50" t="s">
        <v>476</v>
      </c>
      <c r="C5005" s="51">
        <v>1.0652399999999999E-7</v>
      </c>
      <c r="D5005" s="51">
        <v>8.6515700000000002E-8</v>
      </c>
      <c r="E5005" s="51">
        <v>1.18E-8</v>
      </c>
      <c r="F5005" s="52">
        <v>3.2100000000000003E-8</v>
      </c>
      <c r="G5005" s="53">
        <v>2.369397E-7</v>
      </c>
      <c r="H5005" s="53">
        <f t="shared" si="78"/>
        <v>1.2083924700000001E-7</v>
      </c>
    </row>
    <row r="5006" spans="1:8" x14ac:dyDescent="0.4">
      <c r="A5006" s="49"/>
      <c r="B5006" s="50" t="s">
        <v>378</v>
      </c>
      <c r="C5006" s="51">
        <v>5.9194999999999995E-8</v>
      </c>
      <c r="D5006" s="51">
        <v>1.3981999999999999E-7</v>
      </c>
      <c r="E5006" s="51">
        <v>1.29403E-8</v>
      </c>
      <c r="F5006" s="52">
        <v>2.92E-8</v>
      </c>
      <c r="G5006" s="53">
        <v>2.4115530000000002E-7</v>
      </c>
      <c r="H5006" s="53">
        <f t="shared" si="78"/>
        <v>1.2298920300000001E-7</v>
      </c>
    </row>
    <row r="5007" spans="1:8" x14ac:dyDescent="0.4">
      <c r="A5007" s="49"/>
      <c r="B5007" s="50" t="s">
        <v>446</v>
      </c>
      <c r="C5007" s="51">
        <v>7.3399999999999996E-8</v>
      </c>
      <c r="D5007" s="51">
        <v>1.1000000000000001E-7</v>
      </c>
      <c r="E5007" s="51">
        <v>2.1600000000000002E-8</v>
      </c>
      <c r="F5007" s="52">
        <v>4.5500000000000004E-8</v>
      </c>
      <c r="G5007" s="53">
        <v>2.5050000000000003E-7</v>
      </c>
      <c r="H5007" s="53">
        <f t="shared" si="78"/>
        <v>1.2775500000000002E-7</v>
      </c>
    </row>
    <row r="5008" spans="1:8" x14ac:dyDescent="0.4">
      <c r="A5008" s="49"/>
      <c r="B5008" s="50" t="s">
        <v>238</v>
      </c>
      <c r="C5008" s="51">
        <v>7.8820300000000003E-8</v>
      </c>
      <c r="D5008" s="51">
        <v>1.2240299999999999E-7</v>
      </c>
      <c r="E5008" s="51">
        <v>5.0819299999999996E-9</v>
      </c>
      <c r="F5008" s="52">
        <v>4.9799999999999996E-8</v>
      </c>
      <c r="G5008" s="53">
        <v>2.5610523000000004E-7</v>
      </c>
      <c r="H5008" s="53">
        <f t="shared" si="78"/>
        <v>1.3061366730000003E-7</v>
      </c>
    </row>
    <row r="5009" spans="1:8" x14ac:dyDescent="0.4">
      <c r="A5009" s="49"/>
      <c r="B5009" s="50" t="s">
        <v>458</v>
      </c>
      <c r="C5009" s="51">
        <v>1.3122200000000001E-7</v>
      </c>
      <c r="D5009" s="51">
        <v>7.5492800000000002E-8</v>
      </c>
      <c r="E5009" s="51">
        <v>2.46715E-8</v>
      </c>
      <c r="F5009" s="52">
        <v>4.1299999999999999E-8</v>
      </c>
      <c r="G5009" s="53">
        <v>2.7268630000000001E-7</v>
      </c>
      <c r="H5009" s="53">
        <f t="shared" si="78"/>
        <v>1.3907001300000001E-7</v>
      </c>
    </row>
    <row r="5010" spans="1:8" x14ac:dyDescent="0.4">
      <c r="A5010" s="49"/>
      <c r="B5010" s="50" t="s">
        <v>137</v>
      </c>
      <c r="C5010" s="51">
        <v>7.5099300000000006E-8</v>
      </c>
      <c r="D5010" s="51">
        <v>1.5902799999999999E-7</v>
      </c>
      <c r="E5010" s="51">
        <v>1.6688200000000001E-8</v>
      </c>
      <c r="F5010" s="52">
        <v>2.4899999999999998E-8</v>
      </c>
      <c r="G5010" s="53">
        <v>2.7571550000000002E-7</v>
      </c>
      <c r="H5010" s="53">
        <f t="shared" si="78"/>
        <v>1.4061490500000002E-7</v>
      </c>
    </row>
    <row r="5011" spans="1:8" x14ac:dyDescent="0.4">
      <c r="A5011" s="49"/>
      <c r="B5011" s="50" t="s">
        <v>87</v>
      </c>
      <c r="C5011" s="51">
        <v>7.4099999999999995E-8</v>
      </c>
      <c r="D5011" s="51">
        <v>1.6476400000000001E-7</v>
      </c>
      <c r="E5011" s="51">
        <v>1.8600000000000001E-8</v>
      </c>
      <c r="F5011" s="52">
        <v>2.2399999999999999E-8</v>
      </c>
      <c r="G5011" s="53">
        <v>2.7986400000000002E-7</v>
      </c>
      <c r="H5011" s="53">
        <f t="shared" si="78"/>
        <v>1.4273064000000003E-7</v>
      </c>
    </row>
    <row r="5012" spans="1:8" x14ac:dyDescent="0.4">
      <c r="A5012" s="49"/>
      <c r="B5012" s="50" t="s">
        <v>364</v>
      </c>
      <c r="C5012" s="51">
        <v>5.7697399999999999E-8</v>
      </c>
      <c r="D5012" s="51">
        <v>2.0755599999999998E-7</v>
      </c>
      <c r="E5012" s="51">
        <v>1.0062400000000001E-8</v>
      </c>
      <c r="F5012" s="52">
        <v>4.9600000000000001E-8</v>
      </c>
      <c r="G5012" s="53">
        <v>3.2491579999999999E-7</v>
      </c>
      <c r="H5012" s="53">
        <f t="shared" si="78"/>
        <v>1.6570705799999999E-7</v>
      </c>
    </row>
    <row r="5013" spans="1:8" x14ac:dyDescent="0.4">
      <c r="A5013" s="49"/>
      <c r="B5013" s="50" t="s">
        <v>430</v>
      </c>
      <c r="C5013" s="51">
        <v>6.2258899999999996E-8</v>
      </c>
      <c r="D5013" s="51">
        <v>2.27087E-7</v>
      </c>
      <c r="E5013" s="51">
        <v>1.7662599999999999E-8</v>
      </c>
      <c r="F5013" s="52">
        <v>2.7999999999999999E-8</v>
      </c>
      <c r="G5013" s="53">
        <v>3.3500849999999994E-7</v>
      </c>
      <c r="H5013" s="53">
        <f t="shared" si="78"/>
        <v>1.7085433499999997E-7</v>
      </c>
    </row>
    <row r="5014" spans="1:8" x14ac:dyDescent="0.4">
      <c r="A5014" s="49"/>
      <c r="B5014" s="50" t="s">
        <v>357</v>
      </c>
      <c r="C5014" s="51">
        <v>5.3399999999999995E-8</v>
      </c>
      <c r="D5014" s="51">
        <v>2.7099999999999998E-7</v>
      </c>
      <c r="E5014" s="51">
        <v>1.1199999999999999E-8</v>
      </c>
      <c r="F5014" s="52">
        <v>1.09E-8</v>
      </c>
      <c r="G5014" s="53">
        <v>3.4649999999999999E-7</v>
      </c>
      <c r="H5014" s="53">
        <f t="shared" si="78"/>
        <v>1.76715E-7</v>
      </c>
    </row>
    <row r="5015" spans="1:8" x14ac:dyDescent="0.4">
      <c r="A5015" s="49"/>
      <c r="B5015" s="50" t="s">
        <v>462</v>
      </c>
      <c r="C5015" s="51">
        <v>1.3177100000000002E-7</v>
      </c>
      <c r="D5015" s="51">
        <v>1.3754699999999998E-7</v>
      </c>
      <c r="E5015" s="51">
        <v>4.9366500000000007E-9</v>
      </c>
      <c r="F5015" s="52">
        <v>9.050000000000001E-8</v>
      </c>
      <c r="G5015" s="53">
        <v>3.6475465000000001E-7</v>
      </c>
      <c r="H5015" s="53">
        <f t="shared" si="78"/>
        <v>1.8602487150000001E-7</v>
      </c>
    </row>
    <row r="5016" spans="1:8" x14ac:dyDescent="0.4">
      <c r="A5016" s="49"/>
      <c r="B5016" s="50" t="s">
        <v>423</v>
      </c>
      <c r="C5016" s="51">
        <v>9.76531E-8</v>
      </c>
      <c r="D5016" s="51">
        <v>2.02111E-7</v>
      </c>
      <c r="E5016" s="51">
        <v>8.9603000000000002E-9</v>
      </c>
      <c r="F5016" s="52">
        <v>7.6199999999999994E-8</v>
      </c>
      <c r="G5016" s="53">
        <v>3.8492440000000001E-7</v>
      </c>
      <c r="H5016" s="53">
        <f t="shared" si="78"/>
        <v>1.9631144400000001E-7</v>
      </c>
    </row>
    <row r="5017" spans="1:8" x14ac:dyDescent="0.4">
      <c r="A5017" s="49"/>
      <c r="B5017" s="50" t="s">
        <v>327</v>
      </c>
      <c r="C5017" s="51">
        <v>1.70852E-7</v>
      </c>
      <c r="D5017" s="51">
        <v>1.15841E-7</v>
      </c>
      <c r="E5017" s="51">
        <v>4.4550099999999997E-8</v>
      </c>
      <c r="F5017" s="52">
        <v>6.0199999999999996E-8</v>
      </c>
      <c r="G5017" s="53">
        <v>3.9144310000000004E-7</v>
      </c>
      <c r="H5017" s="53">
        <f t="shared" si="78"/>
        <v>1.9963598100000001E-7</v>
      </c>
    </row>
    <row r="5018" spans="1:8" x14ac:dyDescent="0.4">
      <c r="A5018" s="49"/>
      <c r="B5018" s="50" t="s">
        <v>427</v>
      </c>
      <c r="C5018" s="51">
        <v>1.4364499999999999E-7</v>
      </c>
      <c r="D5018" s="51">
        <v>1.1018699999999999E-7</v>
      </c>
      <c r="E5018" s="51">
        <v>8.0208300000000002E-8</v>
      </c>
      <c r="F5018" s="52">
        <v>7.0400000000000008E-8</v>
      </c>
      <c r="G5018" s="53">
        <v>4.0444030000000007E-7</v>
      </c>
      <c r="H5018" s="53">
        <f t="shared" si="78"/>
        <v>2.0626455300000005E-7</v>
      </c>
    </row>
    <row r="5019" spans="1:8" x14ac:dyDescent="0.4">
      <c r="A5019" s="49"/>
      <c r="B5019" s="50" t="s">
        <v>387</v>
      </c>
      <c r="C5019" s="51">
        <v>6.839999999999999E-8</v>
      </c>
      <c r="D5019" s="51">
        <v>2.6200000000000004E-7</v>
      </c>
      <c r="E5019" s="51">
        <v>5.28E-9</v>
      </c>
      <c r="F5019" s="52">
        <v>7.1299999999999997E-8</v>
      </c>
      <c r="G5019" s="53">
        <v>4.0698000000000001E-7</v>
      </c>
      <c r="H5019" s="53">
        <f t="shared" si="78"/>
        <v>2.075598E-7</v>
      </c>
    </row>
    <row r="5020" spans="1:8" x14ac:dyDescent="0.4">
      <c r="A5020" s="49"/>
      <c r="B5020" s="50" t="s">
        <v>216</v>
      </c>
      <c r="C5020" s="51">
        <v>1.7929099999999999E-7</v>
      </c>
      <c r="D5020" s="51">
        <v>1.3640399999999998E-7</v>
      </c>
      <c r="E5020" s="51">
        <v>4.8159500000000002E-8</v>
      </c>
      <c r="F5020" s="52">
        <v>6.9400000000000013E-8</v>
      </c>
      <c r="G5020" s="53">
        <v>4.3325449999999996E-7</v>
      </c>
      <c r="H5020" s="53">
        <f t="shared" si="78"/>
        <v>2.2095979499999999E-7</v>
      </c>
    </row>
    <row r="5021" spans="1:8" x14ac:dyDescent="0.4">
      <c r="A5021" s="49"/>
      <c r="B5021" s="50" t="s">
        <v>217</v>
      </c>
      <c r="C5021" s="51">
        <v>2.1638500000000001E-7</v>
      </c>
      <c r="D5021" s="51">
        <v>1.4122000000000002E-7</v>
      </c>
      <c r="E5021" s="51">
        <v>1.79452E-8</v>
      </c>
      <c r="F5021" s="52">
        <v>6.3899999999999996E-8</v>
      </c>
      <c r="G5021" s="53">
        <v>4.3945019999999997E-7</v>
      </c>
      <c r="H5021" s="53">
        <f t="shared" si="78"/>
        <v>2.2411960199999998E-7</v>
      </c>
    </row>
    <row r="5022" spans="1:8" x14ac:dyDescent="0.4">
      <c r="A5022" s="49"/>
      <c r="B5022" s="50" t="s">
        <v>455</v>
      </c>
      <c r="C5022" s="51">
        <v>2.1376400000000001E-7</v>
      </c>
      <c r="D5022" s="51">
        <v>1.1337099999999999E-7</v>
      </c>
      <c r="E5022" s="51">
        <v>2.9465400000000001E-8</v>
      </c>
      <c r="F5022" s="52">
        <v>8.4400000000000001E-8</v>
      </c>
      <c r="G5022" s="53">
        <v>4.4100039999999996E-7</v>
      </c>
      <c r="H5022" s="53">
        <f t="shared" si="78"/>
        <v>2.2491020399999999E-7</v>
      </c>
    </row>
    <row r="5023" spans="1:8" x14ac:dyDescent="0.4">
      <c r="A5023" s="49"/>
      <c r="B5023" s="50" t="s">
        <v>227</v>
      </c>
      <c r="C5023" s="51">
        <v>2.8329600000000001E-9</v>
      </c>
      <c r="D5023" s="51">
        <v>1.3351599999999999E-7</v>
      </c>
      <c r="E5023" s="51">
        <v>1.97116E-9</v>
      </c>
      <c r="F5023" s="52">
        <v>3.1799999999999996E-7</v>
      </c>
      <c r="G5023" s="53">
        <v>4.5632011999999996E-7</v>
      </c>
      <c r="H5023" s="53">
        <f t="shared" si="78"/>
        <v>2.3272326119999997E-7</v>
      </c>
    </row>
    <row r="5024" spans="1:8" x14ac:dyDescent="0.4">
      <c r="A5024" s="49"/>
      <c r="B5024" s="50" t="s">
        <v>473</v>
      </c>
      <c r="C5024" s="51">
        <v>6.6417700000000003E-8</v>
      </c>
      <c r="D5024" s="51">
        <v>2.8530100000000002E-7</v>
      </c>
      <c r="E5024" s="51">
        <v>7.3378099999999999E-9</v>
      </c>
      <c r="F5024" s="52">
        <v>1.0700000000000001E-7</v>
      </c>
      <c r="G5024" s="53">
        <v>4.6605651000000002E-7</v>
      </c>
      <c r="H5024" s="53">
        <f t="shared" si="78"/>
        <v>2.3768882010000001E-7</v>
      </c>
    </row>
    <row r="5025" spans="1:8" x14ac:dyDescent="0.4">
      <c r="A5025" s="49"/>
      <c r="B5025" s="50" t="s">
        <v>392</v>
      </c>
      <c r="C5025" s="51">
        <v>1.91255E-7</v>
      </c>
      <c r="D5025" s="51">
        <v>2.93175E-7</v>
      </c>
      <c r="E5025" s="51">
        <v>7.04927E-9</v>
      </c>
      <c r="F5025" s="52">
        <v>2.8600000000000001E-8</v>
      </c>
      <c r="G5025" s="53">
        <v>5.2007926999999998E-7</v>
      </c>
      <c r="H5025" s="53">
        <f t="shared" si="78"/>
        <v>2.6524042770000002E-7</v>
      </c>
    </row>
    <row r="5026" spans="1:8" x14ac:dyDescent="0.4">
      <c r="A5026" s="49"/>
      <c r="B5026" s="50" t="s">
        <v>393</v>
      </c>
      <c r="C5026" s="51">
        <v>2.8499999999999997E-7</v>
      </c>
      <c r="D5026" s="51">
        <v>1.8300000000000001E-7</v>
      </c>
      <c r="E5026" s="51">
        <v>1.4300000000000001E-8</v>
      </c>
      <c r="F5026" s="52">
        <v>5.9599999999999998E-8</v>
      </c>
      <c r="G5026" s="53">
        <v>5.4189999999999995E-7</v>
      </c>
      <c r="H5026" s="53">
        <f t="shared" si="78"/>
        <v>2.76369E-7</v>
      </c>
    </row>
    <row r="5027" spans="1:8" x14ac:dyDescent="0.4">
      <c r="A5027" s="49"/>
      <c r="B5027" s="50" t="s">
        <v>266</v>
      </c>
      <c r="C5027" s="51">
        <v>1.2799999999999998E-7</v>
      </c>
      <c r="D5027" s="51">
        <v>4.0068200000000001E-7</v>
      </c>
      <c r="E5027" s="51">
        <v>3.2199999999999997E-8</v>
      </c>
      <c r="F5027" s="52">
        <v>5.0799999999999998E-8</v>
      </c>
      <c r="G5027" s="53">
        <v>6.1168200000000014E-7</v>
      </c>
      <c r="H5027" s="53">
        <f t="shared" si="78"/>
        <v>3.1195782000000008E-7</v>
      </c>
    </row>
    <row r="5028" spans="1:8" x14ac:dyDescent="0.4">
      <c r="A5028" s="49"/>
      <c r="B5028" s="50" t="s">
        <v>382</v>
      </c>
      <c r="C5028" s="51">
        <v>2.0123000000000001E-7</v>
      </c>
      <c r="D5028" s="51">
        <v>1.6986299999999999E-7</v>
      </c>
      <c r="E5028" s="51">
        <v>1.1840199999999999E-7</v>
      </c>
      <c r="F5028" s="52">
        <v>1.6300000000000002E-7</v>
      </c>
      <c r="G5028" s="53">
        <v>6.5249499999999986E-7</v>
      </c>
      <c r="H5028" s="53">
        <f t="shared" si="78"/>
        <v>3.3277244999999992E-7</v>
      </c>
    </row>
    <row r="5029" spans="1:8" x14ac:dyDescent="0.4">
      <c r="A5029" s="49"/>
      <c r="B5029" s="50" t="s">
        <v>414</v>
      </c>
      <c r="C5029" s="51">
        <v>2.3889100000000002E-7</v>
      </c>
      <c r="D5029" s="51">
        <v>1.77317E-7</v>
      </c>
      <c r="E5029" s="51">
        <v>1.0921999999999999E-7</v>
      </c>
      <c r="F5029" s="52">
        <v>1.6199999999999999E-7</v>
      </c>
      <c r="G5029" s="53">
        <v>6.8742800000000001E-7</v>
      </c>
      <c r="H5029" s="53">
        <f t="shared" si="78"/>
        <v>3.5058828000000003E-7</v>
      </c>
    </row>
    <row r="5030" spans="1:8" x14ac:dyDescent="0.4">
      <c r="A5030" s="49"/>
      <c r="B5030" s="50" t="s">
        <v>391</v>
      </c>
      <c r="C5030" s="51">
        <v>1.93169E-7</v>
      </c>
      <c r="D5030" s="51">
        <v>3.8245500000000002E-7</v>
      </c>
      <c r="E5030" s="51">
        <v>7.7311400000000005E-8</v>
      </c>
      <c r="F5030" s="52">
        <v>6.0900000000000009E-8</v>
      </c>
      <c r="G5030" s="53">
        <v>7.1383540000000003E-7</v>
      </c>
      <c r="H5030" s="53">
        <f t="shared" si="78"/>
        <v>3.6405605400000002E-7</v>
      </c>
    </row>
    <row r="5031" spans="1:8" x14ac:dyDescent="0.4">
      <c r="A5031" s="49"/>
      <c r="B5031" s="50" t="s">
        <v>306</v>
      </c>
      <c r="C5031" s="51">
        <v>1.7318100000000002E-7</v>
      </c>
      <c r="D5031" s="51">
        <v>4.4615399999999996E-7</v>
      </c>
      <c r="E5031" s="51">
        <v>2.22115E-8</v>
      </c>
      <c r="F5031" s="52">
        <v>9.1000000000000008E-8</v>
      </c>
      <c r="G5031" s="53">
        <v>7.3254649999999999E-7</v>
      </c>
      <c r="H5031" s="53">
        <f t="shared" si="78"/>
        <v>3.7359871500000001E-7</v>
      </c>
    </row>
    <row r="5032" spans="1:8" x14ac:dyDescent="0.4">
      <c r="A5032" s="49"/>
      <c r="B5032" s="50" t="s">
        <v>375</v>
      </c>
      <c r="C5032" s="51">
        <v>1.9399999999999999E-7</v>
      </c>
      <c r="D5032" s="51">
        <v>4.4538999999999999E-7</v>
      </c>
      <c r="E5032" s="51">
        <v>2.7399999999999997E-8</v>
      </c>
      <c r="F5032" s="52">
        <v>1.08E-7</v>
      </c>
      <c r="G5032" s="53">
        <v>7.7479000000000002E-7</v>
      </c>
      <c r="H5032" s="53">
        <f t="shared" si="78"/>
        <v>3.9514290000000001E-7</v>
      </c>
    </row>
    <row r="5033" spans="1:8" x14ac:dyDescent="0.4">
      <c r="A5033" s="49"/>
      <c r="B5033" s="50" t="s">
        <v>450</v>
      </c>
      <c r="C5033" s="51">
        <v>2.4600000000000001E-7</v>
      </c>
      <c r="D5033" s="51">
        <v>2.5199999999999998E-7</v>
      </c>
      <c r="E5033" s="51">
        <v>8.5300000000000003E-8</v>
      </c>
      <c r="F5033" s="52">
        <v>1.92E-7</v>
      </c>
      <c r="G5033" s="53">
        <v>7.7529999999999991E-7</v>
      </c>
      <c r="H5033" s="53">
        <f t="shared" si="78"/>
        <v>3.9540299999999998E-7</v>
      </c>
    </row>
    <row r="5034" spans="1:8" x14ac:dyDescent="0.4">
      <c r="A5034" s="49"/>
      <c r="B5034" s="50" t="s">
        <v>354</v>
      </c>
      <c r="C5034" s="51">
        <v>3.39E-7</v>
      </c>
      <c r="D5034" s="51">
        <v>2.0699999999999999E-7</v>
      </c>
      <c r="E5034" s="51">
        <v>1.12E-7</v>
      </c>
      <c r="F5034" s="52">
        <v>1.4999999999999999E-7</v>
      </c>
      <c r="G5034" s="53">
        <v>8.0800000000000004E-7</v>
      </c>
      <c r="H5034" s="53">
        <f t="shared" si="78"/>
        <v>4.1208000000000002E-7</v>
      </c>
    </row>
    <row r="5035" spans="1:8" x14ac:dyDescent="0.4">
      <c r="A5035" s="49"/>
      <c r="B5035" s="50" t="s">
        <v>413</v>
      </c>
      <c r="C5035" s="51">
        <v>2.4296699999999998E-7</v>
      </c>
      <c r="D5035" s="51">
        <v>2.31425E-7</v>
      </c>
      <c r="E5035" s="51">
        <v>1.1860200000000001E-7</v>
      </c>
      <c r="F5035" s="52">
        <v>2.4899999999999997E-7</v>
      </c>
      <c r="G5035" s="53">
        <v>8.4199399999999999E-7</v>
      </c>
      <c r="H5035" s="53">
        <f t="shared" si="78"/>
        <v>4.2941694000000001E-7</v>
      </c>
    </row>
    <row r="5036" spans="1:8" x14ac:dyDescent="0.4">
      <c r="A5036" s="49"/>
      <c r="B5036" s="50" t="s">
        <v>350</v>
      </c>
      <c r="C5036" s="51">
        <v>2.5900000000000003E-7</v>
      </c>
      <c r="D5036" s="51">
        <v>4.5248800000000005E-7</v>
      </c>
      <c r="E5036" s="51">
        <v>7.1E-8</v>
      </c>
      <c r="F5036" s="52">
        <v>1.5799999999999999E-7</v>
      </c>
      <c r="G5036" s="53">
        <v>9.4048799999999992E-7</v>
      </c>
      <c r="H5036" s="53">
        <f t="shared" si="78"/>
        <v>4.7964888E-7</v>
      </c>
    </row>
    <row r="5037" spans="1:8" x14ac:dyDescent="0.4">
      <c r="A5037" s="49"/>
      <c r="B5037" s="50" t="s">
        <v>349</v>
      </c>
      <c r="C5037" s="51">
        <v>2.5900300000000001E-7</v>
      </c>
      <c r="D5037" s="51">
        <v>4.5248800000000005E-7</v>
      </c>
      <c r="E5037" s="51">
        <v>7.1006000000000007E-8</v>
      </c>
      <c r="F5037" s="52">
        <v>1.5799999999999999E-7</v>
      </c>
      <c r="G5037" s="53">
        <v>9.4049699999999995E-7</v>
      </c>
      <c r="H5037" s="53">
        <f t="shared" si="78"/>
        <v>4.7965347000000002E-7</v>
      </c>
    </row>
    <row r="5038" spans="1:8" x14ac:dyDescent="0.4">
      <c r="A5038" s="49"/>
      <c r="B5038" s="50" t="s">
        <v>74</v>
      </c>
      <c r="C5038" s="51">
        <v>2.5900300000000001E-7</v>
      </c>
      <c r="D5038" s="51">
        <v>4.5248800000000005E-7</v>
      </c>
      <c r="E5038" s="51">
        <v>7.1006000000000007E-8</v>
      </c>
      <c r="F5038" s="52">
        <v>1.5799999999999999E-7</v>
      </c>
      <c r="G5038" s="53">
        <v>9.4049699999999995E-7</v>
      </c>
      <c r="H5038" s="53">
        <f t="shared" si="78"/>
        <v>4.7965347000000002E-7</v>
      </c>
    </row>
    <row r="5039" spans="1:8" x14ac:dyDescent="0.4">
      <c r="A5039" s="49"/>
      <c r="B5039" s="50" t="s">
        <v>435</v>
      </c>
      <c r="C5039" s="51">
        <v>2.4680299999999999E-7</v>
      </c>
      <c r="D5039" s="51">
        <v>7.6202900000000003E-7</v>
      </c>
      <c r="E5039" s="51">
        <v>3.47022E-8</v>
      </c>
      <c r="F5039" s="52">
        <v>3.8800000000000003E-8</v>
      </c>
      <c r="G5039" s="53">
        <v>1.0823342E-6</v>
      </c>
      <c r="H5039" s="53">
        <f t="shared" si="78"/>
        <v>5.5199044200000002E-7</v>
      </c>
    </row>
    <row r="5040" spans="1:8" x14ac:dyDescent="0.4">
      <c r="A5040" s="49"/>
      <c r="B5040" s="50" t="s">
        <v>469</v>
      </c>
      <c r="C5040" s="51">
        <v>2.4699999999999998E-7</v>
      </c>
      <c r="D5040" s="51">
        <v>7.6199999999999997E-7</v>
      </c>
      <c r="E5040" s="51">
        <v>3.4700000000000006E-8</v>
      </c>
      <c r="F5040" s="52">
        <v>3.8800000000000003E-8</v>
      </c>
      <c r="G5040" s="53">
        <v>1.0825E-6</v>
      </c>
      <c r="H5040" s="53">
        <f t="shared" si="78"/>
        <v>5.5207500000000003E-7</v>
      </c>
    </row>
    <row r="5041" spans="1:8" x14ac:dyDescent="0.4">
      <c r="A5041" s="49"/>
      <c r="B5041" s="50" t="s">
        <v>326</v>
      </c>
      <c r="C5041" s="51">
        <v>5.77244E-7</v>
      </c>
      <c r="D5041" s="51">
        <v>5.3623300000000001E-7</v>
      </c>
      <c r="E5041" s="51">
        <v>3.3538699999999997E-8</v>
      </c>
      <c r="F5041" s="52">
        <v>5.2099999999999997E-8</v>
      </c>
      <c r="G5041" s="53">
        <v>1.1991156999999999E-6</v>
      </c>
      <c r="H5041" s="53">
        <f t="shared" si="78"/>
        <v>6.1154900699999999E-7</v>
      </c>
    </row>
    <row r="5042" spans="1:8" x14ac:dyDescent="0.4">
      <c r="A5042" s="49"/>
      <c r="B5042" s="50" t="s">
        <v>416</v>
      </c>
      <c r="C5042" s="51">
        <v>6.68E-7</v>
      </c>
      <c r="D5042" s="51">
        <v>4.2399999999999999E-7</v>
      </c>
      <c r="E5042" s="51">
        <v>3.8800000000000003E-8</v>
      </c>
      <c r="F5042" s="52">
        <v>8.0700000000000001E-8</v>
      </c>
      <c r="G5042" s="53">
        <v>1.2115000000000002E-6</v>
      </c>
      <c r="H5042" s="53">
        <f t="shared" si="78"/>
        <v>6.1786500000000014E-7</v>
      </c>
    </row>
    <row r="5043" spans="1:8" x14ac:dyDescent="0.4">
      <c r="A5043" s="49"/>
      <c r="B5043" s="50" t="s">
        <v>380</v>
      </c>
      <c r="C5043" s="51">
        <v>5.3621199999999996E-7</v>
      </c>
      <c r="D5043" s="51">
        <v>3.4378000000000003E-7</v>
      </c>
      <c r="E5043" s="51">
        <v>1.8750900000000001E-7</v>
      </c>
      <c r="F5043" s="52">
        <v>2.6E-7</v>
      </c>
      <c r="G5043" s="53">
        <v>1.327501E-6</v>
      </c>
      <c r="H5043" s="53">
        <f t="shared" si="78"/>
        <v>6.7702551000000004E-7</v>
      </c>
    </row>
    <row r="5044" spans="1:8" x14ac:dyDescent="0.4">
      <c r="A5044" s="49"/>
      <c r="B5044" s="50" t="s">
        <v>398</v>
      </c>
      <c r="C5044" s="51">
        <v>3.9445199999999999E-7</v>
      </c>
      <c r="D5044" s="51">
        <v>6.8760299999999997E-7</v>
      </c>
      <c r="E5044" s="51">
        <v>1.0866699999999999E-7</v>
      </c>
      <c r="F5044" s="52">
        <v>1.7499999999999999E-7</v>
      </c>
      <c r="G5044" s="53">
        <v>1.3657220000000001E-6</v>
      </c>
      <c r="H5044" s="53">
        <f t="shared" si="78"/>
        <v>6.9651822000000005E-7</v>
      </c>
    </row>
    <row r="5045" spans="1:8" x14ac:dyDescent="0.4">
      <c r="A5045" s="49"/>
      <c r="B5045" s="50" t="s">
        <v>403</v>
      </c>
      <c r="C5045" s="51">
        <v>4.01E-7</v>
      </c>
      <c r="D5045" s="51">
        <v>2.79E-7</v>
      </c>
      <c r="E5045" s="51">
        <v>2.3200000000000001E-7</v>
      </c>
      <c r="F5045" s="52">
        <v>5.06E-7</v>
      </c>
      <c r="G5045" s="53">
        <v>1.418E-6</v>
      </c>
      <c r="H5045" s="53">
        <f t="shared" si="78"/>
        <v>7.2317999999999999E-7</v>
      </c>
    </row>
    <row r="5046" spans="1:8" x14ac:dyDescent="0.4">
      <c r="A5046" s="49"/>
      <c r="B5046" s="50" t="s">
        <v>399</v>
      </c>
      <c r="C5046" s="51">
        <v>5.4109099999999996E-7</v>
      </c>
      <c r="D5046" s="51">
        <v>4.6277000000000001E-7</v>
      </c>
      <c r="E5046" s="51">
        <v>1.8078599999999999E-7</v>
      </c>
      <c r="F5046" s="52">
        <v>2.5399999999999997E-7</v>
      </c>
      <c r="G5046" s="53">
        <v>1.4386469999999999E-6</v>
      </c>
      <c r="H5046" s="53">
        <f t="shared" si="78"/>
        <v>7.3370996999999991E-7</v>
      </c>
    </row>
    <row r="5047" spans="1:8" x14ac:dyDescent="0.4">
      <c r="A5047" s="49"/>
      <c r="B5047" s="50" t="s">
        <v>337</v>
      </c>
      <c r="C5047" s="51">
        <v>6.9999999999999997E-7</v>
      </c>
      <c r="D5047" s="51">
        <v>4.4499999999999997E-7</v>
      </c>
      <c r="E5047" s="51">
        <v>6.9800000000000003E-8</v>
      </c>
      <c r="F5047" s="52">
        <v>2.34E-7</v>
      </c>
      <c r="G5047" s="53">
        <v>1.4488E-6</v>
      </c>
      <c r="H5047" s="53">
        <f t="shared" si="78"/>
        <v>7.3888800000000002E-7</v>
      </c>
    </row>
    <row r="5048" spans="1:8" x14ac:dyDescent="0.4">
      <c r="A5048" s="49"/>
      <c r="B5048" s="50" t="s">
        <v>222</v>
      </c>
      <c r="C5048" s="51">
        <v>5.4900000000000006E-7</v>
      </c>
      <c r="D5048" s="51">
        <v>3.4699999999999997E-7</v>
      </c>
      <c r="E5048" s="51">
        <v>1.3999999999999998E-7</v>
      </c>
      <c r="F5048" s="52">
        <v>4.2299999999999996E-7</v>
      </c>
      <c r="G5048" s="53">
        <v>1.4589999999999999E-6</v>
      </c>
      <c r="H5048" s="53">
        <f t="shared" si="78"/>
        <v>7.4408999999999993E-7</v>
      </c>
    </row>
    <row r="5049" spans="1:8" x14ac:dyDescent="0.4">
      <c r="A5049" s="49"/>
      <c r="B5049" s="50" t="s">
        <v>384</v>
      </c>
      <c r="C5049" s="51">
        <v>4.6333399999999996E-7</v>
      </c>
      <c r="D5049" s="51">
        <v>2.3682600000000001E-7</v>
      </c>
      <c r="E5049" s="51">
        <v>2.8200399999999996E-7</v>
      </c>
      <c r="F5049" s="52">
        <v>5.2499999999999995E-7</v>
      </c>
      <c r="G5049" s="53">
        <v>1.507164E-6</v>
      </c>
      <c r="H5049" s="53">
        <f t="shared" si="78"/>
        <v>7.6865364000000001E-7</v>
      </c>
    </row>
    <row r="5050" spans="1:8" x14ac:dyDescent="0.4">
      <c r="A5050" s="49"/>
      <c r="B5050" s="50" t="s">
        <v>406</v>
      </c>
      <c r="C5050" s="51">
        <v>5.6300000000000005E-7</v>
      </c>
      <c r="D5050" s="51">
        <v>3.6484900000000001E-7</v>
      </c>
      <c r="E5050" s="51">
        <v>1.6400000000000001E-7</v>
      </c>
      <c r="F5050" s="52">
        <v>4.4499999999999997E-7</v>
      </c>
      <c r="G5050" s="53">
        <v>1.5368489999999999E-6</v>
      </c>
      <c r="H5050" s="53">
        <f t="shared" si="78"/>
        <v>7.8379299E-7</v>
      </c>
    </row>
    <row r="5051" spans="1:8" x14ac:dyDescent="0.4">
      <c r="A5051" s="49"/>
      <c r="B5051" s="50" t="s">
        <v>409</v>
      </c>
      <c r="C5051" s="51">
        <v>5.6300000000000005E-7</v>
      </c>
      <c r="D5051" s="51">
        <v>3.9162499999999999E-7</v>
      </c>
      <c r="E5051" s="51">
        <v>2.0699999999999999E-7</v>
      </c>
      <c r="F5051" s="52">
        <v>4.7899999999999999E-7</v>
      </c>
      <c r="G5051" s="53">
        <v>1.6406249999999999E-6</v>
      </c>
      <c r="H5051" s="53">
        <f t="shared" si="78"/>
        <v>8.367187499999999E-7</v>
      </c>
    </row>
    <row r="5052" spans="1:8" x14ac:dyDescent="0.4">
      <c r="A5052" s="49"/>
      <c r="B5052" s="50" t="s">
        <v>396</v>
      </c>
      <c r="C5052" s="51">
        <v>7.09598E-7</v>
      </c>
      <c r="D5052" s="51">
        <v>5.3625099999999998E-7</v>
      </c>
      <c r="E5052" s="51">
        <v>1.4222599999999999E-7</v>
      </c>
      <c r="F5052" s="52">
        <v>3.1399999999999998E-7</v>
      </c>
      <c r="G5052" s="53">
        <v>1.7020749999999999E-6</v>
      </c>
      <c r="H5052" s="53">
        <f t="shared" si="78"/>
        <v>8.6805824999999996E-7</v>
      </c>
    </row>
    <row r="5053" spans="1:8" x14ac:dyDescent="0.4">
      <c r="A5053" s="49"/>
      <c r="B5053" s="50" t="s">
        <v>307</v>
      </c>
      <c r="C5053" s="51">
        <v>7.2805799999999997E-7</v>
      </c>
      <c r="D5053" s="51">
        <v>5.6843800000000002E-7</v>
      </c>
      <c r="E5053" s="51">
        <v>9.4763299999999989E-8</v>
      </c>
      <c r="F5053" s="52">
        <v>3.3599999999999999E-7</v>
      </c>
      <c r="G5053" s="53">
        <v>1.7272592999999997E-6</v>
      </c>
      <c r="H5053" s="53">
        <f t="shared" si="78"/>
        <v>8.8090224299999988E-7</v>
      </c>
    </row>
    <row r="5054" spans="1:8" x14ac:dyDescent="0.4">
      <c r="A5054" s="49"/>
      <c r="B5054" s="50" t="s">
        <v>379</v>
      </c>
      <c r="C5054" s="51">
        <v>5.9271599999999997E-7</v>
      </c>
      <c r="D5054" s="51">
        <v>3.4974099999999998E-7</v>
      </c>
      <c r="E5054" s="51">
        <v>2.3013999999999999E-7</v>
      </c>
      <c r="F5054" s="52">
        <v>5.8699999999999995E-7</v>
      </c>
      <c r="G5054" s="53">
        <v>1.759597E-6</v>
      </c>
      <c r="H5054" s="53">
        <f t="shared" si="78"/>
        <v>8.9739447000000003E-7</v>
      </c>
    </row>
    <row r="5055" spans="1:8" x14ac:dyDescent="0.4">
      <c r="A5055" s="49"/>
      <c r="B5055" s="50" t="s">
        <v>351</v>
      </c>
      <c r="C5055" s="51">
        <v>7.6084099999999995E-7</v>
      </c>
      <c r="D5055" s="51">
        <v>4.2402599999999996E-7</v>
      </c>
      <c r="E5055" s="51">
        <v>2.6804000000000001E-7</v>
      </c>
      <c r="F5055" s="52">
        <v>3.9700000000000002E-7</v>
      </c>
      <c r="G5055" s="53">
        <v>1.849907E-6</v>
      </c>
      <c r="H5055" s="53">
        <f t="shared" si="78"/>
        <v>9.4345257000000005E-7</v>
      </c>
    </row>
    <row r="5056" spans="1:8" x14ac:dyDescent="0.4">
      <c r="A5056" s="49"/>
      <c r="B5056" s="50" t="s">
        <v>471</v>
      </c>
      <c r="C5056" s="51">
        <v>8.2427800000000002E-7</v>
      </c>
      <c r="D5056" s="51">
        <v>7.3144799999999995E-7</v>
      </c>
      <c r="E5056" s="51">
        <v>1.55585E-7</v>
      </c>
      <c r="F5056" s="52">
        <v>1.97E-7</v>
      </c>
      <c r="G5056" s="53">
        <v>1.9083109999999997E-6</v>
      </c>
      <c r="H5056" s="53">
        <f t="shared" si="78"/>
        <v>9.7323860999999993E-7</v>
      </c>
    </row>
    <row r="5057" spans="1:8" x14ac:dyDescent="0.4">
      <c r="A5057" s="49"/>
      <c r="B5057" s="50" t="s">
        <v>365</v>
      </c>
      <c r="C5057" s="51">
        <v>6.0148099999999998E-7</v>
      </c>
      <c r="D5057" s="51">
        <v>3.0225500000000003E-7</v>
      </c>
      <c r="E5057" s="51">
        <v>3.8602099999999999E-7</v>
      </c>
      <c r="F5057" s="52">
        <v>7.1299999999999999E-7</v>
      </c>
      <c r="G5057" s="53">
        <v>2.002757E-6</v>
      </c>
      <c r="H5057" s="53">
        <f t="shared" si="78"/>
        <v>1.0214060700000001E-6</v>
      </c>
    </row>
    <row r="5058" spans="1:8" x14ac:dyDescent="0.4">
      <c r="A5058" s="49"/>
      <c r="B5058" s="50" t="s">
        <v>381</v>
      </c>
      <c r="C5058" s="51">
        <v>4.3581700000000002E-7</v>
      </c>
      <c r="D5058" s="51">
        <v>2.0207900000000003E-6</v>
      </c>
      <c r="E5058" s="51">
        <v>2.4361800000000002E-8</v>
      </c>
      <c r="F5058" s="52">
        <v>8.5199999999999995E-8</v>
      </c>
      <c r="G5058" s="53">
        <v>2.5661688000000004E-6</v>
      </c>
      <c r="H5058" s="53">
        <f t="shared" si="78"/>
        <v>1.3087460880000002E-6</v>
      </c>
    </row>
    <row r="5059" spans="1:8" x14ac:dyDescent="0.4">
      <c r="A5059" s="49"/>
      <c r="B5059" s="50" t="s">
        <v>352</v>
      </c>
      <c r="C5059" s="51">
        <v>1.14091E-6</v>
      </c>
      <c r="D5059" s="51">
        <v>5.1800000000000006E-7</v>
      </c>
      <c r="E5059" s="51">
        <v>3.6830599999999999E-7</v>
      </c>
      <c r="F5059" s="52">
        <v>6.7800000000000001E-7</v>
      </c>
      <c r="G5059" s="53">
        <v>2.705216E-6</v>
      </c>
      <c r="H5059" s="53">
        <f t="shared" si="78"/>
        <v>1.37966016E-6</v>
      </c>
    </row>
    <row r="5060" spans="1:8" x14ac:dyDescent="0.4">
      <c r="A5060" s="49"/>
      <c r="B5060" s="50" t="s">
        <v>362</v>
      </c>
      <c r="C5060" s="51">
        <v>2.1904100000000001E-7</v>
      </c>
      <c r="D5060" s="51">
        <v>6.07097E-7</v>
      </c>
      <c r="E5060" s="51">
        <v>4.7572599999999998E-7</v>
      </c>
      <c r="F5060" s="52">
        <v>1.4100000000000001E-6</v>
      </c>
      <c r="G5060" s="53">
        <v>2.7118640000000001E-6</v>
      </c>
      <c r="H5060" s="53">
        <f t="shared" si="78"/>
        <v>1.38305064E-6</v>
      </c>
    </row>
    <row r="5061" spans="1:8" x14ac:dyDescent="0.4">
      <c r="A5061" s="49"/>
      <c r="B5061" s="50" t="s">
        <v>321</v>
      </c>
      <c r="C5061" s="51">
        <v>9.34254E-7</v>
      </c>
      <c r="D5061" s="51">
        <v>8.2567299999999998E-7</v>
      </c>
      <c r="E5061" s="51">
        <v>3.1860099999999998E-7</v>
      </c>
      <c r="F5061" s="52">
        <v>8.1699999999999997E-7</v>
      </c>
      <c r="G5061" s="53">
        <v>2.895528E-6</v>
      </c>
      <c r="H5061" s="53">
        <f t="shared" si="78"/>
        <v>1.47671928E-6</v>
      </c>
    </row>
    <row r="5062" spans="1:8" x14ac:dyDescent="0.4">
      <c r="A5062" s="49"/>
      <c r="B5062" s="50" t="s">
        <v>221</v>
      </c>
      <c r="C5062" s="51">
        <v>4.4109900000000002E-7</v>
      </c>
      <c r="D5062" s="51">
        <v>9.2213899999999994E-7</v>
      </c>
      <c r="E5062" s="51">
        <v>4.4293299999999999E-7</v>
      </c>
      <c r="F5062" s="52">
        <v>1.4100000000000001E-6</v>
      </c>
      <c r="G5062" s="53">
        <v>3.2161710000000005E-6</v>
      </c>
      <c r="H5062" s="53">
        <f t="shared" si="78"/>
        <v>1.6402472100000003E-6</v>
      </c>
    </row>
    <row r="5063" spans="1:8" x14ac:dyDescent="0.4">
      <c r="A5063" s="49"/>
      <c r="B5063" s="50" t="s">
        <v>472</v>
      </c>
      <c r="C5063" s="51">
        <v>1.5625400000000001E-6</v>
      </c>
      <c r="D5063" s="51">
        <v>1.1751000000000002E-6</v>
      </c>
      <c r="E5063" s="51">
        <v>1.55E-7</v>
      </c>
      <c r="F5063" s="52">
        <v>4.4200000000000001E-7</v>
      </c>
      <c r="G5063" s="53">
        <v>3.3346400000000005E-6</v>
      </c>
      <c r="H5063" s="53">
        <f t="shared" si="78"/>
        <v>1.7006664000000002E-6</v>
      </c>
    </row>
    <row r="5064" spans="1:8" x14ac:dyDescent="0.4">
      <c r="A5064" s="49"/>
      <c r="B5064" s="50" t="s">
        <v>417</v>
      </c>
      <c r="C5064" s="51">
        <v>1.29973E-6</v>
      </c>
      <c r="D5064" s="51">
        <v>6.6821299999999995E-7</v>
      </c>
      <c r="E5064" s="51">
        <v>4.8416199999999996E-7</v>
      </c>
      <c r="F5064" s="52">
        <v>9.9999999999999995E-7</v>
      </c>
      <c r="G5064" s="53">
        <v>3.4521049999999995E-6</v>
      </c>
      <c r="H5064" s="53">
        <f t="shared" si="78"/>
        <v>1.7605735499999997E-6</v>
      </c>
    </row>
    <row r="5065" spans="1:8" x14ac:dyDescent="0.4">
      <c r="A5065" s="49"/>
      <c r="B5065" s="50" t="s">
        <v>363</v>
      </c>
      <c r="C5065" s="51">
        <v>1.3605200000000001E-6</v>
      </c>
      <c r="D5065" s="51">
        <v>7.9509100000000009E-7</v>
      </c>
      <c r="E5065" s="51">
        <v>7.3562199999999997E-7</v>
      </c>
      <c r="F5065" s="52">
        <v>7.1399999999999996E-7</v>
      </c>
      <c r="G5065" s="53">
        <v>3.6052330000000001E-6</v>
      </c>
      <c r="H5065" s="53">
        <f t="shared" ref="H5065:H5128" si="79">G5065*0.51</f>
        <v>1.8386688300000001E-6</v>
      </c>
    </row>
    <row r="5066" spans="1:8" x14ac:dyDescent="0.4">
      <c r="A5066" s="49"/>
      <c r="B5066" s="50" t="s">
        <v>449</v>
      </c>
      <c r="C5066" s="51">
        <v>2.4991900000000003E-6</v>
      </c>
      <c r="D5066" s="51">
        <v>1.4035499999999999E-6</v>
      </c>
      <c r="E5066" s="51">
        <v>3.3036600000000001E-7</v>
      </c>
      <c r="F5066" s="52">
        <v>6.1499999999999994E-7</v>
      </c>
      <c r="G5066" s="53">
        <v>4.8481060000000008E-6</v>
      </c>
      <c r="H5066" s="53">
        <f t="shared" si="79"/>
        <v>2.4725340600000004E-6</v>
      </c>
    </row>
    <row r="5067" spans="1:8" x14ac:dyDescent="0.4">
      <c r="A5067" s="49"/>
      <c r="B5067" s="50" t="s">
        <v>431</v>
      </c>
      <c r="C5067" s="51">
        <v>9.2440100000000002E-7</v>
      </c>
      <c r="D5067" s="51">
        <v>2.1951000000000004E-6</v>
      </c>
      <c r="E5067" s="51">
        <v>6.0817399999999998E-7</v>
      </c>
      <c r="F5067" s="52">
        <v>2.1900000000000002E-6</v>
      </c>
      <c r="G5067" s="53">
        <v>5.9176750000000009E-6</v>
      </c>
      <c r="H5067" s="53">
        <f t="shared" si="79"/>
        <v>3.0180142500000004E-6</v>
      </c>
    </row>
    <row r="5068" spans="1:8" x14ac:dyDescent="0.4">
      <c r="A5068" s="49"/>
      <c r="B5068" s="50" t="s">
        <v>424</v>
      </c>
      <c r="C5068" s="51">
        <v>2.8513300000000001E-6</v>
      </c>
      <c r="D5068" s="51">
        <v>1.1495299999999999E-6</v>
      </c>
      <c r="E5068" s="51">
        <v>8.3143400000000008E-7</v>
      </c>
      <c r="F5068" s="52">
        <v>1.37E-6</v>
      </c>
      <c r="G5068" s="53">
        <v>6.2022939999999993E-6</v>
      </c>
      <c r="H5068" s="53">
        <f t="shared" si="79"/>
        <v>3.1631699399999999E-6</v>
      </c>
    </row>
    <row r="5069" spans="1:8" x14ac:dyDescent="0.4">
      <c r="A5069" s="49"/>
      <c r="B5069" s="50" t="s">
        <v>225</v>
      </c>
      <c r="C5069" s="51">
        <v>1.6107300000000001E-6</v>
      </c>
      <c r="D5069" s="51">
        <v>4.6384599999999995E-6</v>
      </c>
      <c r="E5069" s="51">
        <v>3.9800000000000004E-7</v>
      </c>
      <c r="F5069" s="52">
        <v>5.6899999999999997E-7</v>
      </c>
      <c r="G5069" s="53">
        <v>7.2161899999999998E-6</v>
      </c>
      <c r="H5069" s="53">
        <f t="shared" si="79"/>
        <v>3.6802569000000001E-6</v>
      </c>
    </row>
    <row r="5070" spans="1:8" x14ac:dyDescent="0.4">
      <c r="A5070" s="49"/>
      <c r="B5070" s="50" t="s">
        <v>390</v>
      </c>
      <c r="C5070" s="51">
        <v>1.4335999999999999E-6</v>
      </c>
      <c r="D5070" s="51">
        <v>2.6112200000000002E-6</v>
      </c>
      <c r="E5070" s="51">
        <v>1.23911E-6</v>
      </c>
      <c r="F5070" s="52">
        <v>2.2300000000000002E-6</v>
      </c>
      <c r="G5070" s="53">
        <v>7.5139300000000006E-6</v>
      </c>
      <c r="H5070" s="53">
        <f t="shared" si="79"/>
        <v>3.8321043000000001E-6</v>
      </c>
    </row>
    <row r="5071" spans="1:8" x14ac:dyDescent="0.4">
      <c r="A5071" s="49"/>
      <c r="B5071" s="50" t="s">
        <v>372</v>
      </c>
      <c r="C5071" s="51">
        <v>5.2812700000000002E-6</v>
      </c>
      <c r="D5071" s="51">
        <v>1.6391400000000002E-6</v>
      </c>
      <c r="E5071" s="51">
        <v>3.3536599999999996E-7</v>
      </c>
      <c r="F5071" s="52">
        <v>6.5899999999999996E-7</v>
      </c>
      <c r="G5071" s="53">
        <v>7.9147760000000002E-6</v>
      </c>
      <c r="H5071" s="53">
        <f t="shared" si="79"/>
        <v>4.0365357600000004E-6</v>
      </c>
    </row>
    <row r="5072" spans="1:8" x14ac:dyDescent="0.4">
      <c r="A5072" s="49"/>
      <c r="B5072" s="50" t="s">
        <v>383</v>
      </c>
      <c r="C5072" s="51">
        <v>9.2109E-7</v>
      </c>
      <c r="D5072" s="51">
        <v>3.1861699999999997E-6</v>
      </c>
      <c r="E5072" s="51">
        <v>1.5216200000000001E-6</v>
      </c>
      <c r="F5072" s="52">
        <v>4.7500000000000003E-6</v>
      </c>
      <c r="G5072" s="53">
        <v>1.037888E-5</v>
      </c>
      <c r="H5072" s="53">
        <f t="shared" si="79"/>
        <v>5.2932287999999999E-6</v>
      </c>
    </row>
    <row r="5073" spans="1:8" x14ac:dyDescent="0.4">
      <c r="A5073" s="49"/>
      <c r="B5073" s="50" t="s">
        <v>459</v>
      </c>
      <c r="C5073" s="51">
        <v>6.0754499999999996E-6</v>
      </c>
      <c r="D5073" s="51">
        <v>1.18114E-5</v>
      </c>
      <c r="E5073" s="51">
        <v>3.53817E-7</v>
      </c>
      <c r="F5073" s="52">
        <v>2.2200000000000003E-6</v>
      </c>
      <c r="G5073" s="53">
        <v>2.0460666999999998E-5</v>
      </c>
      <c r="H5073" s="53">
        <f t="shared" si="79"/>
        <v>1.0434940169999999E-5</v>
      </c>
    </row>
    <row r="5074" spans="1:8" x14ac:dyDescent="0.4">
      <c r="A5074" s="49"/>
      <c r="B5074" s="50" t="s">
        <v>447</v>
      </c>
      <c r="C5074" s="51">
        <v>1.5400000000000002E-5</v>
      </c>
      <c r="D5074" s="51">
        <v>8.0900000000000005E-6</v>
      </c>
      <c r="E5074" s="51">
        <v>5.5500000000000002E-6</v>
      </c>
      <c r="F5074" s="52">
        <v>1.1E-5</v>
      </c>
      <c r="G5074" s="53">
        <v>4.0039999999999996E-5</v>
      </c>
      <c r="H5074" s="53">
        <f t="shared" si="79"/>
        <v>2.0420399999999998E-5</v>
      </c>
    </row>
    <row r="5075" spans="1:8" x14ac:dyDescent="0.4">
      <c r="A5075" s="44" t="s">
        <v>294</v>
      </c>
      <c r="B5075" s="45" t="s">
        <v>464</v>
      </c>
      <c r="C5075" s="46">
        <v>4.1235200000000003E-9</v>
      </c>
      <c r="D5075" s="46">
        <v>1.07087E-8</v>
      </c>
      <c r="E5075" s="46">
        <v>9.7597299999999997E-11</v>
      </c>
      <c r="F5075" s="47">
        <v>4.3899999999999999E-9</v>
      </c>
      <c r="G5075" s="48">
        <v>1.93198173E-8</v>
      </c>
      <c r="H5075" s="48">
        <f t="shared" si="79"/>
        <v>9.853106823E-9</v>
      </c>
    </row>
    <row r="5076" spans="1:8" x14ac:dyDescent="0.4">
      <c r="A5076" s="49"/>
      <c r="B5076" s="50" t="s">
        <v>418</v>
      </c>
      <c r="C5076" s="51">
        <v>1.97192E-8</v>
      </c>
      <c r="D5076" s="51">
        <v>1.2113000000000001E-8</v>
      </c>
      <c r="E5076" s="51">
        <v>9.136929999999999E-10</v>
      </c>
      <c r="F5076" s="52">
        <v>4.4299999999999998E-9</v>
      </c>
      <c r="G5076" s="53">
        <v>3.7175893000000004E-8</v>
      </c>
      <c r="H5076" s="53">
        <f t="shared" si="79"/>
        <v>1.8959705430000002E-8</v>
      </c>
    </row>
    <row r="5077" spans="1:8" x14ac:dyDescent="0.4">
      <c r="A5077" s="49"/>
      <c r="B5077" s="50" t="s">
        <v>219</v>
      </c>
      <c r="C5077" s="51">
        <v>2.05603E-8</v>
      </c>
      <c r="D5077" s="51">
        <v>1.25436E-8</v>
      </c>
      <c r="E5077" s="51">
        <v>9.5901099999999988E-10</v>
      </c>
      <c r="F5077" s="52">
        <v>4.5999999999999998E-9</v>
      </c>
      <c r="G5077" s="53">
        <v>3.8662910999999995E-8</v>
      </c>
      <c r="H5077" s="53">
        <f t="shared" si="79"/>
        <v>1.9718084609999997E-8</v>
      </c>
    </row>
    <row r="5078" spans="1:8" x14ac:dyDescent="0.4">
      <c r="A5078" s="49"/>
      <c r="B5078" s="50" t="s">
        <v>292</v>
      </c>
      <c r="C5078" s="51">
        <v>2.5905600000000002E-8</v>
      </c>
      <c r="D5078" s="51">
        <v>1.5940899999999998E-8</v>
      </c>
      <c r="E5078" s="51">
        <v>2.6527699999999997E-9</v>
      </c>
      <c r="F5078" s="52">
        <v>5.8200000000000002E-9</v>
      </c>
      <c r="G5078" s="53">
        <v>5.0319270000000002E-8</v>
      </c>
      <c r="H5078" s="53">
        <f t="shared" si="79"/>
        <v>2.5662827700000003E-8</v>
      </c>
    </row>
    <row r="5079" spans="1:8" x14ac:dyDescent="0.4">
      <c r="A5079" s="49"/>
      <c r="B5079" s="50" t="s">
        <v>216</v>
      </c>
      <c r="C5079" s="51">
        <v>5.6613400000000001E-8</v>
      </c>
      <c r="D5079" s="51">
        <v>2.9689300000000002E-8</v>
      </c>
      <c r="E5079" s="51">
        <v>3.0070300000000001E-9</v>
      </c>
      <c r="F5079" s="52">
        <v>1.04E-8</v>
      </c>
      <c r="G5079" s="53">
        <v>9.9709729999999997E-8</v>
      </c>
      <c r="H5079" s="53">
        <f t="shared" si="79"/>
        <v>5.0851962299999997E-8</v>
      </c>
    </row>
    <row r="5080" spans="1:8" x14ac:dyDescent="0.4">
      <c r="A5080" s="49"/>
      <c r="B5080" s="50" t="s">
        <v>379</v>
      </c>
      <c r="C5080" s="51">
        <v>4.9220400000000002E-8</v>
      </c>
      <c r="D5080" s="51">
        <v>1.92968E-8</v>
      </c>
      <c r="E5080" s="51">
        <v>9.5202499999999988E-9</v>
      </c>
      <c r="F5080" s="52">
        <v>2.3499999999999999E-8</v>
      </c>
      <c r="G5080" s="53">
        <v>1.0153745E-7</v>
      </c>
      <c r="H5080" s="53">
        <f t="shared" si="79"/>
        <v>5.1784099499999999E-8</v>
      </c>
    </row>
    <row r="5081" spans="1:8" x14ac:dyDescent="0.4">
      <c r="A5081" s="49"/>
      <c r="B5081" s="50" t="s">
        <v>220</v>
      </c>
      <c r="C5081" s="51">
        <v>5.5600000000000002E-8</v>
      </c>
      <c r="D5081" s="51">
        <v>3.4100000000000001E-8</v>
      </c>
      <c r="E5081" s="51">
        <v>2.5766200000000001E-9</v>
      </c>
      <c r="F5081" s="52">
        <v>9.4700000000000014E-9</v>
      </c>
      <c r="G5081" s="53">
        <v>1.0174662000000002E-7</v>
      </c>
      <c r="H5081" s="53">
        <f t="shared" si="79"/>
        <v>5.1890776200000009E-8</v>
      </c>
    </row>
    <row r="5082" spans="1:8" x14ac:dyDescent="0.4">
      <c r="A5082" s="49"/>
      <c r="B5082" s="50" t="s">
        <v>437</v>
      </c>
      <c r="C5082" s="51">
        <v>2.3457900000000002E-8</v>
      </c>
      <c r="D5082" s="51">
        <v>5.3185399999999998E-8</v>
      </c>
      <c r="E5082" s="51">
        <v>1.45912E-9</v>
      </c>
      <c r="F5082" s="52">
        <v>2.4100000000000001E-8</v>
      </c>
      <c r="G5082" s="53">
        <v>1.0220241999999999E-7</v>
      </c>
      <c r="H5082" s="53">
        <f t="shared" si="79"/>
        <v>5.2123234199999995E-8</v>
      </c>
    </row>
    <row r="5083" spans="1:8" x14ac:dyDescent="0.4">
      <c r="A5083" s="49"/>
      <c r="B5083" s="50" t="s">
        <v>413</v>
      </c>
      <c r="C5083" s="51">
        <v>6.01543E-8</v>
      </c>
      <c r="D5083" s="51">
        <v>3.5465699999999998E-8</v>
      </c>
      <c r="E5083" s="51">
        <v>5.2411200000000006E-9</v>
      </c>
      <c r="F5083" s="52">
        <v>1.29E-8</v>
      </c>
      <c r="G5083" s="53">
        <v>1.1376112000000001E-7</v>
      </c>
      <c r="H5083" s="53">
        <f t="shared" si="79"/>
        <v>5.8018171200000005E-8</v>
      </c>
    </row>
    <row r="5084" spans="1:8" x14ac:dyDescent="0.4">
      <c r="A5084" s="49"/>
      <c r="B5084" s="50" t="s">
        <v>358</v>
      </c>
      <c r="C5084" s="51">
        <v>5.5300000000000005E-8</v>
      </c>
      <c r="D5084" s="51">
        <v>3.8999999999999998E-8</v>
      </c>
      <c r="E5084" s="51">
        <v>1.35E-8</v>
      </c>
      <c r="F5084" s="52">
        <v>2.6800000000000002E-8</v>
      </c>
      <c r="G5084" s="53">
        <v>1.3460000000000003E-7</v>
      </c>
      <c r="H5084" s="53">
        <f t="shared" si="79"/>
        <v>6.8646000000000018E-8</v>
      </c>
    </row>
    <row r="5085" spans="1:8" x14ac:dyDescent="0.4">
      <c r="A5085" s="49"/>
      <c r="B5085" s="50" t="s">
        <v>369</v>
      </c>
      <c r="C5085" s="51">
        <v>5.6719599999999999E-8</v>
      </c>
      <c r="D5085" s="51">
        <v>8.2669800000000001E-8</v>
      </c>
      <c r="E5085" s="51">
        <v>1.0605600000000001E-8</v>
      </c>
      <c r="F5085" s="52">
        <v>1.6199999999999999E-8</v>
      </c>
      <c r="G5085" s="53">
        <v>1.6619500000000001E-7</v>
      </c>
      <c r="H5085" s="53">
        <f t="shared" si="79"/>
        <v>8.4759450000000003E-8</v>
      </c>
    </row>
    <row r="5086" spans="1:8" x14ac:dyDescent="0.4">
      <c r="A5086" s="49"/>
      <c r="B5086" s="50" t="s">
        <v>370</v>
      </c>
      <c r="C5086" s="51">
        <v>5.6719599999999999E-8</v>
      </c>
      <c r="D5086" s="51">
        <v>8.2669800000000001E-8</v>
      </c>
      <c r="E5086" s="51">
        <v>1.0605600000000001E-8</v>
      </c>
      <c r="F5086" s="52">
        <v>1.6199999999999999E-8</v>
      </c>
      <c r="G5086" s="53">
        <v>1.6619500000000001E-7</v>
      </c>
      <c r="H5086" s="53">
        <f t="shared" si="79"/>
        <v>8.4759450000000003E-8</v>
      </c>
    </row>
    <row r="5087" spans="1:8" x14ac:dyDescent="0.4">
      <c r="A5087" s="49"/>
      <c r="B5087" s="50" t="s">
        <v>159</v>
      </c>
      <c r="C5087" s="51">
        <v>1.24187E-7</v>
      </c>
      <c r="D5087" s="51">
        <v>6.7811699999999996E-8</v>
      </c>
      <c r="E5087" s="51">
        <v>7.3240900000000008E-8</v>
      </c>
      <c r="F5087" s="52">
        <v>4.1900000000000005E-8</v>
      </c>
      <c r="G5087" s="53">
        <v>3.0713960000000001E-7</v>
      </c>
      <c r="H5087" s="53">
        <f t="shared" si="79"/>
        <v>1.56641196E-7</v>
      </c>
    </row>
    <row r="5088" spans="1:8" x14ac:dyDescent="0.4">
      <c r="A5088" s="49"/>
      <c r="B5088" s="50" t="s">
        <v>473</v>
      </c>
      <c r="C5088" s="51">
        <v>4.4278699999999999E-8</v>
      </c>
      <c r="D5088" s="51">
        <v>1.9212999999999999E-7</v>
      </c>
      <c r="E5088" s="51">
        <v>4.9727499999999998E-9</v>
      </c>
      <c r="F5088" s="52">
        <v>7.54E-8</v>
      </c>
      <c r="G5088" s="53">
        <v>3.1678144999999997E-7</v>
      </c>
      <c r="H5088" s="53">
        <f t="shared" si="79"/>
        <v>1.6155853949999999E-7</v>
      </c>
    </row>
    <row r="5089" spans="1:8" x14ac:dyDescent="0.4">
      <c r="A5089" s="49"/>
      <c r="B5089" s="50" t="s">
        <v>393</v>
      </c>
      <c r="C5089" s="51">
        <v>1.6300000000000002E-7</v>
      </c>
      <c r="D5089" s="51">
        <v>1.08E-7</v>
      </c>
      <c r="E5089" s="51">
        <v>9.3692399999999998E-9</v>
      </c>
      <c r="F5089" s="52">
        <v>3.7799999999999994E-8</v>
      </c>
      <c r="G5089" s="53">
        <v>3.1816923999999994E-7</v>
      </c>
      <c r="H5089" s="53">
        <f t="shared" si="79"/>
        <v>1.6226631239999998E-7</v>
      </c>
    </row>
    <row r="5090" spans="1:8" x14ac:dyDescent="0.4">
      <c r="A5090" s="49"/>
      <c r="B5090" s="50" t="s">
        <v>321</v>
      </c>
      <c r="C5090" s="51">
        <v>1.60208E-7</v>
      </c>
      <c r="D5090" s="51">
        <v>8.8599399999999993E-8</v>
      </c>
      <c r="E5090" s="51">
        <v>6.0861299999999995E-8</v>
      </c>
      <c r="F5090" s="52">
        <v>1.4600000000000001E-7</v>
      </c>
      <c r="G5090" s="53">
        <v>4.556687E-7</v>
      </c>
      <c r="H5090" s="53">
        <f t="shared" si="79"/>
        <v>2.3239103700000001E-7</v>
      </c>
    </row>
    <row r="5091" spans="1:8" x14ac:dyDescent="0.4">
      <c r="A5091" s="49"/>
      <c r="B5091" s="50" t="s">
        <v>422</v>
      </c>
      <c r="C5091" s="51">
        <v>1.11E-7</v>
      </c>
      <c r="D5091" s="51">
        <v>2.8620299999999999E-7</v>
      </c>
      <c r="E5091" s="51">
        <v>2.4E-8</v>
      </c>
      <c r="F5091" s="52">
        <v>9.9599999999999992E-8</v>
      </c>
      <c r="G5091" s="53">
        <v>5.2080300000000003E-7</v>
      </c>
      <c r="H5091" s="53">
        <f t="shared" si="79"/>
        <v>2.6560953E-7</v>
      </c>
    </row>
    <row r="5092" spans="1:8" x14ac:dyDescent="0.4">
      <c r="A5092" s="49"/>
      <c r="B5092" s="50" t="s">
        <v>427</v>
      </c>
      <c r="C5092" s="51">
        <v>2.2663800000000002E-7</v>
      </c>
      <c r="D5092" s="51">
        <v>1.7110099999999999E-7</v>
      </c>
      <c r="E5092" s="51">
        <v>9.3755400000000003E-8</v>
      </c>
      <c r="F5092" s="52">
        <v>9.6199999999999988E-8</v>
      </c>
      <c r="G5092" s="53">
        <v>5.8769439999999991E-7</v>
      </c>
      <c r="H5092" s="53">
        <f t="shared" si="79"/>
        <v>2.9972414399999998E-7</v>
      </c>
    </row>
    <row r="5093" spans="1:8" x14ac:dyDescent="0.4">
      <c r="A5093" s="49"/>
      <c r="B5093" s="50" t="s">
        <v>352</v>
      </c>
      <c r="C5093" s="51">
        <v>2.9271999999999999E-7</v>
      </c>
      <c r="D5093" s="51">
        <v>1.2770699999999999E-7</v>
      </c>
      <c r="E5093" s="51">
        <v>7.5052000000000003E-8</v>
      </c>
      <c r="F5093" s="52">
        <v>1.61E-7</v>
      </c>
      <c r="G5093" s="53">
        <v>6.5647900000000004E-7</v>
      </c>
      <c r="H5093" s="53">
        <f t="shared" si="79"/>
        <v>3.3480429E-7</v>
      </c>
    </row>
    <row r="5094" spans="1:8" x14ac:dyDescent="0.4">
      <c r="A5094" s="49"/>
      <c r="B5094" s="50" t="s">
        <v>342</v>
      </c>
      <c r="C5094" s="51">
        <v>2.4526799999999997E-7</v>
      </c>
      <c r="D5094" s="51">
        <v>2.17353E-7</v>
      </c>
      <c r="E5094" s="51">
        <v>1.3792000000000001E-7</v>
      </c>
      <c r="F5094" s="52">
        <v>6.1799999999999998E-8</v>
      </c>
      <c r="G5094" s="53">
        <v>6.6234099999999996E-7</v>
      </c>
      <c r="H5094" s="53">
        <f t="shared" si="79"/>
        <v>3.3779391E-7</v>
      </c>
    </row>
    <row r="5095" spans="1:8" x14ac:dyDescent="0.4">
      <c r="A5095" s="49"/>
      <c r="B5095" s="50" t="s">
        <v>307</v>
      </c>
      <c r="C5095" s="51">
        <v>3.4902700000000002E-7</v>
      </c>
      <c r="D5095" s="51">
        <v>3.3443400000000002E-7</v>
      </c>
      <c r="E5095" s="51">
        <v>2.4471700000000003E-8</v>
      </c>
      <c r="F5095" s="52">
        <v>9.3099999999999993E-8</v>
      </c>
      <c r="G5095" s="53">
        <v>8.0103270000000007E-7</v>
      </c>
      <c r="H5095" s="53">
        <f t="shared" si="79"/>
        <v>4.0852667700000004E-7</v>
      </c>
    </row>
    <row r="5096" spans="1:8" x14ac:dyDescent="0.4">
      <c r="A5096" s="49"/>
      <c r="B5096" s="50" t="s">
        <v>419</v>
      </c>
      <c r="C5096" s="51">
        <v>2.9966700000000001E-7</v>
      </c>
      <c r="D5096" s="51">
        <v>2.5990699999999997E-7</v>
      </c>
      <c r="E5096" s="51">
        <v>7.7617800000000003E-8</v>
      </c>
      <c r="F5096" s="52">
        <v>1.7000000000000001E-7</v>
      </c>
      <c r="G5096" s="53">
        <v>8.0719179999999998E-7</v>
      </c>
      <c r="H5096" s="53">
        <f t="shared" si="79"/>
        <v>4.1166781800000001E-7</v>
      </c>
    </row>
    <row r="5097" spans="1:8" x14ac:dyDescent="0.4">
      <c r="A5097" s="49"/>
      <c r="B5097" s="50" t="s">
        <v>406</v>
      </c>
      <c r="C5097" s="51">
        <v>3.2216800000000003E-7</v>
      </c>
      <c r="D5097" s="51">
        <v>1.87192E-7</v>
      </c>
      <c r="E5097" s="51">
        <v>1.2548999999999999E-7</v>
      </c>
      <c r="F5097" s="52">
        <v>2.29E-7</v>
      </c>
      <c r="G5097" s="53">
        <v>8.638500000000001E-7</v>
      </c>
      <c r="H5097" s="53">
        <f t="shared" si="79"/>
        <v>4.4056350000000007E-7</v>
      </c>
    </row>
    <row r="5098" spans="1:8" x14ac:dyDescent="0.4">
      <c r="A5098" s="49"/>
      <c r="B5098" s="50" t="s">
        <v>471</v>
      </c>
      <c r="C5098" s="51">
        <v>3.9041000000000001E-7</v>
      </c>
      <c r="D5098" s="51">
        <v>3.5156000000000001E-7</v>
      </c>
      <c r="E5098" s="51">
        <v>7.3363199999999991E-8</v>
      </c>
      <c r="F5098" s="52">
        <v>7.1400000000000004E-8</v>
      </c>
      <c r="G5098" s="53">
        <v>8.8673319999999996E-7</v>
      </c>
      <c r="H5098" s="53">
        <f t="shared" si="79"/>
        <v>4.5223393199999999E-7</v>
      </c>
    </row>
    <row r="5099" spans="1:8" x14ac:dyDescent="0.4">
      <c r="A5099" s="49"/>
      <c r="B5099" s="50" t="s">
        <v>409</v>
      </c>
      <c r="C5099" s="51">
        <v>3.6690500000000002E-7</v>
      </c>
      <c r="D5099" s="51">
        <v>1.91862E-7</v>
      </c>
      <c r="E5099" s="51">
        <v>1.0167799999999999E-7</v>
      </c>
      <c r="F5099" s="52">
        <v>2.41E-7</v>
      </c>
      <c r="G5099" s="53">
        <v>9.0144499999999993E-7</v>
      </c>
      <c r="H5099" s="53">
        <f t="shared" si="79"/>
        <v>4.5973694999999996E-7</v>
      </c>
    </row>
    <row r="5100" spans="1:8" x14ac:dyDescent="0.4">
      <c r="A5100" s="49"/>
      <c r="B5100" s="50" t="s">
        <v>221</v>
      </c>
      <c r="C5100" s="51">
        <v>1.59626E-7</v>
      </c>
      <c r="D5100" s="51">
        <v>2.4474499999999999E-7</v>
      </c>
      <c r="E5100" s="51">
        <v>1.6888499999999999E-7</v>
      </c>
      <c r="F5100" s="52">
        <v>4.8800000000000003E-7</v>
      </c>
      <c r="G5100" s="53">
        <v>1.061256E-6</v>
      </c>
      <c r="H5100" s="53">
        <f t="shared" si="79"/>
        <v>5.4124055999999996E-7</v>
      </c>
    </row>
    <row r="5101" spans="1:8" x14ac:dyDescent="0.4">
      <c r="A5101" s="49"/>
      <c r="B5101" s="50" t="s">
        <v>455</v>
      </c>
      <c r="C5101" s="51">
        <v>4.33866E-7</v>
      </c>
      <c r="D5101" s="51">
        <v>3.3126099999999999E-7</v>
      </c>
      <c r="E5101" s="51">
        <v>1.11736E-7</v>
      </c>
      <c r="F5101" s="52">
        <v>2.7300000000000002E-7</v>
      </c>
      <c r="G5101" s="53">
        <v>1.149863E-6</v>
      </c>
      <c r="H5101" s="53">
        <f t="shared" si="79"/>
        <v>5.8643013000000004E-7</v>
      </c>
    </row>
    <row r="5102" spans="1:8" x14ac:dyDescent="0.4">
      <c r="A5102" s="49"/>
      <c r="B5102" s="50" t="s">
        <v>349</v>
      </c>
      <c r="C5102" s="51">
        <v>3.7111499999999997E-7</v>
      </c>
      <c r="D5102" s="51">
        <v>4.7976699999999998E-7</v>
      </c>
      <c r="E5102" s="51">
        <v>8.5403E-8</v>
      </c>
      <c r="F5102" s="52">
        <v>2.2100000000000001E-7</v>
      </c>
      <c r="G5102" s="53">
        <v>1.1572849999999999E-6</v>
      </c>
      <c r="H5102" s="53">
        <f t="shared" si="79"/>
        <v>5.9021534999999997E-7</v>
      </c>
    </row>
    <row r="5103" spans="1:8" x14ac:dyDescent="0.4">
      <c r="A5103" s="49"/>
      <c r="B5103" s="50" t="s">
        <v>74</v>
      </c>
      <c r="C5103" s="51">
        <v>3.7111499999999997E-7</v>
      </c>
      <c r="D5103" s="51">
        <v>4.7976699999999998E-7</v>
      </c>
      <c r="E5103" s="51">
        <v>8.5403E-8</v>
      </c>
      <c r="F5103" s="52">
        <v>2.2100000000000001E-7</v>
      </c>
      <c r="G5103" s="53">
        <v>1.1572849999999999E-6</v>
      </c>
      <c r="H5103" s="53">
        <f t="shared" si="79"/>
        <v>5.9021534999999997E-7</v>
      </c>
    </row>
    <row r="5104" spans="1:8" x14ac:dyDescent="0.4">
      <c r="A5104" s="49"/>
      <c r="B5104" s="50" t="s">
        <v>350</v>
      </c>
      <c r="C5104" s="51">
        <v>3.7111499999999997E-7</v>
      </c>
      <c r="D5104" s="51">
        <v>4.7976699999999998E-7</v>
      </c>
      <c r="E5104" s="51">
        <v>8.5403E-8</v>
      </c>
      <c r="F5104" s="52">
        <v>2.2100000000000001E-7</v>
      </c>
      <c r="G5104" s="53">
        <v>1.1572849999999999E-6</v>
      </c>
      <c r="H5104" s="53">
        <f t="shared" si="79"/>
        <v>5.9021534999999997E-7</v>
      </c>
    </row>
    <row r="5105" spans="1:8" x14ac:dyDescent="0.4">
      <c r="A5105" s="49"/>
      <c r="B5105" s="50" t="s">
        <v>428</v>
      </c>
      <c r="C5105" s="51">
        <v>3.24616E-7</v>
      </c>
      <c r="D5105" s="51">
        <v>2.9666600000000002E-7</v>
      </c>
      <c r="E5105" s="51">
        <v>1.7756900000000002E-7</v>
      </c>
      <c r="F5105" s="52">
        <v>5.0699999999999997E-7</v>
      </c>
      <c r="G5105" s="53">
        <v>1.305851E-6</v>
      </c>
      <c r="H5105" s="53">
        <f t="shared" si="79"/>
        <v>6.6598400999999997E-7</v>
      </c>
    </row>
    <row r="5106" spans="1:8" x14ac:dyDescent="0.4">
      <c r="A5106" s="49"/>
      <c r="B5106" s="50" t="s">
        <v>363</v>
      </c>
      <c r="C5106" s="51">
        <v>5.6579399999999999E-7</v>
      </c>
      <c r="D5106" s="51">
        <v>2.8795900000000002E-7</v>
      </c>
      <c r="E5106" s="51">
        <v>2.7297900000000003E-7</v>
      </c>
      <c r="F5106" s="52">
        <v>2.9200000000000002E-7</v>
      </c>
      <c r="G5106" s="53">
        <v>1.4187320000000001E-6</v>
      </c>
      <c r="H5106" s="53">
        <f t="shared" si="79"/>
        <v>7.2355332000000002E-7</v>
      </c>
    </row>
    <row r="5107" spans="1:8" x14ac:dyDescent="0.4">
      <c r="A5107" s="49"/>
      <c r="B5107" s="50" t="s">
        <v>351</v>
      </c>
      <c r="C5107" s="51">
        <v>9.4784999999999995E-7</v>
      </c>
      <c r="D5107" s="51">
        <v>4.5341999999999999E-7</v>
      </c>
      <c r="E5107" s="51">
        <v>1.7081000000000001E-7</v>
      </c>
      <c r="F5107" s="52">
        <v>3.7399999999999999E-7</v>
      </c>
      <c r="G5107" s="53">
        <v>1.9460800000000002E-6</v>
      </c>
      <c r="H5107" s="53">
        <f t="shared" si="79"/>
        <v>9.9250080000000018E-7</v>
      </c>
    </row>
    <row r="5108" spans="1:8" x14ac:dyDescent="0.4">
      <c r="A5108" s="49"/>
      <c r="B5108" s="50" t="s">
        <v>91</v>
      </c>
      <c r="C5108" s="51">
        <v>9.8340900000000001E-7</v>
      </c>
      <c r="D5108" s="51">
        <v>6.6648600000000003E-7</v>
      </c>
      <c r="E5108" s="51">
        <v>2.2663499999999999E-7</v>
      </c>
      <c r="F5108" s="52">
        <v>4.1300000000000001E-7</v>
      </c>
      <c r="G5108" s="53">
        <v>2.2895300000000003E-6</v>
      </c>
      <c r="H5108" s="53">
        <f t="shared" si="79"/>
        <v>1.1676603E-6</v>
      </c>
    </row>
    <row r="5109" spans="1:8" x14ac:dyDescent="0.4">
      <c r="A5109" s="49"/>
      <c r="B5109" s="50" t="s">
        <v>431</v>
      </c>
      <c r="C5109" s="51">
        <v>3.9442000000000001E-7</v>
      </c>
      <c r="D5109" s="51">
        <v>1.2312299999999999E-6</v>
      </c>
      <c r="E5109" s="51">
        <v>4.2398200000000002E-7</v>
      </c>
      <c r="F5109" s="52">
        <v>8.7299999999999994E-7</v>
      </c>
      <c r="G5109" s="53">
        <v>2.9226320000000002E-6</v>
      </c>
      <c r="H5109" s="53">
        <f t="shared" si="79"/>
        <v>1.4905423200000002E-6</v>
      </c>
    </row>
    <row r="5110" spans="1:8" x14ac:dyDescent="0.4">
      <c r="A5110" s="49"/>
      <c r="B5110" s="50" t="s">
        <v>383</v>
      </c>
      <c r="C5110" s="51">
        <v>2.6675300000000001E-7</v>
      </c>
      <c r="D5110" s="51">
        <v>6.48396E-7</v>
      </c>
      <c r="E5110" s="51">
        <v>6.4076099999999995E-7</v>
      </c>
      <c r="F5110" s="52">
        <v>1.8300000000000001E-6</v>
      </c>
      <c r="G5110" s="53">
        <v>3.3859099999999999E-6</v>
      </c>
      <c r="H5110" s="53">
        <f t="shared" si="79"/>
        <v>1.7268141E-6</v>
      </c>
    </row>
    <row r="5111" spans="1:8" x14ac:dyDescent="0.4">
      <c r="A5111" s="49"/>
      <c r="B5111" s="50" t="s">
        <v>390</v>
      </c>
      <c r="C5111" s="51">
        <v>7.0701599999999998E-7</v>
      </c>
      <c r="D5111" s="51">
        <v>1.2272800000000002E-6</v>
      </c>
      <c r="E5111" s="51">
        <v>5.7465399999999998E-7</v>
      </c>
      <c r="F5111" s="52">
        <v>1.04E-6</v>
      </c>
      <c r="G5111" s="53">
        <v>3.5489500000000006E-6</v>
      </c>
      <c r="H5111" s="53">
        <f t="shared" si="79"/>
        <v>1.8099645000000002E-6</v>
      </c>
    </row>
    <row r="5112" spans="1:8" x14ac:dyDescent="0.4">
      <c r="A5112" s="49"/>
      <c r="B5112" s="50" t="s">
        <v>362</v>
      </c>
      <c r="C5112" s="51">
        <v>3.5794599999999999E-7</v>
      </c>
      <c r="D5112" s="51">
        <v>1.08369E-6</v>
      </c>
      <c r="E5112" s="51">
        <v>7.1163400000000008E-7</v>
      </c>
      <c r="F5112" s="52">
        <v>2.1500000000000002E-6</v>
      </c>
      <c r="G5112" s="53">
        <v>4.3032699999999995E-6</v>
      </c>
      <c r="H5112" s="53">
        <f t="shared" si="79"/>
        <v>2.1946676999999996E-6</v>
      </c>
    </row>
    <row r="5113" spans="1:8" x14ac:dyDescent="0.4">
      <c r="A5113" s="49"/>
      <c r="B5113" s="50" t="s">
        <v>467</v>
      </c>
      <c r="C5113" s="51">
        <v>1.8979699999999999E-6</v>
      </c>
      <c r="D5113" s="51">
        <v>1.0184700000000001E-6</v>
      </c>
      <c r="E5113" s="51">
        <v>7.6800900000000003E-7</v>
      </c>
      <c r="F5113" s="52">
        <v>2.0500000000000003E-6</v>
      </c>
      <c r="G5113" s="53">
        <v>5.7344490000000012E-6</v>
      </c>
      <c r="H5113" s="53">
        <f t="shared" si="79"/>
        <v>2.9245689900000007E-6</v>
      </c>
    </row>
    <row r="5114" spans="1:8" x14ac:dyDescent="0.4">
      <c r="A5114" s="44" t="s">
        <v>253</v>
      </c>
      <c r="B5114" s="45" t="s">
        <v>137</v>
      </c>
      <c r="C5114" s="46">
        <v>8.2771200000000005E-9</v>
      </c>
      <c r="D5114" s="46">
        <v>2.5771E-8</v>
      </c>
      <c r="E5114" s="46">
        <v>2.5086699999999998E-9</v>
      </c>
      <c r="F5114" s="47">
        <v>2.2199999999999998E-9</v>
      </c>
      <c r="G5114" s="48">
        <v>3.877679000000001E-8</v>
      </c>
      <c r="H5114" s="48">
        <f t="shared" si="79"/>
        <v>1.9776162900000005E-8</v>
      </c>
    </row>
    <row r="5115" spans="1:8" x14ac:dyDescent="0.4">
      <c r="A5115" s="49"/>
      <c r="B5115" s="50" t="s">
        <v>476</v>
      </c>
      <c r="C5115" s="51">
        <v>3.8099999999999997E-8</v>
      </c>
      <c r="D5115" s="51">
        <v>2.2300000000000001E-8</v>
      </c>
      <c r="E5115" s="51">
        <v>3.4000000000000003E-9</v>
      </c>
      <c r="F5115" s="52">
        <v>1.04E-8</v>
      </c>
      <c r="G5115" s="53">
        <v>7.4199999999999989E-8</v>
      </c>
      <c r="H5115" s="53">
        <f t="shared" si="79"/>
        <v>3.7841999999999996E-8</v>
      </c>
    </row>
    <row r="5116" spans="1:8" x14ac:dyDescent="0.4">
      <c r="A5116" s="49"/>
      <c r="B5116" s="50" t="s">
        <v>429</v>
      </c>
      <c r="C5116" s="51">
        <v>2.0999999999999999E-8</v>
      </c>
      <c r="D5116" s="51">
        <v>4.9284900000000002E-8</v>
      </c>
      <c r="E5116" s="51">
        <v>3.9899999999999997E-9</v>
      </c>
      <c r="F5116" s="52">
        <v>2.88E-9</v>
      </c>
      <c r="G5116" s="53">
        <v>7.71549E-8</v>
      </c>
      <c r="H5116" s="53">
        <f t="shared" si="79"/>
        <v>3.9348999E-8</v>
      </c>
    </row>
    <row r="5117" spans="1:8" x14ac:dyDescent="0.4">
      <c r="A5117" s="49"/>
      <c r="B5117" s="50" t="s">
        <v>346</v>
      </c>
      <c r="C5117" s="51">
        <v>1.93044E-8</v>
      </c>
      <c r="D5117" s="51">
        <v>5.2215300000000004E-8</v>
      </c>
      <c r="E5117" s="51">
        <v>4.4331100000000002E-9</v>
      </c>
      <c r="F5117" s="52">
        <v>1.1199999999999999E-8</v>
      </c>
      <c r="G5117" s="53">
        <v>8.7152809999999999E-8</v>
      </c>
      <c r="H5117" s="53">
        <f t="shared" si="79"/>
        <v>4.4447933099999999E-8</v>
      </c>
    </row>
    <row r="5118" spans="1:8" x14ac:dyDescent="0.4">
      <c r="A5118" s="49"/>
      <c r="B5118" s="50" t="s">
        <v>413</v>
      </c>
      <c r="C5118" s="51">
        <v>4.5919399999999998E-8</v>
      </c>
      <c r="D5118" s="51">
        <v>2.6923100000000001E-8</v>
      </c>
      <c r="E5118" s="51">
        <v>4.09907E-9</v>
      </c>
      <c r="F5118" s="52">
        <v>1.2500000000000001E-8</v>
      </c>
      <c r="G5118" s="53">
        <v>8.9441570000000003E-8</v>
      </c>
      <c r="H5118" s="53">
        <f t="shared" si="79"/>
        <v>4.5615200700000005E-8</v>
      </c>
    </row>
    <row r="5119" spans="1:8" x14ac:dyDescent="0.4">
      <c r="A5119" s="49"/>
      <c r="B5119" s="50" t="s">
        <v>292</v>
      </c>
      <c r="C5119" s="51">
        <v>1.9962999999999998E-8</v>
      </c>
      <c r="D5119" s="51">
        <v>4.8268900000000002E-8</v>
      </c>
      <c r="E5119" s="51">
        <v>6.97715E-9</v>
      </c>
      <c r="F5119" s="52">
        <v>1.6700000000000001E-8</v>
      </c>
      <c r="G5119" s="53">
        <v>9.1909049999999989E-8</v>
      </c>
      <c r="H5119" s="53">
        <f t="shared" si="79"/>
        <v>4.6873615499999995E-8</v>
      </c>
    </row>
    <row r="5120" spans="1:8" x14ac:dyDescent="0.4">
      <c r="A5120" s="49"/>
      <c r="B5120" s="50" t="s">
        <v>226</v>
      </c>
      <c r="C5120" s="51">
        <v>2.78572E-8</v>
      </c>
      <c r="D5120" s="51">
        <v>6.214129999999999E-8</v>
      </c>
      <c r="E5120" s="51">
        <v>5.7033500000000006E-9</v>
      </c>
      <c r="F5120" s="52">
        <v>4.4399999999999996E-9</v>
      </c>
      <c r="G5120" s="53">
        <v>1.0014185000000001E-7</v>
      </c>
      <c r="H5120" s="53">
        <f t="shared" si="79"/>
        <v>5.1072343500000004E-8</v>
      </c>
    </row>
    <row r="5121" spans="1:8" x14ac:dyDescent="0.4">
      <c r="A5121" s="49"/>
      <c r="B5121" s="50" t="s">
        <v>223</v>
      </c>
      <c r="C5121" s="51">
        <v>3.1433899999999997E-8</v>
      </c>
      <c r="D5121" s="51">
        <v>7.4086999999999994E-8</v>
      </c>
      <c r="E5121" s="51">
        <v>6.4968700000000001E-9</v>
      </c>
      <c r="F5121" s="52">
        <v>4.9799999999999998E-9</v>
      </c>
      <c r="G5121" s="53">
        <v>1.1699776999999999E-7</v>
      </c>
      <c r="H5121" s="53">
        <f t="shared" si="79"/>
        <v>5.9668862699999997E-8</v>
      </c>
    </row>
    <row r="5122" spans="1:8" x14ac:dyDescent="0.4">
      <c r="A5122" s="49"/>
      <c r="B5122" s="50" t="s">
        <v>356</v>
      </c>
      <c r="C5122" s="51">
        <v>3.1433899999999997E-8</v>
      </c>
      <c r="D5122" s="51">
        <v>7.4086999999999994E-8</v>
      </c>
      <c r="E5122" s="51">
        <v>6.4968700000000001E-9</v>
      </c>
      <c r="F5122" s="52">
        <v>4.9799999999999998E-9</v>
      </c>
      <c r="G5122" s="53">
        <v>1.1699776999999999E-7</v>
      </c>
      <c r="H5122" s="53">
        <f t="shared" si="79"/>
        <v>5.9668862699999997E-8</v>
      </c>
    </row>
    <row r="5123" spans="1:8" x14ac:dyDescent="0.4">
      <c r="A5123" s="49"/>
      <c r="B5123" s="50" t="s">
        <v>329</v>
      </c>
      <c r="C5123" s="51">
        <v>3.4400000000000004E-8</v>
      </c>
      <c r="D5123" s="51">
        <v>8.0618500000000002E-8</v>
      </c>
      <c r="E5123" s="51">
        <v>7.2451299999999998E-9</v>
      </c>
      <c r="F5123" s="52">
        <v>5.7200000000000001E-9</v>
      </c>
      <c r="G5123" s="53">
        <v>1.2798363E-7</v>
      </c>
      <c r="H5123" s="53">
        <f t="shared" si="79"/>
        <v>6.5271651299999993E-8</v>
      </c>
    </row>
    <row r="5124" spans="1:8" x14ac:dyDescent="0.4">
      <c r="A5124" s="49"/>
      <c r="B5124" s="50" t="s">
        <v>385</v>
      </c>
      <c r="C5124" s="51">
        <v>3.6073199999999999E-8</v>
      </c>
      <c r="D5124" s="51">
        <v>8.4511000000000008E-8</v>
      </c>
      <c r="E5124" s="51">
        <v>7.5949699999999999E-9</v>
      </c>
      <c r="F5124" s="52">
        <v>6E-9</v>
      </c>
      <c r="G5124" s="53">
        <v>1.3417917000000003E-7</v>
      </c>
      <c r="H5124" s="53">
        <f t="shared" si="79"/>
        <v>6.8431376700000018E-8</v>
      </c>
    </row>
    <row r="5125" spans="1:8" x14ac:dyDescent="0.4">
      <c r="A5125" s="49"/>
      <c r="B5125" s="50" t="s">
        <v>343</v>
      </c>
      <c r="C5125" s="51">
        <v>4.7461099999999996E-8</v>
      </c>
      <c r="D5125" s="51">
        <v>8.0048500000000004E-8</v>
      </c>
      <c r="E5125" s="51">
        <v>7.0529200000000005E-9</v>
      </c>
      <c r="F5125" s="52">
        <v>5.69E-9</v>
      </c>
      <c r="G5125" s="53">
        <v>1.4025252000000001E-7</v>
      </c>
      <c r="H5125" s="53">
        <f t="shared" si="79"/>
        <v>7.1528785200000009E-8</v>
      </c>
    </row>
    <row r="5126" spans="1:8" x14ac:dyDescent="0.4">
      <c r="A5126" s="49"/>
      <c r="B5126" s="50" t="s">
        <v>444</v>
      </c>
      <c r="C5126" s="51">
        <v>4.0111000000000001E-8</v>
      </c>
      <c r="D5126" s="51">
        <v>8.5305100000000001E-8</v>
      </c>
      <c r="E5126" s="51">
        <v>7.5103200000000002E-9</v>
      </c>
      <c r="F5126" s="52">
        <v>8.0100000000000003E-9</v>
      </c>
      <c r="G5126" s="53">
        <v>1.4093642E-7</v>
      </c>
      <c r="H5126" s="53">
        <f t="shared" si="79"/>
        <v>7.1877574199999997E-8</v>
      </c>
    </row>
    <row r="5127" spans="1:8" x14ac:dyDescent="0.4">
      <c r="A5127" s="49"/>
      <c r="B5127" s="50" t="s">
        <v>452</v>
      </c>
      <c r="C5127" s="51">
        <v>5.62837E-8</v>
      </c>
      <c r="D5127" s="51">
        <v>7.6328299999999997E-8</v>
      </c>
      <c r="E5127" s="51">
        <v>6.1836099999999999E-9</v>
      </c>
      <c r="F5127" s="52">
        <v>4.6399999999999997E-9</v>
      </c>
      <c r="G5127" s="53">
        <v>1.4343561E-7</v>
      </c>
      <c r="H5127" s="53">
        <f t="shared" si="79"/>
        <v>7.3152161100000002E-8</v>
      </c>
    </row>
    <row r="5128" spans="1:8" x14ac:dyDescent="0.4">
      <c r="A5128" s="49"/>
      <c r="B5128" s="50" t="s">
        <v>468</v>
      </c>
      <c r="C5128" s="51">
        <v>6.1000000000000004E-8</v>
      </c>
      <c r="D5128" s="51">
        <v>4.1900000000000005E-8</v>
      </c>
      <c r="E5128" s="51">
        <v>2.4600000000000002E-8</v>
      </c>
      <c r="F5128" s="52">
        <v>1.7099999999999998E-8</v>
      </c>
      <c r="G5128" s="53">
        <v>1.4460000000000001E-7</v>
      </c>
      <c r="H5128" s="53">
        <f t="shared" si="79"/>
        <v>7.3746000000000004E-8</v>
      </c>
    </row>
    <row r="5129" spans="1:8" x14ac:dyDescent="0.4">
      <c r="A5129" s="49"/>
      <c r="B5129" s="50" t="s">
        <v>443</v>
      </c>
      <c r="C5129" s="51">
        <v>4.1600000000000002E-8</v>
      </c>
      <c r="D5129" s="51">
        <v>9.1720599999999996E-8</v>
      </c>
      <c r="E5129" s="51">
        <v>8.1141299999999992E-9</v>
      </c>
      <c r="F5129" s="52">
        <v>6.3499999999999998E-9</v>
      </c>
      <c r="G5129" s="53">
        <v>1.4778473E-7</v>
      </c>
      <c r="H5129" s="53">
        <f t="shared" ref="H5129:H5192" si="80">G5129*0.51</f>
        <v>7.5370212300000006E-8</v>
      </c>
    </row>
    <row r="5130" spans="1:8" x14ac:dyDescent="0.4">
      <c r="A5130" s="49"/>
      <c r="B5130" s="50" t="s">
        <v>400</v>
      </c>
      <c r="C5130" s="51">
        <v>3.4653799999999996E-8</v>
      </c>
      <c r="D5130" s="51">
        <v>9.658590000000001E-8</v>
      </c>
      <c r="E5130" s="51">
        <v>1.8916699999999999E-9</v>
      </c>
      <c r="F5130" s="52">
        <v>2.4300000000000003E-8</v>
      </c>
      <c r="G5130" s="53">
        <v>1.5743136999999999E-7</v>
      </c>
      <c r="H5130" s="53">
        <f t="shared" si="80"/>
        <v>8.0289998699999998E-8</v>
      </c>
    </row>
    <row r="5131" spans="1:8" x14ac:dyDescent="0.4">
      <c r="A5131" s="49"/>
      <c r="B5131" s="50" t="s">
        <v>357</v>
      </c>
      <c r="C5131" s="51">
        <v>3.7499999999999998E-8</v>
      </c>
      <c r="D5131" s="51">
        <v>1.06E-7</v>
      </c>
      <c r="E5131" s="51">
        <v>9.3700000000000005E-9</v>
      </c>
      <c r="F5131" s="52">
        <v>9.4399999999999988E-9</v>
      </c>
      <c r="G5131" s="53">
        <v>1.6230999999999998E-7</v>
      </c>
      <c r="H5131" s="53">
        <f t="shared" si="80"/>
        <v>8.2778099999999994E-8</v>
      </c>
    </row>
    <row r="5132" spans="1:8" x14ac:dyDescent="0.4">
      <c r="A5132" s="49"/>
      <c r="B5132" s="50" t="s">
        <v>386</v>
      </c>
      <c r="C5132" s="51">
        <v>4.6499999999999999E-8</v>
      </c>
      <c r="D5132" s="51">
        <v>9.1790599999999996E-8</v>
      </c>
      <c r="E5132" s="51">
        <v>3.73398E-9</v>
      </c>
      <c r="F5132" s="52">
        <v>2.6899999999999999E-8</v>
      </c>
      <c r="G5132" s="53">
        <v>1.6892458E-7</v>
      </c>
      <c r="H5132" s="53">
        <f t="shared" si="80"/>
        <v>8.6151535799999997E-8</v>
      </c>
    </row>
    <row r="5133" spans="1:8" x14ac:dyDescent="0.4">
      <c r="A5133" s="49"/>
      <c r="B5133" s="50" t="s">
        <v>298</v>
      </c>
      <c r="C5133" s="51">
        <v>2.13382E-8</v>
      </c>
      <c r="D5133" s="51">
        <v>1.0061800000000001E-7</v>
      </c>
      <c r="E5133" s="51">
        <v>1.05336E-8</v>
      </c>
      <c r="F5133" s="52">
        <v>4.5699999999999999E-8</v>
      </c>
      <c r="G5133" s="53">
        <v>1.7818980000000003E-7</v>
      </c>
      <c r="H5133" s="53">
        <f t="shared" si="80"/>
        <v>9.0876798000000009E-8</v>
      </c>
    </row>
    <row r="5134" spans="1:8" x14ac:dyDescent="0.4">
      <c r="A5134" s="49"/>
      <c r="B5134" s="50" t="s">
        <v>432</v>
      </c>
      <c r="C5134" s="51">
        <v>4.6985199999999998E-8</v>
      </c>
      <c r="D5134" s="51">
        <v>1.06083E-7</v>
      </c>
      <c r="E5134" s="51">
        <v>1.2515999999999999E-8</v>
      </c>
      <c r="F5134" s="52">
        <v>1.39E-8</v>
      </c>
      <c r="G5134" s="53">
        <v>1.7948420000000001E-7</v>
      </c>
      <c r="H5134" s="53">
        <f t="shared" si="80"/>
        <v>9.1536942000000009E-8</v>
      </c>
    </row>
    <row r="5135" spans="1:8" x14ac:dyDescent="0.4">
      <c r="A5135" s="49"/>
      <c r="B5135" s="50" t="s">
        <v>469</v>
      </c>
      <c r="C5135" s="51">
        <v>5.2099999999999997E-8</v>
      </c>
      <c r="D5135" s="51">
        <v>1.0700000000000001E-7</v>
      </c>
      <c r="E5135" s="51">
        <v>6.7299999999999997E-9</v>
      </c>
      <c r="F5135" s="52">
        <v>2.1699999999999999E-8</v>
      </c>
      <c r="G5135" s="53">
        <v>1.8752999999999999E-7</v>
      </c>
      <c r="H5135" s="53">
        <f t="shared" si="80"/>
        <v>9.5640299999999991E-8</v>
      </c>
    </row>
    <row r="5136" spans="1:8" x14ac:dyDescent="0.4">
      <c r="A5136" s="49"/>
      <c r="B5136" s="50" t="s">
        <v>435</v>
      </c>
      <c r="C5136" s="51">
        <v>5.2097900000000002E-8</v>
      </c>
      <c r="D5136" s="51">
        <v>1.0749199999999999E-7</v>
      </c>
      <c r="E5136" s="51">
        <v>6.7341400000000001E-9</v>
      </c>
      <c r="F5136" s="52">
        <v>2.1699999999999999E-8</v>
      </c>
      <c r="G5136" s="53">
        <v>1.8802404000000003E-7</v>
      </c>
      <c r="H5136" s="53">
        <f t="shared" si="80"/>
        <v>9.5892260400000019E-8</v>
      </c>
    </row>
    <row r="5137" spans="1:8" x14ac:dyDescent="0.4">
      <c r="A5137" s="49"/>
      <c r="B5137" s="50" t="s">
        <v>461</v>
      </c>
      <c r="C5137" s="51">
        <v>4.2103200000000001E-8</v>
      </c>
      <c r="D5137" s="51">
        <v>1.2384500000000001E-7</v>
      </c>
      <c r="E5137" s="51">
        <v>5.0535799999999994E-9</v>
      </c>
      <c r="F5137" s="52">
        <v>1.88E-8</v>
      </c>
      <c r="G5137" s="53">
        <v>1.8980177999999999E-7</v>
      </c>
      <c r="H5137" s="53">
        <f t="shared" si="80"/>
        <v>9.6798907799999999E-8</v>
      </c>
    </row>
    <row r="5138" spans="1:8" x14ac:dyDescent="0.4">
      <c r="A5138" s="49"/>
      <c r="B5138" s="50" t="s">
        <v>61</v>
      </c>
      <c r="C5138" s="51">
        <v>4.5532699999999998E-8</v>
      </c>
      <c r="D5138" s="51">
        <v>1.2567700000000002E-7</v>
      </c>
      <c r="E5138" s="51">
        <v>1.15253E-8</v>
      </c>
      <c r="F5138" s="52">
        <v>7.8900000000000015E-9</v>
      </c>
      <c r="G5138" s="53">
        <v>1.90625E-7</v>
      </c>
      <c r="H5138" s="53">
        <f t="shared" si="80"/>
        <v>9.7218749999999998E-8</v>
      </c>
    </row>
    <row r="5139" spans="1:8" x14ac:dyDescent="0.4">
      <c r="A5139" s="49"/>
      <c r="B5139" s="50" t="s">
        <v>376</v>
      </c>
      <c r="C5139" s="51">
        <v>4.5532699999999998E-8</v>
      </c>
      <c r="D5139" s="51">
        <v>1.2567700000000002E-7</v>
      </c>
      <c r="E5139" s="51">
        <v>1.15253E-8</v>
      </c>
      <c r="F5139" s="52">
        <v>7.8900000000000015E-9</v>
      </c>
      <c r="G5139" s="53">
        <v>1.90625E-7</v>
      </c>
      <c r="H5139" s="53">
        <f t="shared" si="80"/>
        <v>9.7218749999999998E-8</v>
      </c>
    </row>
    <row r="5140" spans="1:8" x14ac:dyDescent="0.4">
      <c r="A5140" s="49"/>
      <c r="B5140" s="50" t="s">
        <v>377</v>
      </c>
      <c r="C5140" s="51">
        <v>4.5532699999999998E-8</v>
      </c>
      <c r="D5140" s="51">
        <v>1.2567700000000002E-7</v>
      </c>
      <c r="E5140" s="51">
        <v>1.15253E-8</v>
      </c>
      <c r="F5140" s="52">
        <v>7.8900000000000015E-9</v>
      </c>
      <c r="G5140" s="53">
        <v>1.90625E-7</v>
      </c>
      <c r="H5140" s="53">
        <f t="shared" si="80"/>
        <v>9.7218749999999998E-8</v>
      </c>
    </row>
    <row r="5141" spans="1:8" x14ac:dyDescent="0.4">
      <c r="A5141" s="49"/>
      <c r="B5141" s="50" t="s">
        <v>463</v>
      </c>
      <c r="C5141" s="51">
        <v>5.4599999999999999E-8</v>
      </c>
      <c r="D5141" s="51">
        <v>1.2000000000000002E-7</v>
      </c>
      <c r="E5141" s="51">
        <v>9.089999999999999E-9</v>
      </c>
      <c r="F5141" s="52">
        <v>1.46E-8</v>
      </c>
      <c r="G5141" s="53">
        <v>1.9829000000000004E-7</v>
      </c>
      <c r="H5141" s="53">
        <f t="shared" si="80"/>
        <v>1.0112790000000003E-7</v>
      </c>
    </row>
    <row r="5142" spans="1:8" x14ac:dyDescent="0.4">
      <c r="A5142" s="49"/>
      <c r="B5142" s="50" t="s">
        <v>433</v>
      </c>
      <c r="C5142" s="51">
        <v>5.9238999999999999E-8</v>
      </c>
      <c r="D5142" s="51">
        <v>1.27873E-7</v>
      </c>
      <c r="E5142" s="51">
        <v>9.75298E-9</v>
      </c>
      <c r="F5142" s="52">
        <v>1.2099999999999999E-8</v>
      </c>
      <c r="G5142" s="53">
        <v>2.0896498E-7</v>
      </c>
      <c r="H5142" s="53">
        <f t="shared" si="80"/>
        <v>1.065721398E-7</v>
      </c>
    </row>
    <row r="5143" spans="1:8" x14ac:dyDescent="0.4">
      <c r="A5143" s="49"/>
      <c r="B5143" s="50" t="s">
        <v>434</v>
      </c>
      <c r="C5143" s="51">
        <v>5.2785199999999997E-8</v>
      </c>
      <c r="D5143" s="51">
        <v>1.35044E-7</v>
      </c>
      <c r="E5143" s="51">
        <v>1.04048E-8</v>
      </c>
      <c r="F5143" s="52">
        <v>1.5400000000000002E-8</v>
      </c>
      <c r="G5143" s="53">
        <v>2.1363399999999999E-7</v>
      </c>
      <c r="H5143" s="53">
        <f t="shared" si="80"/>
        <v>1.0895334E-7</v>
      </c>
    </row>
    <row r="5144" spans="1:8" x14ac:dyDescent="0.4">
      <c r="A5144" s="49"/>
      <c r="B5144" s="50" t="s">
        <v>80</v>
      </c>
      <c r="C5144" s="51">
        <v>4.4100000000000004E-8</v>
      </c>
      <c r="D5144" s="51">
        <v>1.4999999999999999E-7</v>
      </c>
      <c r="E5144" s="51">
        <v>1.0099999999999999E-8</v>
      </c>
      <c r="F5144" s="52">
        <v>2.0100000000000001E-8</v>
      </c>
      <c r="G5144" s="53">
        <v>2.2430000000000002E-7</v>
      </c>
      <c r="H5144" s="53">
        <f t="shared" si="80"/>
        <v>1.1439300000000001E-7</v>
      </c>
    </row>
    <row r="5145" spans="1:8" x14ac:dyDescent="0.4">
      <c r="A5145" s="49"/>
      <c r="B5145" s="50" t="s">
        <v>467</v>
      </c>
      <c r="C5145" s="51">
        <v>6.5151800000000002E-8</v>
      </c>
      <c r="D5145" s="51">
        <v>1.46951E-7</v>
      </c>
      <c r="E5145" s="51">
        <v>9.4004599999999992E-9</v>
      </c>
      <c r="F5145" s="52">
        <v>1.7200000000000002E-8</v>
      </c>
      <c r="G5145" s="53">
        <v>2.3870326000000001E-7</v>
      </c>
      <c r="H5145" s="53">
        <f t="shared" si="80"/>
        <v>1.2173866260000002E-7</v>
      </c>
    </row>
    <row r="5146" spans="1:8" x14ac:dyDescent="0.4">
      <c r="A5146" s="49"/>
      <c r="B5146" s="50" t="s">
        <v>456</v>
      </c>
      <c r="C5146" s="51">
        <v>5.4299999999999997E-8</v>
      </c>
      <c r="D5146" s="51">
        <v>1.55E-7</v>
      </c>
      <c r="E5146" s="51">
        <v>1.13E-8</v>
      </c>
      <c r="F5146" s="52">
        <v>2.2099999999999999E-8</v>
      </c>
      <c r="G5146" s="53">
        <v>2.4269999999999997E-7</v>
      </c>
      <c r="H5146" s="53">
        <f t="shared" si="80"/>
        <v>1.2377699999999998E-7</v>
      </c>
    </row>
    <row r="5147" spans="1:8" x14ac:dyDescent="0.4">
      <c r="A5147" s="49"/>
      <c r="B5147" s="50" t="s">
        <v>450</v>
      </c>
      <c r="C5147" s="51">
        <v>8.2500000000000004E-8</v>
      </c>
      <c r="D5147" s="51">
        <v>9.9099999999999994E-8</v>
      </c>
      <c r="E5147" s="51">
        <v>2.4E-8</v>
      </c>
      <c r="F5147" s="52">
        <v>5.7100000000000002E-8</v>
      </c>
      <c r="G5147" s="53">
        <v>2.6269999999999999E-7</v>
      </c>
      <c r="H5147" s="53">
        <f t="shared" si="80"/>
        <v>1.3397700000000001E-7</v>
      </c>
    </row>
    <row r="5148" spans="1:8" x14ac:dyDescent="0.4">
      <c r="A5148" s="49"/>
      <c r="B5148" s="50" t="s">
        <v>411</v>
      </c>
      <c r="C5148" s="51">
        <v>6.2118000000000001E-8</v>
      </c>
      <c r="D5148" s="51">
        <v>1.69569E-7</v>
      </c>
      <c r="E5148" s="51">
        <v>1.39048E-8</v>
      </c>
      <c r="F5148" s="52">
        <v>2.0500000000000002E-8</v>
      </c>
      <c r="G5148" s="53">
        <v>2.6609180000000004E-7</v>
      </c>
      <c r="H5148" s="53">
        <f t="shared" si="80"/>
        <v>1.3570681800000001E-7</v>
      </c>
    </row>
    <row r="5149" spans="1:8" x14ac:dyDescent="0.4">
      <c r="A5149" s="49"/>
      <c r="B5149" s="50" t="s">
        <v>439</v>
      </c>
      <c r="C5149" s="51">
        <v>6.2118000000000001E-8</v>
      </c>
      <c r="D5149" s="51">
        <v>1.69569E-7</v>
      </c>
      <c r="E5149" s="51">
        <v>1.39048E-8</v>
      </c>
      <c r="F5149" s="52">
        <v>2.0500000000000002E-8</v>
      </c>
      <c r="G5149" s="53">
        <v>2.6609180000000004E-7</v>
      </c>
      <c r="H5149" s="53">
        <f t="shared" si="80"/>
        <v>1.3570681800000001E-7</v>
      </c>
    </row>
    <row r="5150" spans="1:8" x14ac:dyDescent="0.4">
      <c r="A5150" s="49"/>
      <c r="B5150" s="50" t="s">
        <v>474</v>
      </c>
      <c r="C5150" s="51">
        <v>6.2118000000000001E-8</v>
      </c>
      <c r="D5150" s="51">
        <v>1.69569E-7</v>
      </c>
      <c r="E5150" s="51">
        <v>1.39048E-8</v>
      </c>
      <c r="F5150" s="52">
        <v>2.0500000000000002E-8</v>
      </c>
      <c r="G5150" s="53">
        <v>2.6609180000000004E-7</v>
      </c>
      <c r="H5150" s="53">
        <f t="shared" si="80"/>
        <v>1.3570681800000001E-7</v>
      </c>
    </row>
    <row r="5151" spans="1:8" x14ac:dyDescent="0.4">
      <c r="A5151" s="49"/>
      <c r="B5151" s="50" t="s">
        <v>412</v>
      </c>
      <c r="C5151" s="51">
        <v>5.4599999999999999E-8</v>
      </c>
      <c r="D5151" s="51">
        <v>1.6899999999999999E-7</v>
      </c>
      <c r="E5151" s="51">
        <v>2.6299999999999998E-9</v>
      </c>
      <c r="F5151" s="52">
        <v>4.0100000000000002E-8</v>
      </c>
      <c r="G5151" s="53">
        <v>2.6632999999999998E-7</v>
      </c>
      <c r="H5151" s="53">
        <f t="shared" si="80"/>
        <v>1.3582829999999999E-7</v>
      </c>
    </row>
    <row r="5152" spans="1:8" x14ac:dyDescent="0.4">
      <c r="A5152" s="49"/>
      <c r="B5152" s="50" t="s">
        <v>440</v>
      </c>
      <c r="C5152" s="51">
        <v>6.2100000000000007E-8</v>
      </c>
      <c r="D5152" s="51">
        <v>1.7000000000000001E-7</v>
      </c>
      <c r="E5152" s="51">
        <v>1.39E-8</v>
      </c>
      <c r="F5152" s="52">
        <v>2.0500000000000002E-8</v>
      </c>
      <c r="G5152" s="53">
        <v>2.6650000000000001E-7</v>
      </c>
      <c r="H5152" s="53">
        <f t="shared" si="80"/>
        <v>1.3591500000000001E-7</v>
      </c>
    </row>
    <row r="5153" spans="1:8" x14ac:dyDescent="0.4">
      <c r="A5153" s="49"/>
      <c r="B5153" s="50" t="s">
        <v>333</v>
      </c>
      <c r="C5153" s="51">
        <v>6.43E-8</v>
      </c>
      <c r="D5153" s="51">
        <v>1.8100000000000002E-7</v>
      </c>
      <c r="E5153" s="51">
        <v>1.33E-8</v>
      </c>
      <c r="F5153" s="52">
        <v>2.3799999999999998E-8</v>
      </c>
      <c r="G5153" s="53">
        <v>2.8239999999999999E-7</v>
      </c>
      <c r="H5153" s="53">
        <f t="shared" si="80"/>
        <v>1.4402399999999999E-7</v>
      </c>
    </row>
    <row r="5154" spans="1:8" x14ac:dyDescent="0.4">
      <c r="A5154" s="49"/>
      <c r="B5154" s="50" t="s">
        <v>87</v>
      </c>
      <c r="C5154" s="51">
        <v>7.5300000000000006E-8</v>
      </c>
      <c r="D5154" s="51">
        <v>1.6756500000000001E-7</v>
      </c>
      <c r="E5154" s="51">
        <v>1.9000000000000001E-8</v>
      </c>
      <c r="F5154" s="52">
        <v>2.2799999999999999E-8</v>
      </c>
      <c r="G5154" s="53">
        <v>2.8466500000000004E-7</v>
      </c>
      <c r="H5154" s="53">
        <f t="shared" si="80"/>
        <v>1.4517915000000002E-7</v>
      </c>
    </row>
    <row r="5155" spans="1:8" x14ac:dyDescent="0.4">
      <c r="A5155" s="49"/>
      <c r="B5155" s="50" t="s">
        <v>446</v>
      </c>
      <c r="C5155" s="51">
        <v>9.129999999999999E-8</v>
      </c>
      <c r="D5155" s="51">
        <v>1.2799999999999998E-7</v>
      </c>
      <c r="E5155" s="51">
        <v>2.0699999999999997E-8</v>
      </c>
      <c r="F5155" s="52">
        <v>4.6400000000000005E-8</v>
      </c>
      <c r="G5155" s="53">
        <v>2.8639999999999997E-7</v>
      </c>
      <c r="H5155" s="53">
        <f t="shared" si="80"/>
        <v>1.4606399999999998E-7</v>
      </c>
    </row>
    <row r="5156" spans="1:8" x14ac:dyDescent="0.4">
      <c r="A5156" s="49"/>
      <c r="B5156" s="50" t="s">
        <v>397</v>
      </c>
      <c r="C5156" s="51">
        <v>7.0099999999999999E-8</v>
      </c>
      <c r="D5156" s="51">
        <v>1.9399999999999999E-7</v>
      </c>
      <c r="E5156" s="51">
        <v>7.9699999999999996E-9</v>
      </c>
      <c r="F5156" s="52">
        <v>4.7800000000000005E-8</v>
      </c>
      <c r="G5156" s="53">
        <v>3.1986999999999997E-7</v>
      </c>
      <c r="H5156" s="53">
        <f t="shared" si="80"/>
        <v>1.6313369999999998E-7</v>
      </c>
    </row>
    <row r="5157" spans="1:8" x14ac:dyDescent="0.4">
      <c r="A5157" s="49"/>
      <c r="B5157" s="50" t="s">
        <v>421</v>
      </c>
      <c r="C5157" s="51">
        <v>7.7110799999999997E-8</v>
      </c>
      <c r="D5157" s="51">
        <v>2.2777600000000001E-7</v>
      </c>
      <c r="E5157" s="51">
        <v>6.6412299999999994E-9</v>
      </c>
      <c r="F5157" s="52">
        <v>5.6099999999999999E-8</v>
      </c>
      <c r="G5157" s="53">
        <v>3.6762803000000002E-7</v>
      </c>
      <c r="H5157" s="53">
        <f t="shared" si="80"/>
        <v>1.8749029530000002E-7</v>
      </c>
    </row>
    <row r="5158" spans="1:8" x14ac:dyDescent="0.4">
      <c r="A5158" s="49"/>
      <c r="B5158" s="50" t="s">
        <v>378</v>
      </c>
      <c r="C5158" s="51">
        <v>9.5900000000000005E-8</v>
      </c>
      <c r="D5158" s="51">
        <v>2.2699999999999998E-7</v>
      </c>
      <c r="E5158" s="51">
        <v>2.0999999999999999E-8</v>
      </c>
      <c r="F5158" s="52">
        <v>4.73E-8</v>
      </c>
      <c r="G5158" s="53">
        <v>3.9120000000000001E-7</v>
      </c>
      <c r="H5158" s="53">
        <f t="shared" si="80"/>
        <v>1.9951200000000002E-7</v>
      </c>
    </row>
    <row r="5159" spans="1:8" x14ac:dyDescent="0.4">
      <c r="A5159" s="49"/>
      <c r="B5159" s="50" t="s">
        <v>387</v>
      </c>
      <c r="C5159" s="51">
        <v>6.9800000000000003E-8</v>
      </c>
      <c r="D5159" s="51">
        <v>2.6800000000000002E-7</v>
      </c>
      <c r="E5159" s="51">
        <v>5.5700000000000004E-9</v>
      </c>
      <c r="F5159" s="52">
        <v>6.0800000000000002E-8</v>
      </c>
      <c r="G5159" s="53">
        <v>4.0417000000000005E-7</v>
      </c>
      <c r="H5159" s="53">
        <f t="shared" si="80"/>
        <v>2.0612670000000003E-7</v>
      </c>
    </row>
    <row r="5160" spans="1:8" x14ac:dyDescent="0.4">
      <c r="A5160" s="49"/>
      <c r="B5160" s="50" t="s">
        <v>296</v>
      </c>
      <c r="C5160" s="51">
        <v>9.7502600000000001E-8</v>
      </c>
      <c r="D5160" s="51">
        <v>2.27603E-7</v>
      </c>
      <c r="E5160" s="51">
        <v>1.4858000000000001E-8</v>
      </c>
      <c r="F5160" s="52">
        <v>6.7899999999999993E-8</v>
      </c>
      <c r="G5160" s="53">
        <v>4.0786360000000004E-7</v>
      </c>
      <c r="H5160" s="53">
        <f t="shared" si="80"/>
        <v>2.0801043600000001E-7</v>
      </c>
    </row>
    <row r="5161" spans="1:8" x14ac:dyDescent="0.4">
      <c r="A5161" s="49"/>
      <c r="B5161" s="50" t="s">
        <v>277</v>
      </c>
      <c r="C5161" s="51">
        <v>1.02E-7</v>
      </c>
      <c r="D5161" s="51">
        <v>2.67E-7</v>
      </c>
      <c r="E5161" s="51">
        <v>3.7546999999999999E-9</v>
      </c>
      <c r="F5161" s="52">
        <v>4.7800000000000005E-8</v>
      </c>
      <c r="G5161" s="53">
        <v>4.2055469999999999E-7</v>
      </c>
      <c r="H5161" s="53">
        <f t="shared" si="80"/>
        <v>2.14482897E-7</v>
      </c>
    </row>
    <row r="5162" spans="1:8" x14ac:dyDescent="0.4">
      <c r="A5162" s="49"/>
      <c r="B5162" s="50" t="s">
        <v>392</v>
      </c>
      <c r="C5162" s="51">
        <v>9.0948599999999994E-8</v>
      </c>
      <c r="D5162" s="51">
        <v>2.7335700000000003E-7</v>
      </c>
      <c r="E5162" s="51">
        <v>2.8458599999999999E-9</v>
      </c>
      <c r="F5162" s="52">
        <v>5.8299999999999999E-8</v>
      </c>
      <c r="G5162" s="53">
        <v>4.2545145999999999E-7</v>
      </c>
      <c r="H5162" s="53">
        <f t="shared" si="80"/>
        <v>2.1698024460000001E-7</v>
      </c>
    </row>
    <row r="5163" spans="1:8" x14ac:dyDescent="0.4">
      <c r="A5163" s="49"/>
      <c r="B5163" s="50" t="s">
        <v>460</v>
      </c>
      <c r="C5163" s="51">
        <v>1.01E-7</v>
      </c>
      <c r="D5163" s="51">
        <v>2.7705999999999997E-7</v>
      </c>
      <c r="E5163" s="51">
        <v>3.9600000000000004E-9</v>
      </c>
      <c r="F5163" s="52">
        <v>5.32E-8</v>
      </c>
      <c r="G5163" s="53">
        <v>4.3522E-7</v>
      </c>
      <c r="H5163" s="53">
        <f t="shared" si="80"/>
        <v>2.219622E-7</v>
      </c>
    </row>
    <row r="5164" spans="1:8" x14ac:dyDescent="0.4">
      <c r="A5164" s="49"/>
      <c r="B5164" s="50" t="s">
        <v>349</v>
      </c>
      <c r="C5164" s="51">
        <v>1.05865E-7</v>
      </c>
      <c r="D5164" s="51">
        <v>1.9562700000000001E-7</v>
      </c>
      <c r="E5164" s="51">
        <v>4.8107199999999999E-8</v>
      </c>
      <c r="F5164" s="52">
        <v>9.050000000000001E-8</v>
      </c>
      <c r="G5164" s="53">
        <v>4.4009919999999999E-7</v>
      </c>
      <c r="H5164" s="53">
        <f t="shared" si="80"/>
        <v>2.24450592E-7</v>
      </c>
    </row>
    <row r="5165" spans="1:8" x14ac:dyDescent="0.4">
      <c r="A5165" s="49"/>
      <c r="B5165" s="50" t="s">
        <v>74</v>
      </c>
      <c r="C5165" s="51">
        <v>1.05865E-7</v>
      </c>
      <c r="D5165" s="51">
        <v>1.9562700000000001E-7</v>
      </c>
      <c r="E5165" s="51">
        <v>4.8107199999999999E-8</v>
      </c>
      <c r="F5165" s="52">
        <v>9.050000000000001E-8</v>
      </c>
      <c r="G5165" s="53">
        <v>4.4009919999999999E-7</v>
      </c>
      <c r="H5165" s="53">
        <f t="shared" si="80"/>
        <v>2.24450592E-7</v>
      </c>
    </row>
    <row r="5166" spans="1:8" x14ac:dyDescent="0.4">
      <c r="A5166" s="49"/>
      <c r="B5166" s="50" t="s">
        <v>350</v>
      </c>
      <c r="C5166" s="51">
        <v>1.06E-7</v>
      </c>
      <c r="D5166" s="51">
        <v>1.9562700000000001E-7</v>
      </c>
      <c r="E5166" s="51">
        <v>4.8099999999999994E-8</v>
      </c>
      <c r="F5166" s="52">
        <v>9.050000000000001E-8</v>
      </c>
      <c r="G5166" s="53">
        <v>4.4022699999999994E-7</v>
      </c>
      <c r="H5166" s="53">
        <f t="shared" si="80"/>
        <v>2.2451576999999998E-7</v>
      </c>
    </row>
    <row r="5167" spans="1:8" x14ac:dyDescent="0.4">
      <c r="A5167" s="49"/>
      <c r="B5167" s="50" t="s">
        <v>427</v>
      </c>
      <c r="C5167" s="51">
        <v>1.42E-7</v>
      </c>
      <c r="D5167" s="51">
        <v>2.0309399999999998E-7</v>
      </c>
      <c r="E5167" s="51">
        <v>4.6473299999999998E-8</v>
      </c>
      <c r="F5167" s="52">
        <v>7.940000000000001E-8</v>
      </c>
      <c r="G5167" s="53">
        <v>4.7096729999999999E-7</v>
      </c>
      <c r="H5167" s="53">
        <f t="shared" si="80"/>
        <v>2.4019332300000002E-7</v>
      </c>
    </row>
    <row r="5168" spans="1:8" x14ac:dyDescent="0.4">
      <c r="A5168" s="49"/>
      <c r="B5168" s="50" t="s">
        <v>215</v>
      </c>
      <c r="C5168" s="51">
        <v>9.6712899999999995E-8</v>
      </c>
      <c r="D5168" s="51">
        <v>2.6722399999999998E-7</v>
      </c>
      <c r="E5168" s="51">
        <v>6.3605499999999995E-9</v>
      </c>
      <c r="F5168" s="52">
        <v>1.0900000000000001E-7</v>
      </c>
      <c r="G5168" s="53">
        <v>4.7929744999999997E-7</v>
      </c>
      <c r="H5168" s="53">
        <f t="shared" si="80"/>
        <v>2.4444169950000001E-7</v>
      </c>
    </row>
    <row r="5169" spans="1:8" x14ac:dyDescent="0.4">
      <c r="A5169" s="49"/>
      <c r="B5169" s="50" t="s">
        <v>225</v>
      </c>
      <c r="C5169" s="51">
        <v>1.08305E-7</v>
      </c>
      <c r="D5169" s="51">
        <v>3.1194900000000001E-7</v>
      </c>
      <c r="E5169" s="51">
        <v>2.6667E-8</v>
      </c>
      <c r="F5169" s="52">
        <v>3.7900000000000002E-8</v>
      </c>
      <c r="G5169" s="53">
        <v>4.8482100000000005E-7</v>
      </c>
      <c r="H5169" s="53">
        <f t="shared" si="80"/>
        <v>2.4725871000000004E-7</v>
      </c>
    </row>
    <row r="5170" spans="1:8" x14ac:dyDescent="0.4">
      <c r="A5170" s="49"/>
      <c r="B5170" s="50" t="s">
        <v>414</v>
      </c>
      <c r="C5170" s="51">
        <v>1.6860599999999999E-7</v>
      </c>
      <c r="D5170" s="51">
        <v>1.25148E-7</v>
      </c>
      <c r="E5170" s="51">
        <v>7.7085899999999988E-8</v>
      </c>
      <c r="F5170" s="52">
        <v>1.14E-7</v>
      </c>
      <c r="G5170" s="53">
        <v>4.848399E-7</v>
      </c>
      <c r="H5170" s="53">
        <f t="shared" si="80"/>
        <v>2.4726834900000001E-7</v>
      </c>
    </row>
    <row r="5171" spans="1:8" x14ac:dyDescent="0.4">
      <c r="A5171" s="49"/>
      <c r="B5171" s="50" t="s">
        <v>472</v>
      </c>
      <c r="C5171" s="51">
        <v>1.6899999999999999E-7</v>
      </c>
      <c r="D5171" s="51">
        <v>1.25148E-7</v>
      </c>
      <c r="E5171" s="51">
        <v>7.7100000000000009E-8</v>
      </c>
      <c r="F5171" s="52">
        <v>1.14E-7</v>
      </c>
      <c r="G5171" s="53">
        <v>4.8524799999999998E-7</v>
      </c>
      <c r="H5171" s="53">
        <f t="shared" si="80"/>
        <v>2.4747647999999998E-7</v>
      </c>
    </row>
    <row r="5172" spans="1:8" x14ac:dyDescent="0.4">
      <c r="A5172" s="49"/>
      <c r="B5172" s="50" t="s">
        <v>430</v>
      </c>
      <c r="C5172" s="51">
        <v>9.3251000000000006E-8</v>
      </c>
      <c r="D5172" s="51">
        <v>3.3965999999999996E-7</v>
      </c>
      <c r="E5172" s="51">
        <v>2.6394499999999999E-8</v>
      </c>
      <c r="F5172" s="52">
        <v>4.1900000000000005E-8</v>
      </c>
      <c r="G5172" s="53">
        <v>5.0120550000000011E-7</v>
      </c>
      <c r="H5172" s="53">
        <f t="shared" si="80"/>
        <v>2.5561480500000006E-7</v>
      </c>
    </row>
    <row r="5173" spans="1:8" x14ac:dyDescent="0.4">
      <c r="A5173" s="49"/>
      <c r="B5173" s="50" t="s">
        <v>453</v>
      </c>
      <c r="C5173" s="51">
        <v>1.03101E-7</v>
      </c>
      <c r="D5173" s="51">
        <v>2.8243199999999997E-7</v>
      </c>
      <c r="E5173" s="51">
        <v>7.5810399999999997E-9</v>
      </c>
      <c r="F5173" s="52">
        <v>1.1600000000000001E-7</v>
      </c>
      <c r="G5173" s="53">
        <v>5.0911404000000003E-7</v>
      </c>
      <c r="H5173" s="53">
        <f t="shared" si="80"/>
        <v>2.596481604E-7</v>
      </c>
    </row>
    <row r="5174" spans="1:8" x14ac:dyDescent="0.4">
      <c r="A5174" s="49"/>
      <c r="B5174" s="50" t="s">
        <v>159</v>
      </c>
      <c r="C5174" s="51">
        <v>1.58201E-7</v>
      </c>
      <c r="D5174" s="51">
        <v>1.0826400000000001E-7</v>
      </c>
      <c r="E5174" s="51">
        <v>1.74124E-7</v>
      </c>
      <c r="F5174" s="52">
        <v>9.720000000000001E-8</v>
      </c>
      <c r="G5174" s="53">
        <v>5.3778899999999997E-7</v>
      </c>
      <c r="H5174" s="53">
        <f t="shared" si="80"/>
        <v>2.7427238999999997E-7</v>
      </c>
    </row>
    <row r="5175" spans="1:8" x14ac:dyDescent="0.4">
      <c r="A5175" s="49"/>
      <c r="B5175" s="50" t="s">
        <v>327</v>
      </c>
      <c r="C5175" s="51">
        <v>2.34905E-7</v>
      </c>
      <c r="D5175" s="51">
        <v>1.7039299999999998E-7</v>
      </c>
      <c r="E5175" s="51">
        <v>5.7749899999999999E-8</v>
      </c>
      <c r="F5175" s="52">
        <v>7.9199999999999995E-8</v>
      </c>
      <c r="G5175" s="53">
        <v>5.4224789999999998E-7</v>
      </c>
      <c r="H5175" s="53">
        <f t="shared" si="80"/>
        <v>2.7654642899999999E-7</v>
      </c>
    </row>
    <row r="5176" spans="1:8" x14ac:dyDescent="0.4">
      <c r="A5176" s="49"/>
      <c r="B5176" s="50" t="s">
        <v>227</v>
      </c>
      <c r="C5176" s="51">
        <v>7.0099999999999996E-9</v>
      </c>
      <c r="D5176" s="51">
        <v>1.8400000000000001E-7</v>
      </c>
      <c r="E5176" s="51">
        <v>3.7E-9</v>
      </c>
      <c r="F5176" s="52">
        <v>3.7E-7</v>
      </c>
      <c r="G5176" s="53">
        <v>5.6470999999999993E-7</v>
      </c>
      <c r="H5176" s="53">
        <f t="shared" si="80"/>
        <v>2.8800209999999998E-7</v>
      </c>
    </row>
    <row r="5177" spans="1:8" x14ac:dyDescent="0.4">
      <c r="A5177" s="49"/>
      <c r="B5177" s="50" t="s">
        <v>470</v>
      </c>
      <c r="C5177" s="51">
        <v>1.5100000000000002E-7</v>
      </c>
      <c r="D5177" s="51">
        <v>3.2499999999999996E-7</v>
      </c>
      <c r="E5177" s="51">
        <v>5.8500000000000003E-9</v>
      </c>
      <c r="F5177" s="52">
        <v>8.6000000000000002E-8</v>
      </c>
      <c r="G5177" s="53">
        <v>5.6784999999999999E-7</v>
      </c>
      <c r="H5177" s="53">
        <f t="shared" si="80"/>
        <v>2.8960349999999999E-7</v>
      </c>
    </row>
    <row r="5178" spans="1:8" x14ac:dyDescent="0.4">
      <c r="A5178" s="49"/>
      <c r="B5178" s="50" t="s">
        <v>364</v>
      </c>
      <c r="C5178" s="51">
        <v>1.12888E-7</v>
      </c>
      <c r="D5178" s="51">
        <v>4.0629400000000002E-7</v>
      </c>
      <c r="E5178" s="51">
        <v>1.9703000000000001E-8</v>
      </c>
      <c r="F5178" s="52">
        <v>9.6999999999999995E-8</v>
      </c>
      <c r="G5178" s="53">
        <v>6.3588500000000003E-7</v>
      </c>
      <c r="H5178" s="53">
        <f t="shared" si="80"/>
        <v>3.2430135000000004E-7</v>
      </c>
    </row>
    <row r="5179" spans="1:8" x14ac:dyDescent="0.4">
      <c r="A5179" s="49"/>
      <c r="B5179" s="50" t="s">
        <v>395</v>
      </c>
      <c r="C5179" s="51">
        <v>1.6872299999999999E-7</v>
      </c>
      <c r="D5179" s="51">
        <v>4.0141500000000002E-7</v>
      </c>
      <c r="E5179" s="51">
        <v>5.9712100000000001E-9</v>
      </c>
      <c r="F5179" s="52">
        <v>8.0999999999999997E-8</v>
      </c>
      <c r="G5179" s="53">
        <v>6.5710921000000008E-7</v>
      </c>
      <c r="H5179" s="53">
        <f t="shared" si="80"/>
        <v>3.3512569710000004E-7</v>
      </c>
    </row>
    <row r="5180" spans="1:8" x14ac:dyDescent="0.4">
      <c r="A5180" s="49"/>
      <c r="B5180" s="50" t="s">
        <v>389</v>
      </c>
      <c r="C5180" s="51">
        <v>1.3142000000000002E-7</v>
      </c>
      <c r="D5180" s="51">
        <v>3.8019099999999999E-7</v>
      </c>
      <c r="E5180" s="51">
        <v>1.0400800000000001E-8</v>
      </c>
      <c r="F5180" s="52">
        <v>1.7899999999999997E-7</v>
      </c>
      <c r="G5180" s="53">
        <v>7.0101180000000007E-7</v>
      </c>
      <c r="H5180" s="53">
        <f t="shared" si="80"/>
        <v>3.5751601800000005E-7</v>
      </c>
    </row>
    <row r="5181" spans="1:8" x14ac:dyDescent="0.4">
      <c r="A5181" s="49"/>
      <c r="B5181" s="50" t="s">
        <v>266</v>
      </c>
      <c r="C5181" s="51">
        <v>1.5100000000000002E-7</v>
      </c>
      <c r="D5181" s="51">
        <v>4.7369E-7</v>
      </c>
      <c r="E5181" s="51">
        <v>3.8300000000000005E-8</v>
      </c>
      <c r="F5181" s="52">
        <v>6.0100000000000002E-8</v>
      </c>
      <c r="G5181" s="53">
        <v>7.2309000000000005E-7</v>
      </c>
      <c r="H5181" s="53">
        <f t="shared" si="80"/>
        <v>3.6877590000000005E-7</v>
      </c>
    </row>
    <row r="5182" spans="1:8" x14ac:dyDescent="0.4">
      <c r="A5182" s="49"/>
      <c r="B5182" s="50" t="s">
        <v>391</v>
      </c>
      <c r="C5182" s="51">
        <v>2.05701E-7</v>
      </c>
      <c r="D5182" s="51">
        <v>4.15401E-7</v>
      </c>
      <c r="E5182" s="51">
        <v>7.8214300000000004E-8</v>
      </c>
      <c r="F5182" s="52">
        <v>5.6599999999999997E-8</v>
      </c>
      <c r="G5182" s="53">
        <v>7.5591629999999998E-7</v>
      </c>
      <c r="H5182" s="53">
        <f t="shared" si="80"/>
        <v>3.8551731300000002E-7</v>
      </c>
    </row>
    <row r="5183" spans="1:8" x14ac:dyDescent="0.4">
      <c r="A5183" s="49"/>
      <c r="B5183" s="50" t="s">
        <v>375</v>
      </c>
      <c r="C5183" s="51">
        <v>1.9000000000000001E-7</v>
      </c>
      <c r="D5183" s="51">
        <v>4.4685599999999996E-7</v>
      </c>
      <c r="E5183" s="51">
        <v>2.6800000000000002E-8</v>
      </c>
      <c r="F5183" s="52">
        <v>1.05E-7</v>
      </c>
      <c r="G5183" s="53">
        <v>7.6865599999999989E-7</v>
      </c>
      <c r="H5183" s="53">
        <f t="shared" si="80"/>
        <v>3.9201455999999995E-7</v>
      </c>
    </row>
    <row r="5184" spans="1:8" x14ac:dyDescent="0.4">
      <c r="A5184" s="49"/>
      <c r="B5184" s="50" t="s">
        <v>471</v>
      </c>
      <c r="C5184" s="51">
        <v>3.9900000000000001E-7</v>
      </c>
      <c r="D5184" s="51">
        <v>3.3614700000000003E-7</v>
      </c>
      <c r="E5184" s="51">
        <v>6.0000000000000008E-8</v>
      </c>
      <c r="F5184" s="52">
        <v>7.6100000000000013E-8</v>
      </c>
      <c r="G5184" s="53">
        <v>8.7124700000000015E-7</v>
      </c>
      <c r="H5184" s="53">
        <f t="shared" si="80"/>
        <v>4.4433597000000007E-7</v>
      </c>
    </row>
    <row r="5185" spans="1:8" x14ac:dyDescent="0.4">
      <c r="A5185" s="49"/>
      <c r="B5185" s="50" t="s">
        <v>454</v>
      </c>
      <c r="C5185" s="51">
        <v>2.5704799999999999E-7</v>
      </c>
      <c r="D5185" s="51">
        <v>5.3560900000000004E-7</v>
      </c>
      <c r="E5185" s="51">
        <v>1.3744500000000001E-8</v>
      </c>
      <c r="F5185" s="52">
        <v>1.29E-7</v>
      </c>
      <c r="G5185" s="53">
        <v>9.3540149999999991E-7</v>
      </c>
      <c r="H5185" s="53">
        <f t="shared" si="80"/>
        <v>4.7705476499999997E-7</v>
      </c>
    </row>
    <row r="5186" spans="1:8" x14ac:dyDescent="0.4">
      <c r="A5186" s="49"/>
      <c r="B5186" s="50" t="s">
        <v>306</v>
      </c>
      <c r="C5186" s="51">
        <v>2.9427400000000001E-7</v>
      </c>
      <c r="D5186" s="51">
        <v>7.54395E-7</v>
      </c>
      <c r="E5186" s="51">
        <v>3.79379E-8</v>
      </c>
      <c r="F5186" s="52">
        <v>1.55E-7</v>
      </c>
      <c r="G5186" s="53">
        <v>1.2416068999999999E-6</v>
      </c>
      <c r="H5186" s="53">
        <f t="shared" si="80"/>
        <v>6.33219519E-7</v>
      </c>
    </row>
    <row r="5187" spans="1:8" x14ac:dyDescent="0.4">
      <c r="A5187" s="49"/>
      <c r="B5187" s="50" t="s">
        <v>462</v>
      </c>
      <c r="C5187" s="51">
        <v>3.8306899999999997E-7</v>
      </c>
      <c r="D5187" s="51">
        <v>6.0599300000000002E-7</v>
      </c>
      <c r="E5187" s="51">
        <v>1.6751800000000002E-8</v>
      </c>
      <c r="F5187" s="52">
        <v>2.53E-7</v>
      </c>
      <c r="G5187" s="53">
        <v>1.2588138E-6</v>
      </c>
      <c r="H5187" s="53">
        <f t="shared" si="80"/>
        <v>6.4199503800000006E-7</v>
      </c>
    </row>
    <row r="5188" spans="1:8" x14ac:dyDescent="0.4">
      <c r="A5188" s="49"/>
      <c r="B5188" s="50" t="s">
        <v>238</v>
      </c>
      <c r="C5188" s="51">
        <v>3.8000000000000001E-7</v>
      </c>
      <c r="D5188" s="51">
        <v>6.6372800000000003E-7</v>
      </c>
      <c r="E5188" s="51">
        <v>2.5000000000000002E-8</v>
      </c>
      <c r="F5188" s="52">
        <v>2.9799999999999999E-7</v>
      </c>
      <c r="G5188" s="53">
        <v>1.3667280000000001E-6</v>
      </c>
      <c r="H5188" s="53">
        <f t="shared" si="80"/>
        <v>6.9703128000000003E-7</v>
      </c>
    </row>
    <row r="5189" spans="1:8" x14ac:dyDescent="0.4">
      <c r="A5189" s="49"/>
      <c r="B5189" s="50" t="s">
        <v>473</v>
      </c>
      <c r="C5189" s="51">
        <v>2.29959E-7</v>
      </c>
      <c r="D5189" s="51">
        <v>1.15524E-6</v>
      </c>
      <c r="E5189" s="51">
        <v>3.0830700000000004E-8</v>
      </c>
      <c r="F5189" s="52">
        <v>6.9599999999999999E-7</v>
      </c>
      <c r="G5189" s="53">
        <v>2.1120297000000004E-6</v>
      </c>
      <c r="H5189" s="53">
        <f t="shared" si="80"/>
        <v>1.0771351470000002E-6</v>
      </c>
    </row>
    <row r="5190" spans="1:8" x14ac:dyDescent="0.4">
      <c r="A5190" s="49"/>
      <c r="B5190" s="50" t="s">
        <v>363</v>
      </c>
      <c r="C5190" s="51">
        <v>1.1005800000000002E-6</v>
      </c>
      <c r="D5190" s="51">
        <v>7.5412700000000001E-7</v>
      </c>
      <c r="E5190" s="51">
        <v>8.5501999999999999E-7</v>
      </c>
      <c r="F5190" s="52">
        <v>1.04E-6</v>
      </c>
      <c r="G5190" s="53">
        <v>3.7497270000000004E-6</v>
      </c>
      <c r="H5190" s="53">
        <f t="shared" si="80"/>
        <v>1.9123607700000003E-6</v>
      </c>
    </row>
    <row r="5191" spans="1:8" x14ac:dyDescent="0.4">
      <c r="A5191" s="49"/>
      <c r="B5191" s="50" t="s">
        <v>409</v>
      </c>
      <c r="C5191" s="51">
        <v>1.9300000000000002E-6</v>
      </c>
      <c r="D5191" s="51">
        <v>1.0344E-6</v>
      </c>
      <c r="E5191" s="51">
        <v>7.2099999999999996E-7</v>
      </c>
      <c r="F5191" s="52">
        <v>1.61E-6</v>
      </c>
      <c r="G5191" s="53">
        <v>5.2953999999999993E-6</v>
      </c>
      <c r="H5191" s="53">
        <f t="shared" si="80"/>
        <v>2.7006539999999998E-6</v>
      </c>
    </row>
    <row r="5192" spans="1:8" x14ac:dyDescent="0.4">
      <c r="A5192" s="49"/>
      <c r="B5192" s="50" t="s">
        <v>403</v>
      </c>
      <c r="C5192" s="51">
        <v>1.66E-6</v>
      </c>
      <c r="D5192" s="51">
        <v>1.48E-6</v>
      </c>
      <c r="E5192" s="51">
        <v>7.4399999999999999E-7</v>
      </c>
      <c r="F5192" s="52">
        <v>1.46E-6</v>
      </c>
      <c r="G5192" s="53">
        <v>5.344E-6</v>
      </c>
      <c r="H5192" s="53">
        <f t="shared" si="80"/>
        <v>2.72544E-6</v>
      </c>
    </row>
    <row r="5193" spans="1:8" x14ac:dyDescent="0.4">
      <c r="A5193" s="44" t="s">
        <v>199</v>
      </c>
      <c r="B5193" s="45" t="s">
        <v>452</v>
      </c>
      <c r="C5193" s="46">
        <v>2.9427300000000002E-9</v>
      </c>
      <c r="D5193" s="46">
        <v>5.2061099999999999E-9</v>
      </c>
      <c r="E5193" s="46">
        <v>4.7699500000000007E-10</v>
      </c>
      <c r="F5193" s="47">
        <v>3.6399999999999998E-10</v>
      </c>
      <c r="G5193" s="48">
        <v>8.9898350000000001E-9</v>
      </c>
      <c r="H5193" s="48">
        <f t="shared" ref="H5193:H5256" si="81">G5193*0.51</f>
        <v>4.5848158500000002E-9</v>
      </c>
    </row>
    <row r="5194" spans="1:8" x14ac:dyDescent="0.4">
      <c r="A5194" s="49"/>
      <c r="B5194" s="50" t="s">
        <v>226</v>
      </c>
      <c r="C5194" s="51">
        <v>5.8744100000000002E-9</v>
      </c>
      <c r="D5194" s="51">
        <v>1.2121299999999999E-8</v>
      </c>
      <c r="E5194" s="51">
        <v>1.09784E-9</v>
      </c>
      <c r="F5194" s="52">
        <v>8.5099999999999996E-10</v>
      </c>
      <c r="G5194" s="53">
        <v>1.9944550000000003E-8</v>
      </c>
      <c r="H5194" s="53">
        <f t="shared" si="81"/>
        <v>1.0171720500000002E-8</v>
      </c>
    </row>
    <row r="5195" spans="1:8" x14ac:dyDescent="0.4">
      <c r="A5195" s="49"/>
      <c r="B5195" s="50" t="s">
        <v>72</v>
      </c>
      <c r="C5195" s="51">
        <v>5.1083300000000003E-9</v>
      </c>
      <c r="D5195" s="51">
        <v>1.6150299999999999E-8</v>
      </c>
      <c r="E5195" s="51">
        <v>1.57808E-9</v>
      </c>
      <c r="F5195" s="52">
        <v>1.1000000000000001E-9</v>
      </c>
      <c r="G5195" s="53">
        <v>2.3936710000000001E-8</v>
      </c>
      <c r="H5195" s="53">
        <f t="shared" si="81"/>
        <v>1.2207722100000002E-8</v>
      </c>
    </row>
    <row r="5196" spans="1:8" x14ac:dyDescent="0.4">
      <c r="A5196" s="49"/>
      <c r="B5196" s="50" t="s">
        <v>292</v>
      </c>
      <c r="C5196" s="51">
        <v>5.0290300000000004E-9</v>
      </c>
      <c r="D5196" s="51">
        <v>1.4073999999999999E-8</v>
      </c>
      <c r="E5196" s="51">
        <v>1.25352E-9</v>
      </c>
      <c r="F5196" s="52">
        <v>5.2000000000000002E-9</v>
      </c>
      <c r="G5196" s="53">
        <v>2.5556549999999997E-8</v>
      </c>
      <c r="H5196" s="53">
        <f t="shared" si="81"/>
        <v>1.3033840499999998E-8</v>
      </c>
    </row>
    <row r="5197" spans="1:8" x14ac:dyDescent="0.4">
      <c r="A5197" s="49"/>
      <c r="B5197" s="50" t="s">
        <v>223</v>
      </c>
      <c r="C5197" s="51">
        <v>6.71911E-9</v>
      </c>
      <c r="D5197" s="51">
        <v>1.6291200000000001E-8</v>
      </c>
      <c r="E5197" s="51">
        <v>1.5202600000000001E-9</v>
      </c>
      <c r="F5197" s="52">
        <v>1.1700000000000001E-9</v>
      </c>
      <c r="G5197" s="53">
        <v>2.5700570000000002E-8</v>
      </c>
      <c r="H5197" s="53">
        <f t="shared" si="81"/>
        <v>1.3107290700000001E-8</v>
      </c>
    </row>
    <row r="5198" spans="1:8" x14ac:dyDescent="0.4">
      <c r="A5198" s="49"/>
      <c r="B5198" s="50" t="s">
        <v>356</v>
      </c>
      <c r="C5198" s="51">
        <v>6.71911E-9</v>
      </c>
      <c r="D5198" s="51">
        <v>1.6291200000000001E-8</v>
      </c>
      <c r="E5198" s="51">
        <v>1.5202600000000001E-9</v>
      </c>
      <c r="F5198" s="52">
        <v>1.1700000000000001E-9</v>
      </c>
      <c r="G5198" s="53">
        <v>2.5700570000000002E-8</v>
      </c>
      <c r="H5198" s="53">
        <f t="shared" si="81"/>
        <v>1.3107290700000001E-8</v>
      </c>
    </row>
    <row r="5199" spans="1:8" x14ac:dyDescent="0.4">
      <c r="A5199" s="49"/>
      <c r="B5199" s="50" t="s">
        <v>317</v>
      </c>
      <c r="C5199" s="51">
        <v>8.0838200000000003E-9</v>
      </c>
      <c r="D5199" s="51">
        <v>1.9398600000000002E-8</v>
      </c>
      <c r="E5199" s="51">
        <v>1.5227400000000001E-9</v>
      </c>
      <c r="F5199" s="52">
        <v>8.9999999999999999E-10</v>
      </c>
      <c r="G5199" s="53">
        <v>2.9905160000000007E-8</v>
      </c>
      <c r="H5199" s="53">
        <f t="shared" si="81"/>
        <v>1.5251631600000005E-8</v>
      </c>
    </row>
    <row r="5200" spans="1:8" x14ac:dyDescent="0.4">
      <c r="A5200" s="49"/>
      <c r="B5200" s="50" t="s">
        <v>137</v>
      </c>
      <c r="C5200" s="51">
        <v>7.5698099999999999E-9</v>
      </c>
      <c r="D5200" s="51">
        <v>2.2825800000000001E-8</v>
      </c>
      <c r="E5200" s="51">
        <v>2.2395100000000003E-9</v>
      </c>
      <c r="F5200" s="52">
        <v>1.99E-9</v>
      </c>
      <c r="G5200" s="53">
        <v>3.4625120000000006E-8</v>
      </c>
      <c r="H5200" s="53">
        <f t="shared" si="81"/>
        <v>1.7658811200000002E-8</v>
      </c>
    </row>
    <row r="5201" spans="1:8" x14ac:dyDescent="0.4">
      <c r="A5201" s="49"/>
      <c r="B5201" s="50" t="s">
        <v>359</v>
      </c>
      <c r="C5201" s="51">
        <v>8.1937899999999997E-9</v>
      </c>
      <c r="D5201" s="51">
        <v>2.59052E-8</v>
      </c>
      <c r="E5201" s="51">
        <v>2.5312499999999999E-9</v>
      </c>
      <c r="F5201" s="52">
        <v>1.7600000000000001E-9</v>
      </c>
      <c r="G5201" s="53">
        <v>3.8390239999999992E-8</v>
      </c>
      <c r="H5201" s="53">
        <f t="shared" si="81"/>
        <v>1.9579022399999997E-8</v>
      </c>
    </row>
    <row r="5202" spans="1:8" x14ac:dyDescent="0.4">
      <c r="A5202" s="49"/>
      <c r="B5202" s="50" t="s">
        <v>61</v>
      </c>
      <c r="C5202" s="51">
        <v>8.8602000000000005E-9</v>
      </c>
      <c r="D5202" s="51">
        <v>2.70099E-8</v>
      </c>
      <c r="E5202" s="51">
        <v>2.3912100000000001E-9</v>
      </c>
      <c r="F5202" s="52">
        <v>1.49E-9</v>
      </c>
      <c r="G5202" s="53">
        <v>3.9751310000000003E-8</v>
      </c>
      <c r="H5202" s="53">
        <f t="shared" si="81"/>
        <v>2.0273168100000001E-8</v>
      </c>
    </row>
    <row r="5203" spans="1:8" x14ac:dyDescent="0.4">
      <c r="A5203" s="49"/>
      <c r="B5203" s="50" t="s">
        <v>376</v>
      </c>
      <c r="C5203" s="51">
        <v>8.8602000000000005E-9</v>
      </c>
      <c r="D5203" s="51">
        <v>2.70099E-8</v>
      </c>
      <c r="E5203" s="51">
        <v>2.3912100000000001E-9</v>
      </c>
      <c r="F5203" s="52">
        <v>1.49E-9</v>
      </c>
      <c r="G5203" s="53">
        <v>3.9751310000000003E-8</v>
      </c>
      <c r="H5203" s="53">
        <f t="shared" si="81"/>
        <v>2.0273168100000001E-8</v>
      </c>
    </row>
    <row r="5204" spans="1:8" x14ac:dyDescent="0.4">
      <c r="A5204" s="49"/>
      <c r="B5204" s="50" t="s">
        <v>377</v>
      </c>
      <c r="C5204" s="51">
        <v>8.8602000000000005E-9</v>
      </c>
      <c r="D5204" s="51">
        <v>2.70099E-8</v>
      </c>
      <c r="E5204" s="51">
        <v>2.3912100000000001E-9</v>
      </c>
      <c r="F5204" s="52">
        <v>1.49E-9</v>
      </c>
      <c r="G5204" s="53">
        <v>3.9751310000000003E-8</v>
      </c>
      <c r="H5204" s="53">
        <f t="shared" si="81"/>
        <v>2.0273168100000001E-8</v>
      </c>
    </row>
    <row r="5205" spans="1:8" x14ac:dyDescent="0.4">
      <c r="A5205" s="49"/>
      <c r="B5205" s="50" t="s">
        <v>319</v>
      </c>
      <c r="C5205" s="51">
        <v>8.7410699999999995E-9</v>
      </c>
      <c r="D5205" s="51">
        <v>2.7271699999999998E-8</v>
      </c>
      <c r="E5205" s="51">
        <v>2.6714499999999999E-9</v>
      </c>
      <c r="F5205" s="52">
        <v>1.87E-9</v>
      </c>
      <c r="G5205" s="53">
        <v>4.0554219999999998E-8</v>
      </c>
      <c r="H5205" s="53">
        <f t="shared" si="81"/>
        <v>2.0682652199999999E-8</v>
      </c>
    </row>
    <row r="5206" spans="1:8" x14ac:dyDescent="0.4">
      <c r="A5206" s="49"/>
      <c r="B5206" s="50" t="s">
        <v>320</v>
      </c>
      <c r="C5206" s="51">
        <v>8.7399999999999992E-9</v>
      </c>
      <c r="D5206" s="51">
        <v>2.73E-8</v>
      </c>
      <c r="E5206" s="51">
        <v>2.6699999999999997E-9</v>
      </c>
      <c r="F5206" s="52">
        <v>1.87E-9</v>
      </c>
      <c r="G5206" s="53">
        <v>4.0580000000000003E-8</v>
      </c>
      <c r="H5206" s="53">
        <f t="shared" si="81"/>
        <v>2.0695800000000001E-8</v>
      </c>
    </row>
    <row r="5207" spans="1:8" x14ac:dyDescent="0.4">
      <c r="A5207" s="49"/>
      <c r="B5207" s="50" t="s">
        <v>444</v>
      </c>
      <c r="C5207" s="51">
        <v>1.17934E-8</v>
      </c>
      <c r="D5207" s="51">
        <v>2.55913E-8</v>
      </c>
      <c r="E5207" s="51">
        <v>2.28608E-9</v>
      </c>
      <c r="F5207" s="52">
        <v>2.3899999999999998E-9</v>
      </c>
      <c r="G5207" s="53">
        <v>4.2060779999999998E-8</v>
      </c>
      <c r="H5207" s="53">
        <f t="shared" si="81"/>
        <v>2.1450997800000001E-8</v>
      </c>
    </row>
    <row r="5208" spans="1:8" x14ac:dyDescent="0.4">
      <c r="A5208" s="49"/>
      <c r="B5208" s="50" t="s">
        <v>402</v>
      </c>
      <c r="C5208" s="51">
        <v>1.09407E-8</v>
      </c>
      <c r="D5208" s="51">
        <v>2.7794099999999999E-8</v>
      </c>
      <c r="E5208" s="51">
        <v>2.8405000000000003E-9</v>
      </c>
      <c r="F5208" s="52">
        <v>2.1900000000000001E-9</v>
      </c>
      <c r="G5208" s="53">
        <v>4.3765299999999998E-8</v>
      </c>
      <c r="H5208" s="53">
        <f t="shared" si="81"/>
        <v>2.2320302999999998E-8</v>
      </c>
    </row>
    <row r="5209" spans="1:8" x14ac:dyDescent="0.4">
      <c r="A5209" s="49"/>
      <c r="B5209" s="50" t="s">
        <v>434</v>
      </c>
      <c r="C5209" s="51">
        <v>1.14876E-8</v>
      </c>
      <c r="D5209" s="51">
        <v>2.7160200000000001E-8</v>
      </c>
      <c r="E5209" s="51">
        <v>2.0714300000000002E-9</v>
      </c>
      <c r="F5209" s="52">
        <v>3.24E-9</v>
      </c>
      <c r="G5209" s="53">
        <v>4.3959229999999997E-8</v>
      </c>
      <c r="H5209" s="53">
        <f t="shared" si="81"/>
        <v>2.2419207299999999E-8</v>
      </c>
    </row>
    <row r="5210" spans="1:8" x14ac:dyDescent="0.4">
      <c r="A5210" s="49"/>
      <c r="B5210" s="50" t="s">
        <v>463</v>
      </c>
      <c r="C5210" s="51">
        <v>1.25273E-8</v>
      </c>
      <c r="D5210" s="51">
        <v>2.60518E-8</v>
      </c>
      <c r="E5210" s="51">
        <v>1.8465E-9</v>
      </c>
      <c r="F5210" s="52">
        <v>3.8000000000000001E-9</v>
      </c>
      <c r="G5210" s="53">
        <v>4.4225599999999993E-8</v>
      </c>
      <c r="H5210" s="53">
        <f t="shared" si="81"/>
        <v>2.2555055999999997E-8</v>
      </c>
    </row>
    <row r="5211" spans="1:8" x14ac:dyDescent="0.4">
      <c r="A5211" s="49"/>
      <c r="B5211" s="50" t="s">
        <v>224</v>
      </c>
      <c r="C5211" s="51">
        <v>1.5544399999999999E-8</v>
      </c>
      <c r="D5211" s="51">
        <v>3.85979E-8</v>
      </c>
      <c r="E5211" s="51">
        <v>2.9034999999999997E-9</v>
      </c>
      <c r="F5211" s="52">
        <v>1.1599999999999999E-9</v>
      </c>
      <c r="G5211" s="53">
        <v>5.8205799999999994E-8</v>
      </c>
      <c r="H5211" s="53">
        <f t="shared" si="81"/>
        <v>2.9684957999999997E-8</v>
      </c>
    </row>
    <row r="5212" spans="1:8" x14ac:dyDescent="0.4">
      <c r="A5212" s="49"/>
      <c r="B5212" s="50" t="s">
        <v>346</v>
      </c>
      <c r="C5212" s="51">
        <v>1.30504E-8</v>
      </c>
      <c r="D5212" s="51">
        <v>3.4944200000000003E-8</v>
      </c>
      <c r="E5212" s="51">
        <v>2.4415500000000001E-9</v>
      </c>
      <c r="F5212" s="52">
        <v>7.8900000000000015E-9</v>
      </c>
      <c r="G5212" s="53">
        <v>5.8326150000000004E-8</v>
      </c>
      <c r="H5212" s="53">
        <f t="shared" si="81"/>
        <v>2.9746336500000004E-8</v>
      </c>
    </row>
    <row r="5213" spans="1:8" x14ac:dyDescent="0.4">
      <c r="A5213" s="49"/>
      <c r="B5213" s="50" t="s">
        <v>401</v>
      </c>
      <c r="C5213" s="51">
        <v>1.6764800000000001E-8</v>
      </c>
      <c r="D5213" s="51">
        <v>4.0794899999999997E-8</v>
      </c>
      <c r="E5213" s="51">
        <v>3.14724E-9</v>
      </c>
      <c r="F5213" s="52">
        <v>1.62E-9</v>
      </c>
      <c r="G5213" s="53">
        <v>6.2326939999999994E-8</v>
      </c>
      <c r="H5213" s="53">
        <f t="shared" si="81"/>
        <v>3.1786739399999998E-8</v>
      </c>
    </row>
    <row r="5214" spans="1:8" x14ac:dyDescent="0.4">
      <c r="A5214" s="49"/>
      <c r="B5214" s="50" t="s">
        <v>433</v>
      </c>
      <c r="C5214" s="51">
        <v>1.8647199999999999E-8</v>
      </c>
      <c r="D5214" s="51">
        <v>4.0086500000000006E-8</v>
      </c>
      <c r="E5214" s="51">
        <v>3.0483399999999998E-9</v>
      </c>
      <c r="F5214" s="52">
        <v>3.8600000000000003E-9</v>
      </c>
      <c r="G5214" s="53">
        <v>6.5642040000000013E-8</v>
      </c>
      <c r="H5214" s="53">
        <f t="shared" si="81"/>
        <v>3.3477440400000004E-8</v>
      </c>
    </row>
    <row r="5215" spans="1:8" x14ac:dyDescent="0.4">
      <c r="A5215" s="49"/>
      <c r="B5215" s="50" t="s">
        <v>385</v>
      </c>
      <c r="C5215" s="51">
        <v>2.0021999999999999E-8</v>
      </c>
      <c r="D5215" s="51">
        <v>4.6906900000000006E-8</v>
      </c>
      <c r="E5215" s="51">
        <v>4.2154899999999999E-9</v>
      </c>
      <c r="F5215" s="52">
        <v>3.3299999999999999E-9</v>
      </c>
      <c r="G5215" s="53">
        <v>7.4474389999999994E-8</v>
      </c>
      <c r="H5215" s="53">
        <f t="shared" si="81"/>
        <v>3.7981938899999998E-8</v>
      </c>
    </row>
    <row r="5216" spans="1:8" x14ac:dyDescent="0.4">
      <c r="A5216" s="49"/>
      <c r="B5216" s="50" t="s">
        <v>387</v>
      </c>
      <c r="C5216" s="51">
        <v>2.00353E-8</v>
      </c>
      <c r="D5216" s="51">
        <v>4.0967200000000003E-8</v>
      </c>
      <c r="E5216" s="51">
        <v>2.08884E-9</v>
      </c>
      <c r="F5216" s="52">
        <v>1.6900000000000002E-8</v>
      </c>
      <c r="G5216" s="53">
        <v>7.9991340000000007E-8</v>
      </c>
      <c r="H5216" s="53">
        <f t="shared" si="81"/>
        <v>4.0795583400000006E-8</v>
      </c>
    </row>
    <row r="5217" spans="1:8" x14ac:dyDescent="0.4">
      <c r="A5217" s="49"/>
      <c r="B5217" s="50" t="s">
        <v>298</v>
      </c>
      <c r="C5217" s="51">
        <v>1.3631199999999999E-8</v>
      </c>
      <c r="D5217" s="51">
        <v>6.4235700000000004E-8</v>
      </c>
      <c r="E5217" s="51">
        <v>6.7914800000000002E-9</v>
      </c>
      <c r="F5217" s="52">
        <v>2.9300000000000001E-8</v>
      </c>
      <c r="G5217" s="53">
        <v>1.1395838000000002E-7</v>
      </c>
      <c r="H5217" s="53">
        <f t="shared" si="81"/>
        <v>5.811877380000001E-8</v>
      </c>
    </row>
    <row r="5218" spans="1:8" x14ac:dyDescent="0.4">
      <c r="A5218" s="49"/>
      <c r="B5218" s="50" t="s">
        <v>429</v>
      </c>
      <c r="C5218" s="51">
        <v>3.1E-8</v>
      </c>
      <c r="D5218" s="51">
        <v>7.8869500000000004E-8</v>
      </c>
      <c r="E5218" s="51">
        <v>6.0300000000000001E-9</v>
      </c>
      <c r="F5218" s="52">
        <v>3.4400000000000001E-9</v>
      </c>
      <c r="G5218" s="53">
        <v>1.1933949999999999E-7</v>
      </c>
      <c r="H5218" s="53">
        <f t="shared" si="81"/>
        <v>6.0863145000000004E-8</v>
      </c>
    </row>
    <row r="5219" spans="1:8" x14ac:dyDescent="0.4">
      <c r="A5219" s="49"/>
      <c r="B5219" s="50" t="s">
        <v>467</v>
      </c>
      <c r="C5219" s="51">
        <v>4.7854400000000001E-8</v>
      </c>
      <c r="D5219" s="51">
        <v>7.0722400000000011E-8</v>
      </c>
      <c r="E5219" s="51">
        <v>3.3617499999999999E-9</v>
      </c>
      <c r="F5219" s="52">
        <v>6.2700000000000001E-9</v>
      </c>
      <c r="G5219" s="53">
        <v>1.2820855000000002E-7</v>
      </c>
      <c r="H5219" s="53">
        <f t="shared" si="81"/>
        <v>6.5386360500000011E-8</v>
      </c>
    </row>
    <row r="5220" spans="1:8" x14ac:dyDescent="0.4">
      <c r="A5220" s="49"/>
      <c r="B5220" s="50" t="s">
        <v>357</v>
      </c>
      <c r="C5220" s="51">
        <v>3.1399999999999997E-8</v>
      </c>
      <c r="D5220" s="51">
        <v>8.9499999999999987E-8</v>
      </c>
      <c r="E5220" s="51">
        <v>7.8199999999999999E-9</v>
      </c>
      <c r="F5220" s="52">
        <v>7.8699999999999987E-9</v>
      </c>
      <c r="G5220" s="53">
        <v>1.3658999999999995E-7</v>
      </c>
      <c r="H5220" s="53">
        <f t="shared" si="81"/>
        <v>6.9660899999999972E-8</v>
      </c>
    </row>
    <row r="5221" spans="1:8" x14ac:dyDescent="0.4">
      <c r="A5221" s="49"/>
      <c r="B5221" s="50" t="s">
        <v>227</v>
      </c>
      <c r="C5221" s="51">
        <v>1.70743E-9</v>
      </c>
      <c r="D5221" s="51">
        <v>4.7641600000000002E-8</v>
      </c>
      <c r="E5221" s="51">
        <v>9.1889599999999997E-10</v>
      </c>
      <c r="F5221" s="52">
        <v>9.6600000000000005E-8</v>
      </c>
      <c r="G5221" s="53">
        <v>1.4686792600000001E-7</v>
      </c>
      <c r="H5221" s="53">
        <f t="shared" si="81"/>
        <v>7.490264226000001E-8</v>
      </c>
    </row>
    <row r="5222" spans="1:8" x14ac:dyDescent="0.4">
      <c r="A5222" s="49"/>
      <c r="B5222" s="50" t="s">
        <v>432</v>
      </c>
      <c r="C5222" s="51">
        <v>4.5076599999999999E-8</v>
      </c>
      <c r="D5222" s="51">
        <v>1.0179E-7</v>
      </c>
      <c r="E5222" s="51">
        <v>1.2006900000000001E-8</v>
      </c>
      <c r="F5222" s="52">
        <v>1.3400000000000001E-8</v>
      </c>
      <c r="G5222" s="53">
        <v>1.7227349999999998E-7</v>
      </c>
      <c r="H5222" s="53">
        <f t="shared" si="81"/>
        <v>8.7859484999999992E-8</v>
      </c>
    </row>
    <row r="5223" spans="1:8" x14ac:dyDescent="0.4">
      <c r="A5223" s="49"/>
      <c r="B5223" s="50" t="s">
        <v>343</v>
      </c>
      <c r="C5223" s="51">
        <v>6.0481199999999995E-8</v>
      </c>
      <c r="D5223" s="51">
        <v>1.00497E-7</v>
      </c>
      <c r="E5223" s="51">
        <v>7.8012000000000007E-9</v>
      </c>
      <c r="F5223" s="52">
        <v>6.4300000000000003E-9</v>
      </c>
      <c r="G5223" s="53">
        <v>1.7520940000000001E-7</v>
      </c>
      <c r="H5223" s="53">
        <f t="shared" si="81"/>
        <v>8.9356794000000005E-8</v>
      </c>
    </row>
    <row r="5224" spans="1:8" x14ac:dyDescent="0.4">
      <c r="A5224" s="49"/>
      <c r="B5224" s="50" t="s">
        <v>80</v>
      </c>
      <c r="C5224" s="51">
        <v>3.6517399999999997E-8</v>
      </c>
      <c r="D5224" s="51">
        <v>1.2475600000000001E-7</v>
      </c>
      <c r="E5224" s="51">
        <v>8.3098799999999994E-9</v>
      </c>
      <c r="F5224" s="52">
        <v>1.6700000000000001E-8</v>
      </c>
      <c r="G5224" s="53">
        <v>1.8628327999999998E-7</v>
      </c>
      <c r="H5224" s="53">
        <f t="shared" si="81"/>
        <v>9.50044728E-8</v>
      </c>
    </row>
    <row r="5225" spans="1:8" x14ac:dyDescent="0.4">
      <c r="A5225" s="49"/>
      <c r="B5225" s="50" t="s">
        <v>412</v>
      </c>
      <c r="C5225" s="51">
        <v>4.4519100000000002E-8</v>
      </c>
      <c r="D5225" s="51">
        <v>1.3799999999999999E-7</v>
      </c>
      <c r="E5225" s="51">
        <v>2.1430400000000001E-9</v>
      </c>
      <c r="F5225" s="52">
        <v>3.2700000000000002E-8</v>
      </c>
      <c r="G5225" s="53">
        <v>2.1736214000000002E-7</v>
      </c>
      <c r="H5225" s="53">
        <f t="shared" si="81"/>
        <v>1.1085469140000001E-7</v>
      </c>
    </row>
    <row r="5226" spans="1:8" x14ac:dyDescent="0.4">
      <c r="A5226" s="49"/>
      <c r="B5226" s="50" t="s">
        <v>386</v>
      </c>
      <c r="C5226" s="51">
        <v>6.0975500000000002E-8</v>
      </c>
      <c r="D5226" s="51">
        <v>1.2329299999999999E-7</v>
      </c>
      <c r="E5226" s="51">
        <v>5.0000499999999995E-9</v>
      </c>
      <c r="F5226" s="52">
        <v>3.5399999999999999E-8</v>
      </c>
      <c r="G5226" s="53">
        <v>2.2466854999999997E-7</v>
      </c>
      <c r="H5226" s="53">
        <f t="shared" si="81"/>
        <v>1.1458096049999999E-7</v>
      </c>
    </row>
    <row r="5227" spans="1:8" x14ac:dyDescent="0.4">
      <c r="A5227" s="49"/>
      <c r="B5227" s="50" t="s">
        <v>435</v>
      </c>
      <c r="C5227" s="51">
        <v>6.0969600000000001E-8</v>
      </c>
      <c r="D5227" s="51">
        <v>1.3295299999999999E-7</v>
      </c>
      <c r="E5227" s="51">
        <v>8.5055199999999994E-9</v>
      </c>
      <c r="F5227" s="52">
        <v>2.4199999999999998E-8</v>
      </c>
      <c r="G5227" s="53">
        <v>2.2662811999999999E-7</v>
      </c>
      <c r="H5227" s="53">
        <f t="shared" si="81"/>
        <v>1.155803412E-7</v>
      </c>
    </row>
    <row r="5228" spans="1:8" x14ac:dyDescent="0.4">
      <c r="A5228" s="49"/>
      <c r="B5228" s="50" t="s">
        <v>469</v>
      </c>
      <c r="C5228" s="51">
        <v>6.1000000000000004E-8</v>
      </c>
      <c r="D5228" s="51">
        <v>1.3300000000000001E-7</v>
      </c>
      <c r="E5228" s="51">
        <v>8.5099999999999998E-9</v>
      </c>
      <c r="F5228" s="52">
        <v>2.4199999999999998E-8</v>
      </c>
      <c r="G5228" s="53">
        <v>2.2671E-7</v>
      </c>
      <c r="H5228" s="53">
        <f t="shared" si="81"/>
        <v>1.1562210000000001E-7</v>
      </c>
    </row>
    <row r="5229" spans="1:8" x14ac:dyDescent="0.4">
      <c r="A5229" s="49"/>
      <c r="B5229" s="50" t="s">
        <v>87</v>
      </c>
      <c r="C5229" s="51">
        <v>6.169999999999999E-8</v>
      </c>
      <c r="D5229" s="51">
        <v>1.3834000000000001E-7</v>
      </c>
      <c r="E5229" s="51">
        <v>1.5600000000000001E-8</v>
      </c>
      <c r="F5229" s="52">
        <v>1.8700000000000002E-8</v>
      </c>
      <c r="G5229" s="53">
        <v>2.3434000000000002E-7</v>
      </c>
      <c r="H5229" s="53">
        <f t="shared" si="81"/>
        <v>1.1951340000000001E-7</v>
      </c>
    </row>
    <row r="5230" spans="1:8" x14ac:dyDescent="0.4">
      <c r="A5230" s="49"/>
      <c r="B5230" s="50" t="s">
        <v>468</v>
      </c>
      <c r="C5230" s="51">
        <v>1.02082E-7</v>
      </c>
      <c r="D5230" s="51">
        <v>7.0173899999999998E-8</v>
      </c>
      <c r="E5230" s="51">
        <v>4.1223999999999999E-8</v>
      </c>
      <c r="F5230" s="52">
        <v>2.8600000000000001E-8</v>
      </c>
      <c r="G5230" s="53">
        <v>2.4207989999999996E-7</v>
      </c>
      <c r="H5230" s="53">
        <f t="shared" si="81"/>
        <v>1.2346074899999999E-7</v>
      </c>
    </row>
    <row r="5231" spans="1:8" x14ac:dyDescent="0.4">
      <c r="A5231" s="49"/>
      <c r="B5231" s="50" t="s">
        <v>349</v>
      </c>
      <c r="C5231" s="51">
        <v>5.4061599999999996E-8</v>
      </c>
      <c r="D5231" s="51">
        <v>1.4492200000000001E-7</v>
      </c>
      <c r="E5231" s="51">
        <v>1.6066899999999999E-8</v>
      </c>
      <c r="F5231" s="52">
        <v>3.0899999999999999E-8</v>
      </c>
      <c r="G5231" s="53">
        <v>2.4595050000000002E-7</v>
      </c>
      <c r="H5231" s="53">
        <f t="shared" si="81"/>
        <v>1.2543475500000002E-7</v>
      </c>
    </row>
    <row r="5232" spans="1:8" x14ac:dyDescent="0.4">
      <c r="A5232" s="49"/>
      <c r="B5232" s="50" t="s">
        <v>74</v>
      </c>
      <c r="C5232" s="51">
        <v>5.4061599999999996E-8</v>
      </c>
      <c r="D5232" s="51">
        <v>1.4492200000000001E-7</v>
      </c>
      <c r="E5232" s="51">
        <v>1.6066899999999999E-8</v>
      </c>
      <c r="F5232" s="52">
        <v>3.0899999999999999E-8</v>
      </c>
      <c r="G5232" s="53">
        <v>2.4595050000000002E-7</v>
      </c>
      <c r="H5232" s="53">
        <f t="shared" si="81"/>
        <v>1.2543475500000002E-7</v>
      </c>
    </row>
    <row r="5233" spans="1:8" x14ac:dyDescent="0.4">
      <c r="A5233" s="49"/>
      <c r="B5233" s="50" t="s">
        <v>350</v>
      </c>
      <c r="C5233" s="51">
        <v>5.4100000000000001E-8</v>
      </c>
      <c r="D5233" s="51">
        <v>1.4492200000000001E-7</v>
      </c>
      <c r="E5233" s="51">
        <v>1.6066899999999999E-8</v>
      </c>
      <c r="F5233" s="52">
        <v>3.0899999999999999E-8</v>
      </c>
      <c r="G5233" s="53">
        <v>2.4598889999999997E-7</v>
      </c>
      <c r="H5233" s="53">
        <f t="shared" si="81"/>
        <v>1.2545433899999999E-7</v>
      </c>
    </row>
    <row r="5234" spans="1:8" x14ac:dyDescent="0.4">
      <c r="A5234" s="49"/>
      <c r="B5234" s="50" t="s">
        <v>461</v>
      </c>
      <c r="C5234" s="51">
        <v>7.1809299999999994E-8</v>
      </c>
      <c r="D5234" s="51">
        <v>2.0581099999999999E-7</v>
      </c>
      <c r="E5234" s="51">
        <v>8.7427800000000003E-9</v>
      </c>
      <c r="F5234" s="52">
        <v>3.1600000000000005E-8</v>
      </c>
      <c r="G5234" s="53">
        <v>3.1796307999999997E-7</v>
      </c>
      <c r="H5234" s="53">
        <f t="shared" si="81"/>
        <v>1.6216117079999999E-7</v>
      </c>
    </row>
    <row r="5235" spans="1:8" x14ac:dyDescent="0.4">
      <c r="A5235" s="49"/>
      <c r="B5235" s="50" t="s">
        <v>456</v>
      </c>
      <c r="C5235" s="51">
        <v>7.23513E-8</v>
      </c>
      <c r="D5235" s="51">
        <v>2.0795500000000001E-7</v>
      </c>
      <c r="E5235" s="51">
        <v>1.4953299999999998E-8</v>
      </c>
      <c r="F5235" s="52">
        <v>2.8699999999999999E-8</v>
      </c>
      <c r="G5235" s="53">
        <v>3.2395960000000003E-7</v>
      </c>
      <c r="H5235" s="53">
        <f t="shared" si="81"/>
        <v>1.6521939600000003E-7</v>
      </c>
    </row>
    <row r="5236" spans="1:8" x14ac:dyDescent="0.4">
      <c r="A5236" s="49"/>
      <c r="B5236" s="50" t="s">
        <v>411</v>
      </c>
      <c r="C5236" s="51">
        <v>7.6070599999999998E-8</v>
      </c>
      <c r="D5236" s="51">
        <v>2.0764899999999998E-7</v>
      </c>
      <c r="E5236" s="51">
        <v>1.7000899999999999E-8</v>
      </c>
      <c r="F5236" s="52">
        <v>2.5200000000000001E-8</v>
      </c>
      <c r="G5236" s="53">
        <v>3.2592050000000001E-7</v>
      </c>
      <c r="H5236" s="53">
        <f t="shared" si="81"/>
        <v>1.66219455E-7</v>
      </c>
    </row>
    <row r="5237" spans="1:8" x14ac:dyDescent="0.4">
      <c r="A5237" s="49"/>
      <c r="B5237" s="50" t="s">
        <v>439</v>
      </c>
      <c r="C5237" s="51">
        <v>7.6070599999999998E-8</v>
      </c>
      <c r="D5237" s="51">
        <v>2.0764899999999998E-7</v>
      </c>
      <c r="E5237" s="51">
        <v>1.7000899999999999E-8</v>
      </c>
      <c r="F5237" s="52">
        <v>2.5200000000000001E-8</v>
      </c>
      <c r="G5237" s="53">
        <v>3.2592050000000001E-7</v>
      </c>
      <c r="H5237" s="53">
        <f t="shared" si="81"/>
        <v>1.66219455E-7</v>
      </c>
    </row>
    <row r="5238" spans="1:8" x14ac:dyDescent="0.4">
      <c r="A5238" s="49"/>
      <c r="B5238" s="50" t="s">
        <v>474</v>
      </c>
      <c r="C5238" s="51">
        <v>7.6070599999999998E-8</v>
      </c>
      <c r="D5238" s="51">
        <v>2.0764899999999998E-7</v>
      </c>
      <c r="E5238" s="51">
        <v>1.7000899999999999E-8</v>
      </c>
      <c r="F5238" s="52">
        <v>2.5200000000000001E-8</v>
      </c>
      <c r="G5238" s="53">
        <v>3.2592050000000001E-7</v>
      </c>
      <c r="H5238" s="53">
        <f t="shared" si="81"/>
        <v>1.66219455E-7</v>
      </c>
    </row>
    <row r="5239" spans="1:8" x14ac:dyDescent="0.4">
      <c r="A5239" s="49"/>
      <c r="B5239" s="50" t="s">
        <v>440</v>
      </c>
      <c r="C5239" s="51">
        <v>7.6100000000000013E-8</v>
      </c>
      <c r="D5239" s="51">
        <v>2.0799999999999998E-7</v>
      </c>
      <c r="E5239" s="51">
        <v>1.7E-8</v>
      </c>
      <c r="F5239" s="52">
        <v>2.5200000000000001E-8</v>
      </c>
      <c r="G5239" s="53">
        <v>3.263E-7</v>
      </c>
      <c r="H5239" s="53">
        <f t="shared" si="81"/>
        <v>1.66413E-7</v>
      </c>
    </row>
    <row r="5240" spans="1:8" x14ac:dyDescent="0.4">
      <c r="A5240" s="49"/>
      <c r="B5240" s="50" t="s">
        <v>333</v>
      </c>
      <c r="C5240" s="51">
        <v>7.7414799999999998E-8</v>
      </c>
      <c r="D5240" s="51">
        <v>2.2189799999999999E-7</v>
      </c>
      <c r="E5240" s="51">
        <v>1.5669900000000002E-8</v>
      </c>
      <c r="F5240" s="52">
        <v>2.44E-8</v>
      </c>
      <c r="G5240" s="53">
        <v>3.3938269999999996E-7</v>
      </c>
      <c r="H5240" s="53">
        <f t="shared" si="81"/>
        <v>1.7308517699999997E-7</v>
      </c>
    </row>
    <row r="5241" spans="1:8" x14ac:dyDescent="0.4">
      <c r="A5241" s="49"/>
      <c r="B5241" s="50" t="s">
        <v>277</v>
      </c>
      <c r="C5241" s="51">
        <v>8.2399999999999997E-8</v>
      </c>
      <c r="D5241" s="51">
        <v>2.17E-7</v>
      </c>
      <c r="E5241" s="51">
        <v>3.0456099999999998E-9</v>
      </c>
      <c r="F5241" s="52">
        <v>3.8899999999999998E-8</v>
      </c>
      <c r="G5241" s="53">
        <v>3.4134561000000003E-7</v>
      </c>
      <c r="H5241" s="53">
        <f t="shared" si="81"/>
        <v>1.7408626110000003E-7</v>
      </c>
    </row>
    <row r="5242" spans="1:8" x14ac:dyDescent="0.4">
      <c r="A5242" s="49"/>
      <c r="B5242" s="50" t="s">
        <v>397</v>
      </c>
      <c r="C5242" s="51">
        <v>8.2155499999999997E-8</v>
      </c>
      <c r="D5242" s="51">
        <v>2.2757199999999999E-7</v>
      </c>
      <c r="E5242" s="51">
        <v>9.2366000000000001E-9</v>
      </c>
      <c r="F5242" s="52">
        <v>5.6099999999999999E-8</v>
      </c>
      <c r="G5242" s="53">
        <v>3.7506410000000002E-7</v>
      </c>
      <c r="H5242" s="53">
        <f t="shared" si="81"/>
        <v>1.9128269100000002E-7</v>
      </c>
    </row>
    <row r="5243" spans="1:8" x14ac:dyDescent="0.4">
      <c r="A5243" s="49"/>
      <c r="B5243" s="50" t="s">
        <v>430</v>
      </c>
      <c r="C5243" s="51">
        <v>7.0184800000000005E-8</v>
      </c>
      <c r="D5243" s="51">
        <v>2.5606700000000001E-7</v>
      </c>
      <c r="E5243" s="51">
        <v>1.9919799999999998E-8</v>
      </c>
      <c r="F5243" s="52">
        <v>3.1499999999999998E-8</v>
      </c>
      <c r="G5243" s="53">
        <v>3.7767160000000005E-7</v>
      </c>
      <c r="H5243" s="53">
        <f t="shared" si="81"/>
        <v>1.9261251600000002E-7</v>
      </c>
    </row>
    <row r="5244" spans="1:8" x14ac:dyDescent="0.4">
      <c r="A5244" s="49"/>
      <c r="B5244" s="50" t="s">
        <v>389</v>
      </c>
      <c r="C5244" s="51">
        <v>7.9126899999999999E-8</v>
      </c>
      <c r="D5244" s="51">
        <v>2.2873899999999999E-7</v>
      </c>
      <c r="E5244" s="51">
        <v>6.3124400000000002E-9</v>
      </c>
      <c r="F5244" s="52">
        <v>1.0700000000000001E-7</v>
      </c>
      <c r="G5244" s="53">
        <v>4.2117833999999998E-7</v>
      </c>
      <c r="H5244" s="53">
        <f t="shared" si="81"/>
        <v>2.1480095339999999E-7</v>
      </c>
    </row>
    <row r="5245" spans="1:8" x14ac:dyDescent="0.4">
      <c r="A5245" s="49"/>
      <c r="B5245" s="50" t="s">
        <v>296</v>
      </c>
      <c r="C5245" s="51">
        <v>1.00864E-7</v>
      </c>
      <c r="D5245" s="51">
        <v>2.3615699999999999E-7</v>
      </c>
      <c r="E5245" s="51">
        <v>1.5390700000000002E-8</v>
      </c>
      <c r="F5245" s="52">
        <v>7.0300000000000001E-8</v>
      </c>
      <c r="G5245" s="53">
        <v>4.2271170000000003E-7</v>
      </c>
      <c r="H5245" s="53">
        <f t="shared" si="81"/>
        <v>2.1558296700000002E-7</v>
      </c>
    </row>
    <row r="5246" spans="1:8" x14ac:dyDescent="0.4">
      <c r="A5246" s="49"/>
      <c r="B5246" s="50" t="s">
        <v>395</v>
      </c>
      <c r="C5246" s="51">
        <v>9.9283500000000004E-8</v>
      </c>
      <c r="D5246" s="51">
        <v>2.6006599999999997E-7</v>
      </c>
      <c r="E5246" s="51">
        <v>5.1278399999999999E-9</v>
      </c>
      <c r="F5246" s="52">
        <v>5.8900000000000005E-8</v>
      </c>
      <c r="G5246" s="53">
        <v>4.2337734000000001E-7</v>
      </c>
      <c r="H5246" s="53">
        <f t="shared" si="81"/>
        <v>2.1592244340000002E-7</v>
      </c>
    </row>
    <row r="5247" spans="1:8" x14ac:dyDescent="0.4">
      <c r="A5247" s="49"/>
      <c r="B5247" s="50" t="s">
        <v>453</v>
      </c>
      <c r="C5247" s="51">
        <v>9.3774200000000001E-8</v>
      </c>
      <c r="D5247" s="51">
        <v>2.5689799999999998E-7</v>
      </c>
      <c r="E5247" s="51">
        <v>6.9560000000000004E-9</v>
      </c>
      <c r="F5247" s="52">
        <v>1.0700000000000001E-7</v>
      </c>
      <c r="G5247" s="53">
        <v>4.6462819999999998E-7</v>
      </c>
      <c r="H5247" s="53">
        <f t="shared" si="81"/>
        <v>2.3696038199999998E-7</v>
      </c>
    </row>
    <row r="5248" spans="1:8" x14ac:dyDescent="0.4">
      <c r="A5248" s="49"/>
      <c r="B5248" s="50" t="s">
        <v>460</v>
      </c>
      <c r="C5248" s="51">
        <v>1.17E-7</v>
      </c>
      <c r="D5248" s="51">
        <v>3.04446E-7</v>
      </c>
      <c r="E5248" s="51">
        <v>4.1899999999999998E-9</v>
      </c>
      <c r="F5248" s="52">
        <v>5.2800000000000003E-8</v>
      </c>
      <c r="G5248" s="53">
        <v>4.7843599999999998E-7</v>
      </c>
      <c r="H5248" s="53">
        <f t="shared" si="81"/>
        <v>2.4400236E-7</v>
      </c>
    </row>
    <row r="5249" spans="1:8" x14ac:dyDescent="0.4">
      <c r="A5249" s="49"/>
      <c r="B5249" s="50" t="s">
        <v>375</v>
      </c>
      <c r="C5249" s="51">
        <v>1.2799999999999998E-7</v>
      </c>
      <c r="D5249" s="51">
        <v>2.9651E-7</v>
      </c>
      <c r="E5249" s="51">
        <v>1.81E-8</v>
      </c>
      <c r="F5249" s="52">
        <v>7.1200000000000002E-8</v>
      </c>
      <c r="G5249" s="53">
        <v>5.1380999999999991E-7</v>
      </c>
      <c r="H5249" s="53">
        <f t="shared" si="81"/>
        <v>2.6204309999999995E-7</v>
      </c>
    </row>
    <row r="5250" spans="1:8" x14ac:dyDescent="0.4">
      <c r="A5250" s="49"/>
      <c r="B5250" s="50" t="s">
        <v>392</v>
      </c>
      <c r="C5250" s="51">
        <v>1.2475299999999998E-7</v>
      </c>
      <c r="D5250" s="51">
        <v>3.2118199999999997E-7</v>
      </c>
      <c r="E5250" s="51">
        <v>5.0448000000000006E-9</v>
      </c>
      <c r="F5250" s="52">
        <v>6.3800000000000002E-8</v>
      </c>
      <c r="G5250" s="53">
        <v>5.1477980000000002E-7</v>
      </c>
      <c r="H5250" s="53">
        <f t="shared" si="81"/>
        <v>2.6253769800000003E-7</v>
      </c>
    </row>
    <row r="5251" spans="1:8" x14ac:dyDescent="0.4">
      <c r="A5251" s="49"/>
      <c r="B5251" s="50" t="s">
        <v>446</v>
      </c>
      <c r="C5251" s="51">
        <v>1.3300000000000001E-7</v>
      </c>
      <c r="D5251" s="51">
        <v>2.6186500000000002E-7</v>
      </c>
      <c r="E5251" s="51">
        <v>4.7612700000000001E-8</v>
      </c>
      <c r="F5251" s="52">
        <v>9.3600000000000004E-8</v>
      </c>
      <c r="G5251" s="53">
        <v>5.3607770000000004E-7</v>
      </c>
      <c r="H5251" s="53">
        <f t="shared" si="81"/>
        <v>2.7339962700000002E-7</v>
      </c>
    </row>
    <row r="5252" spans="1:8" x14ac:dyDescent="0.4">
      <c r="A5252" s="49"/>
      <c r="B5252" s="50" t="s">
        <v>364</v>
      </c>
      <c r="C5252" s="51">
        <v>9.8648199999999995E-8</v>
      </c>
      <c r="D5252" s="51">
        <v>3.54868E-7</v>
      </c>
      <c r="E5252" s="51">
        <v>1.7198600000000002E-8</v>
      </c>
      <c r="F5252" s="52">
        <v>8.4800000000000005E-8</v>
      </c>
      <c r="G5252" s="53">
        <v>5.5551480000000002E-7</v>
      </c>
      <c r="H5252" s="53">
        <f t="shared" si="81"/>
        <v>2.8331254799999999E-7</v>
      </c>
    </row>
    <row r="5253" spans="1:8" x14ac:dyDescent="0.4">
      <c r="A5253" s="49"/>
      <c r="B5253" s="50" t="s">
        <v>391</v>
      </c>
      <c r="C5253" s="51">
        <v>1.4740999999999999E-7</v>
      </c>
      <c r="D5253" s="51">
        <v>2.9027099999999999E-7</v>
      </c>
      <c r="E5253" s="51">
        <v>6.3916600000000007E-8</v>
      </c>
      <c r="F5253" s="52">
        <v>5.47E-8</v>
      </c>
      <c r="G5253" s="53">
        <v>5.5629759999999995E-7</v>
      </c>
      <c r="H5253" s="53">
        <f t="shared" si="81"/>
        <v>2.8371177599999997E-7</v>
      </c>
    </row>
    <row r="5254" spans="1:8" x14ac:dyDescent="0.4">
      <c r="A5254" s="49"/>
      <c r="B5254" s="50" t="s">
        <v>329</v>
      </c>
      <c r="C5254" s="51">
        <v>1.4601999999999998E-7</v>
      </c>
      <c r="D5254" s="51">
        <v>3.95488E-7</v>
      </c>
      <c r="E5254" s="51">
        <v>3.4630800000000003E-8</v>
      </c>
      <c r="F5254" s="52">
        <v>4.8699999999999999E-8</v>
      </c>
      <c r="G5254" s="53">
        <v>6.2483879999999996E-7</v>
      </c>
      <c r="H5254" s="53">
        <f t="shared" si="81"/>
        <v>3.18667788E-7</v>
      </c>
    </row>
    <row r="5255" spans="1:8" x14ac:dyDescent="0.4">
      <c r="A5255" s="49"/>
      <c r="B5255" s="50" t="s">
        <v>225</v>
      </c>
      <c r="C5255" s="51">
        <v>1.5328299999999998E-7</v>
      </c>
      <c r="D5255" s="51">
        <v>4.3942900000000004E-7</v>
      </c>
      <c r="E5255" s="51">
        <v>3.7697600000000003E-8</v>
      </c>
      <c r="F5255" s="52">
        <v>5.39E-8</v>
      </c>
      <c r="G5255" s="53">
        <v>6.8430960000000005E-7</v>
      </c>
      <c r="H5255" s="53">
        <f t="shared" si="81"/>
        <v>3.4899789600000001E-7</v>
      </c>
    </row>
    <row r="5256" spans="1:8" x14ac:dyDescent="0.4">
      <c r="A5256" s="49"/>
      <c r="B5256" s="50" t="s">
        <v>159</v>
      </c>
      <c r="C5256" s="51">
        <v>2.82368E-7</v>
      </c>
      <c r="D5256" s="51">
        <v>1.3813799999999999E-7</v>
      </c>
      <c r="E5256" s="51">
        <v>1.9686700000000001E-7</v>
      </c>
      <c r="F5256" s="52">
        <v>8.5800000000000001E-8</v>
      </c>
      <c r="G5256" s="53">
        <v>7.031730000000001E-7</v>
      </c>
      <c r="H5256" s="53">
        <f t="shared" si="81"/>
        <v>3.5861823000000006E-7</v>
      </c>
    </row>
    <row r="5257" spans="1:8" x14ac:dyDescent="0.4">
      <c r="A5257" s="49"/>
      <c r="B5257" s="50" t="s">
        <v>378</v>
      </c>
      <c r="C5257" s="51">
        <v>1.8440399999999999E-7</v>
      </c>
      <c r="D5257" s="51">
        <v>4.32366E-7</v>
      </c>
      <c r="E5257" s="51">
        <v>4.03473E-8</v>
      </c>
      <c r="F5257" s="52">
        <v>9.129999999999999E-8</v>
      </c>
      <c r="G5257" s="53">
        <v>7.4841729999999997E-7</v>
      </c>
      <c r="H5257" s="53">
        <f t="shared" ref="H5257:H5320" si="82">G5257*0.51</f>
        <v>3.81692823E-7</v>
      </c>
    </row>
    <row r="5258" spans="1:8" x14ac:dyDescent="0.4">
      <c r="A5258" s="49"/>
      <c r="B5258" s="50" t="s">
        <v>215</v>
      </c>
      <c r="C5258" s="51">
        <v>1.68958E-7</v>
      </c>
      <c r="D5258" s="51">
        <v>4.9642899999999998E-7</v>
      </c>
      <c r="E5258" s="51">
        <v>1.42883E-8</v>
      </c>
      <c r="F5258" s="52">
        <v>1.2100000000000001E-7</v>
      </c>
      <c r="G5258" s="53">
        <v>8.0067529999999989E-7</v>
      </c>
      <c r="H5258" s="53">
        <f t="shared" si="82"/>
        <v>4.0834440299999995E-7</v>
      </c>
    </row>
    <row r="5259" spans="1:8" x14ac:dyDescent="0.4">
      <c r="A5259" s="49"/>
      <c r="B5259" s="50" t="s">
        <v>470</v>
      </c>
      <c r="C5259" s="51">
        <v>2.16E-7</v>
      </c>
      <c r="D5259" s="51">
        <v>4.5499999999999998E-7</v>
      </c>
      <c r="E5259" s="51">
        <v>8.2800000000000004E-9</v>
      </c>
      <c r="F5259" s="52">
        <v>1.2200000000000001E-7</v>
      </c>
      <c r="G5259" s="53">
        <v>8.0128000000000004E-7</v>
      </c>
      <c r="H5259" s="53">
        <f t="shared" si="82"/>
        <v>4.0865280000000004E-7</v>
      </c>
    </row>
    <row r="5260" spans="1:8" x14ac:dyDescent="0.4">
      <c r="A5260" s="49"/>
      <c r="B5260" s="50" t="s">
        <v>396</v>
      </c>
      <c r="C5260" s="51">
        <v>3.0824299999999999E-7</v>
      </c>
      <c r="D5260" s="51">
        <v>2.28794E-7</v>
      </c>
      <c r="E5260" s="51">
        <v>1.40927E-7</v>
      </c>
      <c r="F5260" s="52">
        <v>2.0900000000000001E-7</v>
      </c>
      <c r="G5260" s="53">
        <v>8.86964E-7</v>
      </c>
      <c r="H5260" s="53">
        <f t="shared" si="82"/>
        <v>4.5235164000000002E-7</v>
      </c>
    </row>
    <row r="5261" spans="1:8" x14ac:dyDescent="0.4">
      <c r="A5261" s="49"/>
      <c r="B5261" s="50" t="s">
        <v>472</v>
      </c>
      <c r="C5261" s="51">
        <v>3.0824299999999999E-7</v>
      </c>
      <c r="D5261" s="51">
        <v>2.28794E-7</v>
      </c>
      <c r="E5261" s="51">
        <v>1.4100000000000001E-7</v>
      </c>
      <c r="F5261" s="52">
        <v>2.0900000000000001E-7</v>
      </c>
      <c r="G5261" s="53">
        <v>8.87037E-7</v>
      </c>
      <c r="H5261" s="53">
        <f t="shared" si="82"/>
        <v>4.5238887000000002E-7</v>
      </c>
    </row>
    <row r="5262" spans="1:8" x14ac:dyDescent="0.4">
      <c r="A5262" s="49"/>
      <c r="B5262" s="50" t="s">
        <v>414</v>
      </c>
      <c r="C5262" s="51">
        <v>3.2362399999999999E-7</v>
      </c>
      <c r="D5262" s="51">
        <v>2.5256200000000004E-7</v>
      </c>
      <c r="E5262" s="51">
        <v>1.38308E-7</v>
      </c>
      <c r="F5262" s="52">
        <v>2.0599999999999999E-7</v>
      </c>
      <c r="G5262" s="53">
        <v>9.2049399999999996E-7</v>
      </c>
      <c r="H5262" s="53">
        <f t="shared" si="82"/>
        <v>4.6945194000000001E-7</v>
      </c>
    </row>
    <row r="5263" spans="1:8" x14ac:dyDescent="0.4">
      <c r="A5263" s="49"/>
      <c r="B5263" s="50" t="s">
        <v>306</v>
      </c>
      <c r="C5263" s="51">
        <v>2.5488799999999997E-7</v>
      </c>
      <c r="D5263" s="51">
        <v>6.5305899999999997E-7</v>
      </c>
      <c r="E5263" s="51">
        <v>3.2898400000000003E-8</v>
      </c>
      <c r="F5263" s="52">
        <v>1.3400000000000001E-7</v>
      </c>
      <c r="G5263" s="53">
        <v>1.0748454E-6</v>
      </c>
      <c r="H5263" s="53">
        <f t="shared" si="82"/>
        <v>5.4817115399999997E-7</v>
      </c>
    </row>
    <row r="5264" spans="1:8" x14ac:dyDescent="0.4">
      <c r="A5264" s="49"/>
      <c r="B5264" s="50" t="s">
        <v>398</v>
      </c>
      <c r="C5264" s="51">
        <v>3.63878E-7</v>
      </c>
      <c r="D5264" s="51">
        <v>6.3430599999999996E-7</v>
      </c>
      <c r="E5264" s="51">
        <v>1.00245E-7</v>
      </c>
      <c r="F5264" s="52">
        <v>1.6199999999999999E-7</v>
      </c>
      <c r="G5264" s="53">
        <v>1.2604290000000002E-6</v>
      </c>
      <c r="H5264" s="53">
        <f t="shared" si="82"/>
        <v>6.4281879000000009E-7</v>
      </c>
    </row>
    <row r="5265" spans="1:8" x14ac:dyDescent="0.4">
      <c r="A5265" s="49"/>
      <c r="B5265" s="50" t="s">
        <v>266</v>
      </c>
      <c r="C5265" s="51">
        <v>2.7399999999999999E-7</v>
      </c>
      <c r="D5265" s="51">
        <v>8.5311100000000002E-7</v>
      </c>
      <c r="E5265" s="51">
        <v>6.6500000000000007E-8</v>
      </c>
      <c r="F5265" s="52">
        <v>1.08E-7</v>
      </c>
      <c r="G5265" s="53">
        <v>1.301611E-6</v>
      </c>
      <c r="H5265" s="53">
        <f t="shared" si="82"/>
        <v>6.6382161000000004E-7</v>
      </c>
    </row>
    <row r="5266" spans="1:8" x14ac:dyDescent="0.4">
      <c r="A5266" s="49"/>
      <c r="B5266" s="50" t="s">
        <v>462</v>
      </c>
      <c r="C5266" s="51">
        <v>5.0098999999999999E-7</v>
      </c>
      <c r="D5266" s="51">
        <v>8.7198899999999999E-7</v>
      </c>
      <c r="E5266" s="51">
        <v>1.8539300000000001E-8</v>
      </c>
      <c r="F5266" s="52">
        <v>2.4699999999999998E-7</v>
      </c>
      <c r="G5266" s="53">
        <v>1.6385183E-6</v>
      </c>
      <c r="H5266" s="53">
        <f t="shared" si="82"/>
        <v>8.3564433299999998E-7</v>
      </c>
    </row>
    <row r="5267" spans="1:8" x14ac:dyDescent="0.4">
      <c r="A5267" s="49"/>
      <c r="B5267" s="50" t="s">
        <v>363</v>
      </c>
      <c r="C5267" s="51">
        <v>1.03117E-6</v>
      </c>
      <c r="D5267" s="51">
        <v>6.4842400000000004E-7</v>
      </c>
      <c r="E5267" s="51">
        <v>6.5472299999999995E-7</v>
      </c>
      <c r="F5267" s="52">
        <v>8.4799999999999997E-7</v>
      </c>
      <c r="G5267" s="53">
        <v>3.1823169999999994E-6</v>
      </c>
      <c r="H5267" s="53">
        <f t="shared" si="82"/>
        <v>1.6229816699999997E-6</v>
      </c>
    </row>
    <row r="5268" spans="1:8" x14ac:dyDescent="0.4">
      <c r="A5268" s="49"/>
      <c r="B5268" s="50" t="s">
        <v>409</v>
      </c>
      <c r="C5268" s="51">
        <v>1.6173599999999999E-6</v>
      </c>
      <c r="D5268" s="51">
        <v>8.2395799999999997E-7</v>
      </c>
      <c r="E5268" s="51">
        <v>6.0190999999999997E-7</v>
      </c>
      <c r="F5268" s="52">
        <v>1.26E-6</v>
      </c>
      <c r="G5268" s="53">
        <v>4.3032280000000005E-6</v>
      </c>
      <c r="H5268" s="53">
        <f t="shared" si="82"/>
        <v>2.1946462800000003E-6</v>
      </c>
    </row>
    <row r="5269" spans="1:8" x14ac:dyDescent="0.4">
      <c r="A5269" s="44" t="s">
        <v>173</v>
      </c>
      <c r="B5269" s="45" t="s">
        <v>319</v>
      </c>
      <c r="C5269" s="46">
        <v>1.26368E-8</v>
      </c>
      <c r="D5269" s="46">
        <v>3.5240900000000006E-8</v>
      </c>
      <c r="E5269" s="46">
        <v>3.5299E-9</v>
      </c>
      <c r="F5269" s="47">
        <v>2.6099999999999999E-9</v>
      </c>
      <c r="G5269" s="48">
        <v>5.4017600000000006E-8</v>
      </c>
      <c r="H5269" s="48">
        <f t="shared" si="82"/>
        <v>2.7548976000000003E-8</v>
      </c>
    </row>
    <row r="5270" spans="1:8" x14ac:dyDescent="0.4">
      <c r="A5270" s="49"/>
      <c r="B5270" s="50" t="s">
        <v>320</v>
      </c>
      <c r="C5270" s="51">
        <v>1.26368E-8</v>
      </c>
      <c r="D5270" s="51">
        <v>3.5240900000000006E-8</v>
      </c>
      <c r="E5270" s="51">
        <v>3.5299E-9</v>
      </c>
      <c r="F5270" s="52">
        <v>2.6099999999999999E-9</v>
      </c>
      <c r="G5270" s="53">
        <v>5.4017600000000006E-8</v>
      </c>
      <c r="H5270" s="53">
        <f t="shared" si="82"/>
        <v>2.7548976000000003E-8</v>
      </c>
    </row>
    <row r="5271" spans="1:8" x14ac:dyDescent="0.4">
      <c r="A5271" s="49"/>
      <c r="B5271" s="50" t="s">
        <v>72</v>
      </c>
      <c r="C5271" s="51">
        <v>1.22041E-8</v>
      </c>
      <c r="D5271" s="51">
        <v>3.8584100000000002E-8</v>
      </c>
      <c r="E5271" s="51">
        <v>3.77014E-9</v>
      </c>
      <c r="F5271" s="52">
        <v>2.6200000000000001E-9</v>
      </c>
      <c r="G5271" s="53">
        <v>5.7178340000000007E-8</v>
      </c>
      <c r="H5271" s="53">
        <f t="shared" si="82"/>
        <v>2.9160953400000004E-8</v>
      </c>
    </row>
    <row r="5272" spans="1:8" x14ac:dyDescent="0.4">
      <c r="A5272" s="49"/>
      <c r="B5272" s="50" t="s">
        <v>137</v>
      </c>
      <c r="C5272" s="51">
        <v>1.5742299999999999E-8</v>
      </c>
      <c r="D5272" s="51">
        <v>4.6905100000000001E-8</v>
      </c>
      <c r="E5272" s="51">
        <v>4.6747999999999996E-9</v>
      </c>
      <c r="F5272" s="52">
        <v>4.5499999999999994E-9</v>
      </c>
      <c r="G5272" s="53">
        <v>7.1872200000000007E-8</v>
      </c>
      <c r="H5272" s="53">
        <f t="shared" si="82"/>
        <v>3.6654822000000002E-8</v>
      </c>
    </row>
    <row r="5273" spans="1:8" x14ac:dyDescent="0.4">
      <c r="A5273" s="49"/>
      <c r="B5273" s="50" t="s">
        <v>159</v>
      </c>
      <c r="C5273" s="51">
        <v>3.3220499999999996E-8</v>
      </c>
      <c r="D5273" s="51">
        <v>1.5973499999999997E-8</v>
      </c>
      <c r="E5273" s="51">
        <v>1.2996299999999999E-8</v>
      </c>
      <c r="F5273" s="52">
        <v>1.13E-8</v>
      </c>
      <c r="G5273" s="53">
        <v>7.3490299999999995E-8</v>
      </c>
      <c r="H5273" s="53">
        <f t="shared" si="82"/>
        <v>3.7480052999999996E-8</v>
      </c>
    </row>
    <row r="5274" spans="1:8" x14ac:dyDescent="0.4">
      <c r="A5274" s="49"/>
      <c r="B5274" s="50" t="s">
        <v>224</v>
      </c>
      <c r="C5274" s="51">
        <v>2.1220400000000003E-8</v>
      </c>
      <c r="D5274" s="51">
        <v>5.2691800000000002E-8</v>
      </c>
      <c r="E5274" s="51">
        <v>3.9637099999999993E-9</v>
      </c>
      <c r="F5274" s="52">
        <v>1.5900000000000001E-9</v>
      </c>
      <c r="G5274" s="53">
        <v>7.9465910000000009E-8</v>
      </c>
      <c r="H5274" s="53">
        <f t="shared" si="82"/>
        <v>4.0527614100000008E-8</v>
      </c>
    </row>
    <row r="5275" spans="1:8" x14ac:dyDescent="0.4">
      <c r="A5275" s="49"/>
      <c r="B5275" s="50" t="s">
        <v>368</v>
      </c>
      <c r="C5275" s="51">
        <v>2.2823000000000002E-8</v>
      </c>
      <c r="D5275" s="51">
        <v>5.6671200000000003E-8</v>
      </c>
      <c r="E5275" s="51">
        <v>4.2630500000000001E-9</v>
      </c>
      <c r="F5275" s="52">
        <v>1.7099999999999999E-9</v>
      </c>
      <c r="G5275" s="53">
        <v>8.5467250000000001E-8</v>
      </c>
      <c r="H5275" s="53">
        <f t="shared" si="82"/>
        <v>4.35882975E-8</v>
      </c>
    </row>
    <row r="5276" spans="1:8" x14ac:dyDescent="0.4">
      <c r="A5276" s="49"/>
      <c r="B5276" s="50" t="s">
        <v>317</v>
      </c>
      <c r="C5276" s="51">
        <v>2.43404E-8</v>
      </c>
      <c r="D5276" s="51">
        <v>5.8383699999999999E-8</v>
      </c>
      <c r="E5276" s="51">
        <v>4.58543E-9</v>
      </c>
      <c r="F5276" s="52">
        <v>2.7199999999999997E-9</v>
      </c>
      <c r="G5276" s="53">
        <v>9.0029530000000009E-8</v>
      </c>
      <c r="H5276" s="53">
        <f t="shared" si="82"/>
        <v>4.5915060300000002E-8</v>
      </c>
    </row>
    <row r="5277" spans="1:8" x14ac:dyDescent="0.4">
      <c r="A5277" s="49"/>
      <c r="B5277" s="50" t="s">
        <v>451</v>
      </c>
      <c r="C5277" s="51">
        <v>2.03284E-8</v>
      </c>
      <c r="D5277" s="51">
        <v>6.3930099999999996E-8</v>
      </c>
      <c r="E5277" s="51">
        <v>4.64435E-9</v>
      </c>
      <c r="F5277" s="52">
        <v>1.7000000000000001E-9</v>
      </c>
      <c r="G5277" s="53">
        <v>9.0602850000000006E-8</v>
      </c>
      <c r="H5277" s="53">
        <f t="shared" si="82"/>
        <v>4.6207453500000002E-8</v>
      </c>
    </row>
    <row r="5278" spans="1:8" x14ac:dyDescent="0.4">
      <c r="A5278" s="49"/>
      <c r="B5278" s="50" t="s">
        <v>61</v>
      </c>
      <c r="C5278" s="51">
        <v>2.0311799999999999E-8</v>
      </c>
      <c r="D5278" s="51">
        <v>6.17085E-8</v>
      </c>
      <c r="E5278" s="51">
        <v>5.4474499999999994E-9</v>
      </c>
      <c r="F5278" s="52">
        <v>3.3799999999999999E-9</v>
      </c>
      <c r="G5278" s="53">
        <v>9.0847749999999987E-8</v>
      </c>
      <c r="H5278" s="53">
        <f t="shared" si="82"/>
        <v>4.6332352499999996E-8</v>
      </c>
    </row>
    <row r="5279" spans="1:8" x14ac:dyDescent="0.4">
      <c r="A5279" s="49"/>
      <c r="B5279" s="50" t="s">
        <v>376</v>
      </c>
      <c r="C5279" s="51">
        <v>2.0311799999999999E-8</v>
      </c>
      <c r="D5279" s="51">
        <v>6.17085E-8</v>
      </c>
      <c r="E5279" s="51">
        <v>5.4474499999999994E-9</v>
      </c>
      <c r="F5279" s="52">
        <v>3.3799999999999999E-9</v>
      </c>
      <c r="G5279" s="53">
        <v>9.0847749999999987E-8</v>
      </c>
      <c r="H5279" s="53">
        <f t="shared" si="82"/>
        <v>4.6332352499999996E-8</v>
      </c>
    </row>
    <row r="5280" spans="1:8" x14ac:dyDescent="0.4">
      <c r="A5280" s="49"/>
      <c r="B5280" s="50" t="s">
        <v>377</v>
      </c>
      <c r="C5280" s="51">
        <v>2.0311799999999999E-8</v>
      </c>
      <c r="D5280" s="51">
        <v>6.17085E-8</v>
      </c>
      <c r="E5280" s="51">
        <v>5.4474499999999994E-9</v>
      </c>
      <c r="F5280" s="52">
        <v>3.3799999999999999E-9</v>
      </c>
      <c r="G5280" s="53">
        <v>9.0847749999999987E-8</v>
      </c>
      <c r="H5280" s="53">
        <f t="shared" si="82"/>
        <v>4.6332352499999996E-8</v>
      </c>
    </row>
    <row r="5281" spans="1:8" x14ac:dyDescent="0.4">
      <c r="A5281" s="49"/>
      <c r="B5281" s="50" t="s">
        <v>401</v>
      </c>
      <c r="C5281" s="51">
        <v>2.6221399999999999E-8</v>
      </c>
      <c r="D5281" s="51">
        <v>6.3736099999999988E-8</v>
      </c>
      <c r="E5281" s="51">
        <v>4.9238899999999996E-9</v>
      </c>
      <c r="F5281" s="52">
        <v>2.5600000000000003E-9</v>
      </c>
      <c r="G5281" s="53">
        <v>9.7441390000000004E-8</v>
      </c>
      <c r="H5281" s="53">
        <f t="shared" si="82"/>
        <v>4.9695108900000006E-8</v>
      </c>
    </row>
    <row r="5282" spans="1:8" x14ac:dyDescent="0.4">
      <c r="A5282" s="49"/>
      <c r="B5282" s="50" t="s">
        <v>223</v>
      </c>
      <c r="C5282" s="51">
        <v>2.5805799999999999E-8</v>
      </c>
      <c r="D5282" s="51">
        <v>6.2038299999999992E-8</v>
      </c>
      <c r="E5282" s="51">
        <v>5.73587E-9</v>
      </c>
      <c r="F5282" s="52">
        <v>4.3800000000000002E-9</v>
      </c>
      <c r="G5282" s="53">
        <v>9.7959969999999995E-8</v>
      </c>
      <c r="H5282" s="53">
        <f t="shared" si="82"/>
        <v>4.9959584699999997E-8</v>
      </c>
    </row>
    <row r="5283" spans="1:8" x14ac:dyDescent="0.4">
      <c r="A5283" s="49"/>
      <c r="B5283" s="50" t="s">
        <v>356</v>
      </c>
      <c r="C5283" s="51">
        <v>2.5805799999999999E-8</v>
      </c>
      <c r="D5283" s="51">
        <v>6.2038299999999992E-8</v>
      </c>
      <c r="E5283" s="51">
        <v>5.73587E-9</v>
      </c>
      <c r="F5283" s="52">
        <v>4.3800000000000002E-9</v>
      </c>
      <c r="G5283" s="53">
        <v>9.7959969999999995E-8</v>
      </c>
      <c r="H5283" s="53">
        <f t="shared" si="82"/>
        <v>4.9959584699999997E-8</v>
      </c>
    </row>
    <row r="5284" spans="1:8" x14ac:dyDescent="0.4">
      <c r="A5284" s="49"/>
      <c r="B5284" s="50" t="s">
        <v>402</v>
      </c>
      <c r="C5284" s="51">
        <v>2.65371E-8</v>
      </c>
      <c r="D5284" s="51">
        <v>6.7415600000000004E-8</v>
      </c>
      <c r="E5284" s="51">
        <v>6.8897299999999999E-9</v>
      </c>
      <c r="F5284" s="52">
        <v>5.3199999999999998E-9</v>
      </c>
      <c r="G5284" s="53">
        <v>1.0616243000000001E-7</v>
      </c>
      <c r="H5284" s="53">
        <f t="shared" si="82"/>
        <v>5.4142839300000007E-8</v>
      </c>
    </row>
    <row r="5285" spans="1:8" x14ac:dyDescent="0.4">
      <c r="A5285" s="49"/>
      <c r="B5285" s="50" t="s">
        <v>429</v>
      </c>
      <c r="C5285" s="51">
        <v>3.2517300000000002E-8</v>
      </c>
      <c r="D5285" s="51">
        <v>8.0074500000000007E-8</v>
      </c>
      <c r="E5285" s="51">
        <v>6.1276100000000001E-9</v>
      </c>
      <c r="F5285" s="52">
        <v>3.5599999999999997E-9</v>
      </c>
      <c r="G5285" s="53">
        <v>1.2227941000000001E-7</v>
      </c>
      <c r="H5285" s="53">
        <f t="shared" si="82"/>
        <v>6.2362499100000005E-8</v>
      </c>
    </row>
    <row r="5286" spans="1:8" x14ac:dyDescent="0.4">
      <c r="A5286" s="49"/>
      <c r="B5286" s="50" t="s">
        <v>452</v>
      </c>
      <c r="C5286" s="51">
        <v>4.5352500000000002E-8</v>
      </c>
      <c r="D5286" s="51">
        <v>7.4811799999999998E-8</v>
      </c>
      <c r="E5286" s="51">
        <v>6.6655000000000002E-9</v>
      </c>
      <c r="F5286" s="52">
        <v>5.0700000000000001E-9</v>
      </c>
      <c r="G5286" s="53">
        <v>1.3189980000000003E-7</v>
      </c>
      <c r="H5286" s="53">
        <f t="shared" si="82"/>
        <v>6.7268898000000019E-8</v>
      </c>
    </row>
    <row r="5287" spans="1:8" x14ac:dyDescent="0.4">
      <c r="A5287" s="49"/>
      <c r="B5287" s="50" t="s">
        <v>371</v>
      </c>
      <c r="C5287" s="51">
        <v>2.17519E-8</v>
      </c>
      <c r="D5287" s="51">
        <v>1.05155E-7</v>
      </c>
      <c r="E5287" s="51">
        <v>4.0146300000000002E-9</v>
      </c>
      <c r="F5287" s="52">
        <v>2.1700000000000002E-9</v>
      </c>
      <c r="G5287" s="53">
        <v>1.3309153E-7</v>
      </c>
      <c r="H5287" s="53">
        <f t="shared" si="82"/>
        <v>6.7876680299999995E-8</v>
      </c>
    </row>
    <row r="5288" spans="1:8" x14ac:dyDescent="0.4">
      <c r="A5288" s="49"/>
      <c r="B5288" s="50" t="s">
        <v>444</v>
      </c>
      <c r="C5288" s="51">
        <v>3.8621200000000003E-8</v>
      </c>
      <c r="D5288" s="51">
        <v>8.38926E-8</v>
      </c>
      <c r="E5288" s="51">
        <v>7.4591800000000003E-9</v>
      </c>
      <c r="F5288" s="52">
        <v>5.86E-9</v>
      </c>
      <c r="G5288" s="53">
        <v>1.3583298000000003E-7</v>
      </c>
      <c r="H5288" s="53">
        <f t="shared" si="82"/>
        <v>6.9274819800000022E-8</v>
      </c>
    </row>
    <row r="5289" spans="1:8" x14ac:dyDescent="0.4">
      <c r="A5289" s="49"/>
      <c r="B5289" s="50" t="s">
        <v>226</v>
      </c>
      <c r="C5289" s="51">
        <v>4.7630399999999999E-8</v>
      </c>
      <c r="D5289" s="51">
        <v>9.1551100000000002E-8</v>
      </c>
      <c r="E5289" s="51">
        <v>8.1803400000000003E-9</v>
      </c>
      <c r="F5289" s="52">
        <v>6.3199999999999997E-9</v>
      </c>
      <c r="G5289" s="53">
        <v>1.5368183999999999E-7</v>
      </c>
      <c r="H5289" s="53">
        <f t="shared" si="82"/>
        <v>7.8377738399999998E-8</v>
      </c>
    </row>
    <row r="5290" spans="1:8" x14ac:dyDescent="0.4">
      <c r="A5290" s="49"/>
      <c r="B5290" s="50" t="s">
        <v>385</v>
      </c>
      <c r="C5290" s="51">
        <v>4.1661900000000001E-8</v>
      </c>
      <c r="D5290" s="51">
        <v>9.76039E-8</v>
      </c>
      <c r="E5290" s="51">
        <v>8.7716400000000001E-9</v>
      </c>
      <c r="F5290" s="52">
        <v>6.9200000000000001E-9</v>
      </c>
      <c r="G5290" s="53">
        <v>1.5495744000000001E-7</v>
      </c>
      <c r="H5290" s="53">
        <f t="shared" si="82"/>
        <v>7.9028294400000012E-8</v>
      </c>
    </row>
    <row r="5291" spans="1:8" x14ac:dyDescent="0.4">
      <c r="A5291" s="49"/>
      <c r="B5291" s="50" t="s">
        <v>359</v>
      </c>
      <c r="C5291" s="51">
        <v>3.3121499999999997E-8</v>
      </c>
      <c r="D5291" s="51">
        <v>1.2702199999999998E-7</v>
      </c>
      <c r="E5291" s="51">
        <v>9.4814400000000003E-9</v>
      </c>
      <c r="F5291" s="52">
        <v>3.6600000000000002E-9</v>
      </c>
      <c r="G5291" s="53">
        <v>1.7328494E-7</v>
      </c>
      <c r="H5291" s="53">
        <f t="shared" si="82"/>
        <v>8.8375319400000008E-8</v>
      </c>
    </row>
    <row r="5292" spans="1:8" x14ac:dyDescent="0.4">
      <c r="A5292" s="49"/>
      <c r="B5292" s="50" t="s">
        <v>433</v>
      </c>
      <c r="C5292" s="51">
        <v>5.3443100000000003E-8</v>
      </c>
      <c r="D5292" s="51">
        <v>1.14789E-7</v>
      </c>
      <c r="E5292" s="51">
        <v>8.6802099999999997E-9</v>
      </c>
      <c r="F5292" s="52">
        <v>1.1600000000000001E-8</v>
      </c>
      <c r="G5292" s="53">
        <v>1.8851231000000003E-7</v>
      </c>
      <c r="H5292" s="53">
        <f t="shared" si="82"/>
        <v>9.6141278100000011E-8</v>
      </c>
    </row>
    <row r="5293" spans="1:8" x14ac:dyDescent="0.4">
      <c r="A5293" s="49"/>
      <c r="B5293" s="50" t="s">
        <v>463</v>
      </c>
      <c r="C5293" s="51">
        <v>6.31347E-8</v>
      </c>
      <c r="D5293" s="51">
        <v>1.14246E-7</v>
      </c>
      <c r="E5293" s="51">
        <v>8.2741300000000003E-9</v>
      </c>
      <c r="F5293" s="52">
        <v>1.1600000000000001E-8</v>
      </c>
      <c r="G5293" s="53">
        <v>1.9725483000000002E-7</v>
      </c>
      <c r="H5293" s="53">
        <f t="shared" si="82"/>
        <v>1.0059996330000001E-7</v>
      </c>
    </row>
    <row r="5294" spans="1:8" x14ac:dyDescent="0.4">
      <c r="A5294" s="49"/>
      <c r="B5294" s="50" t="s">
        <v>443</v>
      </c>
      <c r="C5294" s="51">
        <v>6.55982E-8</v>
      </c>
      <c r="D5294" s="51">
        <v>1.2183500000000001E-7</v>
      </c>
      <c r="E5294" s="51">
        <v>1.02252E-8</v>
      </c>
      <c r="F5294" s="52">
        <v>7.7599999999999997E-9</v>
      </c>
      <c r="G5294" s="53">
        <v>2.0541839999999999E-7</v>
      </c>
      <c r="H5294" s="53">
        <f t="shared" si="82"/>
        <v>1.04763384E-7</v>
      </c>
    </row>
    <row r="5295" spans="1:8" x14ac:dyDescent="0.4">
      <c r="A5295" s="49"/>
      <c r="B5295" s="50" t="s">
        <v>434</v>
      </c>
      <c r="C5295" s="51">
        <v>6.6281999999999998E-8</v>
      </c>
      <c r="D5295" s="51">
        <v>1.51872E-7</v>
      </c>
      <c r="E5295" s="51">
        <v>1.1879500000000001E-8</v>
      </c>
      <c r="F5295" s="52">
        <v>1.6199999999999999E-8</v>
      </c>
      <c r="G5295" s="53">
        <v>2.4623349999999999E-7</v>
      </c>
      <c r="H5295" s="53">
        <f t="shared" si="82"/>
        <v>1.2557908500000001E-7</v>
      </c>
    </row>
    <row r="5296" spans="1:8" x14ac:dyDescent="0.4">
      <c r="A5296" s="49"/>
      <c r="B5296" s="50" t="s">
        <v>388</v>
      </c>
      <c r="C5296" s="51">
        <v>1.0302300000000001E-7</v>
      </c>
      <c r="D5296" s="51">
        <v>1.6149E-7</v>
      </c>
      <c r="E5296" s="51">
        <v>1.2831799999999999E-8</v>
      </c>
      <c r="F5296" s="52">
        <v>8.1200000000000009E-9</v>
      </c>
      <c r="G5296" s="53">
        <v>2.8546480000000001E-7</v>
      </c>
      <c r="H5296" s="53">
        <f t="shared" si="82"/>
        <v>1.4558704800000001E-7</v>
      </c>
    </row>
    <row r="5297" spans="1:8" x14ac:dyDescent="0.4">
      <c r="A5297" s="49"/>
      <c r="B5297" s="50" t="s">
        <v>435</v>
      </c>
      <c r="C5297" s="51">
        <v>7.5330600000000006E-8</v>
      </c>
      <c r="D5297" s="51">
        <v>1.8668999999999999E-7</v>
      </c>
      <c r="E5297" s="51">
        <v>9.4142E-9</v>
      </c>
      <c r="F5297" s="52">
        <v>1.4100000000000001E-8</v>
      </c>
      <c r="G5297" s="53">
        <v>2.8553479999999998E-7</v>
      </c>
      <c r="H5297" s="53">
        <f t="shared" si="82"/>
        <v>1.4562274799999999E-7</v>
      </c>
    </row>
    <row r="5298" spans="1:8" x14ac:dyDescent="0.4">
      <c r="A5298" s="49"/>
      <c r="B5298" s="50" t="s">
        <v>469</v>
      </c>
      <c r="C5298" s="51">
        <v>7.5330600000000006E-8</v>
      </c>
      <c r="D5298" s="51">
        <v>1.8668999999999999E-7</v>
      </c>
      <c r="E5298" s="51">
        <v>9.4142E-9</v>
      </c>
      <c r="F5298" s="52">
        <v>1.4100000000000001E-8</v>
      </c>
      <c r="G5298" s="53">
        <v>2.8553479999999998E-7</v>
      </c>
      <c r="H5298" s="53">
        <f t="shared" si="82"/>
        <v>1.4562274799999999E-7</v>
      </c>
    </row>
    <row r="5299" spans="1:8" x14ac:dyDescent="0.4">
      <c r="A5299" s="49"/>
      <c r="B5299" s="50" t="s">
        <v>343</v>
      </c>
      <c r="C5299" s="51">
        <v>6.9814200000000003E-8</v>
      </c>
      <c r="D5299" s="51">
        <v>1.9724000000000001E-7</v>
      </c>
      <c r="E5299" s="51">
        <v>1.22246E-8</v>
      </c>
      <c r="F5299" s="52">
        <v>1.0999999999999999E-8</v>
      </c>
      <c r="G5299" s="53">
        <v>2.9027880000000007E-7</v>
      </c>
      <c r="H5299" s="53">
        <f t="shared" si="82"/>
        <v>1.4804218800000004E-7</v>
      </c>
    </row>
    <row r="5300" spans="1:8" x14ac:dyDescent="0.4">
      <c r="A5300" s="49"/>
      <c r="B5300" s="50" t="s">
        <v>292</v>
      </c>
      <c r="C5300" s="51">
        <v>7.9691299999999998E-8</v>
      </c>
      <c r="D5300" s="51">
        <v>1.5202299999999998E-7</v>
      </c>
      <c r="E5300" s="51">
        <v>3.2160299999999995E-8</v>
      </c>
      <c r="F5300" s="52">
        <v>4.88E-8</v>
      </c>
      <c r="G5300" s="53">
        <v>3.1267459999999996E-7</v>
      </c>
      <c r="H5300" s="53">
        <f t="shared" si="82"/>
        <v>1.5946404599999999E-7</v>
      </c>
    </row>
    <row r="5301" spans="1:8" x14ac:dyDescent="0.4">
      <c r="A5301" s="49"/>
      <c r="B5301" s="50" t="s">
        <v>411</v>
      </c>
      <c r="C5301" s="51">
        <v>8.4640799999999999E-8</v>
      </c>
      <c r="D5301" s="51">
        <v>2.2940699999999998E-7</v>
      </c>
      <c r="E5301" s="51">
        <v>1.8824199999999998E-8</v>
      </c>
      <c r="F5301" s="52">
        <v>2.77E-8</v>
      </c>
      <c r="G5301" s="53">
        <v>3.6057199999999995E-7</v>
      </c>
      <c r="H5301" s="53">
        <f t="shared" si="82"/>
        <v>1.8389171999999998E-7</v>
      </c>
    </row>
    <row r="5302" spans="1:8" x14ac:dyDescent="0.4">
      <c r="A5302" s="49"/>
      <c r="B5302" s="50" t="s">
        <v>439</v>
      </c>
      <c r="C5302" s="51">
        <v>8.4640799999999999E-8</v>
      </c>
      <c r="D5302" s="51">
        <v>2.2940699999999998E-7</v>
      </c>
      <c r="E5302" s="51">
        <v>1.8824199999999998E-8</v>
      </c>
      <c r="F5302" s="52">
        <v>2.77E-8</v>
      </c>
      <c r="G5302" s="53">
        <v>3.6057199999999995E-7</v>
      </c>
      <c r="H5302" s="53">
        <f t="shared" si="82"/>
        <v>1.8389171999999998E-7</v>
      </c>
    </row>
    <row r="5303" spans="1:8" x14ac:dyDescent="0.4">
      <c r="A5303" s="49"/>
      <c r="B5303" s="50" t="s">
        <v>440</v>
      </c>
      <c r="C5303" s="51">
        <v>8.4640799999999999E-8</v>
      </c>
      <c r="D5303" s="51">
        <v>2.2940699999999998E-7</v>
      </c>
      <c r="E5303" s="51">
        <v>1.8824199999999998E-8</v>
      </c>
      <c r="F5303" s="52">
        <v>2.77E-8</v>
      </c>
      <c r="G5303" s="53">
        <v>3.6057199999999995E-7</v>
      </c>
      <c r="H5303" s="53">
        <f t="shared" si="82"/>
        <v>1.8389171999999998E-7</v>
      </c>
    </row>
    <row r="5304" spans="1:8" x14ac:dyDescent="0.4">
      <c r="A5304" s="49"/>
      <c r="B5304" s="50" t="s">
        <v>474</v>
      </c>
      <c r="C5304" s="51">
        <v>8.4640799999999999E-8</v>
      </c>
      <c r="D5304" s="51">
        <v>2.2940699999999998E-7</v>
      </c>
      <c r="E5304" s="51">
        <v>1.8824199999999998E-8</v>
      </c>
      <c r="F5304" s="52">
        <v>2.77E-8</v>
      </c>
      <c r="G5304" s="53">
        <v>3.6057199999999995E-7</v>
      </c>
      <c r="H5304" s="53">
        <f t="shared" si="82"/>
        <v>1.8389171999999998E-7</v>
      </c>
    </row>
    <row r="5305" spans="1:8" x14ac:dyDescent="0.4">
      <c r="A5305" s="49"/>
      <c r="B5305" s="50" t="s">
        <v>448</v>
      </c>
      <c r="C5305" s="51">
        <v>1.8706100000000001E-7</v>
      </c>
      <c r="D5305" s="51">
        <v>1.28811E-7</v>
      </c>
      <c r="E5305" s="51">
        <v>1.09457E-8</v>
      </c>
      <c r="F5305" s="52">
        <v>3.9499999999999996E-8</v>
      </c>
      <c r="G5305" s="53">
        <v>3.6631770000000004E-7</v>
      </c>
      <c r="H5305" s="53">
        <f t="shared" si="82"/>
        <v>1.8682202700000002E-7</v>
      </c>
    </row>
    <row r="5306" spans="1:8" x14ac:dyDescent="0.4">
      <c r="A5306" s="49"/>
      <c r="B5306" s="50" t="s">
        <v>456</v>
      </c>
      <c r="C5306" s="51">
        <v>8.2813100000000007E-8</v>
      </c>
      <c r="D5306" s="51">
        <v>2.3555299999999999E-7</v>
      </c>
      <c r="E5306" s="51">
        <v>1.7182800000000002E-8</v>
      </c>
      <c r="F5306" s="52">
        <v>3.2899999999999997E-8</v>
      </c>
      <c r="G5306" s="53">
        <v>3.6844889999999992E-7</v>
      </c>
      <c r="H5306" s="53">
        <f t="shared" si="82"/>
        <v>1.8790893899999996E-7</v>
      </c>
    </row>
    <row r="5307" spans="1:8" x14ac:dyDescent="0.4">
      <c r="A5307" s="49"/>
      <c r="B5307" s="50" t="s">
        <v>461</v>
      </c>
      <c r="C5307" s="51">
        <v>8.7847699999999991E-8</v>
      </c>
      <c r="D5307" s="51">
        <v>2.4672600000000003E-7</v>
      </c>
      <c r="E5307" s="51">
        <v>1.83026E-8</v>
      </c>
      <c r="F5307" s="52">
        <v>3.3599999999999996E-8</v>
      </c>
      <c r="G5307" s="53">
        <v>3.8647630000000003E-7</v>
      </c>
      <c r="H5307" s="53">
        <f t="shared" si="82"/>
        <v>1.9710291300000002E-7</v>
      </c>
    </row>
    <row r="5308" spans="1:8" x14ac:dyDescent="0.4">
      <c r="A5308" s="49"/>
      <c r="B5308" s="50" t="s">
        <v>333</v>
      </c>
      <c r="C5308" s="51">
        <v>9.4960399999999993E-8</v>
      </c>
      <c r="D5308" s="51">
        <v>2.6462899999999998E-7</v>
      </c>
      <c r="E5308" s="51">
        <v>1.9604799999999998E-8</v>
      </c>
      <c r="F5308" s="52">
        <v>3.5700000000000002E-8</v>
      </c>
      <c r="G5308" s="53">
        <v>4.1489420000000002E-7</v>
      </c>
      <c r="H5308" s="53">
        <f t="shared" si="82"/>
        <v>2.11596042E-7</v>
      </c>
    </row>
    <row r="5309" spans="1:8" x14ac:dyDescent="0.4">
      <c r="A5309" s="49"/>
      <c r="B5309" s="50" t="s">
        <v>465</v>
      </c>
      <c r="C5309" s="51">
        <v>1.57123E-7</v>
      </c>
      <c r="D5309" s="51">
        <v>2.37848E-7</v>
      </c>
      <c r="E5309" s="51">
        <v>2.0804499999999999E-8</v>
      </c>
      <c r="F5309" s="52">
        <v>1.7099999999999998E-8</v>
      </c>
      <c r="G5309" s="53">
        <v>4.3287549999999998E-7</v>
      </c>
      <c r="H5309" s="53">
        <f t="shared" si="82"/>
        <v>2.2076650499999999E-7</v>
      </c>
    </row>
    <row r="5310" spans="1:8" x14ac:dyDescent="0.4">
      <c r="A5310" s="49"/>
      <c r="B5310" s="50" t="s">
        <v>408</v>
      </c>
      <c r="C5310" s="51">
        <v>2.2773300000000002E-7</v>
      </c>
      <c r="D5310" s="51">
        <v>1.6833700000000001E-7</v>
      </c>
      <c r="E5310" s="51">
        <v>8.4543799999999995E-9</v>
      </c>
      <c r="F5310" s="52">
        <v>5.5099999999999997E-8</v>
      </c>
      <c r="G5310" s="53">
        <v>4.5962437999999999E-7</v>
      </c>
      <c r="H5310" s="53">
        <f t="shared" si="82"/>
        <v>2.3440843379999999E-7</v>
      </c>
    </row>
    <row r="5311" spans="1:8" x14ac:dyDescent="0.4">
      <c r="A5311" s="49"/>
      <c r="B5311" s="50" t="s">
        <v>373</v>
      </c>
      <c r="C5311" s="51">
        <v>2.4417299999999997E-7</v>
      </c>
      <c r="D5311" s="51">
        <v>1.59414E-7</v>
      </c>
      <c r="E5311" s="51">
        <v>1.5761699999999999E-8</v>
      </c>
      <c r="F5311" s="52">
        <v>5.5899999999999998E-8</v>
      </c>
      <c r="G5311" s="53">
        <v>4.7524869999999997E-7</v>
      </c>
      <c r="H5311" s="53">
        <f t="shared" si="82"/>
        <v>2.4237683699999999E-7</v>
      </c>
    </row>
    <row r="5312" spans="1:8" x14ac:dyDescent="0.4">
      <c r="A5312" s="49"/>
      <c r="B5312" s="50" t="s">
        <v>438</v>
      </c>
      <c r="C5312" s="51">
        <v>2.66534E-7</v>
      </c>
      <c r="D5312" s="51">
        <v>1.8757800000000001E-7</v>
      </c>
      <c r="E5312" s="51">
        <v>1.05909E-8</v>
      </c>
      <c r="F5312" s="52">
        <v>6.320000000000001E-8</v>
      </c>
      <c r="G5312" s="53">
        <v>5.2790289999999999E-7</v>
      </c>
      <c r="H5312" s="53">
        <f t="shared" si="82"/>
        <v>2.6923047900000003E-7</v>
      </c>
    </row>
    <row r="5313" spans="1:8" x14ac:dyDescent="0.4">
      <c r="A5313" s="49"/>
      <c r="B5313" s="50" t="s">
        <v>392</v>
      </c>
      <c r="C5313" s="51">
        <v>1.6730599999999998E-7</v>
      </c>
      <c r="D5313" s="51">
        <v>3.60332E-7</v>
      </c>
      <c r="E5313" s="51">
        <v>1.3423800000000001E-8</v>
      </c>
      <c r="F5313" s="52">
        <v>2.9399999999999999E-8</v>
      </c>
      <c r="G5313" s="53">
        <v>5.704617999999999E-7</v>
      </c>
      <c r="H5313" s="53">
        <f t="shared" si="82"/>
        <v>2.9093551799999998E-7</v>
      </c>
    </row>
    <row r="5314" spans="1:8" x14ac:dyDescent="0.4">
      <c r="A5314" s="49"/>
      <c r="B5314" s="50" t="s">
        <v>227</v>
      </c>
      <c r="C5314" s="51">
        <v>7.0737599999999998E-9</v>
      </c>
      <c r="D5314" s="51">
        <v>1.8426400000000001E-7</v>
      </c>
      <c r="E5314" s="51">
        <v>2.6958000000000001E-9</v>
      </c>
      <c r="F5314" s="52">
        <v>4.0499999999999999E-7</v>
      </c>
      <c r="G5314" s="53">
        <v>5.9903355999999998E-7</v>
      </c>
      <c r="H5314" s="53">
        <f t="shared" si="82"/>
        <v>3.0550711559999997E-7</v>
      </c>
    </row>
    <row r="5315" spans="1:8" x14ac:dyDescent="0.4">
      <c r="A5315" s="49"/>
      <c r="B5315" s="50" t="s">
        <v>400</v>
      </c>
      <c r="C5315" s="51">
        <v>1.34945E-7</v>
      </c>
      <c r="D5315" s="51">
        <v>3.6746400000000004E-7</v>
      </c>
      <c r="E5315" s="51">
        <v>7.5953400000000004E-9</v>
      </c>
      <c r="F5315" s="52">
        <v>9.4100000000000002E-8</v>
      </c>
      <c r="G5315" s="53">
        <v>6.0410434000000004E-7</v>
      </c>
      <c r="H5315" s="53">
        <f t="shared" si="82"/>
        <v>3.0809321340000004E-7</v>
      </c>
    </row>
    <row r="5316" spans="1:8" x14ac:dyDescent="0.4">
      <c r="A5316" s="49"/>
      <c r="B5316" s="50" t="s">
        <v>329</v>
      </c>
      <c r="C5316" s="51">
        <v>1.4524899999999998E-7</v>
      </c>
      <c r="D5316" s="51">
        <v>3.8314300000000001E-7</v>
      </c>
      <c r="E5316" s="51">
        <v>3.3946799999999995E-8</v>
      </c>
      <c r="F5316" s="52">
        <v>4.6499999999999999E-8</v>
      </c>
      <c r="G5316" s="53">
        <v>6.0883880000000003E-7</v>
      </c>
      <c r="H5316" s="53">
        <f t="shared" si="82"/>
        <v>3.1050778800000002E-7</v>
      </c>
    </row>
    <row r="5317" spans="1:8" x14ac:dyDescent="0.4">
      <c r="A5317" s="49"/>
      <c r="B5317" s="50" t="s">
        <v>410</v>
      </c>
      <c r="C5317" s="51">
        <v>1.70786E-7</v>
      </c>
      <c r="D5317" s="51">
        <v>4.18036E-7</v>
      </c>
      <c r="E5317" s="51">
        <v>8.7981100000000008E-9</v>
      </c>
      <c r="F5317" s="52">
        <v>1.2300000000000001E-8</v>
      </c>
      <c r="G5317" s="53">
        <v>6.0992010999999997E-7</v>
      </c>
      <c r="H5317" s="53">
        <f t="shared" si="82"/>
        <v>3.110592561E-7</v>
      </c>
    </row>
    <row r="5318" spans="1:8" x14ac:dyDescent="0.4">
      <c r="A5318" s="49"/>
      <c r="B5318" s="50" t="s">
        <v>87</v>
      </c>
      <c r="C5318" s="51">
        <v>1.60834E-7</v>
      </c>
      <c r="D5318" s="51">
        <v>3.6940800000000002E-7</v>
      </c>
      <c r="E5318" s="51">
        <v>3.8113300000000002E-8</v>
      </c>
      <c r="F5318" s="52">
        <v>4.3900000000000003E-8</v>
      </c>
      <c r="G5318" s="53">
        <v>6.122553E-7</v>
      </c>
      <c r="H5318" s="53">
        <f t="shared" si="82"/>
        <v>3.12250203E-7</v>
      </c>
    </row>
    <row r="5319" spans="1:8" x14ac:dyDescent="0.4">
      <c r="A5319" s="49"/>
      <c r="B5319" s="50" t="s">
        <v>217</v>
      </c>
      <c r="C5319" s="51">
        <v>3.0856900000000004E-7</v>
      </c>
      <c r="D5319" s="51">
        <v>2.0456599999999998E-7</v>
      </c>
      <c r="E5319" s="51">
        <v>4.7087399999999999E-8</v>
      </c>
      <c r="F5319" s="52">
        <v>1.0700000000000001E-7</v>
      </c>
      <c r="G5319" s="53">
        <v>6.6722240000000009E-7</v>
      </c>
      <c r="H5319" s="53">
        <f t="shared" si="82"/>
        <v>3.4028342400000006E-7</v>
      </c>
    </row>
    <row r="5320" spans="1:8" x14ac:dyDescent="0.4">
      <c r="A5320" s="49"/>
      <c r="B5320" s="50" t="s">
        <v>407</v>
      </c>
      <c r="C5320" s="51">
        <v>3.51621E-7</v>
      </c>
      <c r="D5320" s="51">
        <v>2.2849799999999999E-7</v>
      </c>
      <c r="E5320" s="51">
        <v>1.5370200000000002E-8</v>
      </c>
      <c r="F5320" s="52">
        <v>8.0700000000000001E-8</v>
      </c>
      <c r="G5320" s="53">
        <v>6.7618919999999998E-7</v>
      </c>
      <c r="H5320" s="53">
        <f t="shared" si="82"/>
        <v>3.4485649200000001E-7</v>
      </c>
    </row>
    <row r="5321" spans="1:8" x14ac:dyDescent="0.4">
      <c r="A5321" s="49"/>
      <c r="B5321" s="50" t="s">
        <v>378</v>
      </c>
      <c r="C5321" s="51">
        <v>1.9462900000000002E-7</v>
      </c>
      <c r="D5321" s="51">
        <v>5.5537700000000001E-7</v>
      </c>
      <c r="E5321" s="51">
        <v>4.0455199999999998E-8</v>
      </c>
      <c r="F5321" s="52">
        <v>9.3699999999999999E-8</v>
      </c>
      <c r="G5321" s="53">
        <v>8.841611999999999E-7</v>
      </c>
      <c r="H5321" s="53">
        <f t="shared" ref="H5321:H5384" si="83">G5321*0.51</f>
        <v>4.5092221199999994E-7</v>
      </c>
    </row>
    <row r="5322" spans="1:8" x14ac:dyDescent="0.4">
      <c r="A5322" s="49"/>
      <c r="B5322" s="50" t="s">
        <v>430</v>
      </c>
      <c r="C5322" s="51">
        <v>2.13031E-7</v>
      </c>
      <c r="D5322" s="51">
        <v>6.3796700000000001E-7</v>
      </c>
      <c r="E5322" s="51">
        <v>5.1695099999999999E-8</v>
      </c>
      <c r="F5322" s="52">
        <v>9.3300000000000008E-8</v>
      </c>
      <c r="G5322" s="53">
        <v>9.9599310000000004E-7</v>
      </c>
      <c r="H5322" s="53">
        <f t="shared" si="83"/>
        <v>5.0795648100000005E-7</v>
      </c>
    </row>
    <row r="5323" spans="1:8" x14ac:dyDescent="0.4">
      <c r="A5323" s="49"/>
      <c r="B5323" s="50" t="s">
        <v>467</v>
      </c>
      <c r="C5323" s="51">
        <v>3.01038E-7</v>
      </c>
      <c r="D5323" s="51">
        <v>6.5998599999999996E-7</v>
      </c>
      <c r="E5323" s="51">
        <v>3.3590000000000005E-8</v>
      </c>
      <c r="F5323" s="52">
        <v>5.2899999999999997E-8</v>
      </c>
      <c r="G5323" s="53">
        <v>1.0475140000000001E-6</v>
      </c>
      <c r="H5323" s="53">
        <f t="shared" si="83"/>
        <v>5.3423214000000002E-7</v>
      </c>
    </row>
    <row r="5324" spans="1:8" x14ac:dyDescent="0.4">
      <c r="A5324" s="49"/>
      <c r="B5324" s="50" t="s">
        <v>349</v>
      </c>
      <c r="C5324" s="51">
        <v>2.1212800000000001E-7</v>
      </c>
      <c r="D5324" s="51">
        <v>7.1597399999999992E-7</v>
      </c>
      <c r="E5324" s="51">
        <v>4.6569700000000003E-8</v>
      </c>
      <c r="F5324" s="52">
        <v>7.3200000000000007E-8</v>
      </c>
      <c r="G5324" s="53">
        <v>1.0478717E-6</v>
      </c>
      <c r="H5324" s="53">
        <f t="shared" si="83"/>
        <v>5.3441456700000003E-7</v>
      </c>
    </row>
    <row r="5325" spans="1:8" x14ac:dyDescent="0.4">
      <c r="A5325" s="49"/>
      <c r="B5325" s="50" t="s">
        <v>74</v>
      </c>
      <c r="C5325" s="51">
        <v>2.1212800000000001E-7</v>
      </c>
      <c r="D5325" s="51">
        <v>7.1597399999999992E-7</v>
      </c>
      <c r="E5325" s="51">
        <v>4.6569700000000003E-8</v>
      </c>
      <c r="F5325" s="52">
        <v>7.3200000000000007E-8</v>
      </c>
      <c r="G5325" s="53">
        <v>1.0478717E-6</v>
      </c>
      <c r="H5325" s="53">
        <f t="shared" si="83"/>
        <v>5.3441456700000003E-7</v>
      </c>
    </row>
    <row r="5326" spans="1:8" x14ac:dyDescent="0.4">
      <c r="A5326" s="49"/>
      <c r="B5326" s="50" t="s">
        <v>350</v>
      </c>
      <c r="C5326" s="51">
        <v>2.1212800000000001E-7</v>
      </c>
      <c r="D5326" s="51">
        <v>7.1597399999999992E-7</v>
      </c>
      <c r="E5326" s="51">
        <v>4.6569700000000003E-8</v>
      </c>
      <c r="F5326" s="52">
        <v>7.3200000000000007E-8</v>
      </c>
      <c r="G5326" s="53">
        <v>1.0478717E-6</v>
      </c>
      <c r="H5326" s="53">
        <f t="shared" si="83"/>
        <v>5.3441456700000003E-7</v>
      </c>
    </row>
    <row r="5327" spans="1:8" x14ac:dyDescent="0.4">
      <c r="A5327" s="49"/>
      <c r="B5327" s="50" t="s">
        <v>472</v>
      </c>
      <c r="C5327" s="51">
        <v>3.3177199999999996E-7</v>
      </c>
      <c r="D5327" s="51">
        <v>2.9146100000000002E-7</v>
      </c>
      <c r="E5327" s="51">
        <v>1.7615700000000001E-7</v>
      </c>
      <c r="F5327" s="52">
        <v>2.8099999999999999E-7</v>
      </c>
      <c r="G5327" s="53">
        <v>1.08039E-6</v>
      </c>
      <c r="H5327" s="53">
        <f t="shared" si="83"/>
        <v>5.5099890000000003E-7</v>
      </c>
    </row>
    <row r="5328" spans="1:8" x14ac:dyDescent="0.4">
      <c r="A5328" s="49"/>
      <c r="B5328" s="50" t="s">
        <v>397</v>
      </c>
      <c r="C5328" s="51">
        <v>2.4148200000000002E-7</v>
      </c>
      <c r="D5328" s="51">
        <v>6.6665500000000004E-7</v>
      </c>
      <c r="E5328" s="51">
        <v>2.7472100000000002E-8</v>
      </c>
      <c r="F5328" s="52">
        <v>1.6400000000000001E-7</v>
      </c>
      <c r="G5328" s="53">
        <v>1.0996091000000002E-6</v>
      </c>
      <c r="H5328" s="53">
        <f t="shared" si="83"/>
        <v>5.6080064100000009E-7</v>
      </c>
    </row>
    <row r="5329" spans="1:8" x14ac:dyDescent="0.4">
      <c r="A5329" s="49"/>
      <c r="B5329" s="50" t="s">
        <v>426</v>
      </c>
      <c r="C5329" s="51">
        <v>3.28141E-7</v>
      </c>
      <c r="D5329" s="51">
        <v>2.01315E-7</v>
      </c>
      <c r="E5329" s="51">
        <v>4.5855199999999999E-7</v>
      </c>
      <c r="F5329" s="52">
        <v>2.1800000000000002E-7</v>
      </c>
      <c r="G5329" s="53">
        <v>1.206008E-6</v>
      </c>
      <c r="H5329" s="53">
        <f t="shared" si="83"/>
        <v>6.1506407999999998E-7</v>
      </c>
    </row>
    <row r="5330" spans="1:8" x14ac:dyDescent="0.4">
      <c r="A5330" s="49"/>
      <c r="B5330" s="50" t="s">
        <v>453</v>
      </c>
      <c r="C5330" s="51">
        <v>2.7596300000000002E-7</v>
      </c>
      <c r="D5330" s="51">
        <v>7.7949699999999993E-7</v>
      </c>
      <c r="E5330" s="51">
        <v>2.88697E-8</v>
      </c>
      <c r="F5330" s="52">
        <v>1.92E-7</v>
      </c>
      <c r="G5330" s="53">
        <v>1.2763296999999999E-6</v>
      </c>
      <c r="H5330" s="53">
        <f t="shared" si="83"/>
        <v>6.5092814699999991E-7</v>
      </c>
    </row>
    <row r="5331" spans="1:8" x14ac:dyDescent="0.4">
      <c r="A5331" s="49"/>
      <c r="B5331" s="50" t="s">
        <v>382</v>
      </c>
      <c r="C5331" s="51">
        <v>5.15033E-7</v>
      </c>
      <c r="D5331" s="51">
        <v>3.6978000000000002E-7</v>
      </c>
      <c r="E5331" s="51">
        <v>2.35932E-7</v>
      </c>
      <c r="F5331" s="52">
        <v>3.1199999999999999E-7</v>
      </c>
      <c r="G5331" s="53">
        <v>1.432745E-6</v>
      </c>
      <c r="H5331" s="53">
        <f t="shared" si="83"/>
        <v>7.3069995000000008E-7</v>
      </c>
    </row>
    <row r="5332" spans="1:8" x14ac:dyDescent="0.4">
      <c r="A5332" s="49"/>
      <c r="B5332" s="50" t="s">
        <v>357</v>
      </c>
      <c r="C5332" s="51">
        <v>2.1147E-7</v>
      </c>
      <c r="D5332" s="51">
        <v>1.16196E-6</v>
      </c>
      <c r="E5332" s="51">
        <v>4.5970699999999999E-8</v>
      </c>
      <c r="F5332" s="52">
        <v>4.2699999999999999E-8</v>
      </c>
      <c r="G5332" s="53">
        <v>1.4621007000000002E-6</v>
      </c>
      <c r="H5332" s="53">
        <f t="shared" si="83"/>
        <v>7.4567135700000008E-7</v>
      </c>
    </row>
    <row r="5333" spans="1:8" x14ac:dyDescent="0.4">
      <c r="A5333" s="49"/>
      <c r="B5333" s="50" t="s">
        <v>460</v>
      </c>
      <c r="C5333" s="51">
        <v>3.7302899999999997E-7</v>
      </c>
      <c r="D5333" s="51">
        <v>9.76182E-7</v>
      </c>
      <c r="E5333" s="51">
        <v>1.3502399999999999E-8</v>
      </c>
      <c r="F5333" s="52">
        <v>1.72E-7</v>
      </c>
      <c r="G5333" s="53">
        <v>1.5347134E-6</v>
      </c>
      <c r="H5333" s="53">
        <f t="shared" si="83"/>
        <v>7.8270383399999997E-7</v>
      </c>
    </row>
    <row r="5334" spans="1:8" x14ac:dyDescent="0.4">
      <c r="A5334" s="49"/>
      <c r="B5334" s="50" t="s">
        <v>346</v>
      </c>
      <c r="C5334" s="51">
        <v>3.6468099999999998E-7</v>
      </c>
      <c r="D5334" s="51">
        <v>9.8952799999999994E-7</v>
      </c>
      <c r="E5334" s="51">
        <v>5.0841599999999998E-8</v>
      </c>
      <c r="F5334" s="52">
        <v>2.2499999999999999E-7</v>
      </c>
      <c r="G5334" s="53">
        <v>1.6300505999999998E-6</v>
      </c>
      <c r="H5334" s="53">
        <f t="shared" si="83"/>
        <v>8.3132580599999989E-7</v>
      </c>
    </row>
    <row r="5335" spans="1:8" x14ac:dyDescent="0.4">
      <c r="A5335" s="49"/>
      <c r="B5335" s="50" t="s">
        <v>80</v>
      </c>
      <c r="C5335" s="51">
        <v>3.2571199999999997E-7</v>
      </c>
      <c r="D5335" s="51">
        <v>1.1325899999999999E-6</v>
      </c>
      <c r="E5335" s="51">
        <v>7.2679400000000007E-8</v>
      </c>
      <c r="F5335" s="52">
        <v>1.5200000000000001E-7</v>
      </c>
      <c r="G5335" s="53">
        <v>1.6829813999999999E-6</v>
      </c>
      <c r="H5335" s="53">
        <f t="shared" si="83"/>
        <v>8.5832051399999998E-7</v>
      </c>
    </row>
    <row r="5336" spans="1:8" x14ac:dyDescent="0.4">
      <c r="A5336" s="49"/>
      <c r="B5336" s="50" t="s">
        <v>369</v>
      </c>
      <c r="C5336" s="51">
        <v>6.1761900000000002E-7</v>
      </c>
      <c r="D5336" s="51">
        <v>7.5623400000000005E-7</v>
      </c>
      <c r="E5336" s="51">
        <v>1.18979E-7</v>
      </c>
      <c r="F5336" s="52">
        <v>2.0699999999999999E-7</v>
      </c>
      <c r="G5336" s="53">
        <v>1.6998319999999998E-6</v>
      </c>
      <c r="H5336" s="53">
        <f t="shared" si="83"/>
        <v>8.6691431999999997E-7</v>
      </c>
    </row>
    <row r="5337" spans="1:8" x14ac:dyDescent="0.4">
      <c r="A5337" s="49"/>
      <c r="B5337" s="50" t="s">
        <v>370</v>
      </c>
      <c r="C5337" s="51">
        <v>6.1761900000000002E-7</v>
      </c>
      <c r="D5337" s="51">
        <v>7.5623400000000005E-7</v>
      </c>
      <c r="E5337" s="51">
        <v>1.18979E-7</v>
      </c>
      <c r="F5337" s="52">
        <v>2.0699999999999999E-7</v>
      </c>
      <c r="G5337" s="53">
        <v>1.6998319999999998E-6</v>
      </c>
      <c r="H5337" s="53">
        <f t="shared" si="83"/>
        <v>8.6691431999999997E-7</v>
      </c>
    </row>
    <row r="5338" spans="1:8" x14ac:dyDescent="0.4">
      <c r="A5338" s="49"/>
      <c r="B5338" s="50" t="s">
        <v>375</v>
      </c>
      <c r="C5338" s="51">
        <v>4.7903000000000007E-7</v>
      </c>
      <c r="D5338" s="51">
        <v>8.7698699999999999E-7</v>
      </c>
      <c r="E5338" s="51">
        <v>6.6017099999999994E-8</v>
      </c>
      <c r="F5338" s="52">
        <v>2.8999999999999998E-7</v>
      </c>
      <c r="G5338" s="53">
        <v>1.7120340999999999E-6</v>
      </c>
      <c r="H5338" s="53">
        <f t="shared" si="83"/>
        <v>8.7313739099999995E-7</v>
      </c>
    </row>
    <row r="5339" spans="1:8" x14ac:dyDescent="0.4">
      <c r="A5339" s="49"/>
      <c r="B5339" s="50" t="s">
        <v>367</v>
      </c>
      <c r="C5339" s="51">
        <v>6.6033099999999996E-7</v>
      </c>
      <c r="D5339" s="51">
        <v>7.4567899999999996E-7</v>
      </c>
      <c r="E5339" s="51">
        <v>1.15257E-7</v>
      </c>
      <c r="F5339" s="52">
        <v>2.84E-7</v>
      </c>
      <c r="G5339" s="53">
        <v>1.805267E-6</v>
      </c>
      <c r="H5339" s="53">
        <f t="shared" si="83"/>
        <v>9.2068617000000005E-7</v>
      </c>
    </row>
    <row r="5340" spans="1:8" x14ac:dyDescent="0.4">
      <c r="A5340" s="49"/>
      <c r="B5340" s="50" t="s">
        <v>413</v>
      </c>
      <c r="C5340" s="51">
        <v>7.10158E-7</v>
      </c>
      <c r="D5340" s="51">
        <v>8.7195800000000008E-7</v>
      </c>
      <c r="E5340" s="51">
        <v>9.0336400000000004E-8</v>
      </c>
      <c r="F5340" s="52">
        <v>2.1299999999999999E-7</v>
      </c>
      <c r="G5340" s="53">
        <v>1.8854524000000003E-6</v>
      </c>
      <c r="H5340" s="53">
        <f t="shared" si="83"/>
        <v>9.615807240000002E-7</v>
      </c>
    </row>
    <row r="5341" spans="1:8" x14ac:dyDescent="0.4">
      <c r="A5341" s="49"/>
      <c r="B5341" s="50" t="s">
        <v>396</v>
      </c>
      <c r="C5341" s="51">
        <v>6.6096000000000006E-7</v>
      </c>
      <c r="D5341" s="51">
        <v>4.9059799999999996E-7</v>
      </c>
      <c r="E5341" s="51">
        <v>3.0218799999999998E-7</v>
      </c>
      <c r="F5341" s="52">
        <v>4.4799999999999999E-7</v>
      </c>
      <c r="G5341" s="53">
        <v>1.9017460000000001E-6</v>
      </c>
      <c r="H5341" s="53">
        <f t="shared" si="83"/>
        <v>9.6989046000000014E-7</v>
      </c>
    </row>
    <row r="5342" spans="1:8" x14ac:dyDescent="0.4">
      <c r="A5342" s="49"/>
      <c r="B5342" s="50" t="s">
        <v>91</v>
      </c>
      <c r="C5342" s="51">
        <v>9.7159399999999998E-7</v>
      </c>
      <c r="D5342" s="51">
        <v>6.0117199999999993E-7</v>
      </c>
      <c r="E5342" s="51">
        <v>8.2027999999999998E-8</v>
      </c>
      <c r="F5342" s="52">
        <v>2.7599999999999998E-7</v>
      </c>
      <c r="G5342" s="53">
        <v>1.9307940000000001E-6</v>
      </c>
      <c r="H5342" s="53">
        <f t="shared" si="83"/>
        <v>9.8470494E-7</v>
      </c>
    </row>
    <row r="5343" spans="1:8" x14ac:dyDescent="0.4">
      <c r="A5343" s="49"/>
      <c r="B5343" s="50" t="s">
        <v>351</v>
      </c>
      <c r="C5343" s="51">
        <v>6.0589199999999998E-7</v>
      </c>
      <c r="D5343" s="51">
        <v>4.5251800000000003E-7</v>
      </c>
      <c r="E5343" s="51">
        <v>3.9564000000000001E-7</v>
      </c>
      <c r="F5343" s="52">
        <v>5.9299999999999998E-7</v>
      </c>
      <c r="G5343" s="53">
        <v>2.0470499999999997E-6</v>
      </c>
      <c r="H5343" s="53">
        <f t="shared" si="83"/>
        <v>1.0439954999999999E-6</v>
      </c>
    </row>
    <row r="5344" spans="1:8" x14ac:dyDescent="0.4">
      <c r="A5344" s="49"/>
      <c r="B5344" s="50" t="s">
        <v>441</v>
      </c>
      <c r="C5344" s="51">
        <v>8.3953999999999991E-7</v>
      </c>
      <c r="D5344" s="51">
        <v>5.9818800000000004E-7</v>
      </c>
      <c r="E5344" s="51">
        <v>2.45689E-7</v>
      </c>
      <c r="F5344" s="52">
        <v>3.8299999999999998E-7</v>
      </c>
      <c r="G5344" s="53">
        <v>2.0664170000000001E-6</v>
      </c>
      <c r="H5344" s="53">
        <f t="shared" si="83"/>
        <v>1.0538726700000002E-6</v>
      </c>
    </row>
    <row r="5345" spans="1:8" x14ac:dyDescent="0.4">
      <c r="A5345" s="49"/>
      <c r="B5345" s="50" t="s">
        <v>266</v>
      </c>
      <c r="C5345" s="51">
        <v>4.6123300000000004E-7</v>
      </c>
      <c r="D5345" s="51">
        <v>1.40673E-6</v>
      </c>
      <c r="E5345" s="51">
        <v>9.2997200000000006E-8</v>
      </c>
      <c r="F5345" s="52">
        <v>1.7899999999999997E-7</v>
      </c>
      <c r="G5345" s="53">
        <v>2.1399601999999999E-6</v>
      </c>
      <c r="H5345" s="53">
        <f t="shared" si="83"/>
        <v>1.0913797019999999E-6</v>
      </c>
    </row>
    <row r="5346" spans="1:8" x14ac:dyDescent="0.4">
      <c r="A5346" s="49"/>
      <c r="B5346" s="50" t="s">
        <v>327</v>
      </c>
      <c r="C5346" s="51">
        <v>7.9336800000000007E-7</v>
      </c>
      <c r="D5346" s="51">
        <v>8.5422700000000002E-7</v>
      </c>
      <c r="E5346" s="51">
        <v>2.3258699999999999E-7</v>
      </c>
      <c r="F5346" s="52">
        <v>3.3100000000000004E-7</v>
      </c>
      <c r="G5346" s="53">
        <v>2.211182E-6</v>
      </c>
      <c r="H5346" s="53">
        <f t="shared" si="83"/>
        <v>1.1277028200000001E-6</v>
      </c>
    </row>
    <row r="5347" spans="1:8" x14ac:dyDescent="0.4">
      <c r="A5347" s="49"/>
      <c r="B5347" s="50" t="s">
        <v>238</v>
      </c>
      <c r="C5347" s="51">
        <v>6.3344399999999999E-7</v>
      </c>
      <c r="D5347" s="51">
        <v>1.1278799999999999E-6</v>
      </c>
      <c r="E5347" s="51">
        <v>4.2646999999999998E-8</v>
      </c>
      <c r="F5347" s="52">
        <v>5.0399999999999996E-7</v>
      </c>
      <c r="G5347" s="53">
        <v>2.307971E-6</v>
      </c>
      <c r="H5347" s="53">
        <f t="shared" si="83"/>
        <v>1.1770652099999999E-6</v>
      </c>
    </row>
    <row r="5348" spans="1:8" x14ac:dyDescent="0.4">
      <c r="A5348" s="49"/>
      <c r="B5348" s="50" t="s">
        <v>462</v>
      </c>
      <c r="C5348" s="51">
        <v>7.0774600000000002E-7</v>
      </c>
      <c r="D5348" s="51">
        <v>1.1412200000000001E-6</v>
      </c>
      <c r="E5348" s="51">
        <v>3.3614099999999998E-8</v>
      </c>
      <c r="F5348" s="52">
        <v>4.8299999999999997E-7</v>
      </c>
      <c r="G5348" s="53">
        <v>2.3655801000000001E-6</v>
      </c>
      <c r="H5348" s="53">
        <f t="shared" si="83"/>
        <v>1.206445851E-6</v>
      </c>
    </row>
    <row r="5349" spans="1:8" x14ac:dyDescent="0.4">
      <c r="A5349" s="49"/>
      <c r="B5349" s="50" t="s">
        <v>277</v>
      </c>
      <c r="C5349" s="51">
        <v>6.1381399999999991E-7</v>
      </c>
      <c r="D5349" s="51">
        <v>1.6301099999999999E-6</v>
      </c>
      <c r="E5349" s="51">
        <v>2.3624099999999999E-8</v>
      </c>
      <c r="F5349" s="52">
        <v>3.0400000000000002E-7</v>
      </c>
      <c r="G5349" s="53">
        <v>2.5715480999999999E-6</v>
      </c>
      <c r="H5349" s="53">
        <f t="shared" si="83"/>
        <v>1.3114895309999999E-6</v>
      </c>
    </row>
    <row r="5350" spans="1:8" x14ac:dyDescent="0.4">
      <c r="A5350" s="49"/>
      <c r="B5350" s="50" t="s">
        <v>335</v>
      </c>
      <c r="C5350" s="51">
        <v>1.0827400000000001E-6</v>
      </c>
      <c r="D5350" s="51">
        <v>7.7919499999999996E-7</v>
      </c>
      <c r="E5350" s="51">
        <v>2.9295100000000001E-7</v>
      </c>
      <c r="F5350" s="52">
        <v>5.7799999999999991E-7</v>
      </c>
      <c r="G5350" s="53">
        <v>2.7328859999999997E-6</v>
      </c>
      <c r="H5350" s="53">
        <f t="shared" si="83"/>
        <v>1.3937718599999999E-6</v>
      </c>
    </row>
    <row r="5351" spans="1:8" x14ac:dyDescent="0.4">
      <c r="A5351" s="49"/>
      <c r="B5351" s="50" t="s">
        <v>454</v>
      </c>
      <c r="C5351" s="51">
        <v>8.2493499999999994E-7</v>
      </c>
      <c r="D5351" s="51">
        <v>1.7006099999999999E-6</v>
      </c>
      <c r="E5351" s="51">
        <v>4.3547300000000002E-8</v>
      </c>
      <c r="F5351" s="52">
        <v>4.0700000000000003E-7</v>
      </c>
      <c r="G5351" s="53">
        <v>2.9760923000000002E-6</v>
      </c>
      <c r="H5351" s="53">
        <f t="shared" si="83"/>
        <v>1.517807073E-6</v>
      </c>
    </row>
    <row r="5352" spans="1:8" x14ac:dyDescent="0.4">
      <c r="A5352" s="49"/>
      <c r="B5352" s="50" t="s">
        <v>220</v>
      </c>
      <c r="C5352" s="51">
        <v>1.5472800000000001E-6</v>
      </c>
      <c r="D5352" s="51">
        <v>9.7555400000000003E-7</v>
      </c>
      <c r="E5352" s="51">
        <v>1.6444399999999999E-7</v>
      </c>
      <c r="F5352" s="52">
        <v>4.3800000000000003E-7</v>
      </c>
      <c r="G5352" s="53">
        <v>3.1252780000000002E-6</v>
      </c>
      <c r="H5352" s="53">
        <f t="shared" si="83"/>
        <v>1.5938917800000001E-6</v>
      </c>
    </row>
    <row r="5353" spans="1:8" x14ac:dyDescent="0.4">
      <c r="A5353" s="49"/>
      <c r="B5353" s="50" t="s">
        <v>473</v>
      </c>
      <c r="C5353" s="51">
        <v>4.7885200000000003E-7</v>
      </c>
      <c r="D5353" s="51">
        <v>1.76928E-6</v>
      </c>
      <c r="E5353" s="51">
        <v>4.3544500000000003E-8</v>
      </c>
      <c r="F5353" s="52">
        <v>8.8699999999999994E-7</v>
      </c>
      <c r="G5353" s="53">
        <v>3.1786764999999996E-6</v>
      </c>
      <c r="H5353" s="53">
        <f t="shared" si="83"/>
        <v>1.6211250149999998E-6</v>
      </c>
    </row>
    <row r="5354" spans="1:8" x14ac:dyDescent="0.4">
      <c r="A5354" s="49"/>
      <c r="B5354" s="50" t="s">
        <v>412</v>
      </c>
      <c r="C5354" s="51">
        <v>6.9500299999999999E-7</v>
      </c>
      <c r="D5354" s="51">
        <v>2.0559799999999998E-6</v>
      </c>
      <c r="E5354" s="51">
        <v>4.8150499999999998E-8</v>
      </c>
      <c r="F5354" s="52">
        <v>4.1100000000000001E-7</v>
      </c>
      <c r="G5354" s="53">
        <v>3.2101334999999995E-6</v>
      </c>
      <c r="H5354" s="53">
        <f t="shared" si="83"/>
        <v>1.6371680849999997E-6</v>
      </c>
    </row>
    <row r="5355" spans="1:8" x14ac:dyDescent="0.4">
      <c r="A5355" s="49"/>
      <c r="B5355" s="50" t="s">
        <v>470</v>
      </c>
      <c r="C5355" s="51">
        <v>8.8180599999999992E-7</v>
      </c>
      <c r="D5355" s="51">
        <v>1.9699E-6</v>
      </c>
      <c r="E5355" s="51">
        <v>3.3610199999999999E-8</v>
      </c>
      <c r="F5355" s="52">
        <v>4.8599999999999998E-7</v>
      </c>
      <c r="G5355" s="53">
        <v>3.3713161999999997E-6</v>
      </c>
      <c r="H5355" s="53">
        <f t="shared" si="83"/>
        <v>1.7193712619999999E-6</v>
      </c>
    </row>
    <row r="5356" spans="1:8" x14ac:dyDescent="0.4">
      <c r="A5356" s="49"/>
      <c r="B5356" s="50" t="s">
        <v>307</v>
      </c>
      <c r="C5356" s="51">
        <v>1.5136399999999998E-6</v>
      </c>
      <c r="D5356" s="51">
        <v>1.5077199999999999E-6</v>
      </c>
      <c r="E5356" s="51">
        <v>1.01592E-7</v>
      </c>
      <c r="F5356" s="52">
        <v>4.32E-7</v>
      </c>
      <c r="G5356" s="53">
        <v>3.5549520000000002E-6</v>
      </c>
      <c r="H5356" s="53">
        <f t="shared" si="83"/>
        <v>1.8130255200000001E-6</v>
      </c>
    </row>
    <row r="5357" spans="1:8" x14ac:dyDescent="0.4">
      <c r="A5357" s="49"/>
      <c r="B5357" s="50" t="s">
        <v>395</v>
      </c>
      <c r="C5357" s="51">
        <v>1.1079E-6</v>
      </c>
      <c r="D5357" s="51">
        <v>2.1362500000000001E-6</v>
      </c>
      <c r="E5357" s="51">
        <v>2.9979800000000004E-8</v>
      </c>
      <c r="F5357" s="52">
        <v>3.6699999999999999E-7</v>
      </c>
      <c r="G5357" s="53">
        <v>3.6411298000000007E-6</v>
      </c>
      <c r="H5357" s="53">
        <f t="shared" si="83"/>
        <v>1.8569761980000004E-6</v>
      </c>
    </row>
    <row r="5358" spans="1:8" x14ac:dyDescent="0.4">
      <c r="A5358" s="49"/>
      <c r="B5358" s="50" t="s">
        <v>298</v>
      </c>
      <c r="C5358" s="51">
        <v>3.7448800000000001E-7</v>
      </c>
      <c r="D5358" s="51">
        <v>2.2935999999999999E-6</v>
      </c>
      <c r="E5358" s="51">
        <v>1.3671599999999999E-7</v>
      </c>
      <c r="F5358" s="52">
        <v>8.6700000000000002E-7</v>
      </c>
      <c r="G5358" s="53">
        <v>3.6718039999999998E-6</v>
      </c>
      <c r="H5358" s="53">
        <f t="shared" si="83"/>
        <v>1.8726200399999999E-6</v>
      </c>
    </row>
    <row r="5359" spans="1:8" x14ac:dyDescent="0.4">
      <c r="A5359" s="49"/>
      <c r="B5359" s="50" t="s">
        <v>393</v>
      </c>
      <c r="C5359" s="51">
        <v>2.1066299999999999E-6</v>
      </c>
      <c r="D5359" s="51">
        <v>1.4264499999999999E-6</v>
      </c>
      <c r="E5359" s="51">
        <v>1.16672E-7</v>
      </c>
      <c r="F5359" s="52">
        <v>4.7800000000000002E-7</v>
      </c>
      <c r="G5359" s="53">
        <v>4.127752E-6</v>
      </c>
      <c r="H5359" s="53">
        <f t="shared" si="83"/>
        <v>2.1051535200000001E-6</v>
      </c>
    </row>
    <row r="5360" spans="1:8" x14ac:dyDescent="0.4">
      <c r="A5360" s="49"/>
      <c r="B5360" s="50" t="s">
        <v>455</v>
      </c>
      <c r="C5360" s="51">
        <v>1.5006100000000001E-6</v>
      </c>
      <c r="D5360" s="51">
        <v>1.0507599999999999E-6</v>
      </c>
      <c r="E5360" s="51">
        <v>5.1438900000000001E-7</v>
      </c>
      <c r="F5360" s="52">
        <v>1.08E-6</v>
      </c>
      <c r="G5360" s="53">
        <v>4.1457589999999997E-6</v>
      </c>
      <c r="H5360" s="53">
        <f t="shared" si="83"/>
        <v>2.1143370899999999E-6</v>
      </c>
    </row>
    <row r="5361" spans="1:8" x14ac:dyDescent="0.4">
      <c r="A5361" s="49"/>
      <c r="B5361" s="50" t="s">
        <v>386</v>
      </c>
      <c r="C5361" s="51">
        <v>1.37065E-6</v>
      </c>
      <c r="D5361" s="51">
        <v>1.8242700000000001E-6</v>
      </c>
      <c r="E5361" s="51">
        <v>6.0322399999999998E-8</v>
      </c>
      <c r="F5361" s="52">
        <v>1.02E-6</v>
      </c>
      <c r="G5361" s="53">
        <v>4.2752424000000007E-6</v>
      </c>
      <c r="H5361" s="53">
        <f t="shared" si="83"/>
        <v>2.1803736240000004E-6</v>
      </c>
    </row>
    <row r="5362" spans="1:8" x14ac:dyDescent="0.4">
      <c r="A5362" s="49"/>
      <c r="B5362" s="50" t="s">
        <v>225</v>
      </c>
      <c r="C5362" s="51">
        <v>9.8409200000000002E-7</v>
      </c>
      <c r="D5362" s="51">
        <v>2.8138799999999997E-6</v>
      </c>
      <c r="E5362" s="51">
        <v>2.4147200000000001E-7</v>
      </c>
      <c r="F5362" s="52">
        <v>3.4400000000000001E-7</v>
      </c>
      <c r="G5362" s="53">
        <v>4.3834440000000006E-6</v>
      </c>
      <c r="H5362" s="53">
        <f t="shared" si="83"/>
        <v>2.2355564400000002E-6</v>
      </c>
    </row>
    <row r="5363" spans="1:8" x14ac:dyDescent="0.4">
      <c r="A5363" s="49"/>
      <c r="B5363" s="50" t="s">
        <v>326</v>
      </c>
      <c r="C5363" s="51">
        <v>2.3012699999999999E-6</v>
      </c>
      <c r="D5363" s="51">
        <v>2.0045200000000002E-6</v>
      </c>
      <c r="E5363" s="51">
        <v>1.17698E-7</v>
      </c>
      <c r="F5363" s="52">
        <v>2.03E-7</v>
      </c>
      <c r="G5363" s="53">
        <v>4.626488000000001E-6</v>
      </c>
      <c r="H5363" s="53">
        <f t="shared" si="83"/>
        <v>2.3595088800000005E-6</v>
      </c>
    </row>
    <row r="5364" spans="1:8" x14ac:dyDescent="0.4">
      <c r="A5364" s="49"/>
      <c r="B5364" s="50" t="s">
        <v>423</v>
      </c>
      <c r="C5364" s="51">
        <v>1.18057E-6</v>
      </c>
      <c r="D5364" s="51">
        <v>2.5785399999999998E-6</v>
      </c>
      <c r="E5364" s="51">
        <v>8.4074100000000008E-8</v>
      </c>
      <c r="F5364" s="52">
        <v>9.5499999999999996E-7</v>
      </c>
      <c r="G5364" s="53">
        <v>4.7981840999999996E-6</v>
      </c>
      <c r="H5364" s="53">
        <f t="shared" si="83"/>
        <v>2.4470738909999997E-6</v>
      </c>
    </row>
    <row r="5365" spans="1:8" x14ac:dyDescent="0.4">
      <c r="A5365" s="49"/>
      <c r="B5365" s="50" t="s">
        <v>414</v>
      </c>
      <c r="C5365" s="51">
        <v>2.7195299999999999E-6</v>
      </c>
      <c r="D5365" s="51">
        <v>1.83546E-6</v>
      </c>
      <c r="E5365" s="51">
        <v>1.3803599999999998E-7</v>
      </c>
      <c r="F5365" s="52">
        <v>5.9299999999999998E-7</v>
      </c>
      <c r="G5365" s="53">
        <v>5.2860260000000002E-6</v>
      </c>
      <c r="H5365" s="53">
        <f t="shared" si="83"/>
        <v>2.6958732600000003E-6</v>
      </c>
    </row>
    <row r="5366" spans="1:8" x14ac:dyDescent="0.4">
      <c r="A5366" s="49"/>
      <c r="B5366" s="50" t="s">
        <v>427</v>
      </c>
      <c r="C5366" s="51">
        <v>2.0252299999999997E-6</v>
      </c>
      <c r="D5366" s="51">
        <v>1.4844900000000001E-6</v>
      </c>
      <c r="E5366" s="51">
        <v>8.6847300000000002E-7</v>
      </c>
      <c r="F5366" s="52">
        <v>9.4899999999999993E-7</v>
      </c>
      <c r="G5366" s="53">
        <v>5.3271930000000004E-6</v>
      </c>
      <c r="H5366" s="53">
        <f t="shared" si="83"/>
        <v>2.7168684300000002E-6</v>
      </c>
    </row>
    <row r="5367" spans="1:8" x14ac:dyDescent="0.4">
      <c r="A5367" s="49"/>
      <c r="B5367" s="50" t="s">
        <v>466</v>
      </c>
      <c r="C5367" s="51">
        <v>2.2876099999999998E-6</v>
      </c>
      <c r="D5367" s="51">
        <v>2.4189900000000002E-6</v>
      </c>
      <c r="E5367" s="51">
        <v>4.3044799999999999E-7</v>
      </c>
      <c r="F5367" s="52">
        <v>7.6700000000000003E-7</v>
      </c>
      <c r="G5367" s="53">
        <v>5.9040480000000002E-6</v>
      </c>
      <c r="H5367" s="53">
        <f t="shared" si="83"/>
        <v>3.0110644800000002E-6</v>
      </c>
    </row>
    <row r="5368" spans="1:8" x14ac:dyDescent="0.4">
      <c r="A5368" s="49"/>
      <c r="B5368" s="50" t="s">
        <v>416</v>
      </c>
      <c r="C5368" s="51">
        <v>3.7619699999999997E-6</v>
      </c>
      <c r="D5368" s="51">
        <v>1.9946899999999999E-6</v>
      </c>
      <c r="E5368" s="51">
        <v>9.0466199999999995E-8</v>
      </c>
      <c r="F5368" s="52">
        <v>1.4600000000000001E-7</v>
      </c>
      <c r="G5368" s="53">
        <v>5.9931262000000004E-6</v>
      </c>
      <c r="H5368" s="53">
        <f t="shared" si="83"/>
        <v>3.0564943620000004E-6</v>
      </c>
    </row>
    <row r="5369" spans="1:8" x14ac:dyDescent="0.4">
      <c r="A5369" s="49"/>
      <c r="B5369" s="50" t="s">
        <v>398</v>
      </c>
      <c r="C5369" s="51">
        <v>2.0267699999999998E-6</v>
      </c>
      <c r="D5369" s="51">
        <v>3.2018699999999998E-6</v>
      </c>
      <c r="E5369" s="51">
        <v>5.4367599999999995E-7</v>
      </c>
      <c r="F5369" s="52">
        <v>1.0100000000000001E-6</v>
      </c>
      <c r="G5369" s="53">
        <v>6.7823159999999999E-6</v>
      </c>
      <c r="H5369" s="53">
        <f t="shared" si="83"/>
        <v>3.4589811600000001E-6</v>
      </c>
    </row>
    <row r="5370" spans="1:8" x14ac:dyDescent="0.4">
      <c r="A5370" s="49"/>
      <c r="B5370" s="50" t="s">
        <v>405</v>
      </c>
      <c r="C5370" s="51">
        <v>3.1199800000000001E-6</v>
      </c>
      <c r="D5370" s="51">
        <v>4.0573600000000001E-6</v>
      </c>
      <c r="E5370" s="51">
        <v>7.3960400000000009E-7</v>
      </c>
      <c r="F5370" s="52">
        <v>8.1400000000000006E-7</v>
      </c>
      <c r="G5370" s="53">
        <v>8.7309440000000001E-6</v>
      </c>
      <c r="H5370" s="53">
        <f t="shared" si="83"/>
        <v>4.4527814400000004E-6</v>
      </c>
    </row>
    <row r="5371" spans="1:8" x14ac:dyDescent="0.4">
      <c r="A5371" s="49"/>
      <c r="B5371" s="50" t="s">
        <v>436</v>
      </c>
      <c r="C5371" s="51">
        <v>3.6780300000000002E-6</v>
      </c>
      <c r="D5371" s="51">
        <v>3.1500700000000001E-6</v>
      </c>
      <c r="E5371" s="51">
        <v>8.3009800000000005E-7</v>
      </c>
      <c r="F5371" s="52">
        <v>1.66E-6</v>
      </c>
      <c r="G5371" s="53">
        <v>9.3181979999999995E-6</v>
      </c>
      <c r="H5371" s="53">
        <f t="shared" si="83"/>
        <v>4.7522809799999994E-6</v>
      </c>
    </row>
    <row r="5372" spans="1:8" x14ac:dyDescent="0.4">
      <c r="A5372" s="49"/>
      <c r="B5372" s="50" t="s">
        <v>403</v>
      </c>
      <c r="C5372" s="51">
        <v>2.5803699999999999E-6</v>
      </c>
      <c r="D5372" s="51">
        <v>5.4837699999999995E-6</v>
      </c>
      <c r="E5372" s="51">
        <v>2.1500200000000001E-7</v>
      </c>
      <c r="F5372" s="52">
        <v>1.9400000000000001E-6</v>
      </c>
      <c r="G5372" s="53">
        <v>1.0219142E-5</v>
      </c>
      <c r="H5372" s="53">
        <f t="shared" si="83"/>
        <v>5.2117624200000003E-6</v>
      </c>
    </row>
    <row r="5373" spans="1:8" x14ac:dyDescent="0.4">
      <c r="A5373" s="49"/>
      <c r="B5373" s="50" t="s">
        <v>358</v>
      </c>
      <c r="C5373" s="51">
        <v>4.3095199999999997E-6</v>
      </c>
      <c r="D5373" s="51">
        <v>4.30829E-6</v>
      </c>
      <c r="E5373" s="51">
        <v>9.60632E-7</v>
      </c>
      <c r="F5373" s="52">
        <v>1.8899999999999999E-6</v>
      </c>
      <c r="G5373" s="53">
        <v>1.1468441999999998E-5</v>
      </c>
      <c r="H5373" s="53">
        <f t="shared" si="83"/>
        <v>5.8489054199999989E-6</v>
      </c>
    </row>
    <row r="5374" spans="1:8" x14ac:dyDescent="0.4">
      <c r="A5374" s="49"/>
      <c r="B5374" s="50" t="s">
        <v>475</v>
      </c>
      <c r="C5374" s="51">
        <v>4.3007799999999998E-6</v>
      </c>
      <c r="D5374" s="51">
        <v>5.7052500000000001E-6</v>
      </c>
      <c r="E5374" s="51">
        <v>1.35451E-6</v>
      </c>
      <c r="F5374" s="52">
        <v>1.3400000000000001E-6</v>
      </c>
      <c r="G5374" s="53">
        <v>1.2700539999999999E-5</v>
      </c>
      <c r="H5374" s="53">
        <f t="shared" si="83"/>
        <v>6.4772753999999995E-6</v>
      </c>
    </row>
    <row r="5375" spans="1:8" x14ac:dyDescent="0.4">
      <c r="A5375" s="49"/>
      <c r="B5375" s="50" t="s">
        <v>446</v>
      </c>
      <c r="C5375" s="51">
        <v>3.7886700000000003E-6</v>
      </c>
      <c r="D5375" s="51">
        <v>6.5742600000000005E-6</v>
      </c>
      <c r="E5375" s="51">
        <v>1.0386699999999999E-6</v>
      </c>
      <c r="F5375" s="52">
        <v>1.6900000000000001E-6</v>
      </c>
      <c r="G5375" s="53">
        <v>1.30916E-5</v>
      </c>
      <c r="H5375" s="53">
        <f t="shared" si="83"/>
        <v>6.6767160000000004E-6</v>
      </c>
    </row>
    <row r="5376" spans="1:8" x14ac:dyDescent="0.4">
      <c r="A5376" s="49"/>
      <c r="B5376" s="50" t="s">
        <v>390</v>
      </c>
      <c r="C5376" s="51">
        <v>3.8321199999999998E-6</v>
      </c>
      <c r="D5376" s="51">
        <v>6.9934900000000002E-6</v>
      </c>
      <c r="E5376" s="51">
        <v>3.3202800000000001E-6</v>
      </c>
      <c r="F5376" s="52">
        <v>5.9599999999999997E-6</v>
      </c>
      <c r="G5376" s="53">
        <v>2.0105890000000003E-5</v>
      </c>
      <c r="H5376" s="53">
        <f t="shared" si="83"/>
        <v>1.0254003900000001E-5</v>
      </c>
    </row>
    <row r="5377" spans="1:8" x14ac:dyDescent="0.4">
      <c r="A5377" s="49"/>
      <c r="B5377" s="50" t="s">
        <v>363</v>
      </c>
      <c r="C5377" s="51">
        <v>9.2282999999999994E-6</v>
      </c>
      <c r="D5377" s="51">
        <v>4.9660800000000001E-6</v>
      </c>
      <c r="E5377" s="51">
        <v>3.7318999999999998E-6</v>
      </c>
      <c r="F5377" s="52">
        <v>3.9999999999999998E-6</v>
      </c>
      <c r="G5377" s="53">
        <v>2.1926279999999999E-5</v>
      </c>
      <c r="H5377" s="53">
        <f t="shared" si="83"/>
        <v>1.11824028E-5</v>
      </c>
    </row>
    <row r="5378" spans="1:8" x14ac:dyDescent="0.4">
      <c r="A5378" s="44" t="s">
        <v>172</v>
      </c>
      <c r="B5378" s="45" t="s">
        <v>61</v>
      </c>
      <c r="C5378" s="46">
        <v>3.6993500000000001E-9</v>
      </c>
      <c r="D5378" s="46">
        <v>1.1000799999999999E-8</v>
      </c>
      <c r="E5378" s="46">
        <v>1.0876599999999999E-9</v>
      </c>
      <c r="F5378" s="47">
        <v>7.79E-10</v>
      </c>
      <c r="G5378" s="48">
        <v>1.6566809999999998E-8</v>
      </c>
      <c r="H5378" s="48">
        <f t="shared" si="83"/>
        <v>8.4490730999999986E-9</v>
      </c>
    </row>
    <row r="5379" spans="1:8" x14ac:dyDescent="0.4">
      <c r="A5379" s="49"/>
      <c r="B5379" s="50" t="s">
        <v>376</v>
      </c>
      <c r="C5379" s="51">
        <v>3.6993500000000001E-9</v>
      </c>
      <c r="D5379" s="51">
        <v>1.1000799999999999E-8</v>
      </c>
      <c r="E5379" s="51">
        <v>1.0876599999999999E-9</v>
      </c>
      <c r="F5379" s="52">
        <v>7.79E-10</v>
      </c>
      <c r="G5379" s="53">
        <v>1.6566809999999998E-8</v>
      </c>
      <c r="H5379" s="53">
        <f t="shared" si="83"/>
        <v>8.4490730999999986E-9</v>
      </c>
    </row>
    <row r="5380" spans="1:8" x14ac:dyDescent="0.4">
      <c r="A5380" s="49"/>
      <c r="B5380" s="50" t="s">
        <v>377</v>
      </c>
      <c r="C5380" s="51">
        <v>3.6993500000000001E-9</v>
      </c>
      <c r="D5380" s="51">
        <v>1.1000799999999999E-8</v>
      </c>
      <c r="E5380" s="51">
        <v>1.0876599999999999E-9</v>
      </c>
      <c r="F5380" s="52">
        <v>7.79E-10</v>
      </c>
      <c r="G5380" s="53">
        <v>1.6566809999999998E-8</v>
      </c>
      <c r="H5380" s="53">
        <f t="shared" si="83"/>
        <v>8.4490730999999986E-9</v>
      </c>
    </row>
    <row r="5381" spans="1:8" x14ac:dyDescent="0.4">
      <c r="A5381" s="49"/>
      <c r="B5381" s="50" t="s">
        <v>72</v>
      </c>
      <c r="C5381" s="51">
        <v>3.7145799999999998E-9</v>
      </c>
      <c r="D5381" s="51">
        <v>1.1743899999999999E-8</v>
      </c>
      <c r="E5381" s="51">
        <v>1.14752E-9</v>
      </c>
      <c r="F5381" s="52">
        <v>7.9800000000000004E-10</v>
      </c>
      <c r="G5381" s="53">
        <v>1.7404000000000002E-8</v>
      </c>
      <c r="H5381" s="53">
        <f t="shared" si="83"/>
        <v>8.8760400000000007E-9</v>
      </c>
    </row>
    <row r="5382" spans="1:8" x14ac:dyDescent="0.4">
      <c r="A5382" s="49"/>
      <c r="B5382" s="50" t="s">
        <v>137</v>
      </c>
      <c r="C5382" s="51">
        <v>4.6020899999999994E-9</v>
      </c>
      <c r="D5382" s="51">
        <v>1.4134299999999999E-8</v>
      </c>
      <c r="E5382" s="51">
        <v>1.3883500000000001E-9</v>
      </c>
      <c r="F5382" s="52">
        <v>1.3000000000000001E-9</v>
      </c>
      <c r="G5382" s="53">
        <v>2.1424739999999998E-8</v>
      </c>
      <c r="H5382" s="53">
        <f t="shared" si="83"/>
        <v>1.09266174E-8</v>
      </c>
    </row>
    <row r="5383" spans="1:8" x14ac:dyDescent="0.4">
      <c r="A5383" s="49"/>
      <c r="B5383" s="50" t="s">
        <v>402</v>
      </c>
      <c r="C5383" s="51">
        <v>5.5282500000000002E-9</v>
      </c>
      <c r="D5383" s="51">
        <v>1.40441E-8</v>
      </c>
      <c r="E5383" s="51">
        <v>1.4352799999999998E-9</v>
      </c>
      <c r="F5383" s="52">
        <v>1.1099999999999999E-9</v>
      </c>
      <c r="G5383" s="53">
        <v>2.2117630000000001E-8</v>
      </c>
      <c r="H5383" s="53">
        <f t="shared" si="83"/>
        <v>1.1279991300000001E-8</v>
      </c>
    </row>
    <row r="5384" spans="1:8" x14ac:dyDescent="0.4">
      <c r="A5384" s="49"/>
      <c r="B5384" s="50" t="s">
        <v>319</v>
      </c>
      <c r="C5384" s="51">
        <v>5.2599999999999996E-9</v>
      </c>
      <c r="D5384" s="51">
        <v>1.6353400000000003E-8</v>
      </c>
      <c r="E5384" s="51">
        <v>1.5999999999999999E-9</v>
      </c>
      <c r="F5384" s="52">
        <v>1.1200000000000001E-9</v>
      </c>
      <c r="G5384" s="53">
        <v>2.4333400000000002E-8</v>
      </c>
      <c r="H5384" s="53">
        <f t="shared" si="83"/>
        <v>1.2410034000000001E-8</v>
      </c>
    </row>
    <row r="5385" spans="1:8" x14ac:dyDescent="0.4">
      <c r="A5385" s="49"/>
      <c r="B5385" s="50" t="s">
        <v>320</v>
      </c>
      <c r="C5385" s="51">
        <v>5.2582099999999998E-9</v>
      </c>
      <c r="D5385" s="51">
        <v>1.6353400000000003E-8</v>
      </c>
      <c r="E5385" s="51">
        <v>1.6028999999999999E-9</v>
      </c>
      <c r="F5385" s="52">
        <v>1.1200000000000001E-9</v>
      </c>
      <c r="G5385" s="53">
        <v>2.4334510000000002E-8</v>
      </c>
      <c r="H5385" s="53">
        <f t="shared" ref="H5385:H5448" si="84">G5385*0.51</f>
        <v>1.2410600100000001E-8</v>
      </c>
    </row>
    <row r="5386" spans="1:8" x14ac:dyDescent="0.4">
      <c r="A5386" s="49"/>
      <c r="B5386" s="50" t="s">
        <v>429</v>
      </c>
      <c r="C5386" s="51">
        <v>1.0800000000000001E-8</v>
      </c>
      <c r="D5386" s="51">
        <v>2.5290099999999999E-8</v>
      </c>
      <c r="E5386" s="51">
        <v>2.0499999999999997E-9</v>
      </c>
      <c r="F5386" s="52">
        <v>1.4800000000000001E-9</v>
      </c>
      <c r="G5386" s="53">
        <v>3.9620100000000005E-8</v>
      </c>
      <c r="H5386" s="53">
        <f t="shared" si="84"/>
        <v>2.0206251000000003E-8</v>
      </c>
    </row>
    <row r="5387" spans="1:8" x14ac:dyDescent="0.4">
      <c r="A5387" s="49"/>
      <c r="B5387" s="50" t="s">
        <v>444</v>
      </c>
      <c r="C5387" s="51">
        <v>1.1310300000000001E-8</v>
      </c>
      <c r="D5387" s="51">
        <v>2.6497400000000001E-8</v>
      </c>
      <c r="E5387" s="51">
        <v>2.3813E-9</v>
      </c>
      <c r="F5387" s="52">
        <v>1.8800000000000001E-9</v>
      </c>
      <c r="G5387" s="53">
        <v>4.2068999999999998E-8</v>
      </c>
      <c r="H5387" s="53">
        <f t="shared" si="84"/>
        <v>2.145519E-8</v>
      </c>
    </row>
    <row r="5388" spans="1:8" x14ac:dyDescent="0.4">
      <c r="A5388" s="49"/>
      <c r="B5388" s="50" t="s">
        <v>385</v>
      </c>
      <c r="C5388" s="51">
        <v>1.2853100000000001E-8</v>
      </c>
      <c r="D5388" s="51">
        <v>3.0111600000000003E-8</v>
      </c>
      <c r="E5388" s="51">
        <v>2.7061199999999997E-9</v>
      </c>
      <c r="F5388" s="52">
        <v>2.1399999999999996E-9</v>
      </c>
      <c r="G5388" s="53">
        <v>4.7810819999999993E-8</v>
      </c>
      <c r="H5388" s="53">
        <f t="shared" si="84"/>
        <v>2.4383518199999997E-8</v>
      </c>
    </row>
    <row r="5389" spans="1:8" x14ac:dyDescent="0.4">
      <c r="A5389" s="49"/>
      <c r="B5389" s="50" t="s">
        <v>451</v>
      </c>
      <c r="C5389" s="51">
        <v>1.0951999999999999E-8</v>
      </c>
      <c r="D5389" s="51">
        <v>3.4514000000000001E-8</v>
      </c>
      <c r="E5389" s="51">
        <v>2.5094E-9</v>
      </c>
      <c r="F5389" s="52">
        <v>9.1600000000000004E-10</v>
      </c>
      <c r="G5389" s="53">
        <v>4.8891400000000006E-8</v>
      </c>
      <c r="H5389" s="53">
        <f t="shared" si="84"/>
        <v>2.4934614000000004E-8</v>
      </c>
    </row>
    <row r="5390" spans="1:8" x14ac:dyDescent="0.4">
      <c r="A5390" s="49"/>
      <c r="B5390" s="50" t="s">
        <v>359</v>
      </c>
      <c r="C5390" s="51">
        <v>9.3991999999999996E-9</v>
      </c>
      <c r="D5390" s="51">
        <v>3.6075100000000003E-8</v>
      </c>
      <c r="E5390" s="51">
        <v>2.68966E-9</v>
      </c>
      <c r="F5390" s="52">
        <v>1.0300000000000002E-9</v>
      </c>
      <c r="G5390" s="53">
        <v>4.9193960000000004E-8</v>
      </c>
      <c r="H5390" s="53">
        <f t="shared" si="84"/>
        <v>2.5088919600000001E-8</v>
      </c>
    </row>
    <row r="5391" spans="1:8" x14ac:dyDescent="0.4">
      <c r="A5391" s="49"/>
      <c r="B5391" s="50" t="s">
        <v>226</v>
      </c>
      <c r="C5391" s="51">
        <v>1.5273000000000001E-8</v>
      </c>
      <c r="D5391" s="51">
        <v>3.29008E-8</v>
      </c>
      <c r="E5391" s="51">
        <v>3.00519E-9</v>
      </c>
      <c r="F5391" s="52">
        <v>2.3400000000000002E-9</v>
      </c>
      <c r="G5391" s="53">
        <v>5.3518990000000008E-8</v>
      </c>
      <c r="H5391" s="53">
        <f t="shared" si="84"/>
        <v>2.7294684900000004E-8</v>
      </c>
    </row>
    <row r="5392" spans="1:8" x14ac:dyDescent="0.4">
      <c r="A5392" s="49"/>
      <c r="B5392" s="50" t="s">
        <v>435</v>
      </c>
      <c r="C5392" s="51">
        <v>9.5127900000000014E-9</v>
      </c>
      <c r="D5392" s="51">
        <v>4.6650500000000005E-8</v>
      </c>
      <c r="E5392" s="51">
        <v>1.7550999999999999E-9</v>
      </c>
      <c r="F5392" s="52">
        <v>9.569999999999999E-10</v>
      </c>
      <c r="G5392" s="53">
        <v>5.8875390000000001E-8</v>
      </c>
      <c r="H5392" s="53">
        <f t="shared" si="84"/>
        <v>3.0026448899999999E-8</v>
      </c>
    </row>
    <row r="5393" spans="1:8" x14ac:dyDescent="0.4">
      <c r="A5393" s="49"/>
      <c r="B5393" s="50" t="s">
        <v>469</v>
      </c>
      <c r="C5393" s="51">
        <v>9.5100000000000005E-9</v>
      </c>
      <c r="D5393" s="51">
        <v>4.6699999999999995E-8</v>
      </c>
      <c r="E5393" s="51">
        <v>1.7600000000000001E-9</v>
      </c>
      <c r="F5393" s="52">
        <v>9.569999999999999E-10</v>
      </c>
      <c r="G5393" s="53">
        <v>5.8927000000000002E-8</v>
      </c>
      <c r="H5393" s="53">
        <f t="shared" si="84"/>
        <v>3.0052770000000004E-8</v>
      </c>
    </row>
    <row r="5394" spans="1:8" x14ac:dyDescent="0.4">
      <c r="A5394" s="49"/>
      <c r="B5394" s="50" t="s">
        <v>223</v>
      </c>
      <c r="C5394" s="51">
        <v>1.70101E-8</v>
      </c>
      <c r="D5394" s="51">
        <v>4.00919E-8</v>
      </c>
      <c r="E5394" s="51">
        <v>3.5125399999999999E-9</v>
      </c>
      <c r="F5394" s="52">
        <v>2.69E-9</v>
      </c>
      <c r="G5394" s="53">
        <v>6.3304539999999996E-8</v>
      </c>
      <c r="H5394" s="53">
        <f t="shared" si="84"/>
        <v>3.2285315399999999E-8</v>
      </c>
    </row>
    <row r="5395" spans="1:8" x14ac:dyDescent="0.4">
      <c r="A5395" s="49"/>
      <c r="B5395" s="50" t="s">
        <v>356</v>
      </c>
      <c r="C5395" s="51">
        <v>1.70101E-8</v>
      </c>
      <c r="D5395" s="51">
        <v>4.00919E-8</v>
      </c>
      <c r="E5395" s="51">
        <v>3.5125399999999999E-9</v>
      </c>
      <c r="F5395" s="52">
        <v>2.69E-9</v>
      </c>
      <c r="G5395" s="53">
        <v>6.3304539999999996E-8</v>
      </c>
      <c r="H5395" s="53">
        <f t="shared" si="84"/>
        <v>3.2285315399999999E-8</v>
      </c>
    </row>
    <row r="5396" spans="1:8" x14ac:dyDescent="0.4">
      <c r="A5396" s="49"/>
      <c r="B5396" s="50" t="s">
        <v>452</v>
      </c>
      <c r="C5396" s="51">
        <v>2.4711799999999999E-8</v>
      </c>
      <c r="D5396" s="51">
        <v>4.09691E-8</v>
      </c>
      <c r="E5396" s="51">
        <v>3.6578900000000001E-9</v>
      </c>
      <c r="F5396" s="52">
        <v>2.7799999999999999E-9</v>
      </c>
      <c r="G5396" s="53">
        <v>7.2118790000000005E-8</v>
      </c>
      <c r="H5396" s="53">
        <f t="shared" si="84"/>
        <v>3.6780582900000005E-8</v>
      </c>
    </row>
    <row r="5397" spans="1:8" x14ac:dyDescent="0.4">
      <c r="A5397" s="49"/>
      <c r="B5397" s="50" t="s">
        <v>434</v>
      </c>
      <c r="C5397" s="51">
        <v>1.9834200000000002E-8</v>
      </c>
      <c r="D5397" s="51">
        <v>4.4509499999999999E-8</v>
      </c>
      <c r="E5397" s="51">
        <v>3.2931899999999999E-9</v>
      </c>
      <c r="F5397" s="52">
        <v>5.7899999999999992E-9</v>
      </c>
      <c r="G5397" s="53">
        <v>7.3426889999999998E-8</v>
      </c>
      <c r="H5397" s="53">
        <f t="shared" si="84"/>
        <v>3.7447713899999999E-8</v>
      </c>
    </row>
    <row r="5398" spans="1:8" x14ac:dyDescent="0.4">
      <c r="A5398" s="49"/>
      <c r="B5398" s="50" t="s">
        <v>371</v>
      </c>
      <c r="C5398" s="51">
        <v>1.34163E-8</v>
      </c>
      <c r="D5398" s="51">
        <v>6.4822399999999992E-8</v>
      </c>
      <c r="E5398" s="51">
        <v>2.4762100000000001E-9</v>
      </c>
      <c r="F5398" s="52">
        <v>1.3400000000000001E-9</v>
      </c>
      <c r="G5398" s="53">
        <v>8.2054909999999994E-8</v>
      </c>
      <c r="H5398" s="53">
        <f t="shared" si="84"/>
        <v>4.1848004099999995E-8</v>
      </c>
    </row>
    <row r="5399" spans="1:8" x14ac:dyDescent="0.4">
      <c r="A5399" s="49"/>
      <c r="B5399" s="50" t="s">
        <v>463</v>
      </c>
      <c r="C5399" s="51">
        <v>2.4540500000000001E-8</v>
      </c>
      <c r="D5399" s="51">
        <v>5.39E-8</v>
      </c>
      <c r="E5399" s="51">
        <v>4.1563400000000001E-9</v>
      </c>
      <c r="F5399" s="52">
        <v>6.89E-9</v>
      </c>
      <c r="G5399" s="53">
        <v>8.9486839999999988E-8</v>
      </c>
      <c r="H5399" s="53">
        <f t="shared" si="84"/>
        <v>4.5638288399999994E-8</v>
      </c>
    </row>
    <row r="5400" spans="1:8" x14ac:dyDescent="0.4">
      <c r="A5400" s="49"/>
      <c r="B5400" s="50" t="s">
        <v>420</v>
      </c>
      <c r="C5400" s="51">
        <v>2.0599999999999999E-8</v>
      </c>
      <c r="D5400" s="51">
        <v>6.7437899999999993E-8</v>
      </c>
      <c r="E5400" s="51">
        <v>1.88644E-9</v>
      </c>
      <c r="F5400" s="52">
        <v>1.27E-9</v>
      </c>
      <c r="G5400" s="53">
        <v>9.1194340000000005E-8</v>
      </c>
      <c r="H5400" s="53">
        <f t="shared" si="84"/>
        <v>4.6509113400000003E-8</v>
      </c>
    </row>
    <row r="5401" spans="1:8" x14ac:dyDescent="0.4">
      <c r="A5401" s="49"/>
      <c r="B5401" s="50" t="s">
        <v>346</v>
      </c>
      <c r="C5401" s="51">
        <v>2.22501E-8</v>
      </c>
      <c r="D5401" s="51">
        <v>6.0664099999999999E-8</v>
      </c>
      <c r="E5401" s="51">
        <v>4.2108399999999999E-9</v>
      </c>
      <c r="F5401" s="52">
        <v>1.3200000000000001E-8</v>
      </c>
      <c r="G5401" s="53">
        <v>1.0032503999999999E-7</v>
      </c>
      <c r="H5401" s="53">
        <f t="shared" si="84"/>
        <v>5.1165770399999996E-8</v>
      </c>
    </row>
    <row r="5402" spans="1:8" x14ac:dyDescent="0.4">
      <c r="A5402" s="49"/>
      <c r="B5402" s="50" t="s">
        <v>433</v>
      </c>
      <c r="C5402" s="51">
        <v>3.05477E-8</v>
      </c>
      <c r="D5402" s="51">
        <v>6.5624500000000006E-8</v>
      </c>
      <c r="E5402" s="51">
        <v>4.9811499999999999E-9</v>
      </c>
      <c r="F5402" s="52">
        <v>6.4200000000000006E-9</v>
      </c>
      <c r="G5402" s="53">
        <v>1.0757334999999999E-7</v>
      </c>
      <c r="H5402" s="53">
        <f t="shared" si="84"/>
        <v>5.4862408499999998E-8</v>
      </c>
    </row>
    <row r="5403" spans="1:8" x14ac:dyDescent="0.4">
      <c r="A5403" s="49"/>
      <c r="B5403" s="50" t="s">
        <v>443</v>
      </c>
      <c r="C5403" s="51">
        <v>4.0000000000000001E-8</v>
      </c>
      <c r="D5403" s="51">
        <v>8.1254499999999995E-8</v>
      </c>
      <c r="E5403" s="51">
        <v>7.0186799999999996E-9</v>
      </c>
      <c r="F5403" s="52">
        <v>5.4199999999999999E-9</v>
      </c>
      <c r="G5403" s="53">
        <v>1.3369318000000002E-7</v>
      </c>
      <c r="H5403" s="53">
        <f t="shared" si="84"/>
        <v>6.8183521800000007E-8</v>
      </c>
    </row>
    <row r="5404" spans="1:8" x14ac:dyDescent="0.4">
      <c r="A5404" s="49"/>
      <c r="B5404" s="50" t="s">
        <v>349</v>
      </c>
      <c r="C5404" s="51">
        <v>2.6653799999999997E-8</v>
      </c>
      <c r="D5404" s="51">
        <v>7.8577299999999993E-8</v>
      </c>
      <c r="E5404" s="51">
        <v>1.1472899999999999E-8</v>
      </c>
      <c r="F5404" s="52">
        <v>1.8899999999999997E-8</v>
      </c>
      <c r="G5404" s="53">
        <v>1.35604E-7</v>
      </c>
      <c r="H5404" s="53">
        <f t="shared" si="84"/>
        <v>6.9158040000000002E-8</v>
      </c>
    </row>
    <row r="5405" spans="1:8" x14ac:dyDescent="0.4">
      <c r="A5405" s="49"/>
      <c r="B5405" s="50" t="s">
        <v>74</v>
      </c>
      <c r="C5405" s="51">
        <v>2.6653799999999997E-8</v>
      </c>
      <c r="D5405" s="51">
        <v>7.8577299999999993E-8</v>
      </c>
      <c r="E5405" s="51">
        <v>1.1472899999999999E-8</v>
      </c>
      <c r="F5405" s="52">
        <v>1.8899999999999997E-8</v>
      </c>
      <c r="G5405" s="53">
        <v>1.35604E-7</v>
      </c>
      <c r="H5405" s="53">
        <f t="shared" si="84"/>
        <v>6.9158040000000002E-8</v>
      </c>
    </row>
    <row r="5406" spans="1:8" x14ac:dyDescent="0.4">
      <c r="A5406" s="49"/>
      <c r="B5406" s="50" t="s">
        <v>350</v>
      </c>
      <c r="C5406" s="51">
        <v>2.6699999999999998E-8</v>
      </c>
      <c r="D5406" s="51">
        <v>7.8577299999999993E-8</v>
      </c>
      <c r="E5406" s="51">
        <v>1.15E-8</v>
      </c>
      <c r="F5406" s="52">
        <v>1.8899999999999997E-8</v>
      </c>
      <c r="G5406" s="53">
        <v>1.3567730000000001E-7</v>
      </c>
      <c r="H5406" s="53">
        <f t="shared" si="84"/>
        <v>6.9195423000000004E-8</v>
      </c>
    </row>
    <row r="5407" spans="1:8" x14ac:dyDescent="0.4">
      <c r="A5407" s="49"/>
      <c r="B5407" s="50" t="s">
        <v>465</v>
      </c>
      <c r="C5407" s="51">
        <v>5.3683499999999999E-8</v>
      </c>
      <c r="D5407" s="51">
        <v>8.1256100000000002E-8</v>
      </c>
      <c r="E5407" s="51">
        <v>7.11195E-9</v>
      </c>
      <c r="F5407" s="52">
        <v>5.8500000000000003E-9</v>
      </c>
      <c r="G5407" s="53">
        <v>1.4790155000000001E-7</v>
      </c>
      <c r="H5407" s="53">
        <f t="shared" si="84"/>
        <v>7.5429790500000002E-8</v>
      </c>
    </row>
    <row r="5408" spans="1:8" x14ac:dyDescent="0.4">
      <c r="A5408" s="49"/>
      <c r="B5408" s="50" t="s">
        <v>467</v>
      </c>
      <c r="C5408" s="51">
        <v>4.5776400000000001E-8</v>
      </c>
      <c r="D5408" s="51">
        <v>9.29474E-8</v>
      </c>
      <c r="E5408" s="51">
        <v>6.5840099999999995E-9</v>
      </c>
      <c r="F5408" s="52">
        <v>9.2799999999999994E-9</v>
      </c>
      <c r="G5408" s="53">
        <v>1.5458780999999998E-7</v>
      </c>
      <c r="H5408" s="53">
        <f t="shared" si="84"/>
        <v>7.8839783099999985E-8</v>
      </c>
    </row>
    <row r="5409" spans="1:8" x14ac:dyDescent="0.4">
      <c r="A5409" s="49"/>
      <c r="B5409" s="50" t="s">
        <v>307</v>
      </c>
      <c r="C5409" s="51">
        <v>9.6493899999999998E-8</v>
      </c>
      <c r="D5409" s="51">
        <v>4.6845899999999996E-8</v>
      </c>
      <c r="E5409" s="51">
        <v>6.50276E-9</v>
      </c>
      <c r="F5409" s="52">
        <v>1.6500000000000002E-8</v>
      </c>
      <c r="G5409" s="53">
        <v>1.6634255999999996E-7</v>
      </c>
      <c r="H5409" s="53">
        <f t="shared" si="84"/>
        <v>8.4834705599999977E-8</v>
      </c>
    </row>
    <row r="5410" spans="1:8" x14ac:dyDescent="0.4">
      <c r="A5410" s="49"/>
      <c r="B5410" s="50" t="s">
        <v>414</v>
      </c>
      <c r="C5410" s="51">
        <v>6.2323799999999999E-8</v>
      </c>
      <c r="D5410" s="51">
        <v>4.62599E-8</v>
      </c>
      <c r="E5410" s="51">
        <v>2.8494199999999998E-8</v>
      </c>
      <c r="F5410" s="52">
        <v>4.2200000000000001E-8</v>
      </c>
      <c r="G5410" s="53">
        <v>1.7927789999999998E-7</v>
      </c>
      <c r="H5410" s="53">
        <f t="shared" si="84"/>
        <v>9.1431728999999991E-8</v>
      </c>
    </row>
    <row r="5411" spans="1:8" x14ac:dyDescent="0.4">
      <c r="A5411" s="49"/>
      <c r="B5411" s="50" t="s">
        <v>400</v>
      </c>
      <c r="C5411" s="51">
        <v>4.53166E-8</v>
      </c>
      <c r="D5411" s="51">
        <v>1.22713E-7</v>
      </c>
      <c r="E5411" s="51">
        <v>2.55223E-9</v>
      </c>
      <c r="F5411" s="52">
        <v>3.1499999999999998E-8</v>
      </c>
      <c r="G5411" s="53">
        <v>2.0208182999999996E-7</v>
      </c>
      <c r="H5411" s="53">
        <f t="shared" si="84"/>
        <v>1.0306173329999998E-7</v>
      </c>
    </row>
    <row r="5412" spans="1:8" x14ac:dyDescent="0.4">
      <c r="A5412" s="49"/>
      <c r="B5412" s="50" t="s">
        <v>343</v>
      </c>
      <c r="C5412" s="51">
        <v>5.1059699999999999E-8</v>
      </c>
      <c r="D5412" s="51">
        <v>1.3353799999999999E-7</v>
      </c>
      <c r="E5412" s="51">
        <v>1.43188E-8</v>
      </c>
      <c r="F5412" s="52">
        <v>1.05E-8</v>
      </c>
      <c r="G5412" s="53">
        <v>2.0941650000000001E-7</v>
      </c>
      <c r="H5412" s="53">
        <f t="shared" si="84"/>
        <v>1.0680241500000002E-7</v>
      </c>
    </row>
    <row r="5413" spans="1:8" x14ac:dyDescent="0.4">
      <c r="A5413" s="49"/>
      <c r="B5413" s="50" t="s">
        <v>220</v>
      </c>
      <c r="C5413" s="51">
        <v>1.1600000000000001E-7</v>
      </c>
      <c r="D5413" s="51">
        <v>7.4200000000000003E-8</v>
      </c>
      <c r="E5413" s="51">
        <v>3.44387E-9</v>
      </c>
      <c r="F5413" s="52">
        <v>1.7999999999999999E-8</v>
      </c>
      <c r="G5413" s="53">
        <v>2.1164387000000002E-7</v>
      </c>
      <c r="H5413" s="53">
        <f t="shared" si="84"/>
        <v>1.0793837370000001E-7</v>
      </c>
    </row>
    <row r="5414" spans="1:8" x14ac:dyDescent="0.4">
      <c r="A5414" s="49"/>
      <c r="B5414" s="50" t="s">
        <v>460</v>
      </c>
      <c r="C5414" s="51">
        <v>5.2900800000000001E-8</v>
      </c>
      <c r="D5414" s="51">
        <v>1.3823199999999999E-7</v>
      </c>
      <c r="E5414" s="51">
        <v>1.9109000000000001E-9</v>
      </c>
      <c r="F5414" s="52">
        <v>2.4199999999999998E-8</v>
      </c>
      <c r="G5414" s="53">
        <v>2.1724369999999998E-7</v>
      </c>
      <c r="H5414" s="53">
        <f t="shared" si="84"/>
        <v>1.1079428699999999E-7</v>
      </c>
    </row>
    <row r="5415" spans="1:8" x14ac:dyDescent="0.4">
      <c r="A5415" s="49"/>
      <c r="B5415" s="50" t="s">
        <v>472</v>
      </c>
      <c r="C5415" s="51">
        <v>5.7299999999999997E-8</v>
      </c>
      <c r="D5415" s="51">
        <v>6.1411799999999997E-8</v>
      </c>
      <c r="E5415" s="51">
        <v>3.6399999999999995E-8</v>
      </c>
      <c r="F5415" s="52">
        <v>6.2299999999999995E-8</v>
      </c>
      <c r="G5415" s="53">
        <v>2.1741179999999998E-7</v>
      </c>
      <c r="H5415" s="53">
        <f t="shared" si="84"/>
        <v>1.10880018E-7</v>
      </c>
    </row>
    <row r="5416" spans="1:8" x14ac:dyDescent="0.4">
      <c r="A5416" s="49"/>
      <c r="B5416" s="50" t="s">
        <v>388</v>
      </c>
      <c r="C5416" s="51">
        <v>8.1649700000000004E-8</v>
      </c>
      <c r="D5416" s="51">
        <v>1.2590000000000001E-7</v>
      </c>
      <c r="E5416" s="51">
        <v>1.03214E-8</v>
      </c>
      <c r="F5416" s="52">
        <v>7.3E-9</v>
      </c>
      <c r="G5416" s="53">
        <v>2.2517109999999999E-7</v>
      </c>
      <c r="H5416" s="53">
        <f t="shared" si="84"/>
        <v>1.1483726099999999E-7</v>
      </c>
    </row>
    <row r="5417" spans="1:8" x14ac:dyDescent="0.4">
      <c r="A5417" s="49"/>
      <c r="B5417" s="50" t="s">
        <v>326</v>
      </c>
      <c r="C5417" s="51">
        <v>1.15E-7</v>
      </c>
      <c r="D5417" s="51">
        <v>1.0000000000000001E-7</v>
      </c>
      <c r="E5417" s="51">
        <v>5.8799999999999995E-9</v>
      </c>
      <c r="F5417" s="52">
        <v>1.02E-8</v>
      </c>
      <c r="G5417" s="53">
        <v>2.3108000000000003E-7</v>
      </c>
      <c r="H5417" s="53">
        <f t="shared" si="84"/>
        <v>1.1785080000000002E-7</v>
      </c>
    </row>
    <row r="5418" spans="1:8" x14ac:dyDescent="0.4">
      <c r="A5418" s="49"/>
      <c r="B5418" s="50" t="s">
        <v>329</v>
      </c>
      <c r="C5418" s="51">
        <v>5.9372500000000004E-8</v>
      </c>
      <c r="D5418" s="51">
        <v>1.4532999999999999E-7</v>
      </c>
      <c r="E5418" s="51">
        <v>1.32353E-8</v>
      </c>
      <c r="F5418" s="52">
        <v>1.5800000000000003E-8</v>
      </c>
      <c r="G5418" s="53">
        <v>2.3373780000000001E-7</v>
      </c>
      <c r="H5418" s="53">
        <f t="shared" si="84"/>
        <v>1.19206278E-7</v>
      </c>
    </row>
    <row r="5419" spans="1:8" x14ac:dyDescent="0.4">
      <c r="A5419" s="49"/>
      <c r="B5419" s="50" t="s">
        <v>397</v>
      </c>
      <c r="C5419" s="51">
        <v>5.1572500000000001E-8</v>
      </c>
      <c r="D5419" s="51">
        <v>1.42067E-7</v>
      </c>
      <c r="E5419" s="51">
        <v>5.9112500000000002E-9</v>
      </c>
      <c r="F5419" s="52">
        <v>3.5099999999999997E-8</v>
      </c>
      <c r="G5419" s="53">
        <v>2.3465075000000002E-7</v>
      </c>
      <c r="H5419" s="53">
        <f t="shared" si="84"/>
        <v>1.1967188250000001E-7</v>
      </c>
    </row>
    <row r="5420" spans="1:8" x14ac:dyDescent="0.4">
      <c r="A5420" s="49"/>
      <c r="B5420" s="50" t="s">
        <v>87</v>
      </c>
      <c r="C5420" s="51">
        <v>7.24E-8</v>
      </c>
      <c r="D5420" s="51">
        <v>1.6433299999999999E-7</v>
      </c>
      <c r="E5420" s="51">
        <v>1.77E-8</v>
      </c>
      <c r="F5420" s="52">
        <v>2.0599999999999999E-8</v>
      </c>
      <c r="G5420" s="53">
        <v>2.7503299999999997E-7</v>
      </c>
      <c r="H5420" s="53">
        <f t="shared" si="84"/>
        <v>1.4026682999999999E-7</v>
      </c>
    </row>
    <row r="5421" spans="1:8" x14ac:dyDescent="0.4">
      <c r="A5421" s="49"/>
      <c r="B5421" s="50" t="s">
        <v>91</v>
      </c>
      <c r="C5421" s="51">
        <v>1.2441099999999999E-7</v>
      </c>
      <c r="D5421" s="51">
        <v>1.0319500000000001E-7</v>
      </c>
      <c r="E5421" s="51">
        <v>1.6583200000000001E-8</v>
      </c>
      <c r="F5421" s="52">
        <v>4.3000000000000001E-8</v>
      </c>
      <c r="G5421" s="53">
        <v>2.8718919999999998E-7</v>
      </c>
      <c r="H5421" s="53">
        <f t="shared" si="84"/>
        <v>1.4646649199999999E-7</v>
      </c>
    </row>
    <row r="5422" spans="1:8" x14ac:dyDescent="0.4">
      <c r="A5422" s="49"/>
      <c r="B5422" s="50" t="s">
        <v>411</v>
      </c>
      <c r="C5422" s="51">
        <v>7.5189099999999991E-8</v>
      </c>
      <c r="D5422" s="51">
        <v>2.0347900000000002E-7</v>
      </c>
      <c r="E5422" s="51">
        <v>1.6698600000000001E-8</v>
      </c>
      <c r="F5422" s="52">
        <v>2.4499999999999998E-8</v>
      </c>
      <c r="G5422" s="53">
        <v>3.1986670000000001E-7</v>
      </c>
      <c r="H5422" s="53">
        <f t="shared" si="84"/>
        <v>1.6313201700000002E-7</v>
      </c>
    </row>
    <row r="5423" spans="1:8" x14ac:dyDescent="0.4">
      <c r="A5423" s="49"/>
      <c r="B5423" s="50" t="s">
        <v>439</v>
      </c>
      <c r="C5423" s="51">
        <v>7.5189099999999991E-8</v>
      </c>
      <c r="D5423" s="51">
        <v>2.0347900000000002E-7</v>
      </c>
      <c r="E5423" s="51">
        <v>1.6698600000000001E-8</v>
      </c>
      <c r="F5423" s="52">
        <v>2.4499999999999998E-8</v>
      </c>
      <c r="G5423" s="53">
        <v>3.1986670000000001E-7</v>
      </c>
      <c r="H5423" s="53">
        <f t="shared" si="84"/>
        <v>1.6313201700000002E-7</v>
      </c>
    </row>
    <row r="5424" spans="1:8" x14ac:dyDescent="0.4">
      <c r="A5424" s="49"/>
      <c r="B5424" s="50" t="s">
        <v>440</v>
      </c>
      <c r="C5424" s="51">
        <v>7.5189099999999991E-8</v>
      </c>
      <c r="D5424" s="51">
        <v>2.0347900000000002E-7</v>
      </c>
      <c r="E5424" s="51">
        <v>1.6698600000000001E-8</v>
      </c>
      <c r="F5424" s="52">
        <v>2.4499999999999998E-8</v>
      </c>
      <c r="G5424" s="53">
        <v>3.1986670000000001E-7</v>
      </c>
      <c r="H5424" s="53">
        <f t="shared" si="84"/>
        <v>1.6313201700000002E-7</v>
      </c>
    </row>
    <row r="5425" spans="1:8" x14ac:dyDescent="0.4">
      <c r="A5425" s="49"/>
      <c r="B5425" s="50" t="s">
        <v>474</v>
      </c>
      <c r="C5425" s="51">
        <v>7.5189099999999991E-8</v>
      </c>
      <c r="D5425" s="51">
        <v>2.0347900000000002E-7</v>
      </c>
      <c r="E5425" s="51">
        <v>1.6698600000000001E-8</v>
      </c>
      <c r="F5425" s="52">
        <v>2.4499999999999998E-8</v>
      </c>
      <c r="G5425" s="53">
        <v>3.1986670000000001E-7</v>
      </c>
      <c r="H5425" s="53">
        <f t="shared" si="84"/>
        <v>1.6313201700000002E-7</v>
      </c>
    </row>
    <row r="5426" spans="1:8" x14ac:dyDescent="0.4">
      <c r="A5426" s="49"/>
      <c r="B5426" s="50" t="s">
        <v>412</v>
      </c>
      <c r="C5426" s="51">
        <v>7.1499999999999998E-8</v>
      </c>
      <c r="D5426" s="51">
        <v>2.1199999999999999E-7</v>
      </c>
      <c r="E5426" s="51">
        <v>4.9200000000000004E-9</v>
      </c>
      <c r="F5426" s="52">
        <v>4.2500000000000003E-8</v>
      </c>
      <c r="G5426" s="53">
        <v>3.3092E-7</v>
      </c>
      <c r="H5426" s="53">
        <f t="shared" si="84"/>
        <v>1.687692E-7</v>
      </c>
    </row>
    <row r="5427" spans="1:8" x14ac:dyDescent="0.4">
      <c r="A5427" s="49"/>
      <c r="B5427" s="50" t="s">
        <v>215</v>
      </c>
      <c r="C5427" s="51">
        <v>7.2293499999999998E-8</v>
      </c>
      <c r="D5427" s="51">
        <v>2.09812E-7</v>
      </c>
      <c r="E5427" s="51">
        <v>5.8410799999999999E-9</v>
      </c>
      <c r="F5427" s="52">
        <v>5.0799999999999998E-8</v>
      </c>
      <c r="G5427" s="53">
        <v>3.3874657999999997E-7</v>
      </c>
      <c r="H5427" s="53">
        <f t="shared" si="84"/>
        <v>1.7276075579999999E-7</v>
      </c>
    </row>
    <row r="5428" spans="1:8" x14ac:dyDescent="0.4">
      <c r="A5428" s="49"/>
      <c r="B5428" s="50" t="s">
        <v>393</v>
      </c>
      <c r="C5428" s="51">
        <v>1.75005E-7</v>
      </c>
      <c r="D5428" s="51">
        <v>1.19869E-7</v>
      </c>
      <c r="E5428" s="51">
        <v>9.523519999999999E-9</v>
      </c>
      <c r="F5428" s="52">
        <v>3.9799999999999999E-8</v>
      </c>
      <c r="G5428" s="53">
        <v>3.4419751999999998E-7</v>
      </c>
      <c r="H5428" s="53">
        <f t="shared" si="84"/>
        <v>1.7554073519999998E-7</v>
      </c>
    </row>
    <row r="5429" spans="1:8" x14ac:dyDescent="0.4">
      <c r="A5429" s="49"/>
      <c r="B5429" s="50" t="s">
        <v>277</v>
      </c>
      <c r="C5429" s="51">
        <v>9.050000000000001E-8</v>
      </c>
      <c r="D5429" s="51">
        <v>2.4000000000000003E-7</v>
      </c>
      <c r="E5429" s="51">
        <v>3.4466799999999999E-9</v>
      </c>
      <c r="F5429" s="52">
        <v>4.4400000000000001E-8</v>
      </c>
      <c r="G5429" s="53">
        <v>3.7834667999999997E-7</v>
      </c>
      <c r="H5429" s="53">
        <f t="shared" si="84"/>
        <v>1.929568068E-7</v>
      </c>
    </row>
    <row r="5430" spans="1:8" x14ac:dyDescent="0.4">
      <c r="A5430" s="49"/>
      <c r="B5430" s="50" t="s">
        <v>227</v>
      </c>
      <c r="C5430" s="51">
        <v>4.5800000000000003E-9</v>
      </c>
      <c r="D5430" s="51">
        <v>1.1900000000000001E-7</v>
      </c>
      <c r="E5430" s="51">
        <v>1.75E-9</v>
      </c>
      <c r="F5430" s="52">
        <v>2.6200000000000004E-7</v>
      </c>
      <c r="G5430" s="53">
        <v>3.8733000000000001E-7</v>
      </c>
      <c r="H5430" s="53">
        <f t="shared" si="84"/>
        <v>1.9753830000000001E-7</v>
      </c>
    </row>
    <row r="5431" spans="1:8" x14ac:dyDescent="0.4">
      <c r="A5431" s="49"/>
      <c r="B5431" s="50" t="s">
        <v>423</v>
      </c>
      <c r="C5431" s="51">
        <v>1.2656200000000002E-7</v>
      </c>
      <c r="D5431" s="51">
        <v>1.9511899999999999E-7</v>
      </c>
      <c r="E5431" s="51">
        <v>1.7297400000000001E-8</v>
      </c>
      <c r="F5431" s="52">
        <v>5.0599999999999996E-8</v>
      </c>
      <c r="G5431" s="53">
        <v>3.8957839999999999E-7</v>
      </c>
      <c r="H5431" s="53">
        <f t="shared" si="84"/>
        <v>1.98684984E-7</v>
      </c>
    </row>
    <row r="5432" spans="1:8" x14ac:dyDescent="0.4">
      <c r="A5432" s="49"/>
      <c r="B5432" s="50" t="s">
        <v>453</v>
      </c>
      <c r="C5432" s="51">
        <v>8.4352300000000003E-8</v>
      </c>
      <c r="D5432" s="51">
        <v>2.2506300000000001E-7</v>
      </c>
      <c r="E5432" s="51">
        <v>5.4563800000000005E-9</v>
      </c>
      <c r="F5432" s="52">
        <v>1.23E-7</v>
      </c>
      <c r="G5432" s="53">
        <v>4.3787168E-7</v>
      </c>
      <c r="H5432" s="53">
        <f t="shared" si="84"/>
        <v>2.233145568E-7</v>
      </c>
    </row>
    <row r="5433" spans="1:8" x14ac:dyDescent="0.4">
      <c r="A5433" s="49"/>
      <c r="B5433" s="50" t="s">
        <v>426</v>
      </c>
      <c r="C5433" s="51">
        <v>2.3017999999999999E-7</v>
      </c>
      <c r="D5433" s="51">
        <v>1.4164000000000002E-7</v>
      </c>
      <c r="E5433" s="51">
        <v>2.3570800000000002E-8</v>
      </c>
      <c r="F5433" s="52">
        <v>5.1700000000000006E-8</v>
      </c>
      <c r="G5433" s="53">
        <v>4.4709080000000006E-7</v>
      </c>
      <c r="H5433" s="53">
        <f t="shared" si="84"/>
        <v>2.2801630800000003E-7</v>
      </c>
    </row>
    <row r="5434" spans="1:8" x14ac:dyDescent="0.4">
      <c r="A5434" s="49"/>
      <c r="B5434" s="50" t="s">
        <v>456</v>
      </c>
      <c r="C5434" s="51">
        <v>1.0397799999999999E-7</v>
      </c>
      <c r="D5434" s="51">
        <v>2.9680199999999996E-7</v>
      </c>
      <c r="E5434" s="51">
        <v>2.1546600000000003E-8</v>
      </c>
      <c r="F5434" s="52">
        <v>4.1600000000000002E-8</v>
      </c>
      <c r="G5434" s="53">
        <v>4.6392659999999995E-7</v>
      </c>
      <c r="H5434" s="53">
        <f t="shared" si="84"/>
        <v>2.3660256599999998E-7</v>
      </c>
    </row>
    <row r="5435" spans="1:8" x14ac:dyDescent="0.4">
      <c r="A5435" s="49"/>
      <c r="B5435" s="50" t="s">
        <v>225</v>
      </c>
      <c r="C5435" s="51">
        <v>1.1000000000000001E-7</v>
      </c>
      <c r="D5435" s="51">
        <v>3.15932E-7</v>
      </c>
      <c r="E5435" s="51">
        <v>2.7100000000000001E-8</v>
      </c>
      <c r="F5435" s="52">
        <v>3.8800000000000003E-8</v>
      </c>
      <c r="G5435" s="53">
        <v>4.9183200000000003E-7</v>
      </c>
      <c r="H5435" s="53">
        <f t="shared" si="84"/>
        <v>2.5083432000000003E-7</v>
      </c>
    </row>
    <row r="5436" spans="1:8" x14ac:dyDescent="0.4">
      <c r="A5436" s="49"/>
      <c r="B5436" s="50" t="s">
        <v>416</v>
      </c>
      <c r="C5436" s="51">
        <v>3.3599999999999999E-7</v>
      </c>
      <c r="D5436" s="51">
        <v>1.8300000000000001E-7</v>
      </c>
      <c r="E5436" s="51">
        <v>1.11E-8</v>
      </c>
      <c r="F5436" s="52">
        <v>1.5600000000000001E-8</v>
      </c>
      <c r="G5436" s="53">
        <v>5.4569999999999992E-7</v>
      </c>
      <c r="H5436" s="53">
        <f t="shared" si="84"/>
        <v>2.7830699999999998E-7</v>
      </c>
    </row>
    <row r="5437" spans="1:8" x14ac:dyDescent="0.4">
      <c r="A5437" s="49"/>
      <c r="B5437" s="50" t="s">
        <v>298</v>
      </c>
      <c r="C5437" s="51">
        <v>1.98048E-7</v>
      </c>
      <c r="D5437" s="51">
        <v>2.4247200000000003E-7</v>
      </c>
      <c r="E5437" s="51">
        <v>4.9459400000000001E-8</v>
      </c>
      <c r="F5437" s="52">
        <v>6.6699999999999995E-8</v>
      </c>
      <c r="G5437" s="53">
        <v>5.5667939999999992E-7</v>
      </c>
      <c r="H5437" s="53">
        <f t="shared" si="84"/>
        <v>2.8390649399999994E-7</v>
      </c>
    </row>
    <row r="5438" spans="1:8" x14ac:dyDescent="0.4">
      <c r="A5438" s="49"/>
      <c r="B5438" s="50" t="s">
        <v>378</v>
      </c>
      <c r="C5438" s="51">
        <v>1.3671000000000001E-7</v>
      </c>
      <c r="D5438" s="51">
        <v>3.2283700000000002E-7</v>
      </c>
      <c r="E5438" s="51">
        <v>3.0598700000000005E-8</v>
      </c>
      <c r="F5438" s="52">
        <v>6.7700000000000004E-8</v>
      </c>
      <c r="G5438" s="53">
        <v>5.5784569999999995E-7</v>
      </c>
      <c r="H5438" s="53">
        <f t="shared" si="84"/>
        <v>2.8450130699999996E-7</v>
      </c>
    </row>
    <row r="5439" spans="1:8" x14ac:dyDescent="0.4">
      <c r="A5439" s="49"/>
      <c r="B5439" s="50" t="s">
        <v>364</v>
      </c>
      <c r="C5439" s="51">
        <v>1.2000000000000002E-7</v>
      </c>
      <c r="D5439" s="51">
        <v>4.3100000000000003E-7</v>
      </c>
      <c r="E5439" s="51">
        <v>2.0899999999999999E-8</v>
      </c>
      <c r="F5439" s="52">
        <v>1.03E-7</v>
      </c>
      <c r="G5439" s="53">
        <v>6.7490000000000009E-7</v>
      </c>
      <c r="H5439" s="53">
        <f t="shared" si="84"/>
        <v>3.4419900000000005E-7</v>
      </c>
    </row>
    <row r="5440" spans="1:8" x14ac:dyDescent="0.4">
      <c r="A5440" s="49"/>
      <c r="B5440" s="50" t="s">
        <v>389</v>
      </c>
      <c r="C5440" s="51">
        <v>1.38634E-7</v>
      </c>
      <c r="D5440" s="51">
        <v>3.9607200000000003E-7</v>
      </c>
      <c r="E5440" s="51">
        <v>1.0199700000000001E-8</v>
      </c>
      <c r="F5440" s="52">
        <v>2.4999999999999999E-7</v>
      </c>
      <c r="G5440" s="53">
        <v>7.9490570000000003E-7</v>
      </c>
      <c r="H5440" s="53">
        <f t="shared" si="84"/>
        <v>4.05401907E-7</v>
      </c>
    </row>
    <row r="5441" spans="1:8" x14ac:dyDescent="0.4">
      <c r="A5441" s="49"/>
      <c r="B5441" s="50" t="s">
        <v>391</v>
      </c>
      <c r="C5441" s="51">
        <v>2.5688000000000001E-7</v>
      </c>
      <c r="D5441" s="51">
        <v>5.4211199999999998E-7</v>
      </c>
      <c r="E5441" s="51">
        <v>8.467820000000001E-8</v>
      </c>
      <c r="F5441" s="52">
        <v>5.1199999999999995E-8</v>
      </c>
      <c r="G5441" s="53">
        <v>9.3487020000000004E-7</v>
      </c>
      <c r="H5441" s="53">
        <f t="shared" si="84"/>
        <v>4.7678380200000004E-7</v>
      </c>
    </row>
    <row r="5442" spans="1:8" x14ac:dyDescent="0.4">
      <c r="A5442" s="49"/>
      <c r="B5442" s="50" t="s">
        <v>266</v>
      </c>
      <c r="C5442" s="51">
        <v>2.0799999999999998E-7</v>
      </c>
      <c r="D5442" s="51">
        <v>6.3927900000000002E-7</v>
      </c>
      <c r="E5442" s="51">
        <v>4.8200000000000001E-8</v>
      </c>
      <c r="F5442" s="52">
        <v>8.1799999999999991E-8</v>
      </c>
      <c r="G5442" s="53">
        <v>9.77279E-7</v>
      </c>
      <c r="H5442" s="53">
        <f t="shared" si="84"/>
        <v>4.9841228999999997E-7</v>
      </c>
    </row>
    <row r="5443" spans="1:8" x14ac:dyDescent="0.4">
      <c r="A5443" s="49"/>
      <c r="B5443" s="50" t="s">
        <v>327</v>
      </c>
      <c r="C5443" s="51">
        <v>4.5397399999999999E-7</v>
      </c>
      <c r="D5443" s="51">
        <v>2.9941000000000001E-7</v>
      </c>
      <c r="E5443" s="51">
        <v>1.1589199999999999E-7</v>
      </c>
      <c r="F5443" s="52">
        <v>1.5599999999999999E-7</v>
      </c>
      <c r="G5443" s="53">
        <v>1.0252759999999999E-6</v>
      </c>
      <c r="H5443" s="53">
        <f t="shared" si="84"/>
        <v>5.2289075999999994E-7</v>
      </c>
    </row>
    <row r="5444" spans="1:8" x14ac:dyDescent="0.4">
      <c r="A5444" s="49"/>
      <c r="B5444" s="50" t="s">
        <v>409</v>
      </c>
      <c r="C5444" s="51">
        <v>2.0100000000000001E-7</v>
      </c>
      <c r="D5444" s="51">
        <v>5.8276000000000001E-7</v>
      </c>
      <c r="E5444" s="51">
        <v>7.7200000000000003E-8</v>
      </c>
      <c r="F5444" s="52">
        <v>2.23E-7</v>
      </c>
      <c r="G5444" s="53">
        <v>1.0839600000000001E-6</v>
      </c>
      <c r="H5444" s="53">
        <f t="shared" si="84"/>
        <v>5.5281960000000008E-7</v>
      </c>
    </row>
    <row r="5445" spans="1:8" x14ac:dyDescent="0.4">
      <c r="A5445" s="49"/>
      <c r="B5445" s="50" t="s">
        <v>333</v>
      </c>
      <c r="C5445" s="51">
        <v>2.8868800000000002E-7</v>
      </c>
      <c r="D5445" s="51">
        <v>8.4092599999999994E-7</v>
      </c>
      <c r="E5445" s="51">
        <v>5.9308699999999996E-8</v>
      </c>
      <c r="F5445" s="52">
        <v>8.9099999999999997E-8</v>
      </c>
      <c r="G5445" s="53">
        <v>1.2780226999999998E-6</v>
      </c>
      <c r="H5445" s="53">
        <f t="shared" si="84"/>
        <v>6.5179157699999989E-7</v>
      </c>
    </row>
    <row r="5446" spans="1:8" x14ac:dyDescent="0.4">
      <c r="A5446" s="49"/>
      <c r="B5446" s="50" t="s">
        <v>427</v>
      </c>
      <c r="C5446" s="51">
        <v>6.7682400000000005E-7</v>
      </c>
      <c r="D5446" s="51">
        <v>5.0568300000000004E-7</v>
      </c>
      <c r="E5446" s="51">
        <v>2.8824100000000002E-7</v>
      </c>
      <c r="F5446" s="52">
        <v>3.1300000000000001E-7</v>
      </c>
      <c r="G5446" s="53">
        <v>1.7837480000000004E-6</v>
      </c>
      <c r="H5446" s="53">
        <f t="shared" si="84"/>
        <v>9.0971148000000019E-7</v>
      </c>
    </row>
    <row r="5447" spans="1:8" x14ac:dyDescent="0.4">
      <c r="A5447" s="49"/>
      <c r="B5447" s="50" t="s">
        <v>428</v>
      </c>
      <c r="C5447" s="51">
        <v>4.4700000000000002E-7</v>
      </c>
      <c r="D5447" s="51">
        <v>4.1639200000000004E-7</v>
      </c>
      <c r="E5447" s="51">
        <v>2.4945E-7</v>
      </c>
      <c r="F5447" s="52">
        <v>7.37E-7</v>
      </c>
      <c r="G5447" s="53">
        <v>1.8498420000000002E-6</v>
      </c>
      <c r="H5447" s="53">
        <f t="shared" si="84"/>
        <v>9.4341942000000008E-7</v>
      </c>
    </row>
    <row r="5448" spans="1:8" x14ac:dyDescent="0.4">
      <c r="A5448" s="49"/>
      <c r="B5448" s="50" t="s">
        <v>351</v>
      </c>
      <c r="C5448" s="51">
        <v>2.5056199999999999E-6</v>
      </c>
      <c r="D5448" s="51">
        <v>1.4101799999999999E-6</v>
      </c>
      <c r="E5448" s="51">
        <v>8.5988199999999994E-7</v>
      </c>
      <c r="F5448" s="52">
        <v>1.31E-6</v>
      </c>
      <c r="G5448" s="53">
        <v>6.085682E-6</v>
      </c>
      <c r="H5448" s="53">
        <f t="shared" si="84"/>
        <v>3.1036978200000002E-6</v>
      </c>
    </row>
    <row r="5449" spans="1:8" x14ac:dyDescent="0.4">
      <c r="A5449" s="49"/>
      <c r="B5449" s="50" t="s">
        <v>471</v>
      </c>
      <c r="C5449" s="51">
        <v>2.4168400000000001E-6</v>
      </c>
      <c r="D5449" s="51">
        <v>1.5913299999999999E-6</v>
      </c>
      <c r="E5449" s="51">
        <v>1.22471E-6</v>
      </c>
      <c r="F5449" s="52">
        <v>1.0100000000000001E-6</v>
      </c>
      <c r="G5449" s="53">
        <v>6.2428800000000011E-6</v>
      </c>
      <c r="H5449" s="53">
        <f t="shared" ref="H5449:H5512" si="85">G5449*0.51</f>
        <v>3.1838688000000005E-6</v>
      </c>
    </row>
    <row r="5450" spans="1:8" x14ac:dyDescent="0.4">
      <c r="A5450" s="49"/>
      <c r="B5450" s="50" t="s">
        <v>363</v>
      </c>
      <c r="C5450" s="51">
        <v>3.3072400000000001E-6</v>
      </c>
      <c r="D5450" s="51">
        <v>1.9253199999999997E-6</v>
      </c>
      <c r="E5450" s="51">
        <v>1.3504800000000001E-6</v>
      </c>
      <c r="F5450" s="52">
        <v>1.4100000000000001E-6</v>
      </c>
      <c r="G5450" s="53">
        <v>7.9930400000000006E-6</v>
      </c>
      <c r="H5450" s="53">
        <f t="shared" si="85"/>
        <v>4.0764504000000003E-6</v>
      </c>
    </row>
    <row r="5451" spans="1:8" x14ac:dyDescent="0.4">
      <c r="A5451" s="44" t="s">
        <v>154</v>
      </c>
      <c r="B5451" s="45" t="s">
        <v>413</v>
      </c>
      <c r="C5451" s="46">
        <v>2.6269100000000001E-7</v>
      </c>
      <c r="D5451" s="46">
        <v>1.7241000000000002E-7</v>
      </c>
      <c r="E5451" s="46">
        <v>2.5346200000000002E-8</v>
      </c>
      <c r="F5451" s="47">
        <v>5.8100000000000004E-8</v>
      </c>
      <c r="G5451" s="48">
        <v>5.185472E-7</v>
      </c>
      <c r="H5451" s="48">
        <f t="shared" si="85"/>
        <v>2.64459072E-7</v>
      </c>
    </row>
    <row r="5452" spans="1:8" x14ac:dyDescent="0.4">
      <c r="A5452" s="49"/>
      <c r="B5452" s="50" t="s">
        <v>350</v>
      </c>
      <c r="C5452" s="51">
        <v>2.9500000000000003E-7</v>
      </c>
      <c r="D5452" s="51">
        <v>2.5740799999999997E-7</v>
      </c>
      <c r="E5452" s="51">
        <v>1.5569600000000002E-7</v>
      </c>
      <c r="F5452" s="52">
        <v>2.48E-7</v>
      </c>
      <c r="G5452" s="53">
        <v>9.5610399999999994E-7</v>
      </c>
      <c r="H5452" s="53">
        <f t="shared" si="85"/>
        <v>4.8761303999999997E-7</v>
      </c>
    </row>
    <row r="5453" spans="1:8" x14ac:dyDescent="0.4">
      <c r="A5453" s="49"/>
      <c r="B5453" s="50" t="s">
        <v>349</v>
      </c>
      <c r="C5453" s="51">
        <v>2.95181E-7</v>
      </c>
      <c r="D5453" s="51">
        <v>2.5740799999999997E-7</v>
      </c>
      <c r="E5453" s="51">
        <v>1.5569600000000002E-7</v>
      </c>
      <c r="F5453" s="52">
        <v>2.48E-7</v>
      </c>
      <c r="G5453" s="53">
        <v>9.5628500000000007E-7</v>
      </c>
      <c r="H5453" s="53">
        <f t="shared" si="85"/>
        <v>4.8770535000000004E-7</v>
      </c>
    </row>
    <row r="5454" spans="1:8" x14ac:dyDescent="0.4">
      <c r="A5454" s="49"/>
      <c r="B5454" s="50" t="s">
        <v>74</v>
      </c>
      <c r="C5454" s="51">
        <v>2.95181E-7</v>
      </c>
      <c r="D5454" s="51">
        <v>2.5740799999999997E-7</v>
      </c>
      <c r="E5454" s="51">
        <v>1.5569600000000002E-7</v>
      </c>
      <c r="F5454" s="52">
        <v>2.48E-7</v>
      </c>
      <c r="G5454" s="53">
        <v>9.5628500000000007E-7</v>
      </c>
      <c r="H5454" s="53">
        <f t="shared" si="85"/>
        <v>4.8770535000000004E-7</v>
      </c>
    </row>
    <row r="5455" spans="1:8" x14ac:dyDescent="0.4">
      <c r="A5455" s="49"/>
      <c r="B5455" s="50" t="s">
        <v>476</v>
      </c>
      <c r="C5455" s="51">
        <v>7.9317E-7</v>
      </c>
      <c r="D5455" s="51">
        <v>4.6504399999999999E-7</v>
      </c>
      <c r="E5455" s="51">
        <v>7.0803500000000003E-8</v>
      </c>
      <c r="F5455" s="52">
        <v>2.17E-7</v>
      </c>
      <c r="G5455" s="53">
        <v>1.5460175000000003E-6</v>
      </c>
      <c r="H5455" s="53">
        <f t="shared" si="85"/>
        <v>7.884689250000002E-7</v>
      </c>
    </row>
    <row r="5456" spans="1:8" x14ac:dyDescent="0.4">
      <c r="A5456" s="49"/>
      <c r="B5456" s="50" t="s">
        <v>219</v>
      </c>
      <c r="C5456" s="51">
        <v>8.8958E-7</v>
      </c>
      <c r="D5456" s="51">
        <v>4.7155400000000002E-7</v>
      </c>
      <c r="E5456" s="51">
        <v>4.6869500000000002E-8</v>
      </c>
      <c r="F5456" s="52">
        <v>1.66E-7</v>
      </c>
      <c r="G5456" s="53">
        <v>1.5740034999999999E-6</v>
      </c>
      <c r="H5456" s="53">
        <f t="shared" si="85"/>
        <v>8.0274178499999991E-7</v>
      </c>
    </row>
    <row r="5457" spans="1:8" x14ac:dyDescent="0.4">
      <c r="A5457" s="49"/>
      <c r="B5457" s="50" t="s">
        <v>216</v>
      </c>
      <c r="C5457" s="51">
        <v>7.6186600000000008E-7</v>
      </c>
      <c r="D5457" s="51">
        <v>7.2453199999999994E-7</v>
      </c>
      <c r="E5457" s="51">
        <v>1.6266800000000001E-7</v>
      </c>
      <c r="F5457" s="52">
        <v>2.5700000000000004E-7</v>
      </c>
      <c r="G5457" s="53">
        <v>1.906066E-6</v>
      </c>
      <c r="H5457" s="53">
        <f t="shared" si="85"/>
        <v>9.7209366000000006E-7</v>
      </c>
    </row>
    <row r="5458" spans="1:8" x14ac:dyDescent="0.4">
      <c r="A5458" s="49"/>
      <c r="B5458" s="50" t="s">
        <v>406</v>
      </c>
      <c r="C5458" s="51">
        <v>1.07588E-6</v>
      </c>
      <c r="D5458" s="51">
        <v>5.7302199999999993E-7</v>
      </c>
      <c r="E5458" s="51">
        <v>3.1702000000000002E-7</v>
      </c>
      <c r="F5458" s="52">
        <v>6.1700000000000009E-7</v>
      </c>
      <c r="G5458" s="53">
        <v>2.5829219999999996E-6</v>
      </c>
      <c r="H5458" s="53">
        <f t="shared" si="85"/>
        <v>1.3172902199999998E-6</v>
      </c>
    </row>
    <row r="5459" spans="1:8" x14ac:dyDescent="0.4">
      <c r="A5459" s="49"/>
      <c r="B5459" s="50" t="s">
        <v>396</v>
      </c>
      <c r="C5459" s="51">
        <v>1.11281E-6</v>
      </c>
      <c r="D5459" s="51">
        <v>1.08398E-6</v>
      </c>
      <c r="E5459" s="51">
        <v>1.6601499999999999E-7</v>
      </c>
      <c r="F5459" s="52">
        <v>3.8999999999999997E-7</v>
      </c>
      <c r="G5459" s="53">
        <v>2.7528050000000001E-6</v>
      </c>
      <c r="H5459" s="53">
        <f t="shared" si="85"/>
        <v>1.4039305500000001E-6</v>
      </c>
    </row>
    <row r="5460" spans="1:8" x14ac:dyDescent="0.4">
      <c r="A5460" s="49"/>
      <c r="B5460" s="50" t="s">
        <v>458</v>
      </c>
      <c r="C5460" s="51">
        <v>1.3950499999999999E-6</v>
      </c>
      <c r="D5460" s="51">
        <v>8.0504199999999991E-7</v>
      </c>
      <c r="E5460" s="51">
        <v>3.07432E-7</v>
      </c>
      <c r="F5460" s="52">
        <v>4.75E-7</v>
      </c>
      <c r="G5460" s="53">
        <v>2.9825240000000001E-6</v>
      </c>
      <c r="H5460" s="53">
        <f t="shared" si="85"/>
        <v>1.52108724E-6</v>
      </c>
    </row>
    <row r="5461" spans="1:8" x14ac:dyDescent="0.4">
      <c r="A5461" s="49"/>
      <c r="B5461" s="50" t="s">
        <v>159</v>
      </c>
      <c r="C5461" s="51">
        <v>5.2352599999999992E-7</v>
      </c>
      <c r="D5461" s="51">
        <v>1.7264699999999999E-6</v>
      </c>
      <c r="E5461" s="51">
        <v>3.2427699999999996E-7</v>
      </c>
      <c r="F5461" s="52">
        <v>7.2099999999999996E-7</v>
      </c>
      <c r="G5461" s="53">
        <v>3.2952729999999995E-6</v>
      </c>
      <c r="H5461" s="53">
        <f t="shared" si="85"/>
        <v>1.6805892299999997E-6</v>
      </c>
    </row>
    <row r="5462" spans="1:8" x14ac:dyDescent="0.4">
      <c r="A5462" s="49"/>
      <c r="B5462" s="50" t="s">
        <v>337</v>
      </c>
      <c r="C5462" s="51">
        <v>1.79E-6</v>
      </c>
      <c r="D5462" s="51">
        <v>1.1199999999999999E-6</v>
      </c>
      <c r="E5462" s="51">
        <v>1.7899999999999997E-7</v>
      </c>
      <c r="F5462" s="52">
        <v>5.9100000000000004E-7</v>
      </c>
      <c r="G5462" s="53">
        <v>3.6799999999999995E-6</v>
      </c>
      <c r="H5462" s="53">
        <f t="shared" si="85"/>
        <v>1.8767999999999998E-6</v>
      </c>
    </row>
    <row r="5463" spans="1:8" x14ac:dyDescent="0.4">
      <c r="A5463" s="49"/>
      <c r="B5463" s="50" t="s">
        <v>472</v>
      </c>
      <c r="C5463" s="51">
        <v>2.0058699999999997E-6</v>
      </c>
      <c r="D5463" s="51">
        <v>1.5422100000000001E-6</v>
      </c>
      <c r="E5463" s="51">
        <v>1.87849E-7</v>
      </c>
      <c r="F5463" s="52">
        <v>5.5900000000000007E-7</v>
      </c>
      <c r="G5463" s="53">
        <v>4.2949289999999995E-6</v>
      </c>
      <c r="H5463" s="53">
        <f t="shared" si="85"/>
        <v>2.1904137899999997E-6</v>
      </c>
    </row>
    <row r="5464" spans="1:8" x14ac:dyDescent="0.4">
      <c r="A5464" s="49"/>
      <c r="B5464" s="50" t="s">
        <v>222</v>
      </c>
      <c r="C5464" s="51">
        <v>3.16702E-6</v>
      </c>
      <c r="D5464" s="51">
        <v>2.0259299999999999E-6</v>
      </c>
      <c r="E5464" s="51">
        <v>7.9513599999999995E-7</v>
      </c>
      <c r="F5464" s="52">
        <v>2.4499999999999998E-6</v>
      </c>
      <c r="G5464" s="53">
        <v>8.4380860000000015E-6</v>
      </c>
      <c r="H5464" s="53">
        <f t="shared" si="85"/>
        <v>4.3034238600000007E-6</v>
      </c>
    </row>
    <row r="5465" spans="1:8" x14ac:dyDescent="0.4">
      <c r="A5465" s="49"/>
      <c r="B5465" s="50" t="s">
        <v>405</v>
      </c>
      <c r="C5465" s="51">
        <v>4.2755099999999998E-6</v>
      </c>
      <c r="D5465" s="51">
        <v>5.7826099999999993E-6</v>
      </c>
      <c r="E5465" s="51">
        <v>1.09772E-6</v>
      </c>
      <c r="F5465" s="52">
        <v>1.1199999999999999E-6</v>
      </c>
      <c r="G5465" s="53">
        <v>1.227584E-5</v>
      </c>
      <c r="H5465" s="53">
        <f t="shared" si="85"/>
        <v>6.2606783999999996E-6</v>
      </c>
    </row>
    <row r="5466" spans="1:8" x14ac:dyDescent="0.4">
      <c r="A5466" s="49"/>
      <c r="B5466" s="50" t="s">
        <v>403</v>
      </c>
      <c r="C5466" s="51">
        <v>4.3599999999999998E-6</v>
      </c>
      <c r="D5466" s="51">
        <v>3.8400000000000005E-6</v>
      </c>
      <c r="E5466" s="51">
        <v>1.9800000000000001E-6</v>
      </c>
      <c r="F5466" s="52">
        <v>3.8700000000000002E-6</v>
      </c>
      <c r="G5466" s="53">
        <v>1.4050000000000001E-5</v>
      </c>
      <c r="H5466" s="53">
        <f t="shared" si="85"/>
        <v>7.1655000000000003E-6</v>
      </c>
    </row>
    <row r="5467" spans="1:8" x14ac:dyDescent="0.4">
      <c r="A5467" s="49"/>
      <c r="B5467" s="50" t="s">
        <v>475</v>
      </c>
      <c r="C5467" s="51">
        <v>5.2299999999999999E-6</v>
      </c>
      <c r="D5467" s="51">
        <v>7.25081E-6</v>
      </c>
      <c r="E5467" s="51">
        <v>1.7400000000000001E-6</v>
      </c>
      <c r="F5467" s="52">
        <v>1.6700000000000001E-6</v>
      </c>
      <c r="G5467" s="53">
        <v>1.5890810000000001E-5</v>
      </c>
      <c r="H5467" s="53">
        <f t="shared" si="85"/>
        <v>8.1043131000000001E-6</v>
      </c>
    </row>
    <row r="5468" spans="1:8" x14ac:dyDescent="0.4">
      <c r="A5468" s="49"/>
      <c r="B5468" s="50" t="s">
        <v>91</v>
      </c>
      <c r="C5468" s="51">
        <v>1.5678299999999999E-5</v>
      </c>
      <c r="D5468" s="51">
        <v>1.0224499999999998E-5</v>
      </c>
      <c r="E5468" s="51">
        <v>5.3275400000000005E-6</v>
      </c>
      <c r="F5468" s="52">
        <v>9.9599999999999995E-6</v>
      </c>
      <c r="G5468" s="53">
        <v>4.1190339999999994E-5</v>
      </c>
      <c r="H5468" s="53">
        <f t="shared" si="85"/>
        <v>2.1007073399999997E-5</v>
      </c>
    </row>
    <row r="5469" spans="1:8" x14ac:dyDescent="0.4">
      <c r="A5469" s="49"/>
      <c r="B5469" s="50" t="s">
        <v>447</v>
      </c>
      <c r="C5469" s="51">
        <v>1.9300000000000002E-5</v>
      </c>
      <c r="D5469" s="51">
        <v>1.0399999999999999E-5</v>
      </c>
      <c r="E5469" s="51">
        <v>6.72E-6</v>
      </c>
      <c r="F5469" s="52">
        <v>1.4E-5</v>
      </c>
      <c r="G5469" s="53">
        <v>5.0420000000000002E-5</v>
      </c>
      <c r="H5469" s="53">
        <f t="shared" si="85"/>
        <v>2.5714200000000002E-5</v>
      </c>
    </row>
    <row r="5470" spans="1:8" x14ac:dyDescent="0.4">
      <c r="A5470" s="44" t="s">
        <v>191</v>
      </c>
      <c r="B5470" s="45" t="s">
        <v>448</v>
      </c>
      <c r="C5470" s="46">
        <v>1.12062E-7</v>
      </c>
      <c r="D5470" s="46">
        <v>7.7166599999999997E-8</v>
      </c>
      <c r="E5470" s="46">
        <v>6.5572100000000004E-9</v>
      </c>
      <c r="F5470" s="47">
        <v>2.37E-8</v>
      </c>
      <c r="G5470" s="48">
        <v>2.1948580999999998E-7</v>
      </c>
      <c r="H5470" s="48">
        <f t="shared" si="85"/>
        <v>1.1193776309999999E-7</v>
      </c>
    </row>
    <row r="5471" spans="1:8" x14ac:dyDescent="0.4">
      <c r="A5471" s="49"/>
      <c r="B5471" s="50" t="s">
        <v>369</v>
      </c>
      <c r="C5471" s="51">
        <v>4.0668599999999999E-7</v>
      </c>
      <c r="D5471" s="51">
        <v>2.7035799999999999E-7</v>
      </c>
      <c r="E5471" s="51">
        <v>1.59145E-8</v>
      </c>
      <c r="F5471" s="52">
        <v>1.42E-7</v>
      </c>
      <c r="G5471" s="53">
        <v>8.3495849999999997E-7</v>
      </c>
      <c r="H5471" s="53">
        <f t="shared" si="85"/>
        <v>4.25828835E-7</v>
      </c>
    </row>
    <row r="5472" spans="1:8" x14ac:dyDescent="0.4">
      <c r="A5472" s="49"/>
      <c r="B5472" s="50" t="s">
        <v>370</v>
      </c>
      <c r="C5472" s="51">
        <v>4.0668599999999999E-7</v>
      </c>
      <c r="D5472" s="51">
        <v>2.7035799999999999E-7</v>
      </c>
      <c r="E5472" s="51">
        <v>1.59145E-8</v>
      </c>
      <c r="F5472" s="52">
        <v>1.42E-7</v>
      </c>
      <c r="G5472" s="53">
        <v>8.3495849999999997E-7</v>
      </c>
      <c r="H5472" s="53">
        <f t="shared" si="85"/>
        <v>4.25828835E-7</v>
      </c>
    </row>
    <row r="5473" spans="1:8" x14ac:dyDescent="0.4">
      <c r="A5473" s="49"/>
      <c r="B5473" s="50" t="s">
        <v>413</v>
      </c>
      <c r="C5473" s="51">
        <v>4.7505300000000004E-7</v>
      </c>
      <c r="D5473" s="51">
        <v>5.1471999999999994E-7</v>
      </c>
      <c r="E5473" s="51">
        <v>5.6351799999999996E-8</v>
      </c>
      <c r="F5473" s="52">
        <v>1.36E-7</v>
      </c>
      <c r="G5473" s="53">
        <v>1.1821248E-6</v>
      </c>
      <c r="H5473" s="53">
        <f t="shared" si="85"/>
        <v>6.0288364800000006E-7</v>
      </c>
    </row>
    <row r="5474" spans="1:8" x14ac:dyDescent="0.4">
      <c r="A5474" s="49"/>
      <c r="B5474" s="50" t="s">
        <v>220</v>
      </c>
      <c r="C5474" s="51">
        <v>6.4825099999999992E-7</v>
      </c>
      <c r="D5474" s="51">
        <v>4.1063400000000002E-7</v>
      </c>
      <c r="E5474" s="51">
        <v>6.930620000000001E-8</v>
      </c>
      <c r="F5474" s="52">
        <v>1.8300000000000001E-7</v>
      </c>
      <c r="G5474" s="53">
        <v>1.3111911999999999E-6</v>
      </c>
      <c r="H5474" s="53">
        <f t="shared" si="85"/>
        <v>6.6870751199999998E-7</v>
      </c>
    </row>
    <row r="5475" spans="1:8" x14ac:dyDescent="0.4">
      <c r="A5475" s="49"/>
      <c r="B5475" s="50" t="s">
        <v>396</v>
      </c>
      <c r="C5475" s="51">
        <v>6.4401200000000001E-7</v>
      </c>
      <c r="D5475" s="51">
        <v>4.7801900000000001E-7</v>
      </c>
      <c r="E5475" s="51">
        <v>2.9443999999999998E-7</v>
      </c>
      <c r="F5475" s="52">
        <v>4.3600000000000004E-7</v>
      </c>
      <c r="G5475" s="53">
        <v>1.8524709999999999E-6</v>
      </c>
      <c r="H5475" s="53">
        <f t="shared" si="85"/>
        <v>9.4476020999999991E-7</v>
      </c>
    </row>
    <row r="5476" spans="1:8" x14ac:dyDescent="0.4">
      <c r="A5476" s="49"/>
      <c r="B5476" s="50" t="s">
        <v>335</v>
      </c>
      <c r="C5476" s="51">
        <v>7.6376000000000006E-7</v>
      </c>
      <c r="D5476" s="51">
        <v>5.4817099999999994E-7</v>
      </c>
      <c r="E5476" s="51">
        <v>2.05003E-7</v>
      </c>
      <c r="F5476" s="52">
        <v>4.0499999999999999E-7</v>
      </c>
      <c r="G5476" s="53">
        <v>1.9219340000000003E-6</v>
      </c>
      <c r="H5476" s="53">
        <f t="shared" si="85"/>
        <v>9.8018634000000016E-7</v>
      </c>
    </row>
    <row r="5477" spans="1:8" x14ac:dyDescent="0.4">
      <c r="A5477" s="49"/>
      <c r="B5477" s="50" t="s">
        <v>349</v>
      </c>
      <c r="C5477" s="51">
        <v>7.4392500000000004E-7</v>
      </c>
      <c r="D5477" s="51">
        <v>5.40659E-7</v>
      </c>
      <c r="E5477" s="51">
        <v>2.9630200000000003E-7</v>
      </c>
      <c r="F5477" s="52">
        <v>4.4400000000000001E-7</v>
      </c>
      <c r="G5477" s="53">
        <v>2.0248859999999999E-6</v>
      </c>
      <c r="H5477" s="53">
        <f t="shared" si="85"/>
        <v>1.03269186E-6</v>
      </c>
    </row>
    <row r="5478" spans="1:8" x14ac:dyDescent="0.4">
      <c r="A5478" s="49"/>
      <c r="B5478" s="50" t="s">
        <v>74</v>
      </c>
      <c r="C5478" s="51">
        <v>7.4392500000000004E-7</v>
      </c>
      <c r="D5478" s="51">
        <v>5.40659E-7</v>
      </c>
      <c r="E5478" s="51">
        <v>2.9630200000000003E-7</v>
      </c>
      <c r="F5478" s="52">
        <v>4.4400000000000001E-7</v>
      </c>
      <c r="G5478" s="53">
        <v>2.0248859999999999E-6</v>
      </c>
      <c r="H5478" s="53">
        <f t="shared" si="85"/>
        <v>1.03269186E-6</v>
      </c>
    </row>
    <row r="5479" spans="1:8" x14ac:dyDescent="0.4">
      <c r="A5479" s="49"/>
      <c r="B5479" s="50" t="s">
        <v>350</v>
      </c>
      <c r="C5479" s="51">
        <v>7.4392500000000004E-7</v>
      </c>
      <c r="D5479" s="51">
        <v>5.40659E-7</v>
      </c>
      <c r="E5479" s="51">
        <v>2.9630200000000003E-7</v>
      </c>
      <c r="F5479" s="52">
        <v>4.4400000000000001E-7</v>
      </c>
      <c r="G5479" s="53">
        <v>2.0248859999999999E-6</v>
      </c>
      <c r="H5479" s="53">
        <f t="shared" si="85"/>
        <v>1.03269186E-6</v>
      </c>
    </row>
    <row r="5480" spans="1:8" x14ac:dyDescent="0.4">
      <c r="A5480" s="49"/>
      <c r="B5480" s="50" t="s">
        <v>91</v>
      </c>
      <c r="C5480" s="51">
        <v>8.4103600000000001E-7</v>
      </c>
      <c r="D5480" s="51">
        <v>8.888700000000001E-7</v>
      </c>
      <c r="E5480" s="51">
        <v>8.8139499999999993E-8</v>
      </c>
      <c r="F5480" s="52">
        <v>2.7599999999999998E-7</v>
      </c>
      <c r="G5480" s="53">
        <v>2.0940454999999997E-6</v>
      </c>
      <c r="H5480" s="53">
        <f t="shared" si="85"/>
        <v>1.0679632049999998E-6</v>
      </c>
    </row>
    <row r="5481" spans="1:8" x14ac:dyDescent="0.4">
      <c r="A5481" s="49"/>
      <c r="B5481" s="50" t="s">
        <v>358</v>
      </c>
      <c r="C5481" s="51">
        <v>8.7000000000000003E-7</v>
      </c>
      <c r="D5481" s="51">
        <v>6.3500000000000006E-7</v>
      </c>
      <c r="E5481" s="51">
        <v>2.4600000000000001E-7</v>
      </c>
      <c r="F5481" s="52">
        <v>4.82E-7</v>
      </c>
      <c r="G5481" s="53">
        <v>2.2329999999999996E-6</v>
      </c>
      <c r="H5481" s="53">
        <f t="shared" si="85"/>
        <v>1.1388299999999998E-6</v>
      </c>
    </row>
    <row r="5482" spans="1:8" x14ac:dyDescent="0.4">
      <c r="A5482" s="49"/>
      <c r="B5482" s="50" t="s">
        <v>423</v>
      </c>
      <c r="C5482" s="51">
        <v>6.8308899999999998E-7</v>
      </c>
      <c r="D5482" s="51">
        <v>1.44633E-6</v>
      </c>
      <c r="E5482" s="51">
        <v>4.6558900000000001E-8</v>
      </c>
      <c r="F5482" s="52">
        <v>3.9700000000000002E-7</v>
      </c>
      <c r="G5482" s="53">
        <v>2.5729778999999996E-6</v>
      </c>
      <c r="H5482" s="53">
        <f t="shared" si="85"/>
        <v>1.3122187289999998E-6</v>
      </c>
    </row>
    <row r="5483" spans="1:8" x14ac:dyDescent="0.4">
      <c r="A5483" s="49"/>
      <c r="B5483" s="50" t="s">
        <v>307</v>
      </c>
      <c r="C5483" s="51">
        <v>1.5794400000000001E-6</v>
      </c>
      <c r="D5483" s="51">
        <v>7.49443E-7</v>
      </c>
      <c r="E5483" s="51">
        <v>1.4189599999999999E-7</v>
      </c>
      <c r="F5483" s="52">
        <v>3.9900000000000001E-7</v>
      </c>
      <c r="G5483" s="53">
        <v>2.8697790000000001E-6</v>
      </c>
      <c r="H5483" s="53">
        <f t="shared" si="85"/>
        <v>1.4635872900000001E-6</v>
      </c>
    </row>
    <row r="5484" spans="1:8" x14ac:dyDescent="0.4">
      <c r="A5484" s="49"/>
      <c r="B5484" s="50" t="s">
        <v>471</v>
      </c>
      <c r="C5484" s="51">
        <v>1.6450600000000001E-6</v>
      </c>
      <c r="D5484" s="51">
        <v>1.2092899999999999E-6</v>
      </c>
      <c r="E5484" s="51">
        <v>2.5108100000000002E-7</v>
      </c>
      <c r="F5484" s="52">
        <v>3.2399999999999999E-7</v>
      </c>
      <c r="G5484" s="53">
        <v>3.4294310000000004E-6</v>
      </c>
      <c r="H5484" s="53">
        <f t="shared" si="85"/>
        <v>1.7490098100000001E-6</v>
      </c>
    </row>
    <row r="5485" spans="1:8" x14ac:dyDescent="0.4">
      <c r="A5485" s="49"/>
      <c r="B5485" s="50" t="s">
        <v>436</v>
      </c>
      <c r="C5485" s="51">
        <v>1.6107599999999998E-6</v>
      </c>
      <c r="D5485" s="51">
        <v>1.01219E-6</v>
      </c>
      <c r="E5485" s="51">
        <v>2.7232500000000002E-7</v>
      </c>
      <c r="F5485" s="52">
        <v>5.99E-7</v>
      </c>
      <c r="G5485" s="53">
        <v>3.4942749999999997E-6</v>
      </c>
      <c r="H5485" s="53">
        <f t="shared" si="85"/>
        <v>1.7820802499999998E-6</v>
      </c>
    </row>
    <row r="5486" spans="1:8" x14ac:dyDescent="0.4">
      <c r="A5486" s="49"/>
      <c r="B5486" s="50" t="s">
        <v>466</v>
      </c>
      <c r="C5486" s="51">
        <v>1.3713300000000001E-6</v>
      </c>
      <c r="D5486" s="51">
        <v>1.45759E-6</v>
      </c>
      <c r="E5486" s="51">
        <v>2.5529099999999998E-7</v>
      </c>
      <c r="F5486" s="52">
        <v>4.5600000000000001E-7</v>
      </c>
      <c r="G5486" s="53">
        <v>3.5402109999999997E-6</v>
      </c>
      <c r="H5486" s="53">
        <f t="shared" si="85"/>
        <v>1.8055076099999998E-6</v>
      </c>
    </row>
    <row r="5487" spans="1:8" x14ac:dyDescent="0.4">
      <c r="A5487" s="49"/>
      <c r="B5487" s="50" t="s">
        <v>393</v>
      </c>
      <c r="C5487" s="51">
        <v>1.8227300000000001E-6</v>
      </c>
      <c r="D5487" s="51">
        <v>1.5825299999999999E-6</v>
      </c>
      <c r="E5487" s="51">
        <v>1.6937100000000001E-7</v>
      </c>
      <c r="F5487" s="52">
        <v>6.1200000000000003E-7</v>
      </c>
      <c r="G5487" s="53">
        <v>4.1866310000000005E-6</v>
      </c>
      <c r="H5487" s="53">
        <f t="shared" si="85"/>
        <v>2.1351818100000002E-6</v>
      </c>
    </row>
    <row r="5488" spans="1:8" x14ac:dyDescent="0.4">
      <c r="A5488" s="49"/>
      <c r="B5488" s="50" t="s">
        <v>455</v>
      </c>
      <c r="C5488" s="51">
        <v>1.6766199999999999E-6</v>
      </c>
      <c r="D5488" s="51">
        <v>1.1636500000000001E-6</v>
      </c>
      <c r="E5488" s="51">
        <v>5.62135E-7</v>
      </c>
      <c r="F5488" s="52">
        <v>1.2299999999999999E-6</v>
      </c>
      <c r="G5488" s="53">
        <v>4.6324050000000002E-6</v>
      </c>
      <c r="H5488" s="53">
        <f t="shared" si="85"/>
        <v>2.3625265500000002E-6</v>
      </c>
    </row>
    <row r="5489" spans="1:8" x14ac:dyDescent="0.4">
      <c r="A5489" s="49"/>
      <c r="B5489" s="50" t="s">
        <v>414</v>
      </c>
      <c r="C5489" s="51">
        <v>2.5535499999999999E-6</v>
      </c>
      <c r="D5489" s="51">
        <v>1.7467299999999999E-6</v>
      </c>
      <c r="E5489" s="51">
        <v>1.6337200000000002E-7</v>
      </c>
      <c r="F5489" s="52">
        <v>5.99E-7</v>
      </c>
      <c r="G5489" s="53">
        <v>5.0626520000000002E-6</v>
      </c>
      <c r="H5489" s="53">
        <f t="shared" si="85"/>
        <v>2.5819525200000002E-6</v>
      </c>
    </row>
    <row r="5490" spans="1:8" x14ac:dyDescent="0.4">
      <c r="A5490" s="49"/>
      <c r="B5490" s="50" t="s">
        <v>416</v>
      </c>
      <c r="C5490" s="51">
        <v>2.8243900000000002E-6</v>
      </c>
      <c r="D5490" s="51">
        <v>1.8156699999999998E-6</v>
      </c>
      <c r="E5490" s="51">
        <v>1.7622800000000001E-7</v>
      </c>
      <c r="F5490" s="52">
        <v>3.7100000000000003E-7</v>
      </c>
      <c r="G5490" s="53">
        <v>5.1872879999999991E-6</v>
      </c>
      <c r="H5490" s="53">
        <f t="shared" si="85"/>
        <v>2.6455168799999997E-6</v>
      </c>
    </row>
    <row r="5491" spans="1:8" x14ac:dyDescent="0.4">
      <c r="A5491" s="49"/>
      <c r="B5491" s="50" t="s">
        <v>405</v>
      </c>
      <c r="C5491" s="51">
        <v>2.2399999999999997E-6</v>
      </c>
      <c r="D5491" s="51">
        <v>2.9099999999999997E-6</v>
      </c>
      <c r="E5491" s="51">
        <v>5.2600000000000002E-7</v>
      </c>
      <c r="F5491" s="52">
        <v>5.7799999999999991E-7</v>
      </c>
      <c r="G5491" s="53">
        <v>6.2540000000000006E-6</v>
      </c>
      <c r="H5491" s="53">
        <f t="shared" si="85"/>
        <v>3.1895400000000004E-6</v>
      </c>
    </row>
    <row r="5492" spans="1:8" x14ac:dyDescent="0.4">
      <c r="A5492" s="49"/>
      <c r="B5492" s="50" t="s">
        <v>445</v>
      </c>
      <c r="C5492" s="51">
        <v>2.19613E-6</v>
      </c>
      <c r="D5492" s="51">
        <v>1.8429500000000001E-6</v>
      </c>
      <c r="E5492" s="51">
        <v>5.06088E-7</v>
      </c>
      <c r="F5492" s="52">
        <v>1.77E-6</v>
      </c>
      <c r="G5492" s="53">
        <v>6.3151680000000001E-6</v>
      </c>
      <c r="H5492" s="53">
        <f t="shared" si="85"/>
        <v>3.2207356800000002E-6</v>
      </c>
    </row>
    <row r="5493" spans="1:8" x14ac:dyDescent="0.4">
      <c r="A5493" s="49"/>
      <c r="B5493" s="50" t="s">
        <v>475</v>
      </c>
      <c r="C5493" s="51">
        <v>2.9326699999999999E-6</v>
      </c>
      <c r="D5493" s="51">
        <v>3.8866799999999999E-6</v>
      </c>
      <c r="E5493" s="51">
        <v>9.2273400000000006E-7</v>
      </c>
      <c r="F5493" s="52">
        <v>9.1299999999999998E-7</v>
      </c>
      <c r="G5493" s="53">
        <v>8.6550840000000008E-6</v>
      </c>
      <c r="H5493" s="53">
        <f t="shared" si="85"/>
        <v>4.4140928400000001E-6</v>
      </c>
    </row>
    <row r="5494" spans="1:8" x14ac:dyDescent="0.4">
      <c r="A5494" s="49"/>
      <c r="B5494" s="50" t="s">
        <v>459</v>
      </c>
      <c r="C5494" s="51">
        <v>3.52524E-6</v>
      </c>
      <c r="D5494" s="51">
        <v>6.8036299999999999E-6</v>
      </c>
      <c r="E5494" s="51">
        <v>2.1992800000000001E-7</v>
      </c>
      <c r="F5494" s="52">
        <v>1.4300000000000001E-6</v>
      </c>
      <c r="G5494" s="53">
        <v>1.1978798000000001E-5</v>
      </c>
      <c r="H5494" s="53">
        <f t="shared" si="85"/>
        <v>6.1091869800000005E-6</v>
      </c>
    </row>
    <row r="5495" spans="1:8" x14ac:dyDescent="0.4">
      <c r="A5495" s="49"/>
      <c r="B5495" s="50" t="s">
        <v>362</v>
      </c>
      <c r="C5495" s="51">
        <v>1.16219E-6</v>
      </c>
      <c r="D5495" s="51">
        <v>3.2302799999999997E-6</v>
      </c>
      <c r="E5495" s="51">
        <v>2.4883399999999998E-6</v>
      </c>
      <c r="F5495" s="52">
        <v>7.4400000000000008E-6</v>
      </c>
      <c r="G5495" s="53">
        <v>1.4320809999999999E-5</v>
      </c>
      <c r="H5495" s="53">
        <f t="shared" si="85"/>
        <v>7.3036130999999995E-6</v>
      </c>
    </row>
    <row r="5496" spans="1:8" x14ac:dyDescent="0.4">
      <c r="A5496" s="49"/>
      <c r="B5496" s="50" t="s">
        <v>390</v>
      </c>
      <c r="C5496" s="51">
        <v>3.3037900000000002E-6</v>
      </c>
      <c r="D5496" s="51">
        <v>5.9474999999999994E-6</v>
      </c>
      <c r="E5496" s="51">
        <v>2.8132800000000001E-6</v>
      </c>
      <c r="F5496" s="52">
        <v>5.0699999999999997E-6</v>
      </c>
      <c r="G5496" s="53">
        <v>1.7134569999999998E-5</v>
      </c>
      <c r="H5496" s="53">
        <f t="shared" si="85"/>
        <v>8.7386306999999996E-6</v>
      </c>
    </row>
    <row r="5497" spans="1:8" x14ac:dyDescent="0.4">
      <c r="A5497" s="49"/>
      <c r="B5497" s="50" t="s">
        <v>431</v>
      </c>
      <c r="C5497" s="51">
        <v>3.67E-6</v>
      </c>
      <c r="D5497" s="51">
        <v>8.0099999999999995E-6</v>
      </c>
      <c r="E5497" s="51">
        <v>1.9999999999999999E-6</v>
      </c>
      <c r="F5497" s="52">
        <v>8.7600000000000008E-6</v>
      </c>
      <c r="G5497" s="53">
        <v>2.2440000000000002E-5</v>
      </c>
      <c r="H5497" s="53">
        <f t="shared" si="85"/>
        <v>1.1444400000000002E-5</v>
      </c>
    </row>
    <row r="5498" spans="1:8" x14ac:dyDescent="0.4">
      <c r="A5498" s="49"/>
      <c r="B5498" s="50" t="s">
        <v>352</v>
      </c>
      <c r="C5498" s="51">
        <v>1.1299999999999999E-5</v>
      </c>
      <c r="D5498" s="51">
        <v>5.84E-6</v>
      </c>
      <c r="E5498" s="51">
        <v>6.9199999999999998E-6</v>
      </c>
      <c r="F5498" s="52">
        <v>9.3600000000000002E-6</v>
      </c>
      <c r="G5498" s="53">
        <v>3.3419999999999995E-5</v>
      </c>
      <c r="H5498" s="53">
        <f t="shared" si="85"/>
        <v>1.7044199999999999E-5</v>
      </c>
    </row>
    <row r="5499" spans="1:8" x14ac:dyDescent="0.4">
      <c r="A5499" s="49"/>
      <c r="B5499" s="50" t="s">
        <v>383</v>
      </c>
      <c r="C5499" s="51">
        <v>3.1876900000000001E-6</v>
      </c>
      <c r="D5499" s="51">
        <v>1.06525E-5</v>
      </c>
      <c r="E5499" s="51">
        <v>5.4705200000000001E-6</v>
      </c>
      <c r="F5499" s="52">
        <v>1.7E-5</v>
      </c>
      <c r="G5499" s="53">
        <v>3.6310710000000005E-5</v>
      </c>
      <c r="H5499" s="53">
        <f t="shared" si="85"/>
        <v>1.8518462100000003E-5</v>
      </c>
    </row>
    <row r="5500" spans="1:8" x14ac:dyDescent="0.4">
      <c r="A5500" s="49"/>
      <c r="B5500" s="50" t="s">
        <v>424</v>
      </c>
      <c r="C5500" s="51">
        <v>1.90768E-5</v>
      </c>
      <c r="D5500" s="51">
        <v>7.7181100000000005E-6</v>
      </c>
      <c r="E5500" s="51">
        <v>5.6506800000000003E-6</v>
      </c>
      <c r="F5500" s="52">
        <v>9.2299999999999997E-6</v>
      </c>
      <c r="G5500" s="53">
        <v>4.1675590000000004E-5</v>
      </c>
      <c r="H5500" s="53">
        <f t="shared" si="85"/>
        <v>2.1254550900000002E-5</v>
      </c>
    </row>
    <row r="5501" spans="1:8" x14ac:dyDescent="0.4">
      <c r="A5501" s="44" t="s">
        <v>194</v>
      </c>
      <c r="B5501" s="45" t="s">
        <v>219</v>
      </c>
      <c r="C5501" s="46">
        <v>9.5016500000000006E-9</v>
      </c>
      <c r="D5501" s="46">
        <v>5.0921099999999997E-9</v>
      </c>
      <c r="E5501" s="46">
        <v>4.96429E-10</v>
      </c>
      <c r="F5501" s="47">
        <v>1.79E-9</v>
      </c>
      <c r="G5501" s="48">
        <v>1.6880189E-8</v>
      </c>
      <c r="H5501" s="48">
        <f t="shared" si="85"/>
        <v>8.6088963899999998E-9</v>
      </c>
    </row>
    <row r="5502" spans="1:8" x14ac:dyDescent="0.4">
      <c r="A5502" s="49"/>
      <c r="B5502" s="50" t="s">
        <v>458</v>
      </c>
      <c r="C5502" s="51">
        <v>1.04867E-8</v>
      </c>
      <c r="D5502" s="51">
        <v>5.4994500000000005E-9</v>
      </c>
      <c r="E5502" s="51">
        <v>5.5700299999999996E-10</v>
      </c>
      <c r="F5502" s="52">
        <v>1.92E-9</v>
      </c>
      <c r="G5502" s="53">
        <v>1.8463153E-8</v>
      </c>
      <c r="H5502" s="53">
        <f t="shared" si="85"/>
        <v>9.416208030000001E-9</v>
      </c>
    </row>
    <row r="5503" spans="1:8" x14ac:dyDescent="0.4">
      <c r="A5503" s="49"/>
      <c r="B5503" s="50" t="s">
        <v>298</v>
      </c>
      <c r="C5503" s="51">
        <v>9.8769999999999997E-9</v>
      </c>
      <c r="D5503" s="51">
        <v>9.6725200000000008E-9</v>
      </c>
      <c r="E5503" s="51">
        <v>1.8964999999999998E-9</v>
      </c>
      <c r="F5503" s="52">
        <v>6.5100000000000001E-9</v>
      </c>
      <c r="G5503" s="53">
        <v>2.7956020000000002E-8</v>
      </c>
      <c r="H5503" s="53">
        <f t="shared" si="85"/>
        <v>1.4257570200000001E-8</v>
      </c>
    </row>
    <row r="5504" spans="1:8" x14ac:dyDescent="0.4">
      <c r="A5504" s="49"/>
      <c r="B5504" s="50" t="s">
        <v>418</v>
      </c>
      <c r="C5504" s="51">
        <v>2.1283600000000002E-8</v>
      </c>
      <c r="D5504" s="51">
        <v>1.3099600000000001E-8</v>
      </c>
      <c r="E5504" s="51">
        <v>9.8428200000000006E-10</v>
      </c>
      <c r="F5504" s="52">
        <v>4.7799999999999996E-9</v>
      </c>
      <c r="G5504" s="53">
        <v>4.0147481999999997E-8</v>
      </c>
      <c r="H5504" s="53">
        <f t="shared" si="85"/>
        <v>2.0475215819999999E-8</v>
      </c>
    </row>
    <row r="5505" spans="1:8" x14ac:dyDescent="0.4">
      <c r="A5505" s="49"/>
      <c r="B5505" s="50" t="s">
        <v>354</v>
      </c>
      <c r="C5505" s="51">
        <v>1.9311899999999999E-8</v>
      </c>
      <c r="D5505" s="51">
        <v>1.1243199999999999E-8</v>
      </c>
      <c r="E5505" s="51">
        <v>3.7468100000000002E-9</v>
      </c>
      <c r="F5505" s="52">
        <v>6.2299999999999994E-9</v>
      </c>
      <c r="G5505" s="53">
        <v>4.0531910000000006E-8</v>
      </c>
      <c r="H5505" s="53">
        <f t="shared" si="85"/>
        <v>2.0671274100000003E-8</v>
      </c>
    </row>
    <row r="5506" spans="1:8" x14ac:dyDescent="0.4">
      <c r="A5506" s="49"/>
      <c r="B5506" s="50" t="s">
        <v>334</v>
      </c>
      <c r="C5506" s="51">
        <v>2.9173100000000001E-8</v>
      </c>
      <c r="D5506" s="51">
        <v>1.7798199999999999E-8</v>
      </c>
      <c r="E5506" s="51">
        <v>1.36074E-9</v>
      </c>
      <c r="F5506" s="52">
        <v>6.5300000000000004E-9</v>
      </c>
      <c r="G5506" s="53">
        <v>5.4862039999999998E-8</v>
      </c>
      <c r="H5506" s="53">
        <f t="shared" si="85"/>
        <v>2.7979640400000001E-8</v>
      </c>
    </row>
    <row r="5507" spans="1:8" x14ac:dyDescent="0.4">
      <c r="A5507" s="49"/>
      <c r="B5507" s="50" t="s">
        <v>407</v>
      </c>
      <c r="C5507" s="51">
        <v>2.91981E-8</v>
      </c>
      <c r="D5507" s="51">
        <v>1.7813400000000001E-8</v>
      </c>
      <c r="E5507" s="51">
        <v>1.3619100000000001E-9</v>
      </c>
      <c r="F5507" s="52">
        <v>6.5400000000000002E-9</v>
      </c>
      <c r="G5507" s="53">
        <v>5.4913410000000002E-8</v>
      </c>
      <c r="H5507" s="53">
        <f t="shared" si="85"/>
        <v>2.8005839100000003E-8</v>
      </c>
    </row>
    <row r="5508" spans="1:8" x14ac:dyDescent="0.4">
      <c r="A5508" s="49"/>
      <c r="B5508" s="50" t="s">
        <v>335</v>
      </c>
      <c r="C5508" s="51">
        <v>3.6160900000000003E-8</v>
      </c>
      <c r="D5508" s="51">
        <v>2.1507900000000001E-8</v>
      </c>
      <c r="E5508" s="51">
        <v>4.2608199999999998E-9</v>
      </c>
      <c r="F5508" s="52">
        <v>8.7799999999999999E-9</v>
      </c>
      <c r="G5508" s="53">
        <v>7.0709620000000001E-8</v>
      </c>
      <c r="H5508" s="53">
        <f t="shared" si="85"/>
        <v>3.6061906200000002E-8</v>
      </c>
    </row>
    <row r="5509" spans="1:8" x14ac:dyDescent="0.4">
      <c r="A5509" s="49"/>
      <c r="B5509" s="50" t="s">
        <v>450</v>
      </c>
      <c r="C5509" s="51">
        <v>2.6139E-8</v>
      </c>
      <c r="D5509" s="51">
        <v>2.7800199999999998E-8</v>
      </c>
      <c r="E5509" s="51">
        <v>6.4159599999999998E-9</v>
      </c>
      <c r="F5509" s="52">
        <v>1.5600000000000001E-8</v>
      </c>
      <c r="G5509" s="53">
        <v>7.5955159999999992E-8</v>
      </c>
      <c r="H5509" s="53">
        <f t="shared" si="85"/>
        <v>3.8737131599999994E-8</v>
      </c>
    </row>
    <row r="5510" spans="1:8" x14ac:dyDescent="0.4">
      <c r="A5510" s="49"/>
      <c r="B5510" s="50" t="s">
        <v>393</v>
      </c>
      <c r="C5510" s="51">
        <v>3.9400000000000002E-8</v>
      </c>
      <c r="D5510" s="51">
        <v>2.77E-8</v>
      </c>
      <c r="E5510" s="51">
        <v>2.5799999999999998E-9</v>
      </c>
      <c r="F5510" s="52">
        <v>9.8799999999999998E-9</v>
      </c>
      <c r="G5510" s="53">
        <v>7.9560000000000006E-8</v>
      </c>
      <c r="H5510" s="53">
        <f t="shared" si="85"/>
        <v>4.0575600000000004E-8</v>
      </c>
    </row>
    <row r="5511" spans="1:8" x14ac:dyDescent="0.4">
      <c r="A5511" s="49"/>
      <c r="B5511" s="50" t="s">
        <v>381</v>
      </c>
      <c r="C5511" s="51">
        <v>8.2411900000000005E-8</v>
      </c>
      <c r="D5511" s="51">
        <v>4.3218600000000003E-8</v>
      </c>
      <c r="E5511" s="51">
        <v>4.3773200000000003E-9</v>
      </c>
      <c r="F5511" s="52">
        <v>1.51E-8</v>
      </c>
      <c r="G5511" s="53">
        <v>1.4510782000000001E-7</v>
      </c>
      <c r="H5511" s="53">
        <f t="shared" si="85"/>
        <v>7.4004988200000006E-8</v>
      </c>
    </row>
    <row r="5512" spans="1:8" x14ac:dyDescent="0.4">
      <c r="A5512" s="49"/>
      <c r="B5512" s="50" t="s">
        <v>438</v>
      </c>
      <c r="C5512" s="51">
        <v>8.2411900000000005E-8</v>
      </c>
      <c r="D5512" s="51">
        <v>4.3218600000000003E-8</v>
      </c>
      <c r="E5512" s="51">
        <v>4.3773200000000003E-9</v>
      </c>
      <c r="F5512" s="52">
        <v>1.51E-8</v>
      </c>
      <c r="G5512" s="53">
        <v>1.4510782000000001E-7</v>
      </c>
      <c r="H5512" s="53">
        <f t="shared" si="85"/>
        <v>7.4004988200000006E-8</v>
      </c>
    </row>
    <row r="5513" spans="1:8" x14ac:dyDescent="0.4">
      <c r="A5513" s="49"/>
      <c r="B5513" s="50" t="s">
        <v>220</v>
      </c>
      <c r="C5513" s="51">
        <v>8.4300000000000007E-8</v>
      </c>
      <c r="D5513" s="51">
        <v>4.5599999999999998E-8</v>
      </c>
      <c r="E5513" s="51">
        <v>3.0797899999999998E-9</v>
      </c>
      <c r="F5513" s="52">
        <v>1.33E-8</v>
      </c>
      <c r="G5513" s="53">
        <v>1.4627979000000002E-7</v>
      </c>
      <c r="H5513" s="53">
        <f t="shared" ref="H5513:H5576" si="86">G5513*0.51</f>
        <v>7.4602692900000013E-8</v>
      </c>
    </row>
    <row r="5514" spans="1:8" x14ac:dyDescent="0.4">
      <c r="A5514" s="49"/>
      <c r="B5514" s="50" t="s">
        <v>344</v>
      </c>
      <c r="C5514" s="51">
        <v>8.8592700000000002E-8</v>
      </c>
      <c r="D5514" s="51">
        <v>5.05926E-8</v>
      </c>
      <c r="E5514" s="51">
        <v>9.4423699999999999E-9</v>
      </c>
      <c r="F5514" s="52">
        <v>1.96E-8</v>
      </c>
      <c r="G5514" s="53">
        <v>1.6822766999999998E-7</v>
      </c>
      <c r="H5514" s="53">
        <f t="shared" si="86"/>
        <v>8.5796111699999994E-8</v>
      </c>
    </row>
    <row r="5515" spans="1:8" x14ac:dyDescent="0.4">
      <c r="A5515" s="49"/>
      <c r="B5515" s="50" t="s">
        <v>382</v>
      </c>
      <c r="C5515" s="51">
        <v>8.5000000000000007E-8</v>
      </c>
      <c r="D5515" s="51">
        <v>7.1751700000000003E-8</v>
      </c>
      <c r="E5515" s="51">
        <v>5.0000000000000004E-8</v>
      </c>
      <c r="F5515" s="52">
        <v>6.8899999999999988E-8</v>
      </c>
      <c r="G5515" s="53">
        <v>2.7565170000000004E-7</v>
      </c>
      <c r="H5515" s="53">
        <f t="shared" si="86"/>
        <v>1.4058236700000002E-7</v>
      </c>
    </row>
    <row r="5516" spans="1:8" x14ac:dyDescent="0.4">
      <c r="A5516" s="49"/>
      <c r="B5516" s="50" t="s">
        <v>426</v>
      </c>
      <c r="C5516" s="51">
        <v>7.5943900000000003E-8</v>
      </c>
      <c r="D5516" s="51">
        <v>4.6591600000000003E-8</v>
      </c>
      <c r="E5516" s="51">
        <v>1.0613800000000001E-7</v>
      </c>
      <c r="F5516" s="52">
        <v>5.0500000000000002E-8</v>
      </c>
      <c r="G5516" s="53">
        <v>2.7917350000000002E-7</v>
      </c>
      <c r="H5516" s="53">
        <f t="shared" si="86"/>
        <v>1.4237848500000002E-7</v>
      </c>
    </row>
    <row r="5517" spans="1:8" x14ac:dyDescent="0.4">
      <c r="A5517" s="49"/>
      <c r="B5517" s="50" t="s">
        <v>217</v>
      </c>
      <c r="C5517" s="51">
        <v>1.5397900000000001E-7</v>
      </c>
      <c r="D5517" s="51">
        <v>1.0079200000000001E-7</v>
      </c>
      <c r="E5517" s="51">
        <v>1.22941E-8</v>
      </c>
      <c r="F5517" s="52">
        <v>3.7900000000000002E-8</v>
      </c>
      <c r="G5517" s="53">
        <v>3.0496510000000002E-7</v>
      </c>
      <c r="H5517" s="53">
        <f t="shared" si="86"/>
        <v>1.5553220100000001E-7</v>
      </c>
    </row>
    <row r="5518" spans="1:8" x14ac:dyDescent="0.4">
      <c r="A5518" s="49"/>
      <c r="B5518" s="50" t="s">
        <v>159</v>
      </c>
      <c r="C5518" s="51">
        <v>1.2872500000000001E-7</v>
      </c>
      <c r="D5518" s="51">
        <v>7.3786600000000002E-8</v>
      </c>
      <c r="E5518" s="51">
        <v>7.1307299999999994E-8</v>
      </c>
      <c r="F5518" s="52">
        <v>3.3099999999999999E-8</v>
      </c>
      <c r="G5518" s="53">
        <v>3.0691889999999998E-7</v>
      </c>
      <c r="H5518" s="53">
        <f t="shared" si="86"/>
        <v>1.56528639E-7</v>
      </c>
    </row>
    <row r="5519" spans="1:8" x14ac:dyDescent="0.4">
      <c r="A5519" s="49"/>
      <c r="B5519" s="50" t="s">
        <v>358</v>
      </c>
      <c r="C5519" s="51">
        <v>1.2100000000000001E-7</v>
      </c>
      <c r="D5519" s="51">
        <v>9.16E-8</v>
      </c>
      <c r="E5519" s="51">
        <v>3.8300000000000005E-8</v>
      </c>
      <c r="F5519" s="52">
        <v>7.3300000000000001E-8</v>
      </c>
      <c r="G5519" s="53">
        <v>3.242E-7</v>
      </c>
      <c r="H5519" s="53">
        <f t="shared" si="86"/>
        <v>1.65342E-7</v>
      </c>
    </row>
    <row r="5520" spans="1:8" x14ac:dyDescent="0.4">
      <c r="A5520" s="49"/>
      <c r="B5520" s="50" t="s">
        <v>292</v>
      </c>
      <c r="C5520" s="51">
        <v>8.7208799999999999E-8</v>
      </c>
      <c r="D5520" s="51">
        <v>5.34373E-8</v>
      </c>
      <c r="E5520" s="51">
        <v>1.2830099999999998E-7</v>
      </c>
      <c r="F5520" s="52">
        <v>6.0100000000000002E-8</v>
      </c>
      <c r="G5520" s="53">
        <v>3.2904710000000001E-7</v>
      </c>
      <c r="H5520" s="53">
        <f t="shared" si="86"/>
        <v>1.6781402100000002E-7</v>
      </c>
    </row>
    <row r="5521" spans="1:8" x14ac:dyDescent="0.4">
      <c r="A5521" s="49"/>
      <c r="B5521" s="50" t="s">
        <v>327</v>
      </c>
      <c r="C5521" s="51">
        <v>1.4035100000000001E-7</v>
      </c>
      <c r="D5521" s="51">
        <v>1.14561E-7</v>
      </c>
      <c r="E5521" s="51">
        <v>4.0825100000000002E-8</v>
      </c>
      <c r="F5521" s="52">
        <v>5.6700000000000005E-8</v>
      </c>
      <c r="G5521" s="53">
        <v>3.5243710000000007E-7</v>
      </c>
      <c r="H5521" s="53">
        <f t="shared" si="86"/>
        <v>1.7974292100000003E-7</v>
      </c>
    </row>
    <row r="5522" spans="1:8" x14ac:dyDescent="0.4">
      <c r="A5522" s="49"/>
      <c r="B5522" s="50" t="s">
        <v>373</v>
      </c>
      <c r="C5522" s="51">
        <v>1.82083E-7</v>
      </c>
      <c r="D5522" s="51">
        <v>1.1900000000000001E-7</v>
      </c>
      <c r="E5522" s="51">
        <v>1.18E-8</v>
      </c>
      <c r="F5522" s="52">
        <v>4.1699999999999996E-8</v>
      </c>
      <c r="G5522" s="53">
        <v>3.5458300000000002E-7</v>
      </c>
      <c r="H5522" s="53">
        <f t="shared" si="86"/>
        <v>1.8083733000000003E-7</v>
      </c>
    </row>
    <row r="5523" spans="1:8" x14ac:dyDescent="0.4">
      <c r="A5523" s="49"/>
      <c r="B5523" s="50" t="s">
        <v>406</v>
      </c>
      <c r="C5523" s="51">
        <v>1.4863E-7</v>
      </c>
      <c r="D5523" s="51">
        <v>7.66654E-8</v>
      </c>
      <c r="E5523" s="51">
        <v>4.6849499999999999E-8</v>
      </c>
      <c r="F5523" s="52">
        <v>9.0000000000000012E-8</v>
      </c>
      <c r="G5523" s="53">
        <v>3.6214490000000003E-7</v>
      </c>
      <c r="H5523" s="53">
        <f t="shared" si="86"/>
        <v>1.84693899E-7</v>
      </c>
    </row>
    <row r="5524" spans="1:8" x14ac:dyDescent="0.4">
      <c r="A5524" s="49"/>
      <c r="B5524" s="50" t="s">
        <v>455</v>
      </c>
      <c r="C5524" s="51">
        <v>1.92891E-7</v>
      </c>
      <c r="D5524" s="51">
        <v>1.1541E-7</v>
      </c>
      <c r="E5524" s="51">
        <v>2.92673E-8</v>
      </c>
      <c r="F5524" s="52">
        <v>8.0999999999999997E-8</v>
      </c>
      <c r="G5524" s="53">
        <v>4.185683E-7</v>
      </c>
      <c r="H5524" s="53">
        <f t="shared" si="86"/>
        <v>2.1346983299999999E-7</v>
      </c>
    </row>
    <row r="5525" spans="1:8" x14ac:dyDescent="0.4">
      <c r="A5525" s="49"/>
      <c r="B5525" s="50" t="s">
        <v>436</v>
      </c>
      <c r="C5525" s="51">
        <v>2.6750300000000001E-7</v>
      </c>
      <c r="D5525" s="51">
        <v>1.3708700000000002E-7</v>
      </c>
      <c r="E5525" s="51">
        <v>1.03046E-8</v>
      </c>
      <c r="F5525" s="52">
        <v>4.2400000000000002E-8</v>
      </c>
      <c r="G5525" s="53">
        <v>4.572946E-7</v>
      </c>
      <c r="H5525" s="53">
        <f t="shared" si="86"/>
        <v>2.3322024600000001E-7</v>
      </c>
    </row>
    <row r="5526" spans="1:8" x14ac:dyDescent="0.4">
      <c r="A5526" s="49"/>
      <c r="B5526" s="50" t="s">
        <v>446</v>
      </c>
      <c r="C5526" s="51">
        <v>1.0000000000000001E-7</v>
      </c>
      <c r="D5526" s="51">
        <v>2.8799999999999998E-7</v>
      </c>
      <c r="E5526" s="51">
        <v>2.9099999999999999E-8</v>
      </c>
      <c r="F5526" s="52">
        <v>7.1299999999999997E-8</v>
      </c>
      <c r="G5526" s="53">
        <v>4.8839999999999995E-7</v>
      </c>
      <c r="H5526" s="53">
        <f t="shared" si="86"/>
        <v>2.4908399999999996E-7</v>
      </c>
    </row>
    <row r="5527" spans="1:8" x14ac:dyDescent="0.4">
      <c r="A5527" s="49"/>
      <c r="B5527" s="50" t="s">
        <v>350</v>
      </c>
      <c r="C5527" s="51">
        <v>1.4600000000000001E-7</v>
      </c>
      <c r="D5527" s="51">
        <v>2.01268E-7</v>
      </c>
      <c r="E5527" s="51">
        <v>4.2877199999999998E-8</v>
      </c>
      <c r="F5527" s="52">
        <v>1.02E-7</v>
      </c>
      <c r="G5527" s="53">
        <v>4.9214519999999998E-7</v>
      </c>
      <c r="H5527" s="53">
        <f t="shared" si="86"/>
        <v>2.5099405199999998E-7</v>
      </c>
    </row>
    <row r="5528" spans="1:8" x14ac:dyDescent="0.4">
      <c r="A5528" s="49"/>
      <c r="B5528" s="50" t="s">
        <v>349</v>
      </c>
      <c r="C5528" s="51">
        <v>1.4627900000000001E-7</v>
      </c>
      <c r="D5528" s="51">
        <v>2.01268E-7</v>
      </c>
      <c r="E5528" s="51">
        <v>4.2877199999999998E-8</v>
      </c>
      <c r="F5528" s="52">
        <v>1.02E-7</v>
      </c>
      <c r="G5528" s="53">
        <v>4.9242420000000005E-7</v>
      </c>
      <c r="H5528" s="53">
        <f t="shared" si="86"/>
        <v>2.5113634200000003E-7</v>
      </c>
    </row>
    <row r="5529" spans="1:8" x14ac:dyDescent="0.4">
      <c r="A5529" s="49"/>
      <c r="B5529" s="50" t="s">
        <v>74</v>
      </c>
      <c r="C5529" s="51">
        <v>1.4627900000000001E-7</v>
      </c>
      <c r="D5529" s="51">
        <v>2.01268E-7</v>
      </c>
      <c r="E5529" s="51">
        <v>4.2877199999999998E-8</v>
      </c>
      <c r="F5529" s="52">
        <v>1.02E-7</v>
      </c>
      <c r="G5529" s="53">
        <v>4.9242420000000005E-7</v>
      </c>
      <c r="H5529" s="53">
        <f t="shared" si="86"/>
        <v>2.5113634200000003E-7</v>
      </c>
    </row>
    <row r="5530" spans="1:8" x14ac:dyDescent="0.4">
      <c r="A5530" s="49"/>
      <c r="B5530" s="50" t="s">
        <v>427</v>
      </c>
      <c r="C5530" s="51">
        <v>1.8900000000000001E-7</v>
      </c>
      <c r="D5530" s="51">
        <v>1.5091400000000002E-7</v>
      </c>
      <c r="E5530" s="51">
        <v>7.7810499999999994E-8</v>
      </c>
      <c r="F5530" s="52">
        <v>7.8600000000000002E-8</v>
      </c>
      <c r="G5530" s="53">
        <v>4.9632449999999995E-7</v>
      </c>
      <c r="H5530" s="53">
        <f t="shared" si="86"/>
        <v>2.5312549499999995E-7</v>
      </c>
    </row>
    <row r="5531" spans="1:8" x14ac:dyDescent="0.4">
      <c r="A5531" s="49"/>
      <c r="B5531" s="50" t="s">
        <v>352</v>
      </c>
      <c r="C5531" s="51">
        <v>2.29375E-7</v>
      </c>
      <c r="D5531" s="51">
        <v>1.03834E-7</v>
      </c>
      <c r="E5531" s="51">
        <v>7.3180699999999996E-8</v>
      </c>
      <c r="F5531" s="52">
        <v>1.36E-7</v>
      </c>
      <c r="G5531" s="53">
        <v>5.4238969999999989E-7</v>
      </c>
      <c r="H5531" s="53">
        <f t="shared" si="86"/>
        <v>2.7661874699999995E-7</v>
      </c>
    </row>
    <row r="5532" spans="1:8" x14ac:dyDescent="0.4">
      <c r="A5532" s="49"/>
      <c r="B5532" s="50" t="s">
        <v>466</v>
      </c>
      <c r="C5532" s="51">
        <v>2.1327900000000001E-7</v>
      </c>
      <c r="D5532" s="51">
        <v>2.3737599999999999E-7</v>
      </c>
      <c r="E5532" s="51">
        <v>4.7212900000000002E-8</v>
      </c>
      <c r="F5532" s="52">
        <v>5.69E-8</v>
      </c>
      <c r="G5532" s="53">
        <v>5.547679000000001E-7</v>
      </c>
      <c r="H5532" s="53">
        <f t="shared" si="86"/>
        <v>2.8293162900000004E-7</v>
      </c>
    </row>
    <row r="5533" spans="1:8" x14ac:dyDescent="0.4">
      <c r="A5533" s="49"/>
      <c r="B5533" s="50" t="s">
        <v>428</v>
      </c>
      <c r="C5533" s="51">
        <v>1.4700000000000001E-7</v>
      </c>
      <c r="D5533" s="51">
        <v>1.5197799999999999E-7</v>
      </c>
      <c r="E5533" s="51">
        <v>7.8201899999999996E-8</v>
      </c>
      <c r="F5533" s="52">
        <v>2.4699999999999998E-7</v>
      </c>
      <c r="G5533" s="53">
        <v>6.2417989999999992E-7</v>
      </c>
      <c r="H5533" s="53">
        <f t="shared" si="86"/>
        <v>3.1833174899999996E-7</v>
      </c>
    </row>
    <row r="5534" spans="1:8" x14ac:dyDescent="0.4">
      <c r="A5534" s="49"/>
      <c r="B5534" s="50" t="s">
        <v>216</v>
      </c>
      <c r="C5534" s="51">
        <v>2.5541500000000001E-7</v>
      </c>
      <c r="D5534" s="51">
        <v>2.0517400000000001E-7</v>
      </c>
      <c r="E5534" s="51">
        <v>7.0712099999999997E-8</v>
      </c>
      <c r="F5534" s="52">
        <v>1.01E-7</v>
      </c>
      <c r="G5534" s="53">
        <v>6.3230109999999993E-7</v>
      </c>
      <c r="H5534" s="53">
        <f t="shared" si="86"/>
        <v>3.2247356099999995E-7</v>
      </c>
    </row>
    <row r="5535" spans="1:8" x14ac:dyDescent="0.4">
      <c r="A5535" s="49"/>
      <c r="B5535" s="50" t="s">
        <v>307</v>
      </c>
      <c r="C5535" s="51">
        <v>2.7098299999999999E-7</v>
      </c>
      <c r="D5535" s="51">
        <v>2.6257100000000003E-7</v>
      </c>
      <c r="E5535" s="51">
        <v>2.0465799999999999E-8</v>
      </c>
      <c r="F5535" s="52">
        <v>7.940000000000001E-8</v>
      </c>
      <c r="G5535" s="53">
        <v>6.3341979999999987E-7</v>
      </c>
      <c r="H5535" s="53">
        <f t="shared" si="86"/>
        <v>3.2304409799999995E-7</v>
      </c>
    </row>
    <row r="5536" spans="1:8" x14ac:dyDescent="0.4">
      <c r="A5536" s="49"/>
      <c r="B5536" s="50" t="s">
        <v>372</v>
      </c>
      <c r="C5536" s="51">
        <v>4.26444E-7</v>
      </c>
      <c r="D5536" s="51">
        <v>1.39598E-7</v>
      </c>
      <c r="E5536" s="51">
        <v>3.42023E-8</v>
      </c>
      <c r="F5536" s="52">
        <v>6.2499999999999997E-8</v>
      </c>
      <c r="G5536" s="53">
        <v>6.6274429999999989E-7</v>
      </c>
      <c r="H5536" s="53">
        <f t="shared" si="86"/>
        <v>3.3799959299999994E-7</v>
      </c>
    </row>
    <row r="5537" spans="1:8" x14ac:dyDescent="0.4">
      <c r="A5537" s="49"/>
      <c r="B5537" s="50" t="s">
        <v>342</v>
      </c>
      <c r="C5537" s="51">
        <v>2.6300000000000001E-7</v>
      </c>
      <c r="D5537" s="51">
        <v>2.4348699999999999E-7</v>
      </c>
      <c r="E5537" s="51">
        <v>1.68E-7</v>
      </c>
      <c r="F5537" s="52">
        <v>8.5699999999999993E-8</v>
      </c>
      <c r="G5537" s="53">
        <v>7.60187E-7</v>
      </c>
      <c r="H5537" s="53">
        <f t="shared" si="86"/>
        <v>3.8769537E-7</v>
      </c>
    </row>
    <row r="5538" spans="1:8" x14ac:dyDescent="0.4">
      <c r="A5538" s="49"/>
      <c r="B5538" s="50" t="s">
        <v>351</v>
      </c>
      <c r="C5538" s="51">
        <v>3.8781900000000001E-7</v>
      </c>
      <c r="D5538" s="51">
        <v>1.9626600000000002E-7</v>
      </c>
      <c r="E5538" s="51">
        <v>8.8460099999999992E-8</v>
      </c>
      <c r="F5538" s="52">
        <v>1.68E-7</v>
      </c>
      <c r="G5538" s="53">
        <v>8.4054509999999995E-7</v>
      </c>
      <c r="H5538" s="53">
        <f t="shared" si="86"/>
        <v>4.28678001E-7</v>
      </c>
    </row>
    <row r="5539" spans="1:8" x14ac:dyDescent="0.4">
      <c r="A5539" s="49"/>
      <c r="B5539" s="50" t="s">
        <v>419</v>
      </c>
      <c r="C5539" s="51">
        <v>3.1599999999999997E-7</v>
      </c>
      <c r="D5539" s="51">
        <v>2.7500000000000001E-7</v>
      </c>
      <c r="E5539" s="51">
        <v>8.1699999999999997E-8</v>
      </c>
      <c r="F5539" s="52">
        <v>1.7799999999999998E-7</v>
      </c>
      <c r="G5539" s="53">
        <v>8.5069999999999996E-7</v>
      </c>
      <c r="H5539" s="53">
        <f t="shared" si="86"/>
        <v>4.3385699999999997E-7</v>
      </c>
    </row>
    <row r="5540" spans="1:8" x14ac:dyDescent="0.4">
      <c r="A5540" s="49"/>
      <c r="B5540" s="50" t="s">
        <v>399</v>
      </c>
      <c r="C5540" s="51">
        <v>3.23118E-7</v>
      </c>
      <c r="D5540" s="51">
        <v>3.2037500000000003E-7</v>
      </c>
      <c r="E5540" s="51">
        <v>1.0501399999999999E-7</v>
      </c>
      <c r="F5540" s="52">
        <v>1.49E-7</v>
      </c>
      <c r="G5540" s="53">
        <v>8.9750699999999986E-7</v>
      </c>
      <c r="H5540" s="53">
        <f t="shared" si="86"/>
        <v>4.5772856999999996E-7</v>
      </c>
    </row>
    <row r="5541" spans="1:8" x14ac:dyDescent="0.4">
      <c r="A5541" s="49"/>
      <c r="B5541" s="50" t="s">
        <v>414</v>
      </c>
      <c r="C5541" s="51">
        <v>3.7145199999999996E-7</v>
      </c>
      <c r="D5541" s="51">
        <v>3.9024500000000001E-7</v>
      </c>
      <c r="E5541" s="51">
        <v>3.1822900000000001E-8</v>
      </c>
      <c r="F5541" s="52">
        <v>1.3400000000000001E-7</v>
      </c>
      <c r="G5541" s="53">
        <v>9.2751989999999999E-7</v>
      </c>
      <c r="H5541" s="53">
        <f t="shared" si="86"/>
        <v>4.7303514899999998E-7</v>
      </c>
    </row>
    <row r="5542" spans="1:8" x14ac:dyDescent="0.4">
      <c r="A5542" s="49"/>
      <c r="B5542" s="50" t="s">
        <v>441</v>
      </c>
      <c r="C5542" s="51">
        <v>3.8635800000000002E-7</v>
      </c>
      <c r="D5542" s="51">
        <v>2.4589900000000002E-7</v>
      </c>
      <c r="E5542" s="51">
        <v>1.30517E-7</v>
      </c>
      <c r="F5542" s="52">
        <v>1.8300000000000001E-7</v>
      </c>
      <c r="G5542" s="53">
        <v>9.4577400000000004E-7</v>
      </c>
      <c r="H5542" s="53">
        <f t="shared" si="86"/>
        <v>4.8234474000000001E-7</v>
      </c>
    </row>
    <row r="5543" spans="1:8" x14ac:dyDescent="0.4">
      <c r="A5543" s="49"/>
      <c r="B5543" s="50" t="s">
        <v>384</v>
      </c>
      <c r="C5543" s="51">
        <v>2.8771399999999998E-7</v>
      </c>
      <c r="D5543" s="51">
        <v>1.4534899999999999E-7</v>
      </c>
      <c r="E5543" s="51">
        <v>1.8697599999999999E-7</v>
      </c>
      <c r="F5543" s="52">
        <v>3.4200000000000002E-7</v>
      </c>
      <c r="G5543" s="53">
        <v>9.6203900000000008E-7</v>
      </c>
      <c r="H5543" s="53">
        <f t="shared" si="86"/>
        <v>4.9063989000000008E-7</v>
      </c>
    </row>
    <row r="5544" spans="1:8" x14ac:dyDescent="0.4">
      <c r="A5544" s="49"/>
      <c r="B5544" s="50" t="s">
        <v>417</v>
      </c>
      <c r="C5544" s="51">
        <v>3.62482E-7</v>
      </c>
      <c r="D5544" s="51">
        <v>1.8183300000000001E-7</v>
      </c>
      <c r="E5544" s="51">
        <v>1.3417600000000002E-7</v>
      </c>
      <c r="F5544" s="52">
        <v>2.8499999999999997E-7</v>
      </c>
      <c r="G5544" s="53">
        <v>9.6349099999999993E-7</v>
      </c>
      <c r="H5544" s="53">
        <f t="shared" si="86"/>
        <v>4.9138040999999995E-7</v>
      </c>
    </row>
    <row r="5545" spans="1:8" x14ac:dyDescent="0.4">
      <c r="A5545" s="49"/>
      <c r="B5545" s="50" t="s">
        <v>91</v>
      </c>
      <c r="C5545" s="51">
        <v>4.8832400000000008E-7</v>
      </c>
      <c r="D5545" s="51">
        <v>3.4285199999999998E-7</v>
      </c>
      <c r="E5545" s="51">
        <v>9.41729E-8</v>
      </c>
      <c r="F5545" s="52">
        <v>1.54E-7</v>
      </c>
      <c r="G5545" s="53">
        <v>1.0793489000000001E-6</v>
      </c>
      <c r="H5545" s="53">
        <f t="shared" si="86"/>
        <v>5.5046793900000013E-7</v>
      </c>
    </row>
    <row r="5546" spans="1:8" x14ac:dyDescent="0.4">
      <c r="A5546" s="49"/>
      <c r="B5546" s="50" t="s">
        <v>409</v>
      </c>
      <c r="C5546" s="51">
        <v>4.34E-7</v>
      </c>
      <c r="D5546" s="51">
        <v>2.76879E-7</v>
      </c>
      <c r="E5546" s="51">
        <v>1.4100000000000001E-7</v>
      </c>
      <c r="F5546" s="52">
        <v>2.7500000000000001E-7</v>
      </c>
      <c r="G5546" s="53">
        <v>1.126879E-6</v>
      </c>
      <c r="H5546" s="53">
        <f t="shared" si="86"/>
        <v>5.7470828999999998E-7</v>
      </c>
    </row>
    <row r="5547" spans="1:8" x14ac:dyDescent="0.4">
      <c r="A5547" s="49"/>
      <c r="B5547" s="50" t="s">
        <v>380</v>
      </c>
      <c r="C5547" s="51">
        <v>4.7096399999999998E-7</v>
      </c>
      <c r="D5547" s="51">
        <v>3.3584799999999998E-7</v>
      </c>
      <c r="E5547" s="51">
        <v>1.0472900000000001E-7</v>
      </c>
      <c r="F5547" s="52">
        <v>2.28E-7</v>
      </c>
      <c r="G5547" s="53">
        <v>1.1395409999999999E-6</v>
      </c>
      <c r="H5547" s="53">
        <f t="shared" si="86"/>
        <v>5.8116590999999994E-7</v>
      </c>
    </row>
    <row r="5548" spans="1:8" x14ac:dyDescent="0.4">
      <c r="A5548" s="49"/>
      <c r="B5548" s="50" t="s">
        <v>365</v>
      </c>
      <c r="C5548" s="51">
        <v>1.91695E-7</v>
      </c>
      <c r="D5548" s="51">
        <v>1.5132000000000001E-7</v>
      </c>
      <c r="E5548" s="51">
        <v>3.0093100000000001E-7</v>
      </c>
      <c r="F5548" s="52">
        <v>5.37E-7</v>
      </c>
      <c r="G5548" s="53">
        <v>1.180946E-6</v>
      </c>
      <c r="H5548" s="53">
        <f t="shared" si="86"/>
        <v>6.0228246000000005E-7</v>
      </c>
    </row>
    <row r="5549" spans="1:8" x14ac:dyDescent="0.4">
      <c r="A5549" s="49"/>
      <c r="B5549" s="50" t="s">
        <v>396</v>
      </c>
      <c r="C5549" s="51">
        <v>5.2283799999999999E-7</v>
      </c>
      <c r="D5549" s="51">
        <v>3.89002E-7</v>
      </c>
      <c r="E5549" s="51">
        <v>1.01078E-7</v>
      </c>
      <c r="F5549" s="52">
        <v>2.28E-7</v>
      </c>
      <c r="G5549" s="53">
        <v>1.2409179999999997E-6</v>
      </c>
      <c r="H5549" s="53">
        <f t="shared" si="86"/>
        <v>6.3286817999999988E-7</v>
      </c>
    </row>
    <row r="5550" spans="1:8" x14ac:dyDescent="0.4">
      <c r="A5550" s="49"/>
      <c r="B5550" s="50" t="s">
        <v>471</v>
      </c>
      <c r="C5550" s="51">
        <v>7.4200000000000005E-7</v>
      </c>
      <c r="D5550" s="51">
        <v>4.2266E-7</v>
      </c>
      <c r="E5550" s="51">
        <v>1.7000000000000001E-7</v>
      </c>
      <c r="F5550" s="52">
        <v>1.3100000000000002E-7</v>
      </c>
      <c r="G5550" s="53">
        <v>1.4656600000000002E-6</v>
      </c>
      <c r="H5550" s="53">
        <f t="shared" si="86"/>
        <v>7.4748660000000014E-7</v>
      </c>
    </row>
    <row r="5551" spans="1:8" x14ac:dyDescent="0.4">
      <c r="A5551" s="49"/>
      <c r="B5551" s="50" t="s">
        <v>403</v>
      </c>
      <c r="C5551" s="51">
        <v>4.4200000000000001E-7</v>
      </c>
      <c r="D5551" s="51">
        <v>2.6400000000000003E-7</v>
      </c>
      <c r="E5551" s="51">
        <v>2.6400000000000003E-7</v>
      </c>
      <c r="F5551" s="52">
        <v>5.5900000000000007E-7</v>
      </c>
      <c r="G5551" s="53">
        <v>1.5289999999999999E-6</v>
      </c>
      <c r="H5551" s="53">
        <f t="shared" si="86"/>
        <v>7.7978999999999997E-7</v>
      </c>
    </row>
    <row r="5552" spans="1:8" x14ac:dyDescent="0.4">
      <c r="A5552" s="49"/>
      <c r="B5552" s="50" t="s">
        <v>337</v>
      </c>
      <c r="C5552" s="51">
        <v>7.5000000000000002E-7</v>
      </c>
      <c r="D5552" s="51">
        <v>4.7100000000000002E-7</v>
      </c>
      <c r="E5552" s="51">
        <v>7.6100000000000013E-8</v>
      </c>
      <c r="F5552" s="52">
        <v>2.5099999999999996E-7</v>
      </c>
      <c r="G5552" s="53">
        <v>1.5481000000000001E-6</v>
      </c>
      <c r="H5552" s="53">
        <f t="shared" si="86"/>
        <v>7.8953100000000003E-7</v>
      </c>
    </row>
    <row r="5553" spans="1:8" x14ac:dyDescent="0.4">
      <c r="A5553" s="49"/>
      <c r="B5553" s="50" t="s">
        <v>363</v>
      </c>
      <c r="C5553" s="51">
        <v>6.6023999999999999E-7</v>
      </c>
      <c r="D5553" s="51">
        <v>3.4649199999999998E-7</v>
      </c>
      <c r="E5553" s="51">
        <v>3.3255500000000003E-7</v>
      </c>
      <c r="F5553" s="52">
        <v>3.65E-7</v>
      </c>
      <c r="G5553" s="53">
        <v>1.704287E-6</v>
      </c>
      <c r="H5553" s="53">
        <f t="shared" si="86"/>
        <v>8.6918636999999998E-7</v>
      </c>
    </row>
    <row r="5554" spans="1:8" x14ac:dyDescent="0.4">
      <c r="A5554" s="49"/>
      <c r="B5554" s="50" t="s">
        <v>383</v>
      </c>
      <c r="C5554" s="51">
        <v>1.42656E-7</v>
      </c>
      <c r="D5554" s="51">
        <v>3.5336299999999996E-7</v>
      </c>
      <c r="E5554" s="51">
        <v>3.5640500000000002E-7</v>
      </c>
      <c r="F5554" s="52">
        <v>9.9599999999999987E-7</v>
      </c>
      <c r="G5554" s="53">
        <v>1.848424E-6</v>
      </c>
      <c r="H5554" s="53">
        <f t="shared" si="86"/>
        <v>9.4269624000000001E-7</v>
      </c>
    </row>
    <row r="5555" spans="1:8" x14ac:dyDescent="0.4">
      <c r="A5555" s="49"/>
      <c r="B5555" s="50" t="s">
        <v>222</v>
      </c>
      <c r="C5555" s="51">
        <v>7.7100000000000001E-7</v>
      </c>
      <c r="D5555" s="51">
        <v>4.5600000000000001E-7</v>
      </c>
      <c r="E5555" s="51">
        <v>1.9499999999999999E-7</v>
      </c>
      <c r="F5555" s="52">
        <v>6.0299999999999999E-7</v>
      </c>
      <c r="G5555" s="53">
        <v>2.0250000000000001E-6</v>
      </c>
      <c r="H5555" s="53">
        <f t="shared" si="86"/>
        <v>1.03275E-6</v>
      </c>
    </row>
    <row r="5556" spans="1:8" x14ac:dyDescent="0.4">
      <c r="A5556" s="49"/>
      <c r="B5556" s="50" t="s">
        <v>362</v>
      </c>
      <c r="C5556" s="51">
        <v>1.7499999999999999E-7</v>
      </c>
      <c r="D5556" s="51">
        <v>4.9700000000000007E-7</v>
      </c>
      <c r="E5556" s="51">
        <v>3.72E-7</v>
      </c>
      <c r="F5556" s="52">
        <v>1.1100000000000002E-6</v>
      </c>
      <c r="G5556" s="53">
        <v>2.154E-6</v>
      </c>
      <c r="H5556" s="53">
        <f t="shared" si="86"/>
        <v>1.09854E-6</v>
      </c>
    </row>
    <row r="5557" spans="1:8" x14ac:dyDescent="0.4">
      <c r="A5557" s="49"/>
      <c r="B5557" s="50" t="s">
        <v>379</v>
      </c>
      <c r="C5557" s="51">
        <v>8.0109100000000001E-7</v>
      </c>
      <c r="D5557" s="51">
        <v>4.73598E-7</v>
      </c>
      <c r="E5557" s="51">
        <v>3.08272E-7</v>
      </c>
      <c r="F5557" s="52">
        <v>7.9000000000000006E-7</v>
      </c>
      <c r="G5557" s="53">
        <v>2.372961E-6</v>
      </c>
      <c r="H5557" s="53">
        <f t="shared" si="86"/>
        <v>1.2102101099999999E-6</v>
      </c>
    </row>
    <row r="5558" spans="1:8" x14ac:dyDescent="0.4">
      <c r="A5558" s="49"/>
      <c r="B5558" s="50" t="s">
        <v>431</v>
      </c>
      <c r="C5558" s="51">
        <v>3.41938E-7</v>
      </c>
      <c r="D5558" s="51">
        <v>9.4493999999999999E-7</v>
      </c>
      <c r="E5558" s="51">
        <v>3.0412E-7</v>
      </c>
      <c r="F5558" s="52">
        <v>8.1200000000000002E-7</v>
      </c>
      <c r="G5558" s="53">
        <v>2.4029980000000001E-6</v>
      </c>
      <c r="H5558" s="53">
        <f t="shared" si="86"/>
        <v>1.22552898E-6</v>
      </c>
    </row>
    <row r="5559" spans="1:8" x14ac:dyDescent="0.4">
      <c r="A5559" s="49"/>
      <c r="B5559" s="50" t="s">
        <v>472</v>
      </c>
      <c r="C5559" s="51">
        <v>1.22E-6</v>
      </c>
      <c r="D5559" s="51">
        <v>9.1781399999999999E-7</v>
      </c>
      <c r="E5559" s="51">
        <v>1.17E-7</v>
      </c>
      <c r="F5559" s="52">
        <v>3.39E-7</v>
      </c>
      <c r="G5559" s="53">
        <v>2.593814E-6</v>
      </c>
      <c r="H5559" s="53">
        <f t="shared" si="86"/>
        <v>1.3228451400000001E-6</v>
      </c>
    </row>
    <row r="5560" spans="1:8" x14ac:dyDescent="0.4">
      <c r="A5560" s="49"/>
      <c r="B5560" s="50" t="s">
        <v>390</v>
      </c>
      <c r="C5560" s="51">
        <v>6.4412800000000004E-7</v>
      </c>
      <c r="D5560" s="51">
        <v>1.17411E-6</v>
      </c>
      <c r="E5560" s="51">
        <v>5.5726E-7</v>
      </c>
      <c r="F5560" s="52">
        <v>9.9999999999999995E-7</v>
      </c>
      <c r="G5560" s="53">
        <v>3.3754979999999996E-6</v>
      </c>
      <c r="H5560" s="53">
        <f t="shared" si="86"/>
        <v>1.7215039799999998E-6</v>
      </c>
    </row>
    <row r="5561" spans="1:8" x14ac:dyDescent="0.4">
      <c r="A5561" s="49"/>
      <c r="B5561" s="50" t="s">
        <v>326</v>
      </c>
      <c r="C5561" s="51">
        <v>2.1099999999999997E-6</v>
      </c>
      <c r="D5561" s="51">
        <v>1.57E-6</v>
      </c>
      <c r="E5561" s="51">
        <v>9.83E-8</v>
      </c>
      <c r="F5561" s="52">
        <v>1.31E-8</v>
      </c>
      <c r="G5561" s="53">
        <v>3.7913999999999998E-6</v>
      </c>
      <c r="H5561" s="53">
        <f t="shared" si="86"/>
        <v>1.933614E-6</v>
      </c>
    </row>
    <row r="5562" spans="1:8" x14ac:dyDescent="0.4">
      <c r="A5562" s="49"/>
      <c r="B5562" s="50" t="s">
        <v>447</v>
      </c>
      <c r="C5562" s="51">
        <v>1.9400000000000001E-6</v>
      </c>
      <c r="D5562" s="51">
        <v>1.04E-6</v>
      </c>
      <c r="E5562" s="51">
        <v>6.8099999999999992E-7</v>
      </c>
      <c r="F5562" s="52">
        <v>1.3799999999999999E-6</v>
      </c>
      <c r="G5562" s="53">
        <v>5.0410000000000005E-6</v>
      </c>
      <c r="H5562" s="53">
        <f t="shared" si="86"/>
        <v>2.5709100000000005E-6</v>
      </c>
    </row>
    <row r="5563" spans="1:8" x14ac:dyDescent="0.4">
      <c r="A5563" s="49"/>
      <c r="B5563" s="50" t="s">
        <v>321</v>
      </c>
      <c r="C5563" s="51">
        <v>2.31522E-6</v>
      </c>
      <c r="D5563" s="51">
        <v>2.5006999999999996E-6</v>
      </c>
      <c r="E5563" s="51">
        <v>7.3544199999999998E-7</v>
      </c>
      <c r="F5563" s="52">
        <v>1.99E-6</v>
      </c>
      <c r="G5563" s="53">
        <v>7.5413619999999997E-6</v>
      </c>
      <c r="H5563" s="53">
        <f t="shared" si="86"/>
        <v>3.8460946199999999E-6</v>
      </c>
    </row>
    <row r="5564" spans="1:8" x14ac:dyDescent="0.4">
      <c r="A5564" s="49"/>
      <c r="B5564" s="50" t="s">
        <v>459</v>
      </c>
      <c r="C5564" s="51">
        <v>2.43793E-6</v>
      </c>
      <c r="D5564" s="51">
        <v>4.8369799999999999E-6</v>
      </c>
      <c r="E5564" s="51">
        <v>1.1618600000000001E-7</v>
      </c>
      <c r="F5564" s="52">
        <v>6.3900000000000004E-7</v>
      </c>
      <c r="G5564" s="53">
        <v>8.0300960000000003E-6</v>
      </c>
      <c r="H5564" s="53">
        <f t="shared" si="86"/>
        <v>4.0953489600000001E-6</v>
      </c>
    </row>
    <row r="5565" spans="1:8" x14ac:dyDescent="0.4">
      <c r="A5565" s="44" t="s">
        <v>273</v>
      </c>
      <c r="B5565" s="45" t="s">
        <v>296</v>
      </c>
      <c r="C5565" s="46">
        <v>1.3920999999999999E-7</v>
      </c>
      <c r="D5565" s="46">
        <v>3.9964100000000002E-7</v>
      </c>
      <c r="E5565" s="46">
        <v>2.3374600000000001E-8</v>
      </c>
      <c r="F5565" s="47">
        <v>1.1000000000000001E-7</v>
      </c>
      <c r="G5565" s="48">
        <v>6.7222560000000001E-7</v>
      </c>
      <c r="H5565" s="48">
        <f t="shared" si="86"/>
        <v>3.4283505600000003E-7</v>
      </c>
    </row>
    <row r="5566" spans="1:8" x14ac:dyDescent="0.4">
      <c r="A5566" s="49"/>
      <c r="B5566" s="50" t="s">
        <v>333</v>
      </c>
      <c r="C5566" s="51">
        <v>1.8200000000000002E-7</v>
      </c>
      <c r="D5566" s="51">
        <v>5.1199999999999993E-7</v>
      </c>
      <c r="E5566" s="51">
        <v>3.8000000000000003E-8</v>
      </c>
      <c r="F5566" s="52">
        <v>6.9699999999999995E-8</v>
      </c>
      <c r="G5566" s="53">
        <v>8.0169999999999999E-7</v>
      </c>
      <c r="H5566" s="53">
        <f t="shared" si="86"/>
        <v>4.08867E-7</v>
      </c>
    </row>
    <row r="5567" spans="1:8" x14ac:dyDescent="0.4">
      <c r="A5567" s="49"/>
      <c r="B5567" s="50" t="s">
        <v>456</v>
      </c>
      <c r="C5567" s="51">
        <v>2.3800000000000001E-7</v>
      </c>
      <c r="D5567" s="51">
        <v>6.7299999999999995E-7</v>
      </c>
      <c r="E5567" s="51">
        <v>4.95E-8</v>
      </c>
      <c r="F5567" s="52">
        <v>1.03E-7</v>
      </c>
      <c r="G5567" s="53">
        <v>1.0635000000000001E-6</v>
      </c>
      <c r="H5567" s="53">
        <f t="shared" si="86"/>
        <v>5.42385E-7</v>
      </c>
    </row>
    <row r="5568" spans="1:8" x14ac:dyDescent="0.4">
      <c r="A5568" s="49"/>
      <c r="B5568" s="50" t="s">
        <v>375</v>
      </c>
      <c r="C5568" s="51">
        <v>3.2499999999999996E-7</v>
      </c>
      <c r="D5568" s="51">
        <v>5.9578099999999998E-7</v>
      </c>
      <c r="E5568" s="51">
        <v>4.4799999999999997E-8</v>
      </c>
      <c r="F5568" s="52">
        <v>1.97E-7</v>
      </c>
      <c r="G5568" s="53">
        <v>1.162581E-6</v>
      </c>
      <c r="H5568" s="53">
        <f t="shared" si="86"/>
        <v>5.9291631000000005E-7</v>
      </c>
    </row>
    <row r="5569" spans="1:8" x14ac:dyDescent="0.4">
      <c r="A5569" s="49"/>
      <c r="B5569" s="50" t="s">
        <v>467</v>
      </c>
      <c r="C5569" s="51">
        <v>3.71584E-7</v>
      </c>
      <c r="D5569" s="51">
        <v>8.8298100000000006E-7</v>
      </c>
      <c r="E5569" s="51">
        <v>4.3418699999999997E-8</v>
      </c>
      <c r="F5569" s="52">
        <v>1.0000000000000001E-7</v>
      </c>
      <c r="G5569" s="53">
        <v>1.3979837E-6</v>
      </c>
      <c r="H5569" s="53">
        <f t="shared" si="86"/>
        <v>7.1297168699999999E-7</v>
      </c>
    </row>
    <row r="5570" spans="1:8" x14ac:dyDescent="0.4">
      <c r="A5570" s="49"/>
      <c r="B5570" s="50" t="s">
        <v>386</v>
      </c>
      <c r="C5570" s="51">
        <v>5.2252999999999995E-7</v>
      </c>
      <c r="D5570" s="51">
        <v>7.62592E-7</v>
      </c>
      <c r="E5570" s="51">
        <v>3.0622299999999998E-8</v>
      </c>
      <c r="F5570" s="52">
        <v>4.0900000000000002E-7</v>
      </c>
      <c r="G5570" s="53">
        <v>1.7247443000000002E-6</v>
      </c>
      <c r="H5570" s="53">
        <f t="shared" si="86"/>
        <v>8.7961959300000015E-7</v>
      </c>
    </row>
    <row r="5571" spans="1:8" x14ac:dyDescent="0.4">
      <c r="A5571" s="49"/>
      <c r="B5571" s="50" t="s">
        <v>453</v>
      </c>
      <c r="C5571" s="51">
        <v>3.5244500000000003E-7</v>
      </c>
      <c r="D5571" s="51">
        <v>9.6221400000000004E-7</v>
      </c>
      <c r="E5571" s="51">
        <v>2.5705800000000001E-8</v>
      </c>
      <c r="F5571" s="52">
        <v>4.0499999999999999E-7</v>
      </c>
      <c r="G5571" s="53">
        <v>1.7453648000000001E-6</v>
      </c>
      <c r="H5571" s="53">
        <f t="shared" si="86"/>
        <v>8.9013604800000007E-7</v>
      </c>
    </row>
    <row r="5572" spans="1:8" x14ac:dyDescent="0.4">
      <c r="A5572" s="49"/>
      <c r="B5572" s="50" t="s">
        <v>215</v>
      </c>
      <c r="C5572" s="51">
        <v>4.1148399999999998E-7</v>
      </c>
      <c r="D5572" s="51">
        <v>1.2154799999999999E-6</v>
      </c>
      <c r="E5572" s="51">
        <v>3.5439399999999999E-8</v>
      </c>
      <c r="F5572" s="52">
        <v>2.9900000000000002E-7</v>
      </c>
      <c r="G5572" s="53">
        <v>1.9614033999999996E-6</v>
      </c>
      <c r="H5572" s="53">
        <f t="shared" si="86"/>
        <v>1.0003157339999999E-6</v>
      </c>
    </row>
    <row r="5573" spans="1:8" x14ac:dyDescent="0.4">
      <c r="A5573" s="49"/>
      <c r="B5573" s="50" t="s">
        <v>387</v>
      </c>
      <c r="C5573" s="51">
        <v>4.1100000000000001E-7</v>
      </c>
      <c r="D5573" s="51">
        <v>1.22E-6</v>
      </c>
      <c r="E5573" s="51">
        <v>3.5399999999999999E-8</v>
      </c>
      <c r="F5573" s="52">
        <v>2.9900000000000002E-7</v>
      </c>
      <c r="G5573" s="53">
        <v>1.9653999999999999E-6</v>
      </c>
      <c r="H5573" s="53">
        <f t="shared" si="86"/>
        <v>1.0023539999999999E-6</v>
      </c>
    </row>
    <row r="5574" spans="1:8" x14ac:dyDescent="0.4">
      <c r="A5574" s="49"/>
      <c r="B5574" s="50" t="s">
        <v>461</v>
      </c>
      <c r="C5574" s="51">
        <v>4.9258400000000004E-7</v>
      </c>
      <c r="D5574" s="51">
        <v>1.4074799999999999E-6</v>
      </c>
      <c r="E5574" s="51">
        <v>5.9779799999999999E-8</v>
      </c>
      <c r="F5574" s="52">
        <v>2.16E-7</v>
      </c>
      <c r="G5574" s="53">
        <v>2.1758438000000001E-6</v>
      </c>
      <c r="H5574" s="53">
        <f t="shared" si="86"/>
        <v>1.109680338E-6</v>
      </c>
    </row>
    <row r="5575" spans="1:8" x14ac:dyDescent="0.4">
      <c r="A5575" s="49"/>
      <c r="B5575" s="50" t="s">
        <v>397</v>
      </c>
      <c r="C5575" s="51">
        <v>5.03591E-7</v>
      </c>
      <c r="D5575" s="51">
        <v>1.3734400000000001E-6</v>
      </c>
      <c r="E5575" s="51">
        <v>5.9695499999999993E-8</v>
      </c>
      <c r="F5575" s="52">
        <v>3.39E-7</v>
      </c>
      <c r="G5575" s="53">
        <v>2.2757264999999996E-6</v>
      </c>
      <c r="H5575" s="53">
        <f t="shared" si="86"/>
        <v>1.1606205149999999E-6</v>
      </c>
    </row>
    <row r="5576" spans="1:8" x14ac:dyDescent="0.4">
      <c r="A5576" s="49"/>
      <c r="B5576" s="50" t="s">
        <v>378</v>
      </c>
      <c r="C5576" s="51">
        <v>8.7607500000000001E-7</v>
      </c>
      <c r="D5576" s="51">
        <v>2.1023900000000001E-6</v>
      </c>
      <c r="E5576" s="51">
        <v>1.91717E-7</v>
      </c>
      <c r="F5576" s="52">
        <v>4.3000000000000001E-7</v>
      </c>
      <c r="G5576" s="53">
        <v>3.6001819999999998E-6</v>
      </c>
      <c r="H5576" s="53">
        <f t="shared" si="86"/>
        <v>1.8360928199999999E-6</v>
      </c>
    </row>
    <row r="5577" spans="1:8" x14ac:dyDescent="0.4">
      <c r="A5577" s="49"/>
      <c r="B5577" s="50" t="s">
        <v>266</v>
      </c>
      <c r="C5577" s="51">
        <v>1.3920200000000001E-6</v>
      </c>
      <c r="D5577" s="51">
        <v>4.3788700000000001E-6</v>
      </c>
      <c r="E5577" s="51">
        <v>3.5799199999999999E-7</v>
      </c>
      <c r="F5577" s="52">
        <v>5.5500000000000009E-7</v>
      </c>
      <c r="G5577" s="53">
        <v>6.6838819999999996E-6</v>
      </c>
      <c r="H5577" s="53">
        <f t="shared" ref="H5577:H5640" si="87">G5577*0.51</f>
        <v>3.4087798199999999E-6</v>
      </c>
    </row>
    <row r="5578" spans="1:8" x14ac:dyDescent="0.4">
      <c r="A5578" s="49"/>
      <c r="B5578" s="50" t="s">
        <v>409</v>
      </c>
      <c r="C5578" s="51">
        <v>2.0880199999999999E-6</v>
      </c>
      <c r="D5578" s="51">
        <v>1.9198199999999999E-6</v>
      </c>
      <c r="E5578" s="51">
        <v>1.3373599999999998E-6</v>
      </c>
      <c r="F5578" s="52">
        <v>4.1799999999999998E-6</v>
      </c>
      <c r="G5578" s="53">
        <v>9.5252000000000016E-6</v>
      </c>
      <c r="H5578" s="53">
        <f t="shared" si="87"/>
        <v>4.8578520000000009E-6</v>
      </c>
    </row>
    <row r="5579" spans="1:8" x14ac:dyDescent="0.4">
      <c r="A5579" s="49"/>
      <c r="B5579" s="50" t="s">
        <v>460</v>
      </c>
      <c r="C5579" s="51">
        <v>6.4067500000000001E-6</v>
      </c>
      <c r="D5579" s="51">
        <v>1.9834200000000001E-5</v>
      </c>
      <c r="E5579" s="51">
        <v>3.0985399999999999E-7</v>
      </c>
      <c r="F5579" s="52">
        <v>4.7099999999999998E-6</v>
      </c>
      <c r="G5579" s="53">
        <v>3.1260803999999995E-5</v>
      </c>
      <c r="H5579" s="53">
        <f t="shared" si="87"/>
        <v>1.5943010039999996E-5</v>
      </c>
    </row>
    <row r="5580" spans="1:8" x14ac:dyDescent="0.4">
      <c r="A5580" s="49"/>
      <c r="B5580" s="50" t="s">
        <v>277</v>
      </c>
      <c r="C5580" s="51">
        <v>6.5109199999999995E-6</v>
      </c>
      <c r="D5580" s="51">
        <v>2.0182499999999999E-5</v>
      </c>
      <c r="E5580" s="51">
        <v>3.1342000000000001E-7</v>
      </c>
      <c r="F5580" s="52">
        <v>4.78E-6</v>
      </c>
      <c r="G5580" s="53">
        <v>3.1786839999999995E-5</v>
      </c>
      <c r="H5580" s="53">
        <f t="shared" si="87"/>
        <v>1.6211288399999999E-5</v>
      </c>
    </row>
    <row r="5581" spans="1:8" x14ac:dyDescent="0.4">
      <c r="A5581" s="44" t="s">
        <v>180</v>
      </c>
      <c r="B5581" s="45" t="s">
        <v>369</v>
      </c>
      <c r="C5581" s="46">
        <v>1.7062799999999998E-8</v>
      </c>
      <c r="D5581" s="46">
        <v>1.13431E-8</v>
      </c>
      <c r="E5581" s="46">
        <v>6.6770600000000003E-10</v>
      </c>
      <c r="F5581" s="47">
        <v>5.9699999999999999E-9</v>
      </c>
      <c r="G5581" s="48">
        <v>3.5043605999999999E-8</v>
      </c>
      <c r="H5581" s="48">
        <f t="shared" si="87"/>
        <v>1.7872239059999999E-8</v>
      </c>
    </row>
    <row r="5582" spans="1:8" x14ac:dyDescent="0.4">
      <c r="A5582" s="49"/>
      <c r="B5582" s="50" t="s">
        <v>370</v>
      </c>
      <c r="C5582" s="51">
        <v>1.7062799999999998E-8</v>
      </c>
      <c r="D5582" s="51">
        <v>1.13431E-8</v>
      </c>
      <c r="E5582" s="51">
        <v>6.6770600000000003E-10</v>
      </c>
      <c r="F5582" s="52">
        <v>5.9699999999999999E-9</v>
      </c>
      <c r="G5582" s="53">
        <v>3.5043605999999999E-8</v>
      </c>
      <c r="H5582" s="53">
        <f t="shared" si="87"/>
        <v>1.7872239059999999E-8</v>
      </c>
    </row>
    <row r="5583" spans="1:8" x14ac:dyDescent="0.4">
      <c r="A5583" s="49"/>
      <c r="B5583" s="50" t="s">
        <v>219</v>
      </c>
      <c r="C5583" s="51">
        <v>2.8250900000000001E-8</v>
      </c>
      <c r="D5583" s="51">
        <v>1.7235600000000001E-8</v>
      </c>
      <c r="E5583" s="51">
        <v>1.3177300000000002E-9</v>
      </c>
      <c r="F5583" s="52">
        <v>6.3300000000000003E-9</v>
      </c>
      <c r="G5583" s="53">
        <v>5.3134229999999998E-8</v>
      </c>
      <c r="H5583" s="53">
        <f t="shared" si="87"/>
        <v>2.7098457300000001E-8</v>
      </c>
    </row>
    <row r="5584" spans="1:8" x14ac:dyDescent="0.4">
      <c r="A5584" s="49"/>
      <c r="B5584" s="50" t="s">
        <v>426</v>
      </c>
      <c r="C5584" s="51">
        <v>3.1520499999999994E-8</v>
      </c>
      <c r="D5584" s="51">
        <v>1.9395999999999997E-8</v>
      </c>
      <c r="E5584" s="51">
        <v>3.2277500000000002E-9</v>
      </c>
      <c r="F5584" s="52">
        <v>7.0800000000000004E-9</v>
      </c>
      <c r="G5584" s="53">
        <v>6.122425E-8</v>
      </c>
      <c r="H5584" s="53">
        <f t="shared" si="87"/>
        <v>3.1224367499999999E-8</v>
      </c>
    </row>
    <row r="5585" spans="1:8" x14ac:dyDescent="0.4">
      <c r="A5585" s="49"/>
      <c r="B5585" s="50" t="s">
        <v>407</v>
      </c>
      <c r="C5585" s="51">
        <v>3.2920299999999996E-8</v>
      </c>
      <c r="D5585" s="51">
        <v>2.0084299999999999E-8</v>
      </c>
      <c r="E5585" s="51">
        <v>1.53553E-9</v>
      </c>
      <c r="F5585" s="52">
        <v>7.37E-9</v>
      </c>
      <c r="G5585" s="53">
        <v>6.1910129999999998E-8</v>
      </c>
      <c r="H5585" s="53">
        <f t="shared" si="87"/>
        <v>3.15741663E-8</v>
      </c>
    </row>
    <row r="5586" spans="1:8" x14ac:dyDescent="0.4">
      <c r="A5586" s="49"/>
      <c r="B5586" s="50" t="s">
        <v>345</v>
      </c>
      <c r="C5586" s="51">
        <v>4.269E-8</v>
      </c>
      <c r="D5586" s="51">
        <v>2.9573099999999998E-8</v>
      </c>
      <c r="E5586" s="51">
        <v>2.42645E-9</v>
      </c>
      <c r="F5586" s="52">
        <v>9.1300000000000014E-9</v>
      </c>
      <c r="G5586" s="53">
        <v>8.3819550000000001E-8</v>
      </c>
      <c r="H5586" s="53">
        <f t="shared" si="87"/>
        <v>4.2747970499999999E-8</v>
      </c>
    </row>
    <row r="5587" spans="1:8" x14ac:dyDescent="0.4">
      <c r="A5587" s="49"/>
      <c r="B5587" s="50" t="s">
        <v>458</v>
      </c>
      <c r="C5587" s="51">
        <v>6.0230099999999996E-8</v>
      </c>
      <c r="D5587" s="51">
        <v>3.1585899999999997E-8</v>
      </c>
      <c r="E5587" s="51">
        <v>3.1991299999999999E-9</v>
      </c>
      <c r="F5587" s="52">
        <v>1.11E-8</v>
      </c>
      <c r="G5587" s="53">
        <v>1.0611512999999999E-7</v>
      </c>
      <c r="H5587" s="53">
        <f t="shared" si="87"/>
        <v>5.4118716299999997E-8</v>
      </c>
    </row>
    <row r="5588" spans="1:8" x14ac:dyDescent="0.4">
      <c r="A5588" s="49"/>
      <c r="B5588" s="50" t="s">
        <v>448</v>
      </c>
      <c r="C5588" s="51">
        <v>5.5736599999999996E-8</v>
      </c>
      <c r="D5588" s="51">
        <v>3.8383E-8</v>
      </c>
      <c r="E5588" s="51">
        <v>3.2603600000000001E-9</v>
      </c>
      <c r="F5588" s="52">
        <v>1.18E-8</v>
      </c>
      <c r="G5588" s="53">
        <v>1.0917996E-7</v>
      </c>
      <c r="H5588" s="53">
        <f t="shared" si="87"/>
        <v>5.5681779600000004E-8</v>
      </c>
    </row>
    <row r="5589" spans="1:8" x14ac:dyDescent="0.4">
      <c r="A5589" s="49"/>
      <c r="B5589" s="50" t="s">
        <v>346</v>
      </c>
      <c r="C5589" s="51">
        <v>5.0809600000000001E-8</v>
      </c>
      <c r="D5589" s="51">
        <v>1.18076E-7</v>
      </c>
      <c r="E5589" s="51">
        <v>1.3861300000000001E-8</v>
      </c>
      <c r="F5589" s="52">
        <v>1.55E-8</v>
      </c>
      <c r="G5589" s="53">
        <v>1.982469E-7</v>
      </c>
      <c r="H5589" s="53">
        <f t="shared" si="87"/>
        <v>1.01105919E-7</v>
      </c>
    </row>
    <row r="5590" spans="1:8" x14ac:dyDescent="0.4">
      <c r="A5590" s="49"/>
      <c r="B5590" s="50" t="s">
        <v>438</v>
      </c>
      <c r="C5590" s="51">
        <v>1.2334199999999999E-7</v>
      </c>
      <c r="D5590" s="51">
        <v>6.506310000000001E-8</v>
      </c>
      <c r="E5590" s="51">
        <v>6.5226099999999997E-9</v>
      </c>
      <c r="F5590" s="52">
        <v>2.2799999999999999E-8</v>
      </c>
      <c r="G5590" s="53">
        <v>2.1772771000000001E-7</v>
      </c>
      <c r="H5590" s="53">
        <f t="shared" si="87"/>
        <v>1.1104113210000001E-7</v>
      </c>
    </row>
    <row r="5591" spans="1:8" x14ac:dyDescent="0.4">
      <c r="A5591" s="49"/>
      <c r="B5591" s="50" t="s">
        <v>327</v>
      </c>
      <c r="C5591" s="51">
        <v>8.6808799999999996E-8</v>
      </c>
      <c r="D5591" s="51">
        <v>9.5187799999999994E-8</v>
      </c>
      <c r="E5591" s="51">
        <v>2.2980699999999999E-8</v>
      </c>
      <c r="F5591" s="52">
        <v>2.5399999999999999E-8</v>
      </c>
      <c r="G5591" s="53">
        <v>2.303773E-7</v>
      </c>
      <c r="H5591" s="53">
        <f t="shared" si="87"/>
        <v>1.17492423E-7</v>
      </c>
    </row>
    <row r="5592" spans="1:8" x14ac:dyDescent="0.4">
      <c r="A5592" s="49"/>
      <c r="B5592" s="50" t="s">
        <v>217</v>
      </c>
      <c r="C5592" s="51">
        <v>1.1000000000000001E-7</v>
      </c>
      <c r="D5592" s="51">
        <v>7.2899999999999998E-8</v>
      </c>
      <c r="E5592" s="51">
        <v>1.7499999999999998E-8</v>
      </c>
      <c r="F5592" s="52">
        <v>3.9499999999999996E-8</v>
      </c>
      <c r="G5592" s="53">
        <v>2.3989999999999997E-7</v>
      </c>
      <c r="H5592" s="53">
        <f t="shared" si="87"/>
        <v>1.2234899999999998E-7</v>
      </c>
    </row>
    <row r="5593" spans="1:8" x14ac:dyDescent="0.4">
      <c r="A5593" s="49"/>
      <c r="B5593" s="50" t="s">
        <v>344</v>
      </c>
      <c r="C5593" s="51">
        <v>1.23209E-7</v>
      </c>
      <c r="D5593" s="51">
        <v>7.8508499999999991E-8</v>
      </c>
      <c r="E5593" s="51">
        <v>1.12013E-8</v>
      </c>
      <c r="F5593" s="52">
        <v>2.8600000000000001E-8</v>
      </c>
      <c r="G5593" s="53">
        <v>2.415188E-7</v>
      </c>
      <c r="H5593" s="53">
        <f t="shared" si="87"/>
        <v>1.23174588E-7</v>
      </c>
    </row>
    <row r="5594" spans="1:8" x14ac:dyDescent="0.4">
      <c r="A5594" s="49"/>
      <c r="B5594" s="50" t="s">
        <v>159</v>
      </c>
      <c r="C5594" s="51">
        <v>1.0145E-7</v>
      </c>
      <c r="D5594" s="51">
        <v>6.3073399999999994E-8</v>
      </c>
      <c r="E5594" s="51">
        <v>4.2661399999999996E-8</v>
      </c>
      <c r="F5594" s="52">
        <v>5.0099999999999999E-8</v>
      </c>
      <c r="G5594" s="53">
        <v>2.5728479999999998E-7</v>
      </c>
      <c r="H5594" s="53">
        <f t="shared" si="87"/>
        <v>1.31215248E-7</v>
      </c>
    </row>
    <row r="5595" spans="1:8" x14ac:dyDescent="0.4">
      <c r="A5595" s="49"/>
      <c r="B5595" s="50" t="s">
        <v>393</v>
      </c>
      <c r="C5595" s="51">
        <v>1.24373E-7</v>
      </c>
      <c r="D5595" s="51">
        <v>9.47351E-8</v>
      </c>
      <c r="E5595" s="51">
        <v>1.05385E-8</v>
      </c>
      <c r="F5595" s="52">
        <v>3.8199999999999998E-8</v>
      </c>
      <c r="G5595" s="53">
        <v>2.6784660000000001E-7</v>
      </c>
      <c r="H5595" s="53">
        <f t="shared" si="87"/>
        <v>1.3660176600000002E-7</v>
      </c>
    </row>
    <row r="5596" spans="1:8" x14ac:dyDescent="0.4">
      <c r="A5596" s="49"/>
      <c r="B5596" s="50" t="s">
        <v>413</v>
      </c>
      <c r="C5596" s="51">
        <v>1.2141E-7</v>
      </c>
      <c r="D5596" s="51">
        <v>1.2548600000000002E-7</v>
      </c>
      <c r="E5596" s="51">
        <v>1.7670900000000001E-8</v>
      </c>
      <c r="F5596" s="52">
        <v>4.3399999999999998E-8</v>
      </c>
      <c r="G5596" s="53">
        <v>3.079669E-7</v>
      </c>
      <c r="H5596" s="53">
        <f t="shared" si="87"/>
        <v>1.5706311900000002E-7</v>
      </c>
    </row>
    <row r="5597" spans="1:8" x14ac:dyDescent="0.4">
      <c r="A5597" s="49"/>
      <c r="B5597" s="50" t="s">
        <v>445</v>
      </c>
      <c r="C5597" s="51">
        <v>1.14534E-7</v>
      </c>
      <c r="D5597" s="51">
        <v>9.8174100000000008E-8</v>
      </c>
      <c r="E5597" s="51">
        <v>2.8653199999999999E-8</v>
      </c>
      <c r="F5597" s="52">
        <v>9.76E-8</v>
      </c>
      <c r="G5597" s="53">
        <v>3.3896130000000002E-7</v>
      </c>
      <c r="H5597" s="53">
        <f t="shared" si="87"/>
        <v>1.7287026300000001E-7</v>
      </c>
    </row>
    <row r="5598" spans="1:8" x14ac:dyDescent="0.4">
      <c r="A5598" s="49"/>
      <c r="B5598" s="50" t="s">
        <v>396</v>
      </c>
      <c r="C5598" s="51">
        <v>1.61E-7</v>
      </c>
      <c r="D5598" s="51">
        <v>1.2000000000000002E-7</v>
      </c>
      <c r="E5598" s="51">
        <v>7.3700000000000005E-8</v>
      </c>
      <c r="F5598" s="52">
        <v>1.0900000000000001E-7</v>
      </c>
      <c r="G5598" s="53">
        <v>4.637E-7</v>
      </c>
      <c r="H5598" s="53">
        <f t="shared" si="87"/>
        <v>2.3648700000000002E-7</v>
      </c>
    </row>
    <row r="5599" spans="1:8" x14ac:dyDescent="0.4">
      <c r="A5599" s="49"/>
      <c r="B5599" s="50" t="s">
        <v>216</v>
      </c>
      <c r="C5599" s="51">
        <v>2.0431200000000001E-7</v>
      </c>
      <c r="D5599" s="51">
        <v>1.2791599999999999E-7</v>
      </c>
      <c r="E5599" s="51">
        <v>5.9973700000000002E-8</v>
      </c>
      <c r="F5599" s="52">
        <v>8.3599999999999994E-8</v>
      </c>
      <c r="G5599" s="53">
        <v>4.7580169999999998E-7</v>
      </c>
      <c r="H5599" s="53">
        <f t="shared" si="87"/>
        <v>2.42658867E-7</v>
      </c>
    </row>
    <row r="5600" spans="1:8" x14ac:dyDescent="0.4">
      <c r="A5600" s="49"/>
      <c r="B5600" s="50" t="s">
        <v>349</v>
      </c>
      <c r="C5600" s="51">
        <v>1.83783E-7</v>
      </c>
      <c r="D5600" s="51">
        <v>1.3154800000000001E-7</v>
      </c>
      <c r="E5600" s="51">
        <v>7.4378500000000007E-8</v>
      </c>
      <c r="F5600" s="52">
        <v>1.12E-7</v>
      </c>
      <c r="G5600" s="53">
        <v>5.0170949999999994E-7</v>
      </c>
      <c r="H5600" s="53">
        <f t="shared" si="87"/>
        <v>2.55871845E-7</v>
      </c>
    </row>
    <row r="5601" spans="1:8" x14ac:dyDescent="0.4">
      <c r="A5601" s="49"/>
      <c r="B5601" s="50" t="s">
        <v>74</v>
      </c>
      <c r="C5601" s="51">
        <v>1.83783E-7</v>
      </c>
      <c r="D5601" s="51">
        <v>1.3154800000000001E-7</v>
      </c>
      <c r="E5601" s="51">
        <v>7.4378500000000007E-8</v>
      </c>
      <c r="F5601" s="52">
        <v>1.12E-7</v>
      </c>
      <c r="G5601" s="53">
        <v>5.0170949999999994E-7</v>
      </c>
      <c r="H5601" s="53">
        <f t="shared" si="87"/>
        <v>2.55871845E-7</v>
      </c>
    </row>
    <row r="5602" spans="1:8" x14ac:dyDescent="0.4">
      <c r="A5602" s="49"/>
      <c r="B5602" s="50" t="s">
        <v>350</v>
      </c>
      <c r="C5602" s="51">
        <v>1.83783E-7</v>
      </c>
      <c r="D5602" s="51">
        <v>1.3154800000000001E-7</v>
      </c>
      <c r="E5602" s="51">
        <v>7.4378500000000007E-8</v>
      </c>
      <c r="F5602" s="52">
        <v>1.12E-7</v>
      </c>
      <c r="G5602" s="53">
        <v>5.0170949999999994E-7</v>
      </c>
      <c r="H5602" s="53">
        <f t="shared" si="87"/>
        <v>2.55871845E-7</v>
      </c>
    </row>
    <row r="5603" spans="1:8" x14ac:dyDescent="0.4">
      <c r="A5603" s="49"/>
      <c r="B5603" s="50" t="s">
        <v>284</v>
      </c>
      <c r="C5603" s="51">
        <v>2.1474699999999998E-7</v>
      </c>
      <c r="D5603" s="51">
        <v>1.48066E-7</v>
      </c>
      <c r="E5603" s="51">
        <v>6.0181300000000004E-8</v>
      </c>
      <c r="F5603" s="52">
        <v>8.7800000000000005E-8</v>
      </c>
      <c r="G5603" s="53">
        <v>5.1079430000000002E-7</v>
      </c>
      <c r="H5603" s="53">
        <f t="shared" si="87"/>
        <v>2.6050509300000004E-7</v>
      </c>
    </row>
    <row r="5604" spans="1:8" x14ac:dyDescent="0.4">
      <c r="A5604" s="49"/>
      <c r="B5604" s="50" t="s">
        <v>365</v>
      </c>
      <c r="C5604" s="51">
        <v>1.5748800000000001E-7</v>
      </c>
      <c r="D5604" s="51">
        <v>8.0018000000000009E-8</v>
      </c>
      <c r="E5604" s="51">
        <v>1.0080300000000001E-7</v>
      </c>
      <c r="F5604" s="52">
        <v>1.8900000000000001E-7</v>
      </c>
      <c r="G5604" s="53">
        <v>5.2730900000000005E-7</v>
      </c>
      <c r="H5604" s="53">
        <f t="shared" si="87"/>
        <v>2.6892759000000001E-7</v>
      </c>
    </row>
    <row r="5605" spans="1:8" x14ac:dyDescent="0.4">
      <c r="A5605" s="49"/>
      <c r="B5605" s="50" t="s">
        <v>335</v>
      </c>
      <c r="C5605" s="51">
        <v>3.4212899999999998E-7</v>
      </c>
      <c r="D5605" s="51">
        <v>1.7564899999999999E-7</v>
      </c>
      <c r="E5605" s="51">
        <v>1.34865E-8</v>
      </c>
      <c r="F5605" s="52">
        <v>5.4500000000000005E-8</v>
      </c>
      <c r="G5605" s="53">
        <v>5.8576449999999994E-7</v>
      </c>
      <c r="H5605" s="53">
        <f t="shared" si="87"/>
        <v>2.9873989499999998E-7</v>
      </c>
    </row>
    <row r="5606" spans="1:8" x14ac:dyDescent="0.4">
      <c r="A5606" s="49"/>
      <c r="B5606" s="50" t="s">
        <v>427</v>
      </c>
      <c r="C5606" s="51">
        <v>2.4013400000000002E-7</v>
      </c>
      <c r="D5606" s="51">
        <v>1.74962E-7</v>
      </c>
      <c r="E5606" s="51">
        <v>1.10494E-7</v>
      </c>
      <c r="F5606" s="52">
        <v>1.12E-7</v>
      </c>
      <c r="G5606" s="53">
        <v>6.3759000000000009E-7</v>
      </c>
      <c r="H5606" s="53">
        <f t="shared" si="87"/>
        <v>3.2517090000000003E-7</v>
      </c>
    </row>
    <row r="5607" spans="1:8" x14ac:dyDescent="0.4">
      <c r="A5607" s="49"/>
      <c r="B5607" s="50" t="s">
        <v>220</v>
      </c>
      <c r="C5607" s="51">
        <v>3.1993100000000001E-7</v>
      </c>
      <c r="D5607" s="51">
        <v>2.0018699999999999E-7</v>
      </c>
      <c r="E5607" s="51">
        <v>3.5456100000000002E-8</v>
      </c>
      <c r="F5607" s="52">
        <v>9.1199999999999996E-8</v>
      </c>
      <c r="G5607" s="53">
        <v>6.4677409999999996E-7</v>
      </c>
      <c r="H5607" s="53">
        <f t="shared" si="87"/>
        <v>3.2985479099999997E-7</v>
      </c>
    </row>
    <row r="5608" spans="1:8" x14ac:dyDescent="0.4">
      <c r="A5608" s="49"/>
      <c r="B5608" s="50" t="s">
        <v>321</v>
      </c>
      <c r="C5608" s="51">
        <v>2.2609899999999999E-7</v>
      </c>
      <c r="D5608" s="51">
        <v>1.7623000000000001E-7</v>
      </c>
      <c r="E5608" s="51">
        <v>8.04819E-8</v>
      </c>
      <c r="F5608" s="52">
        <v>2.0000000000000002E-7</v>
      </c>
      <c r="G5608" s="53">
        <v>6.8281089999999999E-7</v>
      </c>
      <c r="H5608" s="53">
        <f t="shared" si="87"/>
        <v>3.4823355899999998E-7</v>
      </c>
    </row>
    <row r="5609" spans="1:8" x14ac:dyDescent="0.4">
      <c r="A5609" s="49"/>
      <c r="B5609" s="50" t="s">
        <v>380</v>
      </c>
      <c r="C5609" s="51">
        <v>3.1096399999999998E-7</v>
      </c>
      <c r="D5609" s="51">
        <v>2.3057199999999998E-7</v>
      </c>
      <c r="E5609" s="51">
        <v>6.2497400000000002E-8</v>
      </c>
      <c r="F5609" s="52">
        <v>1.42E-7</v>
      </c>
      <c r="G5609" s="53">
        <v>7.4603340000000007E-7</v>
      </c>
      <c r="H5609" s="53">
        <f t="shared" si="87"/>
        <v>3.8047703400000002E-7</v>
      </c>
    </row>
    <row r="5610" spans="1:8" x14ac:dyDescent="0.4">
      <c r="A5610" s="49"/>
      <c r="B5610" s="50" t="s">
        <v>307</v>
      </c>
      <c r="C5610" s="51">
        <v>3.8120600000000001E-7</v>
      </c>
      <c r="D5610" s="51">
        <v>2.37547E-7</v>
      </c>
      <c r="E5610" s="51">
        <v>3.1024400000000002E-8</v>
      </c>
      <c r="F5610" s="52">
        <v>1.5599999999999999E-7</v>
      </c>
      <c r="G5610" s="53">
        <v>8.0577739999999995E-7</v>
      </c>
      <c r="H5610" s="53">
        <f t="shared" si="87"/>
        <v>4.1094647399999998E-7</v>
      </c>
    </row>
    <row r="5611" spans="1:8" x14ac:dyDescent="0.4">
      <c r="A5611" s="49"/>
      <c r="B5611" s="50" t="s">
        <v>373</v>
      </c>
      <c r="C5611" s="51">
        <v>2.5096400000000002E-7</v>
      </c>
      <c r="D5611" s="51">
        <v>3.6244199999999996E-7</v>
      </c>
      <c r="E5611" s="51">
        <v>8.7400100000000007E-8</v>
      </c>
      <c r="F5611" s="52">
        <v>1.2000000000000002E-7</v>
      </c>
      <c r="G5611" s="53">
        <v>8.2080609999999994E-7</v>
      </c>
      <c r="H5611" s="53">
        <f t="shared" si="87"/>
        <v>4.1861111099999997E-7</v>
      </c>
    </row>
    <row r="5612" spans="1:8" x14ac:dyDescent="0.4">
      <c r="A5612" s="49"/>
      <c r="B5612" s="50" t="s">
        <v>342</v>
      </c>
      <c r="C5612" s="51">
        <v>3.4892799999999999E-7</v>
      </c>
      <c r="D5612" s="51">
        <v>2.9344600000000002E-7</v>
      </c>
      <c r="E5612" s="51">
        <v>1.6667599999999998E-7</v>
      </c>
      <c r="F5612" s="52">
        <v>9.3600000000000004E-8</v>
      </c>
      <c r="G5612" s="53">
        <v>9.0264999999999995E-7</v>
      </c>
      <c r="H5612" s="53">
        <f t="shared" si="87"/>
        <v>4.603515E-7</v>
      </c>
    </row>
    <row r="5613" spans="1:8" x14ac:dyDescent="0.4">
      <c r="A5613" s="49"/>
      <c r="B5613" s="50" t="s">
        <v>381</v>
      </c>
      <c r="C5613" s="51">
        <v>2.5047900000000003E-7</v>
      </c>
      <c r="D5613" s="51">
        <v>5.9887600000000007E-7</v>
      </c>
      <c r="E5613" s="51">
        <v>1.36207E-8</v>
      </c>
      <c r="F5613" s="52">
        <v>4.73E-8</v>
      </c>
      <c r="G5613" s="53">
        <v>9.1027570000000004E-7</v>
      </c>
      <c r="H5613" s="53">
        <f t="shared" si="87"/>
        <v>4.6424060700000001E-7</v>
      </c>
    </row>
    <row r="5614" spans="1:8" x14ac:dyDescent="0.4">
      <c r="A5614" s="49"/>
      <c r="B5614" s="50" t="s">
        <v>358</v>
      </c>
      <c r="C5614" s="51">
        <v>3.9653099999999999E-7</v>
      </c>
      <c r="D5614" s="51">
        <v>3.1169800000000002E-7</v>
      </c>
      <c r="E5614" s="51">
        <v>9.7478499999999995E-8</v>
      </c>
      <c r="F5614" s="52">
        <v>1.9599999999999998E-7</v>
      </c>
      <c r="G5614" s="53">
        <v>1.0017074999999998E-6</v>
      </c>
      <c r="H5614" s="53">
        <f t="shared" si="87"/>
        <v>5.1087082499999989E-7</v>
      </c>
    </row>
    <row r="5615" spans="1:8" x14ac:dyDescent="0.4">
      <c r="A5615" s="49"/>
      <c r="B5615" s="50" t="s">
        <v>379</v>
      </c>
      <c r="C5615" s="51">
        <v>3.4473099999999997E-7</v>
      </c>
      <c r="D5615" s="51">
        <v>1.98608E-7</v>
      </c>
      <c r="E5615" s="51">
        <v>1.3727199999999999E-7</v>
      </c>
      <c r="F5615" s="52">
        <v>3.3799999999999998E-7</v>
      </c>
      <c r="G5615" s="53">
        <v>1.018611E-6</v>
      </c>
      <c r="H5615" s="53">
        <f t="shared" si="87"/>
        <v>5.1949161000000002E-7</v>
      </c>
    </row>
    <row r="5616" spans="1:8" x14ac:dyDescent="0.4">
      <c r="A5616" s="49"/>
      <c r="B5616" s="50" t="s">
        <v>384</v>
      </c>
      <c r="C5616" s="51">
        <v>3.1907099999999999E-7</v>
      </c>
      <c r="D5616" s="51">
        <v>1.62889E-7</v>
      </c>
      <c r="E5616" s="51">
        <v>1.9154900000000002E-7</v>
      </c>
      <c r="F5616" s="52">
        <v>3.5799999999999995E-7</v>
      </c>
      <c r="G5616" s="53">
        <v>1.0315089999999998E-6</v>
      </c>
      <c r="H5616" s="53">
        <f t="shared" si="87"/>
        <v>5.2606958999999994E-7</v>
      </c>
    </row>
    <row r="5617" spans="1:8" x14ac:dyDescent="0.4">
      <c r="A5617" s="49"/>
      <c r="B5617" s="50" t="s">
        <v>455</v>
      </c>
      <c r="C5617" s="51">
        <v>3.7251299999999997E-7</v>
      </c>
      <c r="D5617" s="51">
        <v>2.5975399999999998E-7</v>
      </c>
      <c r="E5617" s="51">
        <v>1.27619E-7</v>
      </c>
      <c r="F5617" s="52">
        <v>2.72E-7</v>
      </c>
      <c r="G5617" s="53">
        <v>1.0318860000000001E-6</v>
      </c>
      <c r="H5617" s="53">
        <f t="shared" si="87"/>
        <v>5.2626186000000008E-7</v>
      </c>
    </row>
    <row r="5618" spans="1:8" x14ac:dyDescent="0.4">
      <c r="A5618" s="49"/>
      <c r="B5618" s="50" t="s">
        <v>441</v>
      </c>
      <c r="C5618" s="51">
        <v>3.45578E-7</v>
      </c>
      <c r="D5618" s="51">
        <v>4.7253200000000001E-7</v>
      </c>
      <c r="E5618" s="51">
        <v>9.8635700000000008E-8</v>
      </c>
      <c r="F5618" s="52">
        <v>1.4700000000000001E-7</v>
      </c>
      <c r="G5618" s="53">
        <v>1.0637456999999998E-6</v>
      </c>
      <c r="H5618" s="53">
        <f t="shared" si="87"/>
        <v>5.425103069999999E-7</v>
      </c>
    </row>
    <row r="5619" spans="1:8" x14ac:dyDescent="0.4">
      <c r="A5619" s="49"/>
      <c r="B5619" s="50" t="s">
        <v>414</v>
      </c>
      <c r="C5619" s="51">
        <v>5.7932100000000006E-7</v>
      </c>
      <c r="D5619" s="51">
        <v>3.90559E-7</v>
      </c>
      <c r="E5619" s="51">
        <v>3.1766900000000004E-8</v>
      </c>
      <c r="F5619" s="52">
        <v>1.2799999999999998E-7</v>
      </c>
      <c r="G5619" s="53">
        <v>1.1296469E-6</v>
      </c>
      <c r="H5619" s="53">
        <f t="shared" si="87"/>
        <v>5.7611991900000002E-7</v>
      </c>
    </row>
    <row r="5620" spans="1:8" x14ac:dyDescent="0.4">
      <c r="A5620" s="49"/>
      <c r="B5620" s="50" t="s">
        <v>382</v>
      </c>
      <c r="C5620" s="51">
        <v>4.8599999999999998E-7</v>
      </c>
      <c r="D5620" s="51">
        <v>3.27E-7</v>
      </c>
      <c r="E5620" s="51">
        <v>1.9900000000000002E-7</v>
      </c>
      <c r="F5620" s="52">
        <v>2.4899999999999997E-7</v>
      </c>
      <c r="G5620" s="53">
        <v>1.2609999999999999E-6</v>
      </c>
      <c r="H5620" s="53">
        <f t="shared" si="87"/>
        <v>6.4310999999999999E-7</v>
      </c>
    </row>
    <row r="5621" spans="1:8" x14ac:dyDescent="0.4">
      <c r="A5621" s="49"/>
      <c r="B5621" s="50" t="s">
        <v>372</v>
      </c>
      <c r="C5621" s="51">
        <v>8.7043300000000002E-7</v>
      </c>
      <c r="D5621" s="51">
        <v>2.84936E-7</v>
      </c>
      <c r="E5621" s="51">
        <v>6.9809100000000005E-8</v>
      </c>
      <c r="F5621" s="52">
        <v>1.2799999999999998E-7</v>
      </c>
      <c r="G5621" s="53">
        <v>1.3531781E-6</v>
      </c>
      <c r="H5621" s="53">
        <f t="shared" si="87"/>
        <v>6.9012083100000004E-7</v>
      </c>
    </row>
    <row r="5622" spans="1:8" x14ac:dyDescent="0.4">
      <c r="A5622" s="49"/>
      <c r="B5622" s="50" t="s">
        <v>354</v>
      </c>
      <c r="C5622" s="51">
        <v>5.9299999999999998E-7</v>
      </c>
      <c r="D5622" s="51">
        <v>3.6300000000000001E-7</v>
      </c>
      <c r="E5622" s="51">
        <v>1.9000000000000001E-7</v>
      </c>
      <c r="F5622" s="52">
        <v>2.6E-7</v>
      </c>
      <c r="G5622" s="53">
        <v>1.4060000000000002E-6</v>
      </c>
      <c r="H5622" s="53">
        <f t="shared" si="87"/>
        <v>7.1706000000000015E-7</v>
      </c>
    </row>
    <row r="5623" spans="1:8" x14ac:dyDescent="0.4">
      <c r="A5623" s="49"/>
      <c r="B5623" s="50" t="s">
        <v>417</v>
      </c>
      <c r="C5623" s="51">
        <v>5.4626399999999992E-7</v>
      </c>
      <c r="D5623" s="51">
        <v>2.7188000000000002E-7</v>
      </c>
      <c r="E5623" s="51">
        <v>2.08315E-7</v>
      </c>
      <c r="F5623" s="52">
        <v>4.3100000000000003E-7</v>
      </c>
      <c r="G5623" s="53">
        <v>1.4574589999999999E-6</v>
      </c>
      <c r="H5623" s="53">
        <f t="shared" si="87"/>
        <v>7.4330408999999995E-7</v>
      </c>
    </row>
    <row r="5624" spans="1:8" x14ac:dyDescent="0.4">
      <c r="A5624" s="49"/>
      <c r="B5624" s="50" t="s">
        <v>436</v>
      </c>
      <c r="C5624" s="51">
        <v>6.1492899999999999E-7</v>
      </c>
      <c r="D5624" s="51">
        <v>4.7281099999999998E-7</v>
      </c>
      <c r="E5624" s="51">
        <v>1.20036E-7</v>
      </c>
      <c r="F5624" s="52">
        <v>2.4999999999999999E-7</v>
      </c>
      <c r="G5624" s="53">
        <v>1.457776E-6</v>
      </c>
      <c r="H5624" s="53">
        <f t="shared" si="87"/>
        <v>7.4346576000000005E-7</v>
      </c>
    </row>
    <row r="5625" spans="1:8" x14ac:dyDescent="0.4">
      <c r="A5625" s="49"/>
      <c r="B5625" s="50" t="s">
        <v>405</v>
      </c>
      <c r="C5625" s="51">
        <v>5.5400000000000001E-7</v>
      </c>
      <c r="D5625" s="51">
        <v>7.2800000000000006E-7</v>
      </c>
      <c r="E5625" s="51">
        <v>1.3200000000000002E-7</v>
      </c>
      <c r="F5625" s="52">
        <v>1.43E-7</v>
      </c>
      <c r="G5625" s="53">
        <v>1.5570000000000003E-6</v>
      </c>
      <c r="H5625" s="53">
        <f t="shared" si="87"/>
        <v>7.9407000000000017E-7</v>
      </c>
    </row>
    <row r="5626" spans="1:8" x14ac:dyDescent="0.4">
      <c r="A5626" s="49"/>
      <c r="B5626" s="50" t="s">
        <v>466</v>
      </c>
      <c r="C5626" s="51">
        <v>7.0999999999999998E-7</v>
      </c>
      <c r="D5626" s="51">
        <v>7.1799999999999994E-7</v>
      </c>
      <c r="E5626" s="51">
        <v>1.43E-7</v>
      </c>
      <c r="F5626" s="52">
        <v>2.5700000000000004E-7</v>
      </c>
      <c r="G5626" s="53">
        <v>1.8279999999999999E-6</v>
      </c>
      <c r="H5626" s="53">
        <f t="shared" si="87"/>
        <v>9.3227999999999993E-7</v>
      </c>
    </row>
    <row r="5627" spans="1:8" x14ac:dyDescent="0.4">
      <c r="A5627" s="49"/>
      <c r="B5627" s="50" t="s">
        <v>475</v>
      </c>
      <c r="C5627" s="51">
        <v>6.7506300000000004E-7</v>
      </c>
      <c r="D5627" s="51">
        <v>8.9720499999999999E-7</v>
      </c>
      <c r="E5627" s="51">
        <v>2.13154E-7</v>
      </c>
      <c r="F5627" s="52">
        <v>2.1E-7</v>
      </c>
      <c r="G5627" s="53">
        <v>1.9954220000000002E-6</v>
      </c>
      <c r="H5627" s="53">
        <f t="shared" si="87"/>
        <v>1.0176652200000001E-6</v>
      </c>
    </row>
    <row r="5628" spans="1:8" x14ac:dyDescent="0.4">
      <c r="A5628" s="49"/>
      <c r="B5628" s="50" t="s">
        <v>399</v>
      </c>
      <c r="C5628" s="51">
        <v>8.5235599999999993E-7</v>
      </c>
      <c r="D5628" s="51">
        <v>6.4528099999999999E-7</v>
      </c>
      <c r="E5628" s="51">
        <v>2.9096999999999996E-7</v>
      </c>
      <c r="F5628" s="52">
        <v>4.0600000000000001E-7</v>
      </c>
      <c r="G5628" s="53">
        <v>2.1946069999999997E-6</v>
      </c>
      <c r="H5628" s="53">
        <f t="shared" si="87"/>
        <v>1.1192495699999998E-6</v>
      </c>
    </row>
    <row r="5629" spans="1:8" x14ac:dyDescent="0.4">
      <c r="A5629" s="49"/>
      <c r="B5629" s="50" t="s">
        <v>471</v>
      </c>
      <c r="C5629" s="51">
        <v>1.2027400000000002E-6</v>
      </c>
      <c r="D5629" s="51">
        <v>6.5893899999999997E-7</v>
      </c>
      <c r="E5629" s="51">
        <v>3.1645300000000003E-7</v>
      </c>
      <c r="F5629" s="52">
        <v>2.3200000000000001E-7</v>
      </c>
      <c r="G5629" s="53">
        <v>2.4101320000000001E-6</v>
      </c>
      <c r="H5629" s="53">
        <f t="shared" si="87"/>
        <v>1.2291673200000001E-6</v>
      </c>
    </row>
    <row r="5630" spans="1:8" x14ac:dyDescent="0.4">
      <c r="A5630" s="49"/>
      <c r="B5630" s="50" t="s">
        <v>449</v>
      </c>
      <c r="C5630" s="51">
        <v>1.27749E-6</v>
      </c>
      <c r="D5630" s="51">
        <v>7.1557900000000003E-7</v>
      </c>
      <c r="E5630" s="51">
        <v>1.6248599999999999E-7</v>
      </c>
      <c r="F5630" s="52">
        <v>3.0699999999999998E-7</v>
      </c>
      <c r="G5630" s="53">
        <v>2.4625549999999998E-6</v>
      </c>
      <c r="H5630" s="53">
        <f t="shared" si="87"/>
        <v>1.25590305E-6</v>
      </c>
    </row>
    <row r="5631" spans="1:8" x14ac:dyDescent="0.4">
      <c r="A5631" s="49"/>
      <c r="B5631" s="50" t="s">
        <v>363</v>
      </c>
      <c r="C5631" s="51">
        <v>1.1706500000000002E-6</v>
      </c>
      <c r="D5631" s="51">
        <v>6.4393600000000003E-7</v>
      </c>
      <c r="E5631" s="51">
        <v>6.0609099999999997E-7</v>
      </c>
      <c r="F5631" s="52">
        <v>6.4300000000000003E-7</v>
      </c>
      <c r="G5631" s="53">
        <v>3.063677E-6</v>
      </c>
      <c r="H5631" s="53">
        <f t="shared" si="87"/>
        <v>1.5624752699999999E-6</v>
      </c>
    </row>
    <row r="5632" spans="1:8" x14ac:dyDescent="0.4">
      <c r="A5632" s="49"/>
      <c r="B5632" s="50" t="s">
        <v>419</v>
      </c>
      <c r="C5632" s="51">
        <v>1.11904E-6</v>
      </c>
      <c r="D5632" s="51">
        <v>1.13214E-6</v>
      </c>
      <c r="E5632" s="51">
        <v>2.2691000000000001E-7</v>
      </c>
      <c r="F5632" s="52">
        <v>6.6400000000000002E-7</v>
      </c>
      <c r="G5632" s="53">
        <v>3.1420900000000001E-6</v>
      </c>
      <c r="H5632" s="53">
        <f t="shared" si="87"/>
        <v>1.6024659000000001E-6</v>
      </c>
    </row>
    <row r="5633" spans="1:8" x14ac:dyDescent="0.4">
      <c r="A5633" s="49"/>
      <c r="B5633" s="50" t="s">
        <v>221</v>
      </c>
      <c r="C5633" s="51">
        <v>5.2280899999999993E-7</v>
      </c>
      <c r="D5633" s="51">
        <v>9.9581600000000008E-7</v>
      </c>
      <c r="E5633" s="51">
        <v>5.3120200000000005E-7</v>
      </c>
      <c r="F5633" s="52">
        <v>1.64E-6</v>
      </c>
      <c r="G5633" s="53">
        <v>3.6898269999999999E-6</v>
      </c>
      <c r="H5633" s="53">
        <f t="shared" si="87"/>
        <v>1.8818117700000001E-6</v>
      </c>
    </row>
    <row r="5634" spans="1:8" x14ac:dyDescent="0.4">
      <c r="A5634" s="49"/>
      <c r="B5634" s="50" t="s">
        <v>362</v>
      </c>
      <c r="C5634" s="51">
        <v>3.4400000000000001E-7</v>
      </c>
      <c r="D5634" s="51">
        <v>9.5299999999999992E-7</v>
      </c>
      <c r="E5634" s="51">
        <v>7.5600000000000005E-7</v>
      </c>
      <c r="F5634" s="52">
        <v>2.2200000000000003E-6</v>
      </c>
      <c r="G5634" s="53">
        <v>4.2730000000000004E-6</v>
      </c>
      <c r="H5634" s="53">
        <f t="shared" si="87"/>
        <v>2.1792300000000002E-6</v>
      </c>
    </row>
    <row r="5635" spans="1:8" x14ac:dyDescent="0.4">
      <c r="A5635" s="49"/>
      <c r="B5635" s="50" t="s">
        <v>351</v>
      </c>
      <c r="C5635" s="51">
        <v>1.81E-6</v>
      </c>
      <c r="D5635" s="51">
        <v>9.5099999999999998E-7</v>
      </c>
      <c r="E5635" s="51">
        <v>6.4499999999999997E-7</v>
      </c>
      <c r="F5635" s="52">
        <v>9.2500000000000004E-7</v>
      </c>
      <c r="G5635" s="53">
        <v>4.3309999999999997E-6</v>
      </c>
      <c r="H5635" s="53">
        <f t="shared" si="87"/>
        <v>2.2088099999999998E-6</v>
      </c>
    </row>
    <row r="5636" spans="1:8" x14ac:dyDescent="0.4">
      <c r="A5636" s="49"/>
      <c r="B5636" s="50" t="s">
        <v>447</v>
      </c>
      <c r="C5636" s="51">
        <v>1.9253E-6</v>
      </c>
      <c r="D5636" s="51">
        <v>1.0318E-6</v>
      </c>
      <c r="E5636" s="51">
        <v>6.7877499999999991E-7</v>
      </c>
      <c r="F5636" s="52">
        <v>1.3799999999999999E-6</v>
      </c>
      <c r="G5636" s="53">
        <v>5.0158749999999996E-6</v>
      </c>
      <c r="H5636" s="53">
        <f t="shared" si="87"/>
        <v>2.5580962499999999E-6</v>
      </c>
    </row>
    <row r="5637" spans="1:8" x14ac:dyDescent="0.4">
      <c r="A5637" s="49"/>
      <c r="B5637" s="50" t="s">
        <v>352</v>
      </c>
      <c r="C5637" s="51">
        <v>2.2070900000000002E-6</v>
      </c>
      <c r="D5637" s="51">
        <v>1.0003200000000001E-6</v>
      </c>
      <c r="E5637" s="51">
        <v>7.0230399999999993E-7</v>
      </c>
      <c r="F5637" s="52">
        <v>1.31E-6</v>
      </c>
      <c r="G5637" s="53">
        <v>5.2197140000000001E-6</v>
      </c>
      <c r="H5637" s="53">
        <f t="shared" si="87"/>
        <v>2.66205414E-6</v>
      </c>
    </row>
    <row r="5638" spans="1:8" x14ac:dyDescent="0.4">
      <c r="A5638" s="49"/>
      <c r="B5638" s="50" t="s">
        <v>424</v>
      </c>
      <c r="C5638" s="51">
        <v>2.4099999999999998E-6</v>
      </c>
      <c r="D5638" s="51">
        <v>9.8700000000000004E-7</v>
      </c>
      <c r="E5638" s="51">
        <v>7.3800000000000007E-7</v>
      </c>
      <c r="F5638" s="52">
        <v>1.19E-6</v>
      </c>
      <c r="G5638" s="53">
        <v>5.3249999999999998E-6</v>
      </c>
      <c r="H5638" s="53">
        <f t="shared" si="87"/>
        <v>2.7157499999999998E-6</v>
      </c>
    </row>
    <row r="5639" spans="1:8" x14ac:dyDescent="0.4">
      <c r="A5639" s="49"/>
      <c r="B5639" s="50" t="s">
        <v>390</v>
      </c>
      <c r="C5639" s="51">
        <v>1.0627499999999999E-6</v>
      </c>
      <c r="D5639" s="51">
        <v>1.9263600000000001E-6</v>
      </c>
      <c r="E5639" s="51">
        <v>9.1276199999999998E-7</v>
      </c>
      <c r="F5639" s="52">
        <v>1.6299999999999999E-6</v>
      </c>
      <c r="G5639" s="53">
        <v>5.5318720000000004E-6</v>
      </c>
      <c r="H5639" s="53">
        <f t="shared" si="87"/>
        <v>2.8212547200000001E-6</v>
      </c>
    </row>
    <row r="5640" spans="1:8" x14ac:dyDescent="0.4">
      <c r="A5640" s="49"/>
      <c r="B5640" s="50" t="s">
        <v>366</v>
      </c>
      <c r="C5640" s="51">
        <v>1.85889E-6</v>
      </c>
      <c r="D5640" s="51">
        <v>1.6751299999999998E-6</v>
      </c>
      <c r="E5640" s="51">
        <v>1.2084900000000001E-6</v>
      </c>
      <c r="F5640" s="52">
        <v>9.2400000000000007E-7</v>
      </c>
      <c r="G5640" s="53">
        <v>5.6665100000000006E-6</v>
      </c>
      <c r="H5640" s="53">
        <f t="shared" si="87"/>
        <v>2.8899201000000001E-6</v>
      </c>
    </row>
    <row r="5641" spans="1:8" x14ac:dyDescent="0.4">
      <c r="A5641" s="49"/>
      <c r="B5641" s="50" t="s">
        <v>383</v>
      </c>
      <c r="C5641" s="51">
        <v>6.2120399999999998E-7</v>
      </c>
      <c r="D5641" s="51">
        <v>2.1273300000000003E-6</v>
      </c>
      <c r="E5641" s="51">
        <v>1.03849E-6</v>
      </c>
      <c r="F5641" s="52">
        <v>3.23E-6</v>
      </c>
      <c r="G5641" s="53">
        <v>7.0170240000000006E-6</v>
      </c>
      <c r="H5641" s="53">
        <f t="shared" ref="H5641:H5704" si="88">G5641*0.51</f>
        <v>3.5786822400000005E-6</v>
      </c>
    </row>
    <row r="5642" spans="1:8" x14ac:dyDescent="0.4">
      <c r="A5642" s="49"/>
      <c r="B5642" s="50" t="s">
        <v>431</v>
      </c>
      <c r="C5642" s="51">
        <v>1.2124E-6</v>
      </c>
      <c r="D5642" s="51">
        <v>2.8784499999999999E-6</v>
      </c>
      <c r="E5642" s="51">
        <v>7.9734800000000003E-7</v>
      </c>
      <c r="F5642" s="52">
        <v>2.8700000000000001E-6</v>
      </c>
      <c r="G5642" s="53">
        <v>7.7581979999999992E-6</v>
      </c>
      <c r="H5642" s="53">
        <f t="shared" si="88"/>
        <v>3.9566809799999998E-6</v>
      </c>
    </row>
    <row r="5643" spans="1:8" x14ac:dyDescent="0.4">
      <c r="A5643" s="49"/>
      <c r="B5643" s="50" t="s">
        <v>459</v>
      </c>
      <c r="C5643" s="51">
        <v>8.3887600000000006E-6</v>
      </c>
      <c r="D5643" s="51">
        <v>1.6262499999999999E-5</v>
      </c>
      <c r="E5643" s="51">
        <v>4.8759300000000002E-7</v>
      </c>
      <c r="F5643" s="52">
        <v>3.05E-6</v>
      </c>
      <c r="G5643" s="53">
        <v>2.8188853000000002E-5</v>
      </c>
      <c r="H5643" s="53">
        <f t="shared" si="88"/>
        <v>1.437631503E-5</v>
      </c>
    </row>
    <row r="5644" spans="1:8" x14ac:dyDescent="0.4">
      <c r="A5644" s="44" t="s">
        <v>254</v>
      </c>
      <c r="B5644" s="45" t="s">
        <v>226</v>
      </c>
      <c r="C5644" s="46">
        <v>1.90589E-8</v>
      </c>
      <c r="D5644" s="46">
        <v>3.8477899999999997E-8</v>
      </c>
      <c r="E5644" s="46">
        <v>3.4720700000000004E-9</v>
      </c>
      <c r="F5644" s="47">
        <v>2.69E-9</v>
      </c>
      <c r="G5644" s="48">
        <v>6.3698870000000012E-8</v>
      </c>
      <c r="H5644" s="48">
        <f t="shared" si="88"/>
        <v>3.2486423700000008E-8</v>
      </c>
    </row>
    <row r="5645" spans="1:8" x14ac:dyDescent="0.4">
      <c r="A5645" s="49"/>
      <c r="B5645" s="50" t="s">
        <v>137</v>
      </c>
      <c r="C5645" s="51">
        <v>1.37037E-8</v>
      </c>
      <c r="D5645" s="51">
        <v>4.2764599999999998E-8</v>
      </c>
      <c r="E5645" s="51">
        <v>4.1666299999999997E-9</v>
      </c>
      <c r="F5645" s="52">
        <v>3.5899999999999998E-9</v>
      </c>
      <c r="G5645" s="53">
        <v>6.4224929999999992E-8</v>
      </c>
      <c r="H5645" s="53">
        <f t="shared" si="88"/>
        <v>3.2754714299999998E-8</v>
      </c>
    </row>
    <row r="5646" spans="1:8" x14ac:dyDescent="0.4">
      <c r="A5646" s="49"/>
      <c r="B5646" s="50" t="s">
        <v>223</v>
      </c>
      <c r="C5646" s="51">
        <v>1.6804100000000002E-8</v>
      </c>
      <c r="D5646" s="51">
        <v>4.0788199999999999E-8</v>
      </c>
      <c r="E5646" s="51">
        <v>3.8052899999999998E-9</v>
      </c>
      <c r="F5646" s="52">
        <v>2.9199999999999998E-9</v>
      </c>
      <c r="G5646" s="53">
        <v>6.4317590000000002E-8</v>
      </c>
      <c r="H5646" s="53">
        <f t="shared" si="88"/>
        <v>3.2801970900000004E-8</v>
      </c>
    </row>
    <row r="5647" spans="1:8" x14ac:dyDescent="0.4">
      <c r="A5647" s="49"/>
      <c r="B5647" s="50" t="s">
        <v>356</v>
      </c>
      <c r="C5647" s="51">
        <v>1.6804100000000002E-8</v>
      </c>
      <c r="D5647" s="51">
        <v>4.0788199999999999E-8</v>
      </c>
      <c r="E5647" s="51">
        <v>3.8052899999999998E-9</v>
      </c>
      <c r="F5647" s="52">
        <v>2.9199999999999998E-9</v>
      </c>
      <c r="G5647" s="53">
        <v>6.4317590000000002E-8</v>
      </c>
      <c r="H5647" s="53">
        <f t="shared" si="88"/>
        <v>3.2801970900000004E-8</v>
      </c>
    </row>
    <row r="5648" spans="1:8" x14ac:dyDescent="0.4">
      <c r="A5648" s="49"/>
      <c r="B5648" s="50" t="s">
        <v>346</v>
      </c>
      <c r="C5648" s="51">
        <v>1.90305E-8</v>
      </c>
      <c r="D5648" s="51">
        <v>5.1531099999999999E-8</v>
      </c>
      <c r="E5648" s="51">
        <v>4.4019799999999997E-9</v>
      </c>
      <c r="F5648" s="52">
        <v>1.0999999999999999E-8</v>
      </c>
      <c r="G5648" s="53">
        <v>8.596358E-8</v>
      </c>
      <c r="H5648" s="53">
        <f t="shared" si="88"/>
        <v>4.3841425800000002E-8</v>
      </c>
    </row>
    <row r="5649" spans="1:8" x14ac:dyDescent="0.4">
      <c r="A5649" s="49"/>
      <c r="B5649" s="50" t="s">
        <v>387</v>
      </c>
      <c r="C5649" s="51">
        <v>2.24021E-8</v>
      </c>
      <c r="D5649" s="51">
        <v>4.5806899999999996E-8</v>
      </c>
      <c r="E5649" s="51">
        <v>2.3356000000000001E-9</v>
      </c>
      <c r="F5649" s="52">
        <v>1.8899999999999997E-8</v>
      </c>
      <c r="G5649" s="53">
        <v>8.9444599999999996E-8</v>
      </c>
      <c r="H5649" s="53">
        <f t="shared" si="88"/>
        <v>4.5616745999999996E-8</v>
      </c>
    </row>
    <row r="5650" spans="1:8" x14ac:dyDescent="0.4">
      <c r="A5650" s="49"/>
      <c r="B5650" s="50" t="s">
        <v>359</v>
      </c>
      <c r="C5650" s="51">
        <v>2.00955E-8</v>
      </c>
      <c r="D5650" s="51">
        <v>6.3533299999999994E-8</v>
      </c>
      <c r="E5650" s="51">
        <v>6.2079800000000003E-9</v>
      </c>
      <c r="F5650" s="52">
        <v>4.32E-9</v>
      </c>
      <c r="G5650" s="53">
        <v>9.4156779999999997E-8</v>
      </c>
      <c r="H5650" s="53">
        <f t="shared" si="88"/>
        <v>4.8019957799999999E-8</v>
      </c>
    </row>
    <row r="5651" spans="1:8" x14ac:dyDescent="0.4">
      <c r="A5651" s="49"/>
      <c r="B5651" s="50" t="s">
        <v>72</v>
      </c>
      <c r="C5651" s="51">
        <v>2.00955E-8</v>
      </c>
      <c r="D5651" s="51">
        <v>6.3533299999999994E-8</v>
      </c>
      <c r="E5651" s="51">
        <v>6.2079800000000003E-9</v>
      </c>
      <c r="F5651" s="52">
        <v>4.32E-9</v>
      </c>
      <c r="G5651" s="53">
        <v>9.4156779999999997E-8</v>
      </c>
      <c r="H5651" s="53">
        <f t="shared" si="88"/>
        <v>4.8019957799999999E-8</v>
      </c>
    </row>
    <row r="5652" spans="1:8" x14ac:dyDescent="0.4">
      <c r="A5652" s="49"/>
      <c r="B5652" s="50" t="s">
        <v>61</v>
      </c>
      <c r="C5652" s="51">
        <v>2.1886300000000001E-8</v>
      </c>
      <c r="D5652" s="51">
        <v>6.6696200000000001E-8</v>
      </c>
      <c r="E5652" s="51">
        <v>5.8945700000000003E-9</v>
      </c>
      <c r="F5652" s="52">
        <v>3.6600000000000002E-9</v>
      </c>
      <c r="G5652" s="53">
        <v>9.8137070000000003E-8</v>
      </c>
      <c r="H5652" s="53">
        <f t="shared" si="88"/>
        <v>5.00499057E-8</v>
      </c>
    </row>
    <row r="5653" spans="1:8" x14ac:dyDescent="0.4">
      <c r="A5653" s="49"/>
      <c r="B5653" s="50" t="s">
        <v>376</v>
      </c>
      <c r="C5653" s="51">
        <v>2.1886300000000001E-8</v>
      </c>
      <c r="D5653" s="51">
        <v>6.6696200000000001E-8</v>
      </c>
      <c r="E5653" s="51">
        <v>5.8945700000000003E-9</v>
      </c>
      <c r="F5653" s="52">
        <v>3.6600000000000002E-9</v>
      </c>
      <c r="G5653" s="53">
        <v>9.8137070000000003E-8</v>
      </c>
      <c r="H5653" s="53">
        <f t="shared" si="88"/>
        <v>5.00499057E-8</v>
      </c>
    </row>
    <row r="5654" spans="1:8" x14ac:dyDescent="0.4">
      <c r="A5654" s="49"/>
      <c r="B5654" s="50" t="s">
        <v>377</v>
      </c>
      <c r="C5654" s="51">
        <v>2.1886300000000001E-8</v>
      </c>
      <c r="D5654" s="51">
        <v>6.6696200000000001E-8</v>
      </c>
      <c r="E5654" s="51">
        <v>5.8945700000000003E-9</v>
      </c>
      <c r="F5654" s="52">
        <v>3.6600000000000002E-9</v>
      </c>
      <c r="G5654" s="53">
        <v>9.8137070000000003E-8</v>
      </c>
      <c r="H5654" s="53">
        <f t="shared" si="88"/>
        <v>5.00499057E-8</v>
      </c>
    </row>
    <row r="5655" spans="1:8" x14ac:dyDescent="0.4">
      <c r="A5655" s="49"/>
      <c r="B5655" s="50" t="s">
        <v>463</v>
      </c>
      <c r="C5655" s="51">
        <v>2.8738799999999999E-8</v>
      </c>
      <c r="D5655" s="51">
        <v>6.0089700000000001E-8</v>
      </c>
      <c r="E5655" s="51">
        <v>4.3311499999999999E-9</v>
      </c>
      <c r="F5655" s="52">
        <v>7.7200000000000006E-9</v>
      </c>
      <c r="G5655" s="53">
        <v>1.0087965E-7</v>
      </c>
      <c r="H5655" s="53">
        <f t="shared" si="88"/>
        <v>5.1448621500000003E-8</v>
      </c>
    </row>
    <row r="5656" spans="1:8" x14ac:dyDescent="0.4">
      <c r="A5656" s="49"/>
      <c r="B5656" s="50" t="s">
        <v>444</v>
      </c>
      <c r="C5656" s="51">
        <v>2.8557100000000001E-8</v>
      </c>
      <c r="D5656" s="51">
        <v>6.35579E-8</v>
      </c>
      <c r="E5656" s="51">
        <v>5.6958599999999994E-9</v>
      </c>
      <c r="F5656" s="52">
        <v>5.8100000000000004E-9</v>
      </c>
      <c r="G5656" s="53">
        <v>1.0362085999999999E-7</v>
      </c>
      <c r="H5656" s="53">
        <f t="shared" si="88"/>
        <v>5.2846638599999997E-8</v>
      </c>
    </row>
    <row r="5657" spans="1:8" x14ac:dyDescent="0.4">
      <c r="A5657" s="49"/>
      <c r="B5657" s="50" t="s">
        <v>385</v>
      </c>
      <c r="C5657" s="51">
        <v>2.90474E-8</v>
      </c>
      <c r="D5657" s="51">
        <v>6.8051099999999997E-8</v>
      </c>
      <c r="E5657" s="51">
        <v>6.1156999999999995E-9</v>
      </c>
      <c r="F5657" s="52">
        <v>4.8300000000000001E-9</v>
      </c>
      <c r="G5657" s="53">
        <v>1.080442E-7</v>
      </c>
      <c r="H5657" s="53">
        <f t="shared" si="88"/>
        <v>5.5102542E-8</v>
      </c>
    </row>
    <row r="5658" spans="1:8" x14ac:dyDescent="0.4">
      <c r="A5658" s="49"/>
      <c r="B5658" s="50" t="s">
        <v>292</v>
      </c>
      <c r="C5658" s="51">
        <v>2.3225699999999999E-8</v>
      </c>
      <c r="D5658" s="51">
        <v>5.7987399999999997E-8</v>
      </c>
      <c r="E5658" s="51">
        <v>5.5943300000000005E-9</v>
      </c>
      <c r="F5658" s="52">
        <v>2.1600000000000002E-8</v>
      </c>
      <c r="G5658" s="53">
        <v>1.0840743E-7</v>
      </c>
      <c r="H5658" s="53">
        <f t="shared" si="88"/>
        <v>5.5287789299999999E-8</v>
      </c>
    </row>
    <row r="5659" spans="1:8" x14ac:dyDescent="0.4">
      <c r="A5659" s="49"/>
      <c r="B5659" s="50" t="s">
        <v>401</v>
      </c>
      <c r="C5659" s="51">
        <v>2.9610100000000001E-8</v>
      </c>
      <c r="D5659" s="51">
        <v>6.9338200000000006E-8</v>
      </c>
      <c r="E5659" s="51">
        <v>5.6101500000000001E-9</v>
      </c>
      <c r="F5659" s="52">
        <v>4.0499999999999999E-9</v>
      </c>
      <c r="G5659" s="53">
        <v>1.0860845000000002E-7</v>
      </c>
      <c r="H5659" s="53">
        <f t="shared" si="88"/>
        <v>5.5390309500000013E-8</v>
      </c>
    </row>
    <row r="5660" spans="1:8" x14ac:dyDescent="0.4">
      <c r="A5660" s="49"/>
      <c r="B5660" s="50" t="s">
        <v>434</v>
      </c>
      <c r="C5660" s="51">
        <v>3.7903700000000003E-8</v>
      </c>
      <c r="D5660" s="51">
        <v>8.3238299999999997E-8</v>
      </c>
      <c r="E5660" s="51">
        <v>6.5392099999999998E-9</v>
      </c>
      <c r="F5660" s="52">
        <v>8.2600000000000008E-9</v>
      </c>
      <c r="G5660" s="53">
        <v>1.3594120999999998E-7</v>
      </c>
      <c r="H5660" s="53">
        <f t="shared" si="88"/>
        <v>6.933001709999999E-8</v>
      </c>
    </row>
    <row r="5661" spans="1:8" x14ac:dyDescent="0.4">
      <c r="A5661" s="49"/>
      <c r="B5661" s="50" t="s">
        <v>429</v>
      </c>
      <c r="C5661" s="51">
        <v>3.8720200000000003E-8</v>
      </c>
      <c r="D5661" s="51">
        <v>9.9273900000000001E-8</v>
      </c>
      <c r="E5661" s="51">
        <v>7.56516E-9</v>
      </c>
      <c r="F5661" s="52">
        <v>4.2599999999999998E-9</v>
      </c>
      <c r="G5661" s="53">
        <v>1.4981925999999999E-7</v>
      </c>
      <c r="H5661" s="53">
        <f t="shared" si="88"/>
        <v>7.6407822599999991E-8</v>
      </c>
    </row>
    <row r="5662" spans="1:8" x14ac:dyDescent="0.4">
      <c r="A5662" s="49"/>
      <c r="B5662" s="50" t="s">
        <v>443</v>
      </c>
      <c r="C5662" s="51">
        <v>5.2034399999999996E-8</v>
      </c>
      <c r="D5662" s="51">
        <v>9.5770699999999988E-8</v>
      </c>
      <c r="E5662" s="51">
        <v>8.0126599999999995E-9</v>
      </c>
      <c r="F5662" s="52">
        <v>6.0699999999999999E-9</v>
      </c>
      <c r="G5662" s="53">
        <v>1.6188775999999998E-7</v>
      </c>
      <c r="H5662" s="53">
        <f t="shared" si="88"/>
        <v>8.2562757599999985E-8</v>
      </c>
    </row>
    <row r="5663" spans="1:8" x14ac:dyDescent="0.4">
      <c r="A5663" s="49"/>
      <c r="B5663" s="50" t="s">
        <v>433</v>
      </c>
      <c r="C5663" s="51">
        <v>4.90445E-8</v>
      </c>
      <c r="D5663" s="51">
        <v>1.05929E-7</v>
      </c>
      <c r="E5663" s="51">
        <v>8.0780199999999994E-9</v>
      </c>
      <c r="F5663" s="52">
        <v>1.0099999999999999E-8</v>
      </c>
      <c r="G5663" s="53">
        <v>1.7315151999999997E-7</v>
      </c>
      <c r="H5663" s="53">
        <f t="shared" si="88"/>
        <v>8.830727519999998E-8</v>
      </c>
    </row>
    <row r="5664" spans="1:8" x14ac:dyDescent="0.4">
      <c r="A5664" s="49"/>
      <c r="B5664" s="50" t="s">
        <v>368</v>
      </c>
      <c r="C5664" s="51">
        <v>4.8090799999999999E-8</v>
      </c>
      <c r="D5664" s="51">
        <v>1.1941300000000001E-7</v>
      </c>
      <c r="E5664" s="51">
        <v>8.9827599999999997E-9</v>
      </c>
      <c r="F5664" s="52">
        <v>3.5899999999999998E-9</v>
      </c>
      <c r="G5664" s="53">
        <v>1.8007656E-7</v>
      </c>
      <c r="H5664" s="53">
        <f t="shared" si="88"/>
        <v>9.1839045599999994E-8</v>
      </c>
    </row>
    <row r="5665" spans="1:8" x14ac:dyDescent="0.4">
      <c r="A5665" s="49"/>
      <c r="B5665" s="50" t="s">
        <v>432</v>
      </c>
      <c r="C5665" s="51">
        <v>5.0633800000000004E-8</v>
      </c>
      <c r="D5665" s="51">
        <v>1.1478699999999999E-7</v>
      </c>
      <c r="E5665" s="51">
        <v>1.3478599999999999E-8</v>
      </c>
      <c r="F5665" s="52">
        <v>1.5000000000000002E-8</v>
      </c>
      <c r="G5665" s="53">
        <v>1.938994E-7</v>
      </c>
      <c r="H5665" s="53">
        <f t="shared" si="88"/>
        <v>9.8888694000000008E-8</v>
      </c>
    </row>
    <row r="5666" spans="1:8" x14ac:dyDescent="0.4">
      <c r="A5666" s="49"/>
      <c r="B5666" s="50" t="s">
        <v>317</v>
      </c>
      <c r="C5666" s="51">
        <v>5.8792799999999998E-8</v>
      </c>
      <c r="D5666" s="51">
        <v>1.4114000000000001E-7</v>
      </c>
      <c r="E5666" s="51">
        <v>1.1073700000000001E-8</v>
      </c>
      <c r="F5666" s="52">
        <v>6.5200000000000006E-9</v>
      </c>
      <c r="G5666" s="53">
        <v>2.175265E-7</v>
      </c>
      <c r="H5666" s="53">
        <f t="shared" si="88"/>
        <v>1.10938515E-7</v>
      </c>
    </row>
    <row r="5667" spans="1:8" x14ac:dyDescent="0.4">
      <c r="A5667" s="49"/>
      <c r="B5667" s="50" t="s">
        <v>224</v>
      </c>
      <c r="C5667" s="51">
        <v>5.8961900000000003E-8</v>
      </c>
      <c r="D5667" s="51">
        <v>1.4640700000000002E-7</v>
      </c>
      <c r="E5667" s="51">
        <v>1.10133E-8</v>
      </c>
      <c r="F5667" s="52">
        <v>4.4100000000000003E-9</v>
      </c>
      <c r="G5667" s="53">
        <v>2.2079220000000002E-7</v>
      </c>
      <c r="H5667" s="53">
        <f t="shared" si="88"/>
        <v>1.1260402200000001E-7</v>
      </c>
    </row>
    <row r="5668" spans="1:8" x14ac:dyDescent="0.4">
      <c r="A5668" s="49"/>
      <c r="B5668" s="50" t="s">
        <v>400</v>
      </c>
      <c r="C5668" s="51">
        <v>4.9626699999999995E-8</v>
      </c>
      <c r="D5668" s="51">
        <v>1.3776199999999999E-7</v>
      </c>
      <c r="E5668" s="51">
        <v>2.7350000000000002E-9</v>
      </c>
      <c r="F5668" s="52">
        <v>3.4900000000000001E-8</v>
      </c>
      <c r="G5668" s="53">
        <v>2.2502369999999999E-7</v>
      </c>
      <c r="H5668" s="53">
        <f t="shared" si="88"/>
        <v>1.1476208699999999E-7</v>
      </c>
    </row>
    <row r="5669" spans="1:8" x14ac:dyDescent="0.4">
      <c r="A5669" s="49"/>
      <c r="B5669" s="50" t="s">
        <v>386</v>
      </c>
      <c r="C5669" s="51">
        <v>6.9466699999999993E-8</v>
      </c>
      <c r="D5669" s="51">
        <v>1.4202999999999998E-7</v>
      </c>
      <c r="E5669" s="51">
        <v>5.9147500000000001E-9</v>
      </c>
      <c r="F5669" s="52">
        <v>4.0499999999999999E-8</v>
      </c>
      <c r="G5669" s="53">
        <v>2.5791144999999998E-7</v>
      </c>
      <c r="H5669" s="53">
        <f t="shared" si="88"/>
        <v>1.3153483949999999E-7</v>
      </c>
    </row>
    <row r="5670" spans="1:8" x14ac:dyDescent="0.4">
      <c r="A5670" s="49"/>
      <c r="B5670" s="50" t="s">
        <v>343</v>
      </c>
      <c r="C5670" s="51">
        <v>8.1296299999999992E-8</v>
      </c>
      <c r="D5670" s="51">
        <v>1.5553399999999999E-7</v>
      </c>
      <c r="E5670" s="51">
        <v>1.61581E-8</v>
      </c>
      <c r="F5670" s="52">
        <v>1.2500000000000001E-8</v>
      </c>
      <c r="G5670" s="53">
        <v>2.6548839999999994E-7</v>
      </c>
      <c r="H5670" s="53">
        <f t="shared" si="88"/>
        <v>1.3539908399999997E-7</v>
      </c>
    </row>
    <row r="5671" spans="1:8" x14ac:dyDescent="0.4">
      <c r="A5671" s="49"/>
      <c r="B5671" s="50" t="s">
        <v>467</v>
      </c>
      <c r="C5671" s="51">
        <v>7.3273699999999995E-8</v>
      </c>
      <c r="D5671" s="51">
        <v>1.69867E-7</v>
      </c>
      <c r="E5671" s="51">
        <v>7.8580299999999996E-9</v>
      </c>
      <c r="F5671" s="52">
        <v>1.74E-8</v>
      </c>
      <c r="G5671" s="53">
        <v>2.6839872999999999E-7</v>
      </c>
      <c r="H5671" s="53">
        <f t="shared" si="88"/>
        <v>1.3688335229999999E-7</v>
      </c>
    </row>
    <row r="5672" spans="1:8" x14ac:dyDescent="0.4">
      <c r="A5672" s="49"/>
      <c r="B5672" s="50" t="s">
        <v>333</v>
      </c>
      <c r="C5672" s="51">
        <v>6.441180000000001E-8</v>
      </c>
      <c r="D5672" s="51">
        <v>1.81473E-7</v>
      </c>
      <c r="E5672" s="51">
        <v>1.3282700000000001E-8</v>
      </c>
      <c r="F5672" s="52">
        <v>2.3200000000000003E-8</v>
      </c>
      <c r="G5672" s="53">
        <v>2.8236749999999999E-7</v>
      </c>
      <c r="H5672" s="53">
        <f t="shared" si="88"/>
        <v>1.4400742500000001E-7</v>
      </c>
    </row>
    <row r="5673" spans="1:8" x14ac:dyDescent="0.4">
      <c r="A5673" s="49"/>
      <c r="B5673" s="50" t="s">
        <v>412</v>
      </c>
      <c r="C5673" s="51">
        <v>6.3261400000000008E-8</v>
      </c>
      <c r="D5673" s="51">
        <v>1.87497E-7</v>
      </c>
      <c r="E5673" s="51">
        <v>4.1049400000000001E-9</v>
      </c>
      <c r="F5673" s="52">
        <v>3.84E-8</v>
      </c>
      <c r="G5673" s="53">
        <v>2.9326334000000001E-7</v>
      </c>
      <c r="H5673" s="53">
        <f t="shared" si="88"/>
        <v>1.495643034E-7</v>
      </c>
    </row>
    <row r="5674" spans="1:8" x14ac:dyDescent="0.4">
      <c r="A5674" s="49"/>
      <c r="B5674" s="50" t="s">
        <v>461</v>
      </c>
      <c r="C5674" s="51">
        <v>6.5948299999999992E-8</v>
      </c>
      <c r="D5674" s="51">
        <v>1.9519099999999999E-7</v>
      </c>
      <c r="E5674" s="51">
        <v>7.5056700000000002E-9</v>
      </c>
      <c r="F5674" s="52">
        <v>2.9799999999999999E-8</v>
      </c>
      <c r="G5674" s="53">
        <v>2.9844496999999999E-7</v>
      </c>
      <c r="H5674" s="53">
        <f t="shared" si="88"/>
        <v>1.522069347E-7</v>
      </c>
    </row>
    <row r="5675" spans="1:8" x14ac:dyDescent="0.4">
      <c r="A5675" s="49"/>
      <c r="B5675" s="50" t="s">
        <v>435</v>
      </c>
      <c r="C5675" s="51">
        <v>8.361289999999999E-8</v>
      </c>
      <c r="D5675" s="51">
        <v>1.7322099999999999E-7</v>
      </c>
      <c r="E5675" s="51">
        <v>1.2016E-8</v>
      </c>
      <c r="F5675" s="52">
        <v>3.2199999999999997E-8</v>
      </c>
      <c r="G5675" s="53">
        <v>3.0104989999999991E-7</v>
      </c>
      <c r="H5675" s="53">
        <f t="shared" si="88"/>
        <v>1.5353544899999997E-7</v>
      </c>
    </row>
    <row r="5676" spans="1:8" x14ac:dyDescent="0.4">
      <c r="A5676" s="49"/>
      <c r="B5676" s="50" t="s">
        <v>469</v>
      </c>
      <c r="C5676" s="51">
        <v>8.361289999999999E-8</v>
      </c>
      <c r="D5676" s="51">
        <v>1.7322099999999999E-7</v>
      </c>
      <c r="E5676" s="51">
        <v>1.2016E-8</v>
      </c>
      <c r="F5676" s="52">
        <v>3.2199999999999997E-8</v>
      </c>
      <c r="G5676" s="53">
        <v>3.0104989999999991E-7</v>
      </c>
      <c r="H5676" s="53">
        <f t="shared" si="88"/>
        <v>1.5353544899999997E-7</v>
      </c>
    </row>
    <row r="5677" spans="1:8" x14ac:dyDescent="0.4">
      <c r="A5677" s="49"/>
      <c r="B5677" s="50" t="s">
        <v>456</v>
      </c>
      <c r="C5677" s="51">
        <v>7.1541500000000006E-8</v>
      </c>
      <c r="D5677" s="51">
        <v>2.0636299999999998E-7</v>
      </c>
      <c r="E5677" s="51">
        <v>1.4763000000000001E-8</v>
      </c>
      <c r="F5677" s="52">
        <v>2.81E-8</v>
      </c>
      <c r="G5677" s="53">
        <v>3.2076749999999996E-7</v>
      </c>
      <c r="H5677" s="53">
        <f t="shared" si="88"/>
        <v>1.6359142499999998E-7</v>
      </c>
    </row>
    <row r="5678" spans="1:8" x14ac:dyDescent="0.4">
      <c r="A5678" s="49"/>
      <c r="B5678" s="50" t="s">
        <v>453</v>
      </c>
      <c r="C5678" s="51">
        <v>6.4954699999999999E-8</v>
      </c>
      <c r="D5678" s="51">
        <v>1.7715100000000002E-7</v>
      </c>
      <c r="E5678" s="51">
        <v>4.6405800000000001E-9</v>
      </c>
      <c r="F5678" s="52">
        <v>8.0200000000000003E-8</v>
      </c>
      <c r="G5678" s="53">
        <v>3.2694628E-7</v>
      </c>
      <c r="H5678" s="53">
        <f t="shared" si="88"/>
        <v>1.667426028E-7</v>
      </c>
    </row>
    <row r="5679" spans="1:8" x14ac:dyDescent="0.4">
      <c r="A5679" s="49"/>
      <c r="B5679" s="50" t="s">
        <v>87</v>
      </c>
      <c r="C5679" s="51">
        <v>8.9892999999999996E-8</v>
      </c>
      <c r="D5679" s="51">
        <v>2.0604499999999999E-7</v>
      </c>
      <c r="E5679" s="51">
        <v>2.2316700000000001E-8</v>
      </c>
      <c r="F5679" s="52">
        <v>2.6100000000000002E-8</v>
      </c>
      <c r="G5679" s="53">
        <v>3.4435469999999999E-7</v>
      </c>
      <c r="H5679" s="53">
        <f t="shared" si="88"/>
        <v>1.75620897E-7</v>
      </c>
    </row>
    <row r="5680" spans="1:8" x14ac:dyDescent="0.4">
      <c r="A5680" s="49"/>
      <c r="B5680" s="50" t="s">
        <v>80</v>
      </c>
      <c r="C5680" s="51">
        <v>6.8452999999999998E-8</v>
      </c>
      <c r="D5680" s="51">
        <v>2.30867E-7</v>
      </c>
      <c r="E5680" s="51">
        <v>1.55965E-8</v>
      </c>
      <c r="F5680" s="52">
        <v>3.1E-8</v>
      </c>
      <c r="G5680" s="53">
        <v>3.4591649999999997E-7</v>
      </c>
      <c r="H5680" s="53">
        <f t="shared" si="88"/>
        <v>1.7641741499999998E-7</v>
      </c>
    </row>
    <row r="5681" spans="1:8" x14ac:dyDescent="0.4">
      <c r="A5681" s="49"/>
      <c r="B5681" s="50" t="s">
        <v>296</v>
      </c>
      <c r="C5681" s="51">
        <v>8.3615899999999994E-8</v>
      </c>
      <c r="D5681" s="51">
        <v>2.00053E-7</v>
      </c>
      <c r="E5681" s="51">
        <v>1.2882699999999999E-8</v>
      </c>
      <c r="F5681" s="52">
        <v>5.91E-8</v>
      </c>
      <c r="G5681" s="53">
        <v>3.5565160000000002E-7</v>
      </c>
      <c r="H5681" s="53">
        <f t="shared" si="88"/>
        <v>1.8138231600000001E-7</v>
      </c>
    </row>
    <row r="5682" spans="1:8" x14ac:dyDescent="0.4">
      <c r="A5682" s="49"/>
      <c r="B5682" s="50" t="s">
        <v>215</v>
      </c>
      <c r="C5682" s="51">
        <v>7.6729099999999991E-8</v>
      </c>
      <c r="D5682" s="51">
        <v>2.1950500000000001E-7</v>
      </c>
      <c r="E5682" s="51">
        <v>5.8011799999999996E-9</v>
      </c>
      <c r="F5682" s="52">
        <v>7.279999999999999E-8</v>
      </c>
      <c r="G5682" s="53">
        <v>3.7483527999999991E-7</v>
      </c>
      <c r="H5682" s="53">
        <f t="shared" si="88"/>
        <v>1.9116599279999996E-7</v>
      </c>
    </row>
    <row r="5683" spans="1:8" x14ac:dyDescent="0.4">
      <c r="A5683" s="49"/>
      <c r="B5683" s="50" t="s">
        <v>397</v>
      </c>
      <c r="C5683" s="51">
        <v>8.2567300000000004E-8</v>
      </c>
      <c r="D5683" s="51">
        <v>2.29378E-7</v>
      </c>
      <c r="E5683" s="51">
        <v>9.1878500000000011E-9</v>
      </c>
      <c r="F5683" s="52">
        <v>5.6599999999999997E-8</v>
      </c>
      <c r="G5683" s="53">
        <v>3.7773314999999997E-7</v>
      </c>
      <c r="H5683" s="53">
        <f t="shared" si="88"/>
        <v>1.9264390649999999E-7</v>
      </c>
    </row>
    <row r="5684" spans="1:8" x14ac:dyDescent="0.4">
      <c r="A5684" s="49"/>
      <c r="B5684" s="50" t="s">
        <v>470</v>
      </c>
      <c r="C5684" s="51">
        <v>1.07204E-7</v>
      </c>
      <c r="D5684" s="51">
        <v>2.2927599999999999E-7</v>
      </c>
      <c r="E5684" s="51">
        <v>4.1644600000000003E-9</v>
      </c>
      <c r="F5684" s="52">
        <v>6.06E-8</v>
      </c>
      <c r="G5684" s="53">
        <v>4.0124445999999999E-7</v>
      </c>
      <c r="H5684" s="53">
        <f t="shared" si="88"/>
        <v>2.0463467460000001E-7</v>
      </c>
    </row>
    <row r="5685" spans="1:8" x14ac:dyDescent="0.4">
      <c r="A5685" s="49"/>
      <c r="B5685" s="50" t="s">
        <v>452</v>
      </c>
      <c r="C5685" s="51">
        <v>1.52809E-7</v>
      </c>
      <c r="D5685" s="51">
        <v>2.5732900000000001E-7</v>
      </c>
      <c r="E5685" s="51">
        <v>2.3123800000000002E-8</v>
      </c>
      <c r="F5685" s="52">
        <v>1.7600000000000002E-8</v>
      </c>
      <c r="G5685" s="53">
        <v>4.5086180000000002E-7</v>
      </c>
      <c r="H5685" s="53">
        <f t="shared" si="88"/>
        <v>2.29939518E-7</v>
      </c>
    </row>
    <row r="5686" spans="1:8" x14ac:dyDescent="0.4">
      <c r="A5686" s="49"/>
      <c r="B5686" s="50" t="s">
        <v>411</v>
      </c>
      <c r="C5686" s="51">
        <v>1.1323E-7</v>
      </c>
      <c r="D5686" s="51">
        <v>3.0800499999999998E-7</v>
      </c>
      <c r="E5686" s="51">
        <v>2.52687E-8</v>
      </c>
      <c r="F5686" s="52">
        <v>3.7200000000000002E-8</v>
      </c>
      <c r="G5686" s="53">
        <v>4.837037E-7</v>
      </c>
      <c r="H5686" s="53">
        <f t="shared" si="88"/>
        <v>2.4668888699999998E-7</v>
      </c>
    </row>
    <row r="5687" spans="1:8" x14ac:dyDescent="0.4">
      <c r="A5687" s="49"/>
      <c r="B5687" s="50" t="s">
        <v>439</v>
      </c>
      <c r="C5687" s="51">
        <v>1.1323E-7</v>
      </c>
      <c r="D5687" s="51">
        <v>3.0800499999999998E-7</v>
      </c>
      <c r="E5687" s="51">
        <v>2.52687E-8</v>
      </c>
      <c r="F5687" s="52">
        <v>3.7200000000000002E-8</v>
      </c>
      <c r="G5687" s="53">
        <v>4.837037E-7</v>
      </c>
      <c r="H5687" s="53">
        <f t="shared" si="88"/>
        <v>2.4668888699999998E-7</v>
      </c>
    </row>
    <row r="5688" spans="1:8" x14ac:dyDescent="0.4">
      <c r="A5688" s="49"/>
      <c r="B5688" s="50" t="s">
        <v>440</v>
      </c>
      <c r="C5688" s="51">
        <v>1.1323E-7</v>
      </c>
      <c r="D5688" s="51">
        <v>3.0800499999999998E-7</v>
      </c>
      <c r="E5688" s="51">
        <v>2.52687E-8</v>
      </c>
      <c r="F5688" s="52">
        <v>3.7200000000000002E-8</v>
      </c>
      <c r="G5688" s="53">
        <v>4.837037E-7</v>
      </c>
      <c r="H5688" s="53">
        <f t="shared" si="88"/>
        <v>2.4668888699999998E-7</v>
      </c>
    </row>
    <row r="5689" spans="1:8" x14ac:dyDescent="0.4">
      <c r="A5689" s="49"/>
      <c r="B5689" s="50" t="s">
        <v>474</v>
      </c>
      <c r="C5689" s="51">
        <v>1.1323E-7</v>
      </c>
      <c r="D5689" s="51">
        <v>3.0800499999999998E-7</v>
      </c>
      <c r="E5689" s="51">
        <v>2.52687E-8</v>
      </c>
      <c r="F5689" s="52">
        <v>3.7200000000000002E-8</v>
      </c>
      <c r="G5689" s="53">
        <v>4.837037E-7</v>
      </c>
      <c r="H5689" s="53">
        <f t="shared" si="88"/>
        <v>2.4668888699999998E-7</v>
      </c>
    </row>
    <row r="5690" spans="1:8" x14ac:dyDescent="0.4">
      <c r="A5690" s="49"/>
      <c r="B5690" s="50" t="s">
        <v>430</v>
      </c>
      <c r="C5690" s="51">
        <v>9.0757400000000005E-8</v>
      </c>
      <c r="D5690" s="51">
        <v>3.3391600000000001E-7</v>
      </c>
      <c r="E5690" s="51">
        <v>2.5490499999999999E-8</v>
      </c>
      <c r="F5690" s="52">
        <v>4.0399999999999998E-8</v>
      </c>
      <c r="G5690" s="53">
        <v>4.9056389999999993E-7</v>
      </c>
      <c r="H5690" s="53">
        <f t="shared" si="88"/>
        <v>2.5018758899999998E-7</v>
      </c>
    </row>
    <row r="5691" spans="1:8" x14ac:dyDescent="0.4">
      <c r="A5691" s="49"/>
      <c r="B5691" s="50" t="s">
        <v>364</v>
      </c>
      <c r="C5691" s="51">
        <v>9.5827000000000002E-8</v>
      </c>
      <c r="D5691" s="51">
        <v>3.4534000000000005E-7</v>
      </c>
      <c r="E5691" s="51">
        <v>1.6764100000000003E-8</v>
      </c>
      <c r="F5691" s="52">
        <v>8.2399999999999997E-8</v>
      </c>
      <c r="G5691" s="53">
        <v>5.4033110000000009E-7</v>
      </c>
      <c r="H5691" s="53">
        <f t="shared" si="88"/>
        <v>2.7556886100000008E-7</v>
      </c>
    </row>
    <row r="5692" spans="1:8" x14ac:dyDescent="0.4">
      <c r="A5692" s="49"/>
      <c r="B5692" s="50" t="s">
        <v>378</v>
      </c>
      <c r="C5692" s="51">
        <v>1.21665E-7</v>
      </c>
      <c r="D5692" s="51">
        <v>3.5859599999999999E-7</v>
      </c>
      <c r="E5692" s="51">
        <v>2.4898900000000001E-8</v>
      </c>
      <c r="F5692" s="52">
        <v>4.9600000000000001E-8</v>
      </c>
      <c r="G5692" s="53">
        <v>5.5475989999999987E-7</v>
      </c>
      <c r="H5692" s="53">
        <f t="shared" si="88"/>
        <v>2.8292754899999996E-7</v>
      </c>
    </row>
    <row r="5693" spans="1:8" x14ac:dyDescent="0.4">
      <c r="A5693" s="49"/>
      <c r="B5693" s="50" t="s">
        <v>450</v>
      </c>
      <c r="C5693" s="51">
        <v>1.9138099999999999E-7</v>
      </c>
      <c r="D5693" s="51">
        <v>2.0538600000000001E-7</v>
      </c>
      <c r="E5693" s="51">
        <v>4.7578499999999998E-8</v>
      </c>
      <c r="F5693" s="52">
        <v>1.1600000000000001E-7</v>
      </c>
      <c r="G5693" s="53">
        <v>5.6034550000000005E-7</v>
      </c>
      <c r="H5693" s="53">
        <f t="shared" si="88"/>
        <v>2.8577620500000001E-7</v>
      </c>
    </row>
    <row r="5694" spans="1:8" x14ac:dyDescent="0.4">
      <c r="A5694" s="49"/>
      <c r="B5694" s="50" t="s">
        <v>395</v>
      </c>
      <c r="C5694" s="51">
        <v>1.53953E-7</v>
      </c>
      <c r="D5694" s="51">
        <v>3.54613E-7</v>
      </c>
      <c r="E5694" s="51">
        <v>5.5248400000000001E-9</v>
      </c>
      <c r="F5694" s="52">
        <v>7.0900000000000006E-8</v>
      </c>
      <c r="G5694" s="53">
        <v>5.8499084000000003E-7</v>
      </c>
      <c r="H5694" s="53">
        <f t="shared" si="88"/>
        <v>2.9834532839999999E-7</v>
      </c>
    </row>
    <row r="5695" spans="1:8" x14ac:dyDescent="0.4">
      <c r="A5695" s="49"/>
      <c r="B5695" s="50" t="s">
        <v>460</v>
      </c>
      <c r="C5695" s="51">
        <v>1.4693000000000001E-7</v>
      </c>
      <c r="D5695" s="51">
        <v>3.8071200000000003E-7</v>
      </c>
      <c r="E5695" s="51">
        <v>5.2228899999999995E-9</v>
      </c>
      <c r="F5695" s="52">
        <v>6.5400000000000003E-8</v>
      </c>
      <c r="G5695" s="53">
        <v>5.9826488999999996E-7</v>
      </c>
      <c r="H5695" s="53">
        <f t="shared" si="88"/>
        <v>3.0511509389999999E-7</v>
      </c>
    </row>
    <row r="5696" spans="1:8" x14ac:dyDescent="0.4">
      <c r="A5696" s="49"/>
      <c r="B5696" s="50" t="s">
        <v>277</v>
      </c>
      <c r="C5696" s="51">
        <v>1.44964E-7</v>
      </c>
      <c r="D5696" s="51">
        <v>3.8058299999999996E-7</v>
      </c>
      <c r="E5696" s="51">
        <v>5.3703099999999998E-9</v>
      </c>
      <c r="F5696" s="52">
        <v>6.8300000000000009E-8</v>
      </c>
      <c r="G5696" s="53">
        <v>5.9921731000000002E-7</v>
      </c>
      <c r="H5696" s="53">
        <f t="shared" si="88"/>
        <v>3.0560082810000004E-7</v>
      </c>
    </row>
    <row r="5697" spans="1:8" x14ac:dyDescent="0.4">
      <c r="A5697" s="49"/>
      <c r="B5697" s="50" t="s">
        <v>402</v>
      </c>
      <c r="C5697" s="51">
        <v>1.5517699999999999E-7</v>
      </c>
      <c r="D5697" s="51">
        <v>3.9421500000000001E-7</v>
      </c>
      <c r="E5697" s="51">
        <v>4.0287999999999997E-8</v>
      </c>
      <c r="F5697" s="52">
        <v>3.1099999999999994E-8</v>
      </c>
      <c r="G5697" s="53">
        <v>6.2078000000000003E-7</v>
      </c>
      <c r="H5697" s="53">
        <f t="shared" si="88"/>
        <v>3.1659780000000003E-7</v>
      </c>
    </row>
    <row r="5698" spans="1:8" x14ac:dyDescent="0.4">
      <c r="A5698" s="49"/>
      <c r="B5698" s="50" t="s">
        <v>357</v>
      </c>
      <c r="C5698" s="51">
        <v>1.0016799999999999E-7</v>
      </c>
      <c r="D5698" s="51">
        <v>4.9853699999999993E-7</v>
      </c>
      <c r="E5698" s="51">
        <v>2.2633199999999999E-8</v>
      </c>
      <c r="F5698" s="52">
        <v>2.1299999999999999E-8</v>
      </c>
      <c r="G5698" s="53">
        <v>6.4263819999999997E-7</v>
      </c>
      <c r="H5698" s="53">
        <f t="shared" si="88"/>
        <v>3.2774548199999998E-7</v>
      </c>
    </row>
    <row r="5699" spans="1:8" x14ac:dyDescent="0.4">
      <c r="A5699" s="49"/>
      <c r="B5699" s="50" t="s">
        <v>462</v>
      </c>
      <c r="C5699" s="51">
        <v>2.11843E-7</v>
      </c>
      <c r="D5699" s="51">
        <v>3.25692E-7</v>
      </c>
      <c r="E5699" s="51">
        <v>8.3462800000000007E-9</v>
      </c>
      <c r="F5699" s="52">
        <v>1.3300000000000001E-7</v>
      </c>
      <c r="G5699" s="53">
        <v>6.7888127999999993E-7</v>
      </c>
      <c r="H5699" s="53">
        <f t="shared" si="88"/>
        <v>3.4622945279999998E-7</v>
      </c>
    </row>
    <row r="5700" spans="1:8" x14ac:dyDescent="0.4">
      <c r="A5700" s="49"/>
      <c r="B5700" s="50" t="s">
        <v>375</v>
      </c>
      <c r="C5700" s="51">
        <v>1.8951600000000001E-7</v>
      </c>
      <c r="D5700" s="51">
        <v>4.4039199999999999E-7</v>
      </c>
      <c r="E5700" s="51">
        <v>2.6803200000000003E-8</v>
      </c>
      <c r="F5700" s="52">
        <v>1.06E-7</v>
      </c>
      <c r="G5700" s="53">
        <v>7.6271119999999999E-7</v>
      </c>
      <c r="H5700" s="53">
        <f t="shared" si="88"/>
        <v>3.8898271200000002E-7</v>
      </c>
    </row>
    <row r="5701" spans="1:8" x14ac:dyDescent="0.4">
      <c r="A5701" s="49"/>
      <c r="B5701" s="50" t="s">
        <v>392</v>
      </c>
      <c r="C5701" s="51">
        <v>2.1003499999999999E-7</v>
      </c>
      <c r="D5701" s="51">
        <v>5.3739399999999997E-7</v>
      </c>
      <c r="E5701" s="51">
        <v>8.38147E-9</v>
      </c>
      <c r="F5701" s="52">
        <v>1.0900000000000001E-7</v>
      </c>
      <c r="G5701" s="53">
        <v>8.6481047000000004E-7</v>
      </c>
      <c r="H5701" s="53">
        <f t="shared" si="88"/>
        <v>4.4105333970000003E-7</v>
      </c>
    </row>
    <row r="5702" spans="1:8" x14ac:dyDescent="0.4">
      <c r="A5702" s="49"/>
      <c r="B5702" s="50" t="s">
        <v>319</v>
      </c>
      <c r="C5702" s="51">
        <v>2.2624099999999999E-7</v>
      </c>
      <c r="D5702" s="51">
        <v>5.7474800000000003E-7</v>
      </c>
      <c r="E5702" s="51">
        <v>5.8738099999999998E-8</v>
      </c>
      <c r="F5702" s="52">
        <v>4.5399999999999996E-8</v>
      </c>
      <c r="G5702" s="53">
        <v>9.0512710000000007E-7</v>
      </c>
      <c r="H5702" s="53">
        <f t="shared" si="88"/>
        <v>4.6161482100000003E-7</v>
      </c>
    </row>
    <row r="5703" spans="1:8" x14ac:dyDescent="0.4">
      <c r="A5703" s="49"/>
      <c r="B5703" s="50" t="s">
        <v>320</v>
      </c>
      <c r="C5703" s="51">
        <v>2.2624099999999999E-7</v>
      </c>
      <c r="D5703" s="51">
        <v>5.7474800000000003E-7</v>
      </c>
      <c r="E5703" s="51">
        <v>5.8738099999999998E-8</v>
      </c>
      <c r="F5703" s="52">
        <v>4.5399999999999996E-8</v>
      </c>
      <c r="G5703" s="53">
        <v>9.0512710000000007E-7</v>
      </c>
      <c r="H5703" s="53">
        <f t="shared" si="88"/>
        <v>4.6161482100000003E-7</v>
      </c>
    </row>
    <row r="5704" spans="1:8" x14ac:dyDescent="0.4">
      <c r="A5704" s="49"/>
      <c r="B5704" s="50" t="s">
        <v>389</v>
      </c>
      <c r="C5704" s="51">
        <v>1.7170699999999999E-7</v>
      </c>
      <c r="D5704" s="51">
        <v>4.9682800000000009E-7</v>
      </c>
      <c r="E5704" s="51">
        <v>1.35994E-8</v>
      </c>
      <c r="F5704" s="52">
        <v>2.3300000000000001E-7</v>
      </c>
      <c r="G5704" s="53">
        <v>9.151344000000001E-7</v>
      </c>
      <c r="H5704" s="53">
        <f t="shared" si="88"/>
        <v>4.6671854400000005E-7</v>
      </c>
    </row>
    <row r="5705" spans="1:8" x14ac:dyDescent="0.4">
      <c r="A5705" s="49"/>
      <c r="B5705" s="50" t="s">
        <v>227</v>
      </c>
      <c r="C5705" s="51">
        <v>1.06833E-8</v>
      </c>
      <c r="D5705" s="51">
        <v>3.4419799999999997E-7</v>
      </c>
      <c r="E5705" s="51">
        <v>7.8771799999999995E-9</v>
      </c>
      <c r="F5705" s="52">
        <v>6.5300000000000004E-7</v>
      </c>
      <c r="G5705" s="53">
        <v>1.01575848E-6</v>
      </c>
      <c r="H5705" s="53">
        <f t="shared" ref="H5705:H5768" si="89">G5705*0.51</f>
        <v>5.1803682479999998E-7</v>
      </c>
    </row>
    <row r="5706" spans="1:8" x14ac:dyDescent="0.4">
      <c r="A5706" s="49"/>
      <c r="B5706" s="50" t="s">
        <v>329</v>
      </c>
      <c r="C5706" s="51">
        <v>2.3859599999999997E-7</v>
      </c>
      <c r="D5706" s="51">
        <v>6.4517600000000006E-7</v>
      </c>
      <c r="E5706" s="51">
        <v>5.6545700000000006E-8</v>
      </c>
      <c r="F5706" s="52">
        <v>7.9599999999999998E-8</v>
      </c>
      <c r="G5706" s="53">
        <v>1.0199177E-6</v>
      </c>
      <c r="H5706" s="53">
        <f t="shared" si="89"/>
        <v>5.2015802700000001E-7</v>
      </c>
    </row>
    <row r="5707" spans="1:8" x14ac:dyDescent="0.4">
      <c r="A5707" s="49"/>
      <c r="B5707" s="50" t="s">
        <v>238</v>
      </c>
      <c r="C5707" s="51">
        <v>2.9113899999999997E-7</v>
      </c>
      <c r="D5707" s="51">
        <v>5.24227E-7</v>
      </c>
      <c r="E5707" s="51">
        <v>1.91396E-8</v>
      </c>
      <c r="F5707" s="52">
        <v>2.2399999999999999E-7</v>
      </c>
      <c r="G5707" s="53">
        <v>1.0585056000000001E-6</v>
      </c>
      <c r="H5707" s="53">
        <f t="shared" si="89"/>
        <v>5.3983785600000011E-7</v>
      </c>
    </row>
    <row r="5708" spans="1:8" x14ac:dyDescent="0.4">
      <c r="A5708" s="49"/>
      <c r="B5708" s="50" t="s">
        <v>446</v>
      </c>
      <c r="C5708" s="51">
        <v>3.0023799999999999E-7</v>
      </c>
      <c r="D5708" s="51">
        <v>5.5778200000000001E-7</v>
      </c>
      <c r="E5708" s="51">
        <v>1.07365E-7</v>
      </c>
      <c r="F5708" s="52">
        <v>2.03E-7</v>
      </c>
      <c r="G5708" s="53">
        <v>1.1683850000000001E-6</v>
      </c>
      <c r="H5708" s="53">
        <f t="shared" si="89"/>
        <v>5.9587635000000006E-7</v>
      </c>
    </row>
    <row r="5709" spans="1:8" x14ac:dyDescent="0.4">
      <c r="A5709" s="49"/>
      <c r="B5709" s="50" t="s">
        <v>349</v>
      </c>
      <c r="C5709" s="51">
        <v>2.9096000000000001E-7</v>
      </c>
      <c r="D5709" s="51">
        <v>5.3983799999999999E-7</v>
      </c>
      <c r="E5709" s="51">
        <v>1.3461300000000002E-7</v>
      </c>
      <c r="F5709" s="52">
        <v>2.5099999999999996E-7</v>
      </c>
      <c r="G5709" s="53">
        <v>1.216411E-6</v>
      </c>
      <c r="H5709" s="53">
        <f t="shared" si="89"/>
        <v>6.2036961E-7</v>
      </c>
    </row>
    <row r="5710" spans="1:8" x14ac:dyDescent="0.4">
      <c r="A5710" s="49"/>
      <c r="B5710" s="50" t="s">
        <v>74</v>
      </c>
      <c r="C5710" s="51">
        <v>2.9096000000000001E-7</v>
      </c>
      <c r="D5710" s="51">
        <v>5.3983799999999999E-7</v>
      </c>
      <c r="E5710" s="51">
        <v>1.3461300000000002E-7</v>
      </c>
      <c r="F5710" s="52">
        <v>2.5099999999999996E-7</v>
      </c>
      <c r="G5710" s="53">
        <v>1.216411E-6</v>
      </c>
      <c r="H5710" s="53">
        <f t="shared" si="89"/>
        <v>6.2036961E-7</v>
      </c>
    </row>
    <row r="5711" spans="1:8" x14ac:dyDescent="0.4">
      <c r="A5711" s="49"/>
      <c r="B5711" s="50" t="s">
        <v>350</v>
      </c>
      <c r="C5711" s="51">
        <v>2.9096000000000001E-7</v>
      </c>
      <c r="D5711" s="51">
        <v>5.3983799999999999E-7</v>
      </c>
      <c r="E5711" s="51">
        <v>1.3461300000000002E-7</v>
      </c>
      <c r="F5711" s="52">
        <v>2.5099999999999996E-7</v>
      </c>
      <c r="G5711" s="53">
        <v>1.216411E-6</v>
      </c>
      <c r="H5711" s="53">
        <f t="shared" si="89"/>
        <v>6.2036961E-7</v>
      </c>
    </row>
    <row r="5712" spans="1:8" x14ac:dyDescent="0.4">
      <c r="A5712" s="49"/>
      <c r="B5712" s="50" t="s">
        <v>421</v>
      </c>
      <c r="C5712" s="51">
        <v>2.8093299999999999E-7</v>
      </c>
      <c r="D5712" s="51">
        <v>8.2984400000000003E-7</v>
      </c>
      <c r="E5712" s="51">
        <v>2.4195599999999999E-8</v>
      </c>
      <c r="F5712" s="52">
        <v>2.04E-7</v>
      </c>
      <c r="G5712" s="53">
        <v>1.3389726000000001E-6</v>
      </c>
      <c r="H5712" s="53">
        <f t="shared" si="89"/>
        <v>6.8287602600000013E-7</v>
      </c>
    </row>
    <row r="5713" spans="1:8" x14ac:dyDescent="0.4">
      <c r="A5713" s="49"/>
      <c r="B5713" s="50" t="s">
        <v>396</v>
      </c>
      <c r="C5713" s="51">
        <v>4.8077800000000005E-7</v>
      </c>
      <c r="D5713" s="51">
        <v>3.5685799999999998E-7</v>
      </c>
      <c r="E5713" s="51">
        <v>2.1980900000000001E-7</v>
      </c>
      <c r="F5713" s="52">
        <v>3.2600000000000003E-7</v>
      </c>
      <c r="G5713" s="53">
        <v>1.3834450000000001E-6</v>
      </c>
      <c r="H5713" s="53">
        <f t="shared" si="89"/>
        <v>7.0555695000000008E-7</v>
      </c>
    </row>
    <row r="5714" spans="1:8" x14ac:dyDescent="0.4">
      <c r="A5714" s="49"/>
      <c r="B5714" s="50" t="s">
        <v>306</v>
      </c>
      <c r="C5714" s="51">
        <v>3.3605100000000002E-7</v>
      </c>
      <c r="D5714" s="51">
        <v>8.6406600000000003E-7</v>
      </c>
      <c r="E5714" s="51">
        <v>4.3049100000000003E-8</v>
      </c>
      <c r="F5714" s="52">
        <v>1.7699999999999998E-7</v>
      </c>
      <c r="G5714" s="53">
        <v>1.4201661E-6</v>
      </c>
      <c r="H5714" s="53">
        <f t="shared" si="89"/>
        <v>7.2428471100000001E-7</v>
      </c>
    </row>
    <row r="5715" spans="1:8" x14ac:dyDescent="0.4">
      <c r="A5715" s="49"/>
      <c r="B5715" s="50" t="s">
        <v>414</v>
      </c>
      <c r="C5715" s="51">
        <v>5.1101000000000002E-7</v>
      </c>
      <c r="D5715" s="51">
        <v>4.0357499999999999E-7</v>
      </c>
      <c r="E5715" s="51">
        <v>2.1466200000000002E-7</v>
      </c>
      <c r="F5715" s="52">
        <v>3.2000000000000001E-7</v>
      </c>
      <c r="G5715" s="53">
        <v>1.4492469999999998E-6</v>
      </c>
      <c r="H5715" s="53">
        <f t="shared" si="89"/>
        <v>7.3911596999999996E-7</v>
      </c>
    </row>
    <row r="5716" spans="1:8" x14ac:dyDescent="0.4">
      <c r="A5716" s="49"/>
      <c r="B5716" s="50" t="s">
        <v>266</v>
      </c>
      <c r="C5716" s="51">
        <v>3.29591E-7</v>
      </c>
      <c r="D5716" s="51">
        <v>1.0205E-6</v>
      </c>
      <c r="E5716" s="51">
        <v>7.8490699999999995E-8</v>
      </c>
      <c r="F5716" s="52">
        <v>1.3E-7</v>
      </c>
      <c r="G5716" s="53">
        <v>1.5585816999999999E-6</v>
      </c>
      <c r="H5716" s="53">
        <f t="shared" si="89"/>
        <v>7.9487666699999996E-7</v>
      </c>
    </row>
    <row r="5717" spans="1:8" x14ac:dyDescent="0.4">
      <c r="A5717" s="49"/>
      <c r="B5717" s="50" t="s">
        <v>225</v>
      </c>
      <c r="C5717" s="51">
        <v>3.5672100000000001E-7</v>
      </c>
      <c r="D5717" s="51">
        <v>1.0235499999999999E-6</v>
      </c>
      <c r="E5717" s="51">
        <v>8.7864499999999999E-8</v>
      </c>
      <c r="F5717" s="52">
        <v>1.2599999999999999E-7</v>
      </c>
      <c r="G5717" s="53">
        <v>1.5941354999999999E-6</v>
      </c>
      <c r="H5717" s="53">
        <f t="shared" si="89"/>
        <v>8.1300910499999998E-7</v>
      </c>
    </row>
    <row r="5718" spans="1:8" x14ac:dyDescent="0.4">
      <c r="A5718" s="49"/>
      <c r="B5718" s="50" t="s">
        <v>472</v>
      </c>
      <c r="C5718" s="51">
        <v>5.0614500000000009E-7</v>
      </c>
      <c r="D5718" s="51">
        <v>4.3706799999999998E-7</v>
      </c>
      <c r="E5718" s="51">
        <v>2.6463899999999999E-7</v>
      </c>
      <c r="F5718" s="52">
        <v>4.1899999999999998E-7</v>
      </c>
      <c r="G5718" s="53">
        <v>1.6268520000000002E-6</v>
      </c>
      <c r="H5718" s="53">
        <f t="shared" si="89"/>
        <v>8.296945200000001E-7</v>
      </c>
    </row>
    <row r="5719" spans="1:8" x14ac:dyDescent="0.4">
      <c r="A5719" s="49"/>
      <c r="B5719" s="50" t="s">
        <v>391</v>
      </c>
      <c r="C5719" s="51">
        <v>5.0050800000000002E-7</v>
      </c>
      <c r="D5719" s="51">
        <v>9.8613899999999999E-7</v>
      </c>
      <c r="E5719" s="51">
        <v>2.1385999999999998E-7</v>
      </c>
      <c r="F5719" s="52">
        <v>1.8000000000000002E-7</v>
      </c>
      <c r="G5719" s="53">
        <v>1.880507E-6</v>
      </c>
      <c r="H5719" s="53">
        <f t="shared" si="89"/>
        <v>9.5905857000000012E-7</v>
      </c>
    </row>
    <row r="5720" spans="1:8" x14ac:dyDescent="0.4">
      <c r="A5720" s="49"/>
      <c r="B5720" s="50" t="s">
        <v>454</v>
      </c>
      <c r="C5720" s="51">
        <v>5.3865000000000002E-7</v>
      </c>
      <c r="D5720" s="51">
        <v>1.12595E-6</v>
      </c>
      <c r="E5720" s="51">
        <v>2.8829700000000001E-8</v>
      </c>
      <c r="F5720" s="52">
        <v>2.7099999999999998E-7</v>
      </c>
      <c r="G5720" s="53">
        <v>1.9644296999999999E-6</v>
      </c>
      <c r="H5720" s="53">
        <f t="shared" si="89"/>
        <v>1.001859147E-6</v>
      </c>
    </row>
    <row r="5721" spans="1:8" x14ac:dyDescent="0.4">
      <c r="A5721" s="49"/>
      <c r="B5721" s="50" t="s">
        <v>409</v>
      </c>
      <c r="C5721" s="51">
        <v>1.9712000000000003E-6</v>
      </c>
      <c r="D5721" s="51">
        <v>8.9938200000000005E-7</v>
      </c>
      <c r="E5721" s="51">
        <v>6.5476100000000005E-7</v>
      </c>
      <c r="F5721" s="52">
        <v>1.4699999999999999E-6</v>
      </c>
      <c r="G5721" s="53">
        <v>4.9953430000000004E-6</v>
      </c>
      <c r="H5721" s="53">
        <f t="shared" si="89"/>
        <v>2.5476249300000004E-6</v>
      </c>
    </row>
    <row r="5722" spans="1:8" x14ac:dyDescent="0.4">
      <c r="A5722" s="49"/>
      <c r="B5722" s="50" t="s">
        <v>363</v>
      </c>
      <c r="C5722" s="51">
        <v>1.7616800000000001E-6</v>
      </c>
      <c r="D5722" s="51">
        <v>1.20242E-6</v>
      </c>
      <c r="E5722" s="51">
        <v>1.22909E-6</v>
      </c>
      <c r="F5722" s="52">
        <v>1.6700000000000001E-6</v>
      </c>
      <c r="G5722" s="53">
        <v>5.8631899999999993E-6</v>
      </c>
      <c r="H5722" s="53">
        <f t="shared" si="89"/>
        <v>2.9902268999999995E-6</v>
      </c>
    </row>
    <row r="5723" spans="1:8" x14ac:dyDescent="0.4">
      <c r="A5723" s="44" t="s">
        <v>297</v>
      </c>
      <c r="B5723" s="45" t="s">
        <v>72</v>
      </c>
      <c r="C5723" s="46">
        <v>3.7051600000000005E-8</v>
      </c>
      <c r="D5723" s="46">
        <v>1.1714099999999999E-7</v>
      </c>
      <c r="E5723" s="46">
        <v>1.1446100000000001E-8</v>
      </c>
      <c r="F5723" s="47">
        <v>7.9599999999999998E-9</v>
      </c>
      <c r="G5723" s="48">
        <v>1.7359870000000002E-7</v>
      </c>
      <c r="H5723" s="48">
        <f t="shared" si="89"/>
        <v>8.853533700000001E-8</v>
      </c>
    </row>
    <row r="5724" spans="1:8" x14ac:dyDescent="0.4">
      <c r="A5724" s="49"/>
      <c r="B5724" s="50" t="s">
        <v>429</v>
      </c>
      <c r="C5724" s="51">
        <v>9.8400000000000008E-8</v>
      </c>
      <c r="D5724" s="51">
        <v>2.3880700000000003E-7</v>
      </c>
      <c r="E5724" s="51">
        <v>2.1600000000000002E-8</v>
      </c>
      <c r="F5724" s="52">
        <v>1.6199999999999999E-8</v>
      </c>
      <c r="G5724" s="53">
        <v>3.7500699999999999E-7</v>
      </c>
      <c r="H5724" s="53">
        <f t="shared" si="89"/>
        <v>1.9125357E-7</v>
      </c>
    </row>
    <row r="5725" spans="1:8" x14ac:dyDescent="0.4">
      <c r="A5725" s="49"/>
      <c r="B5725" s="50" t="s">
        <v>226</v>
      </c>
      <c r="C5725" s="51">
        <v>1.19637E-7</v>
      </c>
      <c r="D5725" s="51">
        <v>2.6233099999999997E-7</v>
      </c>
      <c r="E5725" s="51">
        <v>2.40653E-8</v>
      </c>
      <c r="F5725" s="52">
        <v>1.8700000000000002E-8</v>
      </c>
      <c r="G5725" s="53">
        <v>4.2473329999999997E-7</v>
      </c>
      <c r="H5725" s="53">
        <f t="shared" si="89"/>
        <v>2.16613983E-7</v>
      </c>
    </row>
    <row r="5726" spans="1:8" x14ac:dyDescent="0.4">
      <c r="A5726" s="49"/>
      <c r="B5726" s="50" t="s">
        <v>61</v>
      </c>
      <c r="C5726" s="51">
        <v>1.13168E-7</v>
      </c>
      <c r="D5726" s="51">
        <v>2.89955E-7</v>
      </c>
      <c r="E5726" s="51">
        <v>2.9576600000000002E-8</v>
      </c>
      <c r="F5726" s="52">
        <v>2.2799999999999999E-8</v>
      </c>
      <c r="G5726" s="53">
        <v>4.5549960000000005E-7</v>
      </c>
      <c r="H5726" s="53">
        <f t="shared" si="89"/>
        <v>2.3230479600000004E-7</v>
      </c>
    </row>
    <row r="5727" spans="1:8" x14ac:dyDescent="0.4">
      <c r="A5727" s="49"/>
      <c r="B5727" s="50" t="s">
        <v>376</v>
      </c>
      <c r="C5727" s="51">
        <v>1.13168E-7</v>
      </c>
      <c r="D5727" s="51">
        <v>2.89955E-7</v>
      </c>
      <c r="E5727" s="51">
        <v>2.9576600000000002E-8</v>
      </c>
      <c r="F5727" s="52">
        <v>2.2799999999999999E-8</v>
      </c>
      <c r="G5727" s="53">
        <v>4.5549960000000005E-7</v>
      </c>
      <c r="H5727" s="53">
        <f t="shared" si="89"/>
        <v>2.3230479600000004E-7</v>
      </c>
    </row>
    <row r="5728" spans="1:8" x14ac:dyDescent="0.4">
      <c r="A5728" s="49"/>
      <c r="B5728" s="50" t="s">
        <v>377</v>
      </c>
      <c r="C5728" s="51">
        <v>1.13168E-7</v>
      </c>
      <c r="D5728" s="51">
        <v>2.89955E-7</v>
      </c>
      <c r="E5728" s="51">
        <v>2.9576600000000002E-8</v>
      </c>
      <c r="F5728" s="52">
        <v>2.2799999999999999E-8</v>
      </c>
      <c r="G5728" s="53">
        <v>4.5549960000000005E-7</v>
      </c>
      <c r="H5728" s="53">
        <f t="shared" si="89"/>
        <v>2.3230479600000004E-7</v>
      </c>
    </row>
    <row r="5729" spans="1:8" x14ac:dyDescent="0.4">
      <c r="A5729" s="49"/>
      <c r="B5729" s="50" t="s">
        <v>223</v>
      </c>
      <c r="C5729" s="51">
        <v>1.2328700000000001E-7</v>
      </c>
      <c r="D5729" s="51">
        <v>2.9648100000000005E-7</v>
      </c>
      <c r="E5729" s="51">
        <v>2.7406699999999999E-8</v>
      </c>
      <c r="F5729" s="52">
        <v>2.0899999999999999E-8</v>
      </c>
      <c r="G5729" s="53">
        <v>4.6807470000000009E-7</v>
      </c>
      <c r="H5729" s="53">
        <f t="shared" si="89"/>
        <v>2.3871809700000004E-7</v>
      </c>
    </row>
    <row r="5730" spans="1:8" x14ac:dyDescent="0.4">
      <c r="A5730" s="49"/>
      <c r="B5730" s="50" t="s">
        <v>356</v>
      </c>
      <c r="C5730" s="51">
        <v>1.2328700000000001E-7</v>
      </c>
      <c r="D5730" s="51">
        <v>2.9648100000000005E-7</v>
      </c>
      <c r="E5730" s="51">
        <v>2.7406699999999999E-8</v>
      </c>
      <c r="F5730" s="52">
        <v>2.0899999999999999E-8</v>
      </c>
      <c r="G5730" s="53">
        <v>4.6807470000000009E-7</v>
      </c>
      <c r="H5730" s="53">
        <f t="shared" si="89"/>
        <v>2.3871809700000004E-7</v>
      </c>
    </row>
    <row r="5731" spans="1:8" x14ac:dyDescent="0.4">
      <c r="A5731" s="49"/>
      <c r="B5731" s="50" t="s">
        <v>137</v>
      </c>
      <c r="C5731" s="51">
        <v>1.5674699999999999E-7</v>
      </c>
      <c r="D5731" s="51">
        <v>4.68178E-7</v>
      </c>
      <c r="E5731" s="51">
        <v>4.6024399999999998E-8</v>
      </c>
      <c r="F5731" s="52">
        <v>4.0399999999999998E-8</v>
      </c>
      <c r="G5731" s="53">
        <v>7.1134939999999992E-7</v>
      </c>
      <c r="H5731" s="53">
        <f t="shared" si="89"/>
        <v>3.6278819399999994E-7</v>
      </c>
    </row>
    <row r="5732" spans="1:8" x14ac:dyDescent="0.4">
      <c r="A5732" s="49"/>
      <c r="B5732" s="50" t="s">
        <v>385</v>
      </c>
      <c r="C5732" s="51">
        <v>1.9366699999999998E-7</v>
      </c>
      <c r="D5732" s="51">
        <v>4.5371600000000001E-7</v>
      </c>
      <c r="E5732" s="51">
        <v>4.0775200000000004E-8</v>
      </c>
      <c r="F5732" s="52">
        <v>3.2199999999999997E-8</v>
      </c>
      <c r="G5732" s="53">
        <v>7.2035820000000001E-7</v>
      </c>
      <c r="H5732" s="53">
        <f t="shared" si="89"/>
        <v>3.6738268199999999E-7</v>
      </c>
    </row>
    <row r="5733" spans="1:8" x14ac:dyDescent="0.4">
      <c r="A5733" s="49"/>
      <c r="B5733" s="50" t="s">
        <v>443</v>
      </c>
      <c r="C5733" s="51">
        <v>3.4762500000000002E-7</v>
      </c>
      <c r="D5733" s="51">
        <v>7.2973600000000002E-7</v>
      </c>
      <c r="E5733" s="51">
        <v>6.3655899999999992E-8</v>
      </c>
      <c r="F5733" s="52">
        <v>4.9399999999999999E-8</v>
      </c>
      <c r="G5733" s="53">
        <v>1.1904169E-6</v>
      </c>
      <c r="H5733" s="53">
        <f t="shared" si="89"/>
        <v>6.0711261900000001E-7</v>
      </c>
    </row>
    <row r="5734" spans="1:8" x14ac:dyDescent="0.4">
      <c r="A5734" s="49"/>
      <c r="B5734" s="50" t="s">
        <v>333</v>
      </c>
      <c r="C5734" s="51">
        <v>4.45954E-7</v>
      </c>
      <c r="D5734" s="51">
        <v>1.25249E-6</v>
      </c>
      <c r="E5734" s="51">
        <v>9.2911999999999992E-8</v>
      </c>
      <c r="F5734" s="52">
        <v>1.7000000000000001E-7</v>
      </c>
      <c r="G5734" s="53">
        <v>1.961356E-6</v>
      </c>
      <c r="H5734" s="53">
        <f t="shared" si="89"/>
        <v>1.0002915600000001E-6</v>
      </c>
    </row>
    <row r="5735" spans="1:8" x14ac:dyDescent="0.4">
      <c r="A5735" s="49"/>
      <c r="B5735" s="50" t="s">
        <v>375</v>
      </c>
      <c r="C5735" s="51">
        <v>6.8204500000000007E-7</v>
      </c>
      <c r="D5735" s="51">
        <v>1.24866E-6</v>
      </c>
      <c r="E5735" s="51">
        <v>9.3995500000000003E-8</v>
      </c>
      <c r="F5735" s="52">
        <v>4.1399999999999997E-7</v>
      </c>
      <c r="G5735" s="53">
        <v>2.4387005000000002E-6</v>
      </c>
      <c r="H5735" s="53">
        <f t="shared" si="89"/>
        <v>1.2437372550000002E-6</v>
      </c>
    </row>
    <row r="5736" spans="1:8" x14ac:dyDescent="0.4">
      <c r="A5736" s="49"/>
      <c r="B5736" s="50" t="s">
        <v>215</v>
      </c>
      <c r="C5736" s="51">
        <v>8.0800599999999999E-7</v>
      </c>
      <c r="D5736" s="51">
        <v>2.36654E-6</v>
      </c>
      <c r="E5736" s="51">
        <v>6.6052100000000007E-8</v>
      </c>
      <c r="F5736" s="52">
        <v>6.0699999999999997E-7</v>
      </c>
      <c r="G5736" s="53">
        <v>3.8475980999999997E-6</v>
      </c>
      <c r="H5736" s="53">
        <f t="shared" si="89"/>
        <v>1.962275031E-6</v>
      </c>
    </row>
    <row r="5737" spans="1:8" x14ac:dyDescent="0.4">
      <c r="A5737" s="49"/>
      <c r="B5737" s="50" t="s">
        <v>296</v>
      </c>
      <c r="C5737" s="51">
        <v>9.1612099999999995E-7</v>
      </c>
      <c r="D5737" s="51">
        <v>2.62999E-6</v>
      </c>
      <c r="E5737" s="51">
        <v>1.5382500000000002E-7</v>
      </c>
      <c r="F5737" s="52">
        <v>7.2499999999999994E-7</v>
      </c>
      <c r="G5737" s="53">
        <v>4.4249359999999999E-6</v>
      </c>
      <c r="H5737" s="53">
        <f t="shared" si="89"/>
        <v>2.2567173599999998E-6</v>
      </c>
    </row>
    <row r="5738" spans="1:8" x14ac:dyDescent="0.4">
      <c r="A5738" s="49"/>
      <c r="B5738" s="50" t="s">
        <v>386</v>
      </c>
      <c r="C5738" s="51">
        <v>9.1612099999999995E-7</v>
      </c>
      <c r="D5738" s="51">
        <v>2.62999E-6</v>
      </c>
      <c r="E5738" s="51">
        <v>1.5382500000000002E-7</v>
      </c>
      <c r="F5738" s="52">
        <v>7.2499999999999994E-7</v>
      </c>
      <c r="G5738" s="53">
        <v>4.4249359999999999E-6</v>
      </c>
      <c r="H5738" s="53">
        <f t="shared" si="89"/>
        <v>2.2567173599999998E-6</v>
      </c>
    </row>
    <row r="5739" spans="1:8" x14ac:dyDescent="0.4">
      <c r="A5739" s="49"/>
      <c r="B5739" s="50" t="s">
        <v>453</v>
      </c>
      <c r="C5739" s="51">
        <v>1.2151099999999999E-6</v>
      </c>
      <c r="D5739" s="51">
        <v>3.52007E-6</v>
      </c>
      <c r="E5739" s="51">
        <v>9.7784100000000003E-8</v>
      </c>
      <c r="F5739" s="52">
        <v>8.4599999999999993E-7</v>
      </c>
      <c r="G5739" s="53">
        <v>5.6789640999999991E-6</v>
      </c>
      <c r="H5739" s="53">
        <f t="shared" si="89"/>
        <v>2.8962716909999996E-6</v>
      </c>
    </row>
    <row r="5740" spans="1:8" x14ac:dyDescent="0.4">
      <c r="A5740" s="49"/>
      <c r="B5740" s="50" t="s">
        <v>461</v>
      </c>
      <c r="C5740" s="51">
        <v>1.4331999999999999E-6</v>
      </c>
      <c r="D5740" s="51">
        <v>4.0727999999999994E-6</v>
      </c>
      <c r="E5740" s="51">
        <v>1.6773299999999998E-7</v>
      </c>
      <c r="F5740" s="52">
        <v>6.13E-7</v>
      </c>
      <c r="G5740" s="53">
        <v>6.2867329999999989E-6</v>
      </c>
      <c r="H5740" s="53">
        <f t="shared" si="89"/>
        <v>3.2062338299999996E-6</v>
      </c>
    </row>
    <row r="5741" spans="1:8" x14ac:dyDescent="0.4">
      <c r="A5741" s="49"/>
      <c r="B5741" s="50" t="s">
        <v>389</v>
      </c>
      <c r="C5741" s="51">
        <v>1.2723400000000001E-6</v>
      </c>
      <c r="D5741" s="51">
        <v>3.6556599999999997E-6</v>
      </c>
      <c r="E5741" s="51">
        <v>9.63576E-8</v>
      </c>
      <c r="F5741" s="52">
        <v>2.0600000000000002E-6</v>
      </c>
      <c r="G5741" s="53">
        <v>7.0843576000000007E-6</v>
      </c>
      <c r="H5741" s="53">
        <f t="shared" si="89"/>
        <v>3.6130223760000002E-6</v>
      </c>
    </row>
    <row r="5742" spans="1:8" x14ac:dyDescent="0.4">
      <c r="A5742" s="49"/>
      <c r="B5742" s="50" t="s">
        <v>421</v>
      </c>
      <c r="C5742" s="51">
        <v>1.6788599999999999E-6</v>
      </c>
      <c r="D5742" s="51">
        <v>4.9591499999999998E-6</v>
      </c>
      <c r="E5742" s="51">
        <v>1.4459299999999998E-7</v>
      </c>
      <c r="F5742" s="52">
        <v>1.22E-6</v>
      </c>
      <c r="G5742" s="53">
        <v>8.0026030000000001E-6</v>
      </c>
      <c r="H5742" s="53">
        <f t="shared" si="89"/>
        <v>4.0813275299999999E-6</v>
      </c>
    </row>
    <row r="5743" spans="1:8" x14ac:dyDescent="0.4">
      <c r="A5743" s="44" t="s">
        <v>177</v>
      </c>
      <c r="B5743" s="45" t="s">
        <v>72</v>
      </c>
      <c r="C5743" s="46">
        <v>1.5365100000000001E-9</v>
      </c>
      <c r="D5743" s="46">
        <v>4.8577699999999999E-9</v>
      </c>
      <c r="E5743" s="46">
        <v>4.7466300000000002E-10</v>
      </c>
      <c r="F5743" s="47">
        <v>3.3E-10</v>
      </c>
      <c r="G5743" s="48">
        <v>7.1989430000000005E-9</v>
      </c>
      <c r="H5743" s="48">
        <f t="shared" si="89"/>
        <v>3.6714609300000003E-9</v>
      </c>
    </row>
    <row r="5744" spans="1:8" x14ac:dyDescent="0.4">
      <c r="A5744" s="49"/>
      <c r="B5744" s="50" t="s">
        <v>376</v>
      </c>
      <c r="C5744" s="51">
        <v>2.0099999999999999E-9</v>
      </c>
      <c r="D5744" s="51">
        <v>6.0800000000000005E-9</v>
      </c>
      <c r="E5744" s="51">
        <v>5.6467099999999998E-10</v>
      </c>
      <c r="F5744" s="52">
        <v>3.75E-10</v>
      </c>
      <c r="G5744" s="53">
        <v>9.0296710000000015E-9</v>
      </c>
      <c r="H5744" s="53">
        <f t="shared" si="89"/>
        <v>4.6051322100000012E-9</v>
      </c>
    </row>
    <row r="5745" spans="1:8" x14ac:dyDescent="0.4">
      <c r="A5745" s="49"/>
      <c r="B5745" s="50" t="s">
        <v>61</v>
      </c>
      <c r="C5745" s="51">
        <v>2.0099999999999999E-9</v>
      </c>
      <c r="D5745" s="51">
        <v>6.0800000000000005E-9</v>
      </c>
      <c r="E5745" s="51">
        <v>5.6500000000000001E-10</v>
      </c>
      <c r="F5745" s="52">
        <v>3.75E-10</v>
      </c>
      <c r="G5745" s="53">
        <v>9.0300000000000021E-9</v>
      </c>
      <c r="H5745" s="53">
        <f t="shared" si="89"/>
        <v>4.605300000000001E-9</v>
      </c>
    </row>
    <row r="5746" spans="1:8" x14ac:dyDescent="0.4">
      <c r="A5746" s="49"/>
      <c r="B5746" s="50" t="s">
        <v>377</v>
      </c>
      <c r="C5746" s="51">
        <v>2.0099999999999999E-9</v>
      </c>
      <c r="D5746" s="51">
        <v>6.0800000000000005E-9</v>
      </c>
      <c r="E5746" s="51">
        <v>5.6500000000000001E-10</v>
      </c>
      <c r="F5746" s="52">
        <v>3.75E-10</v>
      </c>
      <c r="G5746" s="53">
        <v>9.0300000000000021E-9</v>
      </c>
      <c r="H5746" s="53">
        <f t="shared" si="89"/>
        <v>4.605300000000001E-9</v>
      </c>
    </row>
    <row r="5747" spans="1:8" x14ac:dyDescent="0.4">
      <c r="A5747" s="49"/>
      <c r="B5747" s="50" t="s">
        <v>137</v>
      </c>
      <c r="C5747" s="51">
        <v>2.0099999999999999E-9</v>
      </c>
      <c r="D5747" s="51">
        <v>6.2700000000000001E-9</v>
      </c>
      <c r="E5747" s="51">
        <v>6.1600000000000004E-10</v>
      </c>
      <c r="F5747" s="52">
        <v>5.08E-10</v>
      </c>
      <c r="G5747" s="53">
        <v>9.4039999999999994E-9</v>
      </c>
      <c r="H5747" s="53">
        <f t="shared" si="89"/>
        <v>4.7960399999999999E-9</v>
      </c>
    </row>
    <row r="5748" spans="1:8" x14ac:dyDescent="0.4">
      <c r="A5748" s="49"/>
      <c r="B5748" s="50" t="s">
        <v>368</v>
      </c>
      <c r="C5748" s="51">
        <v>3.1500000000000001E-9</v>
      </c>
      <c r="D5748" s="51">
        <v>7.8100000000000001E-9</v>
      </c>
      <c r="E5748" s="51">
        <v>5.8800000000000004E-10</v>
      </c>
      <c r="F5748" s="52">
        <v>2.3500000000000002E-10</v>
      </c>
      <c r="G5748" s="53">
        <v>1.1783E-8</v>
      </c>
      <c r="H5748" s="53">
        <f t="shared" si="89"/>
        <v>6.0093300000000004E-9</v>
      </c>
    </row>
    <row r="5749" spans="1:8" x14ac:dyDescent="0.4">
      <c r="A5749" s="49"/>
      <c r="B5749" s="50" t="s">
        <v>224</v>
      </c>
      <c r="C5749" s="51">
        <v>3.1500000000000001E-9</v>
      </c>
      <c r="D5749" s="51">
        <v>7.8199999999999999E-9</v>
      </c>
      <c r="E5749" s="51">
        <v>5.8800000000000004E-10</v>
      </c>
      <c r="F5749" s="52">
        <v>2.3500000000000002E-10</v>
      </c>
      <c r="G5749" s="53">
        <v>1.1793E-8</v>
      </c>
      <c r="H5749" s="53">
        <f t="shared" si="89"/>
        <v>6.0144299999999999E-9</v>
      </c>
    </row>
    <row r="5750" spans="1:8" x14ac:dyDescent="0.4">
      <c r="A5750" s="49"/>
      <c r="B5750" s="50" t="s">
        <v>401</v>
      </c>
      <c r="C5750" s="51">
        <v>3.3308700000000001E-9</v>
      </c>
      <c r="D5750" s="51">
        <v>8.0561599999999992E-9</v>
      </c>
      <c r="E5750" s="51">
        <v>6.2623100000000003E-10</v>
      </c>
      <c r="F5750" s="52">
        <v>3.43E-10</v>
      </c>
      <c r="G5750" s="53">
        <v>1.2356261E-8</v>
      </c>
      <c r="H5750" s="53">
        <f t="shared" si="89"/>
        <v>6.3016931100000004E-9</v>
      </c>
    </row>
    <row r="5751" spans="1:8" x14ac:dyDescent="0.4">
      <c r="A5751" s="49"/>
      <c r="B5751" s="50" t="s">
        <v>320</v>
      </c>
      <c r="C5751" s="51">
        <v>2.6699999999999997E-9</v>
      </c>
      <c r="D5751" s="51">
        <v>8.4200000000000003E-9</v>
      </c>
      <c r="E5751" s="51">
        <v>8.2399999999999995E-10</v>
      </c>
      <c r="F5751" s="52">
        <v>5.7399999999999998E-10</v>
      </c>
      <c r="G5751" s="53">
        <v>1.2487999999999999E-8</v>
      </c>
      <c r="H5751" s="53">
        <f t="shared" si="89"/>
        <v>6.3688799999999996E-9</v>
      </c>
    </row>
    <row r="5752" spans="1:8" x14ac:dyDescent="0.4">
      <c r="A5752" s="49"/>
      <c r="B5752" s="50" t="s">
        <v>319</v>
      </c>
      <c r="C5752" s="51">
        <v>2.6699999999999997E-9</v>
      </c>
      <c r="D5752" s="51">
        <v>8.422950000000001E-9</v>
      </c>
      <c r="E5752" s="51">
        <v>8.2399999999999995E-10</v>
      </c>
      <c r="F5752" s="52">
        <v>5.7399999999999998E-10</v>
      </c>
      <c r="G5752" s="53">
        <v>1.249095E-8</v>
      </c>
      <c r="H5752" s="53">
        <f t="shared" si="89"/>
        <v>6.3703845000000003E-9</v>
      </c>
    </row>
    <row r="5753" spans="1:8" x14ac:dyDescent="0.4">
      <c r="A5753" s="49"/>
      <c r="B5753" s="50" t="s">
        <v>223</v>
      </c>
      <c r="C5753" s="51">
        <v>3.4400000000000001E-9</v>
      </c>
      <c r="D5753" s="51">
        <v>8.43E-9</v>
      </c>
      <c r="E5753" s="51">
        <v>8.0300000000000002E-10</v>
      </c>
      <c r="F5753" s="52">
        <v>6.1299999999999995E-10</v>
      </c>
      <c r="G5753" s="53">
        <v>1.3286000000000001E-8</v>
      </c>
      <c r="H5753" s="53">
        <f t="shared" si="89"/>
        <v>6.7758600000000006E-9</v>
      </c>
    </row>
    <row r="5754" spans="1:8" x14ac:dyDescent="0.4">
      <c r="A5754" s="49"/>
      <c r="B5754" s="50" t="s">
        <v>356</v>
      </c>
      <c r="C5754" s="51">
        <v>3.4400000000000001E-9</v>
      </c>
      <c r="D5754" s="51">
        <v>8.43E-9</v>
      </c>
      <c r="E5754" s="51">
        <v>8.0300000000000002E-10</v>
      </c>
      <c r="F5754" s="52">
        <v>6.1299999999999995E-10</v>
      </c>
      <c r="G5754" s="53">
        <v>1.3286000000000001E-8</v>
      </c>
      <c r="H5754" s="53">
        <f t="shared" si="89"/>
        <v>6.7758600000000006E-9</v>
      </c>
    </row>
    <row r="5755" spans="1:8" x14ac:dyDescent="0.4">
      <c r="A5755" s="49"/>
      <c r="B5755" s="50" t="s">
        <v>226</v>
      </c>
      <c r="C5755" s="51">
        <v>3.9784800000000001E-9</v>
      </c>
      <c r="D5755" s="51">
        <v>8.5217499999999999E-9</v>
      </c>
      <c r="E5755" s="51">
        <v>7.7375299999999996E-10</v>
      </c>
      <c r="F5755" s="52">
        <v>6.0199999999999999E-10</v>
      </c>
      <c r="G5755" s="53">
        <v>1.3875983000000002E-8</v>
      </c>
      <c r="H5755" s="53">
        <f t="shared" si="89"/>
        <v>7.0767513300000016E-9</v>
      </c>
    </row>
    <row r="5756" spans="1:8" x14ac:dyDescent="0.4">
      <c r="A5756" s="49"/>
      <c r="B5756" s="50" t="s">
        <v>317</v>
      </c>
      <c r="C5756" s="51">
        <v>3.97295E-9</v>
      </c>
      <c r="D5756" s="51">
        <v>9.5136699999999991E-9</v>
      </c>
      <c r="E5756" s="51">
        <v>7.48759E-10</v>
      </c>
      <c r="F5756" s="52">
        <v>4.5099999999999999E-10</v>
      </c>
      <c r="G5756" s="53">
        <v>1.4686378999999998E-8</v>
      </c>
      <c r="H5756" s="53">
        <f t="shared" si="89"/>
        <v>7.4900532899999985E-9</v>
      </c>
    </row>
    <row r="5757" spans="1:8" x14ac:dyDescent="0.4">
      <c r="A5757" s="49"/>
      <c r="B5757" s="50" t="s">
        <v>402</v>
      </c>
      <c r="C5757" s="51">
        <v>4.19812E-9</v>
      </c>
      <c r="D5757" s="51">
        <v>1.0665E-8</v>
      </c>
      <c r="E5757" s="51">
        <v>1.0899400000000001E-9</v>
      </c>
      <c r="F5757" s="52">
        <v>8.4200000000000009E-10</v>
      </c>
      <c r="G5757" s="53">
        <v>1.6795060000000002E-8</v>
      </c>
      <c r="H5757" s="53">
        <f t="shared" si="89"/>
        <v>8.5654806000000003E-9</v>
      </c>
    </row>
    <row r="5758" spans="1:8" x14ac:dyDescent="0.4">
      <c r="A5758" s="49"/>
      <c r="B5758" s="50" t="s">
        <v>452</v>
      </c>
      <c r="C5758" s="51">
        <v>6.15318E-9</v>
      </c>
      <c r="D5758" s="51">
        <v>1.0003499999999999E-8</v>
      </c>
      <c r="E5758" s="51">
        <v>8.8580899999999995E-10</v>
      </c>
      <c r="F5758" s="52">
        <v>6.7299999999999995E-10</v>
      </c>
      <c r="G5758" s="53">
        <v>1.7715488999999997E-8</v>
      </c>
      <c r="H5758" s="53">
        <f t="shared" si="89"/>
        <v>9.034899389999999E-9</v>
      </c>
    </row>
    <row r="5759" spans="1:8" x14ac:dyDescent="0.4">
      <c r="A5759" s="49"/>
      <c r="B5759" s="50" t="s">
        <v>371</v>
      </c>
      <c r="C5759" s="51">
        <v>2.9216099999999998E-9</v>
      </c>
      <c r="D5759" s="51">
        <v>1.41658E-8</v>
      </c>
      <c r="E5759" s="51">
        <v>5.3918700000000005E-10</v>
      </c>
      <c r="F5759" s="52">
        <v>2.9200000000000003E-10</v>
      </c>
      <c r="G5759" s="53">
        <v>1.7918597000000004E-8</v>
      </c>
      <c r="H5759" s="53">
        <f t="shared" si="89"/>
        <v>9.1384844700000016E-9</v>
      </c>
    </row>
    <row r="5760" spans="1:8" x14ac:dyDescent="0.4">
      <c r="A5760" s="49"/>
      <c r="B5760" s="50" t="s">
        <v>429</v>
      </c>
      <c r="C5760" s="51">
        <v>5.2199999999999998E-9</v>
      </c>
      <c r="D5760" s="51">
        <v>1.1562199999999999E-8</v>
      </c>
      <c r="E5760" s="51">
        <v>8.8185999999999999E-10</v>
      </c>
      <c r="F5760" s="52">
        <v>5.3400000000000002E-10</v>
      </c>
      <c r="G5760" s="53">
        <v>1.8198059999999998E-8</v>
      </c>
      <c r="H5760" s="53">
        <f t="shared" si="89"/>
        <v>9.2810105999999989E-9</v>
      </c>
    </row>
    <row r="5761" spans="1:8" x14ac:dyDescent="0.4">
      <c r="A5761" s="49"/>
      <c r="B5761" s="50" t="s">
        <v>451</v>
      </c>
      <c r="C5761" s="51">
        <v>4.0466000000000005E-9</v>
      </c>
      <c r="D5761" s="51">
        <v>1.51456E-8</v>
      </c>
      <c r="E5761" s="51">
        <v>1.0772199999999999E-9</v>
      </c>
      <c r="F5761" s="52">
        <v>3.7000000000000001E-10</v>
      </c>
      <c r="G5761" s="53">
        <v>2.0639419999999999E-8</v>
      </c>
      <c r="H5761" s="53">
        <f t="shared" si="89"/>
        <v>1.05261042E-8</v>
      </c>
    </row>
    <row r="5762" spans="1:8" x14ac:dyDescent="0.4">
      <c r="A5762" s="49"/>
      <c r="B5762" s="50" t="s">
        <v>385</v>
      </c>
      <c r="C5762" s="51">
        <v>5.57502E-9</v>
      </c>
      <c r="D5762" s="51">
        <v>1.3061E-8</v>
      </c>
      <c r="E5762" s="51">
        <v>1.1737800000000001E-9</v>
      </c>
      <c r="F5762" s="52">
        <v>9.27E-10</v>
      </c>
      <c r="G5762" s="53">
        <v>2.0736800000000001E-8</v>
      </c>
      <c r="H5762" s="53">
        <f t="shared" si="89"/>
        <v>1.0575768E-8</v>
      </c>
    </row>
    <row r="5763" spans="1:8" x14ac:dyDescent="0.4">
      <c r="A5763" s="49"/>
      <c r="B5763" s="50" t="s">
        <v>359</v>
      </c>
      <c r="C5763" s="51">
        <v>3.9891400000000001E-9</v>
      </c>
      <c r="D5763" s="51">
        <v>1.52979E-8</v>
      </c>
      <c r="E5763" s="51">
        <v>1.1419600000000001E-9</v>
      </c>
      <c r="F5763" s="52">
        <v>4.4099999999999998E-10</v>
      </c>
      <c r="G5763" s="53">
        <v>2.0870000000000004E-8</v>
      </c>
      <c r="H5763" s="53">
        <f t="shared" si="89"/>
        <v>1.0643700000000003E-8</v>
      </c>
    </row>
    <row r="5764" spans="1:8" x14ac:dyDescent="0.4">
      <c r="A5764" s="49"/>
      <c r="B5764" s="50" t="s">
        <v>463</v>
      </c>
      <c r="C5764" s="51">
        <v>7.3100000000000006E-9</v>
      </c>
      <c r="D5764" s="51">
        <v>1.4500000000000001E-8</v>
      </c>
      <c r="E5764" s="51">
        <v>1.1000000000000001E-9</v>
      </c>
      <c r="F5764" s="52">
        <v>1.2100000000000002E-9</v>
      </c>
      <c r="G5764" s="53">
        <v>2.412E-8</v>
      </c>
      <c r="H5764" s="53">
        <f t="shared" si="89"/>
        <v>1.23012E-8</v>
      </c>
    </row>
    <row r="5765" spans="1:8" x14ac:dyDescent="0.4">
      <c r="A5765" s="49"/>
      <c r="B5765" s="50" t="s">
        <v>468</v>
      </c>
      <c r="C5765" s="51">
        <v>1.09E-8</v>
      </c>
      <c r="D5765" s="51">
        <v>7.4700000000000001E-9</v>
      </c>
      <c r="E5765" s="51">
        <v>4.3899999999999999E-9</v>
      </c>
      <c r="F5765" s="52">
        <v>3.05E-9</v>
      </c>
      <c r="G5765" s="53">
        <v>2.5810000000000001E-8</v>
      </c>
      <c r="H5765" s="53">
        <f t="shared" si="89"/>
        <v>1.3163100000000001E-8</v>
      </c>
    </row>
    <row r="5766" spans="1:8" x14ac:dyDescent="0.4">
      <c r="A5766" s="49"/>
      <c r="B5766" s="50" t="s">
        <v>292</v>
      </c>
      <c r="C5766" s="51">
        <v>9.9908100000000006E-9</v>
      </c>
      <c r="D5766" s="51">
        <v>1.31548E-8</v>
      </c>
      <c r="E5766" s="51">
        <v>2.64318E-9</v>
      </c>
      <c r="F5766" s="52">
        <v>5.3199999999999998E-9</v>
      </c>
      <c r="G5766" s="53">
        <v>3.1108790000000003E-8</v>
      </c>
      <c r="H5766" s="53">
        <f t="shared" si="89"/>
        <v>1.5865482900000004E-8</v>
      </c>
    </row>
    <row r="5767" spans="1:8" x14ac:dyDescent="0.4">
      <c r="A5767" s="49"/>
      <c r="B5767" s="50" t="s">
        <v>343</v>
      </c>
      <c r="C5767" s="51">
        <v>7.6899999999999997E-9</v>
      </c>
      <c r="D5767" s="51">
        <v>2.1999999999999998E-8</v>
      </c>
      <c r="E5767" s="51">
        <v>1.8300000000000001E-9</v>
      </c>
      <c r="F5767" s="52">
        <v>1.3599999999999999E-9</v>
      </c>
      <c r="G5767" s="53">
        <v>3.2879999999999994E-8</v>
      </c>
      <c r="H5767" s="53">
        <f t="shared" si="89"/>
        <v>1.6768799999999999E-8</v>
      </c>
    </row>
    <row r="5768" spans="1:8" x14ac:dyDescent="0.4">
      <c r="A5768" s="49"/>
      <c r="B5768" s="50" t="s">
        <v>388</v>
      </c>
      <c r="C5768" s="51">
        <v>1.3328800000000001E-8</v>
      </c>
      <c r="D5768" s="51">
        <v>2.0710500000000002E-8</v>
      </c>
      <c r="E5768" s="51">
        <v>1.6734299999999999E-9</v>
      </c>
      <c r="F5768" s="52">
        <v>1.13E-9</v>
      </c>
      <c r="G5768" s="53">
        <v>3.6842729999999994E-8</v>
      </c>
      <c r="H5768" s="53">
        <f t="shared" si="89"/>
        <v>1.8789792299999996E-8</v>
      </c>
    </row>
    <row r="5769" spans="1:8" x14ac:dyDescent="0.4">
      <c r="A5769" s="49"/>
      <c r="B5769" s="50" t="s">
        <v>330</v>
      </c>
      <c r="C5769" s="51">
        <v>1.9300000000000001E-8</v>
      </c>
      <c r="D5769" s="51">
        <v>1.13354E-8</v>
      </c>
      <c r="E5769" s="51">
        <v>1.72583E-9</v>
      </c>
      <c r="F5769" s="52">
        <v>5.28E-9</v>
      </c>
      <c r="G5769" s="53">
        <v>3.7641230000000007E-8</v>
      </c>
      <c r="H5769" s="53">
        <f t="shared" ref="H5769:H5832" si="90">G5769*0.51</f>
        <v>1.9197027300000004E-8</v>
      </c>
    </row>
    <row r="5770" spans="1:8" x14ac:dyDescent="0.4">
      <c r="A5770" s="49"/>
      <c r="B5770" s="50" t="s">
        <v>433</v>
      </c>
      <c r="C5770" s="51">
        <v>1.0999999999999999E-8</v>
      </c>
      <c r="D5770" s="51">
        <v>2.37E-8</v>
      </c>
      <c r="E5770" s="51">
        <v>1.79E-9</v>
      </c>
      <c r="F5770" s="52">
        <v>2.3599999999999997E-9</v>
      </c>
      <c r="G5770" s="53">
        <v>3.885E-8</v>
      </c>
      <c r="H5770" s="53">
        <f t="shared" si="90"/>
        <v>1.9813500000000001E-8</v>
      </c>
    </row>
    <row r="5771" spans="1:8" x14ac:dyDescent="0.4">
      <c r="A5771" s="49"/>
      <c r="B5771" s="50" t="s">
        <v>434</v>
      </c>
      <c r="C5771" s="51">
        <v>1.3316E-8</v>
      </c>
      <c r="D5771" s="51">
        <v>2.34031E-8</v>
      </c>
      <c r="E5771" s="51">
        <v>1.84296E-9</v>
      </c>
      <c r="F5771" s="52">
        <v>1.6300000000000002E-9</v>
      </c>
      <c r="G5771" s="53">
        <v>4.0192059999999999E-8</v>
      </c>
      <c r="H5771" s="53">
        <f t="shared" si="90"/>
        <v>2.04979506E-8</v>
      </c>
    </row>
    <row r="5772" spans="1:8" x14ac:dyDescent="0.4">
      <c r="A5772" s="49"/>
      <c r="B5772" s="50" t="s">
        <v>432</v>
      </c>
      <c r="C5772" s="51">
        <v>1.1531100000000001E-8</v>
      </c>
      <c r="D5772" s="51">
        <v>2.5737800000000001E-8</v>
      </c>
      <c r="E5772" s="51">
        <v>3.07827E-9</v>
      </c>
      <c r="F5772" s="52">
        <v>3.41E-9</v>
      </c>
      <c r="G5772" s="53">
        <v>4.3757170000000001E-8</v>
      </c>
      <c r="H5772" s="53">
        <f t="shared" si="90"/>
        <v>2.2316156700000001E-8</v>
      </c>
    </row>
    <row r="5773" spans="1:8" x14ac:dyDescent="0.4">
      <c r="A5773" s="49"/>
      <c r="B5773" s="50" t="s">
        <v>465</v>
      </c>
      <c r="C5773" s="51">
        <v>1.5999999999999998E-8</v>
      </c>
      <c r="D5773" s="51">
        <v>2.4699999999999999E-8</v>
      </c>
      <c r="E5773" s="51">
        <v>2.1200000000000001E-9</v>
      </c>
      <c r="F5773" s="52">
        <v>1.73E-9</v>
      </c>
      <c r="G5773" s="53">
        <v>4.4549999999999999E-8</v>
      </c>
      <c r="H5773" s="53">
        <f t="shared" si="90"/>
        <v>2.2720499999999998E-8</v>
      </c>
    </row>
    <row r="5774" spans="1:8" x14ac:dyDescent="0.4">
      <c r="A5774" s="49"/>
      <c r="B5774" s="50" t="s">
        <v>437</v>
      </c>
      <c r="C5774" s="51">
        <v>4.4000000000000005E-9</v>
      </c>
      <c r="D5774" s="51">
        <v>1.3200000000000001E-8</v>
      </c>
      <c r="E5774" s="51">
        <v>9.6200000000000001E-11</v>
      </c>
      <c r="F5774" s="52">
        <v>3.0199999999999999E-8</v>
      </c>
      <c r="G5774" s="53">
        <v>4.7896200000000005E-8</v>
      </c>
      <c r="H5774" s="53">
        <f t="shared" si="90"/>
        <v>2.4427062000000004E-8</v>
      </c>
    </row>
    <row r="5775" spans="1:8" x14ac:dyDescent="0.4">
      <c r="A5775" s="49"/>
      <c r="B5775" s="50" t="s">
        <v>467</v>
      </c>
      <c r="C5775" s="51">
        <v>1.47106E-8</v>
      </c>
      <c r="D5775" s="51">
        <v>2.7050799999999998E-8</v>
      </c>
      <c r="E5775" s="51">
        <v>2.3670700000000002E-9</v>
      </c>
      <c r="F5775" s="52">
        <v>5.0300000000000002E-9</v>
      </c>
      <c r="G5775" s="53">
        <v>4.9158469999999994E-8</v>
      </c>
      <c r="H5775" s="53">
        <f t="shared" si="90"/>
        <v>2.5070819699999997E-8</v>
      </c>
    </row>
    <row r="5776" spans="1:8" x14ac:dyDescent="0.4">
      <c r="A5776" s="49"/>
      <c r="B5776" s="50" t="s">
        <v>444</v>
      </c>
      <c r="C5776" s="51">
        <v>1.3986E-8</v>
      </c>
      <c r="D5776" s="51">
        <v>3.1195699999999994E-8</v>
      </c>
      <c r="E5776" s="51">
        <v>2.7349400000000001E-9</v>
      </c>
      <c r="F5776" s="52">
        <v>3.1899999999999999E-9</v>
      </c>
      <c r="G5776" s="53">
        <v>5.110664E-8</v>
      </c>
      <c r="H5776" s="53">
        <f t="shared" si="90"/>
        <v>2.6064386400000002E-8</v>
      </c>
    </row>
    <row r="5777" spans="1:8" x14ac:dyDescent="0.4">
      <c r="A5777" s="49"/>
      <c r="B5777" s="50" t="s">
        <v>476</v>
      </c>
      <c r="C5777" s="51">
        <v>2.3400000000000001E-8</v>
      </c>
      <c r="D5777" s="51">
        <v>1.7600000000000002E-8</v>
      </c>
      <c r="E5777" s="51">
        <v>3.29E-9</v>
      </c>
      <c r="F5777" s="52">
        <v>8.9600000000000005E-9</v>
      </c>
      <c r="G5777" s="53">
        <v>5.3249999999999997E-8</v>
      </c>
      <c r="H5777" s="53">
        <f t="shared" si="90"/>
        <v>2.71575E-8</v>
      </c>
    </row>
    <row r="5778" spans="1:8" x14ac:dyDescent="0.4">
      <c r="A5778" s="49"/>
      <c r="B5778" s="50" t="s">
        <v>400</v>
      </c>
      <c r="C5778" s="51">
        <v>1.19219E-8</v>
      </c>
      <c r="D5778" s="51">
        <v>3.2807200000000001E-8</v>
      </c>
      <c r="E5778" s="51">
        <v>6.6291800000000001E-10</v>
      </c>
      <c r="F5778" s="52">
        <v>8.3400000000000006E-9</v>
      </c>
      <c r="G5778" s="53">
        <v>5.3732017999999993E-8</v>
      </c>
      <c r="H5778" s="53">
        <f t="shared" si="90"/>
        <v>2.7403329179999997E-8</v>
      </c>
    </row>
    <row r="5779" spans="1:8" x14ac:dyDescent="0.4">
      <c r="A5779" s="49"/>
      <c r="B5779" s="50" t="s">
        <v>346</v>
      </c>
      <c r="C5779" s="51">
        <v>1.24956E-8</v>
      </c>
      <c r="D5779" s="51">
        <v>3.1437599999999998E-8</v>
      </c>
      <c r="E5779" s="51">
        <v>2.8987200000000001E-9</v>
      </c>
      <c r="F5779" s="52">
        <v>7.5300000000000003E-9</v>
      </c>
      <c r="G5779" s="53">
        <v>5.4361920000000002E-8</v>
      </c>
      <c r="H5779" s="53">
        <f t="shared" si="90"/>
        <v>2.77245792E-8</v>
      </c>
    </row>
    <row r="5780" spans="1:8" x14ac:dyDescent="0.4">
      <c r="A5780" s="49"/>
      <c r="B5780" s="50" t="s">
        <v>227</v>
      </c>
      <c r="C5780" s="51">
        <v>6.58E-10</v>
      </c>
      <c r="D5780" s="51">
        <v>1.7099999999999998E-8</v>
      </c>
      <c r="E5780" s="51">
        <v>2.4999999999999996E-10</v>
      </c>
      <c r="F5780" s="52">
        <v>3.7499999999999998E-8</v>
      </c>
      <c r="G5780" s="53">
        <v>5.5507999999999997E-8</v>
      </c>
      <c r="H5780" s="53">
        <f t="shared" si="90"/>
        <v>2.8309079999999998E-8</v>
      </c>
    </row>
    <row r="5781" spans="1:8" x14ac:dyDescent="0.4">
      <c r="A5781" s="49"/>
      <c r="B5781" s="50" t="s">
        <v>469</v>
      </c>
      <c r="C5781" s="51">
        <v>1.44E-8</v>
      </c>
      <c r="D5781" s="51">
        <v>3.7599999999999999E-8</v>
      </c>
      <c r="E5781" s="51">
        <v>1.92E-9</v>
      </c>
      <c r="F5781" s="52">
        <v>2.64E-9</v>
      </c>
      <c r="G5781" s="53">
        <v>5.6559999999999998E-8</v>
      </c>
      <c r="H5781" s="53">
        <f t="shared" si="90"/>
        <v>2.8845600000000001E-8</v>
      </c>
    </row>
    <row r="5782" spans="1:8" x14ac:dyDescent="0.4">
      <c r="A5782" s="49"/>
      <c r="B5782" s="50" t="s">
        <v>435</v>
      </c>
      <c r="C5782" s="51">
        <v>1.44465E-8</v>
      </c>
      <c r="D5782" s="51">
        <v>3.7577899999999995E-8</v>
      </c>
      <c r="E5782" s="51">
        <v>1.9183500000000001E-9</v>
      </c>
      <c r="F5782" s="52">
        <v>2.64E-9</v>
      </c>
      <c r="G5782" s="53">
        <v>5.6582749999999998E-8</v>
      </c>
      <c r="H5782" s="53">
        <f t="shared" si="90"/>
        <v>2.8857202499999998E-8</v>
      </c>
    </row>
    <row r="5783" spans="1:8" x14ac:dyDescent="0.4">
      <c r="A5783" s="49"/>
      <c r="B5783" s="50" t="s">
        <v>443</v>
      </c>
      <c r="C5783" s="51">
        <v>2.2699999999999998E-8</v>
      </c>
      <c r="D5783" s="51">
        <v>3.3281200000000003E-8</v>
      </c>
      <c r="E5783" s="51">
        <v>2.5375799999999998E-9</v>
      </c>
      <c r="F5783" s="52">
        <v>1.81E-9</v>
      </c>
      <c r="G5783" s="53">
        <v>6.0328780000000006E-8</v>
      </c>
      <c r="H5783" s="53">
        <f t="shared" si="90"/>
        <v>3.0767677800000001E-8</v>
      </c>
    </row>
    <row r="5784" spans="1:8" x14ac:dyDescent="0.4">
      <c r="A5784" s="49"/>
      <c r="B5784" s="50" t="s">
        <v>345</v>
      </c>
      <c r="C5784" s="51">
        <v>3.3699999999999997E-8</v>
      </c>
      <c r="D5784" s="51">
        <v>2.33E-8</v>
      </c>
      <c r="E5784" s="51">
        <v>1.92E-9</v>
      </c>
      <c r="F5784" s="52">
        <v>7.1899999999999994E-9</v>
      </c>
      <c r="G5784" s="53">
        <v>6.6110000000000001E-8</v>
      </c>
      <c r="H5784" s="53">
        <f t="shared" si="90"/>
        <v>3.3716100000000001E-8</v>
      </c>
    </row>
    <row r="5785" spans="1:8" x14ac:dyDescent="0.4">
      <c r="A5785" s="49"/>
      <c r="B5785" s="50" t="s">
        <v>420</v>
      </c>
      <c r="C5785" s="51">
        <v>1.6799999999999998E-8</v>
      </c>
      <c r="D5785" s="51">
        <v>5.0599999999999996E-8</v>
      </c>
      <c r="E5785" s="51">
        <v>1.0300000000000002E-9</v>
      </c>
      <c r="F5785" s="52">
        <v>8.5499999999999994E-10</v>
      </c>
      <c r="G5785" s="53">
        <v>6.9285000000000001E-8</v>
      </c>
      <c r="H5785" s="53">
        <f t="shared" si="90"/>
        <v>3.5335350000000004E-8</v>
      </c>
    </row>
    <row r="5786" spans="1:8" x14ac:dyDescent="0.4">
      <c r="A5786" s="49"/>
      <c r="B5786" s="50" t="s">
        <v>277</v>
      </c>
      <c r="C5786" s="51">
        <v>1.66E-8</v>
      </c>
      <c r="D5786" s="51">
        <v>4.5500000000000004E-8</v>
      </c>
      <c r="E5786" s="51">
        <v>6.7115800000000007E-10</v>
      </c>
      <c r="F5786" s="52">
        <v>8.9899999999999998E-9</v>
      </c>
      <c r="G5786" s="53">
        <v>7.1761158000000007E-8</v>
      </c>
      <c r="H5786" s="53">
        <f t="shared" si="90"/>
        <v>3.6598190580000003E-8</v>
      </c>
    </row>
    <row r="5787" spans="1:8" x14ac:dyDescent="0.4">
      <c r="A5787" s="49"/>
      <c r="B5787" s="50" t="s">
        <v>421</v>
      </c>
      <c r="C5787" s="51">
        <v>1.5698700000000001E-8</v>
      </c>
      <c r="D5787" s="51">
        <v>4.6372100000000005E-8</v>
      </c>
      <c r="E5787" s="51">
        <v>1.3520600000000002E-9</v>
      </c>
      <c r="F5787" s="52">
        <v>1.14E-8</v>
      </c>
      <c r="G5787" s="53">
        <v>7.4822860000000003E-8</v>
      </c>
      <c r="H5787" s="53">
        <f t="shared" si="90"/>
        <v>3.8159658599999999E-8</v>
      </c>
    </row>
    <row r="5788" spans="1:8" x14ac:dyDescent="0.4">
      <c r="A5788" s="49"/>
      <c r="B5788" s="50" t="s">
        <v>357</v>
      </c>
      <c r="C5788" s="51">
        <v>1.6700000000000001E-8</v>
      </c>
      <c r="D5788" s="51">
        <v>5.2099999999999997E-8</v>
      </c>
      <c r="E5788" s="51">
        <v>4.0999999999999995E-9</v>
      </c>
      <c r="F5788" s="52">
        <v>4.0999999999999995E-9</v>
      </c>
      <c r="G5788" s="53">
        <v>7.7000000000000001E-8</v>
      </c>
      <c r="H5788" s="53">
        <f t="shared" si="90"/>
        <v>3.927E-8</v>
      </c>
    </row>
    <row r="5789" spans="1:8" x14ac:dyDescent="0.4">
      <c r="A5789" s="49"/>
      <c r="B5789" s="50" t="s">
        <v>349</v>
      </c>
      <c r="C5789" s="51">
        <v>2.28973E-8</v>
      </c>
      <c r="D5789" s="51">
        <v>4.6651900000000001E-8</v>
      </c>
      <c r="E5789" s="51">
        <v>9.2093300000000009E-9</v>
      </c>
      <c r="F5789" s="52">
        <v>1.5400000000000002E-8</v>
      </c>
      <c r="G5789" s="53">
        <v>9.4158529999999992E-8</v>
      </c>
      <c r="H5789" s="53">
        <f t="shared" si="90"/>
        <v>4.8020850299999994E-8</v>
      </c>
    </row>
    <row r="5790" spans="1:8" x14ac:dyDescent="0.4">
      <c r="A5790" s="49"/>
      <c r="B5790" s="50" t="s">
        <v>350</v>
      </c>
      <c r="C5790" s="51">
        <v>2.29E-8</v>
      </c>
      <c r="D5790" s="51">
        <v>4.6651900000000001E-8</v>
      </c>
      <c r="E5790" s="51">
        <v>9.2099999999999994E-9</v>
      </c>
      <c r="F5790" s="52">
        <v>1.5400000000000002E-8</v>
      </c>
      <c r="G5790" s="53">
        <v>9.4161900000000001E-8</v>
      </c>
      <c r="H5790" s="53">
        <f t="shared" si="90"/>
        <v>4.8022569000000004E-8</v>
      </c>
    </row>
    <row r="5791" spans="1:8" x14ac:dyDescent="0.4">
      <c r="A5791" s="49"/>
      <c r="B5791" s="50" t="s">
        <v>74</v>
      </c>
      <c r="C5791" s="51">
        <v>2.29E-8</v>
      </c>
      <c r="D5791" s="51">
        <v>4.6699999999999995E-8</v>
      </c>
      <c r="E5791" s="51">
        <v>9.2099999999999994E-9</v>
      </c>
      <c r="F5791" s="52">
        <v>1.5400000000000002E-8</v>
      </c>
      <c r="G5791" s="53">
        <v>9.4210000000000008E-8</v>
      </c>
      <c r="H5791" s="53">
        <f t="shared" si="90"/>
        <v>4.8047100000000005E-8</v>
      </c>
    </row>
    <row r="5792" spans="1:8" x14ac:dyDescent="0.4">
      <c r="A5792" s="49"/>
      <c r="B5792" s="50" t="s">
        <v>426</v>
      </c>
      <c r="C5792" s="51">
        <v>4.72541E-8</v>
      </c>
      <c r="D5792" s="51">
        <v>2.9592499999999998E-8</v>
      </c>
      <c r="E5792" s="51">
        <v>6.8652799999999997E-9</v>
      </c>
      <c r="F5792" s="52">
        <v>1.14E-8</v>
      </c>
      <c r="G5792" s="53">
        <v>9.511188E-8</v>
      </c>
      <c r="H5792" s="53">
        <f t="shared" si="90"/>
        <v>4.8507058799999998E-8</v>
      </c>
    </row>
    <row r="5793" spans="1:8" x14ac:dyDescent="0.4">
      <c r="A5793" s="49"/>
      <c r="B5793" s="50" t="s">
        <v>87</v>
      </c>
      <c r="C5793" s="51">
        <v>2.6800000000000002E-8</v>
      </c>
      <c r="D5793" s="51">
        <v>5.2391100000000001E-8</v>
      </c>
      <c r="E5793" s="51">
        <v>7.2699999999999999E-9</v>
      </c>
      <c r="F5793" s="52">
        <v>9.4399999999999988E-9</v>
      </c>
      <c r="G5793" s="53">
        <v>9.5901100000000012E-8</v>
      </c>
      <c r="H5793" s="53">
        <f t="shared" si="90"/>
        <v>4.8909561000000008E-8</v>
      </c>
    </row>
    <row r="5794" spans="1:8" x14ac:dyDescent="0.4">
      <c r="A5794" s="49"/>
      <c r="B5794" s="50" t="s">
        <v>461</v>
      </c>
      <c r="C5794" s="51">
        <v>2.3193999999999999E-8</v>
      </c>
      <c r="D5794" s="51">
        <v>6.2918999999999996E-8</v>
      </c>
      <c r="E5794" s="51">
        <v>2.7482700000000001E-9</v>
      </c>
      <c r="F5794" s="52">
        <v>9.0100000000000009E-9</v>
      </c>
      <c r="G5794" s="53">
        <v>9.787126999999999E-8</v>
      </c>
      <c r="H5794" s="53">
        <f t="shared" si="90"/>
        <v>4.9914347699999993E-8</v>
      </c>
    </row>
    <row r="5795" spans="1:8" x14ac:dyDescent="0.4">
      <c r="A5795" s="49"/>
      <c r="B5795" s="50" t="s">
        <v>80</v>
      </c>
      <c r="C5795" s="51">
        <v>1.9099999999999999E-8</v>
      </c>
      <c r="D5795" s="51">
        <v>6.5400000000000003E-8</v>
      </c>
      <c r="E5795" s="51">
        <v>4.6900000000000001E-9</v>
      </c>
      <c r="F5795" s="52">
        <v>8.98E-9</v>
      </c>
      <c r="G5795" s="53">
        <v>9.8169999999999998E-8</v>
      </c>
      <c r="H5795" s="53">
        <f t="shared" si="90"/>
        <v>5.0066699999999998E-8</v>
      </c>
    </row>
    <row r="5796" spans="1:8" x14ac:dyDescent="0.4">
      <c r="A5796" s="49"/>
      <c r="B5796" s="50" t="s">
        <v>215</v>
      </c>
      <c r="C5796" s="51">
        <v>2.2527900000000003E-8</v>
      </c>
      <c r="D5796" s="51">
        <v>6.0812500000000003E-8</v>
      </c>
      <c r="E5796" s="51">
        <v>1.368E-9</v>
      </c>
      <c r="F5796" s="52">
        <v>1.4100000000000001E-8</v>
      </c>
      <c r="G5796" s="53">
        <v>9.8808400000000002E-8</v>
      </c>
      <c r="H5796" s="53">
        <f t="shared" si="90"/>
        <v>5.0392284000000003E-8</v>
      </c>
    </row>
    <row r="5797" spans="1:8" x14ac:dyDescent="0.4">
      <c r="A5797" s="49"/>
      <c r="B5797" s="50" t="s">
        <v>440</v>
      </c>
      <c r="C5797" s="51">
        <v>2.4E-8</v>
      </c>
      <c r="D5797" s="51">
        <v>6.5099999999999994E-8</v>
      </c>
      <c r="E5797" s="51">
        <v>5.3600000000000005E-9</v>
      </c>
      <c r="F5797" s="52">
        <v>7.8699999999999987E-9</v>
      </c>
      <c r="G5797" s="53">
        <v>1.0233E-7</v>
      </c>
      <c r="H5797" s="53">
        <f t="shared" si="90"/>
        <v>5.21883E-8</v>
      </c>
    </row>
    <row r="5798" spans="1:8" x14ac:dyDescent="0.4">
      <c r="A5798" s="49"/>
      <c r="B5798" s="50" t="s">
        <v>411</v>
      </c>
      <c r="C5798" s="51">
        <v>2.40465E-8</v>
      </c>
      <c r="D5798" s="51">
        <v>6.5092999999999999E-8</v>
      </c>
      <c r="E5798" s="51">
        <v>5.3647200000000005E-9</v>
      </c>
      <c r="F5798" s="52">
        <v>7.8699999999999987E-9</v>
      </c>
      <c r="G5798" s="53">
        <v>1.0237421999999999E-7</v>
      </c>
      <c r="H5798" s="53">
        <f t="shared" si="90"/>
        <v>5.2210852199999999E-8</v>
      </c>
    </row>
    <row r="5799" spans="1:8" x14ac:dyDescent="0.4">
      <c r="A5799" s="49"/>
      <c r="B5799" s="50" t="s">
        <v>439</v>
      </c>
      <c r="C5799" s="51">
        <v>2.40465E-8</v>
      </c>
      <c r="D5799" s="51">
        <v>6.5092999999999999E-8</v>
      </c>
      <c r="E5799" s="51">
        <v>5.3647200000000005E-9</v>
      </c>
      <c r="F5799" s="52">
        <v>7.8699999999999987E-9</v>
      </c>
      <c r="G5799" s="53">
        <v>1.0237421999999999E-7</v>
      </c>
      <c r="H5799" s="53">
        <f t="shared" si="90"/>
        <v>5.2210852199999999E-8</v>
      </c>
    </row>
    <row r="5800" spans="1:8" x14ac:dyDescent="0.4">
      <c r="A5800" s="49"/>
      <c r="B5800" s="50" t="s">
        <v>474</v>
      </c>
      <c r="C5800" s="51">
        <v>2.40465E-8</v>
      </c>
      <c r="D5800" s="51">
        <v>6.5092999999999999E-8</v>
      </c>
      <c r="E5800" s="51">
        <v>5.3647200000000005E-9</v>
      </c>
      <c r="F5800" s="52">
        <v>7.8699999999999987E-9</v>
      </c>
      <c r="G5800" s="53">
        <v>1.0237421999999999E-7</v>
      </c>
      <c r="H5800" s="53">
        <f t="shared" si="90"/>
        <v>5.2210852199999999E-8</v>
      </c>
    </row>
    <row r="5801" spans="1:8" x14ac:dyDescent="0.4">
      <c r="A5801" s="49"/>
      <c r="B5801" s="50" t="s">
        <v>413</v>
      </c>
      <c r="C5801" s="51">
        <v>4.0354800000000002E-8</v>
      </c>
      <c r="D5801" s="51">
        <v>4.17019E-8</v>
      </c>
      <c r="E5801" s="51">
        <v>6.6888500000000005E-9</v>
      </c>
      <c r="F5801" s="52">
        <v>1.5299999999999998E-8</v>
      </c>
      <c r="G5801" s="53">
        <v>1.0404555000000001E-7</v>
      </c>
      <c r="H5801" s="53">
        <f t="shared" si="90"/>
        <v>5.3063230500000006E-8</v>
      </c>
    </row>
    <row r="5802" spans="1:8" x14ac:dyDescent="0.4">
      <c r="A5802" s="49"/>
      <c r="B5802" s="50" t="s">
        <v>412</v>
      </c>
      <c r="C5802" s="51">
        <v>2.3099999999999998E-8</v>
      </c>
      <c r="D5802" s="51">
        <v>6.8200000000000002E-8</v>
      </c>
      <c r="E5802" s="51">
        <v>1.57E-9</v>
      </c>
      <c r="F5802" s="52">
        <v>1.3699999999999999E-8</v>
      </c>
      <c r="G5802" s="53">
        <v>1.0656999999999999E-7</v>
      </c>
      <c r="H5802" s="53">
        <f t="shared" si="90"/>
        <v>5.4350699999999998E-8</v>
      </c>
    </row>
    <row r="5803" spans="1:8" x14ac:dyDescent="0.4">
      <c r="A5803" s="49"/>
      <c r="B5803" s="50" t="s">
        <v>446</v>
      </c>
      <c r="C5803" s="51">
        <v>3.2199999999999997E-8</v>
      </c>
      <c r="D5803" s="51">
        <v>4.8699999999999999E-8</v>
      </c>
      <c r="E5803" s="51">
        <v>8.0800000000000002E-9</v>
      </c>
      <c r="F5803" s="52">
        <v>1.92E-8</v>
      </c>
      <c r="G5803" s="53">
        <v>1.0817999999999998E-7</v>
      </c>
      <c r="H5803" s="53">
        <f t="shared" si="90"/>
        <v>5.5171799999999989E-8</v>
      </c>
    </row>
    <row r="5804" spans="1:8" x14ac:dyDescent="0.4">
      <c r="A5804" s="49"/>
      <c r="B5804" s="50" t="s">
        <v>392</v>
      </c>
      <c r="C5804" s="51">
        <v>3.3980999999999998E-8</v>
      </c>
      <c r="D5804" s="51">
        <v>6.7088799999999989E-8</v>
      </c>
      <c r="E5804" s="51">
        <v>1.8685699999999999E-9</v>
      </c>
      <c r="F5804" s="52">
        <v>7.9200000000000008E-9</v>
      </c>
      <c r="G5804" s="53">
        <v>1.1085837E-7</v>
      </c>
      <c r="H5804" s="53">
        <f t="shared" si="90"/>
        <v>5.6537768700000004E-8</v>
      </c>
    </row>
    <row r="5805" spans="1:8" x14ac:dyDescent="0.4">
      <c r="A5805" s="49"/>
      <c r="B5805" s="50" t="s">
        <v>389</v>
      </c>
      <c r="C5805" s="51">
        <v>2.02136E-8</v>
      </c>
      <c r="D5805" s="51">
        <v>5.8044200000000004E-8</v>
      </c>
      <c r="E5805" s="51">
        <v>1.5320799999999999E-9</v>
      </c>
      <c r="F5805" s="52">
        <v>3.2799999999999996E-8</v>
      </c>
      <c r="G5805" s="53">
        <v>1.1258988000000001E-7</v>
      </c>
      <c r="H5805" s="53">
        <f t="shared" si="90"/>
        <v>5.7420838800000003E-8</v>
      </c>
    </row>
    <row r="5806" spans="1:8" x14ac:dyDescent="0.4">
      <c r="A5806" s="49"/>
      <c r="B5806" s="50" t="s">
        <v>159</v>
      </c>
      <c r="C5806" s="51">
        <v>4.1399999999999994E-8</v>
      </c>
      <c r="D5806" s="51">
        <v>2.59E-8</v>
      </c>
      <c r="E5806" s="51">
        <v>2.92E-8</v>
      </c>
      <c r="F5806" s="52">
        <v>1.63E-8</v>
      </c>
      <c r="G5806" s="53">
        <v>1.128E-7</v>
      </c>
      <c r="H5806" s="53">
        <f t="shared" si="90"/>
        <v>5.7528000000000004E-8</v>
      </c>
    </row>
    <row r="5807" spans="1:8" x14ac:dyDescent="0.4">
      <c r="A5807" s="49"/>
      <c r="B5807" s="50" t="s">
        <v>460</v>
      </c>
      <c r="C5807" s="51">
        <v>2.8699999999999999E-8</v>
      </c>
      <c r="D5807" s="51">
        <v>7.2945899999999991E-8</v>
      </c>
      <c r="E5807" s="51">
        <v>9.859999999999999E-10</v>
      </c>
      <c r="F5807" s="52">
        <v>1.2E-8</v>
      </c>
      <c r="G5807" s="53">
        <v>1.1463189999999997E-7</v>
      </c>
      <c r="H5807" s="53">
        <f t="shared" si="90"/>
        <v>5.8462268999999987E-8</v>
      </c>
    </row>
    <row r="5808" spans="1:8" x14ac:dyDescent="0.4">
      <c r="A5808" s="49"/>
      <c r="B5808" s="50" t="s">
        <v>418</v>
      </c>
      <c r="C5808" s="51">
        <v>6.25889E-8</v>
      </c>
      <c r="D5808" s="51">
        <v>3.8184800000000003E-8</v>
      </c>
      <c r="E5808" s="51">
        <v>2.9193799999999999E-9</v>
      </c>
      <c r="F5808" s="52">
        <v>1.4E-8</v>
      </c>
      <c r="G5808" s="53">
        <v>1.1769308000000001E-7</v>
      </c>
      <c r="H5808" s="53">
        <f t="shared" si="90"/>
        <v>6.0023470800000005E-8</v>
      </c>
    </row>
    <row r="5809" spans="1:8" x14ac:dyDescent="0.4">
      <c r="A5809" s="49"/>
      <c r="B5809" s="50" t="s">
        <v>464</v>
      </c>
      <c r="C5809" s="51">
        <v>1.50092E-8</v>
      </c>
      <c r="D5809" s="51">
        <v>8.1185900000000004E-8</v>
      </c>
      <c r="E5809" s="51">
        <v>9.1343299999999994E-10</v>
      </c>
      <c r="F5809" s="52">
        <v>2.3799999999999998E-8</v>
      </c>
      <c r="G5809" s="53">
        <v>1.2090853299999999E-7</v>
      </c>
      <c r="H5809" s="53">
        <f t="shared" si="90"/>
        <v>6.1663351829999992E-8</v>
      </c>
    </row>
    <row r="5810" spans="1:8" x14ac:dyDescent="0.4">
      <c r="A5810" s="49"/>
      <c r="B5810" s="50" t="s">
        <v>386</v>
      </c>
      <c r="C5810" s="51">
        <v>3.6799999999999999E-8</v>
      </c>
      <c r="D5810" s="51">
        <v>6.51936E-8</v>
      </c>
      <c r="E5810" s="51">
        <v>2.6895799999999997E-9</v>
      </c>
      <c r="F5810" s="52">
        <v>1.7499999999999998E-8</v>
      </c>
      <c r="G5810" s="53">
        <v>1.2218317999999999E-7</v>
      </c>
      <c r="H5810" s="53">
        <f t="shared" si="90"/>
        <v>6.2313421800000002E-8</v>
      </c>
    </row>
    <row r="5811" spans="1:8" x14ac:dyDescent="0.4">
      <c r="A5811" s="49"/>
      <c r="B5811" s="50" t="s">
        <v>456</v>
      </c>
      <c r="C5811" s="51">
        <v>2.9399999999999999E-8</v>
      </c>
      <c r="D5811" s="51">
        <v>8.5000000000000007E-8</v>
      </c>
      <c r="E5811" s="51">
        <v>6.0499999999999996E-9</v>
      </c>
      <c r="F5811" s="52">
        <v>1.15E-8</v>
      </c>
      <c r="G5811" s="53">
        <v>1.3195000000000001E-7</v>
      </c>
      <c r="H5811" s="53">
        <f t="shared" si="90"/>
        <v>6.7294500000000007E-8</v>
      </c>
    </row>
    <row r="5812" spans="1:8" x14ac:dyDescent="0.4">
      <c r="A5812" s="49"/>
      <c r="B5812" s="50" t="s">
        <v>298</v>
      </c>
      <c r="C5812" s="51">
        <v>2.76464E-8</v>
      </c>
      <c r="D5812" s="51">
        <v>7.4739800000000009E-8</v>
      </c>
      <c r="E5812" s="51">
        <v>7.8284400000000003E-9</v>
      </c>
      <c r="F5812" s="52">
        <v>2.5799999999999999E-8</v>
      </c>
      <c r="G5812" s="53">
        <v>1.3601463999999998E-7</v>
      </c>
      <c r="H5812" s="53">
        <f t="shared" si="90"/>
        <v>6.9367466399999992E-8</v>
      </c>
    </row>
    <row r="5813" spans="1:8" x14ac:dyDescent="0.4">
      <c r="A5813" s="49"/>
      <c r="B5813" s="50" t="s">
        <v>454</v>
      </c>
      <c r="C5813" s="51">
        <v>3.8600000000000002E-8</v>
      </c>
      <c r="D5813" s="51">
        <v>7.8999999999999993E-8</v>
      </c>
      <c r="E5813" s="51">
        <v>2.0099999999999999E-9</v>
      </c>
      <c r="F5813" s="52">
        <v>1.8700000000000002E-8</v>
      </c>
      <c r="G5813" s="53">
        <v>1.3831E-7</v>
      </c>
      <c r="H5813" s="53">
        <f t="shared" si="90"/>
        <v>7.0538099999999998E-8</v>
      </c>
    </row>
    <row r="5814" spans="1:8" x14ac:dyDescent="0.4">
      <c r="A5814" s="49"/>
      <c r="B5814" s="50" t="s">
        <v>296</v>
      </c>
      <c r="C5814" s="51">
        <v>3.3699999999999997E-8</v>
      </c>
      <c r="D5814" s="51">
        <v>7.9499999999999991E-8</v>
      </c>
      <c r="E5814" s="51">
        <v>5.1599999999999996E-9</v>
      </c>
      <c r="F5814" s="52">
        <v>2.36E-8</v>
      </c>
      <c r="G5814" s="53">
        <v>1.4195999999999998E-7</v>
      </c>
      <c r="H5814" s="53">
        <f t="shared" si="90"/>
        <v>7.2399599999999991E-8</v>
      </c>
    </row>
    <row r="5815" spans="1:8" x14ac:dyDescent="0.4">
      <c r="A5815" s="49"/>
      <c r="B5815" s="50" t="s">
        <v>453</v>
      </c>
      <c r="C5815" s="51">
        <v>2.94193E-8</v>
      </c>
      <c r="D5815" s="51">
        <v>7.9324700000000001E-8</v>
      </c>
      <c r="E5815" s="51">
        <v>2.1283999999999998E-9</v>
      </c>
      <c r="F5815" s="52">
        <v>3.5800000000000003E-8</v>
      </c>
      <c r="G5815" s="53">
        <v>1.466724E-7</v>
      </c>
      <c r="H5815" s="53">
        <f t="shared" si="90"/>
        <v>7.4802924E-8</v>
      </c>
    </row>
    <row r="5816" spans="1:8" x14ac:dyDescent="0.4">
      <c r="A5816" s="49"/>
      <c r="B5816" s="50" t="s">
        <v>430</v>
      </c>
      <c r="C5816" s="51">
        <v>2.92E-8</v>
      </c>
      <c r="D5816" s="51">
        <v>1.0000000000000001E-7</v>
      </c>
      <c r="E5816" s="51">
        <v>8.1200000000000009E-9</v>
      </c>
      <c r="F5816" s="52">
        <v>1.33E-8</v>
      </c>
      <c r="G5816" s="53">
        <v>1.5061999999999998E-7</v>
      </c>
      <c r="H5816" s="53">
        <f t="shared" si="90"/>
        <v>7.6816199999999989E-8</v>
      </c>
    </row>
    <row r="5817" spans="1:8" x14ac:dyDescent="0.4">
      <c r="A5817" s="49"/>
      <c r="B5817" s="50" t="s">
        <v>91</v>
      </c>
      <c r="C5817" s="51">
        <v>7.4900000000000002E-8</v>
      </c>
      <c r="D5817" s="51">
        <v>5.2571799999999998E-8</v>
      </c>
      <c r="E5817" s="51">
        <v>6.9299999999999999E-9</v>
      </c>
      <c r="F5817" s="52">
        <v>2.2500000000000003E-8</v>
      </c>
      <c r="G5817" s="53">
        <v>1.5690179999999997E-7</v>
      </c>
      <c r="H5817" s="53">
        <f t="shared" si="90"/>
        <v>8.0019917999999992E-8</v>
      </c>
    </row>
    <row r="5818" spans="1:8" x14ac:dyDescent="0.4">
      <c r="A5818" s="49"/>
      <c r="B5818" s="50" t="s">
        <v>394</v>
      </c>
      <c r="C5818" s="51">
        <v>2.0804800000000002E-8</v>
      </c>
      <c r="D5818" s="51">
        <v>1.1336E-7</v>
      </c>
      <c r="E5818" s="51">
        <v>7.10527E-10</v>
      </c>
      <c r="F5818" s="52">
        <v>2.77E-8</v>
      </c>
      <c r="G5818" s="53">
        <v>1.6257532699999998E-7</v>
      </c>
      <c r="H5818" s="53">
        <f t="shared" si="90"/>
        <v>8.2913416769999995E-8</v>
      </c>
    </row>
    <row r="5819" spans="1:8" x14ac:dyDescent="0.4">
      <c r="A5819" s="49"/>
      <c r="B5819" s="50" t="s">
        <v>410</v>
      </c>
      <c r="C5819" s="51">
        <v>3.9300000000000001E-8</v>
      </c>
      <c r="D5819" s="51">
        <v>1.1600000000000001E-7</v>
      </c>
      <c r="E5819" s="51">
        <v>2.1900000000000001E-9</v>
      </c>
      <c r="F5819" s="52">
        <v>1.31E-8</v>
      </c>
      <c r="G5819" s="53">
        <v>1.7058999999999999E-7</v>
      </c>
      <c r="H5819" s="53">
        <f t="shared" si="90"/>
        <v>8.7000899999999994E-8</v>
      </c>
    </row>
    <row r="5820" spans="1:8" x14ac:dyDescent="0.4">
      <c r="A5820" s="49"/>
      <c r="B5820" s="50" t="s">
        <v>397</v>
      </c>
      <c r="C5820" s="51">
        <v>3.7599999999999999E-8</v>
      </c>
      <c r="D5820" s="51">
        <v>1.0399999999999999E-7</v>
      </c>
      <c r="E5820" s="51">
        <v>4.3100000000000002E-9</v>
      </c>
      <c r="F5820" s="52">
        <v>2.5599999999999998E-8</v>
      </c>
      <c r="G5820" s="53">
        <v>1.7150999999999998E-7</v>
      </c>
      <c r="H5820" s="53">
        <f t="shared" si="90"/>
        <v>8.7470099999999994E-8</v>
      </c>
    </row>
    <row r="5821" spans="1:8" x14ac:dyDescent="0.4">
      <c r="A5821" s="49"/>
      <c r="B5821" s="50" t="s">
        <v>375</v>
      </c>
      <c r="C5821" s="51">
        <v>4.3499999999999999E-8</v>
      </c>
      <c r="D5821" s="51">
        <v>1.01027E-7</v>
      </c>
      <c r="E5821" s="51">
        <v>6.0699999999999999E-9</v>
      </c>
      <c r="F5821" s="52">
        <v>2.4600000000000002E-8</v>
      </c>
      <c r="G5821" s="53">
        <v>1.7519699999999998E-7</v>
      </c>
      <c r="H5821" s="53">
        <f t="shared" si="90"/>
        <v>8.9350469999999987E-8</v>
      </c>
    </row>
    <row r="5822" spans="1:8" x14ac:dyDescent="0.4">
      <c r="A5822" s="49"/>
      <c r="B5822" s="50" t="s">
        <v>333</v>
      </c>
      <c r="C5822" s="51">
        <v>4.0100000000000002E-8</v>
      </c>
      <c r="D5822" s="51">
        <v>1.1600000000000001E-7</v>
      </c>
      <c r="E5822" s="51">
        <v>8.2500000000000011E-9</v>
      </c>
      <c r="F5822" s="52">
        <v>1.31E-8</v>
      </c>
      <c r="G5822" s="53">
        <v>1.7744999999999999E-7</v>
      </c>
      <c r="H5822" s="53">
        <f t="shared" si="90"/>
        <v>9.0499499999999996E-8</v>
      </c>
    </row>
    <row r="5823" spans="1:8" x14ac:dyDescent="0.4">
      <c r="A5823" s="49"/>
      <c r="B5823" s="50" t="s">
        <v>367</v>
      </c>
      <c r="C5823" s="51">
        <v>6.5400000000000003E-8</v>
      </c>
      <c r="D5823" s="51">
        <v>7.2899999999999998E-8</v>
      </c>
      <c r="E5823" s="51">
        <v>1.1700000000000001E-8</v>
      </c>
      <c r="F5823" s="52">
        <v>2.7900000000000002E-8</v>
      </c>
      <c r="G5823" s="53">
        <v>1.7790000000000002E-7</v>
      </c>
      <c r="H5823" s="53">
        <f t="shared" si="90"/>
        <v>9.0729000000000018E-8</v>
      </c>
    </row>
    <row r="5824" spans="1:8" x14ac:dyDescent="0.4">
      <c r="A5824" s="49"/>
      <c r="B5824" s="50" t="s">
        <v>395</v>
      </c>
      <c r="C5824" s="51">
        <v>4.7199999999999999E-8</v>
      </c>
      <c r="D5824" s="51">
        <v>1.17E-7</v>
      </c>
      <c r="E5824" s="51">
        <v>1.99E-9</v>
      </c>
      <c r="F5824" s="52">
        <v>1.24E-8</v>
      </c>
      <c r="G5824" s="53">
        <v>1.7859000000000001E-7</v>
      </c>
      <c r="H5824" s="53">
        <f t="shared" si="90"/>
        <v>9.1080900000000015E-8</v>
      </c>
    </row>
    <row r="5825" spans="1:8" x14ac:dyDescent="0.4">
      <c r="A5825" s="49"/>
      <c r="B5825" s="50" t="s">
        <v>470</v>
      </c>
      <c r="C5825" s="51">
        <v>4.8E-8</v>
      </c>
      <c r="D5825" s="51">
        <v>1.03E-7</v>
      </c>
      <c r="E5825" s="51">
        <v>1.8899999999999999E-9</v>
      </c>
      <c r="F5825" s="52">
        <v>2.73E-8</v>
      </c>
      <c r="G5825" s="53">
        <v>1.8019E-7</v>
      </c>
      <c r="H5825" s="53">
        <f t="shared" si="90"/>
        <v>9.18969E-8</v>
      </c>
    </row>
    <row r="5826" spans="1:8" x14ac:dyDescent="0.4">
      <c r="A5826" s="49"/>
      <c r="B5826" s="50" t="s">
        <v>284</v>
      </c>
      <c r="C5826" s="51">
        <v>8.7374399999999994E-8</v>
      </c>
      <c r="D5826" s="51">
        <v>6.1278699999999999E-8</v>
      </c>
      <c r="E5826" s="51">
        <v>6.8327299999999998E-9</v>
      </c>
      <c r="F5826" s="52">
        <v>2.51E-8</v>
      </c>
      <c r="G5826" s="53">
        <v>1.8058582999999997E-7</v>
      </c>
      <c r="H5826" s="53">
        <f t="shared" si="90"/>
        <v>9.2098773299999979E-8</v>
      </c>
    </row>
    <row r="5827" spans="1:8" x14ac:dyDescent="0.4">
      <c r="A5827" s="49"/>
      <c r="B5827" s="50" t="s">
        <v>378</v>
      </c>
      <c r="C5827" s="51">
        <v>5.03E-8</v>
      </c>
      <c r="D5827" s="51">
        <v>1.02E-7</v>
      </c>
      <c r="E5827" s="51">
        <v>1.0999999999999999E-8</v>
      </c>
      <c r="F5827" s="52">
        <v>2.6699999999999998E-8</v>
      </c>
      <c r="G5827" s="53">
        <v>1.9000000000000001E-7</v>
      </c>
      <c r="H5827" s="53">
        <f t="shared" si="90"/>
        <v>9.6900000000000001E-8</v>
      </c>
    </row>
    <row r="5828" spans="1:8" x14ac:dyDescent="0.4">
      <c r="A5828" s="49"/>
      <c r="B5828" s="50" t="s">
        <v>448</v>
      </c>
      <c r="C5828" s="51">
        <v>1.11E-7</v>
      </c>
      <c r="D5828" s="51">
        <v>6.1000000000000004E-8</v>
      </c>
      <c r="E5828" s="51">
        <v>4.1200000000000007E-9</v>
      </c>
      <c r="F5828" s="52">
        <v>1.77E-8</v>
      </c>
      <c r="G5828" s="53">
        <v>1.9382000000000002E-7</v>
      </c>
      <c r="H5828" s="53">
        <f t="shared" si="90"/>
        <v>9.884820000000001E-8</v>
      </c>
    </row>
    <row r="5829" spans="1:8" x14ac:dyDescent="0.4">
      <c r="A5829" s="49"/>
      <c r="B5829" s="50" t="s">
        <v>455</v>
      </c>
      <c r="C5829" s="51">
        <v>9.5500000000000002E-8</v>
      </c>
      <c r="D5829" s="51">
        <v>5.03E-8</v>
      </c>
      <c r="E5829" s="51">
        <v>1.29E-8</v>
      </c>
      <c r="F5829" s="52">
        <v>3.5200000000000004E-8</v>
      </c>
      <c r="G5829" s="53">
        <v>1.9390000000000001E-7</v>
      </c>
      <c r="H5829" s="53">
        <f t="shared" si="90"/>
        <v>9.8889000000000006E-8</v>
      </c>
    </row>
    <row r="5830" spans="1:8" x14ac:dyDescent="0.4">
      <c r="A5830" s="49"/>
      <c r="B5830" s="50" t="s">
        <v>225</v>
      </c>
      <c r="C5830" s="51">
        <v>4.3900000000000003E-8</v>
      </c>
      <c r="D5830" s="51">
        <v>1.25355E-7</v>
      </c>
      <c r="E5830" s="51">
        <v>1.0800000000000001E-8</v>
      </c>
      <c r="F5830" s="52">
        <v>1.5600000000000001E-8</v>
      </c>
      <c r="G5830" s="53">
        <v>1.9565500000000001E-7</v>
      </c>
      <c r="H5830" s="53">
        <f t="shared" si="90"/>
        <v>9.9784050000000011E-8</v>
      </c>
    </row>
    <row r="5831" spans="1:8" x14ac:dyDescent="0.4">
      <c r="A5831" s="49"/>
      <c r="B5831" s="50" t="s">
        <v>391</v>
      </c>
      <c r="C5831" s="51">
        <v>5.30064E-8</v>
      </c>
      <c r="D5831" s="51">
        <v>1.10586E-7</v>
      </c>
      <c r="E5831" s="51">
        <v>1.9746099999999999E-8</v>
      </c>
      <c r="F5831" s="52">
        <v>1.4699999999999999E-8</v>
      </c>
      <c r="G5831" s="53">
        <v>1.980385E-7</v>
      </c>
      <c r="H5831" s="53">
        <f t="shared" si="90"/>
        <v>1.00999635E-7</v>
      </c>
    </row>
    <row r="5832" spans="1:8" x14ac:dyDescent="0.4">
      <c r="A5832" s="49"/>
      <c r="B5832" s="50" t="s">
        <v>329</v>
      </c>
      <c r="C5832" s="51">
        <v>4.8600000000000005E-8</v>
      </c>
      <c r="D5832" s="51">
        <v>1.3050200000000001E-7</v>
      </c>
      <c r="E5832" s="51">
        <v>1.14924E-8</v>
      </c>
      <c r="F5832" s="52">
        <v>1.6199999999999999E-8</v>
      </c>
      <c r="G5832" s="53">
        <v>2.0679439999999996E-7</v>
      </c>
      <c r="H5832" s="53">
        <f t="shared" si="90"/>
        <v>1.0546514399999998E-7</v>
      </c>
    </row>
    <row r="5833" spans="1:8" x14ac:dyDescent="0.4">
      <c r="A5833" s="49"/>
      <c r="B5833" s="50" t="s">
        <v>238</v>
      </c>
      <c r="C5833" s="51">
        <v>9.5500000000000002E-8</v>
      </c>
      <c r="D5833" s="51">
        <v>9.7840600000000001E-8</v>
      </c>
      <c r="E5833" s="51">
        <v>3.4999999999999999E-9</v>
      </c>
      <c r="F5833" s="52">
        <v>1.77E-8</v>
      </c>
      <c r="G5833" s="53">
        <v>2.1454059999999999E-7</v>
      </c>
      <c r="H5833" s="53">
        <f t="shared" ref="H5833:H5896" si="91">G5833*0.51</f>
        <v>1.09415706E-7</v>
      </c>
    </row>
    <row r="5834" spans="1:8" x14ac:dyDescent="0.4">
      <c r="A5834" s="49"/>
      <c r="B5834" s="50" t="s">
        <v>370</v>
      </c>
      <c r="C5834" s="51">
        <v>7.940000000000001E-8</v>
      </c>
      <c r="D5834" s="51">
        <v>1.01E-7</v>
      </c>
      <c r="E5834" s="51">
        <v>1.5600000000000001E-8</v>
      </c>
      <c r="F5834" s="52">
        <v>2.66E-8</v>
      </c>
      <c r="G5834" s="53">
        <v>2.2259999999999999E-7</v>
      </c>
      <c r="H5834" s="53">
        <f t="shared" si="91"/>
        <v>1.1352599999999999E-7</v>
      </c>
    </row>
    <row r="5835" spans="1:8" x14ac:dyDescent="0.4">
      <c r="A5835" s="49"/>
      <c r="B5835" s="50" t="s">
        <v>369</v>
      </c>
      <c r="C5835" s="51">
        <v>7.940000000000001E-8</v>
      </c>
      <c r="D5835" s="51">
        <v>1.01343E-7</v>
      </c>
      <c r="E5835" s="51">
        <v>1.5600000000000001E-8</v>
      </c>
      <c r="F5835" s="52">
        <v>2.66E-8</v>
      </c>
      <c r="G5835" s="53">
        <v>2.2294299999999999E-7</v>
      </c>
      <c r="H5835" s="53">
        <f t="shared" si="91"/>
        <v>1.1370092999999999E-7</v>
      </c>
    </row>
    <row r="5836" spans="1:8" x14ac:dyDescent="0.4">
      <c r="A5836" s="49"/>
      <c r="B5836" s="50" t="s">
        <v>423</v>
      </c>
      <c r="C5836" s="51">
        <v>5.5899999999999998E-8</v>
      </c>
      <c r="D5836" s="51">
        <v>1.36E-7</v>
      </c>
      <c r="E5836" s="51">
        <v>4.0199999999999998E-9</v>
      </c>
      <c r="F5836" s="52">
        <v>5.1400000000000004E-8</v>
      </c>
      <c r="G5836" s="53">
        <v>2.4731999999999997E-7</v>
      </c>
      <c r="H5836" s="53">
        <f t="shared" si="91"/>
        <v>1.2613319999999999E-7</v>
      </c>
    </row>
    <row r="5837" spans="1:8" x14ac:dyDescent="0.4">
      <c r="A5837" s="49"/>
      <c r="B5837" s="50" t="s">
        <v>422</v>
      </c>
      <c r="C5837" s="51">
        <v>4.7700000000000004E-8</v>
      </c>
      <c r="D5837" s="51">
        <v>1.3951699999999999E-7</v>
      </c>
      <c r="E5837" s="51">
        <v>9.0799999999999993E-9</v>
      </c>
      <c r="F5837" s="52">
        <v>5.4599999999999999E-8</v>
      </c>
      <c r="G5837" s="53">
        <v>2.5089699999999997E-7</v>
      </c>
      <c r="H5837" s="53">
        <f t="shared" si="91"/>
        <v>1.2795747E-7</v>
      </c>
    </row>
    <row r="5838" spans="1:8" x14ac:dyDescent="0.4">
      <c r="A5838" s="49"/>
      <c r="B5838" s="50" t="s">
        <v>387</v>
      </c>
      <c r="C5838" s="51">
        <v>3.6600000000000003E-8</v>
      </c>
      <c r="D5838" s="51">
        <v>1.24E-7</v>
      </c>
      <c r="E5838" s="51">
        <v>2.0700000000000001E-9</v>
      </c>
      <c r="F5838" s="52">
        <v>9.3200000000000001E-8</v>
      </c>
      <c r="G5838" s="53">
        <v>2.5587000000000003E-7</v>
      </c>
      <c r="H5838" s="53">
        <f t="shared" si="91"/>
        <v>1.3049370000000003E-7</v>
      </c>
    </row>
    <row r="5839" spans="1:8" x14ac:dyDescent="0.4">
      <c r="A5839" s="49"/>
      <c r="B5839" s="50" t="s">
        <v>364</v>
      </c>
      <c r="C5839" s="51">
        <v>4.6000000000000002E-8</v>
      </c>
      <c r="D5839" s="51">
        <v>1.66E-7</v>
      </c>
      <c r="E5839" s="51">
        <v>8.0299999999999998E-9</v>
      </c>
      <c r="F5839" s="52">
        <v>3.9499999999999996E-8</v>
      </c>
      <c r="G5839" s="53">
        <v>2.5953E-7</v>
      </c>
      <c r="H5839" s="53">
        <f t="shared" si="91"/>
        <v>1.3236030000000001E-7</v>
      </c>
    </row>
    <row r="5840" spans="1:8" x14ac:dyDescent="0.4">
      <c r="A5840" s="49"/>
      <c r="B5840" s="50" t="s">
        <v>307</v>
      </c>
      <c r="C5840" s="51">
        <v>1.185E-7</v>
      </c>
      <c r="D5840" s="51">
        <v>1.1864000000000001E-7</v>
      </c>
      <c r="E5840" s="51">
        <v>8.0108300000000001E-9</v>
      </c>
      <c r="F5840" s="52">
        <v>3.4100000000000001E-8</v>
      </c>
      <c r="G5840" s="53">
        <v>2.7925083000000001E-7</v>
      </c>
      <c r="H5840" s="53">
        <f t="shared" si="91"/>
        <v>1.424179233E-7</v>
      </c>
    </row>
    <row r="5841" spans="1:8" x14ac:dyDescent="0.4">
      <c r="A5841" s="49"/>
      <c r="B5841" s="50" t="s">
        <v>365</v>
      </c>
      <c r="C5841" s="51">
        <v>1.01E-7</v>
      </c>
      <c r="D5841" s="51">
        <v>5.0000000000000004E-8</v>
      </c>
      <c r="E5841" s="51">
        <v>5.5800000000000003E-8</v>
      </c>
      <c r="F5841" s="52">
        <v>1.1000000000000001E-7</v>
      </c>
      <c r="G5841" s="53">
        <v>3.1679999999999998E-7</v>
      </c>
      <c r="H5841" s="53">
        <f t="shared" si="91"/>
        <v>1.6156799999999998E-7</v>
      </c>
    </row>
    <row r="5842" spans="1:8" x14ac:dyDescent="0.4">
      <c r="A5842" s="49"/>
      <c r="B5842" s="50" t="s">
        <v>393</v>
      </c>
      <c r="C5842" s="51">
        <v>1.4399999999999999E-7</v>
      </c>
      <c r="D5842" s="51">
        <v>1.2200000000000001E-7</v>
      </c>
      <c r="E5842" s="51">
        <v>1.3699999999999999E-8</v>
      </c>
      <c r="F5842" s="52">
        <v>4.8699999999999999E-8</v>
      </c>
      <c r="G5842" s="53">
        <v>3.284E-7</v>
      </c>
      <c r="H5842" s="53">
        <f t="shared" si="91"/>
        <v>1.6748399999999999E-7</v>
      </c>
    </row>
    <row r="5843" spans="1:8" x14ac:dyDescent="0.4">
      <c r="A5843" s="49"/>
      <c r="B5843" s="50" t="s">
        <v>398</v>
      </c>
      <c r="C5843" s="51">
        <v>1.0231999999999999E-7</v>
      </c>
      <c r="D5843" s="51">
        <v>1.6474999999999999E-7</v>
      </c>
      <c r="E5843" s="51">
        <v>2.7788399999999999E-8</v>
      </c>
      <c r="F5843" s="52">
        <v>5.03E-8</v>
      </c>
      <c r="G5843" s="53">
        <v>3.4515839999999997E-7</v>
      </c>
      <c r="H5843" s="53">
        <f t="shared" si="91"/>
        <v>1.7603078399999998E-7</v>
      </c>
    </row>
    <row r="5844" spans="1:8" x14ac:dyDescent="0.4">
      <c r="A5844" s="49"/>
      <c r="B5844" s="50" t="s">
        <v>445</v>
      </c>
      <c r="C5844" s="51">
        <v>1.25685E-7</v>
      </c>
      <c r="D5844" s="51">
        <v>1.0530800000000001E-7</v>
      </c>
      <c r="E5844" s="51">
        <v>2.8783199999999998E-8</v>
      </c>
      <c r="F5844" s="52">
        <v>1.01E-7</v>
      </c>
      <c r="G5844" s="53">
        <v>3.6077620000000001E-7</v>
      </c>
      <c r="H5844" s="53">
        <f t="shared" si="91"/>
        <v>1.83995862E-7</v>
      </c>
    </row>
    <row r="5845" spans="1:8" x14ac:dyDescent="0.4">
      <c r="A5845" s="49"/>
      <c r="B5845" s="50" t="s">
        <v>220</v>
      </c>
      <c r="C5845" s="51">
        <v>1.6500000000000001E-7</v>
      </c>
      <c r="D5845" s="51">
        <v>1.17E-7</v>
      </c>
      <c r="E5845" s="51">
        <v>2.8900000000000001E-8</v>
      </c>
      <c r="F5845" s="52">
        <v>6.5400000000000003E-8</v>
      </c>
      <c r="G5845" s="53">
        <v>3.7630000000000005E-7</v>
      </c>
      <c r="H5845" s="53">
        <f t="shared" si="91"/>
        <v>1.9191300000000003E-7</v>
      </c>
    </row>
    <row r="5846" spans="1:8" x14ac:dyDescent="0.4">
      <c r="A5846" s="49"/>
      <c r="B5846" s="50" t="s">
        <v>473</v>
      </c>
      <c r="C5846" s="51">
        <v>5.5079599999999999E-8</v>
      </c>
      <c r="D5846" s="51">
        <v>2.31266E-7</v>
      </c>
      <c r="E5846" s="51">
        <v>5.89452E-9</v>
      </c>
      <c r="F5846" s="52">
        <v>8.8599999999999999E-8</v>
      </c>
      <c r="G5846" s="53">
        <v>3.8084011999999997E-7</v>
      </c>
      <c r="H5846" s="53">
        <f t="shared" si="91"/>
        <v>1.9422846119999998E-7</v>
      </c>
    </row>
    <row r="5847" spans="1:8" x14ac:dyDescent="0.4">
      <c r="A5847" s="49"/>
      <c r="B5847" s="50" t="s">
        <v>326</v>
      </c>
      <c r="C5847" s="51">
        <v>1.8699999999999999E-7</v>
      </c>
      <c r="D5847" s="51">
        <v>1.7799999999999998E-7</v>
      </c>
      <c r="E5847" s="51">
        <v>1.14E-8</v>
      </c>
      <c r="F5847" s="52">
        <v>1.7099999999999998E-8</v>
      </c>
      <c r="G5847" s="53">
        <v>3.9349999999999997E-7</v>
      </c>
      <c r="H5847" s="53">
        <f t="shared" si="91"/>
        <v>2.00685E-7</v>
      </c>
    </row>
    <row r="5848" spans="1:8" x14ac:dyDescent="0.4">
      <c r="A5848" s="49"/>
      <c r="B5848" s="50" t="s">
        <v>266</v>
      </c>
      <c r="C5848" s="51">
        <v>8.4400000000000001E-8</v>
      </c>
      <c r="D5848" s="51">
        <v>2.5961500000000001E-7</v>
      </c>
      <c r="E5848" s="51">
        <v>1.92E-8</v>
      </c>
      <c r="F5848" s="52">
        <v>3.3099999999999999E-8</v>
      </c>
      <c r="G5848" s="53">
        <v>3.9631499999999996E-7</v>
      </c>
      <c r="H5848" s="53">
        <f t="shared" si="91"/>
        <v>2.0212064999999999E-7</v>
      </c>
    </row>
    <row r="5849" spans="1:8" x14ac:dyDescent="0.4">
      <c r="A5849" s="49"/>
      <c r="B5849" s="50" t="s">
        <v>405</v>
      </c>
      <c r="C5849" s="51">
        <v>1.7000000000000001E-7</v>
      </c>
      <c r="D5849" s="51">
        <v>2.2100000000000001E-7</v>
      </c>
      <c r="E5849" s="51">
        <v>4.0000000000000001E-8</v>
      </c>
      <c r="F5849" s="52">
        <v>4.3999999999999997E-8</v>
      </c>
      <c r="G5849" s="53">
        <v>4.75E-7</v>
      </c>
      <c r="H5849" s="53">
        <f t="shared" si="91"/>
        <v>2.4224999999999999E-7</v>
      </c>
    </row>
    <row r="5850" spans="1:8" x14ac:dyDescent="0.4">
      <c r="A5850" s="49"/>
      <c r="B5850" s="50" t="s">
        <v>384</v>
      </c>
      <c r="C5850" s="51">
        <v>1.50563E-7</v>
      </c>
      <c r="D5850" s="51">
        <v>7.4932100000000004E-8</v>
      </c>
      <c r="E5850" s="51">
        <v>8.727789999999999E-8</v>
      </c>
      <c r="F5850" s="52">
        <v>1.6500000000000001E-7</v>
      </c>
      <c r="G5850" s="53">
        <v>4.77773E-7</v>
      </c>
      <c r="H5850" s="53">
        <f t="shared" si="91"/>
        <v>2.4366422999999999E-7</v>
      </c>
    </row>
    <row r="5851" spans="1:8" x14ac:dyDescent="0.4">
      <c r="A5851" s="49"/>
      <c r="B5851" s="50" t="s">
        <v>351</v>
      </c>
      <c r="C5851" s="51">
        <v>1.8900000000000001E-7</v>
      </c>
      <c r="D5851" s="51">
        <v>1.0399999999999999E-7</v>
      </c>
      <c r="E5851" s="51">
        <v>9.9400000000000003E-8</v>
      </c>
      <c r="F5851" s="52">
        <v>1.0000000000000001E-7</v>
      </c>
      <c r="G5851" s="53">
        <v>4.9240000000000004E-7</v>
      </c>
      <c r="H5851" s="53">
        <f t="shared" si="91"/>
        <v>2.5112400000000005E-7</v>
      </c>
    </row>
    <row r="5852" spans="1:8" x14ac:dyDescent="0.4">
      <c r="A5852" s="49"/>
      <c r="B5852" s="50" t="s">
        <v>414</v>
      </c>
      <c r="C5852" s="51">
        <v>2.6147699999999995E-7</v>
      </c>
      <c r="D5852" s="51">
        <v>1.75008E-7</v>
      </c>
      <c r="E5852" s="51">
        <v>1.28829E-8</v>
      </c>
      <c r="F5852" s="52">
        <v>5.7000000000000001E-8</v>
      </c>
      <c r="G5852" s="53">
        <v>5.0636789999999995E-7</v>
      </c>
      <c r="H5852" s="53">
        <f t="shared" si="91"/>
        <v>2.58247629E-7</v>
      </c>
    </row>
    <row r="5853" spans="1:8" x14ac:dyDescent="0.4">
      <c r="A5853" s="49"/>
      <c r="B5853" s="50" t="s">
        <v>427</v>
      </c>
      <c r="C5853" s="51">
        <v>1.9499999999999999E-7</v>
      </c>
      <c r="D5853" s="51">
        <v>1.4592899999999998E-7</v>
      </c>
      <c r="E5853" s="51">
        <v>9.1524699999999991E-8</v>
      </c>
      <c r="F5853" s="52">
        <v>8.0400000000000005E-8</v>
      </c>
      <c r="G5853" s="53">
        <v>5.1285369999999996E-7</v>
      </c>
      <c r="H5853" s="53">
        <f t="shared" si="91"/>
        <v>2.6155538699999996E-7</v>
      </c>
    </row>
    <row r="5854" spans="1:8" x14ac:dyDescent="0.4">
      <c r="A5854" s="49"/>
      <c r="B5854" s="50" t="s">
        <v>419</v>
      </c>
      <c r="C5854" s="51">
        <v>2.16E-7</v>
      </c>
      <c r="D5854" s="51">
        <v>1.4700000000000001E-7</v>
      </c>
      <c r="E5854" s="51">
        <v>4.9799999999999996E-8</v>
      </c>
      <c r="F5854" s="52">
        <v>1.03E-7</v>
      </c>
      <c r="G5854" s="53">
        <v>5.158E-7</v>
      </c>
      <c r="H5854" s="53">
        <f t="shared" si="91"/>
        <v>2.6305800000000003E-7</v>
      </c>
    </row>
    <row r="5855" spans="1:8" x14ac:dyDescent="0.4">
      <c r="A5855" s="49"/>
      <c r="B5855" s="50" t="s">
        <v>466</v>
      </c>
      <c r="C5855" s="51">
        <v>2.0599999999999999E-7</v>
      </c>
      <c r="D5855" s="51">
        <v>2.1800000000000002E-7</v>
      </c>
      <c r="E5855" s="51">
        <v>3.77E-8</v>
      </c>
      <c r="F5855" s="52">
        <v>6.7099999999999999E-8</v>
      </c>
      <c r="G5855" s="53">
        <v>5.2880000000000002E-7</v>
      </c>
      <c r="H5855" s="53">
        <f t="shared" si="91"/>
        <v>2.6968800000000003E-7</v>
      </c>
    </row>
    <row r="5856" spans="1:8" x14ac:dyDescent="0.4">
      <c r="A5856" s="49"/>
      <c r="B5856" s="50" t="s">
        <v>417</v>
      </c>
      <c r="C5856" s="51">
        <v>1.90161E-7</v>
      </c>
      <c r="D5856" s="51">
        <v>9.8077300000000002E-8</v>
      </c>
      <c r="E5856" s="51">
        <v>7.8220199999999993E-8</v>
      </c>
      <c r="F5856" s="52">
        <v>1.6500000000000001E-7</v>
      </c>
      <c r="G5856" s="53">
        <v>5.3145850000000003E-7</v>
      </c>
      <c r="H5856" s="53">
        <f t="shared" si="91"/>
        <v>2.7104383500000001E-7</v>
      </c>
    </row>
    <row r="5857" spans="1:8" x14ac:dyDescent="0.4">
      <c r="A5857" s="49"/>
      <c r="B5857" s="50" t="s">
        <v>327</v>
      </c>
      <c r="C5857" s="51">
        <v>2.31173E-7</v>
      </c>
      <c r="D5857" s="51">
        <v>1.98913E-7</v>
      </c>
      <c r="E5857" s="51">
        <v>5.6708000000000001E-8</v>
      </c>
      <c r="F5857" s="52">
        <v>6.9300000000000005E-8</v>
      </c>
      <c r="G5857" s="53">
        <v>5.56094E-7</v>
      </c>
      <c r="H5857" s="53">
        <f t="shared" si="91"/>
        <v>2.8360794000000003E-7</v>
      </c>
    </row>
    <row r="5858" spans="1:8" x14ac:dyDescent="0.4">
      <c r="A5858" s="49"/>
      <c r="B5858" s="50" t="s">
        <v>416</v>
      </c>
      <c r="C5858" s="51">
        <v>3.1599999999999997E-7</v>
      </c>
      <c r="D5858" s="51">
        <v>2.0599999999999999E-7</v>
      </c>
      <c r="E5858" s="51">
        <v>2.0100000000000001E-8</v>
      </c>
      <c r="F5858" s="52">
        <v>4.2200000000000001E-8</v>
      </c>
      <c r="G5858" s="53">
        <v>5.8430000000000006E-7</v>
      </c>
      <c r="H5858" s="53">
        <f t="shared" si="91"/>
        <v>2.9799300000000001E-7</v>
      </c>
    </row>
    <row r="5859" spans="1:8" x14ac:dyDescent="0.4">
      <c r="A5859" s="49"/>
      <c r="B5859" s="50" t="s">
        <v>409</v>
      </c>
      <c r="C5859" s="51">
        <v>2.03E-7</v>
      </c>
      <c r="D5859" s="51">
        <v>1.2911800000000001E-7</v>
      </c>
      <c r="E5859" s="51">
        <v>7.1799999999999994E-8</v>
      </c>
      <c r="F5859" s="52">
        <v>1.8799999999999999E-7</v>
      </c>
      <c r="G5859" s="53">
        <v>5.9191799999999997E-7</v>
      </c>
      <c r="H5859" s="53">
        <f t="shared" si="91"/>
        <v>3.0187817999999996E-7</v>
      </c>
    </row>
    <row r="5860" spans="1:8" x14ac:dyDescent="0.4">
      <c r="A5860" s="49"/>
      <c r="B5860" s="50" t="s">
        <v>462</v>
      </c>
      <c r="C5860" s="51">
        <v>1.7905800000000001E-7</v>
      </c>
      <c r="D5860" s="51">
        <v>2.8869500000000001E-7</v>
      </c>
      <c r="E5860" s="51">
        <v>8.4795299999999996E-9</v>
      </c>
      <c r="F5860" s="52">
        <v>1.2200000000000001E-7</v>
      </c>
      <c r="G5860" s="53">
        <v>5.9823253E-7</v>
      </c>
      <c r="H5860" s="53">
        <f t="shared" si="91"/>
        <v>3.0509859029999998E-7</v>
      </c>
    </row>
    <row r="5861" spans="1:8" x14ac:dyDescent="0.4">
      <c r="A5861" s="49"/>
      <c r="B5861" s="50" t="s">
        <v>471</v>
      </c>
      <c r="C5861" s="51">
        <v>3.0100000000000001E-7</v>
      </c>
      <c r="D5861" s="51">
        <v>1.7639899999999999E-7</v>
      </c>
      <c r="E5861" s="51">
        <v>7.1099999999999995E-8</v>
      </c>
      <c r="F5861" s="52">
        <v>5.1199999999999995E-8</v>
      </c>
      <c r="G5861" s="53">
        <v>5.9969900000000003E-7</v>
      </c>
      <c r="H5861" s="53">
        <f t="shared" si="91"/>
        <v>3.0584649000000003E-7</v>
      </c>
    </row>
    <row r="5862" spans="1:8" x14ac:dyDescent="0.4">
      <c r="A5862" s="49"/>
      <c r="B5862" s="50" t="s">
        <v>306</v>
      </c>
      <c r="C5862" s="51">
        <v>1.4660199999999998E-7</v>
      </c>
      <c r="D5862" s="51">
        <v>3.7351299999999999E-7</v>
      </c>
      <c r="E5862" s="51">
        <v>1.8939499999999999E-8</v>
      </c>
      <c r="F5862" s="52">
        <v>7.7499999999999999E-8</v>
      </c>
      <c r="G5862" s="53">
        <v>6.1655449999999996E-7</v>
      </c>
      <c r="H5862" s="53">
        <f t="shared" si="91"/>
        <v>3.1444279499999998E-7</v>
      </c>
    </row>
    <row r="5863" spans="1:8" x14ac:dyDescent="0.4">
      <c r="A5863" s="49"/>
      <c r="B5863" s="50" t="s">
        <v>221</v>
      </c>
      <c r="C5863" s="51">
        <v>9.0779100000000001E-8</v>
      </c>
      <c r="D5863" s="51">
        <v>1.7215199999999999E-7</v>
      </c>
      <c r="E5863" s="51">
        <v>9.1841699999999993E-8</v>
      </c>
      <c r="F5863" s="52">
        <v>2.8299999999999998E-7</v>
      </c>
      <c r="G5863" s="53">
        <v>6.3777280000000007E-7</v>
      </c>
      <c r="H5863" s="53">
        <f t="shared" si="91"/>
        <v>3.2526412800000003E-7</v>
      </c>
    </row>
    <row r="5864" spans="1:8" x14ac:dyDescent="0.4">
      <c r="A5864" s="49"/>
      <c r="B5864" s="50" t="s">
        <v>342</v>
      </c>
      <c r="C5864" s="51">
        <v>2.6600000000000003E-7</v>
      </c>
      <c r="D5864" s="51">
        <v>2.22065E-7</v>
      </c>
      <c r="E5864" s="51">
        <v>1.08E-7</v>
      </c>
      <c r="F5864" s="52">
        <v>5.9299999999999995E-8</v>
      </c>
      <c r="G5864" s="53">
        <v>6.5536499999999999E-7</v>
      </c>
      <c r="H5864" s="53">
        <f t="shared" si="91"/>
        <v>3.3423615000000002E-7</v>
      </c>
    </row>
    <row r="5865" spans="1:8" x14ac:dyDescent="0.4">
      <c r="A5865" s="49"/>
      <c r="B5865" s="50" t="s">
        <v>475</v>
      </c>
      <c r="C5865" s="51">
        <v>2.23E-7</v>
      </c>
      <c r="D5865" s="51">
        <v>2.95691E-7</v>
      </c>
      <c r="E5865" s="51">
        <v>7.0199999999999993E-8</v>
      </c>
      <c r="F5865" s="52">
        <v>6.9499999999999994E-8</v>
      </c>
      <c r="G5865" s="53">
        <v>6.5839099999999988E-7</v>
      </c>
      <c r="H5865" s="53">
        <f t="shared" si="91"/>
        <v>3.3577940999999993E-7</v>
      </c>
    </row>
    <row r="5866" spans="1:8" x14ac:dyDescent="0.4">
      <c r="A5866" s="49"/>
      <c r="B5866" s="50" t="s">
        <v>379</v>
      </c>
      <c r="C5866" s="51">
        <v>2.7170100000000001E-7</v>
      </c>
      <c r="D5866" s="51">
        <v>1.5531900000000002E-7</v>
      </c>
      <c r="E5866" s="51">
        <v>1.06731E-7</v>
      </c>
      <c r="F5866" s="52">
        <v>2.6300000000000001E-7</v>
      </c>
      <c r="G5866" s="53">
        <v>7.9675100000000006E-7</v>
      </c>
      <c r="H5866" s="53">
        <f t="shared" si="91"/>
        <v>4.0634301000000004E-7</v>
      </c>
    </row>
    <row r="5867" spans="1:8" x14ac:dyDescent="0.4">
      <c r="A5867" s="49"/>
      <c r="B5867" s="50" t="s">
        <v>222</v>
      </c>
      <c r="C5867" s="51">
        <v>3.2099999999999998E-7</v>
      </c>
      <c r="D5867" s="51">
        <v>1.7599999999999999E-7</v>
      </c>
      <c r="E5867" s="51">
        <v>7.2499999999999994E-8</v>
      </c>
      <c r="F5867" s="52">
        <v>2.35E-7</v>
      </c>
      <c r="G5867" s="53">
        <v>8.0449999999999998E-7</v>
      </c>
      <c r="H5867" s="53">
        <f t="shared" si="91"/>
        <v>4.1029499999999998E-7</v>
      </c>
    </row>
    <row r="5868" spans="1:8" x14ac:dyDescent="0.4">
      <c r="A5868" s="49"/>
      <c r="B5868" s="50" t="s">
        <v>352</v>
      </c>
      <c r="C5868" s="51">
        <v>3.4999999999999998E-7</v>
      </c>
      <c r="D5868" s="51">
        <v>1.5599999999999999E-7</v>
      </c>
      <c r="E5868" s="51">
        <v>1.0399999999999999E-7</v>
      </c>
      <c r="F5868" s="52">
        <v>2.0100000000000001E-7</v>
      </c>
      <c r="G5868" s="53">
        <v>8.1099999999999994E-7</v>
      </c>
      <c r="H5868" s="53">
        <f t="shared" si="91"/>
        <v>4.1360999999999996E-7</v>
      </c>
    </row>
    <row r="5869" spans="1:8" x14ac:dyDescent="0.4">
      <c r="A5869" s="49"/>
      <c r="B5869" s="50" t="s">
        <v>472</v>
      </c>
      <c r="C5869" s="51">
        <v>3.8099999999999998E-7</v>
      </c>
      <c r="D5869" s="51">
        <v>2.9498000000000001E-7</v>
      </c>
      <c r="E5869" s="51">
        <v>3.62E-8</v>
      </c>
      <c r="F5869" s="52">
        <v>1.08E-7</v>
      </c>
      <c r="G5869" s="53">
        <v>8.2018000000000008E-7</v>
      </c>
      <c r="H5869" s="53">
        <f t="shared" si="91"/>
        <v>4.1829180000000004E-7</v>
      </c>
    </row>
    <row r="5870" spans="1:8" x14ac:dyDescent="0.4">
      <c r="A5870" s="49"/>
      <c r="B5870" s="50" t="s">
        <v>358</v>
      </c>
      <c r="C5870" s="51">
        <v>3.4299999999999999E-7</v>
      </c>
      <c r="D5870" s="51">
        <v>3.1899999999999998E-7</v>
      </c>
      <c r="E5870" s="51">
        <v>7.6199999999999994E-8</v>
      </c>
      <c r="F5870" s="52">
        <v>1.5100000000000002E-7</v>
      </c>
      <c r="G5870" s="53">
        <v>8.8919999999999999E-7</v>
      </c>
      <c r="H5870" s="53">
        <f t="shared" si="91"/>
        <v>4.5349200000000002E-7</v>
      </c>
    </row>
    <row r="5871" spans="1:8" x14ac:dyDescent="0.4">
      <c r="A5871" s="49"/>
      <c r="B5871" s="50" t="s">
        <v>335</v>
      </c>
      <c r="C5871" s="51">
        <v>3.6300000000000001E-7</v>
      </c>
      <c r="D5871" s="51">
        <v>2.5599999999999996E-7</v>
      </c>
      <c r="E5871" s="51">
        <v>9.2099999999999998E-8</v>
      </c>
      <c r="F5871" s="52">
        <v>1.8400000000000001E-7</v>
      </c>
      <c r="G5871" s="53">
        <v>8.9510000000000001E-7</v>
      </c>
      <c r="H5871" s="53">
        <f t="shared" si="91"/>
        <v>4.5650100000000002E-7</v>
      </c>
    </row>
    <row r="5872" spans="1:8" x14ac:dyDescent="0.4">
      <c r="A5872" s="49"/>
      <c r="B5872" s="50" t="s">
        <v>396</v>
      </c>
      <c r="C5872" s="51">
        <v>4.0600000000000001E-7</v>
      </c>
      <c r="D5872" s="51">
        <v>3.0499999999999999E-7</v>
      </c>
      <c r="E5872" s="51">
        <v>8.0799999999999996E-8</v>
      </c>
      <c r="F5872" s="52">
        <v>1.8000000000000002E-7</v>
      </c>
      <c r="G5872" s="53">
        <v>9.7180000000000017E-7</v>
      </c>
      <c r="H5872" s="53">
        <f t="shared" si="91"/>
        <v>4.9561800000000014E-7</v>
      </c>
    </row>
    <row r="5873" spans="1:8" x14ac:dyDescent="0.4">
      <c r="A5873" s="49"/>
      <c r="B5873" s="50" t="s">
        <v>436</v>
      </c>
      <c r="C5873" s="51">
        <v>3.8735199999999999E-7</v>
      </c>
      <c r="D5873" s="51">
        <v>3.8160199999999998E-7</v>
      </c>
      <c r="E5873" s="51">
        <v>7.57708E-8</v>
      </c>
      <c r="F5873" s="52">
        <v>1.5100000000000002E-7</v>
      </c>
      <c r="G5873" s="53">
        <v>9.9572480000000002E-7</v>
      </c>
      <c r="H5873" s="53">
        <f t="shared" si="91"/>
        <v>5.0781964800000005E-7</v>
      </c>
    </row>
    <row r="5874" spans="1:8" x14ac:dyDescent="0.4">
      <c r="A5874" s="49"/>
      <c r="B5874" s="50" t="s">
        <v>337</v>
      </c>
      <c r="C5874" s="51">
        <v>5.0299999999999999E-7</v>
      </c>
      <c r="D5874" s="51">
        <v>3.1399999999999998E-7</v>
      </c>
      <c r="E5874" s="51">
        <v>5.0599999999999996E-8</v>
      </c>
      <c r="F5874" s="52">
        <v>1.66E-7</v>
      </c>
      <c r="G5874" s="53">
        <v>1.0335999999999999E-6</v>
      </c>
      <c r="H5874" s="53">
        <f t="shared" si="91"/>
        <v>5.2713599999999994E-7</v>
      </c>
    </row>
    <row r="5875" spans="1:8" x14ac:dyDescent="0.4">
      <c r="A5875" s="49"/>
      <c r="B5875" s="50" t="s">
        <v>424</v>
      </c>
      <c r="C5875" s="51">
        <v>3.77E-7</v>
      </c>
      <c r="D5875" s="51">
        <v>1.98E-7</v>
      </c>
      <c r="E5875" s="51">
        <v>2.4000000000000003E-7</v>
      </c>
      <c r="F5875" s="52">
        <v>3.0899999999999997E-7</v>
      </c>
      <c r="G5875" s="53">
        <v>1.124E-6</v>
      </c>
      <c r="H5875" s="53">
        <f t="shared" si="91"/>
        <v>5.7324000000000002E-7</v>
      </c>
    </row>
    <row r="5876" spans="1:8" x14ac:dyDescent="0.4">
      <c r="A5876" s="49"/>
      <c r="B5876" s="50" t="s">
        <v>383</v>
      </c>
      <c r="C5876" s="51">
        <v>9.3099999999999993E-8</v>
      </c>
      <c r="D5876" s="51">
        <v>2.2699999999999998E-7</v>
      </c>
      <c r="E5876" s="51">
        <v>2.22E-7</v>
      </c>
      <c r="F5876" s="52">
        <v>5.99E-7</v>
      </c>
      <c r="G5876" s="53">
        <v>1.1411E-6</v>
      </c>
      <c r="H5876" s="53">
        <f t="shared" si="91"/>
        <v>5.8196099999999998E-7</v>
      </c>
    </row>
    <row r="5877" spans="1:8" x14ac:dyDescent="0.4">
      <c r="A5877" s="49"/>
      <c r="B5877" s="50" t="s">
        <v>363</v>
      </c>
      <c r="C5877" s="51">
        <v>5.0255600000000002E-7</v>
      </c>
      <c r="D5877" s="51">
        <v>2.9623800000000001E-7</v>
      </c>
      <c r="E5877" s="51">
        <v>3.1810600000000003E-7</v>
      </c>
      <c r="F5877" s="52">
        <v>2.84E-7</v>
      </c>
      <c r="G5877" s="53">
        <v>1.4009E-6</v>
      </c>
      <c r="H5877" s="53">
        <f t="shared" si="91"/>
        <v>7.1445900000000003E-7</v>
      </c>
    </row>
    <row r="5878" spans="1:8" x14ac:dyDescent="0.4">
      <c r="A5878" s="49"/>
      <c r="B5878" s="50" t="s">
        <v>362</v>
      </c>
      <c r="C5878" s="51">
        <v>1.17E-7</v>
      </c>
      <c r="D5878" s="51">
        <v>3.39E-7</v>
      </c>
      <c r="E5878" s="51">
        <v>2.4499999999999998E-7</v>
      </c>
      <c r="F5878" s="52">
        <v>7.3200000000000004E-7</v>
      </c>
      <c r="G5878" s="53">
        <v>1.4330000000000001E-6</v>
      </c>
      <c r="H5878" s="53">
        <f t="shared" si="91"/>
        <v>7.3083000000000004E-7</v>
      </c>
    </row>
    <row r="5879" spans="1:8" x14ac:dyDescent="0.4">
      <c r="A5879" s="49"/>
      <c r="B5879" s="50" t="s">
        <v>428</v>
      </c>
      <c r="C5879" s="51">
        <v>3.5499999999999999E-7</v>
      </c>
      <c r="D5879" s="51">
        <v>3.1642200000000003E-7</v>
      </c>
      <c r="E5879" s="51">
        <v>1.8506199999999999E-7</v>
      </c>
      <c r="F5879" s="52">
        <v>6.1099999999999995E-7</v>
      </c>
      <c r="G5879" s="53">
        <v>1.4674840000000001E-6</v>
      </c>
      <c r="H5879" s="53">
        <f t="shared" si="91"/>
        <v>7.4841684000000011E-7</v>
      </c>
    </row>
    <row r="5880" spans="1:8" x14ac:dyDescent="0.4">
      <c r="A5880" s="49"/>
      <c r="B5880" s="50" t="s">
        <v>403</v>
      </c>
      <c r="C5880" s="51">
        <v>3.5799999999999995E-7</v>
      </c>
      <c r="D5880" s="51">
        <v>4.15E-7</v>
      </c>
      <c r="E5880" s="51">
        <v>3.6600000000000002E-7</v>
      </c>
      <c r="F5880" s="52">
        <v>4.5199999999999997E-7</v>
      </c>
      <c r="G5880" s="53">
        <v>1.5909999999999999E-6</v>
      </c>
      <c r="H5880" s="53">
        <f t="shared" si="91"/>
        <v>8.1140999999999993E-7</v>
      </c>
    </row>
    <row r="5881" spans="1:8" x14ac:dyDescent="0.4">
      <c r="A5881" s="49"/>
      <c r="B5881" s="50" t="s">
        <v>450</v>
      </c>
      <c r="C5881" s="51">
        <v>5.1900000000000003E-7</v>
      </c>
      <c r="D5881" s="51">
        <v>5.1900000000000003E-7</v>
      </c>
      <c r="E5881" s="51">
        <v>1.9000000000000001E-7</v>
      </c>
      <c r="F5881" s="52">
        <v>4.2099999999999997E-7</v>
      </c>
      <c r="G5881" s="53">
        <v>1.649E-6</v>
      </c>
      <c r="H5881" s="53">
        <f t="shared" si="91"/>
        <v>8.4099000000000002E-7</v>
      </c>
    </row>
    <row r="5882" spans="1:8" x14ac:dyDescent="0.4">
      <c r="A5882" s="49"/>
      <c r="B5882" s="50" t="s">
        <v>447</v>
      </c>
      <c r="C5882" s="51">
        <v>6.8199999999999999E-7</v>
      </c>
      <c r="D5882" s="51">
        <v>3.7100000000000003E-7</v>
      </c>
      <c r="E5882" s="51">
        <v>2.3699999999999999E-7</v>
      </c>
      <c r="F5882" s="52">
        <v>4.9900000000000001E-7</v>
      </c>
      <c r="G5882" s="53">
        <v>1.7890000000000002E-6</v>
      </c>
      <c r="H5882" s="53">
        <f t="shared" si="91"/>
        <v>9.1239000000000009E-7</v>
      </c>
    </row>
    <row r="5883" spans="1:8" x14ac:dyDescent="0.4">
      <c r="A5883" s="49"/>
      <c r="B5883" s="50" t="s">
        <v>390</v>
      </c>
      <c r="C5883" s="51">
        <v>4.40795E-7</v>
      </c>
      <c r="D5883" s="51">
        <v>7.5188599999999999E-7</v>
      </c>
      <c r="E5883" s="51">
        <v>3.50338E-7</v>
      </c>
      <c r="F5883" s="52">
        <v>6.4099999999999998E-7</v>
      </c>
      <c r="G5883" s="53">
        <v>2.1840190000000001E-6</v>
      </c>
      <c r="H5883" s="53">
        <f t="shared" si="91"/>
        <v>1.1138496900000001E-6</v>
      </c>
    </row>
    <row r="5884" spans="1:8" x14ac:dyDescent="0.4">
      <c r="A5884" s="49"/>
      <c r="B5884" s="50" t="s">
        <v>321</v>
      </c>
      <c r="C5884" s="51">
        <v>1.2850599999999999E-6</v>
      </c>
      <c r="D5884" s="51">
        <v>7.3647299999999995E-7</v>
      </c>
      <c r="E5884" s="51">
        <v>6.6610599999999992E-7</v>
      </c>
      <c r="F5884" s="52">
        <v>1.3799999999999999E-6</v>
      </c>
      <c r="G5884" s="53">
        <v>4.0676389999999998E-6</v>
      </c>
      <c r="H5884" s="53">
        <f t="shared" si="91"/>
        <v>2.0744958899999999E-6</v>
      </c>
    </row>
    <row r="5885" spans="1:8" x14ac:dyDescent="0.4">
      <c r="A5885" s="44" t="s">
        <v>255</v>
      </c>
      <c r="B5885" s="45" t="s">
        <v>463</v>
      </c>
      <c r="C5885" s="46">
        <v>1.8700000000000002E-8</v>
      </c>
      <c r="D5885" s="46">
        <v>4.3700000000000001E-8</v>
      </c>
      <c r="E5885" s="46">
        <v>3.5400000000000002E-9</v>
      </c>
      <c r="F5885" s="47">
        <v>2.5500000000000001E-9</v>
      </c>
      <c r="G5885" s="48">
        <v>6.8489999999999987E-8</v>
      </c>
      <c r="H5885" s="48">
        <f t="shared" si="91"/>
        <v>3.4929899999999997E-8</v>
      </c>
    </row>
    <row r="5886" spans="1:8" x14ac:dyDescent="0.4">
      <c r="A5886" s="49"/>
      <c r="B5886" s="50" t="s">
        <v>224</v>
      </c>
      <c r="C5886" s="51">
        <v>1.8557099999999997E-8</v>
      </c>
      <c r="D5886" s="51">
        <v>4.6078600000000003E-8</v>
      </c>
      <c r="E5886" s="51">
        <v>3.4662299999999999E-9</v>
      </c>
      <c r="F5886" s="52">
        <v>1.39E-9</v>
      </c>
      <c r="G5886" s="53">
        <v>6.9491929999999995E-8</v>
      </c>
      <c r="H5886" s="53">
        <f t="shared" si="91"/>
        <v>3.5440884300000001E-8</v>
      </c>
    </row>
    <row r="5887" spans="1:8" x14ac:dyDescent="0.4">
      <c r="A5887" s="49"/>
      <c r="B5887" s="50" t="s">
        <v>317</v>
      </c>
      <c r="C5887" s="51">
        <v>2.0412400000000003E-8</v>
      </c>
      <c r="D5887" s="51">
        <v>4.8111300000000003E-8</v>
      </c>
      <c r="E5887" s="51">
        <v>3.8615800000000002E-9</v>
      </c>
      <c r="F5887" s="52">
        <v>2.6599999999999999E-9</v>
      </c>
      <c r="G5887" s="53">
        <v>7.5045280000000005E-8</v>
      </c>
      <c r="H5887" s="53">
        <f t="shared" si="91"/>
        <v>3.8273092800000004E-8</v>
      </c>
    </row>
    <row r="5888" spans="1:8" x14ac:dyDescent="0.4">
      <c r="A5888" s="49"/>
      <c r="B5888" s="50" t="s">
        <v>401</v>
      </c>
      <c r="C5888" s="51">
        <v>2.04679E-8</v>
      </c>
      <c r="D5888" s="51">
        <v>4.9744900000000001E-8</v>
      </c>
      <c r="E5888" s="51">
        <v>3.8435800000000005E-9</v>
      </c>
      <c r="F5888" s="52">
        <v>1.9999999999999997E-9</v>
      </c>
      <c r="G5888" s="53">
        <v>7.6056379999999992E-8</v>
      </c>
      <c r="H5888" s="53">
        <f t="shared" si="91"/>
        <v>3.8788753799999995E-8</v>
      </c>
    </row>
    <row r="5889" spans="1:8" x14ac:dyDescent="0.4">
      <c r="A5889" s="49"/>
      <c r="B5889" s="50" t="s">
        <v>429</v>
      </c>
      <c r="C5889" s="51">
        <v>3.1099999999999994E-8</v>
      </c>
      <c r="D5889" s="51">
        <v>7.9021700000000001E-8</v>
      </c>
      <c r="E5889" s="51">
        <v>6.0246600000000002E-9</v>
      </c>
      <c r="F5889" s="52">
        <v>3.41E-9</v>
      </c>
      <c r="G5889" s="53">
        <v>1.1955636E-7</v>
      </c>
      <c r="H5889" s="53">
        <f t="shared" si="91"/>
        <v>6.0973743600000005E-8</v>
      </c>
    </row>
    <row r="5890" spans="1:8" x14ac:dyDescent="0.4">
      <c r="A5890" s="49"/>
      <c r="B5890" s="50" t="s">
        <v>223</v>
      </c>
      <c r="C5890" s="51">
        <v>3.5279500000000002E-8</v>
      </c>
      <c r="D5890" s="51">
        <v>8.4800000000000005E-8</v>
      </c>
      <c r="E5890" s="51">
        <v>7.6824199999999988E-9</v>
      </c>
      <c r="F5890" s="52">
        <v>5.8500000000000003E-9</v>
      </c>
      <c r="G5890" s="53">
        <v>1.3361191999999999E-7</v>
      </c>
      <c r="H5890" s="53">
        <f t="shared" si="91"/>
        <v>6.8142079200000001E-8</v>
      </c>
    </row>
    <row r="5891" spans="1:8" x14ac:dyDescent="0.4">
      <c r="A5891" s="49"/>
      <c r="B5891" s="50" t="s">
        <v>356</v>
      </c>
      <c r="C5891" s="51">
        <v>3.5279500000000002E-8</v>
      </c>
      <c r="D5891" s="51">
        <v>8.4800000000000005E-8</v>
      </c>
      <c r="E5891" s="51">
        <v>7.6824199999999988E-9</v>
      </c>
      <c r="F5891" s="52">
        <v>5.8500000000000003E-9</v>
      </c>
      <c r="G5891" s="53">
        <v>1.3361191999999999E-7</v>
      </c>
      <c r="H5891" s="53">
        <f t="shared" si="91"/>
        <v>6.8142079200000001E-8</v>
      </c>
    </row>
    <row r="5892" spans="1:8" x14ac:dyDescent="0.4">
      <c r="A5892" s="49"/>
      <c r="B5892" s="50" t="s">
        <v>61</v>
      </c>
      <c r="C5892" s="51">
        <v>3.0386700000000003E-8</v>
      </c>
      <c r="D5892" s="51">
        <v>9.7180600000000007E-8</v>
      </c>
      <c r="E5892" s="51">
        <v>7.2771199999999998E-9</v>
      </c>
      <c r="F5892" s="52">
        <v>3.46E-9</v>
      </c>
      <c r="G5892" s="53">
        <v>1.3830442000000001E-7</v>
      </c>
      <c r="H5892" s="53">
        <f t="shared" si="91"/>
        <v>7.0535254200000001E-8</v>
      </c>
    </row>
    <row r="5893" spans="1:8" x14ac:dyDescent="0.4">
      <c r="A5893" s="49"/>
      <c r="B5893" s="50" t="s">
        <v>376</v>
      </c>
      <c r="C5893" s="51">
        <v>3.0386700000000003E-8</v>
      </c>
      <c r="D5893" s="51">
        <v>9.7180600000000007E-8</v>
      </c>
      <c r="E5893" s="51">
        <v>7.2771199999999998E-9</v>
      </c>
      <c r="F5893" s="52">
        <v>3.46E-9</v>
      </c>
      <c r="G5893" s="53">
        <v>1.3830442000000001E-7</v>
      </c>
      <c r="H5893" s="53">
        <f t="shared" si="91"/>
        <v>7.0535254200000001E-8</v>
      </c>
    </row>
    <row r="5894" spans="1:8" x14ac:dyDescent="0.4">
      <c r="A5894" s="49"/>
      <c r="B5894" s="50" t="s">
        <v>377</v>
      </c>
      <c r="C5894" s="51">
        <v>3.0400000000000001E-8</v>
      </c>
      <c r="D5894" s="51">
        <v>9.720000000000001E-8</v>
      </c>
      <c r="E5894" s="51">
        <v>7.2799999999999997E-9</v>
      </c>
      <c r="F5894" s="52">
        <v>3.46E-9</v>
      </c>
      <c r="G5894" s="53">
        <v>1.3834000000000001E-7</v>
      </c>
      <c r="H5894" s="53">
        <f t="shared" si="91"/>
        <v>7.0553400000000005E-8</v>
      </c>
    </row>
    <row r="5895" spans="1:8" x14ac:dyDescent="0.4">
      <c r="A5895" s="49"/>
      <c r="B5895" s="50" t="s">
        <v>359</v>
      </c>
      <c r="C5895" s="51">
        <v>3.3406799999999998E-8</v>
      </c>
      <c r="D5895" s="51">
        <v>1.2594E-7</v>
      </c>
      <c r="E5895" s="51">
        <v>9.6363400000000002E-9</v>
      </c>
      <c r="F5895" s="52">
        <v>4.0300000000000004E-9</v>
      </c>
      <c r="G5895" s="53">
        <v>1.7301313999999999E-7</v>
      </c>
      <c r="H5895" s="53">
        <f t="shared" si="91"/>
        <v>8.8236701399999992E-8</v>
      </c>
    </row>
    <row r="5896" spans="1:8" x14ac:dyDescent="0.4">
      <c r="A5896" s="49"/>
      <c r="B5896" s="50" t="s">
        <v>435</v>
      </c>
      <c r="C5896" s="51">
        <v>6.3296399999999995E-8</v>
      </c>
      <c r="D5896" s="51">
        <v>1.5772299999999999E-7</v>
      </c>
      <c r="E5896" s="51">
        <v>6.4555100000000002E-9</v>
      </c>
      <c r="F5896" s="52">
        <v>6.4999999999999995E-9</v>
      </c>
      <c r="G5896" s="53">
        <v>2.3397491000000002E-7</v>
      </c>
      <c r="H5896" s="53">
        <f t="shared" si="91"/>
        <v>1.1932720410000001E-7</v>
      </c>
    </row>
    <row r="5897" spans="1:8" x14ac:dyDescent="0.4">
      <c r="A5897" s="49"/>
      <c r="B5897" s="50" t="s">
        <v>469</v>
      </c>
      <c r="C5897" s="51">
        <v>6.3296399999999995E-8</v>
      </c>
      <c r="D5897" s="51">
        <v>1.5772299999999999E-7</v>
      </c>
      <c r="E5897" s="51">
        <v>6.4555100000000002E-9</v>
      </c>
      <c r="F5897" s="52">
        <v>6.4999999999999995E-9</v>
      </c>
      <c r="G5897" s="53">
        <v>2.3397491000000002E-7</v>
      </c>
      <c r="H5897" s="53">
        <f t="shared" ref="H5897:H5960" si="92">G5897*0.51</f>
        <v>1.1932720410000001E-7</v>
      </c>
    </row>
    <row r="5898" spans="1:8" x14ac:dyDescent="0.4">
      <c r="A5898" s="49"/>
      <c r="B5898" s="50" t="s">
        <v>334</v>
      </c>
      <c r="C5898" s="51">
        <v>1.4154400000000001E-7</v>
      </c>
      <c r="D5898" s="51">
        <v>8.6665500000000003E-8</v>
      </c>
      <c r="E5898" s="51">
        <v>6.5791500000000004E-9</v>
      </c>
      <c r="F5898" s="52">
        <v>3.1699999999999999E-8</v>
      </c>
      <c r="G5898" s="53">
        <v>2.6648865000000003E-7</v>
      </c>
      <c r="H5898" s="53">
        <f t="shared" si="92"/>
        <v>1.359092115E-7</v>
      </c>
    </row>
    <row r="5899" spans="1:8" x14ac:dyDescent="0.4">
      <c r="A5899" s="49"/>
      <c r="B5899" s="50" t="s">
        <v>344</v>
      </c>
      <c r="C5899" s="51">
        <v>1.6273899999999999E-7</v>
      </c>
      <c r="D5899" s="51">
        <v>1.05701E-7</v>
      </c>
      <c r="E5899" s="51">
        <v>1.1453200000000001E-8</v>
      </c>
      <c r="F5899" s="52">
        <v>3.4300000000000003E-8</v>
      </c>
      <c r="G5899" s="53">
        <v>3.141932E-7</v>
      </c>
      <c r="H5899" s="53">
        <f t="shared" si="92"/>
        <v>1.6023853200000001E-7</v>
      </c>
    </row>
    <row r="5900" spans="1:8" x14ac:dyDescent="0.4">
      <c r="A5900" s="49"/>
      <c r="B5900" s="50" t="s">
        <v>408</v>
      </c>
      <c r="C5900" s="51">
        <v>1.8125399999999999E-7</v>
      </c>
      <c r="D5900" s="51">
        <v>1.3330399999999999E-7</v>
      </c>
      <c r="E5900" s="51">
        <v>6.7787100000000001E-9</v>
      </c>
      <c r="F5900" s="52">
        <v>4.3800000000000002E-8</v>
      </c>
      <c r="G5900" s="53">
        <v>3.6513670999999998E-7</v>
      </c>
      <c r="H5900" s="53">
        <f t="shared" si="92"/>
        <v>1.862197221E-7</v>
      </c>
    </row>
    <row r="5901" spans="1:8" x14ac:dyDescent="0.4">
      <c r="A5901" s="49"/>
      <c r="B5901" s="50" t="s">
        <v>407</v>
      </c>
      <c r="C5901" s="51">
        <v>1.9726499999999999E-7</v>
      </c>
      <c r="D5901" s="51">
        <v>1.2272E-7</v>
      </c>
      <c r="E5901" s="51">
        <v>9.0264200000000008E-9</v>
      </c>
      <c r="F5901" s="52">
        <v>4.4499999999999995E-8</v>
      </c>
      <c r="G5901" s="53">
        <v>3.7351141999999992E-7</v>
      </c>
      <c r="H5901" s="53">
        <f t="shared" si="92"/>
        <v>1.9049082419999997E-7</v>
      </c>
    </row>
    <row r="5902" spans="1:8" x14ac:dyDescent="0.4">
      <c r="A5902" s="49"/>
      <c r="B5902" s="50" t="s">
        <v>448</v>
      </c>
      <c r="C5902" s="51">
        <v>1.7380799999999999E-7</v>
      </c>
      <c r="D5902" s="51">
        <v>1.7236199999999999E-7</v>
      </c>
      <c r="E5902" s="51">
        <v>9.35241E-9</v>
      </c>
      <c r="F5902" s="52">
        <v>3.7799999999999994E-8</v>
      </c>
      <c r="G5902" s="53">
        <v>3.9332240999999998E-7</v>
      </c>
      <c r="H5902" s="53">
        <f t="shared" si="92"/>
        <v>2.0059442909999999E-7</v>
      </c>
    </row>
    <row r="5903" spans="1:8" x14ac:dyDescent="0.4">
      <c r="A5903" s="49"/>
      <c r="B5903" s="50" t="s">
        <v>397</v>
      </c>
      <c r="C5903" s="51">
        <v>9.2970300000000008E-8</v>
      </c>
      <c r="D5903" s="51">
        <v>2.58924E-7</v>
      </c>
      <c r="E5903" s="51">
        <v>1.0252999999999999E-8</v>
      </c>
      <c r="F5903" s="52">
        <v>6.3899999999999996E-8</v>
      </c>
      <c r="G5903" s="53">
        <v>4.2604729999999998E-7</v>
      </c>
      <c r="H5903" s="53">
        <f t="shared" si="92"/>
        <v>2.17284123E-7</v>
      </c>
    </row>
    <row r="5904" spans="1:8" x14ac:dyDescent="0.4">
      <c r="A5904" s="49"/>
      <c r="B5904" s="50" t="s">
        <v>465</v>
      </c>
      <c r="C5904" s="51">
        <v>1.5470899999999999E-7</v>
      </c>
      <c r="D5904" s="51">
        <v>2.34674E-7</v>
      </c>
      <c r="E5904" s="51">
        <v>2.0489899999999998E-8</v>
      </c>
      <c r="F5904" s="52">
        <v>1.6799999999999998E-8</v>
      </c>
      <c r="G5904" s="53">
        <v>4.2667289999999993E-7</v>
      </c>
      <c r="H5904" s="53">
        <f t="shared" si="92"/>
        <v>2.1760317899999995E-7</v>
      </c>
    </row>
    <row r="5905" spans="1:8" x14ac:dyDescent="0.4">
      <c r="A5905" s="49"/>
      <c r="B5905" s="50" t="s">
        <v>357</v>
      </c>
      <c r="C5905" s="51">
        <v>1.3381100000000001E-7</v>
      </c>
      <c r="D5905" s="51">
        <v>2.20692E-7</v>
      </c>
      <c r="E5905" s="51">
        <v>3.7601700000000005E-8</v>
      </c>
      <c r="F5905" s="52">
        <v>3.7599999999999999E-8</v>
      </c>
      <c r="G5905" s="53">
        <v>4.2970469999999999E-7</v>
      </c>
      <c r="H5905" s="53">
        <f t="shared" si="92"/>
        <v>2.1914939700000001E-7</v>
      </c>
    </row>
    <row r="5906" spans="1:8" x14ac:dyDescent="0.4">
      <c r="A5906" s="49"/>
      <c r="B5906" s="50" t="s">
        <v>219</v>
      </c>
      <c r="C5906" s="51">
        <v>2.23652E-7</v>
      </c>
      <c r="D5906" s="51">
        <v>1.30983E-7</v>
      </c>
      <c r="E5906" s="51">
        <v>2.16023E-8</v>
      </c>
      <c r="F5906" s="52">
        <v>5.9200000000000001E-8</v>
      </c>
      <c r="G5906" s="53">
        <v>4.3543729999999999E-7</v>
      </c>
      <c r="H5906" s="53">
        <f t="shared" si="92"/>
        <v>2.2207302300000001E-7</v>
      </c>
    </row>
    <row r="5907" spans="1:8" x14ac:dyDescent="0.4">
      <c r="A5907" s="49"/>
      <c r="B5907" s="50" t="s">
        <v>458</v>
      </c>
      <c r="C5907" s="51">
        <v>2.20153E-7</v>
      </c>
      <c r="D5907" s="51">
        <v>1.2989400000000001E-7</v>
      </c>
      <c r="E5907" s="51">
        <v>2.7105500000000001E-8</v>
      </c>
      <c r="F5907" s="52">
        <v>5.99E-8</v>
      </c>
      <c r="G5907" s="53">
        <v>4.3705250000000003E-7</v>
      </c>
      <c r="H5907" s="53">
        <f t="shared" si="92"/>
        <v>2.2289677500000002E-7</v>
      </c>
    </row>
    <row r="5908" spans="1:8" x14ac:dyDescent="0.4">
      <c r="A5908" s="49"/>
      <c r="B5908" s="50" t="s">
        <v>388</v>
      </c>
      <c r="C5908" s="51">
        <v>1.6003200000000001E-7</v>
      </c>
      <c r="D5908" s="51">
        <v>2.5442800000000003E-7</v>
      </c>
      <c r="E5908" s="51">
        <v>1.9672699999999997E-8</v>
      </c>
      <c r="F5908" s="52">
        <v>1.11E-8</v>
      </c>
      <c r="G5908" s="53">
        <v>4.4523270000000002E-7</v>
      </c>
      <c r="H5908" s="53">
        <f t="shared" si="92"/>
        <v>2.2706867700000003E-7</v>
      </c>
    </row>
    <row r="5909" spans="1:8" x14ac:dyDescent="0.4">
      <c r="A5909" s="49"/>
      <c r="B5909" s="50" t="s">
        <v>453</v>
      </c>
      <c r="C5909" s="51">
        <v>1.07569E-7</v>
      </c>
      <c r="D5909" s="51">
        <v>3.1774599999999999E-7</v>
      </c>
      <c r="E5909" s="51">
        <v>9.2644500000000006E-9</v>
      </c>
      <c r="F5909" s="52">
        <v>7.8199999999999999E-8</v>
      </c>
      <c r="G5909" s="53">
        <v>5.1277945000000009E-7</v>
      </c>
      <c r="H5909" s="53">
        <f t="shared" si="92"/>
        <v>2.6151751950000003E-7</v>
      </c>
    </row>
    <row r="5910" spans="1:8" x14ac:dyDescent="0.4">
      <c r="A5910" s="49"/>
      <c r="B5910" s="50" t="s">
        <v>438</v>
      </c>
      <c r="C5910" s="51">
        <v>2.66749E-7</v>
      </c>
      <c r="D5910" s="51">
        <v>1.76106E-7</v>
      </c>
      <c r="E5910" s="51">
        <v>1.14608E-8</v>
      </c>
      <c r="F5910" s="52">
        <v>6.0800000000000002E-8</v>
      </c>
      <c r="G5910" s="53">
        <v>5.1511579999999998E-7</v>
      </c>
      <c r="H5910" s="53">
        <f t="shared" si="92"/>
        <v>2.6270905799999997E-7</v>
      </c>
    </row>
    <row r="5911" spans="1:8" x14ac:dyDescent="0.4">
      <c r="A5911" s="49"/>
      <c r="B5911" s="50" t="s">
        <v>345</v>
      </c>
      <c r="C5911" s="51">
        <v>1.96765E-7</v>
      </c>
      <c r="D5911" s="51">
        <v>3.1732399999999999E-7</v>
      </c>
      <c r="E5911" s="51">
        <v>8.6157900000000001E-9</v>
      </c>
      <c r="F5911" s="52">
        <v>3.84E-8</v>
      </c>
      <c r="G5911" s="53">
        <v>5.6110479000000003E-7</v>
      </c>
      <c r="H5911" s="53">
        <f t="shared" si="92"/>
        <v>2.8616344290000004E-7</v>
      </c>
    </row>
    <row r="5912" spans="1:8" x14ac:dyDescent="0.4">
      <c r="A5912" s="49"/>
      <c r="B5912" s="50" t="s">
        <v>443</v>
      </c>
      <c r="C5912" s="51">
        <v>2.4999999999999999E-7</v>
      </c>
      <c r="D5912" s="51">
        <v>3.11454E-7</v>
      </c>
      <c r="E5912" s="51">
        <v>2.1761100000000001E-8</v>
      </c>
      <c r="F5912" s="52">
        <v>1.4500000000000001E-8</v>
      </c>
      <c r="G5912" s="53">
        <v>5.9771510000000005E-7</v>
      </c>
      <c r="H5912" s="53">
        <f t="shared" si="92"/>
        <v>3.0483470100000002E-7</v>
      </c>
    </row>
    <row r="5913" spans="1:8" x14ac:dyDescent="0.4">
      <c r="A5913" s="49"/>
      <c r="B5913" s="50" t="s">
        <v>277</v>
      </c>
      <c r="C5913" s="51">
        <v>1.24E-7</v>
      </c>
      <c r="D5913" s="51">
        <v>3.84E-7</v>
      </c>
      <c r="E5913" s="51">
        <v>5.9679699999999996E-9</v>
      </c>
      <c r="F5913" s="52">
        <v>9.1000000000000008E-8</v>
      </c>
      <c r="G5913" s="53">
        <v>6.0496796999999999E-7</v>
      </c>
      <c r="H5913" s="53">
        <f t="shared" si="92"/>
        <v>3.0853366470000002E-7</v>
      </c>
    </row>
    <row r="5914" spans="1:8" x14ac:dyDescent="0.4">
      <c r="A5914" s="49"/>
      <c r="B5914" s="50" t="s">
        <v>418</v>
      </c>
      <c r="C5914" s="51">
        <v>3.8401600000000002E-7</v>
      </c>
      <c r="D5914" s="51">
        <v>2.4202199999999999E-7</v>
      </c>
      <c r="E5914" s="51">
        <v>1.7341599999999999E-8</v>
      </c>
      <c r="F5914" s="52">
        <v>8.7100000000000006E-8</v>
      </c>
      <c r="G5914" s="53">
        <v>7.3047960000000004E-7</v>
      </c>
      <c r="H5914" s="53">
        <f t="shared" si="92"/>
        <v>3.7254459600000002E-7</v>
      </c>
    </row>
    <row r="5915" spans="1:8" x14ac:dyDescent="0.4">
      <c r="A5915" s="49"/>
      <c r="B5915" s="50" t="s">
        <v>432</v>
      </c>
      <c r="C5915" s="51">
        <v>2.0877299999999999E-7</v>
      </c>
      <c r="D5915" s="51">
        <v>4.6763499999999999E-7</v>
      </c>
      <c r="E5915" s="51">
        <v>5.5707500000000004E-8</v>
      </c>
      <c r="F5915" s="52">
        <v>6.1799999999999998E-8</v>
      </c>
      <c r="G5915" s="53">
        <v>7.9391549999999993E-7</v>
      </c>
      <c r="H5915" s="53">
        <f t="shared" si="92"/>
        <v>4.0489690499999998E-7</v>
      </c>
    </row>
    <row r="5916" spans="1:8" x14ac:dyDescent="0.4">
      <c r="A5916" s="49"/>
      <c r="B5916" s="50" t="s">
        <v>354</v>
      </c>
      <c r="C5916" s="51">
        <v>3.7399999999999999E-7</v>
      </c>
      <c r="D5916" s="51">
        <v>2.1800000000000002E-7</v>
      </c>
      <c r="E5916" s="51">
        <v>7.8199999999999999E-8</v>
      </c>
      <c r="F5916" s="52">
        <v>1.2599999999999999E-7</v>
      </c>
      <c r="G5916" s="53">
        <v>7.962E-7</v>
      </c>
      <c r="H5916" s="53">
        <f t="shared" si="92"/>
        <v>4.0606200000000003E-7</v>
      </c>
    </row>
    <row r="5917" spans="1:8" x14ac:dyDescent="0.4">
      <c r="A5917" s="49"/>
      <c r="B5917" s="50" t="s">
        <v>437</v>
      </c>
      <c r="C5917" s="51">
        <v>1.1514399999999999E-7</v>
      </c>
      <c r="D5917" s="51">
        <v>3.5682900000000002E-7</v>
      </c>
      <c r="E5917" s="51">
        <v>3.7186499999999998E-9</v>
      </c>
      <c r="F5917" s="52">
        <v>3.7800000000000002E-7</v>
      </c>
      <c r="G5917" s="53">
        <v>8.5369164999999997E-7</v>
      </c>
      <c r="H5917" s="53">
        <f t="shared" si="92"/>
        <v>4.3538274150000002E-7</v>
      </c>
    </row>
    <row r="5918" spans="1:8" x14ac:dyDescent="0.4">
      <c r="A5918" s="49"/>
      <c r="B5918" s="50" t="s">
        <v>349</v>
      </c>
      <c r="C5918" s="51">
        <v>1.5293500000000001E-7</v>
      </c>
      <c r="D5918" s="51">
        <v>6.5188199999999999E-7</v>
      </c>
      <c r="E5918" s="51">
        <v>3.4377499999999998E-8</v>
      </c>
      <c r="F5918" s="52">
        <v>5.39E-8</v>
      </c>
      <c r="G5918" s="53">
        <v>8.9309449999999992E-7</v>
      </c>
      <c r="H5918" s="53">
        <f t="shared" si="92"/>
        <v>4.5547819499999996E-7</v>
      </c>
    </row>
    <row r="5919" spans="1:8" x14ac:dyDescent="0.4">
      <c r="A5919" s="49"/>
      <c r="B5919" s="50" t="s">
        <v>74</v>
      </c>
      <c r="C5919" s="51">
        <v>1.5293500000000001E-7</v>
      </c>
      <c r="D5919" s="51">
        <v>6.5188199999999999E-7</v>
      </c>
      <c r="E5919" s="51">
        <v>3.4377499999999998E-8</v>
      </c>
      <c r="F5919" s="52">
        <v>5.39E-8</v>
      </c>
      <c r="G5919" s="53">
        <v>8.9309449999999992E-7</v>
      </c>
      <c r="H5919" s="53">
        <f t="shared" si="92"/>
        <v>4.5547819499999996E-7</v>
      </c>
    </row>
    <row r="5920" spans="1:8" x14ac:dyDescent="0.4">
      <c r="A5920" s="49"/>
      <c r="B5920" s="50" t="s">
        <v>350</v>
      </c>
      <c r="C5920" s="51">
        <v>1.5300000000000001E-7</v>
      </c>
      <c r="D5920" s="51">
        <v>6.5188199999999999E-7</v>
      </c>
      <c r="E5920" s="51">
        <v>3.4377499999999998E-8</v>
      </c>
      <c r="F5920" s="52">
        <v>5.39E-8</v>
      </c>
      <c r="G5920" s="53">
        <v>8.9315950000000002E-7</v>
      </c>
      <c r="H5920" s="53">
        <f t="shared" si="92"/>
        <v>4.5551134500000004E-7</v>
      </c>
    </row>
    <row r="5921" spans="1:8" x14ac:dyDescent="0.4">
      <c r="A5921" s="49"/>
      <c r="B5921" s="50" t="s">
        <v>410</v>
      </c>
      <c r="C5921" s="51">
        <v>2.9300000000000004E-7</v>
      </c>
      <c r="D5921" s="51">
        <v>7.1799999999999994E-7</v>
      </c>
      <c r="E5921" s="51">
        <v>1.51E-8</v>
      </c>
      <c r="F5921" s="52">
        <v>2.1299999999999999E-8</v>
      </c>
      <c r="G5921" s="53">
        <v>1.0473999999999999E-6</v>
      </c>
      <c r="H5921" s="53">
        <f t="shared" si="92"/>
        <v>5.3417399999999992E-7</v>
      </c>
    </row>
    <row r="5922" spans="1:8" x14ac:dyDescent="0.4">
      <c r="A5922" s="49"/>
      <c r="B5922" s="50" t="s">
        <v>460</v>
      </c>
      <c r="C5922" s="51">
        <v>2.6257500000000003E-7</v>
      </c>
      <c r="D5922" s="51">
        <v>6.8500099999999993E-7</v>
      </c>
      <c r="E5922" s="51">
        <v>9.4505000000000008E-9</v>
      </c>
      <c r="F5922" s="52">
        <v>1.2000000000000002E-7</v>
      </c>
      <c r="G5922" s="53">
        <v>1.0770265E-6</v>
      </c>
      <c r="H5922" s="53">
        <f t="shared" si="92"/>
        <v>5.49283515E-7</v>
      </c>
    </row>
    <row r="5923" spans="1:8" x14ac:dyDescent="0.4">
      <c r="A5923" s="49"/>
      <c r="B5923" s="50" t="s">
        <v>470</v>
      </c>
      <c r="C5923" s="51">
        <v>2.5473599999999996E-7</v>
      </c>
      <c r="D5923" s="51">
        <v>6.70121E-7</v>
      </c>
      <c r="E5923" s="51">
        <v>1.28111E-8</v>
      </c>
      <c r="F5923" s="52">
        <v>1.4999999999999999E-7</v>
      </c>
      <c r="G5923" s="53">
        <v>1.0876681000000001E-6</v>
      </c>
      <c r="H5923" s="53">
        <f t="shared" si="92"/>
        <v>5.5471073100000003E-7</v>
      </c>
    </row>
    <row r="5924" spans="1:8" x14ac:dyDescent="0.4">
      <c r="A5924" s="49"/>
      <c r="B5924" s="50" t="s">
        <v>342</v>
      </c>
      <c r="C5924" s="51">
        <v>4.46E-7</v>
      </c>
      <c r="D5924" s="51">
        <v>3.6254100000000004E-7</v>
      </c>
      <c r="E5924" s="51">
        <v>1.7599999999999999E-7</v>
      </c>
      <c r="F5924" s="52">
        <v>1.0700000000000001E-7</v>
      </c>
      <c r="G5924" s="53">
        <v>1.0915410000000001E-6</v>
      </c>
      <c r="H5924" s="53">
        <f t="shared" si="92"/>
        <v>5.5668591000000003E-7</v>
      </c>
    </row>
    <row r="5925" spans="1:8" x14ac:dyDescent="0.4">
      <c r="A5925" s="49"/>
      <c r="B5925" s="50" t="s">
        <v>335</v>
      </c>
      <c r="C5925" s="51">
        <v>6.1600000000000001E-7</v>
      </c>
      <c r="D5925" s="51">
        <v>3.3700000000000001E-7</v>
      </c>
      <c r="E5925" s="51">
        <v>4.4499999999999995E-8</v>
      </c>
      <c r="F5925" s="52">
        <v>1.2000000000000002E-7</v>
      </c>
      <c r="G5925" s="53">
        <v>1.1175000000000003E-6</v>
      </c>
      <c r="H5925" s="53">
        <f t="shared" si="92"/>
        <v>5.699250000000002E-7</v>
      </c>
    </row>
    <row r="5926" spans="1:8" x14ac:dyDescent="0.4">
      <c r="A5926" s="49"/>
      <c r="B5926" s="50" t="s">
        <v>454</v>
      </c>
      <c r="C5926" s="51">
        <v>3.8154600000000002E-7</v>
      </c>
      <c r="D5926" s="51">
        <v>7.9189600000000009E-7</v>
      </c>
      <c r="E5926" s="51">
        <v>2.0257800000000001E-8</v>
      </c>
      <c r="F5926" s="52">
        <v>1.8900000000000001E-7</v>
      </c>
      <c r="G5926" s="53">
        <v>1.3826997999999998E-6</v>
      </c>
      <c r="H5926" s="53">
        <f t="shared" si="92"/>
        <v>7.0517689799999988E-7</v>
      </c>
    </row>
    <row r="5927" spans="1:8" x14ac:dyDescent="0.4">
      <c r="A5927" s="49"/>
      <c r="B5927" s="50" t="s">
        <v>461</v>
      </c>
      <c r="C5927" s="51">
        <v>2.9413600000000001E-7</v>
      </c>
      <c r="D5927" s="51">
        <v>8.4225200000000002E-7</v>
      </c>
      <c r="E5927" s="51">
        <v>5.0784300000000003E-8</v>
      </c>
      <c r="F5927" s="52">
        <v>2.1900000000000002E-7</v>
      </c>
      <c r="G5927" s="53">
        <v>1.4061723000000001E-6</v>
      </c>
      <c r="H5927" s="53">
        <f t="shared" si="92"/>
        <v>7.1714787300000011E-7</v>
      </c>
    </row>
    <row r="5928" spans="1:8" x14ac:dyDescent="0.4">
      <c r="A5928" s="49"/>
      <c r="B5928" s="50" t="s">
        <v>395</v>
      </c>
      <c r="C5928" s="51">
        <v>4.0600000000000001E-7</v>
      </c>
      <c r="D5928" s="51">
        <v>1.0100000000000001E-6</v>
      </c>
      <c r="E5928" s="51">
        <v>1.6900000000000002E-8</v>
      </c>
      <c r="F5928" s="52">
        <v>1.05E-7</v>
      </c>
      <c r="G5928" s="53">
        <v>1.5379000000000003E-6</v>
      </c>
      <c r="H5928" s="53">
        <f t="shared" si="92"/>
        <v>7.8432900000000022E-7</v>
      </c>
    </row>
    <row r="5929" spans="1:8" x14ac:dyDescent="0.4">
      <c r="A5929" s="49"/>
      <c r="B5929" s="50" t="s">
        <v>419</v>
      </c>
      <c r="C5929" s="51">
        <v>6.5383399999999998E-7</v>
      </c>
      <c r="D5929" s="51">
        <v>7.4066000000000002E-7</v>
      </c>
      <c r="E5929" s="51">
        <v>8.1202299999999991E-8</v>
      </c>
      <c r="F5929" s="52">
        <v>1.72E-7</v>
      </c>
      <c r="G5929" s="53">
        <v>1.6476963E-6</v>
      </c>
      <c r="H5929" s="53">
        <f t="shared" si="92"/>
        <v>8.4032511300000007E-7</v>
      </c>
    </row>
    <row r="5930" spans="1:8" x14ac:dyDescent="0.4">
      <c r="A5930" s="49"/>
      <c r="B5930" s="50" t="s">
        <v>296</v>
      </c>
      <c r="C5930" s="51">
        <v>3.4128899999999998E-7</v>
      </c>
      <c r="D5930" s="51">
        <v>9.7976700000000007E-7</v>
      </c>
      <c r="E5930" s="51">
        <v>5.7305500000000003E-8</v>
      </c>
      <c r="F5930" s="52">
        <v>2.7000000000000001E-7</v>
      </c>
      <c r="G5930" s="53">
        <v>1.6483615000000003E-6</v>
      </c>
      <c r="H5930" s="53">
        <f t="shared" si="92"/>
        <v>8.4066436500000018E-7</v>
      </c>
    </row>
    <row r="5931" spans="1:8" x14ac:dyDescent="0.4">
      <c r="A5931" s="49"/>
      <c r="B5931" s="50" t="s">
        <v>367</v>
      </c>
      <c r="C5931" s="51">
        <v>6.6526799999999997E-7</v>
      </c>
      <c r="D5931" s="51">
        <v>7.4565899999999994E-7</v>
      </c>
      <c r="E5931" s="51">
        <v>1.1952E-7</v>
      </c>
      <c r="F5931" s="52">
        <v>2.8899999999999995E-7</v>
      </c>
      <c r="G5931" s="53">
        <v>1.8194469999999999E-6</v>
      </c>
      <c r="H5931" s="53">
        <f t="shared" si="92"/>
        <v>9.2791797000000001E-7</v>
      </c>
    </row>
    <row r="5932" spans="1:8" x14ac:dyDescent="0.4">
      <c r="A5932" s="49"/>
      <c r="B5932" s="50" t="s">
        <v>358</v>
      </c>
      <c r="C5932" s="51">
        <v>7.4799999999999997E-7</v>
      </c>
      <c r="D5932" s="51">
        <v>5.3300000000000002E-7</v>
      </c>
      <c r="E5932" s="51">
        <v>1.9299999999999999E-7</v>
      </c>
      <c r="F5932" s="52">
        <v>3.7899999999999999E-7</v>
      </c>
      <c r="G5932" s="53">
        <v>1.8530000000000001E-6</v>
      </c>
      <c r="H5932" s="53">
        <f t="shared" si="92"/>
        <v>9.4503000000000004E-7</v>
      </c>
    </row>
    <row r="5933" spans="1:8" x14ac:dyDescent="0.4">
      <c r="A5933" s="49"/>
      <c r="B5933" s="50" t="s">
        <v>386</v>
      </c>
      <c r="C5933" s="51">
        <v>5.44E-7</v>
      </c>
      <c r="D5933" s="51">
        <v>1.0442100000000002E-6</v>
      </c>
      <c r="E5933" s="51">
        <v>4.1474499999999999E-8</v>
      </c>
      <c r="F5933" s="52">
        <v>3.1199999999999999E-7</v>
      </c>
      <c r="G5933" s="53">
        <v>1.9416845000000001E-6</v>
      </c>
      <c r="H5933" s="53">
        <f t="shared" si="92"/>
        <v>9.9025909500000003E-7</v>
      </c>
    </row>
    <row r="5934" spans="1:8" x14ac:dyDescent="0.4">
      <c r="A5934" s="49"/>
      <c r="B5934" s="50" t="s">
        <v>430</v>
      </c>
      <c r="C5934" s="51">
        <v>4.08E-7</v>
      </c>
      <c r="D5934" s="51">
        <v>1.31E-6</v>
      </c>
      <c r="E5934" s="51">
        <v>1.02E-7</v>
      </c>
      <c r="F5934" s="52">
        <v>1.7599999999999999E-7</v>
      </c>
      <c r="G5934" s="53">
        <v>1.996E-6</v>
      </c>
      <c r="H5934" s="53">
        <f t="shared" si="92"/>
        <v>1.01796E-6</v>
      </c>
    </row>
    <row r="5935" spans="1:8" x14ac:dyDescent="0.4">
      <c r="A5935" s="49"/>
      <c r="B5935" s="50" t="s">
        <v>380</v>
      </c>
      <c r="C5935" s="51">
        <v>8.8338000000000007E-7</v>
      </c>
      <c r="D5935" s="51">
        <v>6.1633100000000004E-7</v>
      </c>
      <c r="E5935" s="51">
        <v>1.7777599999999999E-7</v>
      </c>
      <c r="F5935" s="52">
        <v>4.1300000000000001E-7</v>
      </c>
      <c r="G5935" s="53">
        <v>2.090487E-6</v>
      </c>
      <c r="H5935" s="53">
        <f t="shared" si="92"/>
        <v>1.06614837E-6</v>
      </c>
    </row>
    <row r="5936" spans="1:8" x14ac:dyDescent="0.4">
      <c r="A5936" s="49"/>
      <c r="B5936" s="50" t="s">
        <v>415</v>
      </c>
      <c r="C5936" s="51">
        <v>6.9410900000000009E-7</v>
      </c>
      <c r="D5936" s="51">
        <v>9.4731199999999993E-7</v>
      </c>
      <c r="E5936" s="51">
        <v>6.8747399999999995E-8</v>
      </c>
      <c r="F5936" s="52">
        <v>4.7E-7</v>
      </c>
      <c r="G5936" s="53">
        <v>2.1801684000000005E-6</v>
      </c>
      <c r="H5936" s="53">
        <f t="shared" si="92"/>
        <v>1.1118858840000004E-6</v>
      </c>
    </row>
    <row r="5937" spans="1:8" x14ac:dyDescent="0.4">
      <c r="A5937" s="49"/>
      <c r="B5937" s="50" t="s">
        <v>475</v>
      </c>
      <c r="C5937" s="51">
        <v>7.7499999999999999E-7</v>
      </c>
      <c r="D5937" s="51">
        <v>9.7679100000000008E-7</v>
      </c>
      <c r="E5937" s="51">
        <v>1.4100000000000001E-7</v>
      </c>
      <c r="F5937" s="52">
        <v>3.22E-7</v>
      </c>
      <c r="G5937" s="53">
        <v>2.2147909999999999E-6</v>
      </c>
      <c r="H5937" s="53">
        <f t="shared" si="92"/>
        <v>1.1295434100000001E-6</v>
      </c>
    </row>
    <row r="5938" spans="1:8" x14ac:dyDescent="0.4">
      <c r="A5938" s="49"/>
      <c r="B5938" s="50" t="s">
        <v>450</v>
      </c>
      <c r="C5938" s="51">
        <v>7.6300000000000004E-7</v>
      </c>
      <c r="D5938" s="51">
        <v>7.6999999999999993E-7</v>
      </c>
      <c r="E5938" s="51">
        <v>2.7300000000000002E-7</v>
      </c>
      <c r="F5938" s="52">
        <v>6.0800000000000004E-7</v>
      </c>
      <c r="G5938" s="53">
        <v>2.4140000000000005E-6</v>
      </c>
      <c r="H5938" s="53">
        <f t="shared" si="92"/>
        <v>1.2311400000000002E-6</v>
      </c>
    </row>
    <row r="5939" spans="1:8" x14ac:dyDescent="0.4">
      <c r="A5939" s="49"/>
      <c r="B5939" s="50" t="s">
        <v>330</v>
      </c>
      <c r="C5939" s="51">
        <v>9.4532600000000006E-7</v>
      </c>
      <c r="D5939" s="51">
        <v>9.9025200000000002E-7</v>
      </c>
      <c r="E5939" s="51">
        <v>1.00817E-7</v>
      </c>
      <c r="F5939" s="52">
        <v>4.3700000000000001E-7</v>
      </c>
      <c r="G5939" s="53">
        <v>2.4733949999999996E-6</v>
      </c>
      <c r="H5939" s="53">
        <f t="shared" si="92"/>
        <v>1.2614314499999998E-6</v>
      </c>
    </row>
    <row r="5940" spans="1:8" x14ac:dyDescent="0.4">
      <c r="A5940" s="49"/>
      <c r="B5940" s="50" t="s">
        <v>412</v>
      </c>
      <c r="C5940" s="51">
        <v>5.3506199999999998E-7</v>
      </c>
      <c r="D5940" s="51">
        <v>1.58653E-6</v>
      </c>
      <c r="E5940" s="51">
        <v>3.71871E-8</v>
      </c>
      <c r="F5940" s="52">
        <v>3.2000000000000001E-7</v>
      </c>
      <c r="G5940" s="53">
        <v>2.4787791000000003E-6</v>
      </c>
      <c r="H5940" s="53">
        <f t="shared" si="92"/>
        <v>1.2641773410000002E-6</v>
      </c>
    </row>
    <row r="5941" spans="1:8" x14ac:dyDescent="0.4">
      <c r="A5941" s="49"/>
      <c r="B5941" s="50" t="s">
        <v>238</v>
      </c>
      <c r="C5941" s="51">
        <v>8.0000000000000007E-7</v>
      </c>
      <c r="D5941" s="51">
        <v>1.1743299999999999E-6</v>
      </c>
      <c r="E5941" s="51">
        <v>4.8600000000000005E-8</v>
      </c>
      <c r="F5941" s="52">
        <v>4.6400000000000003E-7</v>
      </c>
      <c r="G5941" s="53">
        <v>2.4869299999999998E-6</v>
      </c>
      <c r="H5941" s="53">
        <f t="shared" si="92"/>
        <v>1.2683342999999999E-6</v>
      </c>
    </row>
    <row r="5942" spans="1:8" x14ac:dyDescent="0.4">
      <c r="A5942" s="49"/>
      <c r="B5942" s="50" t="s">
        <v>379</v>
      </c>
      <c r="C5942" s="51">
        <v>8.4553700000000006E-7</v>
      </c>
      <c r="D5942" s="51">
        <v>4.9659400000000009E-7</v>
      </c>
      <c r="E5942" s="51">
        <v>3.2152599999999999E-7</v>
      </c>
      <c r="F5942" s="52">
        <v>8.2500000000000004E-7</v>
      </c>
      <c r="G5942" s="53">
        <v>2.4886569999999999E-6</v>
      </c>
      <c r="H5942" s="53">
        <f t="shared" si="92"/>
        <v>1.2692150699999999E-6</v>
      </c>
    </row>
    <row r="5943" spans="1:8" x14ac:dyDescent="0.4">
      <c r="A5943" s="49"/>
      <c r="B5943" s="50" t="s">
        <v>216</v>
      </c>
      <c r="C5943" s="51">
        <v>1.3312400000000001E-6</v>
      </c>
      <c r="D5943" s="51">
        <v>7.9200800000000001E-7</v>
      </c>
      <c r="E5943" s="51">
        <v>1.4702E-7</v>
      </c>
      <c r="F5943" s="52">
        <v>3.53E-7</v>
      </c>
      <c r="G5943" s="53">
        <v>2.6232679999999999E-6</v>
      </c>
      <c r="H5943" s="53">
        <f t="shared" si="92"/>
        <v>1.33786668E-6</v>
      </c>
    </row>
    <row r="5944" spans="1:8" x14ac:dyDescent="0.4">
      <c r="A5944" s="49"/>
      <c r="B5944" s="50" t="s">
        <v>441</v>
      </c>
      <c r="C5944" s="51">
        <v>1.0476599999999999E-6</v>
      </c>
      <c r="D5944" s="51">
        <v>8.6694300000000004E-7</v>
      </c>
      <c r="E5944" s="51">
        <v>2.9897300000000001E-7</v>
      </c>
      <c r="F5944" s="52">
        <v>4.6200000000000003E-7</v>
      </c>
      <c r="G5944" s="53">
        <v>2.6755760000000005E-6</v>
      </c>
      <c r="H5944" s="53">
        <f t="shared" si="92"/>
        <v>1.3645437600000002E-6</v>
      </c>
    </row>
    <row r="5945" spans="1:8" x14ac:dyDescent="0.4">
      <c r="A5945" s="49"/>
      <c r="B5945" s="50" t="s">
        <v>373</v>
      </c>
      <c r="C5945" s="51">
        <v>9.7738199999999988E-7</v>
      </c>
      <c r="D5945" s="51">
        <v>7.2462400000000004E-7</v>
      </c>
      <c r="E5945" s="51">
        <v>5.20886E-7</v>
      </c>
      <c r="F5945" s="52">
        <v>6.1600000000000001E-7</v>
      </c>
      <c r="G5945" s="53">
        <v>2.8388919999999998E-6</v>
      </c>
      <c r="H5945" s="53">
        <f t="shared" si="92"/>
        <v>1.44783492E-6</v>
      </c>
    </row>
    <row r="5946" spans="1:8" x14ac:dyDescent="0.4">
      <c r="A5946" s="49"/>
      <c r="B5946" s="50" t="s">
        <v>399</v>
      </c>
      <c r="C5946" s="51">
        <v>1.1253400000000001E-6</v>
      </c>
      <c r="D5946" s="51">
        <v>8.0215199999999997E-7</v>
      </c>
      <c r="E5946" s="51">
        <v>3.8650000000000003E-7</v>
      </c>
      <c r="F5946" s="52">
        <v>5.3799999999999997E-7</v>
      </c>
      <c r="G5946" s="53">
        <v>2.8519919999999997E-6</v>
      </c>
      <c r="H5946" s="53">
        <f t="shared" si="92"/>
        <v>1.4545159199999999E-6</v>
      </c>
    </row>
    <row r="5947" spans="1:8" x14ac:dyDescent="0.4">
      <c r="A5947" s="49"/>
      <c r="B5947" s="50" t="s">
        <v>414</v>
      </c>
      <c r="C5947" s="51">
        <v>1.07666E-6</v>
      </c>
      <c r="D5947" s="51">
        <v>1.02146E-6</v>
      </c>
      <c r="E5947" s="51">
        <v>2.46769E-7</v>
      </c>
      <c r="F5947" s="52">
        <v>5.3899999999999994E-7</v>
      </c>
      <c r="G5947" s="53">
        <v>2.8838890000000004E-6</v>
      </c>
      <c r="H5947" s="53">
        <f t="shared" si="92"/>
        <v>1.4707833900000003E-6</v>
      </c>
    </row>
    <row r="5948" spans="1:8" x14ac:dyDescent="0.4">
      <c r="A5948" s="49"/>
      <c r="B5948" s="50" t="s">
        <v>378</v>
      </c>
      <c r="C5948" s="51">
        <v>7.2800000000000006E-7</v>
      </c>
      <c r="D5948" s="51">
        <v>1.6500000000000001E-6</v>
      </c>
      <c r="E5948" s="51">
        <v>1.61E-7</v>
      </c>
      <c r="F5948" s="52">
        <v>3.6400000000000003E-7</v>
      </c>
      <c r="G5948" s="53">
        <v>2.903E-6</v>
      </c>
      <c r="H5948" s="53">
        <f t="shared" si="92"/>
        <v>1.48053E-6</v>
      </c>
    </row>
    <row r="5949" spans="1:8" x14ac:dyDescent="0.4">
      <c r="A5949" s="49"/>
      <c r="B5949" s="50" t="s">
        <v>369</v>
      </c>
      <c r="C5949" s="51">
        <v>1.0499999999999999E-6</v>
      </c>
      <c r="D5949" s="51">
        <v>1.3176100000000002E-6</v>
      </c>
      <c r="E5949" s="51">
        <v>2.11E-7</v>
      </c>
      <c r="F5949" s="52">
        <v>3.72E-7</v>
      </c>
      <c r="G5949" s="53">
        <v>2.9506099999999996E-6</v>
      </c>
      <c r="H5949" s="53">
        <f t="shared" si="92"/>
        <v>1.5048110999999998E-6</v>
      </c>
    </row>
    <row r="5950" spans="1:8" x14ac:dyDescent="0.4">
      <c r="A5950" s="49"/>
      <c r="B5950" s="50" t="s">
        <v>370</v>
      </c>
      <c r="C5950" s="51">
        <v>1.05321E-6</v>
      </c>
      <c r="D5950" s="51">
        <v>1.3176100000000002E-6</v>
      </c>
      <c r="E5950" s="51">
        <v>2.1080000000000001E-7</v>
      </c>
      <c r="F5950" s="52">
        <v>3.72E-7</v>
      </c>
      <c r="G5950" s="53">
        <v>2.9536200000000001E-6</v>
      </c>
      <c r="H5950" s="53">
        <f t="shared" si="92"/>
        <v>1.5063462000000002E-6</v>
      </c>
    </row>
    <row r="5951" spans="1:8" x14ac:dyDescent="0.4">
      <c r="A5951" s="49"/>
      <c r="B5951" s="50" t="s">
        <v>364</v>
      </c>
      <c r="C5951" s="51">
        <v>5.29482E-7</v>
      </c>
      <c r="D5951" s="51">
        <v>1.90447E-6</v>
      </c>
      <c r="E5951" s="51">
        <v>9.2278800000000004E-8</v>
      </c>
      <c r="F5951" s="52">
        <v>4.5499999999999998E-7</v>
      </c>
      <c r="G5951" s="53">
        <v>2.9812307999999999E-6</v>
      </c>
      <c r="H5951" s="53">
        <f t="shared" si="92"/>
        <v>1.520427708E-6</v>
      </c>
    </row>
    <row r="5952" spans="1:8" x14ac:dyDescent="0.4">
      <c r="A5952" s="49"/>
      <c r="B5952" s="50" t="s">
        <v>446</v>
      </c>
      <c r="C5952" s="51">
        <v>1.2099999999999998E-6</v>
      </c>
      <c r="D5952" s="51">
        <v>1.1958400000000001E-6</v>
      </c>
      <c r="E5952" s="51">
        <v>1.22645E-7</v>
      </c>
      <c r="F5952" s="52">
        <v>5.3300000000000002E-7</v>
      </c>
      <c r="G5952" s="53">
        <v>3.0614850000000005E-6</v>
      </c>
      <c r="H5952" s="53">
        <f t="shared" si="92"/>
        <v>1.5613573500000003E-6</v>
      </c>
    </row>
    <row r="5953" spans="1:8" x14ac:dyDescent="0.4">
      <c r="A5953" s="49"/>
      <c r="B5953" s="50" t="s">
        <v>220</v>
      </c>
      <c r="C5953" s="51">
        <v>1.6920100000000001E-6</v>
      </c>
      <c r="D5953" s="51">
        <v>1.0029800000000001E-6</v>
      </c>
      <c r="E5953" s="51">
        <v>7.4559699999999998E-8</v>
      </c>
      <c r="F5953" s="52">
        <v>3.1199999999999999E-7</v>
      </c>
      <c r="G5953" s="53">
        <v>3.0815496999999999E-6</v>
      </c>
      <c r="H5953" s="53">
        <f t="shared" si="92"/>
        <v>1.5715903469999999E-6</v>
      </c>
    </row>
    <row r="5954" spans="1:8" x14ac:dyDescent="0.4">
      <c r="A5954" s="49"/>
      <c r="B5954" s="50" t="s">
        <v>413</v>
      </c>
      <c r="C5954" s="51">
        <v>1.13376E-6</v>
      </c>
      <c r="D5954" s="51">
        <v>1.1251500000000001E-6</v>
      </c>
      <c r="E5954" s="51">
        <v>2.8540699999999998E-7</v>
      </c>
      <c r="F5954" s="52">
        <v>6.4799999999999998E-7</v>
      </c>
      <c r="G5954" s="53">
        <v>3.1923170000000006E-6</v>
      </c>
      <c r="H5954" s="53">
        <f t="shared" si="92"/>
        <v>1.6280816700000003E-6</v>
      </c>
    </row>
    <row r="5955" spans="1:8" x14ac:dyDescent="0.4">
      <c r="A5955" s="49"/>
      <c r="B5955" s="50" t="s">
        <v>406</v>
      </c>
      <c r="C5955" s="51">
        <v>1.2700000000000001E-6</v>
      </c>
      <c r="D5955" s="51">
        <v>6.0430200000000003E-7</v>
      </c>
      <c r="E5955" s="51">
        <v>4.6200000000000003E-7</v>
      </c>
      <c r="F5955" s="52">
        <v>9.4200000000000004E-7</v>
      </c>
      <c r="G5955" s="53">
        <v>3.2783020000000005E-6</v>
      </c>
      <c r="H5955" s="53">
        <f t="shared" si="92"/>
        <v>1.6719340200000002E-6</v>
      </c>
    </row>
    <row r="5956" spans="1:8" x14ac:dyDescent="0.4">
      <c r="A5956" s="49"/>
      <c r="B5956" s="50" t="s">
        <v>473</v>
      </c>
      <c r="C5956" s="51">
        <v>4.7164199999999996E-7</v>
      </c>
      <c r="D5956" s="51">
        <v>1.98635E-6</v>
      </c>
      <c r="E5956" s="51">
        <v>5.0729200000000001E-8</v>
      </c>
      <c r="F5956" s="52">
        <v>8.16E-7</v>
      </c>
      <c r="G5956" s="53">
        <v>3.3247211999999999E-6</v>
      </c>
      <c r="H5956" s="53">
        <f t="shared" si="92"/>
        <v>1.6956078120000001E-6</v>
      </c>
    </row>
    <row r="5957" spans="1:8" x14ac:dyDescent="0.4">
      <c r="A5957" s="49"/>
      <c r="B5957" s="50" t="s">
        <v>403</v>
      </c>
      <c r="C5957" s="51">
        <v>1.02E-6</v>
      </c>
      <c r="D5957" s="51">
        <v>6.5600000000000005E-7</v>
      </c>
      <c r="E5957" s="51">
        <v>5.3899999999999994E-7</v>
      </c>
      <c r="F5957" s="52">
        <v>1.19E-6</v>
      </c>
      <c r="G5957" s="53">
        <v>3.405E-6</v>
      </c>
      <c r="H5957" s="53">
        <f t="shared" si="92"/>
        <v>1.7365500000000001E-6</v>
      </c>
    </row>
    <row r="5958" spans="1:8" x14ac:dyDescent="0.4">
      <c r="A5958" s="49"/>
      <c r="B5958" s="50" t="s">
        <v>307</v>
      </c>
      <c r="C5958" s="51">
        <v>1.4591999999999999E-6</v>
      </c>
      <c r="D5958" s="51">
        <v>1.4672000000000001E-6</v>
      </c>
      <c r="E5958" s="51">
        <v>9.79074E-8</v>
      </c>
      <c r="F5958" s="52">
        <v>4.2E-7</v>
      </c>
      <c r="G5958" s="53">
        <v>3.4443073999999999E-6</v>
      </c>
      <c r="H5958" s="53">
        <f t="shared" si="92"/>
        <v>1.756596774E-6</v>
      </c>
    </row>
    <row r="5959" spans="1:8" x14ac:dyDescent="0.4">
      <c r="A5959" s="49"/>
      <c r="B5959" s="50" t="s">
        <v>80</v>
      </c>
      <c r="C5959" s="51">
        <v>7.0100000000000004E-7</v>
      </c>
      <c r="D5959" s="51">
        <v>2.43E-6</v>
      </c>
      <c r="E5959" s="51">
        <v>1.5699999999999999E-7</v>
      </c>
      <c r="F5959" s="52">
        <v>3.2600000000000003E-7</v>
      </c>
      <c r="G5959" s="53">
        <v>3.614E-6</v>
      </c>
      <c r="H5959" s="53">
        <f t="shared" si="92"/>
        <v>1.84314E-6</v>
      </c>
    </row>
    <row r="5960" spans="1:8" x14ac:dyDescent="0.4">
      <c r="A5960" s="49"/>
      <c r="B5960" s="50" t="s">
        <v>436</v>
      </c>
      <c r="C5960" s="51">
        <v>2.1966899999999998E-6</v>
      </c>
      <c r="D5960" s="51">
        <v>1.1257299999999999E-6</v>
      </c>
      <c r="E5960" s="51">
        <v>8.4619499999999999E-8</v>
      </c>
      <c r="F5960" s="52">
        <v>3.4799999999999999E-7</v>
      </c>
      <c r="G5960" s="53">
        <v>3.7550394999999998E-6</v>
      </c>
      <c r="H5960" s="53">
        <f t="shared" si="92"/>
        <v>1.9150701450000001E-6</v>
      </c>
    </row>
    <row r="5961" spans="1:8" x14ac:dyDescent="0.4">
      <c r="A5961" s="49"/>
      <c r="B5961" s="50" t="s">
        <v>91</v>
      </c>
      <c r="C5961" s="51">
        <v>1.53663E-6</v>
      </c>
      <c r="D5961" s="51">
        <v>1.47769E-6</v>
      </c>
      <c r="E5961" s="51">
        <v>1.95664E-7</v>
      </c>
      <c r="F5961" s="52">
        <v>5.7399999999999993E-7</v>
      </c>
      <c r="G5961" s="53">
        <v>3.7839839999999997E-6</v>
      </c>
      <c r="H5961" s="53">
        <f t="shared" ref="H5961:H6024" si="93">G5961*0.51</f>
        <v>1.92983184E-6</v>
      </c>
    </row>
    <row r="5962" spans="1:8" x14ac:dyDescent="0.4">
      <c r="A5962" s="49"/>
      <c r="B5962" s="50" t="s">
        <v>423</v>
      </c>
      <c r="C5962" s="51">
        <v>9.4137199999999997E-7</v>
      </c>
      <c r="D5962" s="51">
        <v>2.0533700000000001E-6</v>
      </c>
      <c r="E5962" s="51">
        <v>6.8578700000000005E-8</v>
      </c>
      <c r="F5962" s="52">
        <v>7.61E-7</v>
      </c>
      <c r="G5962" s="53">
        <v>3.8243207000000001E-6</v>
      </c>
      <c r="H5962" s="53">
        <f t="shared" si="93"/>
        <v>1.9504035570000001E-6</v>
      </c>
    </row>
    <row r="5963" spans="1:8" x14ac:dyDescent="0.4">
      <c r="A5963" s="49"/>
      <c r="B5963" s="50" t="s">
        <v>392</v>
      </c>
      <c r="C5963" s="51">
        <v>1.2010400000000001E-6</v>
      </c>
      <c r="D5963" s="51">
        <v>2.7321699999999999E-6</v>
      </c>
      <c r="E5963" s="51">
        <v>3.0440099999999999E-8</v>
      </c>
      <c r="F5963" s="52">
        <v>1.6400000000000001E-7</v>
      </c>
      <c r="G5963" s="53">
        <v>4.1276500999999993E-6</v>
      </c>
      <c r="H5963" s="53">
        <f t="shared" si="93"/>
        <v>2.1051015509999998E-6</v>
      </c>
    </row>
    <row r="5964" spans="1:8" x14ac:dyDescent="0.4">
      <c r="A5964" s="49"/>
      <c r="B5964" s="50" t="s">
        <v>455</v>
      </c>
      <c r="C5964" s="51">
        <v>1.9451900000000002E-6</v>
      </c>
      <c r="D5964" s="51">
        <v>1.1475800000000001E-6</v>
      </c>
      <c r="E5964" s="51">
        <v>2.8507E-7</v>
      </c>
      <c r="F5964" s="52">
        <v>7.9500000000000001E-7</v>
      </c>
      <c r="G5964" s="53">
        <v>4.1728399999999995E-6</v>
      </c>
      <c r="H5964" s="53">
        <f t="shared" si="93"/>
        <v>2.1281483999999998E-6</v>
      </c>
    </row>
    <row r="5965" spans="1:8" x14ac:dyDescent="0.4">
      <c r="A5965" s="49"/>
      <c r="B5965" s="50" t="s">
        <v>326</v>
      </c>
      <c r="C5965" s="51">
        <v>2.04E-6</v>
      </c>
      <c r="D5965" s="51">
        <v>1.8699999999999999E-6</v>
      </c>
      <c r="E5965" s="51">
        <v>1.11E-7</v>
      </c>
      <c r="F5965" s="52">
        <v>1.85E-7</v>
      </c>
      <c r="G5965" s="53">
        <v>4.2060000000000009E-6</v>
      </c>
      <c r="H5965" s="53">
        <f t="shared" si="93"/>
        <v>2.1450600000000006E-6</v>
      </c>
    </row>
    <row r="5966" spans="1:8" x14ac:dyDescent="0.4">
      <c r="A5966" s="49"/>
      <c r="B5966" s="50" t="s">
        <v>381</v>
      </c>
      <c r="C5966" s="51">
        <v>1.01365E-6</v>
      </c>
      <c r="D5966" s="51">
        <v>3.4822299999999999E-6</v>
      </c>
      <c r="E5966" s="51">
        <v>5.5837800000000003E-8</v>
      </c>
      <c r="F5966" s="52">
        <v>1.9499999999999999E-7</v>
      </c>
      <c r="G5966" s="53">
        <v>4.7467177999999991E-6</v>
      </c>
      <c r="H5966" s="53">
        <f t="shared" si="93"/>
        <v>2.4208260779999997E-6</v>
      </c>
    </row>
    <row r="5967" spans="1:8" x14ac:dyDescent="0.4">
      <c r="A5967" s="49"/>
      <c r="B5967" s="50" t="s">
        <v>396</v>
      </c>
      <c r="C5967" s="51">
        <v>1.9899599999999997E-6</v>
      </c>
      <c r="D5967" s="51">
        <v>1.5426999999999999E-6</v>
      </c>
      <c r="E5967" s="51">
        <v>3.9653099999999999E-7</v>
      </c>
      <c r="F5967" s="52">
        <v>8.7899999999999997E-7</v>
      </c>
      <c r="G5967" s="53">
        <v>4.8081909999999995E-6</v>
      </c>
      <c r="H5967" s="53">
        <f t="shared" si="93"/>
        <v>2.45217741E-6</v>
      </c>
    </row>
    <row r="5968" spans="1:8" x14ac:dyDescent="0.4">
      <c r="A5968" s="49"/>
      <c r="B5968" s="50" t="s">
        <v>137</v>
      </c>
      <c r="C5968" s="51">
        <v>1.2899999999999999E-6</v>
      </c>
      <c r="D5968" s="51">
        <v>2.9299999999999999E-6</v>
      </c>
      <c r="E5968" s="51">
        <v>3.1599999999999997E-7</v>
      </c>
      <c r="F5968" s="52">
        <v>4.9399999999999995E-7</v>
      </c>
      <c r="G5968" s="53">
        <v>5.0300000000000001E-6</v>
      </c>
      <c r="H5968" s="53">
        <f t="shared" si="93"/>
        <v>2.5653000000000002E-6</v>
      </c>
    </row>
    <row r="5969" spans="1:8" x14ac:dyDescent="0.4">
      <c r="A5969" s="49"/>
      <c r="B5969" s="50" t="s">
        <v>306</v>
      </c>
      <c r="C5969" s="51">
        <v>1.1925400000000001E-6</v>
      </c>
      <c r="D5969" s="51">
        <v>3.09922E-6</v>
      </c>
      <c r="E5969" s="51">
        <v>1.48345E-7</v>
      </c>
      <c r="F5969" s="52">
        <v>6.2500000000000005E-7</v>
      </c>
      <c r="G5969" s="53">
        <v>5.0651050000000004E-6</v>
      </c>
      <c r="H5969" s="53">
        <f t="shared" si="93"/>
        <v>2.5832035500000001E-6</v>
      </c>
    </row>
    <row r="5970" spans="1:8" x14ac:dyDescent="0.4">
      <c r="A5970" s="49"/>
      <c r="B5970" s="50" t="s">
        <v>387</v>
      </c>
      <c r="C5970" s="51">
        <v>1.0100000000000001E-6</v>
      </c>
      <c r="D5970" s="51">
        <v>3.98E-6</v>
      </c>
      <c r="E5970" s="51">
        <v>7.98E-8</v>
      </c>
      <c r="F5970" s="52">
        <v>8.8599999999999997E-7</v>
      </c>
      <c r="G5970" s="53">
        <v>5.9557999999999989E-6</v>
      </c>
      <c r="H5970" s="53">
        <f t="shared" si="93"/>
        <v>3.0374579999999994E-6</v>
      </c>
    </row>
    <row r="5971" spans="1:8" x14ac:dyDescent="0.4">
      <c r="A5971" s="49"/>
      <c r="B5971" s="50" t="s">
        <v>222</v>
      </c>
      <c r="C5971" s="51">
        <v>1.62936E-6</v>
      </c>
      <c r="D5971" s="51">
        <v>1.8233200000000001E-6</v>
      </c>
      <c r="E5971" s="51">
        <v>7.3606100000000002E-7</v>
      </c>
      <c r="F5971" s="52">
        <v>1.79E-6</v>
      </c>
      <c r="G5971" s="53">
        <v>5.9787409999999997E-6</v>
      </c>
      <c r="H5971" s="53">
        <f t="shared" si="93"/>
        <v>3.04915791E-6</v>
      </c>
    </row>
    <row r="5972" spans="1:8" x14ac:dyDescent="0.4">
      <c r="A5972" s="49"/>
      <c r="B5972" s="50" t="s">
        <v>445</v>
      </c>
      <c r="C5972" s="51">
        <v>2.1573199999999998E-6</v>
      </c>
      <c r="D5972" s="51">
        <v>1.7746000000000001E-6</v>
      </c>
      <c r="E5972" s="51">
        <v>4.5789799999999999E-7</v>
      </c>
      <c r="F5972" s="52">
        <v>1.64E-6</v>
      </c>
      <c r="G5972" s="53">
        <v>6.0298180000000003E-6</v>
      </c>
      <c r="H5972" s="53">
        <f t="shared" si="93"/>
        <v>3.0752071800000004E-6</v>
      </c>
    </row>
    <row r="5973" spans="1:8" x14ac:dyDescent="0.4">
      <c r="A5973" s="49"/>
      <c r="B5973" s="50" t="s">
        <v>405</v>
      </c>
      <c r="C5973" s="51">
        <v>2.1015900000000001E-6</v>
      </c>
      <c r="D5973" s="51">
        <v>2.86768E-6</v>
      </c>
      <c r="E5973" s="51">
        <v>5.1230600000000001E-7</v>
      </c>
      <c r="F5973" s="52">
        <v>6.8500000000000001E-7</v>
      </c>
      <c r="G5973" s="53">
        <v>6.1665759999999989E-6</v>
      </c>
      <c r="H5973" s="53">
        <f t="shared" si="93"/>
        <v>3.1449537599999995E-6</v>
      </c>
    </row>
    <row r="5974" spans="1:8" x14ac:dyDescent="0.4">
      <c r="A5974" s="49"/>
      <c r="B5974" s="50" t="s">
        <v>411</v>
      </c>
      <c r="C5974" s="51">
        <v>1.52002E-6</v>
      </c>
      <c r="D5974" s="51">
        <v>3.8301300000000004E-6</v>
      </c>
      <c r="E5974" s="51">
        <v>3.51744E-7</v>
      </c>
      <c r="F5974" s="52">
        <v>5.0799999999999994E-7</v>
      </c>
      <c r="G5974" s="53">
        <v>6.2098939999999999E-6</v>
      </c>
      <c r="H5974" s="53">
        <f t="shared" si="93"/>
        <v>3.1670459400000001E-6</v>
      </c>
    </row>
    <row r="5975" spans="1:8" x14ac:dyDescent="0.4">
      <c r="A5975" s="49"/>
      <c r="B5975" s="50" t="s">
        <v>439</v>
      </c>
      <c r="C5975" s="51">
        <v>1.52002E-6</v>
      </c>
      <c r="D5975" s="51">
        <v>3.8301300000000004E-6</v>
      </c>
      <c r="E5975" s="51">
        <v>3.51744E-7</v>
      </c>
      <c r="F5975" s="52">
        <v>5.0799999999999994E-7</v>
      </c>
      <c r="G5975" s="53">
        <v>6.2098939999999999E-6</v>
      </c>
      <c r="H5975" s="53">
        <f t="shared" si="93"/>
        <v>3.1670459400000001E-6</v>
      </c>
    </row>
    <row r="5976" spans="1:8" x14ac:dyDescent="0.4">
      <c r="A5976" s="49"/>
      <c r="B5976" s="50" t="s">
        <v>474</v>
      </c>
      <c r="C5976" s="51">
        <v>1.52002E-6</v>
      </c>
      <c r="D5976" s="51">
        <v>3.8301300000000004E-6</v>
      </c>
      <c r="E5976" s="51">
        <v>3.51744E-7</v>
      </c>
      <c r="F5976" s="52">
        <v>5.0799999999999994E-7</v>
      </c>
      <c r="G5976" s="53">
        <v>6.2098939999999999E-6</v>
      </c>
      <c r="H5976" s="53">
        <f t="shared" si="93"/>
        <v>3.1670459400000001E-6</v>
      </c>
    </row>
    <row r="5977" spans="1:8" x14ac:dyDescent="0.4">
      <c r="A5977" s="49"/>
      <c r="B5977" s="50" t="s">
        <v>440</v>
      </c>
      <c r="C5977" s="51">
        <v>1.5200000000000001E-6</v>
      </c>
      <c r="D5977" s="51">
        <v>3.8299999999999998E-6</v>
      </c>
      <c r="E5977" s="51">
        <v>3.5199999999999998E-7</v>
      </c>
      <c r="F5977" s="52">
        <v>5.0799999999999994E-7</v>
      </c>
      <c r="G5977" s="53">
        <v>6.2099999999999998E-6</v>
      </c>
      <c r="H5977" s="53">
        <f t="shared" si="93"/>
        <v>3.1671000000000001E-6</v>
      </c>
    </row>
    <row r="5978" spans="1:8" x14ac:dyDescent="0.4">
      <c r="A5978" s="49"/>
      <c r="B5978" s="50" t="s">
        <v>466</v>
      </c>
      <c r="C5978" s="51">
        <v>2.4491800000000001E-6</v>
      </c>
      <c r="D5978" s="51">
        <v>2.5722900000000001E-6</v>
      </c>
      <c r="E5978" s="51">
        <v>4.61949E-7</v>
      </c>
      <c r="F5978" s="52">
        <v>8.2600000000000001E-7</v>
      </c>
      <c r="G5978" s="53">
        <v>6.3094190000000004E-6</v>
      </c>
      <c r="H5978" s="53">
        <f t="shared" si="93"/>
        <v>3.2178036900000004E-6</v>
      </c>
    </row>
    <row r="5979" spans="1:8" x14ac:dyDescent="0.4">
      <c r="A5979" s="49"/>
      <c r="B5979" s="50" t="s">
        <v>393</v>
      </c>
      <c r="C5979" s="51">
        <v>2.8700000000000001E-6</v>
      </c>
      <c r="D5979" s="51">
        <v>2.5000000000000002E-6</v>
      </c>
      <c r="E5979" s="51">
        <v>2.6391199999999999E-7</v>
      </c>
      <c r="F5979" s="52">
        <v>9.6599999999999994E-7</v>
      </c>
      <c r="G5979" s="53">
        <v>6.5999119999999996E-6</v>
      </c>
      <c r="H5979" s="53">
        <f t="shared" si="93"/>
        <v>3.3659551199999999E-6</v>
      </c>
    </row>
    <row r="5980" spans="1:8" x14ac:dyDescent="0.4">
      <c r="A5980" s="49"/>
      <c r="B5980" s="50" t="s">
        <v>416</v>
      </c>
      <c r="C5980" s="51">
        <v>3.7807000000000001E-6</v>
      </c>
      <c r="D5980" s="51">
        <v>2.4563200000000002E-6</v>
      </c>
      <c r="E5980" s="51">
        <v>2.3901200000000002E-7</v>
      </c>
      <c r="F5980" s="52">
        <v>5.0199999999999992E-7</v>
      </c>
      <c r="G5980" s="53">
        <v>6.978032E-6</v>
      </c>
      <c r="H5980" s="53">
        <f t="shared" si="93"/>
        <v>3.5587963199999999E-6</v>
      </c>
    </row>
    <row r="5981" spans="1:8" x14ac:dyDescent="0.4">
      <c r="A5981" s="49"/>
      <c r="B5981" s="50" t="s">
        <v>337</v>
      </c>
      <c r="C5981" s="51">
        <v>3.38995E-6</v>
      </c>
      <c r="D5981" s="51">
        <v>2.1196100000000003E-6</v>
      </c>
      <c r="E5981" s="51">
        <v>3.4586E-7</v>
      </c>
      <c r="F5981" s="52">
        <v>1.1399999999999999E-6</v>
      </c>
      <c r="G5981" s="53">
        <v>6.9954200000000005E-6</v>
      </c>
      <c r="H5981" s="53">
        <f t="shared" si="93"/>
        <v>3.5676642000000003E-6</v>
      </c>
    </row>
    <row r="5982" spans="1:8" x14ac:dyDescent="0.4">
      <c r="A5982" s="49"/>
      <c r="B5982" s="50" t="s">
        <v>374</v>
      </c>
      <c r="C5982" s="51">
        <v>1.84653E-6</v>
      </c>
      <c r="D5982" s="51">
        <v>5.3273900000000002E-6</v>
      </c>
      <c r="E5982" s="51">
        <v>9.9680799999999994E-8</v>
      </c>
      <c r="F5982" s="52">
        <v>3.6000000000000005E-7</v>
      </c>
      <c r="G5982" s="53">
        <v>7.6336008000000004E-6</v>
      </c>
      <c r="H5982" s="53">
        <f t="shared" si="93"/>
        <v>3.893136408E-6</v>
      </c>
    </row>
    <row r="5983" spans="1:8" x14ac:dyDescent="0.4">
      <c r="A5983" s="49"/>
      <c r="B5983" s="50" t="s">
        <v>476</v>
      </c>
      <c r="C5983" s="51">
        <v>3.3364599999999999E-6</v>
      </c>
      <c r="D5983" s="51">
        <v>4.1967099999999998E-6</v>
      </c>
      <c r="E5983" s="51">
        <v>5.14093E-7</v>
      </c>
      <c r="F5983" s="52">
        <v>1.37E-6</v>
      </c>
      <c r="G5983" s="53">
        <v>9.4172630000000009E-6</v>
      </c>
      <c r="H5983" s="53">
        <f t="shared" si="93"/>
        <v>4.8028041300000004E-6</v>
      </c>
    </row>
    <row r="5984" spans="1:8" x14ac:dyDescent="0.4">
      <c r="A5984" s="49"/>
      <c r="B5984" s="50" t="s">
        <v>472</v>
      </c>
      <c r="C5984" s="51">
        <v>4.4399799999999993E-6</v>
      </c>
      <c r="D5984" s="51">
        <v>3.4155800000000003E-6</v>
      </c>
      <c r="E5984" s="51">
        <v>4.3476899999999999E-7</v>
      </c>
      <c r="F5984" s="52">
        <v>1.2700000000000001E-6</v>
      </c>
      <c r="G5984" s="53">
        <v>9.5603289999999999E-6</v>
      </c>
      <c r="H5984" s="53">
        <f t="shared" si="93"/>
        <v>4.8757677900000002E-6</v>
      </c>
    </row>
    <row r="5985" spans="1:8" x14ac:dyDescent="0.4">
      <c r="A5985" s="49"/>
      <c r="B5985" s="50" t="s">
        <v>428</v>
      </c>
      <c r="C5985" s="51">
        <v>2.4120399999999998E-6</v>
      </c>
      <c r="D5985" s="51">
        <v>2.53539E-6</v>
      </c>
      <c r="E5985" s="51">
        <v>1.27654E-6</v>
      </c>
      <c r="F5985" s="52">
        <v>4.0600000000000001E-6</v>
      </c>
      <c r="G5985" s="53">
        <v>1.028397E-5</v>
      </c>
      <c r="H5985" s="53">
        <f t="shared" si="93"/>
        <v>5.2448246999999996E-6</v>
      </c>
    </row>
    <row r="5986" spans="1:8" x14ac:dyDescent="0.4">
      <c r="A5986" s="49"/>
      <c r="B5986" s="50" t="s">
        <v>266</v>
      </c>
      <c r="C5986" s="51">
        <v>3.2012199999999997E-6</v>
      </c>
      <c r="D5986" s="51">
        <v>9.9077300000000004E-6</v>
      </c>
      <c r="E5986" s="51">
        <v>7.5954199999999999E-7</v>
      </c>
      <c r="F5986" s="52">
        <v>1.26E-6</v>
      </c>
      <c r="G5986" s="53">
        <v>1.5128492000000001E-5</v>
      </c>
      <c r="H5986" s="53">
        <f t="shared" si="93"/>
        <v>7.7155309200000004E-6</v>
      </c>
    </row>
    <row r="5987" spans="1:8" x14ac:dyDescent="0.4">
      <c r="A5987" s="49"/>
      <c r="B5987" s="50" t="s">
        <v>425</v>
      </c>
      <c r="C5987" s="51">
        <v>2.2119700000000002E-6</v>
      </c>
      <c r="D5987" s="51">
        <v>9.6202200000000012E-6</v>
      </c>
      <c r="E5987" s="51">
        <v>1.3388499999999999E-6</v>
      </c>
      <c r="F5987" s="52">
        <v>2.7499999999999999E-6</v>
      </c>
      <c r="G5987" s="53">
        <v>1.5921040000000002E-5</v>
      </c>
      <c r="H5987" s="53">
        <f t="shared" si="93"/>
        <v>8.1197304000000014E-6</v>
      </c>
    </row>
    <row r="5988" spans="1:8" x14ac:dyDescent="0.4">
      <c r="A5988" s="49"/>
      <c r="B5988" s="50" t="s">
        <v>449</v>
      </c>
      <c r="C5988" s="51">
        <v>1.70339E-5</v>
      </c>
      <c r="D5988" s="51">
        <v>9.6794099999999999E-6</v>
      </c>
      <c r="E5988" s="51">
        <v>2.19877E-6</v>
      </c>
      <c r="F5988" s="52">
        <v>4.1500000000000001E-6</v>
      </c>
      <c r="G5988" s="53">
        <v>3.3062080000000002E-5</v>
      </c>
      <c r="H5988" s="53">
        <f t="shared" si="93"/>
        <v>1.6861660800000002E-5</v>
      </c>
    </row>
    <row r="5989" spans="1:8" x14ac:dyDescent="0.4">
      <c r="A5989" s="49"/>
      <c r="B5989" s="50" t="s">
        <v>352</v>
      </c>
      <c r="C5989" s="51">
        <v>1.2999999999999999E-5</v>
      </c>
      <c r="D5989" s="51">
        <v>6.7299999999999999E-6</v>
      </c>
      <c r="E5989" s="51">
        <v>7.96E-6</v>
      </c>
      <c r="F5989" s="52">
        <v>1.08E-5</v>
      </c>
      <c r="G5989" s="53">
        <v>3.8489999999999999E-5</v>
      </c>
      <c r="H5989" s="53">
        <f t="shared" si="93"/>
        <v>1.96299E-5</v>
      </c>
    </row>
    <row r="5990" spans="1:8" x14ac:dyDescent="0.4">
      <c r="A5990" s="49"/>
      <c r="B5990" s="50" t="s">
        <v>424</v>
      </c>
      <c r="C5990" s="51">
        <v>2.1772699999999999E-5</v>
      </c>
      <c r="D5990" s="51">
        <v>8.8629199999999992E-6</v>
      </c>
      <c r="E5990" s="51">
        <v>6.57481E-6</v>
      </c>
      <c r="F5990" s="52">
        <v>1.0699999999999999E-5</v>
      </c>
      <c r="G5990" s="53">
        <v>4.7910430000000003E-5</v>
      </c>
      <c r="H5990" s="53">
        <f t="shared" si="93"/>
        <v>2.4434319300000001E-5</v>
      </c>
    </row>
    <row r="5991" spans="1:8" x14ac:dyDescent="0.4">
      <c r="A5991" s="49"/>
      <c r="B5991" s="50" t="s">
        <v>459</v>
      </c>
      <c r="C5991" s="51">
        <v>2.20329E-5</v>
      </c>
      <c r="D5991" s="51">
        <v>4.3714299999999996E-5</v>
      </c>
      <c r="E5991" s="51">
        <v>1.0500299999999999E-6</v>
      </c>
      <c r="F5991" s="52">
        <v>5.7800000000000006E-6</v>
      </c>
      <c r="G5991" s="53">
        <v>7.2577229999999996E-5</v>
      </c>
      <c r="H5991" s="53">
        <f t="shared" si="93"/>
        <v>3.7014387299999995E-5</v>
      </c>
    </row>
    <row r="5992" spans="1:8" x14ac:dyDescent="0.4">
      <c r="A5992" s="44" t="s">
        <v>519</v>
      </c>
      <c r="B5992" s="45" t="s">
        <v>429</v>
      </c>
      <c r="C5992" s="46">
        <v>1.8267999999999999E-9</v>
      </c>
      <c r="D5992" s="46">
        <v>4.27782E-9</v>
      </c>
      <c r="E5992" s="46">
        <v>3.4611799999999997E-10</v>
      </c>
      <c r="F5992" s="47">
        <v>2.4999999999999996E-10</v>
      </c>
      <c r="G5992" s="48">
        <v>6.7007379999999999E-9</v>
      </c>
      <c r="H5992" s="48">
        <f t="shared" si="93"/>
        <v>3.41737638E-9</v>
      </c>
    </row>
    <row r="5993" spans="1:8" x14ac:dyDescent="0.4">
      <c r="A5993" s="49"/>
      <c r="B5993" s="50" t="s">
        <v>443</v>
      </c>
      <c r="C5993" s="51">
        <v>4.0890000000000003E-9</v>
      </c>
      <c r="D5993" s="51">
        <v>9.5795700000000007E-9</v>
      </c>
      <c r="E5993" s="51">
        <v>8.6091000000000008E-10</v>
      </c>
      <c r="F5993" s="52">
        <v>6.7999999999999993E-10</v>
      </c>
      <c r="G5993" s="53">
        <v>1.5209480000000002E-8</v>
      </c>
      <c r="H5993" s="53">
        <f t="shared" si="93"/>
        <v>7.7568348000000015E-9</v>
      </c>
    </row>
    <row r="5994" spans="1:8" x14ac:dyDescent="0.4">
      <c r="A5994" s="49"/>
      <c r="B5994" s="50" t="s">
        <v>463</v>
      </c>
      <c r="C5994" s="51">
        <v>5.2199999999999998E-9</v>
      </c>
      <c r="D5994" s="51">
        <v>1.07E-8</v>
      </c>
      <c r="E5994" s="51">
        <v>7.5699999999999997E-10</v>
      </c>
      <c r="F5994" s="52">
        <v>1.43E-9</v>
      </c>
      <c r="G5994" s="53">
        <v>1.8107000000000001E-8</v>
      </c>
      <c r="H5994" s="53">
        <f t="shared" si="93"/>
        <v>9.2345700000000015E-9</v>
      </c>
    </row>
    <row r="5995" spans="1:8" x14ac:dyDescent="0.4">
      <c r="A5995" s="49"/>
      <c r="B5995" s="50" t="s">
        <v>469</v>
      </c>
      <c r="C5995" s="51">
        <v>5.2700000000000002E-9</v>
      </c>
      <c r="D5995" s="51">
        <v>1.09E-8</v>
      </c>
      <c r="E5995" s="51">
        <v>7.5099999999999999E-10</v>
      </c>
      <c r="F5995" s="52">
        <v>1.87E-9</v>
      </c>
      <c r="G5995" s="53">
        <v>1.8791000000000003E-8</v>
      </c>
      <c r="H5995" s="53">
        <f t="shared" si="93"/>
        <v>9.5834100000000022E-9</v>
      </c>
    </row>
    <row r="5996" spans="1:8" x14ac:dyDescent="0.4">
      <c r="A5996" s="49"/>
      <c r="B5996" s="50" t="s">
        <v>435</v>
      </c>
      <c r="C5996" s="51">
        <v>5.2713299999999998E-9</v>
      </c>
      <c r="D5996" s="51">
        <v>1.09343E-8</v>
      </c>
      <c r="E5996" s="51">
        <v>7.5079900000000003E-10</v>
      </c>
      <c r="F5996" s="52">
        <v>1.87E-9</v>
      </c>
      <c r="G5996" s="53">
        <v>1.8826429000000004E-8</v>
      </c>
      <c r="H5996" s="53">
        <f t="shared" si="93"/>
        <v>9.6014787900000017E-9</v>
      </c>
    </row>
    <row r="5997" spans="1:8" x14ac:dyDescent="0.4">
      <c r="A5997" s="49"/>
      <c r="B5997" s="50" t="s">
        <v>433</v>
      </c>
      <c r="C5997" s="51">
        <v>7.2399999999999998E-9</v>
      </c>
      <c r="D5997" s="51">
        <v>1.52E-8</v>
      </c>
      <c r="E5997" s="51">
        <v>1.1000000000000001E-9</v>
      </c>
      <c r="F5997" s="52">
        <v>2.0700000000000001E-9</v>
      </c>
      <c r="G5997" s="53">
        <v>2.5609999999999999E-8</v>
      </c>
      <c r="H5997" s="53">
        <f t="shared" si="93"/>
        <v>1.3061099999999999E-8</v>
      </c>
    </row>
    <row r="5998" spans="1:8" x14ac:dyDescent="0.4">
      <c r="A5998" s="49"/>
      <c r="B5998" s="50" t="s">
        <v>292</v>
      </c>
      <c r="C5998" s="51">
        <v>4.8321299999999999E-9</v>
      </c>
      <c r="D5998" s="51">
        <v>1.53247E-8</v>
      </c>
      <c r="E5998" s="51">
        <v>2.1466799999999999E-9</v>
      </c>
      <c r="F5998" s="52">
        <v>4.73E-9</v>
      </c>
      <c r="G5998" s="53">
        <v>2.7033509999999998E-8</v>
      </c>
      <c r="H5998" s="53">
        <f t="shared" si="93"/>
        <v>1.37870901E-8</v>
      </c>
    </row>
    <row r="5999" spans="1:8" x14ac:dyDescent="0.4">
      <c r="A5999" s="49"/>
      <c r="B5999" s="50" t="s">
        <v>346</v>
      </c>
      <c r="C5999" s="51">
        <v>6.4746200000000005E-9</v>
      </c>
      <c r="D5999" s="51">
        <v>1.7652199999999999E-8</v>
      </c>
      <c r="E5999" s="51">
        <v>1.2303600000000001E-9</v>
      </c>
      <c r="F5999" s="52">
        <v>3.8500000000000006E-9</v>
      </c>
      <c r="G5999" s="53">
        <v>2.9207180000000006E-8</v>
      </c>
      <c r="H5999" s="53">
        <f t="shared" si="93"/>
        <v>1.4895661800000003E-8</v>
      </c>
    </row>
    <row r="6000" spans="1:8" x14ac:dyDescent="0.4">
      <c r="A6000" s="49"/>
      <c r="B6000" s="50" t="s">
        <v>432</v>
      </c>
      <c r="C6000" s="51">
        <v>9.1457E-9</v>
      </c>
      <c r="D6000" s="51">
        <v>2.0338100000000002E-8</v>
      </c>
      <c r="E6000" s="51">
        <v>2.4439299999999999E-9</v>
      </c>
      <c r="F6000" s="52">
        <v>2.7099999999999999E-9</v>
      </c>
      <c r="G6000" s="53">
        <v>3.4637729999999996E-8</v>
      </c>
      <c r="H6000" s="53">
        <f t="shared" si="93"/>
        <v>1.7665242299999999E-8</v>
      </c>
    </row>
    <row r="6001" spans="1:8" x14ac:dyDescent="0.4">
      <c r="A6001" s="49"/>
      <c r="B6001" s="50" t="s">
        <v>456</v>
      </c>
      <c r="C6001" s="51">
        <v>8.6954399999999991E-9</v>
      </c>
      <c r="D6001" s="51">
        <v>2.4421699999999999E-8</v>
      </c>
      <c r="E6001" s="51">
        <v>1.81165E-9</v>
      </c>
      <c r="F6001" s="52">
        <v>3.3200000000000001E-9</v>
      </c>
      <c r="G6001" s="53">
        <v>3.824879E-8</v>
      </c>
      <c r="H6001" s="53">
        <f t="shared" si="93"/>
        <v>1.9506882900000001E-8</v>
      </c>
    </row>
    <row r="6002" spans="1:8" x14ac:dyDescent="0.4">
      <c r="A6002" s="49"/>
      <c r="B6002" s="50" t="s">
        <v>385</v>
      </c>
      <c r="C6002" s="51">
        <v>1.2430599999999999E-8</v>
      </c>
      <c r="D6002" s="51">
        <v>2.9121899999999999E-8</v>
      </c>
      <c r="E6002" s="51">
        <v>2.61717E-9</v>
      </c>
      <c r="F6002" s="52">
        <v>2.0700000000000001E-9</v>
      </c>
      <c r="G6002" s="53">
        <v>4.6239669999999997E-8</v>
      </c>
      <c r="H6002" s="53">
        <f t="shared" si="93"/>
        <v>2.3582231699999998E-8</v>
      </c>
    </row>
    <row r="6003" spans="1:8" x14ac:dyDescent="0.4">
      <c r="A6003" s="49"/>
      <c r="B6003" s="50" t="s">
        <v>476</v>
      </c>
      <c r="C6003" s="51">
        <v>2.5230300000000001E-8</v>
      </c>
      <c r="D6003" s="51">
        <v>1.47928E-8</v>
      </c>
      <c r="E6003" s="51">
        <v>2.2522199999999999E-9</v>
      </c>
      <c r="F6003" s="52">
        <v>6.89E-9</v>
      </c>
      <c r="G6003" s="53">
        <v>4.916532E-8</v>
      </c>
      <c r="H6003" s="53">
        <f t="shared" si="93"/>
        <v>2.5074313200000001E-8</v>
      </c>
    </row>
    <row r="6004" spans="1:8" x14ac:dyDescent="0.4">
      <c r="A6004" s="49"/>
      <c r="B6004" s="50" t="s">
        <v>468</v>
      </c>
      <c r="C6004" s="51">
        <v>2.0800000000000001E-8</v>
      </c>
      <c r="D6004" s="51">
        <v>1.4300000000000001E-8</v>
      </c>
      <c r="E6004" s="51">
        <v>8.3899999999999994E-9</v>
      </c>
      <c r="F6004" s="52">
        <v>5.8299999999999999E-9</v>
      </c>
      <c r="G6004" s="53">
        <v>4.9319999999999994E-8</v>
      </c>
      <c r="H6004" s="53">
        <f t="shared" si="93"/>
        <v>2.5153199999999998E-8</v>
      </c>
    </row>
    <row r="6005" spans="1:8" x14ac:dyDescent="0.4">
      <c r="A6005" s="49"/>
      <c r="B6005" s="50" t="s">
        <v>422</v>
      </c>
      <c r="C6005" s="51">
        <v>8.0800000000000002E-9</v>
      </c>
      <c r="D6005" s="51">
        <v>4.0068699999999997E-8</v>
      </c>
      <c r="E6005" s="51">
        <v>4.4400000000000002E-10</v>
      </c>
      <c r="F6005" s="52">
        <v>1.2099999999999999E-8</v>
      </c>
      <c r="G6005" s="53">
        <v>6.0692699999999983E-8</v>
      </c>
      <c r="H6005" s="53">
        <f t="shared" si="93"/>
        <v>3.0953276999999992E-8</v>
      </c>
    </row>
    <row r="6006" spans="1:8" x14ac:dyDescent="0.4">
      <c r="A6006" s="49"/>
      <c r="B6006" s="50" t="s">
        <v>357</v>
      </c>
      <c r="C6006" s="51">
        <v>1.4886E-8</v>
      </c>
      <c r="D6006" s="51">
        <v>4.2043600000000001E-8</v>
      </c>
      <c r="E6006" s="51">
        <v>3.7195000000000002E-9</v>
      </c>
      <c r="F6006" s="52">
        <v>3.7399999999999999E-9</v>
      </c>
      <c r="G6006" s="53">
        <v>6.4389099999999987E-8</v>
      </c>
      <c r="H6006" s="53">
        <f t="shared" si="93"/>
        <v>3.2838440999999991E-8</v>
      </c>
    </row>
    <row r="6007" spans="1:8" x14ac:dyDescent="0.4">
      <c r="A6007" s="49"/>
      <c r="B6007" s="50" t="s">
        <v>434</v>
      </c>
      <c r="C6007" s="51">
        <v>1.7609699999999997E-8</v>
      </c>
      <c r="D6007" s="51">
        <v>3.9626899999999996E-8</v>
      </c>
      <c r="E6007" s="51">
        <v>3.0846399999999998E-9</v>
      </c>
      <c r="F6007" s="52">
        <v>4.2199999999999999E-9</v>
      </c>
      <c r="G6007" s="53">
        <v>6.4541239999999992E-8</v>
      </c>
      <c r="H6007" s="53">
        <f t="shared" si="93"/>
        <v>3.2916032399999999E-8</v>
      </c>
    </row>
    <row r="6008" spans="1:8" x14ac:dyDescent="0.4">
      <c r="A6008" s="49"/>
      <c r="B6008" s="50" t="s">
        <v>87</v>
      </c>
      <c r="C6008" s="51">
        <v>1.72439E-8</v>
      </c>
      <c r="D6008" s="51">
        <v>3.9303499999999999E-8</v>
      </c>
      <c r="E6008" s="51">
        <v>4.2011600000000004E-9</v>
      </c>
      <c r="F6008" s="52">
        <v>4.9E-9</v>
      </c>
      <c r="G6008" s="53">
        <v>6.564856E-8</v>
      </c>
      <c r="H6008" s="53">
        <f t="shared" si="93"/>
        <v>3.3480765599999999E-8</v>
      </c>
    </row>
    <row r="6009" spans="1:8" x14ac:dyDescent="0.4">
      <c r="A6009" s="49"/>
      <c r="B6009" s="50" t="s">
        <v>333</v>
      </c>
      <c r="C6009" s="51">
        <v>1.55E-8</v>
      </c>
      <c r="D6009" s="51">
        <v>4.3000000000000001E-8</v>
      </c>
      <c r="E6009" s="51">
        <v>3.1800000000000002E-9</v>
      </c>
      <c r="F6009" s="52">
        <v>5.8200000000000002E-9</v>
      </c>
      <c r="G6009" s="53">
        <v>6.7499999999999989E-8</v>
      </c>
      <c r="H6009" s="53">
        <f t="shared" si="93"/>
        <v>3.4424999999999992E-8</v>
      </c>
    </row>
    <row r="6010" spans="1:8" x14ac:dyDescent="0.4">
      <c r="A6010" s="49"/>
      <c r="B6010" s="50" t="s">
        <v>412</v>
      </c>
      <c r="C6010" s="51">
        <v>1.5766399999999999E-8</v>
      </c>
      <c r="D6010" s="51">
        <v>4.73563E-8</v>
      </c>
      <c r="E6010" s="51">
        <v>1.1028400000000001E-9</v>
      </c>
      <c r="F6010" s="52">
        <v>9.7799999999999989E-9</v>
      </c>
      <c r="G6010" s="53">
        <v>7.4005540000000007E-8</v>
      </c>
      <c r="H6010" s="53">
        <f t="shared" si="93"/>
        <v>3.7742825400000003E-8</v>
      </c>
    </row>
    <row r="6011" spans="1:8" x14ac:dyDescent="0.4">
      <c r="A6011" s="49"/>
      <c r="B6011" s="50" t="s">
        <v>343</v>
      </c>
      <c r="C6011" s="51">
        <v>2.1879899999999999E-8</v>
      </c>
      <c r="D6011" s="51">
        <v>4.6199999999999997E-8</v>
      </c>
      <c r="E6011" s="51">
        <v>4.7007300000000002E-9</v>
      </c>
      <c r="F6011" s="52">
        <v>3.2700000000000001E-9</v>
      </c>
      <c r="G6011" s="53">
        <v>7.6050630000000005E-8</v>
      </c>
      <c r="H6011" s="53">
        <f t="shared" si="93"/>
        <v>3.8785821300000005E-8</v>
      </c>
    </row>
    <row r="6012" spans="1:8" x14ac:dyDescent="0.4">
      <c r="A6012" s="49"/>
      <c r="B6012" s="50" t="s">
        <v>227</v>
      </c>
      <c r="C6012" s="51">
        <v>9.3699999999999997E-10</v>
      </c>
      <c r="D6012" s="51">
        <v>2.4899999999999998E-8</v>
      </c>
      <c r="E6012" s="51">
        <v>3.6299999999999999E-10</v>
      </c>
      <c r="F6012" s="52">
        <v>5.5300000000000005E-8</v>
      </c>
      <c r="G6012" s="53">
        <v>8.1500000000000008E-8</v>
      </c>
      <c r="H6012" s="53">
        <f t="shared" si="93"/>
        <v>4.1565000000000002E-8</v>
      </c>
    </row>
    <row r="6013" spans="1:8" x14ac:dyDescent="0.4">
      <c r="A6013" s="49"/>
      <c r="B6013" s="50" t="s">
        <v>411</v>
      </c>
      <c r="C6013" s="51">
        <v>2.17825E-8</v>
      </c>
      <c r="D6013" s="51">
        <v>5.3164600000000005E-8</v>
      </c>
      <c r="E6013" s="51">
        <v>4.5760800000000006E-9</v>
      </c>
      <c r="F6013" s="52">
        <v>4.6099999999999996E-9</v>
      </c>
      <c r="G6013" s="53">
        <v>8.4133180000000007E-8</v>
      </c>
      <c r="H6013" s="53">
        <f t="shared" si="93"/>
        <v>4.2907921800000008E-8</v>
      </c>
    </row>
    <row r="6014" spans="1:8" x14ac:dyDescent="0.4">
      <c r="A6014" s="49"/>
      <c r="B6014" s="50" t="s">
        <v>439</v>
      </c>
      <c r="C6014" s="51">
        <v>2.17825E-8</v>
      </c>
      <c r="D6014" s="51">
        <v>5.3164600000000005E-8</v>
      </c>
      <c r="E6014" s="51">
        <v>4.5760800000000006E-9</v>
      </c>
      <c r="F6014" s="52">
        <v>4.6099999999999996E-9</v>
      </c>
      <c r="G6014" s="53">
        <v>8.4133180000000007E-8</v>
      </c>
      <c r="H6014" s="53">
        <f t="shared" si="93"/>
        <v>4.2907921800000008E-8</v>
      </c>
    </row>
    <row r="6015" spans="1:8" x14ac:dyDescent="0.4">
      <c r="A6015" s="49"/>
      <c r="B6015" s="50" t="s">
        <v>474</v>
      </c>
      <c r="C6015" s="51">
        <v>2.17825E-8</v>
      </c>
      <c r="D6015" s="51">
        <v>5.3164600000000005E-8</v>
      </c>
      <c r="E6015" s="51">
        <v>4.5760800000000006E-9</v>
      </c>
      <c r="F6015" s="52">
        <v>4.6099999999999996E-9</v>
      </c>
      <c r="G6015" s="53">
        <v>8.4133180000000007E-8</v>
      </c>
      <c r="H6015" s="53">
        <f t="shared" si="93"/>
        <v>4.2907921800000008E-8</v>
      </c>
    </row>
    <row r="6016" spans="1:8" x14ac:dyDescent="0.4">
      <c r="A6016" s="49"/>
      <c r="B6016" s="50" t="s">
        <v>440</v>
      </c>
      <c r="C6016" s="51">
        <v>2.18E-8</v>
      </c>
      <c r="D6016" s="51">
        <v>5.32E-8</v>
      </c>
      <c r="E6016" s="51">
        <v>4.5800000000000003E-9</v>
      </c>
      <c r="F6016" s="52">
        <v>4.6099999999999996E-9</v>
      </c>
      <c r="G6016" s="53">
        <v>8.4190000000000001E-8</v>
      </c>
      <c r="H6016" s="53">
        <f t="shared" si="93"/>
        <v>4.2936900000000004E-8</v>
      </c>
    </row>
    <row r="6017" spans="1:8" x14ac:dyDescent="0.4">
      <c r="A6017" s="49"/>
      <c r="B6017" s="50" t="s">
        <v>298</v>
      </c>
      <c r="C6017" s="51">
        <v>3.4003499999999997E-8</v>
      </c>
      <c r="D6017" s="51">
        <v>2.8231100000000002E-8</v>
      </c>
      <c r="E6017" s="51">
        <v>5.2576500000000008E-9</v>
      </c>
      <c r="F6017" s="52">
        <v>1.9499999999999999E-8</v>
      </c>
      <c r="G6017" s="53">
        <v>8.6992249999999996E-8</v>
      </c>
      <c r="H6017" s="53">
        <f t="shared" si="93"/>
        <v>4.4366047500000002E-8</v>
      </c>
    </row>
    <row r="6018" spans="1:8" x14ac:dyDescent="0.4">
      <c r="A6018" s="49"/>
      <c r="B6018" s="50" t="s">
        <v>349</v>
      </c>
      <c r="C6018" s="51">
        <v>1.9324700000000003E-8</v>
      </c>
      <c r="D6018" s="51">
        <v>4.7965300000000003E-8</v>
      </c>
      <c r="E6018" s="51">
        <v>7.1620699999999999E-9</v>
      </c>
      <c r="F6018" s="52">
        <v>1.2999999999999999E-8</v>
      </c>
      <c r="G6018" s="53">
        <v>8.745207000000001E-8</v>
      </c>
      <c r="H6018" s="53">
        <f t="shared" si="93"/>
        <v>4.4600555700000009E-8</v>
      </c>
    </row>
    <row r="6019" spans="1:8" x14ac:dyDescent="0.4">
      <c r="A6019" s="49"/>
      <c r="B6019" s="50" t="s">
        <v>350</v>
      </c>
      <c r="C6019" s="51">
        <v>1.9324700000000003E-8</v>
      </c>
      <c r="D6019" s="51">
        <v>4.7965300000000003E-8</v>
      </c>
      <c r="E6019" s="51">
        <v>7.1620699999999999E-9</v>
      </c>
      <c r="F6019" s="52">
        <v>1.2999999999999999E-8</v>
      </c>
      <c r="G6019" s="53">
        <v>8.745207000000001E-8</v>
      </c>
      <c r="H6019" s="53">
        <f t="shared" si="93"/>
        <v>4.4600555700000009E-8</v>
      </c>
    </row>
    <row r="6020" spans="1:8" x14ac:dyDescent="0.4">
      <c r="A6020" s="49"/>
      <c r="B6020" s="50" t="s">
        <v>74</v>
      </c>
      <c r="C6020" s="51">
        <v>1.9300000000000001E-8</v>
      </c>
      <c r="D6020" s="51">
        <v>4.8E-8</v>
      </c>
      <c r="E6020" s="51">
        <v>7.1600000000000001E-9</v>
      </c>
      <c r="F6020" s="52">
        <v>1.2999999999999999E-8</v>
      </c>
      <c r="G6020" s="53">
        <v>8.7460000000000017E-8</v>
      </c>
      <c r="H6020" s="53">
        <f t="shared" si="93"/>
        <v>4.4604600000000006E-8</v>
      </c>
    </row>
    <row r="6021" spans="1:8" x14ac:dyDescent="0.4">
      <c r="A6021" s="49"/>
      <c r="B6021" s="50" t="s">
        <v>414</v>
      </c>
      <c r="C6021" s="51">
        <v>3.0988899999999995E-8</v>
      </c>
      <c r="D6021" s="51">
        <v>2.3001499999999999E-8</v>
      </c>
      <c r="E6021" s="51">
        <v>1.4168E-8</v>
      </c>
      <c r="F6021" s="52">
        <v>2.0999999999999999E-8</v>
      </c>
      <c r="G6021" s="53">
        <v>8.9158399999999992E-8</v>
      </c>
      <c r="H6021" s="53">
        <f t="shared" si="93"/>
        <v>4.5470783999999995E-8</v>
      </c>
    </row>
    <row r="6022" spans="1:8" x14ac:dyDescent="0.4">
      <c r="A6022" s="49"/>
      <c r="B6022" s="50" t="s">
        <v>277</v>
      </c>
      <c r="C6022" s="51">
        <v>2.14913E-8</v>
      </c>
      <c r="D6022" s="51">
        <v>5.7124799999999999E-8</v>
      </c>
      <c r="E6022" s="51">
        <v>8.2735000000000004E-10</v>
      </c>
      <c r="F6022" s="52">
        <v>1.07E-8</v>
      </c>
      <c r="G6022" s="53">
        <v>9.0143449999999993E-8</v>
      </c>
      <c r="H6022" s="53">
        <f t="shared" si="93"/>
        <v>4.59731595E-8</v>
      </c>
    </row>
    <row r="6023" spans="1:8" x14ac:dyDescent="0.4">
      <c r="A6023" s="49"/>
      <c r="B6023" s="50" t="s">
        <v>400</v>
      </c>
      <c r="C6023" s="51">
        <v>2.0560999999999998E-8</v>
      </c>
      <c r="D6023" s="51">
        <v>5.5729999999999997E-8</v>
      </c>
      <c r="E6023" s="51">
        <v>1.16008E-9</v>
      </c>
      <c r="F6023" s="52">
        <v>1.4300000000000001E-8</v>
      </c>
      <c r="G6023" s="53">
        <v>9.1751079999999985E-8</v>
      </c>
      <c r="H6023" s="53">
        <f t="shared" si="93"/>
        <v>4.6793050799999991E-8</v>
      </c>
    </row>
    <row r="6024" spans="1:8" x14ac:dyDescent="0.4">
      <c r="A6024" s="49"/>
      <c r="B6024" s="50" t="s">
        <v>382</v>
      </c>
      <c r="C6024" s="51">
        <v>3.2029500000000002E-8</v>
      </c>
      <c r="D6024" s="51">
        <v>2.7036899999999997E-8</v>
      </c>
      <c r="E6024" s="51">
        <v>1.8845999999999999E-8</v>
      </c>
      <c r="F6024" s="52">
        <v>2.5999999999999998E-8</v>
      </c>
      <c r="G6024" s="53">
        <v>1.0391239999999999E-7</v>
      </c>
      <c r="H6024" s="53">
        <f t="shared" si="93"/>
        <v>5.2995323999999996E-8</v>
      </c>
    </row>
    <row r="6025" spans="1:8" x14ac:dyDescent="0.4">
      <c r="A6025" s="49"/>
      <c r="B6025" s="50" t="s">
        <v>398</v>
      </c>
      <c r="C6025" s="51">
        <v>3.32847E-8</v>
      </c>
      <c r="D6025" s="51">
        <v>4.3367699999999999E-8</v>
      </c>
      <c r="E6025" s="51">
        <v>8.1700800000000004E-9</v>
      </c>
      <c r="F6025" s="52">
        <v>1.9099999999999999E-8</v>
      </c>
      <c r="G6025" s="53">
        <v>1.0392248E-7</v>
      </c>
      <c r="H6025" s="53">
        <f t="shared" ref="H6025:H6088" si="94">G6025*0.51</f>
        <v>5.3000464800000001E-8</v>
      </c>
    </row>
    <row r="6026" spans="1:8" x14ac:dyDescent="0.4">
      <c r="A6026" s="49"/>
      <c r="B6026" s="50" t="s">
        <v>472</v>
      </c>
      <c r="C6026" s="51">
        <v>2.8498799999999998E-8</v>
      </c>
      <c r="D6026" s="51">
        <v>3.0535399999999997E-8</v>
      </c>
      <c r="E6026" s="51">
        <v>1.8109E-8</v>
      </c>
      <c r="F6026" s="52">
        <v>3.1E-8</v>
      </c>
      <c r="G6026" s="53">
        <v>1.0814319999999999E-7</v>
      </c>
      <c r="H6026" s="53">
        <f t="shared" si="94"/>
        <v>5.5153031999999995E-8</v>
      </c>
    </row>
    <row r="6027" spans="1:8" x14ac:dyDescent="0.4">
      <c r="A6027" s="49"/>
      <c r="B6027" s="50" t="s">
        <v>397</v>
      </c>
      <c r="C6027" s="51">
        <v>2.4100000000000001E-8</v>
      </c>
      <c r="D6027" s="51">
        <v>6.6800000000000003E-8</v>
      </c>
      <c r="E6027" s="51">
        <v>2.7099999999999999E-9</v>
      </c>
      <c r="F6027" s="52">
        <v>1.6500000000000002E-8</v>
      </c>
      <c r="G6027" s="53">
        <v>1.1011000000000001E-7</v>
      </c>
      <c r="H6027" s="53">
        <f t="shared" si="94"/>
        <v>5.6156100000000009E-8</v>
      </c>
    </row>
    <row r="6028" spans="1:8" x14ac:dyDescent="0.4">
      <c r="A6028" s="49"/>
      <c r="B6028" s="50" t="s">
        <v>464</v>
      </c>
      <c r="C6028" s="51">
        <v>1.3911699999999999E-8</v>
      </c>
      <c r="D6028" s="51">
        <v>7.6695199999999997E-8</v>
      </c>
      <c r="E6028" s="51">
        <v>8.6576200000000003E-10</v>
      </c>
      <c r="F6028" s="52">
        <v>2.2300000000000001E-8</v>
      </c>
      <c r="G6028" s="53">
        <v>1.13772662E-7</v>
      </c>
      <c r="H6028" s="53">
        <f t="shared" si="94"/>
        <v>5.8024057619999999E-8</v>
      </c>
    </row>
    <row r="6029" spans="1:8" x14ac:dyDescent="0.4">
      <c r="A6029" s="49"/>
      <c r="B6029" s="50" t="s">
        <v>389</v>
      </c>
      <c r="C6029" s="51">
        <v>2.0957900000000003E-8</v>
      </c>
      <c r="D6029" s="51">
        <v>5.9696200000000005E-8</v>
      </c>
      <c r="E6029" s="51">
        <v>1.5154900000000001E-9</v>
      </c>
      <c r="F6029" s="52">
        <v>3.99E-8</v>
      </c>
      <c r="G6029" s="53">
        <v>1.2206958999999998E-7</v>
      </c>
      <c r="H6029" s="53">
        <f t="shared" si="94"/>
        <v>6.2255490899999983E-8</v>
      </c>
    </row>
    <row r="6030" spans="1:8" x14ac:dyDescent="0.4">
      <c r="A6030" s="49"/>
      <c r="B6030" s="50" t="s">
        <v>460</v>
      </c>
      <c r="C6030" s="51">
        <v>3.1298299999999996E-8</v>
      </c>
      <c r="D6030" s="51">
        <v>8.1724300000000001E-8</v>
      </c>
      <c r="E6030" s="51">
        <v>1.1285E-9</v>
      </c>
      <c r="F6030" s="52">
        <v>1.4300000000000001E-8</v>
      </c>
      <c r="G6030" s="53">
        <v>1.2845110000000001E-7</v>
      </c>
      <c r="H6030" s="53">
        <f t="shared" si="94"/>
        <v>6.5510061000000005E-8</v>
      </c>
    </row>
    <row r="6031" spans="1:8" x14ac:dyDescent="0.4">
      <c r="A6031" s="49"/>
      <c r="B6031" s="50" t="s">
        <v>296</v>
      </c>
      <c r="C6031" s="51">
        <v>2.8600000000000001E-8</v>
      </c>
      <c r="D6031" s="51">
        <v>8.2100000000000001E-8</v>
      </c>
      <c r="E6031" s="51">
        <v>4.8E-9</v>
      </c>
      <c r="F6031" s="52">
        <v>2.2600000000000001E-8</v>
      </c>
      <c r="G6031" s="53">
        <v>1.381E-7</v>
      </c>
      <c r="H6031" s="53">
        <f t="shared" si="94"/>
        <v>7.0431000000000004E-8</v>
      </c>
    </row>
    <row r="6032" spans="1:8" x14ac:dyDescent="0.4">
      <c r="A6032" s="49"/>
      <c r="B6032" s="50" t="s">
        <v>437</v>
      </c>
      <c r="C6032" s="51">
        <v>1.94406E-8</v>
      </c>
      <c r="D6032" s="51">
        <v>5.7939999999999995E-8</v>
      </c>
      <c r="E6032" s="51">
        <v>6.2407400000000003E-10</v>
      </c>
      <c r="F6032" s="52">
        <v>6.1799999999999998E-8</v>
      </c>
      <c r="G6032" s="53">
        <v>1.3980467400000001E-7</v>
      </c>
      <c r="H6032" s="53">
        <f t="shared" si="94"/>
        <v>7.1300383740000007E-8</v>
      </c>
    </row>
    <row r="6033" spans="1:8" x14ac:dyDescent="0.4">
      <c r="A6033" s="49"/>
      <c r="B6033" s="50" t="s">
        <v>238</v>
      </c>
      <c r="C6033" s="51">
        <v>2.8273699999999999E-8</v>
      </c>
      <c r="D6033" s="51">
        <v>7.7972500000000006E-8</v>
      </c>
      <c r="E6033" s="51">
        <v>3.06374E-9</v>
      </c>
      <c r="F6033" s="52">
        <v>3.4599999999999999E-8</v>
      </c>
      <c r="G6033" s="53">
        <v>1.4390993999999999E-7</v>
      </c>
      <c r="H6033" s="53">
        <f t="shared" si="94"/>
        <v>7.3394069399999994E-8</v>
      </c>
    </row>
    <row r="6034" spans="1:8" x14ac:dyDescent="0.4">
      <c r="A6034" s="49"/>
      <c r="B6034" s="50" t="s">
        <v>461</v>
      </c>
      <c r="C6034" s="51">
        <v>3.2865700000000002E-8</v>
      </c>
      <c r="D6034" s="51">
        <v>9.8321999999999999E-8</v>
      </c>
      <c r="E6034" s="51">
        <v>3.6161500000000002E-9</v>
      </c>
      <c r="F6034" s="52">
        <v>1.3699999999999999E-8</v>
      </c>
      <c r="G6034" s="53">
        <v>1.4850385000000003E-7</v>
      </c>
      <c r="H6034" s="53">
        <f t="shared" si="94"/>
        <v>7.5736963500000012E-8</v>
      </c>
    </row>
    <row r="6035" spans="1:8" x14ac:dyDescent="0.4">
      <c r="A6035" s="49"/>
      <c r="B6035" s="50" t="s">
        <v>378</v>
      </c>
      <c r="C6035" s="51">
        <v>3.77E-8</v>
      </c>
      <c r="D6035" s="51">
        <v>8.8900000000000009E-8</v>
      </c>
      <c r="E6035" s="51">
        <v>8.2400000000000013E-9</v>
      </c>
      <c r="F6035" s="52">
        <v>1.85E-8</v>
      </c>
      <c r="G6035" s="53">
        <v>1.5334E-7</v>
      </c>
      <c r="H6035" s="53">
        <f t="shared" si="94"/>
        <v>7.8203399999999997E-8</v>
      </c>
    </row>
    <row r="6036" spans="1:8" x14ac:dyDescent="0.4">
      <c r="A6036" s="49"/>
      <c r="B6036" s="50" t="s">
        <v>215</v>
      </c>
      <c r="C6036" s="51">
        <v>3.5542500000000002E-8</v>
      </c>
      <c r="D6036" s="51">
        <v>9.34423E-8</v>
      </c>
      <c r="E6036" s="51">
        <v>1.89416E-9</v>
      </c>
      <c r="F6036" s="52">
        <v>2.6899999999999999E-8</v>
      </c>
      <c r="G6036" s="53">
        <v>1.5777896000000001E-7</v>
      </c>
      <c r="H6036" s="53">
        <f t="shared" si="94"/>
        <v>8.0467269600000008E-8</v>
      </c>
    </row>
    <row r="6037" spans="1:8" x14ac:dyDescent="0.4">
      <c r="A6037" s="49"/>
      <c r="B6037" s="50" t="s">
        <v>386</v>
      </c>
      <c r="C6037" s="51">
        <v>4.7895400000000002E-8</v>
      </c>
      <c r="D6037" s="51">
        <v>9.2097900000000003E-8</v>
      </c>
      <c r="E6037" s="51">
        <v>3.6922699999999997E-9</v>
      </c>
      <c r="F6037" s="52">
        <v>2.7200000000000002E-8</v>
      </c>
      <c r="G6037" s="53">
        <v>1.7088557000000001E-7</v>
      </c>
      <c r="H6037" s="53">
        <f t="shared" si="94"/>
        <v>8.7151640700000008E-8</v>
      </c>
    </row>
    <row r="6038" spans="1:8" x14ac:dyDescent="0.4">
      <c r="A6038" s="49"/>
      <c r="B6038" s="50" t="s">
        <v>345</v>
      </c>
      <c r="C6038" s="51">
        <v>8.9900000000000004E-8</v>
      </c>
      <c r="D6038" s="51">
        <v>6.2400000000000003E-8</v>
      </c>
      <c r="E6038" s="51">
        <v>5.0599999999999995E-9</v>
      </c>
      <c r="F6038" s="52">
        <v>1.9300000000000001E-8</v>
      </c>
      <c r="G6038" s="53">
        <v>1.7666000000000002E-7</v>
      </c>
      <c r="H6038" s="53">
        <f t="shared" si="94"/>
        <v>9.0096600000000008E-8</v>
      </c>
    </row>
    <row r="6039" spans="1:8" x14ac:dyDescent="0.4">
      <c r="A6039" s="49"/>
      <c r="B6039" s="50" t="s">
        <v>427</v>
      </c>
      <c r="C6039" s="51">
        <v>6.4197899999999998E-8</v>
      </c>
      <c r="D6039" s="51">
        <v>7.1513800000000003E-8</v>
      </c>
      <c r="E6039" s="51">
        <v>1.5851299999999997E-8</v>
      </c>
      <c r="F6039" s="52">
        <v>3.3000000000000004E-8</v>
      </c>
      <c r="G6039" s="53">
        <v>1.8456300000000001E-7</v>
      </c>
      <c r="H6039" s="53">
        <f t="shared" si="94"/>
        <v>9.4127130000000001E-8</v>
      </c>
    </row>
    <row r="6040" spans="1:8" x14ac:dyDescent="0.4">
      <c r="A6040" s="49"/>
      <c r="B6040" s="50" t="s">
        <v>453</v>
      </c>
      <c r="C6040" s="51">
        <v>3.7683799999999998E-8</v>
      </c>
      <c r="D6040" s="51">
        <v>1.00935E-7</v>
      </c>
      <c r="E6040" s="51">
        <v>2.56224E-9</v>
      </c>
      <c r="F6040" s="52">
        <v>5.0099999999999999E-8</v>
      </c>
      <c r="G6040" s="53">
        <v>1.9128103999999999E-7</v>
      </c>
      <c r="H6040" s="53">
        <f t="shared" si="94"/>
        <v>9.75533304E-8</v>
      </c>
    </row>
    <row r="6041" spans="1:8" x14ac:dyDescent="0.4">
      <c r="A6041" s="49"/>
      <c r="B6041" s="50" t="s">
        <v>327</v>
      </c>
      <c r="C6041" s="51">
        <v>8.6370600000000004E-8</v>
      </c>
      <c r="D6041" s="51">
        <v>5.5925599999999999E-8</v>
      </c>
      <c r="E6041" s="51">
        <v>2.2042E-8</v>
      </c>
      <c r="F6041" s="52">
        <v>2.96E-8</v>
      </c>
      <c r="G6041" s="53">
        <v>1.9393820000000001E-7</v>
      </c>
      <c r="H6041" s="53">
        <f t="shared" si="94"/>
        <v>9.8908482000000003E-8</v>
      </c>
    </row>
    <row r="6042" spans="1:8" x14ac:dyDescent="0.4">
      <c r="A6042" s="49"/>
      <c r="B6042" s="50" t="s">
        <v>394</v>
      </c>
      <c r="C6042" s="51">
        <v>2.50863E-8</v>
      </c>
      <c r="D6042" s="51">
        <v>1.3668799999999999E-7</v>
      </c>
      <c r="E6042" s="51">
        <v>8.5674800000000005E-10</v>
      </c>
      <c r="F6042" s="52">
        <v>3.3400000000000001E-8</v>
      </c>
      <c r="G6042" s="53">
        <v>1.9603104799999998E-7</v>
      </c>
      <c r="H6042" s="53">
        <f t="shared" si="94"/>
        <v>9.9975834479999994E-8</v>
      </c>
    </row>
    <row r="6043" spans="1:8" x14ac:dyDescent="0.4">
      <c r="A6043" s="49"/>
      <c r="B6043" s="50" t="s">
        <v>326</v>
      </c>
      <c r="C6043" s="51">
        <v>1.0900000000000001E-7</v>
      </c>
      <c r="D6043" s="51">
        <v>9.53E-8</v>
      </c>
      <c r="E6043" s="51">
        <v>5.5899999999999999E-9</v>
      </c>
      <c r="F6043" s="52">
        <v>9.6699999999999999E-9</v>
      </c>
      <c r="G6043" s="53">
        <v>2.1956000000000002E-7</v>
      </c>
      <c r="H6043" s="53">
        <f t="shared" si="94"/>
        <v>1.1197560000000001E-7</v>
      </c>
    </row>
    <row r="6044" spans="1:8" x14ac:dyDescent="0.4">
      <c r="A6044" s="49"/>
      <c r="B6044" s="50" t="s">
        <v>446</v>
      </c>
      <c r="C6044" s="51">
        <v>5.5441599999999999E-8</v>
      </c>
      <c r="D6044" s="51">
        <v>1.14848E-7</v>
      </c>
      <c r="E6044" s="51">
        <v>1.5713699999999998E-8</v>
      </c>
      <c r="F6044" s="52">
        <v>3.6500000000000003E-8</v>
      </c>
      <c r="G6044" s="53">
        <v>2.2250329999999999E-7</v>
      </c>
      <c r="H6044" s="53">
        <f t="shared" si="94"/>
        <v>1.1347668299999999E-7</v>
      </c>
    </row>
    <row r="6045" spans="1:8" x14ac:dyDescent="0.4">
      <c r="A6045" s="49"/>
      <c r="B6045" s="50" t="s">
        <v>220</v>
      </c>
      <c r="C6045" s="51">
        <v>1.35E-7</v>
      </c>
      <c r="D6045" s="51">
        <v>6.9300000000000005E-8</v>
      </c>
      <c r="E6045" s="51">
        <v>5.21E-9</v>
      </c>
      <c r="F6045" s="52">
        <v>2.14E-8</v>
      </c>
      <c r="G6045" s="53">
        <v>2.3091000000000002E-7</v>
      </c>
      <c r="H6045" s="53">
        <f t="shared" si="94"/>
        <v>1.1776410000000001E-7</v>
      </c>
    </row>
    <row r="6046" spans="1:8" x14ac:dyDescent="0.4">
      <c r="A6046" s="49"/>
      <c r="B6046" s="50" t="s">
        <v>364</v>
      </c>
      <c r="C6046" s="51">
        <v>4.2500000000000003E-8</v>
      </c>
      <c r="D6046" s="51">
        <v>1.48E-7</v>
      </c>
      <c r="E6046" s="51">
        <v>6.89E-9</v>
      </c>
      <c r="F6046" s="52">
        <v>3.5800000000000003E-8</v>
      </c>
      <c r="G6046" s="53">
        <v>2.3319000000000001E-7</v>
      </c>
      <c r="H6046" s="53">
        <f t="shared" si="94"/>
        <v>1.1892690000000001E-7</v>
      </c>
    </row>
    <row r="6047" spans="1:8" x14ac:dyDescent="0.4">
      <c r="A6047" s="49"/>
      <c r="B6047" s="50" t="s">
        <v>379</v>
      </c>
      <c r="C6047" s="51">
        <v>1.19889E-7</v>
      </c>
      <c r="D6047" s="51">
        <v>4.70025E-8</v>
      </c>
      <c r="E6047" s="51">
        <v>2.3189100000000002E-8</v>
      </c>
      <c r="F6047" s="52">
        <v>5.7299999999999997E-8</v>
      </c>
      <c r="G6047" s="53">
        <v>2.4738059999999999E-7</v>
      </c>
      <c r="H6047" s="53">
        <f t="shared" si="94"/>
        <v>1.26164106E-7</v>
      </c>
    </row>
    <row r="6048" spans="1:8" x14ac:dyDescent="0.4">
      <c r="A6048" s="49"/>
      <c r="B6048" s="50" t="s">
        <v>428</v>
      </c>
      <c r="C6048" s="51">
        <v>6.1037200000000003E-8</v>
      </c>
      <c r="D6048" s="51">
        <v>5.6076599999999998E-8</v>
      </c>
      <c r="E6048" s="51">
        <v>3.3698000000000002E-8</v>
      </c>
      <c r="F6048" s="52">
        <v>9.6799999999999993E-8</v>
      </c>
      <c r="G6048" s="53">
        <v>2.4761179999999994E-7</v>
      </c>
      <c r="H6048" s="53">
        <f t="shared" si="94"/>
        <v>1.2628201799999998E-7</v>
      </c>
    </row>
    <row r="6049" spans="1:8" x14ac:dyDescent="0.4">
      <c r="A6049" s="49"/>
      <c r="B6049" s="50" t="s">
        <v>335</v>
      </c>
      <c r="C6049" s="51">
        <v>1.49E-7</v>
      </c>
      <c r="D6049" s="51">
        <v>7.6300000000000002E-8</v>
      </c>
      <c r="E6049" s="51">
        <v>5.7299999999999999E-9</v>
      </c>
      <c r="F6049" s="52">
        <v>2.36E-8</v>
      </c>
      <c r="G6049" s="53">
        <v>2.5463E-7</v>
      </c>
      <c r="H6049" s="53">
        <f t="shared" si="94"/>
        <v>1.298613E-7</v>
      </c>
    </row>
    <row r="6050" spans="1:8" x14ac:dyDescent="0.4">
      <c r="A6050" s="49"/>
      <c r="B6050" s="50" t="s">
        <v>455</v>
      </c>
      <c r="C6050" s="51">
        <v>1.2799999999999998E-7</v>
      </c>
      <c r="D6050" s="51">
        <v>6.6399999999999999E-8</v>
      </c>
      <c r="E6050" s="51">
        <v>1.6799999999999998E-8</v>
      </c>
      <c r="F6050" s="52">
        <v>4.88E-8</v>
      </c>
      <c r="G6050" s="53">
        <v>2.6000000000000005E-7</v>
      </c>
      <c r="H6050" s="53">
        <f t="shared" si="94"/>
        <v>1.3260000000000004E-7</v>
      </c>
    </row>
    <row r="6051" spans="1:8" x14ac:dyDescent="0.4">
      <c r="A6051" s="49"/>
      <c r="B6051" s="50" t="s">
        <v>426</v>
      </c>
      <c r="C6051" s="51">
        <v>7.1406899999999993E-8</v>
      </c>
      <c r="D6051" s="51">
        <v>4.3760900000000005E-8</v>
      </c>
      <c r="E6051" s="51">
        <v>1.01778E-7</v>
      </c>
      <c r="F6051" s="52">
        <v>4.8099999999999994E-8</v>
      </c>
      <c r="G6051" s="53">
        <v>2.6504580000000002E-7</v>
      </c>
      <c r="H6051" s="53">
        <f t="shared" si="94"/>
        <v>1.3517335800000002E-7</v>
      </c>
    </row>
    <row r="6052" spans="1:8" x14ac:dyDescent="0.4">
      <c r="A6052" s="49"/>
      <c r="B6052" s="50" t="s">
        <v>91</v>
      </c>
      <c r="C6052" s="51">
        <v>1.1990000000000001E-7</v>
      </c>
      <c r="D6052" s="51">
        <v>9.9893499999999994E-8</v>
      </c>
      <c r="E6052" s="51">
        <v>1.6380199999999999E-8</v>
      </c>
      <c r="F6052" s="52">
        <v>4.1500000000000001E-8</v>
      </c>
      <c r="G6052" s="53">
        <v>2.7767369999999995E-7</v>
      </c>
      <c r="H6052" s="53">
        <f t="shared" si="94"/>
        <v>1.4161358699999997E-7</v>
      </c>
    </row>
    <row r="6053" spans="1:8" x14ac:dyDescent="0.4">
      <c r="A6053" s="49"/>
      <c r="B6053" s="50" t="s">
        <v>466</v>
      </c>
      <c r="C6053" s="51">
        <v>1.6500000000000001E-7</v>
      </c>
      <c r="D6053" s="51">
        <v>8.4699999999999997E-8</v>
      </c>
      <c r="E6053" s="51">
        <v>6.3700000000000001E-9</v>
      </c>
      <c r="F6053" s="52">
        <v>2.62E-8</v>
      </c>
      <c r="G6053" s="53">
        <v>2.8227E-7</v>
      </c>
      <c r="H6053" s="53">
        <f t="shared" si="94"/>
        <v>1.4395769999999999E-7</v>
      </c>
    </row>
    <row r="6054" spans="1:8" x14ac:dyDescent="0.4">
      <c r="A6054" s="49"/>
      <c r="B6054" s="50" t="s">
        <v>355</v>
      </c>
      <c r="C6054" s="51">
        <v>2.0980700000000001E-8</v>
      </c>
      <c r="D6054" s="51">
        <v>1.4030000000000001E-7</v>
      </c>
      <c r="E6054" s="51">
        <v>1.4832899999999999E-8</v>
      </c>
      <c r="F6054" s="52">
        <v>1.14E-7</v>
      </c>
      <c r="G6054" s="53">
        <v>2.9011360000000003E-7</v>
      </c>
      <c r="H6054" s="53">
        <f t="shared" si="94"/>
        <v>1.4795793600000001E-7</v>
      </c>
    </row>
    <row r="6055" spans="1:8" x14ac:dyDescent="0.4">
      <c r="A6055" s="49"/>
      <c r="B6055" s="50" t="s">
        <v>266</v>
      </c>
      <c r="C6055" s="51">
        <v>6.60598E-8</v>
      </c>
      <c r="D6055" s="51">
        <v>2.07803E-7</v>
      </c>
      <c r="E6055" s="51">
        <v>1.69888E-8</v>
      </c>
      <c r="F6055" s="52">
        <v>2.6299999999999997E-8</v>
      </c>
      <c r="G6055" s="53">
        <v>3.1715159999999998E-7</v>
      </c>
      <c r="H6055" s="53">
        <f t="shared" si="94"/>
        <v>1.6174731600000001E-7</v>
      </c>
    </row>
    <row r="6056" spans="1:8" x14ac:dyDescent="0.4">
      <c r="A6056" s="49"/>
      <c r="B6056" s="50" t="s">
        <v>307</v>
      </c>
      <c r="C6056" s="51">
        <v>1.37216E-7</v>
      </c>
      <c r="D6056" s="51">
        <v>1.3559199999999999E-7</v>
      </c>
      <c r="E6056" s="51">
        <v>9.2628899999999996E-9</v>
      </c>
      <c r="F6056" s="52">
        <v>3.8899999999999998E-8</v>
      </c>
      <c r="G6056" s="53">
        <v>3.2097088999999999E-7</v>
      </c>
      <c r="H6056" s="53">
        <f t="shared" si="94"/>
        <v>1.6369515389999999E-7</v>
      </c>
    </row>
    <row r="6057" spans="1:8" x14ac:dyDescent="0.4">
      <c r="A6057" s="49"/>
      <c r="B6057" s="50" t="s">
        <v>423</v>
      </c>
      <c r="C6057" s="51">
        <v>7.9395200000000001E-8</v>
      </c>
      <c r="D6057" s="51">
        <v>1.8989500000000002E-7</v>
      </c>
      <c r="E6057" s="51">
        <v>6.1688200000000002E-9</v>
      </c>
      <c r="F6057" s="52">
        <v>7.1499999999999998E-8</v>
      </c>
      <c r="G6057" s="53">
        <v>3.4695902000000002E-7</v>
      </c>
      <c r="H6057" s="53">
        <f t="shared" si="94"/>
        <v>1.7694910020000001E-7</v>
      </c>
    </row>
    <row r="6058" spans="1:8" x14ac:dyDescent="0.4">
      <c r="A6058" s="49"/>
      <c r="B6058" s="50" t="s">
        <v>391</v>
      </c>
      <c r="C6058" s="51">
        <v>1.11569E-7</v>
      </c>
      <c r="D6058" s="51">
        <v>2.33969E-7</v>
      </c>
      <c r="E6058" s="51">
        <v>4.10708E-8</v>
      </c>
      <c r="F6058" s="52">
        <v>3.0000000000000004E-8</v>
      </c>
      <c r="G6058" s="53">
        <v>4.1660880000000001E-7</v>
      </c>
      <c r="H6058" s="53">
        <f t="shared" si="94"/>
        <v>2.1247048800000002E-7</v>
      </c>
    </row>
    <row r="6059" spans="1:8" x14ac:dyDescent="0.4">
      <c r="A6059" s="49"/>
      <c r="B6059" s="50" t="s">
        <v>387</v>
      </c>
      <c r="C6059" s="51">
        <v>8.0700000000000001E-8</v>
      </c>
      <c r="D6059" s="51">
        <v>3.1399999999999998E-7</v>
      </c>
      <c r="E6059" s="51">
        <v>6.3600000000000004E-9</v>
      </c>
      <c r="F6059" s="52">
        <v>6.990000000000001E-8</v>
      </c>
      <c r="G6059" s="53">
        <v>4.7096000000000003E-7</v>
      </c>
      <c r="H6059" s="53">
        <f t="shared" si="94"/>
        <v>2.4018960000000001E-7</v>
      </c>
    </row>
    <row r="6060" spans="1:8" x14ac:dyDescent="0.4">
      <c r="A6060" s="49"/>
      <c r="B6060" s="50" t="s">
        <v>467</v>
      </c>
      <c r="C6060" s="51">
        <v>1.5402800000000001E-7</v>
      </c>
      <c r="D6060" s="51">
        <v>1.5573799999999999E-7</v>
      </c>
      <c r="E6060" s="51">
        <v>5.3885499999999996E-8</v>
      </c>
      <c r="F6060" s="52">
        <v>1.3300000000000001E-7</v>
      </c>
      <c r="G6060" s="53">
        <v>4.9665150000000008E-7</v>
      </c>
      <c r="H6060" s="53">
        <f t="shared" si="94"/>
        <v>2.5329226500000002E-7</v>
      </c>
    </row>
    <row r="6061" spans="1:8" x14ac:dyDescent="0.4">
      <c r="A6061" s="49"/>
      <c r="B6061" s="50" t="s">
        <v>306</v>
      </c>
      <c r="C6061" s="51">
        <v>1.2366300000000001E-7</v>
      </c>
      <c r="D6061" s="51">
        <v>3.2126000000000001E-7</v>
      </c>
      <c r="E6061" s="51">
        <v>1.5388900000000001E-8</v>
      </c>
      <c r="F6061" s="52">
        <v>6.4700000000000004E-8</v>
      </c>
      <c r="G6061" s="53">
        <v>5.2501190000000002E-7</v>
      </c>
      <c r="H6061" s="53">
        <f t="shared" si="94"/>
        <v>2.6775606899999999E-7</v>
      </c>
    </row>
    <row r="6062" spans="1:8" x14ac:dyDescent="0.4">
      <c r="A6062" s="49"/>
      <c r="B6062" s="50" t="s">
        <v>416</v>
      </c>
      <c r="C6062" s="51">
        <v>3.41E-7</v>
      </c>
      <c r="D6062" s="51">
        <v>1.8400000000000001E-7</v>
      </c>
      <c r="E6062" s="51">
        <v>1E-8</v>
      </c>
      <c r="F6062" s="52">
        <v>1.3699999999999999E-8</v>
      </c>
      <c r="G6062" s="53">
        <v>5.4869999999999993E-7</v>
      </c>
      <c r="H6062" s="53">
        <f t="shared" si="94"/>
        <v>2.7983699999999997E-7</v>
      </c>
    </row>
    <row r="6063" spans="1:8" x14ac:dyDescent="0.4">
      <c r="A6063" s="49"/>
      <c r="B6063" s="50" t="s">
        <v>436</v>
      </c>
      <c r="C6063" s="51">
        <v>2.3372999999999999E-7</v>
      </c>
      <c r="D6063" s="51">
        <v>1.7632999999999999E-7</v>
      </c>
      <c r="E6063" s="51">
        <v>4.4891600000000001E-8</v>
      </c>
      <c r="F6063" s="52">
        <v>9.39E-8</v>
      </c>
      <c r="G6063" s="53">
        <v>5.4885159999999992E-7</v>
      </c>
      <c r="H6063" s="53">
        <f t="shared" si="94"/>
        <v>2.7991431599999996E-7</v>
      </c>
    </row>
    <row r="6064" spans="1:8" x14ac:dyDescent="0.4">
      <c r="A6064" s="49"/>
      <c r="B6064" s="50" t="s">
        <v>217</v>
      </c>
      <c r="C6064" s="51">
        <v>2.17E-7</v>
      </c>
      <c r="D6064" s="51">
        <v>1.4999999999999999E-7</v>
      </c>
      <c r="E6064" s="51">
        <v>8.4099999999999992E-8</v>
      </c>
      <c r="F6064" s="52">
        <v>1.3E-7</v>
      </c>
      <c r="G6064" s="53">
        <v>5.8109999999999993E-7</v>
      </c>
      <c r="H6064" s="53">
        <f t="shared" si="94"/>
        <v>2.9636099999999996E-7</v>
      </c>
    </row>
    <row r="6065" spans="1:8" x14ac:dyDescent="0.4">
      <c r="A6065" s="49"/>
      <c r="B6065" s="50" t="s">
        <v>373</v>
      </c>
      <c r="C6065" s="51">
        <v>2.17E-7</v>
      </c>
      <c r="D6065" s="51">
        <v>1.4999999999999999E-7</v>
      </c>
      <c r="E6065" s="51">
        <v>8.4099999999999992E-8</v>
      </c>
      <c r="F6065" s="52">
        <v>1.3E-7</v>
      </c>
      <c r="G6065" s="53">
        <v>5.8109999999999993E-7</v>
      </c>
      <c r="H6065" s="53">
        <f t="shared" si="94"/>
        <v>2.9636099999999996E-7</v>
      </c>
    </row>
    <row r="6066" spans="1:8" x14ac:dyDescent="0.4">
      <c r="A6066" s="49"/>
      <c r="B6066" s="50" t="s">
        <v>473</v>
      </c>
      <c r="C6066" s="51">
        <v>6.331049999999999E-8</v>
      </c>
      <c r="D6066" s="51">
        <v>2.7924599999999996E-7</v>
      </c>
      <c r="E6066" s="51">
        <v>6.9686999999999997E-9</v>
      </c>
      <c r="F6066" s="52">
        <v>2.6899999999999999E-7</v>
      </c>
      <c r="G6066" s="53">
        <v>6.1852520000000003E-7</v>
      </c>
      <c r="H6066" s="53">
        <f t="shared" si="94"/>
        <v>3.1544785200000003E-7</v>
      </c>
    </row>
    <row r="6067" spans="1:8" x14ac:dyDescent="0.4">
      <c r="A6067" s="49"/>
      <c r="B6067" s="50" t="s">
        <v>409</v>
      </c>
      <c r="C6067" s="51">
        <v>2.5114499999999999E-7</v>
      </c>
      <c r="D6067" s="51">
        <v>1.7233200000000001E-7</v>
      </c>
      <c r="E6067" s="51">
        <v>8.1157899999999999E-8</v>
      </c>
      <c r="F6067" s="52">
        <v>2.04E-7</v>
      </c>
      <c r="G6067" s="53">
        <v>7.0863489999999995E-7</v>
      </c>
      <c r="H6067" s="53">
        <f t="shared" si="94"/>
        <v>3.6140379899999996E-7</v>
      </c>
    </row>
    <row r="6068" spans="1:8" x14ac:dyDescent="0.4">
      <c r="A6068" s="49"/>
      <c r="B6068" s="50" t="s">
        <v>363</v>
      </c>
      <c r="C6068" s="51">
        <v>2.5738100000000002E-7</v>
      </c>
      <c r="D6068" s="51">
        <v>1.91836E-7</v>
      </c>
      <c r="E6068" s="51">
        <v>2.1139100000000002E-7</v>
      </c>
      <c r="F6068" s="52">
        <v>2.8999999999999998E-7</v>
      </c>
      <c r="G6068" s="53">
        <v>9.5060800000000006E-7</v>
      </c>
      <c r="H6068" s="53">
        <f t="shared" si="94"/>
        <v>4.8481008000000004E-7</v>
      </c>
    </row>
    <row r="6069" spans="1:8" x14ac:dyDescent="0.4">
      <c r="A6069" s="49"/>
      <c r="B6069" s="50" t="s">
        <v>390</v>
      </c>
      <c r="C6069" s="51">
        <v>2.08485E-7</v>
      </c>
      <c r="D6069" s="51">
        <v>3.8142999999999999E-7</v>
      </c>
      <c r="E6069" s="51">
        <v>1.8120300000000001E-7</v>
      </c>
      <c r="F6069" s="52">
        <v>3.2499999999999996E-7</v>
      </c>
      <c r="G6069" s="53">
        <v>1.096118E-6</v>
      </c>
      <c r="H6069" s="53">
        <f t="shared" si="94"/>
        <v>5.5902018E-7</v>
      </c>
    </row>
    <row r="6070" spans="1:8" x14ac:dyDescent="0.4">
      <c r="A6070" s="49"/>
      <c r="B6070" s="50" t="s">
        <v>351</v>
      </c>
      <c r="C6070" s="51">
        <v>5.6300000000000005E-7</v>
      </c>
      <c r="D6070" s="51">
        <v>2.7799999999999997E-7</v>
      </c>
      <c r="E6070" s="51">
        <v>1.2100000000000001E-7</v>
      </c>
      <c r="F6070" s="52">
        <v>2.4499999999999998E-7</v>
      </c>
      <c r="G6070" s="53">
        <v>1.207E-6</v>
      </c>
      <c r="H6070" s="53">
        <f t="shared" si="94"/>
        <v>6.1557E-7</v>
      </c>
    </row>
    <row r="6071" spans="1:8" x14ac:dyDescent="0.4">
      <c r="A6071" s="49"/>
      <c r="B6071" s="50" t="s">
        <v>447</v>
      </c>
      <c r="C6071" s="51">
        <v>5.4000000000000002E-7</v>
      </c>
      <c r="D6071" s="51">
        <v>2.9200000000000002E-7</v>
      </c>
      <c r="E6071" s="51">
        <v>1.8900000000000001E-7</v>
      </c>
      <c r="F6071" s="52">
        <v>3.9199999999999996E-7</v>
      </c>
      <c r="G6071" s="53">
        <v>1.4130000000000001E-6</v>
      </c>
      <c r="H6071" s="53">
        <f t="shared" si="94"/>
        <v>7.2063000000000001E-7</v>
      </c>
    </row>
    <row r="6072" spans="1:8" x14ac:dyDescent="0.4">
      <c r="A6072" s="49"/>
      <c r="B6072" s="50" t="s">
        <v>342</v>
      </c>
      <c r="C6072" s="51">
        <v>7.2506199999999996E-7</v>
      </c>
      <c r="D6072" s="51">
        <v>6.0432800000000001E-7</v>
      </c>
      <c r="E6072" s="51">
        <v>3.02553E-7</v>
      </c>
      <c r="F6072" s="52">
        <v>1.72E-7</v>
      </c>
      <c r="G6072" s="53">
        <v>1.8039429999999999E-6</v>
      </c>
      <c r="H6072" s="53">
        <f t="shared" si="94"/>
        <v>9.2001092999999992E-7</v>
      </c>
    </row>
    <row r="6073" spans="1:8" x14ac:dyDescent="0.4">
      <c r="A6073" s="49"/>
      <c r="B6073" s="50" t="s">
        <v>221</v>
      </c>
      <c r="C6073" s="51">
        <v>2.8869799999999998E-7</v>
      </c>
      <c r="D6073" s="51">
        <v>5.4496700000000001E-7</v>
      </c>
      <c r="E6073" s="51">
        <v>2.9243799999999999E-7</v>
      </c>
      <c r="F6073" s="52">
        <v>8.9999999999999996E-7</v>
      </c>
      <c r="G6073" s="53">
        <v>2.0261029999999998E-6</v>
      </c>
      <c r="H6073" s="53">
        <f t="shared" si="94"/>
        <v>1.0333125299999998E-6</v>
      </c>
    </row>
    <row r="6074" spans="1:8" x14ac:dyDescent="0.4">
      <c r="A6074" s="49"/>
      <c r="B6074" s="50" t="s">
        <v>459</v>
      </c>
      <c r="C6074" s="51">
        <v>7.7320799999999997E-7</v>
      </c>
      <c r="D6074" s="51">
        <v>1.4765799999999998E-6</v>
      </c>
      <c r="E6074" s="51">
        <v>5.2511199999999997E-8</v>
      </c>
      <c r="F6074" s="52">
        <v>3.5499999999999999E-7</v>
      </c>
      <c r="G6074" s="53">
        <v>2.6572991999999996E-6</v>
      </c>
      <c r="H6074" s="53">
        <f t="shared" si="94"/>
        <v>1.3552225919999997E-6</v>
      </c>
    </row>
    <row r="6075" spans="1:8" x14ac:dyDescent="0.4">
      <c r="A6075" s="49"/>
      <c r="B6075" s="50" t="s">
        <v>358</v>
      </c>
      <c r="C6075" s="51">
        <v>1.1000000000000001E-6</v>
      </c>
      <c r="D6075" s="51">
        <v>1.4499999999999999E-6</v>
      </c>
      <c r="E6075" s="51">
        <v>9.1500000000000005E-8</v>
      </c>
      <c r="F6075" s="52">
        <v>1.9299999999999999E-7</v>
      </c>
      <c r="G6075" s="53">
        <v>2.8345000000000001E-6</v>
      </c>
      <c r="H6075" s="53">
        <f t="shared" si="94"/>
        <v>1.445595E-6</v>
      </c>
    </row>
    <row r="6076" spans="1:8" x14ac:dyDescent="0.4">
      <c r="A6076" s="49"/>
      <c r="B6076" s="50" t="s">
        <v>383</v>
      </c>
      <c r="C6076" s="51">
        <v>2.5499999999999999E-7</v>
      </c>
      <c r="D6076" s="51">
        <v>6.2500000000000005E-7</v>
      </c>
      <c r="E6076" s="51">
        <v>6.2500000000000005E-7</v>
      </c>
      <c r="F6076" s="52">
        <v>1.75E-6</v>
      </c>
      <c r="G6076" s="53">
        <v>3.2550000000000002E-6</v>
      </c>
      <c r="H6076" s="53">
        <f t="shared" si="94"/>
        <v>1.6600500000000001E-6</v>
      </c>
    </row>
    <row r="6077" spans="1:8" x14ac:dyDescent="0.4">
      <c r="A6077" s="49"/>
      <c r="B6077" s="50" t="s">
        <v>362</v>
      </c>
      <c r="C6077" s="51">
        <v>3.03E-7</v>
      </c>
      <c r="D6077" s="51">
        <v>8.3500000000000005E-7</v>
      </c>
      <c r="E6077" s="51">
        <v>6.4999999999999992E-7</v>
      </c>
      <c r="F6077" s="52">
        <v>1.95E-6</v>
      </c>
      <c r="G6077" s="53">
        <v>3.738E-6</v>
      </c>
      <c r="H6077" s="53">
        <f t="shared" si="94"/>
        <v>1.9063799999999999E-6</v>
      </c>
    </row>
    <row r="6078" spans="1:8" x14ac:dyDescent="0.4">
      <c r="A6078" s="49"/>
      <c r="B6078" s="50" t="s">
        <v>419</v>
      </c>
      <c r="C6078" s="51">
        <v>1.5587899999999999E-6</v>
      </c>
      <c r="D6078" s="51">
        <v>1.5255500000000002E-6</v>
      </c>
      <c r="E6078" s="51">
        <v>5.7224800000000006E-7</v>
      </c>
      <c r="F6078" s="52">
        <v>3.6699999999999999E-7</v>
      </c>
      <c r="G6078" s="53">
        <v>4.0235879999999996E-6</v>
      </c>
      <c r="H6078" s="53">
        <f t="shared" si="94"/>
        <v>2.05202988E-6</v>
      </c>
    </row>
    <row r="6079" spans="1:8" x14ac:dyDescent="0.4">
      <c r="A6079" s="49"/>
      <c r="B6079" s="50" t="s">
        <v>431</v>
      </c>
      <c r="C6079" s="51">
        <v>6.6499999999999999E-7</v>
      </c>
      <c r="D6079" s="51">
        <v>1.5800000000000001E-6</v>
      </c>
      <c r="E6079" s="51">
        <v>4.39E-7</v>
      </c>
      <c r="F6079" s="52">
        <v>1.57E-6</v>
      </c>
      <c r="G6079" s="53">
        <v>4.2540000000000003E-6</v>
      </c>
      <c r="H6079" s="53">
        <f t="shared" si="94"/>
        <v>2.16954E-6</v>
      </c>
    </row>
    <row r="6080" spans="1:8" x14ac:dyDescent="0.4">
      <c r="A6080" s="44" t="s">
        <v>328</v>
      </c>
      <c r="B6080" s="45" t="s">
        <v>426</v>
      </c>
      <c r="C6080" s="46">
        <v>5.8287599999999993E-7</v>
      </c>
      <c r="D6080" s="46">
        <v>3.5867000000000002E-7</v>
      </c>
      <c r="E6080" s="46">
        <v>5.9687400000000005E-8</v>
      </c>
      <c r="F6080" s="47">
        <v>1.3100000000000002E-7</v>
      </c>
      <c r="G6080" s="48">
        <v>1.1322334E-6</v>
      </c>
      <c r="H6080" s="48">
        <f t="shared" si="94"/>
        <v>5.77439034E-7</v>
      </c>
    </row>
    <row r="6081" spans="1:8" x14ac:dyDescent="0.4">
      <c r="A6081" s="49"/>
      <c r="B6081" s="50" t="s">
        <v>159</v>
      </c>
      <c r="C6081" s="51">
        <v>4.99924E-7</v>
      </c>
      <c r="D6081" s="51">
        <v>3.3484900000000004E-7</v>
      </c>
      <c r="E6081" s="51">
        <v>2.6489599999999999E-7</v>
      </c>
      <c r="F6081" s="52">
        <v>3.2499999999999996E-7</v>
      </c>
      <c r="G6081" s="53">
        <v>1.4246689999999999E-6</v>
      </c>
      <c r="H6081" s="53">
        <f t="shared" si="94"/>
        <v>7.2658118999999991E-7</v>
      </c>
    </row>
    <row r="6082" spans="1:8" x14ac:dyDescent="0.4">
      <c r="A6082" s="49"/>
      <c r="B6082" s="50" t="s">
        <v>351</v>
      </c>
      <c r="C6082" s="51">
        <v>7.0083600000000007E-7</v>
      </c>
      <c r="D6082" s="51">
        <v>5.2342800000000007E-7</v>
      </c>
      <c r="E6082" s="51">
        <v>4.5763699999999998E-7</v>
      </c>
      <c r="F6082" s="52">
        <v>6.8599999999999998E-7</v>
      </c>
      <c r="G6082" s="53">
        <v>2.367901E-6</v>
      </c>
      <c r="H6082" s="53">
        <f t="shared" si="94"/>
        <v>1.20762951E-6</v>
      </c>
    </row>
    <row r="6083" spans="1:8" x14ac:dyDescent="0.4">
      <c r="A6083" s="49"/>
      <c r="B6083" s="50" t="s">
        <v>327</v>
      </c>
      <c r="C6083" s="51">
        <v>1.3586900000000002E-6</v>
      </c>
      <c r="D6083" s="51">
        <v>9.6704000000000006E-7</v>
      </c>
      <c r="E6083" s="51">
        <v>3.40628E-7</v>
      </c>
      <c r="F6083" s="52">
        <v>4.4900000000000001E-7</v>
      </c>
      <c r="G6083" s="53">
        <v>3.115358E-6</v>
      </c>
      <c r="H6083" s="53">
        <f t="shared" si="94"/>
        <v>1.58883258E-6</v>
      </c>
    </row>
    <row r="6084" spans="1:8" x14ac:dyDescent="0.4">
      <c r="A6084" s="49"/>
      <c r="B6084" s="50" t="s">
        <v>427</v>
      </c>
      <c r="C6084" s="51">
        <v>2.22436E-6</v>
      </c>
      <c r="D6084" s="51">
        <v>1.6557099999999999E-6</v>
      </c>
      <c r="E6084" s="51">
        <v>9.6294699999999995E-7</v>
      </c>
      <c r="F6084" s="52">
        <v>1.0300000000000001E-6</v>
      </c>
      <c r="G6084" s="53">
        <v>5.8730169999999993E-6</v>
      </c>
      <c r="H6084" s="53">
        <f t="shared" si="94"/>
        <v>2.9952386699999996E-6</v>
      </c>
    </row>
    <row r="6085" spans="1:8" x14ac:dyDescent="0.4">
      <c r="A6085" s="49"/>
      <c r="B6085" s="50" t="s">
        <v>363</v>
      </c>
      <c r="C6085" s="51">
        <v>3.7649799999999998E-6</v>
      </c>
      <c r="D6085" s="51">
        <v>2.39663E-6</v>
      </c>
      <c r="E6085" s="51">
        <v>2.8341500000000002E-6</v>
      </c>
      <c r="F6085" s="52">
        <v>2.9900000000000002E-6</v>
      </c>
      <c r="G6085" s="53">
        <v>1.198576E-5</v>
      </c>
      <c r="H6085" s="53">
        <f t="shared" si="94"/>
        <v>6.1127376E-6</v>
      </c>
    </row>
    <row r="6086" spans="1:8" x14ac:dyDescent="0.4">
      <c r="A6086" s="49"/>
      <c r="B6086" s="50" t="s">
        <v>349</v>
      </c>
      <c r="C6086" s="51">
        <v>2.33972E-7</v>
      </c>
      <c r="D6086" s="51">
        <v>8.7749100000000003E-7</v>
      </c>
      <c r="E6086" s="51">
        <v>5.8783699999999996E-8</v>
      </c>
      <c r="F6086" s="52">
        <v>9.1399999999999998E-8</v>
      </c>
      <c r="G6086" s="53">
        <v>1.2616466999999999E-6</v>
      </c>
      <c r="H6086" s="53">
        <f t="shared" si="94"/>
        <v>6.4343981699999997E-7</v>
      </c>
    </row>
    <row r="6087" spans="1:8" x14ac:dyDescent="0.4">
      <c r="A6087" s="49"/>
      <c r="B6087" s="50" t="s">
        <v>74</v>
      </c>
      <c r="C6087" s="51">
        <v>2.33972E-7</v>
      </c>
      <c r="D6087" s="51">
        <v>8.7749100000000003E-7</v>
      </c>
      <c r="E6087" s="51">
        <v>5.8783699999999996E-8</v>
      </c>
      <c r="F6087" s="52">
        <v>9.1399999999999998E-8</v>
      </c>
      <c r="G6087" s="53">
        <v>1.2616466999999999E-6</v>
      </c>
      <c r="H6087" s="53">
        <f t="shared" si="94"/>
        <v>6.4343981699999997E-7</v>
      </c>
    </row>
    <row r="6088" spans="1:8" x14ac:dyDescent="0.4">
      <c r="A6088" s="49"/>
      <c r="B6088" s="50" t="s">
        <v>350</v>
      </c>
      <c r="C6088" s="51">
        <v>2.33972E-7</v>
      </c>
      <c r="D6088" s="51">
        <v>8.7749100000000003E-7</v>
      </c>
      <c r="E6088" s="51">
        <v>5.8783699999999996E-8</v>
      </c>
      <c r="F6088" s="52">
        <v>9.1399999999999998E-8</v>
      </c>
      <c r="G6088" s="53">
        <v>1.2616466999999999E-6</v>
      </c>
      <c r="H6088" s="53">
        <f t="shared" si="94"/>
        <v>6.4343981699999997E-7</v>
      </c>
    </row>
    <row r="6089" spans="1:8" x14ac:dyDescent="0.4">
      <c r="A6089" s="49"/>
      <c r="B6089" s="50" t="s">
        <v>396</v>
      </c>
      <c r="C6089" s="51">
        <v>4.9049000000000005E-7</v>
      </c>
      <c r="D6089" s="51">
        <v>3.6406699999999997E-7</v>
      </c>
      <c r="E6089" s="51">
        <v>2.2425000000000001E-7</v>
      </c>
      <c r="F6089" s="52">
        <v>3.3200000000000001E-7</v>
      </c>
      <c r="G6089" s="53">
        <v>1.4108070000000001E-6</v>
      </c>
      <c r="H6089" s="53">
        <f t="shared" ref="H6089:H6152" si="95">G6089*0.51</f>
        <v>7.195115700000001E-7</v>
      </c>
    </row>
    <row r="6090" spans="1:8" x14ac:dyDescent="0.4">
      <c r="A6090" s="49"/>
      <c r="B6090" s="50" t="s">
        <v>159</v>
      </c>
      <c r="C6090" s="51">
        <v>6.9945300000000001E-7</v>
      </c>
      <c r="D6090" s="51">
        <v>4.74085E-7</v>
      </c>
      <c r="E6090" s="51">
        <v>9.4699199999999999E-7</v>
      </c>
      <c r="F6090" s="52">
        <v>5.75E-7</v>
      </c>
      <c r="G6090" s="53">
        <v>2.6955299999999998E-6</v>
      </c>
      <c r="H6090" s="53">
        <f t="shared" si="95"/>
        <v>1.3747202999999999E-6</v>
      </c>
    </row>
    <row r="6091" spans="1:8" x14ac:dyDescent="0.4">
      <c r="A6091" s="49"/>
      <c r="B6091" s="50" t="s">
        <v>435</v>
      </c>
      <c r="C6091" s="51">
        <v>2.1741000000000001E-6</v>
      </c>
      <c r="D6091" s="51">
        <v>6.7650200000000002E-6</v>
      </c>
      <c r="E6091" s="51">
        <v>3.0495199999999999E-7</v>
      </c>
      <c r="F6091" s="52">
        <v>3.0499999999999999E-7</v>
      </c>
      <c r="G6091" s="53">
        <v>9.5490719999999998E-6</v>
      </c>
      <c r="H6091" s="53">
        <f t="shared" si="95"/>
        <v>4.8700267200000003E-6</v>
      </c>
    </row>
    <row r="6092" spans="1:8" x14ac:dyDescent="0.4">
      <c r="A6092" s="49"/>
      <c r="B6092" s="50" t="s">
        <v>469</v>
      </c>
      <c r="C6092" s="51">
        <v>2.1741000000000001E-6</v>
      </c>
      <c r="D6092" s="51">
        <v>6.7650200000000002E-6</v>
      </c>
      <c r="E6092" s="51">
        <v>3.0495199999999999E-7</v>
      </c>
      <c r="F6092" s="52">
        <v>3.0499999999999999E-7</v>
      </c>
      <c r="G6092" s="53">
        <v>9.5490719999999998E-6</v>
      </c>
      <c r="H6092" s="53">
        <f t="shared" si="95"/>
        <v>4.8700267200000003E-6</v>
      </c>
    </row>
    <row r="6093" spans="1:8" x14ac:dyDescent="0.4">
      <c r="A6093" s="44" t="s">
        <v>256</v>
      </c>
      <c r="B6093" s="45" t="s">
        <v>72</v>
      </c>
      <c r="C6093" s="46">
        <v>2.6136E-8</v>
      </c>
      <c r="D6093" s="46">
        <v>8.2630499999999993E-8</v>
      </c>
      <c r="E6093" s="46">
        <v>8.0740099999999999E-9</v>
      </c>
      <c r="F6093" s="47">
        <v>5.62E-9</v>
      </c>
      <c r="G6093" s="48">
        <v>1.2246051E-7</v>
      </c>
      <c r="H6093" s="48">
        <f t="shared" si="95"/>
        <v>6.2454860100000002E-8</v>
      </c>
    </row>
    <row r="6094" spans="1:8" x14ac:dyDescent="0.4">
      <c r="A6094" s="49"/>
      <c r="B6094" s="50" t="s">
        <v>137</v>
      </c>
      <c r="C6094" s="51">
        <v>2.9809699999999997E-8</v>
      </c>
      <c r="D6094" s="51">
        <v>8.7742499999999993E-8</v>
      </c>
      <c r="E6094" s="51">
        <v>8.6586199999999996E-9</v>
      </c>
      <c r="F6094" s="52">
        <v>6.8700000000000005E-9</v>
      </c>
      <c r="G6094" s="53">
        <v>1.3308082000000001E-7</v>
      </c>
      <c r="H6094" s="53">
        <f t="shared" si="95"/>
        <v>6.7871218199999999E-8</v>
      </c>
    </row>
    <row r="6095" spans="1:8" x14ac:dyDescent="0.4">
      <c r="A6095" s="49"/>
      <c r="B6095" s="50" t="s">
        <v>401</v>
      </c>
      <c r="C6095" s="51">
        <v>3.9284299999999999E-8</v>
      </c>
      <c r="D6095" s="51">
        <v>9.60492E-8</v>
      </c>
      <c r="E6095" s="51">
        <v>7.3661999999999996E-9</v>
      </c>
      <c r="F6095" s="52">
        <v>3.5899999999999998E-9</v>
      </c>
      <c r="G6095" s="53">
        <v>1.4628970000000002E-7</v>
      </c>
      <c r="H6095" s="53">
        <f t="shared" si="95"/>
        <v>7.4607747000000011E-8</v>
      </c>
    </row>
    <row r="6096" spans="1:8" x14ac:dyDescent="0.4">
      <c r="A6096" s="49"/>
      <c r="B6096" s="50" t="s">
        <v>223</v>
      </c>
      <c r="C6096" s="51">
        <v>3.79319E-8</v>
      </c>
      <c r="D6096" s="51">
        <v>9.2859699999999996E-8</v>
      </c>
      <c r="E6096" s="51">
        <v>8.8144899999999994E-9</v>
      </c>
      <c r="F6096" s="52">
        <v>6.7299999999999997E-9</v>
      </c>
      <c r="G6096" s="53">
        <v>1.4633609E-7</v>
      </c>
      <c r="H6096" s="53">
        <f t="shared" si="95"/>
        <v>7.4631405899999997E-8</v>
      </c>
    </row>
    <row r="6097" spans="1:8" x14ac:dyDescent="0.4">
      <c r="A6097" s="49"/>
      <c r="B6097" s="50" t="s">
        <v>356</v>
      </c>
      <c r="C6097" s="51">
        <v>3.79319E-8</v>
      </c>
      <c r="D6097" s="51">
        <v>9.2859699999999996E-8</v>
      </c>
      <c r="E6097" s="51">
        <v>8.8144899999999994E-9</v>
      </c>
      <c r="F6097" s="52">
        <v>6.7299999999999997E-9</v>
      </c>
      <c r="G6097" s="53">
        <v>1.4633609E-7</v>
      </c>
      <c r="H6097" s="53">
        <f t="shared" si="95"/>
        <v>7.4631405899999997E-8</v>
      </c>
    </row>
    <row r="6098" spans="1:8" x14ac:dyDescent="0.4">
      <c r="A6098" s="49"/>
      <c r="B6098" s="50" t="s">
        <v>224</v>
      </c>
      <c r="C6098" s="51">
        <v>4.04244E-8</v>
      </c>
      <c r="D6098" s="51">
        <v>1.00377E-7</v>
      </c>
      <c r="E6098" s="51">
        <v>7.550749999999999E-9</v>
      </c>
      <c r="F6098" s="52">
        <v>3.0199999999999999E-9</v>
      </c>
      <c r="G6098" s="53">
        <v>1.5137215E-7</v>
      </c>
      <c r="H6098" s="53">
        <f t="shared" si="95"/>
        <v>7.7199796500000006E-8</v>
      </c>
    </row>
    <row r="6099" spans="1:8" x14ac:dyDescent="0.4">
      <c r="A6099" s="49"/>
      <c r="B6099" s="50" t="s">
        <v>368</v>
      </c>
      <c r="C6099" s="51">
        <v>4.2571200000000002E-8</v>
      </c>
      <c r="D6099" s="51">
        <v>1.05708E-7</v>
      </c>
      <c r="E6099" s="51">
        <v>7.9517700000000001E-9</v>
      </c>
      <c r="F6099" s="52">
        <v>3.1800000000000002E-9</v>
      </c>
      <c r="G6099" s="53">
        <v>1.5941097000000002E-7</v>
      </c>
      <c r="H6099" s="53">
        <f t="shared" si="95"/>
        <v>8.1299594700000008E-8</v>
      </c>
    </row>
    <row r="6100" spans="1:8" x14ac:dyDescent="0.4">
      <c r="A6100" s="49"/>
      <c r="B6100" s="50" t="s">
        <v>61</v>
      </c>
      <c r="C6100" s="51">
        <v>3.5954400000000001E-8</v>
      </c>
      <c r="D6100" s="51">
        <v>1.1347499999999999E-7</v>
      </c>
      <c r="E6100" s="51">
        <v>9.5980200000000007E-9</v>
      </c>
      <c r="F6100" s="52">
        <v>5.4899999999999999E-9</v>
      </c>
      <c r="G6100" s="53">
        <v>1.6451742E-7</v>
      </c>
      <c r="H6100" s="53">
        <f t="shared" si="95"/>
        <v>8.3903884200000001E-8</v>
      </c>
    </row>
    <row r="6101" spans="1:8" x14ac:dyDescent="0.4">
      <c r="A6101" s="49"/>
      <c r="B6101" s="50" t="s">
        <v>376</v>
      </c>
      <c r="C6101" s="51">
        <v>3.5954400000000001E-8</v>
      </c>
      <c r="D6101" s="51">
        <v>1.1347499999999999E-7</v>
      </c>
      <c r="E6101" s="51">
        <v>9.5980200000000007E-9</v>
      </c>
      <c r="F6101" s="52">
        <v>5.4899999999999999E-9</v>
      </c>
      <c r="G6101" s="53">
        <v>1.6451742E-7</v>
      </c>
      <c r="H6101" s="53">
        <f t="shared" si="95"/>
        <v>8.3903884200000001E-8</v>
      </c>
    </row>
    <row r="6102" spans="1:8" x14ac:dyDescent="0.4">
      <c r="A6102" s="49"/>
      <c r="B6102" s="50" t="s">
        <v>377</v>
      </c>
      <c r="C6102" s="51">
        <v>3.5954400000000001E-8</v>
      </c>
      <c r="D6102" s="51">
        <v>1.1347499999999999E-7</v>
      </c>
      <c r="E6102" s="51">
        <v>9.5980200000000007E-9</v>
      </c>
      <c r="F6102" s="52">
        <v>5.4899999999999999E-9</v>
      </c>
      <c r="G6102" s="53">
        <v>1.6451742E-7</v>
      </c>
      <c r="H6102" s="53">
        <f t="shared" si="95"/>
        <v>8.3903884200000001E-8</v>
      </c>
    </row>
    <row r="6103" spans="1:8" x14ac:dyDescent="0.4">
      <c r="A6103" s="49"/>
      <c r="B6103" s="50" t="s">
        <v>319</v>
      </c>
      <c r="C6103" s="51">
        <v>3.9059700000000004E-8</v>
      </c>
      <c r="D6103" s="51">
        <v>1.1487000000000001E-7</v>
      </c>
      <c r="E6103" s="51">
        <v>1.1382299999999999E-8</v>
      </c>
      <c r="F6103" s="52">
        <v>8.199999999999999E-9</v>
      </c>
      <c r="G6103" s="53">
        <v>1.73512E-7</v>
      </c>
      <c r="H6103" s="53">
        <f t="shared" si="95"/>
        <v>8.8491120000000007E-8</v>
      </c>
    </row>
    <row r="6104" spans="1:8" x14ac:dyDescent="0.4">
      <c r="A6104" s="49"/>
      <c r="B6104" s="50" t="s">
        <v>320</v>
      </c>
      <c r="C6104" s="51">
        <v>3.9099999999999999E-8</v>
      </c>
      <c r="D6104" s="51">
        <v>1.15E-7</v>
      </c>
      <c r="E6104" s="51">
        <v>1.14E-8</v>
      </c>
      <c r="F6104" s="52">
        <v>8.199999999999999E-9</v>
      </c>
      <c r="G6104" s="53">
        <v>1.7370000000000003E-7</v>
      </c>
      <c r="H6104" s="53">
        <f t="shared" si="95"/>
        <v>8.8587000000000011E-8</v>
      </c>
    </row>
    <row r="6105" spans="1:8" x14ac:dyDescent="0.4">
      <c r="A6105" s="49"/>
      <c r="B6105" s="50" t="s">
        <v>402</v>
      </c>
      <c r="C6105" s="51">
        <v>4.7661900000000001E-8</v>
      </c>
      <c r="D6105" s="51">
        <v>1.21082E-7</v>
      </c>
      <c r="E6105" s="51">
        <v>1.23743E-8</v>
      </c>
      <c r="F6105" s="52">
        <v>9.5599999999999992E-9</v>
      </c>
      <c r="G6105" s="53">
        <v>1.9067819999999999E-7</v>
      </c>
      <c r="H6105" s="53">
        <f t="shared" si="95"/>
        <v>9.7245881999999992E-8</v>
      </c>
    </row>
    <row r="6106" spans="1:8" x14ac:dyDescent="0.4">
      <c r="A6106" s="49"/>
      <c r="B6106" s="50" t="s">
        <v>226</v>
      </c>
      <c r="C6106" s="51">
        <v>5.9120399999999998E-8</v>
      </c>
      <c r="D6106" s="51">
        <v>1.3243999999999999E-7</v>
      </c>
      <c r="E6106" s="51">
        <v>1.21345E-8</v>
      </c>
      <c r="F6106" s="52">
        <v>9.46E-9</v>
      </c>
      <c r="G6106" s="53">
        <v>2.1315489999999999E-7</v>
      </c>
      <c r="H6106" s="53">
        <f t="shared" si="95"/>
        <v>1.0870899899999999E-7</v>
      </c>
    </row>
    <row r="6107" spans="1:8" x14ac:dyDescent="0.4">
      <c r="A6107" s="49"/>
      <c r="B6107" s="50" t="s">
        <v>429</v>
      </c>
      <c r="C6107" s="51">
        <v>5.7399999999999998E-8</v>
      </c>
      <c r="D6107" s="51">
        <v>1.7840200000000001E-7</v>
      </c>
      <c r="E6107" s="51">
        <v>1.3400000000000001E-8</v>
      </c>
      <c r="F6107" s="52">
        <v>6.48E-9</v>
      </c>
      <c r="G6107" s="53">
        <v>2.5568200000000003E-7</v>
      </c>
      <c r="H6107" s="53">
        <f t="shared" si="95"/>
        <v>1.3039782000000001E-7</v>
      </c>
    </row>
    <row r="6108" spans="1:8" x14ac:dyDescent="0.4">
      <c r="A6108" s="49"/>
      <c r="B6108" s="50" t="s">
        <v>444</v>
      </c>
      <c r="C6108" s="51">
        <v>6.9915000000000001E-8</v>
      </c>
      <c r="D6108" s="51">
        <v>1.6379499999999999E-7</v>
      </c>
      <c r="E6108" s="51">
        <v>1.4720099999999999E-8</v>
      </c>
      <c r="F6108" s="52">
        <v>1.1600000000000001E-8</v>
      </c>
      <c r="G6108" s="53">
        <v>2.6003009999999997E-7</v>
      </c>
      <c r="H6108" s="53">
        <f t="shared" si="95"/>
        <v>1.3261535099999998E-7</v>
      </c>
    </row>
    <row r="6109" spans="1:8" x14ac:dyDescent="0.4">
      <c r="A6109" s="49"/>
      <c r="B6109" s="50" t="s">
        <v>452</v>
      </c>
      <c r="C6109" s="51">
        <v>9.2719100000000003E-8</v>
      </c>
      <c r="D6109" s="51">
        <v>1.5273099999999999E-7</v>
      </c>
      <c r="E6109" s="51">
        <v>1.35998E-8</v>
      </c>
      <c r="F6109" s="52">
        <v>1.03E-8</v>
      </c>
      <c r="G6109" s="53">
        <v>2.6934989999999997E-7</v>
      </c>
      <c r="H6109" s="53">
        <f t="shared" si="95"/>
        <v>1.3736844899999998E-7</v>
      </c>
    </row>
    <row r="6110" spans="1:8" x14ac:dyDescent="0.4">
      <c r="A6110" s="49"/>
      <c r="B6110" s="50" t="s">
        <v>451</v>
      </c>
      <c r="C6110" s="51">
        <v>5.9352399999999996E-8</v>
      </c>
      <c r="D6110" s="51">
        <v>2.1159999999999999E-7</v>
      </c>
      <c r="E6110" s="51">
        <v>1.52523E-8</v>
      </c>
      <c r="F6110" s="52">
        <v>5.2900000000000006E-9</v>
      </c>
      <c r="G6110" s="53">
        <v>2.9149470000000003E-7</v>
      </c>
      <c r="H6110" s="53">
        <f t="shared" si="95"/>
        <v>1.48662297E-7</v>
      </c>
    </row>
    <row r="6111" spans="1:8" x14ac:dyDescent="0.4">
      <c r="A6111" s="49"/>
      <c r="B6111" s="50" t="s">
        <v>371</v>
      </c>
      <c r="C6111" s="51">
        <v>4.9885300000000003E-8</v>
      </c>
      <c r="D6111" s="51">
        <v>2.4126500000000001E-7</v>
      </c>
      <c r="E6111" s="51">
        <v>9.2069600000000015E-9</v>
      </c>
      <c r="F6111" s="52">
        <v>4.9799999999999998E-9</v>
      </c>
      <c r="G6111" s="53">
        <v>3.0533726000000002E-7</v>
      </c>
      <c r="H6111" s="53">
        <f t="shared" si="95"/>
        <v>1.557220026E-7</v>
      </c>
    </row>
    <row r="6112" spans="1:8" x14ac:dyDescent="0.4">
      <c r="A6112" s="49"/>
      <c r="B6112" s="50" t="s">
        <v>346</v>
      </c>
      <c r="C6112" s="51">
        <v>6.800630000000001E-8</v>
      </c>
      <c r="D6112" s="51">
        <v>1.84925E-7</v>
      </c>
      <c r="E6112" s="51">
        <v>1.46768E-8</v>
      </c>
      <c r="F6112" s="52">
        <v>3.9700000000000005E-8</v>
      </c>
      <c r="G6112" s="53">
        <v>3.0730810000000001E-7</v>
      </c>
      <c r="H6112" s="53">
        <f t="shared" si="95"/>
        <v>1.56727131E-7</v>
      </c>
    </row>
    <row r="6113" spans="1:8" x14ac:dyDescent="0.4">
      <c r="A6113" s="49"/>
      <c r="B6113" s="50" t="s">
        <v>317</v>
      </c>
      <c r="C6113" s="51">
        <v>8.6000000000000002E-8</v>
      </c>
      <c r="D6113" s="51">
        <v>2.0599999999999999E-7</v>
      </c>
      <c r="E6113" s="51">
        <v>1.6199999999999999E-8</v>
      </c>
      <c r="F6113" s="52">
        <v>9.6199999999999995E-9</v>
      </c>
      <c r="G6113" s="53">
        <v>3.1782000000000002E-7</v>
      </c>
      <c r="H6113" s="53">
        <f t="shared" si="95"/>
        <v>1.6208820000000003E-7</v>
      </c>
    </row>
    <row r="6114" spans="1:8" x14ac:dyDescent="0.4">
      <c r="A6114" s="49"/>
      <c r="B6114" s="50" t="s">
        <v>359</v>
      </c>
      <c r="C6114" s="51">
        <v>6.7566100000000003E-8</v>
      </c>
      <c r="D6114" s="51">
        <v>2.5907399999999995E-7</v>
      </c>
      <c r="E6114" s="51">
        <v>1.9343100000000002E-8</v>
      </c>
      <c r="F6114" s="52">
        <v>7.4700000000000001E-9</v>
      </c>
      <c r="G6114" s="53">
        <v>3.5345319999999994E-7</v>
      </c>
      <c r="H6114" s="53">
        <f t="shared" si="95"/>
        <v>1.8026113199999998E-7</v>
      </c>
    </row>
    <row r="6115" spans="1:8" x14ac:dyDescent="0.4">
      <c r="A6115" s="49"/>
      <c r="B6115" s="50" t="s">
        <v>385</v>
      </c>
      <c r="C6115" s="51">
        <v>9.6591999999999996E-8</v>
      </c>
      <c r="D6115" s="51">
        <v>2.26292E-7</v>
      </c>
      <c r="E6115" s="51">
        <v>2.0336700000000002E-8</v>
      </c>
      <c r="F6115" s="52">
        <v>1.6099999999999999E-8</v>
      </c>
      <c r="G6115" s="53">
        <v>3.5932070000000002E-7</v>
      </c>
      <c r="H6115" s="53">
        <f t="shared" si="95"/>
        <v>1.8325355700000002E-7</v>
      </c>
    </row>
    <row r="6116" spans="1:8" x14ac:dyDescent="0.4">
      <c r="A6116" s="49"/>
      <c r="B6116" s="50" t="s">
        <v>443</v>
      </c>
      <c r="C6116" s="51">
        <v>1.2398899999999999E-7</v>
      </c>
      <c r="D6116" s="51">
        <v>2.3821500000000002E-7</v>
      </c>
      <c r="E6116" s="51">
        <v>2.0219999999999998E-8</v>
      </c>
      <c r="F6116" s="52">
        <v>1.55E-8</v>
      </c>
      <c r="G6116" s="53">
        <v>3.9792399999999996E-7</v>
      </c>
      <c r="H6116" s="53">
        <f t="shared" si="95"/>
        <v>2.0294123999999999E-7</v>
      </c>
    </row>
    <row r="6117" spans="1:8" x14ac:dyDescent="0.4">
      <c r="A6117" s="49"/>
      <c r="B6117" s="50" t="s">
        <v>433</v>
      </c>
      <c r="C6117" s="51">
        <v>1.11324E-7</v>
      </c>
      <c r="D6117" s="51">
        <v>2.41142E-7</v>
      </c>
      <c r="E6117" s="51">
        <v>1.7758700000000001E-8</v>
      </c>
      <c r="F6117" s="52">
        <v>2.9899999999999996E-8</v>
      </c>
      <c r="G6117" s="53">
        <v>4.0012469999999996E-7</v>
      </c>
      <c r="H6117" s="53">
        <f t="shared" si="95"/>
        <v>2.0406359699999999E-7</v>
      </c>
    </row>
    <row r="6118" spans="1:8" x14ac:dyDescent="0.4">
      <c r="A6118" s="49"/>
      <c r="B6118" s="50" t="s">
        <v>463</v>
      </c>
      <c r="C6118" s="51">
        <v>1.18E-7</v>
      </c>
      <c r="D6118" s="51">
        <v>2.3900000000000001E-7</v>
      </c>
      <c r="E6118" s="51">
        <v>1.7200000000000002E-8</v>
      </c>
      <c r="F6118" s="52">
        <v>2.9300000000000001E-8</v>
      </c>
      <c r="G6118" s="53">
        <v>4.0349999999999998E-7</v>
      </c>
      <c r="H6118" s="53">
        <f t="shared" si="95"/>
        <v>2.0578499999999999E-7</v>
      </c>
    </row>
    <row r="6119" spans="1:8" x14ac:dyDescent="0.4">
      <c r="A6119" s="49"/>
      <c r="B6119" s="50" t="s">
        <v>292</v>
      </c>
      <c r="C6119" s="51">
        <v>6.6706799999999992E-8</v>
      </c>
      <c r="D6119" s="51">
        <v>2.3882000000000002E-7</v>
      </c>
      <c r="E6119" s="51">
        <v>3.8619899999999999E-8</v>
      </c>
      <c r="F6119" s="52">
        <v>6.6199999999999997E-8</v>
      </c>
      <c r="G6119" s="53">
        <v>4.1034669999999991E-7</v>
      </c>
      <c r="H6119" s="53">
        <f t="shared" si="95"/>
        <v>2.0927681699999995E-7</v>
      </c>
    </row>
    <row r="6120" spans="1:8" x14ac:dyDescent="0.4">
      <c r="A6120" s="49"/>
      <c r="B6120" s="50" t="s">
        <v>388</v>
      </c>
      <c r="C6120" s="51">
        <v>1.5433100000000001E-7</v>
      </c>
      <c r="D6120" s="51">
        <v>2.3849099999999999E-7</v>
      </c>
      <c r="E6120" s="51">
        <v>1.9471599999999999E-8</v>
      </c>
      <c r="F6120" s="52">
        <v>1.3600000000000001E-8</v>
      </c>
      <c r="G6120" s="53">
        <v>4.2589360000000005E-7</v>
      </c>
      <c r="H6120" s="53">
        <f t="shared" si="95"/>
        <v>2.1720573600000001E-7</v>
      </c>
    </row>
    <row r="6121" spans="1:8" x14ac:dyDescent="0.4">
      <c r="A6121" s="49"/>
      <c r="B6121" s="50" t="s">
        <v>434</v>
      </c>
      <c r="C6121" s="51">
        <v>1.13322E-7</v>
      </c>
      <c r="D6121" s="51">
        <v>2.6505000000000001E-7</v>
      </c>
      <c r="E6121" s="51">
        <v>1.9598699999999999E-8</v>
      </c>
      <c r="F6121" s="52">
        <v>3.5299999999999998E-8</v>
      </c>
      <c r="G6121" s="53">
        <v>4.3327070000000001E-7</v>
      </c>
      <c r="H6121" s="53">
        <f t="shared" si="95"/>
        <v>2.2096805700000002E-7</v>
      </c>
    </row>
    <row r="6122" spans="1:8" x14ac:dyDescent="0.4">
      <c r="A6122" s="49"/>
      <c r="B6122" s="50" t="s">
        <v>343</v>
      </c>
      <c r="C6122" s="51">
        <v>1.26171E-7</v>
      </c>
      <c r="D6122" s="51">
        <v>3.7350499999999998E-7</v>
      </c>
      <c r="E6122" s="51">
        <v>2.1959499999999999E-8</v>
      </c>
      <c r="F6122" s="52">
        <v>1.7800000000000001E-8</v>
      </c>
      <c r="G6122" s="53">
        <v>5.394355E-7</v>
      </c>
      <c r="H6122" s="53">
        <f t="shared" si="95"/>
        <v>2.7511210499999999E-7</v>
      </c>
    </row>
    <row r="6123" spans="1:8" x14ac:dyDescent="0.4">
      <c r="A6123" s="49"/>
      <c r="B6123" s="50" t="s">
        <v>469</v>
      </c>
      <c r="C6123" s="51">
        <v>1.48E-7</v>
      </c>
      <c r="D6123" s="51">
        <v>3.6300000000000001E-7</v>
      </c>
      <c r="E6123" s="51">
        <v>1.9099999999999999E-8</v>
      </c>
      <c r="F6123" s="52">
        <v>2.7999999999999999E-8</v>
      </c>
      <c r="G6123" s="53">
        <v>5.581E-7</v>
      </c>
      <c r="H6123" s="53">
        <f t="shared" si="95"/>
        <v>2.84631E-7</v>
      </c>
    </row>
    <row r="6124" spans="1:8" x14ac:dyDescent="0.4">
      <c r="A6124" s="49"/>
      <c r="B6124" s="50" t="s">
        <v>435</v>
      </c>
      <c r="C6124" s="51">
        <v>1.4821699999999998E-7</v>
      </c>
      <c r="D6124" s="51">
        <v>3.6337899999999999E-7</v>
      </c>
      <c r="E6124" s="51">
        <v>1.9140700000000003E-8</v>
      </c>
      <c r="F6124" s="52">
        <v>2.7999999999999999E-8</v>
      </c>
      <c r="G6124" s="53">
        <v>5.5873669999999998E-7</v>
      </c>
      <c r="H6124" s="53">
        <f t="shared" si="95"/>
        <v>2.8495571700000001E-7</v>
      </c>
    </row>
    <row r="6125" spans="1:8" x14ac:dyDescent="0.4">
      <c r="A6125" s="49"/>
      <c r="B6125" s="50" t="s">
        <v>440</v>
      </c>
      <c r="C6125" s="51">
        <v>1.3899999999999999E-7</v>
      </c>
      <c r="D6125" s="51">
        <v>3.6400000000000003E-7</v>
      </c>
      <c r="E6125" s="51">
        <v>3.0199999999999999E-8</v>
      </c>
      <c r="F6125" s="52">
        <v>3.9499999999999996E-8</v>
      </c>
      <c r="G6125" s="53">
        <v>5.7270000000000004E-7</v>
      </c>
      <c r="H6125" s="53">
        <f t="shared" si="95"/>
        <v>2.9207700000000003E-7</v>
      </c>
    </row>
    <row r="6126" spans="1:8" x14ac:dyDescent="0.4">
      <c r="A6126" s="49"/>
      <c r="B6126" s="50" t="s">
        <v>411</v>
      </c>
      <c r="C6126" s="51">
        <v>1.3934700000000001E-7</v>
      </c>
      <c r="D6126" s="51">
        <v>3.6386300000000001E-7</v>
      </c>
      <c r="E6126" s="51">
        <v>3.0225199999999999E-8</v>
      </c>
      <c r="F6126" s="52">
        <v>3.9499999999999996E-8</v>
      </c>
      <c r="G6126" s="53">
        <v>5.7293520000000005E-7</v>
      </c>
      <c r="H6126" s="53">
        <f t="shared" si="95"/>
        <v>2.9219695200000004E-7</v>
      </c>
    </row>
    <row r="6127" spans="1:8" x14ac:dyDescent="0.4">
      <c r="A6127" s="49"/>
      <c r="B6127" s="50" t="s">
        <v>439</v>
      </c>
      <c r="C6127" s="51">
        <v>1.3934700000000001E-7</v>
      </c>
      <c r="D6127" s="51">
        <v>3.6386300000000001E-7</v>
      </c>
      <c r="E6127" s="51">
        <v>3.0225199999999999E-8</v>
      </c>
      <c r="F6127" s="52">
        <v>3.9499999999999996E-8</v>
      </c>
      <c r="G6127" s="53">
        <v>5.7293520000000005E-7</v>
      </c>
      <c r="H6127" s="53">
        <f t="shared" si="95"/>
        <v>2.9219695200000004E-7</v>
      </c>
    </row>
    <row r="6128" spans="1:8" x14ac:dyDescent="0.4">
      <c r="A6128" s="49"/>
      <c r="B6128" s="50" t="s">
        <v>474</v>
      </c>
      <c r="C6128" s="51">
        <v>1.3934700000000001E-7</v>
      </c>
      <c r="D6128" s="51">
        <v>3.6386300000000001E-7</v>
      </c>
      <c r="E6128" s="51">
        <v>3.0225199999999999E-8</v>
      </c>
      <c r="F6128" s="52">
        <v>3.9499999999999996E-8</v>
      </c>
      <c r="G6128" s="53">
        <v>5.7293520000000005E-7</v>
      </c>
      <c r="H6128" s="53">
        <f t="shared" si="95"/>
        <v>2.9219695200000004E-7</v>
      </c>
    </row>
    <row r="6129" spans="1:8" x14ac:dyDescent="0.4">
      <c r="A6129" s="49"/>
      <c r="B6129" s="50" t="s">
        <v>467</v>
      </c>
      <c r="C6129" s="51">
        <v>1.5190700000000001E-7</v>
      </c>
      <c r="D6129" s="51">
        <v>4.2752099999999998E-7</v>
      </c>
      <c r="E6129" s="51">
        <v>2.9548800000000001E-8</v>
      </c>
      <c r="F6129" s="52">
        <v>2.7599999999999999E-8</v>
      </c>
      <c r="G6129" s="53">
        <v>6.3657679999999999E-7</v>
      </c>
      <c r="H6129" s="53">
        <f t="shared" si="95"/>
        <v>3.2465416800000002E-7</v>
      </c>
    </row>
    <row r="6130" spans="1:8" x14ac:dyDescent="0.4">
      <c r="A6130" s="49"/>
      <c r="B6130" s="50" t="s">
        <v>329</v>
      </c>
      <c r="C6130" s="51">
        <v>1.63639E-7</v>
      </c>
      <c r="D6130" s="51">
        <v>4.24181E-7</v>
      </c>
      <c r="E6130" s="51">
        <v>3.7747799999999997E-8</v>
      </c>
      <c r="F6130" s="52">
        <v>4.9200000000000004E-8</v>
      </c>
      <c r="G6130" s="53">
        <v>6.7476779999999996E-7</v>
      </c>
      <c r="H6130" s="53">
        <f t="shared" si="95"/>
        <v>3.4413157800000001E-7</v>
      </c>
    </row>
    <row r="6131" spans="1:8" x14ac:dyDescent="0.4">
      <c r="A6131" s="49"/>
      <c r="B6131" s="50" t="s">
        <v>412</v>
      </c>
      <c r="C6131" s="51">
        <v>1.3899999999999999E-7</v>
      </c>
      <c r="D6131" s="51">
        <v>4.2900000000000004E-7</v>
      </c>
      <c r="E6131" s="51">
        <v>6.6699999999999995E-9</v>
      </c>
      <c r="F6131" s="52">
        <v>1.02E-7</v>
      </c>
      <c r="G6131" s="53">
        <v>6.7667000000000004E-7</v>
      </c>
      <c r="H6131" s="53">
        <f t="shared" si="95"/>
        <v>3.4510170000000001E-7</v>
      </c>
    </row>
    <row r="6132" spans="1:8" x14ac:dyDescent="0.4">
      <c r="A6132" s="49"/>
      <c r="B6132" s="50" t="s">
        <v>465</v>
      </c>
      <c r="C6132" s="51">
        <v>2.6979899999999997E-7</v>
      </c>
      <c r="D6132" s="51">
        <v>4.1358399999999998E-7</v>
      </c>
      <c r="E6132" s="51">
        <v>3.5687400000000002E-8</v>
      </c>
      <c r="F6132" s="52">
        <v>2.9300000000000001E-8</v>
      </c>
      <c r="G6132" s="53">
        <v>7.4837039999999999E-7</v>
      </c>
      <c r="H6132" s="53">
        <f t="shared" si="95"/>
        <v>3.81668904E-7</v>
      </c>
    </row>
    <row r="6133" spans="1:8" x14ac:dyDescent="0.4">
      <c r="A6133" s="49"/>
      <c r="B6133" s="50" t="s">
        <v>410</v>
      </c>
      <c r="C6133" s="51">
        <v>1.42E-7</v>
      </c>
      <c r="D6133" s="51">
        <v>5.7399999999999993E-7</v>
      </c>
      <c r="E6133" s="51">
        <v>1.14E-8</v>
      </c>
      <c r="F6133" s="52">
        <v>3.4300000000000003E-8</v>
      </c>
      <c r="G6133" s="53">
        <v>7.6169999999999995E-7</v>
      </c>
      <c r="H6133" s="53">
        <f t="shared" si="95"/>
        <v>3.8846699999999995E-7</v>
      </c>
    </row>
    <row r="6134" spans="1:8" x14ac:dyDescent="0.4">
      <c r="A6134" s="49"/>
      <c r="B6134" s="50" t="s">
        <v>350</v>
      </c>
      <c r="C6134" s="51">
        <v>1.68E-7</v>
      </c>
      <c r="D6134" s="51">
        <v>4.3292299999999997E-7</v>
      </c>
      <c r="E6134" s="51">
        <v>7.2800999999999991E-8</v>
      </c>
      <c r="F6134" s="52">
        <v>1.1299999999999999E-7</v>
      </c>
      <c r="G6134" s="53">
        <v>7.8672399999999994E-7</v>
      </c>
      <c r="H6134" s="53">
        <f t="shared" si="95"/>
        <v>4.0122924E-7</v>
      </c>
    </row>
    <row r="6135" spans="1:8" x14ac:dyDescent="0.4">
      <c r="A6135" s="49"/>
      <c r="B6135" s="50" t="s">
        <v>349</v>
      </c>
      <c r="C6135" s="51">
        <v>1.68286E-7</v>
      </c>
      <c r="D6135" s="51">
        <v>4.3292299999999997E-7</v>
      </c>
      <c r="E6135" s="51">
        <v>7.2800999999999991E-8</v>
      </c>
      <c r="F6135" s="52">
        <v>1.1299999999999999E-7</v>
      </c>
      <c r="G6135" s="53">
        <v>7.8701000000000011E-7</v>
      </c>
      <c r="H6135" s="53">
        <f t="shared" si="95"/>
        <v>4.0137510000000008E-7</v>
      </c>
    </row>
    <row r="6136" spans="1:8" x14ac:dyDescent="0.4">
      <c r="A6136" s="49"/>
      <c r="B6136" s="50" t="s">
        <v>74</v>
      </c>
      <c r="C6136" s="51">
        <v>1.68286E-7</v>
      </c>
      <c r="D6136" s="51">
        <v>4.3292299999999997E-7</v>
      </c>
      <c r="E6136" s="51">
        <v>7.2800999999999991E-8</v>
      </c>
      <c r="F6136" s="52">
        <v>1.1299999999999999E-7</v>
      </c>
      <c r="G6136" s="53">
        <v>7.8701000000000011E-7</v>
      </c>
      <c r="H6136" s="53">
        <f t="shared" si="95"/>
        <v>4.0137510000000008E-7</v>
      </c>
    </row>
    <row r="6137" spans="1:8" x14ac:dyDescent="0.4">
      <c r="A6137" s="49"/>
      <c r="B6137" s="50" t="s">
        <v>277</v>
      </c>
      <c r="C6137" s="51">
        <v>1.91E-7</v>
      </c>
      <c r="D6137" s="51">
        <v>5.0900000000000002E-7</v>
      </c>
      <c r="E6137" s="51">
        <v>7.26138E-9</v>
      </c>
      <c r="F6137" s="52">
        <v>9.4199999999999996E-8</v>
      </c>
      <c r="G6137" s="53">
        <v>8.0146138000000006E-7</v>
      </c>
      <c r="H6137" s="53">
        <f t="shared" si="95"/>
        <v>4.0874530380000003E-7</v>
      </c>
    </row>
    <row r="6138" spans="1:8" x14ac:dyDescent="0.4">
      <c r="A6138" s="49"/>
      <c r="B6138" s="50" t="s">
        <v>430</v>
      </c>
      <c r="C6138" s="51">
        <v>2.1164099999999998E-7</v>
      </c>
      <c r="D6138" s="51">
        <v>6.6774399999999992E-7</v>
      </c>
      <c r="E6138" s="51">
        <v>5.1430700000000003E-8</v>
      </c>
      <c r="F6138" s="52">
        <v>9.0000000000000012E-8</v>
      </c>
      <c r="G6138" s="53">
        <v>1.0208156999999998E-6</v>
      </c>
      <c r="H6138" s="53">
        <f t="shared" si="95"/>
        <v>5.2061600699999987E-7</v>
      </c>
    </row>
    <row r="6139" spans="1:8" x14ac:dyDescent="0.4">
      <c r="A6139" s="49"/>
      <c r="B6139" s="50" t="s">
        <v>225</v>
      </c>
      <c r="C6139" s="51">
        <v>2.3778E-7</v>
      </c>
      <c r="D6139" s="51">
        <v>6.74302E-7</v>
      </c>
      <c r="E6139" s="51">
        <v>5.8200199999999996E-8</v>
      </c>
      <c r="F6139" s="52">
        <v>8.2500000000000004E-8</v>
      </c>
      <c r="G6139" s="53">
        <v>1.0527821999999999E-6</v>
      </c>
      <c r="H6139" s="53">
        <f t="shared" si="95"/>
        <v>5.3691892199999992E-7</v>
      </c>
    </row>
    <row r="6140" spans="1:8" x14ac:dyDescent="0.4">
      <c r="A6140" s="49"/>
      <c r="B6140" s="50" t="s">
        <v>333</v>
      </c>
      <c r="C6140" s="51">
        <v>2.4745600000000002E-7</v>
      </c>
      <c r="D6140" s="51">
        <v>6.9300600000000003E-7</v>
      </c>
      <c r="E6140" s="51">
        <v>5.0900299999999996E-8</v>
      </c>
      <c r="F6140" s="52">
        <v>9.0600000000000004E-8</v>
      </c>
      <c r="G6140" s="53">
        <v>1.0819623E-6</v>
      </c>
      <c r="H6140" s="53">
        <f t="shared" si="95"/>
        <v>5.51800773E-7</v>
      </c>
    </row>
    <row r="6141" spans="1:8" x14ac:dyDescent="0.4">
      <c r="A6141" s="49"/>
      <c r="B6141" s="50" t="s">
        <v>461</v>
      </c>
      <c r="C6141" s="51">
        <v>2.61847E-7</v>
      </c>
      <c r="D6141" s="51">
        <v>7.3541499999999997E-7</v>
      </c>
      <c r="E6141" s="51">
        <v>5.4554400000000002E-8</v>
      </c>
      <c r="F6141" s="52">
        <v>1.0000000000000001E-7</v>
      </c>
      <c r="G6141" s="53">
        <v>1.1518164000000001E-6</v>
      </c>
      <c r="H6141" s="53">
        <f t="shared" si="95"/>
        <v>5.8742636400000011E-7</v>
      </c>
    </row>
    <row r="6142" spans="1:8" x14ac:dyDescent="0.4">
      <c r="A6142" s="49"/>
      <c r="B6142" s="50" t="s">
        <v>420</v>
      </c>
      <c r="C6142" s="51">
        <v>2.8699999999999996E-7</v>
      </c>
      <c r="D6142" s="51">
        <v>8.6899999999999996E-7</v>
      </c>
      <c r="E6142" s="51">
        <v>1.7900000000000001E-8</v>
      </c>
      <c r="F6142" s="52">
        <v>1.48E-8</v>
      </c>
      <c r="G6142" s="53">
        <v>1.1886999999999997E-6</v>
      </c>
      <c r="H6142" s="53">
        <f t="shared" si="95"/>
        <v>6.0623699999999987E-7</v>
      </c>
    </row>
    <row r="6143" spans="1:8" x14ac:dyDescent="0.4">
      <c r="A6143" s="49"/>
      <c r="B6143" s="50" t="s">
        <v>432</v>
      </c>
      <c r="C6143" s="51">
        <v>3.2766499999999999E-7</v>
      </c>
      <c r="D6143" s="51">
        <v>7.6741999999999997E-7</v>
      </c>
      <c r="E6143" s="51">
        <v>8.6664599999999994E-8</v>
      </c>
      <c r="F6143" s="52">
        <v>9.7999999999999991E-8</v>
      </c>
      <c r="G6143" s="53">
        <v>1.2797495999999999E-6</v>
      </c>
      <c r="H6143" s="53">
        <f t="shared" si="95"/>
        <v>6.52672296E-7</v>
      </c>
    </row>
    <row r="6144" spans="1:8" x14ac:dyDescent="0.4">
      <c r="A6144" s="49"/>
      <c r="B6144" s="50" t="s">
        <v>456</v>
      </c>
      <c r="C6144" s="51">
        <v>2.8676500000000004E-7</v>
      </c>
      <c r="D6144" s="51">
        <v>8.2085100000000008E-7</v>
      </c>
      <c r="E6144" s="51">
        <v>5.9356400000000001E-8</v>
      </c>
      <c r="F6144" s="52">
        <v>1.14E-7</v>
      </c>
      <c r="G6144" s="53">
        <v>1.2809723999999999E-6</v>
      </c>
      <c r="H6144" s="53">
        <f t="shared" si="95"/>
        <v>6.5329592399999999E-7</v>
      </c>
    </row>
    <row r="6145" spans="1:8" x14ac:dyDescent="0.4">
      <c r="A6145" s="49"/>
      <c r="B6145" s="50" t="s">
        <v>392</v>
      </c>
      <c r="C6145" s="51">
        <v>5.3615300000000002E-7</v>
      </c>
      <c r="D6145" s="51">
        <v>7.2379900000000003E-7</v>
      </c>
      <c r="E6145" s="51">
        <v>2.34266E-8</v>
      </c>
      <c r="F6145" s="52">
        <v>7.3300000000000001E-8</v>
      </c>
      <c r="G6145" s="53">
        <v>1.3566785999999999E-6</v>
      </c>
      <c r="H6145" s="53">
        <f t="shared" si="95"/>
        <v>6.9190608599999994E-7</v>
      </c>
    </row>
    <row r="6146" spans="1:8" x14ac:dyDescent="0.4">
      <c r="A6146" s="49"/>
      <c r="B6146" s="50" t="s">
        <v>227</v>
      </c>
      <c r="C6146" s="51">
        <v>1.4352E-8</v>
      </c>
      <c r="D6146" s="51">
        <v>4.5273400000000001E-7</v>
      </c>
      <c r="E6146" s="51">
        <v>6.06958E-9</v>
      </c>
      <c r="F6146" s="52">
        <v>1.0499999999999999E-6</v>
      </c>
      <c r="G6146" s="53">
        <v>1.5231555799999999E-6</v>
      </c>
      <c r="H6146" s="53">
        <f t="shared" si="95"/>
        <v>7.768093458E-7</v>
      </c>
    </row>
    <row r="6147" spans="1:8" x14ac:dyDescent="0.4">
      <c r="A6147" s="49"/>
      <c r="B6147" s="50" t="s">
        <v>80</v>
      </c>
      <c r="C6147" s="51">
        <v>3.0631099999999997E-7</v>
      </c>
      <c r="D6147" s="51">
        <v>1.0389999999999999E-6</v>
      </c>
      <c r="E6147" s="51">
        <v>6.6822300000000004E-8</v>
      </c>
      <c r="F6147" s="52">
        <v>1.3899999999999999E-7</v>
      </c>
      <c r="G6147" s="53">
        <v>1.5511332999999999E-6</v>
      </c>
      <c r="H6147" s="53">
        <f t="shared" si="95"/>
        <v>7.91077983E-7</v>
      </c>
    </row>
    <row r="6148" spans="1:8" x14ac:dyDescent="0.4">
      <c r="A6148" s="49"/>
      <c r="B6148" s="50" t="s">
        <v>378</v>
      </c>
      <c r="C6148" s="51">
        <v>3.5361700000000004E-7</v>
      </c>
      <c r="D6148" s="51">
        <v>1.00143E-6</v>
      </c>
      <c r="E6148" s="51">
        <v>7.3584599999999998E-8</v>
      </c>
      <c r="F6148" s="52">
        <v>1.5300000000000001E-7</v>
      </c>
      <c r="G6148" s="53">
        <v>1.5816316000000001E-6</v>
      </c>
      <c r="H6148" s="53">
        <f t="shared" si="95"/>
        <v>8.0663211600000007E-7</v>
      </c>
    </row>
    <row r="6149" spans="1:8" x14ac:dyDescent="0.4">
      <c r="A6149" s="49"/>
      <c r="B6149" s="50" t="s">
        <v>370</v>
      </c>
      <c r="C6149" s="51">
        <v>6.8400000000000004E-7</v>
      </c>
      <c r="D6149" s="51">
        <v>8.47E-7</v>
      </c>
      <c r="E6149" s="51">
        <v>1.36E-7</v>
      </c>
      <c r="F6149" s="52">
        <v>2.4499999999999998E-7</v>
      </c>
      <c r="G6149" s="53">
        <v>1.9120000000000001E-6</v>
      </c>
      <c r="H6149" s="53">
        <f t="shared" si="95"/>
        <v>9.7512000000000012E-7</v>
      </c>
    </row>
    <row r="6150" spans="1:8" x14ac:dyDescent="0.4">
      <c r="A6150" s="49"/>
      <c r="B6150" s="50" t="s">
        <v>369</v>
      </c>
      <c r="C6150" s="51">
        <v>6.8400000000000004E-7</v>
      </c>
      <c r="D6150" s="51">
        <v>8.4710199999999996E-7</v>
      </c>
      <c r="E6150" s="51">
        <v>1.36E-7</v>
      </c>
      <c r="F6150" s="52">
        <v>2.4499999999999998E-7</v>
      </c>
      <c r="G6150" s="53">
        <v>1.9121019999999999E-6</v>
      </c>
      <c r="H6150" s="53">
        <f t="shared" si="95"/>
        <v>9.7517201999999993E-7</v>
      </c>
    </row>
    <row r="6151" spans="1:8" x14ac:dyDescent="0.4">
      <c r="A6151" s="49"/>
      <c r="B6151" s="50" t="s">
        <v>386</v>
      </c>
      <c r="C6151" s="51">
        <v>3.8303499999999999E-7</v>
      </c>
      <c r="D6151" s="51">
        <v>1.0563199999999999E-6</v>
      </c>
      <c r="E6151" s="51">
        <v>4.1505699999999998E-8</v>
      </c>
      <c r="F6151" s="52">
        <v>4.6800000000000001E-7</v>
      </c>
      <c r="G6151" s="53">
        <v>1.9488606999999998E-6</v>
      </c>
      <c r="H6151" s="53">
        <f t="shared" si="95"/>
        <v>9.9391895699999997E-7</v>
      </c>
    </row>
    <row r="6152" spans="1:8" x14ac:dyDescent="0.4">
      <c r="A6152" s="49"/>
      <c r="B6152" s="50" t="s">
        <v>460</v>
      </c>
      <c r="C6152" s="51">
        <v>5.3200000000000005E-7</v>
      </c>
      <c r="D6152" s="51">
        <v>1.38851E-6</v>
      </c>
      <c r="E6152" s="51">
        <v>1.92E-8</v>
      </c>
      <c r="F6152" s="52">
        <v>2.4200000000000002E-7</v>
      </c>
      <c r="G6152" s="53">
        <v>2.1817100000000001E-6</v>
      </c>
      <c r="H6152" s="53">
        <f t="shared" si="95"/>
        <v>1.1126721E-6</v>
      </c>
    </row>
    <row r="6153" spans="1:8" x14ac:dyDescent="0.4">
      <c r="A6153" s="49"/>
      <c r="B6153" s="50" t="s">
        <v>87</v>
      </c>
      <c r="C6153" s="51">
        <v>6.4099999999999998E-7</v>
      </c>
      <c r="D6153" s="51">
        <v>1.11962E-6</v>
      </c>
      <c r="E6153" s="51">
        <v>1.8100000000000002E-7</v>
      </c>
      <c r="F6153" s="52">
        <v>2.4899999999999997E-7</v>
      </c>
      <c r="G6153" s="53">
        <v>2.19062E-6</v>
      </c>
      <c r="H6153" s="53">
        <f t="shared" ref="H6153:H6216" si="96">G6153*0.51</f>
        <v>1.1172162E-6</v>
      </c>
    </row>
    <row r="6154" spans="1:8" x14ac:dyDescent="0.4">
      <c r="A6154" s="49"/>
      <c r="B6154" s="50" t="s">
        <v>298</v>
      </c>
      <c r="C6154" s="51">
        <v>2.77926E-7</v>
      </c>
      <c r="D6154" s="51">
        <v>1.4538299999999999E-6</v>
      </c>
      <c r="E6154" s="51">
        <v>1.2655300000000001E-7</v>
      </c>
      <c r="F6154" s="52">
        <v>5.8400000000000004E-7</v>
      </c>
      <c r="G6154" s="53">
        <v>2.4423089999999995E-6</v>
      </c>
      <c r="H6154" s="53">
        <f t="shared" si="96"/>
        <v>1.2455775899999998E-6</v>
      </c>
    </row>
    <row r="6155" spans="1:8" x14ac:dyDescent="0.4">
      <c r="A6155" s="49"/>
      <c r="B6155" s="50" t="s">
        <v>414</v>
      </c>
      <c r="C6155" s="51">
        <v>9.3095499999999999E-7</v>
      </c>
      <c r="D6155" s="51">
        <v>8.4575299999999999E-7</v>
      </c>
      <c r="E6155" s="51">
        <v>2.7265500000000003E-7</v>
      </c>
      <c r="F6155" s="52">
        <v>4.5600000000000001E-7</v>
      </c>
      <c r="G6155" s="53">
        <v>2.5053630000000002E-6</v>
      </c>
      <c r="H6155" s="53">
        <f t="shared" si="96"/>
        <v>1.2777351300000002E-6</v>
      </c>
    </row>
    <row r="6156" spans="1:8" x14ac:dyDescent="0.4">
      <c r="A6156" s="49"/>
      <c r="B6156" s="50" t="s">
        <v>91</v>
      </c>
      <c r="C6156" s="51">
        <v>1.24E-6</v>
      </c>
      <c r="D6156" s="51">
        <v>1.0101299999999998E-6</v>
      </c>
      <c r="E6156" s="51">
        <v>9.9799999999999994E-8</v>
      </c>
      <c r="F6156" s="52">
        <v>3.8599999999999999E-7</v>
      </c>
      <c r="G6156" s="53">
        <v>2.7359300000000003E-6</v>
      </c>
      <c r="H6156" s="53">
        <f t="shared" si="96"/>
        <v>1.3953243000000003E-6</v>
      </c>
    </row>
    <row r="6157" spans="1:8" x14ac:dyDescent="0.4">
      <c r="A6157" s="49"/>
      <c r="B6157" s="50" t="s">
        <v>238</v>
      </c>
      <c r="C6157" s="51">
        <v>8.4399999999999999E-7</v>
      </c>
      <c r="D6157" s="51">
        <v>1.3685999999999999E-6</v>
      </c>
      <c r="E6157" s="51">
        <v>5.3799999999999999E-8</v>
      </c>
      <c r="F6157" s="52">
        <v>5.1900000000000003E-7</v>
      </c>
      <c r="G6157" s="53">
        <v>2.7854E-6</v>
      </c>
      <c r="H6157" s="53">
        <f t="shared" si="96"/>
        <v>1.420554E-6</v>
      </c>
    </row>
    <row r="6158" spans="1:8" x14ac:dyDescent="0.4">
      <c r="A6158" s="49"/>
      <c r="B6158" s="50" t="s">
        <v>472</v>
      </c>
      <c r="C6158" s="51">
        <v>8.3699999999999999E-7</v>
      </c>
      <c r="D6158" s="51">
        <v>7.9502200000000009E-7</v>
      </c>
      <c r="E6158" s="51">
        <v>4.7699999999999994E-7</v>
      </c>
      <c r="F6158" s="52">
        <v>7.8399999999999993E-7</v>
      </c>
      <c r="G6158" s="53">
        <v>2.8930219999999998E-6</v>
      </c>
      <c r="H6158" s="53">
        <f t="shared" si="96"/>
        <v>1.4754412199999999E-6</v>
      </c>
    </row>
    <row r="6159" spans="1:8" x14ac:dyDescent="0.4">
      <c r="A6159" s="49"/>
      <c r="B6159" s="50" t="s">
        <v>423</v>
      </c>
      <c r="C6159" s="51">
        <v>9.5906900000000005E-7</v>
      </c>
      <c r="D6159" s="51">
        <v>2.0470999999999998E-6</v>
      </c>
      <c r="E6159" s="51">
        <v>7.28014E-8</v>
      </c>
      <c r="F6159" s="52">
        <v>7.5500000000000008E-7</v>
      </c>
      <c r="G6159" s="53">
        <v>3.8339704000000003E-6</v>
      </c>
      <c r="H6159" s="53">
        <f t="shared" si="96"/>
        <v>1.9553249040000003E-6</v>
      </c>
    </row>
    <row r="6160" spans="1:8" x14ac:dyDescent="0.4">
      <c r="A6160" s="49"/>
      <c r="B6160" s="50" t="s">
        <v>307</v>
      </c>
      <c r="C6160" s="51">
        <v>2.11225E-6</v>
      </c>
      <c r="D6160" s="51">
        <v>2.10714E-6</v>
      </c>
      <c r="E6160" s="51">
        <v>1.4214499999999998E-7</v>
      </c>
      <c r="F6160" s="52">
        <v>6.06E-7</v>
      </c>
      <c r="G6160" s="53">
        <v>4.9675349999999994E-6</v>
      </c>
      <c r="H6160" s="53">
        <f t="shared" si="96"/>
        <v>2.5334428499999995E-6</v>
      </c>
    </row>
    <row r="6161" spans="1:8" x14ac:dyDescent="0.4">
      <c r="A6161" s="49"/>
      <c r="B6161" s="50" t="s">
        <v>326</v>
      </c>
      <c r="C6161" s="51">
        <v>3.44727E-6</v>
      </c>
      <c r="D6161" s="51">
        <v>2.2466299999999998E-6</v>
      </c>
      <c r="E6161" s="51">
        <v>1.6310800000000001E-7</v>
      </c>
      <c r="F6161" s="52">
        <v>1.8200000000000002E-7</v>
      </c>
      <c r="G6161" s="53">
        <v>6.0390080000000003E-6</v>
      </c>
      <c r="H6161" s="53">
        <f t="shared" si="96"/>
        <v>3.0798940800000001E-6</v>
      </c>
    </row>
    <row r="6162" spans="1:8" x14ac:dyDescent="0.4">
      <c r="A6162" s="49"/>
      <c r="B6162" s="50" t="s">
        <v>416</v>
      </c>
      <c r="C6162" s="51">
        <v>8.6799999999999999E-6</v>
      </c>
      <c r="D6162" s="51">
        <v>4.6199999999999998E-6</v>
      </c>
      <c r="E6162" s="51">
        <v>2.11E-7</v>
      </c>
      <c r="F6162" s="52">
        <v>2.8099999999999999E-7</v>
      </c>
      <c r="G6162" s="53">
        <v>1.3791999999999999E-5</v>
      </c>
      <c r="H6162" s="53">
        <f t="shared" si="96"/>
        <v>7.0339200000000002E-6</v>
      </c>
    </row>
    <row r="6163" spans="1:8" x14ac:dyDescent="0.4">
      <c r="A6163" s="44" t="s">
        <v>207</v>
      </c>
      <c r="B6163" s="45" t="s">
        <v>435</v>
      </c>
      <c r="C6163" s="46">
        <v>2.2547900000000002E-8</v>
      </c>
      <c r="D6163" s="46">
        <v>4.6586099999999997E-8</v>
      </c>
      <c r="E6163" s="46">
        <v>3.2034999999999999E-9</v>
      </c>
      <c r="F6163" s="47">
        <v>9.3399999999999996E-9</v>
      </c>
      <c r="G6163" s="48">
        <v>8.1677499999999998E-8</v>
      </c>
      <c r="H6163" s="48">
        <f t="shared" si="96"/>
        <v>4.1655524999999997E-8</v>
      </c>
    </row>
    <row r="6164" spans="1:8" x14ac:dyDescent="0.4">
      <c r="A6164" s="49"/>
      <c r="B6164" s="50" t="s">
        <v>469</v>
      </c>
      <c r="C6164" s="51">
        <v>2.2547900000000002E-8</v>
      </c>
      <c r="D6164" s="51">
        <v>4.6586099999999997E-8</v>
      </c>
      <c r="E6164" s="51">
        <v>3.2034999999999999E-9</v>
      </c>
      <c r="F6164" s="52">
        <v>9.3399999999999996E-9</v>
      </c>
      <c r="G6164" s="53">
        <v>8.1677499999999998E-8</v>
      </c>
      <c r="H6164" s="53">
        <f t="shared" si="96"/>
        <v>4.1655524999999997E-8</v>
      </c>
    </row>
    <row r="6165" spans="1:8" x14ac:dyDescent="0.4">
      <c r="A6165" s="49"/>
      <c r="B6165" s="50" t="s">
        <v>463</v>
      </c>
      <c r="C6165" s="51">
        <v>2.6608400000000001E-8</v>
      </c>
      <c r="D6165" s="51">
        <v>6.2309099999999998E-8</v>
      </c>
      <c r="E6165" s="51">
        <v>5.0414200000000002E-9</v>
      </c>
      <c r="F6165" s="52">
        <v>3.6399999999999998E-9</v>
      </c>
      <c r="G6165" s="53">
        <v>9.7598919999999987E-8</v>
      </c>
      <c r="H6165" s="53">
        <f t="shared" si="96"/>
        <v>4.9775449199999992E-8</v>
      </c>
    </row>
    <row r="6166" spans="1:8" x14ac:dyDescent="0.4">
      <c r="A6166" s="49"/>
      <c r="B6166" s="50" t="s">
        <v>223</v>
      </c>
      <c r="C6166" s="51">
        <v>2.9858499999999996E-8</v>
      </c>
      <c r="D6166" s="51">
        <v>7.2536500000000009E-8</v>
      </c>
      <c r="E6166" s="51">
        <v>6.5810100000000002E-9</v>
      </c>
      <c r="F6166" s="52">
        <v>4.9300000000000001E-9</v>
      </c>
      <c r="G6166" s="53">
        <v>1.1390600999999998E-7</v>
      </c>
      <c r="H6166" s="53">
        <f t="shared" si="96"/>
        <v>5.8092065099999994E-8</v>
      </c>
    </row>
    <row r="6167" spans="1:8" x14ac:dyDescent="0.4">
      <c r="A6167" s="49"/>
      <c r="B6167" s="50" t="s">
        <v>356</v>
      </c>
      <c r="C6167" s="51">
        <v>2.9858499999999996E-8</v>
      </c>
      <c r="D6167" s="51">
        <v>7.2536500000000009E-8</v>
      </c>
      <c r="E6167" s="51">
        <v>6.5810100000000002E-9</v>
      </c>
      <c r="F6167" s="52">
        <v>4.9300000000000001E-9</v>
      </c>
      <c r="G6167" s="53">
        <v>1.1390600999999998E-7</v>
      </c>
      <c r="H6167" s="53">
        <f t="shared" si="96"/>
        <v>5.8092065099999994E-8</v>
      </c>
    </row>
    <row r="6168" spans="1:8" x14ac:dyDescent="0.4">
      <c r="A6168" s="49"/>
      <c r="B6168" s="50" t="s">
        <v>434</v>
      </c>
      <c r="C6168" s="51">
        <v>4.08154E-8</v>
      </c>
      <c r="D6168" s="51">
        <v>9.5621099999999999E-8</v>
      </c>
      <c r="E6168" s="51">
        <v>8.5934100000000012E-9</v>
      </c>
      <c r="F6168" s="52">
        <v>6.7800000000000002E-9</v>
      </c>
      <c r="G6168" s="53">
        <v>1.5180991000000003E-7</v>
      </c>
      <c r="H6168" s="53">
        <f t="shared" si="96"/>
        <v>7.742305410000001E-8</v>
      </c>
    </row>
    <row r="6169" spans="1:8" x14ac:dyDescent="0.4">
      <c r="A6169" s="49"/>
      <c r="B6169" s="50" t="s">
        <v>329</v>
      </c>
      <c r="C6169" s="51">
        <v>4.0815500000000006E-8</v>
      </c>
      <c r="D6169" s="51">
        <v>9.5621099999999999E-8</v>
      </c>
      <c r="E6169" s="51">
        <v>8.5934100000000012E-9</v>
      </c>
      <c r="F6169" s="52">
        <v>6.7800000000000002E-9</v>
      </c>
      <c r="G6169" s="53">
        <v>1.5181001000000004E-7</v>
      </c>
      <c r="H6169" s="53">
        <f t="shared" si="96"/>
        <v>7.7423105100000023E-8</v>
      </c>
    </row>
    <row r="6170" spans="1:8" x14ac:dyDescent="0.4">
      <c r="A6170" s="49"/>
      <c r="B6170" s="50" t="s">
        <v>385</v>
      </c>
      <c r="C6170" s="51">
        <v>4.0815500000000006E-8</v>
      </c>
      <c r="D6170" s="51">
        <v>9.5621099999999999E-8</v>
      </c>
      <c r="E6170" s="51">
        <v>8.5934100000000012E-9</v>
      </c>
      <c r="F6170" s="52">
        <v>6.7800000000000002E-9</v>
      </c>
      <c r="G6170" s="53">
        <v>1.5181001000000004E-7</v>
      </c>
      <c r="H6170" s="53">
        <f t="shared" si="96"/>
        <v>7.7423105100000023E-8</v>
      </c>
    </row>
    <row r="6171" spans="1:8" x14ac:dyDescent="0.4">
      <c r="A6171" s="49"/>
      <c r="B6171" s="50" t="s">
        <v>429</v>
      </c>
      <c r="C6171" s="51">
        <v>5.1376499999999997E-8</v>
      </c>
      <c r="D6171" s="51">
        <v>1.2947100000000001E-7</v>
      </c>
      <c r="E6171" s="51">
        <v>9.9389399999999996E-9</v>
      </c>
      <c r="F6171" s="52">
        <v>5.7899999999999992E-9</v>
      </c>
      <c r="G6171" s="53">
        <v>1.9657644000000001E-7</v>
      </c>
      <c r="H6171" s="53">
        <f t="shared" si="96"/>
        <v>1.0025398440000001E-7</v>
      </c>
    </row>
    <row r="6172" spans="1:8" x14ac:dyDescent="0.4">
      <c r="A6172" s="49"/>
      <c r="B6172" s="50" t="s">
        <v>456</v>
      </c>
      <c r="C6172" s="51">
        <v>5.3708099999999999E-8</v>
      </c>
      <c r="D6172" s="51">
        <v>1.50843E-7</v>
      </c>
      <c r="E6172" s="51">
        <v>1.11898E-8</v>
      </c>
      <c r="F6172" s="52">
        <v>2.0500000000000002E-8</v>
      </c>
      <c r="G6172" s="53">
        <v>2.3624090000000001E-7</v>
      </c>
      <c r="H6172" s="53">
        <f t="shared" si="96"/>
        <v>1.20482859E-7</v>
      </c>
    </row>
    <row r="6173" spans="1:8" x14ac:dyDescent="0.4">
      <c r="A6173" s="49"/>
      <c r="B6173" s="50" t="s">
        <v>411</v>
      </c>
      <c r="C6173" s="51">
        <v>7.1173499999999999E-8</v>
      </c>
      <c r="D6173" s="51">
        <v>1.9334500000000002E-7</v>
      </c>
      <c r="E6173" s="51">
        <v>1.58459E-8</v>
      </c>
      <c r="F6173" s="52">
        <v>2.3400000000000001E-8</v>
      </c>
      <c r="G6173" s="53">
        <v>3.0376440000000004E-7</v>
      </c>
      <c r="H6173" s="53">
        <f t="shared" si="96"/>
        <v>1.5491984400000003E-7</v>
      </c>
    </row>
    <row r="6174" spans="1:8" x14ac:dyDescent="0.4">
      <c r="A6174" s="49"/>
      <c r="B6174" s="50" t="s">
        <v>439</v>
      </c>
      <c r="C6174" s="51">
        <v>7.1173499999999999E-8</v>
      </c>
      <c r="D6174" s="51">
        <v>1.9334500000000002E-7</v>
      </c>
      <c r="E6174" s="51">
        <v>1.58459E-8</v>
      </c>
      <c r="F6174" s="52">
        <v>2.3400000000000001E-8</v>
      </c>
      <c r="G6174" s="53">
        <v>3.0376440000000004E-7</v>
      </c>
      <c r="H6174" s="53">
        <f t="shared" si="96"/>
        <v>1.5491984400000003E-7</v>
      </c>
    </row>
    <row r="6175" spans="1:8" x14ac:dyDescent="0.4">
      <c r="A6175" s="49"/>
      <c r="B6175" s="50" t="s">
        <v>440</v>
      </c>
      <c r="C6175" s="51">
        <v>7.1173499999999999E-8</v>
      </c>
      <c r="D6175" s="51">
        <v>1.9334500000000002E-7</v>
      </c>
      <c r="E6175" s="51">
        <v>1.58459E-8</v>
      </c>
      <c r="F6175" s="52">
        <v>2.3400000000000001E-8</v>
      </c>
      <c r="G6175" s="53">
        <v>3.0376440000000004E-7</v>
      </c>
      <c r="H6175" s="53">
        <f t="shared" si="96"/>
        <v>1.5491984400000003E-7</v>
      </c>
    </row>
    <row r="6176" spans="1:8" x14ac:dyDescent="0.4">
      <c r="A6176" s="49"/>
      <c r="B6176" s="50" t="s">
        <v>474</v>
      </c>
      <c r="C6176" s="51">
        <v>7.1173499999999999E-8</v>
      </c>
      <c r="D6176" s="51">
        <v>1.9334500000000002E-7</v>
      </c>
      <c r="E6176" s="51">
        <v>1.58459E-8</v>
      </c>
      <c r="F6176" s="52">
        <v>2.3400000000000001E-8</v>
      </c>
      <c r="G6176" s="53">
        <v>3.0376440000000004E-7</v>
      </c>
      <c r="H6176" s="53">
        <f t="shared" si="96"/>
        <v>1.5491984400000003E-7</v>
      </c>
    </row>
    <row r="6177" spans="1:8" x14ac:dyDescent="0.4">
      <c r="A6177" s="49"/>
      <c r="B6177" s="50" t="s">
        <v>225</v>
      </c>
      <c r="C6177" s="51">
        <v>7.2918200000000002E-8</v>
      </c>
      <c r="D6177" s="51">
        <v>2.0298399999999999E-7</v>
      </c>
      <c r="E6177" s="51">
        <v>1.72198E-8</v>
      </c>
      <c r="F6177" s="52">
        <v>2.14E-8</v>
      </c>
      <c r="G6177" s="53">
        <v>3.1452199999999999E-7</v>
      </c>
      <c r="H6177" s="53">
        <f t="shared" si="96"/>
        <v>1.6040621999999999E-7</v>
      </c>
    </row>
    <row r="6178" spans="1:8" x14ac:dyDescent="0.4">
      <c r="A6178" s="49"/>
      <c r="B6178" s="50" t="s">
        <v>317</v>
      </c>
      <c r="C6178" s="51">
        <v>1.02081E-7</v>
      </c>
      <c r="D6178" s="51">
        <v>2.3904300000000003E-7</v>
      </c>
      <c r="E6178" s="51">
        <v>1.9340899999999999E-8</v>
      </c>
      <c r="F6178" s="52">
        <v>1.4E-8</v>
      </c>
      <c r="G6178" s="53">
        <v>3.7446490000000002E-7</v>
      </c>
      <c r="H6178" s="53">
        <f t="shared" si="96"/>
        <v>1.9097709900000002E-7</v>
      </c>
    </row>
    <row r="6179" spans="1:8" x14ac:dyDescent="0.4">
      <c r="A6179" s="49"/>
      <c r="B6179" s="50" t="s">
        <v>401</v>
      </c>
      <c r="C6179" s="51">
        <v>1.02081E-7</v>
      </c>
      <c r="D6179" s="51">
        <v>2.3904300000000003E-7</v>
      </c>
      <c r="E6179" s="51">
        <v>1.9340899999999999E-8</v>
      </c>
      <c r="F6179" s="52">
        <v>1.4E-8</v>
      </c>
      <c r="G6179" s="53">
        <v>3.7446490000000002E-7</v>
      </c>
      <c r="H6179" s="53">
        <f t="shared" si="96"/>
        <v>1.9097709900000002E-7</v>
      </c>
    </row>
    <row r="6180" spans="1:8" x14ac:dyDescent="0.4">
      <c r="A6180" s="49"/>
      <c r="B6180" s="50" t="s">
        <v>333</v>
      </c>
      <c r="C6180" s="51">
        <v>1.85813E-7</v>
      </c>
      <c r="D6180" s="51">
        <v>5.4017699999999993E-7</v>
      </c>
      <c r="E6180" s="51">
        <v>3.8204100000000001E-8</v>
      </c>
      <c r="F6180" s="52">
        <v>5.8100000000000004E-8</v>
      </c>
      <c r="G6180" s="53">
        <v>8.2229409999999993E-7</v>
      </c>
      <c r="H6180" s="53">
        <f t="shared" si="96"/>
        <v>4.19369991E-7</v>
      </c>
    </row>
    <row r="6181" spans="1:8" x14ac:dyDescent="0.4">
      <c r="A6181" s="49"/>
      <c r="B6181" s="50" t="s">
        <v>343</v>
      </c>
      <c r="C6181" s="51">
        <v>8.3179200000000001E-7</v>
      </c>
      <c r="D6181" s="51">
        <v>9.8475699999999996E-7</v>
      </c>
      <c r="E6181" s="51">
        <v>4.72628E-8</v>
      </c>
      <c r="F6181" s="52">
        <v>3.18E-8</v>
      </c>
      <c r="G6181" s="53">
        <v>1.8956117999999999E-6</v>
      </c>
      <c r="H6181" s="53">
        <f t="shared" si="96"/>
        <v>9.6676201800000008E-7</v>
      </c>
    </row>
    <row r="6182" spans="1:8" x14ac:dyDescent="0.4">
      <c r="A6182" s="49"/>
      <c r="B6182" s="50" t="s">
        <v>266</v>
      </c>
      <c r="C6182" s="51">
        <v>4.0980200000000003E-7</v>
      </c>
      <c r="D6182" s="51">
        <v>1.2498699999999999E-6</v>
      </c>
      <c r="E6182" s="51">
        <v>8.2627300000000006E-8</v>
      </c>
      <c r="F6182" s="52">
        <v>1.5899999999999998E-7</v>
      </c>
      <c r="G6182" s="53">
        <v>1.9012993000000001E-6</v>
      </c>
      <c r="H6182" s="53">
        <f t="shared" si="96"/>
        <v>9.6966264300000013E-7</v>
      </c>
    </row>
    <row r="6183" spans="1:8" x14ac:dyDescent="0.4">
      <c r="A6183" s="44" t="s">
        <v>160</v>
      </c>
      <c r="B6183" s="45" t="s">
        <v>408</v>
      </c>
      <c r="C6183" s="46">
        <v>1.7058199999999997E-8</v>
      </c>
      <c r="D6183" s="46">
        <v>1.2638400000000001E-8</v>
      </c>
      <c r="E6183" s="46">
        <v>6.3111799999999997E-10</v>
      </c>
      <c r="F6183" s="47">
        <v>4.1300000000000004E-9</v>
      </c>
      <c r="G6183" s="48">
        <v>3.4457718000000006E-8</v>
      </c>
      <c r="H6183" s="48">
        <f t="shared" si="96"/>
        <v>1.7573436180000005E-8</v>
      </c>
    </row>
    <row r="6184" spans="1:8" x14ac:dyDescent="0.4">
      <c r="A6184" s="49"/>
      <c r="B6184" s="50" t="s">
        <v>468</v>
      </c>
      <c r="C6184" s="51">
        <v>3.4203900000000001E-8</v>
      </c>
      <c r="D6184" s="51">
        <v>2.3638099999999998E-8</v>
      </c>
      <c r="E6184" s="51">
        <v>1.3814E-8</v>
      </c>
      <c r="F6184" s="52">
        <v>9.639999999999999E-9</v>
      </c>
      <c r="G6184" s="53">
        <v>8.1295999999999989E-8</v>
      </c>
      <c r="H6184" s="53">
        <f t="shared" si="96"/>
        <v>4.1460959999999997E-8</v>
      </c>
    </row>
    <row r="6185" spans="1:8" x14ac:dyDescent="0.4">
      <c r="A6185" s="49"/>
      <c r="B6185" s="50" t="s">
        <v>418</v>
      </c>
      <c r="C6185" s="51">
        <v>4.3896800000000002E-8</v>
      </c>
      <c r="D6185" s="51">
        <v>2.77115E-8</v>
      </c>
      <c r="E6185" s="51">
        <v>1.9788999999999999E-9</v>
      </c>
      <c r="F6185" s="52">
        <v>9.9599999999999995E-9</v>
      </c>
      <c r="G6185" s="53">
        <v>8.3547199999999998E-8</v>
      </c>
      <c r="H6185" s="53">
        <f t="shared" si="96"/>
        <v>4.2609071999999998E-8</v>
      </c>
    </row>
    <row r="6186" spans="1:8" x14ac:dyDescent="0.4">
      <c r="A6186" s="49"/>
      <c r="B6186" s="50" t="s">
        <v>463</v>
      </c>
      <c r="C6186" s="51">
        <v>2.6872500000000001E-8</v>
      </c>
      <c r="D6186" s="51">
        <v>5.5926199999999998E-8</v>
      </c>
      <c r="E6186" s="51">
        <v>3.92907E-9</v>
      </c>
      <c r="F6186" s="52">
        <v>8.5299999999999993E-9</v>
      </c>
      <c r="G6186" s="53">
        <v>9.5257770000000005E-8</v>
      </c>
      <c r="H6186" s="53">
        <f t="shared" si="96"/>
        <v>4.8581462700000004E-8</v>
      </c>
    </row>
    <row r="6187" spans="1:8" x14ac:dyDescent="0.4">
      <c r="A6187" s="49"/>
      <c r="B6187" s="50" t="s">
        <v>385</v>
      </c>
      <c r="C6187" s="51">
        <v>3.8548999999999997E-8</v>
      </c>
      <c r="D6187" s="51">
        <v>9.031130000000001E-8</v>
      </c>
      <c r="E6187" s="51">
        <v>8.1162200000000003E-9</v>
      </c>
      <c r="F6187" s="52">
        <v>6.41E-9</v>
      </c>
      <c r="G6187" s="53">
        <v>1.4338651999999999E-7</v>
      </c>
      <c r="H6187" s="53">
        <f t="shared" si="96"/>
        <v>7.3127125199999997E-8</v>
      </c>
    </row>
    <row r="6188" spans="1:8" x14ac:dyDescent="0.4">
      <c r="A6188" s="49"/>
      <c r="B6188" s="50" t="s">
        <v>334</v>
      </c>
      <c r="C6188" s="51">
        <v>7.8835399999999999E-8</v>
      </c>
      <c r="D6188" s="51">
        <v>4.8101000000000002E-8</v>
      </c>
      <c r="E6188" s="51">
        <v>3.6768500000000002E-9</v>
      </c>
      <c r="F6188" s="52">
        <v>1.77E-8</v>
      </c>
      <c r="G6188" s="53">
        <v>1.4831324999999999E-7</v>
      </c>
      <c r="H6188" s="53">
        <f t="shared" si="96"/>
        <v>7.5639757500000001E-8</v>
      </c>
    </row>
    <row r="6189" spans="1:8" x14ac:dyDescent="0.4">
      <c r="A6189" s="49"/>
      <c r="B6189" s="50" t="s">
        <v>434</v>
      </c>
      <c r="C6189" s="51">
        <v>4.3144599999999998E-8</v>
      </c>
      <c r="D6189" s="51">
        <v>9.4954699999999989E-8</v>
      </c>
      <c r="E6189" s="51">
        <v>6.7986600000000002E-9</v>
      </c>
      <c r="F6189" s="52">
        <v>1.39E-8</v>
      </c>
      <c r="G6189" s="53">
        <v>1.5879796E-7</v>
      </c>
      <c r="H6189" s="53">
        <f t="shared" si="96"/>
        <v>8.0986959600000003E-8</v>
      </c>
    </row>
    <row r="6190" spans="1:8" x14ac:dyDescent="0.4">
      <c r="A6190" s="49"/>
      <c r="B6190" s="50" t="s">
        <v>298</v>
      </c>
      <c r="C6190" s="51">
        <v>2.02992E-8</v>
      </c>
      <c r="D6190" s="51">
        <v>9.4460399999999995E-8</v>
      </c>
      <c r="E6190" s="51">
        <v>1.1869699999999998E-8</v>
      </c>
      <c r="F6190" s="52">
        <v>4.3200000000000003E-8</v>
      </c>
      <c r="G6190" s="53">
        <v>1.6982930000000001E-7</v>
      </c>
      <c r="H6190" s="53">
        <f t="shared" si="96"/>
        <v>8.6612943000000001E-8</v>
      </c>
    </row>
    <row r="6191" spans="1:8" x14ac:dyDescent="0.4">
      <c r="A6191" s="49"/>
      <c r="B6191" s="50" t="s">
        <v>219</v>
      </c>
      <c r="C6191" s="51">
        <v>9.55898E-8</v>
      </c>
      <c r="D6191" s="51">
        <v>5.6010700000000001E-8</v>
      </c>
      <c r="E6191" s="51">
        <v>5.2150500000000001E-9</v>
      </c>
      <c r="F6191" s="52">
        <v>2.0800000000000001E-8</v>
      </c>
      <c r="G6191" s="53">
        <v>1.7761555E-7</v>
      </c>
      <c r="H6191" s="53">
        <f t="shared" si="96"/>
        <v>9.0583930499999998E-8</v>
      </c>
    </row>
    <row r="6192" spans="1:8" x14ac:dyDescent="0.4">
      <c r="A6192" s="49"/>
      <c r="B6192" s="50" t="s">
        <v>432</v>
      </c>
      <c r="C6192" s="51">
        <v>5.2029799999999999E-8</v>
      </c>
      <c r="D6192" s="51">
        <v>1.1605E-7</v>
      </c>
      <c r="E6192" s="51">
        <v>1.38907E-8</v>
      </c>
      <c r="F6192" s="52">
        <v>1.5400000000000002E-8</v>
      </c>
      <c r="G6192" s="53">
        <v>1.9737050000000001E-7</v>
      </c>
      <c r="H6192" s="53">
        <f t="shared" si="96"/>
        <v>1.0065895500000001E-7</v>
      </c>
    </row>
    <row r="6193" spans="1:8" x14ac:dyDescent="0.4">
      <c r="A6193" s="49"/>
      <c r="B6193" s="50" t="s">
        <v>411</v>
      </c>
      <c r="C6193" s="51">
        <v>5.3050400000000004E-8</v>
      </c>
      <c r="D6193" s="51">
        <v>1.4899499999999999E-7</v>
      </c>
      <c r="E6193" s="51">
        <v>1.10527E-8</v>
      </c>
      <c r="F6193" s="52">
        <v>2.03E-8</v>
      </c>
      <c r="G6193" s="53">
        <v>2.333981E-7</v>
      </c>
      <c r="H6193" s="53">
        <f t="shared" si="96"/>
        <v>1.19033031E-7</v>
      </c>
    </row>
    <row r="6194" spans="1:8" x14ac:dyDescent="0.4">
      <c r="A6194" s="49"/>
      <c r="B6194" s="50" t="s">
        <v>439</v>
      </c>
      <c r="C6194" s="51">
        <v>5.3050400000000004E-8</v>
      </c>
      <c r="D6194" s="51">
        <v>1.4899499999999999E-7</v>
      </c>
      <c r="E6194" s="51">
        <v>1.10527E-8</v>
      </c>
      <c r="F6194" s="52">
        <v>2.03E-8</v>
      </c>
      <c r="G6194" s="53">
        <v>2.333981E-7</v>
      </c>
      <c r="H6194" s="53">
        <f t="shared" si="96"/>
        <v>1.19033031E-7</v>
      </c>
    </row>
    <row r="6195" spans="1:8" x14ac:dyDescent="0.4">
      <c r="A6195" s="49"/>
      <c r="B6195" s="50" t="s">
        <v>474</v>
      </c>
      <c r="C6195" s="51">
        <v>5.3050400000000004E-8</v>
      </c>
      <c r="D6195" s="51">
        <v>1.4899499999999999E-7</v>
      </c>
      <c r="E6195" s="51">
        <v>1.10527E-8</v>
      </c>
      <c r="F6195" s="52">
        <v>2.03E-8</v>
      </c>
      <c r="G6195" s="53">
        <v>2.333981E-7</v>
      </c>
      <c r="H6195" s="53">
        <f t="shared" si="96"/>
        <v>1.19033031E-7</v>
      </c>
    </row>
    <row r="6196" spans="1:8" x14ac:dyDescent="0.4">
      <c r="A6196" s="49"/>
      <c r="B6196" s="50" t="s">
        <v>440</v>
      </c>
      <c r="C6196" s="51">
        <v>5.3100000000000006E-8</v>
      </c>
      <c r="D6196" s="51">
        <v>1.49E-7</v>
      </c>
      <c r="E6196" s="51">
        <v>1.11E-8</v>
      </c>
      <c r="F6196" s="52">
        <v>2.03E-8</v>
      </c>
      <c r="G6196" s="53">
        <v>2.3349999999999999E-7</v>
      </c>
      <c r="H6196" s="53">
        <f t="shared" si="96"/>
        <v>1.19085E-7</v>
      </c>
    </row>
    <row r="6197" spans="1:8" x14ac:dyDescent="0.4">
      <c r="A6197" s="49"/>
      <c r="B6197" s="50" t="s">
        <v>467</v>
      </c>
      <c r="C6197" s="51">
        <v>6.1331499999999996E-8</v>
      </c>
      <c r="D6197" s="51">
        <v>1.3223600000000002E-7</v>
      </c>
      <c r="E6197" s="51">
        <v>1.65658E-8</v>
      </c>
      <c r="F6197" s="52">
        <v>2.3799999999999998E-8</v>
      </c>
      <c r="G6197" s="53">
        <v>2.3393330000000001E-7</v>
      </c>
      <c r="H6197" s="53">
        <f t="shared" si="96"/>
        <v>1.1930598300000001E-7</v>
      </c>
    </row>
    <row r="6198" spans="1:8" x14ac:dyDescent="0.4">
      <c r="A6198" s="49"/>
      <c r="B6198" s="50" t="s">
        <v>438</v>
      </c>
      <c r="C6198" s="51">
        <v>1.0713099999999999E-7</v>
      </c>
      <c r="D6198" s="51">
        <v>1.06073E-7</v>
      </c>
      <c r="E6198" s="51">
        <v>5.4848299999999996E-9</v>
      </c>
      <c r="F6198" s="52">
        <v>2.0800000000000001E-8</v>
      </c>
      <c r="G6198" s="53">
        <v>2.3948882999999997E-7</v>
      </c>
      <c r="H6198" s="53">
        <f t="shared" si="96"/>
        <v>1.2213930329999998E-7</v>
      </c>
    </row>
    <row r="6199" spans="1:8" x14ac:dyDescent="0.4">
      <c r="A6199" s="49"/>
      <c r="B6199" s="50" t="s">
        <v>357</v>
      </c>
      <c r="C6199" s="51">
        <v>5.34406E-8</v>
      </c>
      <c r="D6199" s="51">
        <v>1.6587399999999999E-7</v>
      </c>
      <c r="E6199" s="51">
        <v>1.31288E-8</v>
      </c>
      <c r="F6199" s="52">
        <v>1.31E-8</v>
      </c>
      <c r="G6199" s="53">
        <v>2.4554340000000001E-7</v>
      </c>
      <c r="H6199" s="53">
        <f t="shared" si="96"/>
        <v>1.25227134E-7</v>
      </c>
    </row>
    <row r="6200" spans="1:8" x14ac:dyDescent="0.4">
      <c r="A6200" s="49"/>
      <c r="B6200" s="50" t="s">
        <v>346</v>
      </c>
      <c r="C6200" s="51">
        <v>5.5634199999999998E-8</v>
      </c>
      <c r="D6200" s="51">
        <v>1.4945700000000001E-7</v>
      </c>
      <c r="E6200" s="51">
        <v>1.0688599999999999E-8</v>
      </c>
      <c r="F6200" s="52">
        <v>3.32E-8</v>
      </c>
      <c r="G6200" s="53">
        <v>2.4897980000000001E-7</v>
      </c>
      <c r="H6200" s="53">
        <f t="shared" si="96"/>
        <v>1.2697969800000001E-7</v>
      </c>
    </row>
    <row r="6201" spans="1:8" x14ac:dyDescent="0.4">
      <c r="A6201" s="49"/>
      <c r="B6201" s="50" t="s">
        <v>292</v>
      </c>
      <c r="C6201" s="51">
        <v>6.9992100000000001E-8</v>
      </c>
      <c r="D6201" s="51">
        <v>1.3699899999999999E-7</v>
      </c>
      <c r="E6201" s="51">
        <v>1.9320499999999998E-8</v>
      </c>
      <c r="F6201" s="52">
        <v>3.1600000000000005E-8</v>
      </c>
      <c r="G6201" s="53">
        <v>2.5791159999999999E-7</v>
      </c>
      <c r="H6201" s="53">
        <f t="shared" si="96"/>
        <v>1.3153491600000001E-7</v>
      </c>
    </row>
    <row r="6202" spans="1:8" x14ac:dyDescent="0.4">
      <c r="A6202" s="49"/>
      <c r="B6202" s="50" t="s">
        <v>349</v>
      </c>
      <c r="C6202" s="51">
        <v>6.460320000000001E-8</v>
      </c>
      <c r="D6202" s="51">
        <v>1.2408499999999999E-7</v>
      </c>
      <c r="E6202" s="51">
        <v>2.9470599999999998E-8</v>
      </c>
      <c r="F6202" s="52">
        <v>5.0099999999999999E-8</v>
      </c>
      <c r="G6202" s="53">
        <v>2.6825879999999998E-7</v>
      </c>
      <c r="H6202" s="53">
        <f t="shared" si="96"/>
        <v>1.36811988E-7</v>
      </c>
    </row>
    <row r="6203" spans="1:8" x14ac:dyDescent="0.4">
      <c r="A6203" s="49"/>
      <c r="B6203" s="50" t="s">
        <v>74</v>
      </c>
      <c r="C6203" s="51">
        <v>6.460320000000001E-8</v>
      </c>
      <c r="D6203" s="51">
        <v>1.2408499999999999E-7</v>
      </c>
      <c r="E6203" s="51">
        <v>2.9470599999999998E-8</v>
      </c>
      <c r="F6203" s="52">
        <v>5.0099999999999999E-8</v>
      </c>
      <c r="G6203" s="53">
        <v>2.6825879999999998E-7</v>
      </c>
      <c r="H6203" s="53">
        <f t="shared" si="96"/>
        <v>1.36811988E-7</v>
      </c>
    </row>
    <row r="6204" spans="1:8" x14ac:dyDescent="0.4">
      <c r="A6204" s="49"/>
      <c r="B6204" s="50" t="s">
        <v>350</v>
      </c>
      <c r="C6204" s="51">
        <v>6.460320000000001E-8</v>
      </c>
      <c r="D6204" s="51">
        <v>1.2408499999999999E-7</v>
      </c>
      <c r="E6204" s="51">
        <v>2.9470599999999998E-8</v>
      </c>
      <c r="F6204" s="52">
        <v>5.0099999999999999E-8</v>
      </c>
      <c r="G6204" s="53">
        <v>2.6825879999999998E-7</v>
      </c>
      <c r="H6204" s="53">
        <f t="shared" si="96"/>
        <v>1.36811988E-7</v>
      </c>
    </row>
    <row r="6205" spans="1:8" x14ac:dyDescent="0.4">
      <c r="A6205" s="49"/>
      <c r="B6205" s="50" t="s">
        <v>452</v>
      </c>
      <c r="C6205" s="51">
        <v>1.11523E-7</v>
      </c>
      <c r="D6205" s="51">
        <v>1.5124E-7</v>
      </c>
      <c r="E6205" s="51">
        <v>1.22524E-8</v>
      </c>
      <c r="F6205" s="52">
        <v>9.1899999999999999E-9</v>
      </c>
      <c r="G6205" s="53">
        <v>2.8420540000000002E-7</v>
      </c>
      <c r="H6205" s="53">
        <f t="shared" si="96"/>
        <v>1.4494475400000001E-7</v>
      </c>
    </row>
    <row r="6206" spans="1:8" x14ac:dyDescent="0.4">
      <c r="A6206" s="49"/>
      <c r="B6206" s="50" t="s">
        <v>412</v>
      </c>
      <c r="C6206" s="51">
        <v>7.6879599999999989E-8</v>
      </c>
      <c r="D6206" s="51">
        <v>2.1467500000000001E-7</v>
      </c>
      <c r="E6206" s="51">
        <v>3.34694E-9</v>
      </c>
      <c r="F6206" s="52">
        <v>4.2400000000000002E-8</v>
      </c>
      <c r="G6206" s="53">
        <v>3.3730154000000001E-7</v>
      </c>
      <c r="H6206" s="53">
        <f t="shared" si="96"/>
        <v>1.720237854E-7</v>
      </c>
    </row>
    <row r="6207" spans="1:8" x14ac:dyDescent="0.4">
      <c r="A6207" s="49"/>
      <c r="B6207" s="50" t="s">
        <v>333</v>
      </c>
      <c r="C6207" s="51">
        <v>7.9559499999999992E-8</v>
      </c>
      <c r="D6207" s="51">
        <v>2.2711E-7</v>
      </c>
      <c r="E6207" s="51">
        <v>1.6474900000000001E-8</v>
      </c>
      <c r="F6207" s="52">
        <v>2.7999999999999999E-8</v>
      </c>
      <c r="G6207" s="53">
        <v>3.5114440000000003E-7</v>
      </c>
      <c r="H6207" s="53">
        <f t="shared" si="96"/>
        <v>1.7908364400000002E-7</v>
      </c>
    </row>
    <row r="6208" spans="1:8" x14ac:dyDescent="0.4">
      <c r="A6208" s="49"/>
      <c r="B6208" s="50" t="s">
        <v>345</v>
      </c>
      <c r="C6208" s="51">
        <v>1.8629099999999998E-7</v>
      </c>
      <c r="D6208" s="51">
        <v>1.2886899999999999E-7</v>
      </c>
      <c r="E6208" s="51">
        <v>1.0661900000000001E-8</v>
      </c>
      <c r="F6208" s="52">
        <v>3.9700000000000005E-8</v>
      </c>
      <c r="G6208" s="53">
        <v>3.6552189999999996E-7</v>
      </c>
      <c r="H6208" s="53">
        <f t="shared" si="96"/>
        <v>1.86416169E-7</v>
      </c>
    </row>
    <row r="6209" spans="1:8" x14ac:dyDescent="0.4">
      <c r="A6209" s="49"/>
      <c r="B6209" s="50" t="s">
        <v>344</v>
      </c>
      <c r="C6209" s="51">
        <v>1.9016300000000001E-7</v>
      </c>
      <c r="D6209" s="51">
        <v>1.15245E-7</v>
      </c>
      <c r="E6209" s="51">
        <v>2.6486299999999999E-8</v>
      </c>
      <c r="F6209" s="52">
        <v>5.3799999999999999E-8</v>
      </c>
      <c r="G6209" s="53">
        <v>3.8569429999999999E-7</v>
      </c>
      <c r="H6209" s="53">
        <f t="shared" si="96"/>
        <v>1.9670409300000001E-7</v>
      </c>
    </row>
    <row r="6210" spans="1:8" x14ac:dyDescent="0.4">
      <c r="A6210" s="49"/>
      <c r="B6210" s="50" t="s">
        <v>456</v>
      </c>
      <c r="C6210" s="51">
        <v>8.7295300000000005E-8</v>
      </c>
      <c r="D6210" s="51">
        <v>2.5188699999999998E-7</v>
      </c>
      <c r="E6210" s="51">
        <v>1.8020000000000002E-8</v>
      </c>
      <c r="F6210" s="52">
        <v>3.5399999999999999E-8</v>
      </c>
      <c r="G6210" s="53">
        <v>3.9260230000000004E-7</v>
      </c>
      <c r="H6210" s="53">
        <f t="shared" si="96"/>
        <v>2.0022717300000003E-7</v>
      </c>
    </row>
    <row r="6211" spans="1:8" x14ac:dyDescent="0.4">
      <c r="A6211" s="49"/>
      <c r="B6211" s="50" t="s">
        <v>87</v>
      </c>
      <c r="C6211" s="51">
        <v>1.0216900000000001E-7</v>
      </c>
      <c r="D6211" s="51">
        <v>2.53351E-7</v>
      </c>
      <c r="E6211" s="51">
        <v>2.2433699999999998E-8</v>
      </c>
      <c r="F6211" s="52">
        <v>2.4100000000000001E-8</v>
      </c>
      <c r="G6211" s="53">
        <v>4.0205370000000001E-7</v>
      </c>
      <c r="H6211" s="53">
        <f t="shared" si="96"/>
        <v>2.05047387E-7</v>
      </c>
    </row>
    <row r="6212" spans="1:8" x14ac:dyDescent="0.4">
      <c r="A6212" s="49"/>
      <c r="B6212" s="50" t="s">
        <v>426</v>
      </c>
      <c r="C6212" s="51">
        <v>1.15071E-7</v>
      </c>
      <c r="D6212" s="51">
        <v>7.0797000000000009E-8</v>
      </c>
      <c r="E6212" s="51">
        <v>1.4924900000000002E-7</v>
      </c>
      <c r="F6212" s="52">
        <v>7.2600000000000002E-8</v>
      </c>
      <c r="G6212" s="53">
        <v>4.0771700000000002E-7</v>
      </c>
      <c r="H6212" s="53">
        <f t="shared" si="96"/>
        <v>2.0793567000000001E-7</v>
      </c>
    </row>
    <row r="6213" spans="1:8" x14ac:dyDescent="0.4">
      <c r="A6213" s="49"/>
      <c r="B6213" s="50" t="s">
        <v>382</v>
      </c>
      <c r="C6213" s="51">
        <v>1.5354400000000001E-7</v>
      </c>
      <c r="D6213" s="51">
        <v>1.04647E-7</v>
      </c>
      <c r="E6213" s="51">
        <v>6.4905300000000001E-8</v>
      </c>
      <c r="F6213" s="52">
        <v>8.6999999999999998E-8</v>
      </c>
      <c r="G6213" s="53">
        <v>4.1009630000000002E-7</v>
      </c>
      <c r="H6213" s="53">
        <f t="shared" si="96"/>
        <v>2.0914911300000003E-7</v>
      </c>
    </row>
    <row r="6214" spans="1:8" x14ac:dyDescent="0.4">
      <c r="A6214" s="49"/>
      <c r="B6214" s="50" t="s">
        <v>461</v>
      </c>
      <c r="C6214" s="51">
        <v>1.0749199999999999E-7</v>
      </c>
      <c r="D6214" s="51">
        <v>2.55219E-7</v>
      </c>
      <c r="E6214" s="51">
        <v>1.4807600000000001E-8</v>
      </c>
      <c r="F6214" s="52">
        <v>3.9099999999999999E-8</v>
      </c>
      <c r="G6214" s="53">
        <v>4.1661859999999998E-7</v>
      </c>
      <c r="H6214" s="53">
        <f t="shared" si="96"/>
        <v>2.1247548599999999E-7</v>
      </c>
    </row>
    <row r="6215" spans="1:8" x14ac:dyDescent="0.4">
      <c r="A6215" s="49"/>
      <c r="B6215" s="50" t="s">
        <v>378</v>
      </c>
      <c r="C6215" s="51">
        <v>9.1887299999999997E-8</v>
      </c>
      <c r="D6215" s="51">
        <v>2.6462499999999998E-7</v>
      </c>
      <c r="E6215" s="51">
        <v>1.9015600000000001E-8</v>
      </c>
      <c r="F6215" s="52">
        <v>4.2200000000000001E-8</v>
      </c>
      <c r="G6215" s="53">
        <v>4.1772789999999997E-7</v>
      </c>
      <c r="H6215" s="53">
        <f t="shared" si="96"/>
        <v>2.1304122899999999E-7</v>
      </c>
    </row>
    <row r="6216" spans="1:8" x14ac:dyDescent="0.4">
      <c r="A6216" s="49"/>
      <c r="B6216" s="50" t="s">
        <v>296</v>
      </c>
      <c r="C6216" s="51">
        <v>1.0322100000000001E-7</v>
      </c>
      <c r="D6216" s="51">
        <v>2.4110099999999998E-7</v>
      </c>
      <c r="E6216" s="51">
        <v>1.5733700000000001E-8</v>
      </c>
      <c r="F6216" s="52">
        <v>7.1900000000000002E-8</v>
      </c>
      <c r="G6216" s="53">
        <v>4.3195569999999998E-7</v>
      </c>
      <c r="H6216" s="53">
        <f t="shared" si="96"/>
        <v>2.20297407E-7</v>
      </c>
    </row>
    <row r="6217" spans="1:8" x14ac:dyDescent="0.4">
      <c r="A6217" s="49"/>
      <c r="B6217" s="50" t="s">
        <v>80</v>
      </c>
      <c r="C6217" s="51">
        <v>8.4723499999999998E-8</v>
      </c>
      <c r="D6217" s="51">
        <v>3.0504399999999999E-7</v>
      </c>
      <c r="E6217" s="51">
        <v>2.0689000000000001E-8</v>
      </c>
      <c r="F6217" s="52">
        <v>3.9400000000000002E-8</v>
      </c>
      <c r="G6217" s="53">
        <v>4.4985649999999994E-7</v>
      </c>
      <c r="H6217" s="53">
        <f t="shared" ref="H6217:H6280" si="97">G6217*0.51</f>
        <v>2.2942681499999997E-7</v>
      </c>
    </row>
    <row r="6218" spans="1:8" x14ac:dyDescent="0.4">
      <c r="A6218" s="49"/>
      <c r="B6218" s="50" t="s">
        <v>458</v>
      </c>
      <c r="C6218" s="51">
        <v>2.2973700000000001E-7</v>
      </c>
      <c r="D6218" s="51">
        <v>1.3707E-7</v>
      </c>
      <c r="E6218" s="51">
        <v>5.4851700000000004E-8</v>
      </c>
      <c r="F6218" s="52">
        <v>8.3900000000000004E-8</v>
      </c>
      <c r="G6218" s="53">
        <v>5.0555870000000008E-7</v>
      </c>
      <c r="H6218" s="53">
        <f t="shared" si="97"/>
        <v>2.5783493700000004E-7</v>
      </c>
    </row>
    <row r="6219" spans="1:8" x14ac:dyDescent="0.4">
      <c r="A6219" s="49"/>
      <c r="B6219" s="50" t="s">
        <v>454</v>
      </c>
      <c r="C6219" s="51">
        <v>1.4165900000000001E-7</v>
      </c>
      <c r="D6219" s="51">
        <v>2.9400900000000005E-7</v>
      </c>
      <c r="E6219" s="51">
        <v>7.4403200000000002E-9</v>
      </c>
      <c r="F6219" s="52">
        <v>6.9999999999999992E-8</v>
      </c>
      <c r="G6219" s="53">
        <v>5.1310832000000012E-7</v>
      </c>
      <c r="H6219" s="53">
        <f t="shared" si="97"/>
        <v>2.6168524320000005E-7</v>
      </c>
    </row>
    <row r="6220" spans="1:8" x14ac:dyDescent="0.4">
      <c r="A6220" s="49"/>
      <c r="B6220" s="50" t="s">
        <v>354</v>
      </c>
      <c r="C6220" s="51">
        <v>2.38618E-7</v>
      </c>
      <c r="D6220" s="51">
        <v>1.4234100000000002E-7</v>
      </c>
      <c r="E6220" s="51">
        <v>5.9912000000000001E-8</v>
      </c>
      <c r="F6220" s="52">
        <v>8.9900000000000004E-8</v>
      </c>
      <c r="G6220" s="53">
        <v>5.3077100000000011E-7</v>
      </c>
      <c r="H6220" s="53">
        <f t="shared" si="97"/>
        <v>2.7069321000000005E-7</v>
      </c>
    </row>
    <row r="6221" spans="1:8" x14ac:dyDescent="0.4">
      <c r="A6221" s="49"/>
      <c r="B6221" s="50" t="s">
        <v>375</v>
      </c>
      <c r="C6221" s="51">
        <v>1.4924099999999998E-7</v>
      </c>
      <c r="D6221" s="51">
        <v>2.7322400000000001E-7</v>
      </c>
      <c r="E6221" s="51">
        <v>2.0567600000000001E-8</v>
      </c>
      <c r="F6221" s="52">
        <v>9.050000000000001E-8</v>
      </c>
      <c r="G6221" s="53">
        <v>5.3353260000000005E-7</v>
      </c>
      <c r="H6221" s="53">
        <f t="shared" si="97"/>
        <v>2.7210162600000003E-7</v>
      </c>
    </row>
    <row r="6222" spans="1:8" x14ac:dyDescent="0.4">
      <c r="A6222" s="49"/>
      <c r="B6222" s="50" t="s">
        <v>430</v>
      </c>
      <c r="C6222" s="51">
        <v>9.6376399999999997E-8</v>
      </c>
      <c r="D6222" s="51">
        <v>3.6899200000000003E-7</v>
      </c>
      <c r="E6222" s="51">
        <v>2.80401E-8</v>
      </c>
      <c r="F6222" s="52">
        <v>4.3300000000000004E-8</v>
      </c>
      <c r="G6222" s="53">
        <v>5.3670850000000011E-7</v>
      </c>
      <c r="H6222" s="53">
        <f t="shared" si="97"/>
        <v>2.7372133500000007E-7</v>
      </c>
    </row>
    <row r="6223" spans="1:8" x14ac:dyDescent="0.4">
      <c r="A6223" s="49"/>
      <c r="B6223" s="50" t="s">
        <v>435</v>
      </c>
      <c r="C6223" s="51">
        <v>1.3942300000000002E-7</v>
      </c>
      <c r="D6223" s="51">
        <v>3.8627000000000003E-7</v>
      </c>
      <c r="E6223" s="51">
        <v>1.6631100000000001E-8</v>
      </c>
      <c r="F6223" s="52">
        <v>2.9000000000000002E-8</v>
      </c>
      <c r="G6223" s="53">
        <v>5.7132410000000001E-7</v>
      </c>
      <c r="H6223" s="53">
        <f t="shared" si="97"/>
        <v>2.9137529100000002E-7</v>
      </c>
    </row>
    <row r="6224" spans="1:8" x14ac:dyDescent="0.4">
      <c r="A6224" s="49"/>
      <c r="B6224" s="50" t="s">
        <v>469</v>
      </c>
      <c r="C6224" s="51">
        <v>1.3942300000000002E-7</v>
      </c>
      <c r="D6224" s="51">
        <v>3.8627000000000003E-7</v>
      </c>
      <c r="E6224" s="51">
        <v>1.6631100000000001E-8</v>
      </c>
      <c r="F6224" s="52">
        <v>2.9000000000000002E-8</v>
      </c>
      <c r="G6224" s="53">
        <v>5.7132410000000001E-7</v>
      </c>
      <c r="H6224" s="53">
        <f t="shared" si="97"/>
        <v>2.9137529100000002E-7</v>
      </c>
    </row>
    <row r="6225" spans="1:8" x14ac:dyDescent="0.4">
      <c r="A6225" s="49"/>
      <c r="B6225" s="50" t="s">
        <v>216</v>
      </c>
      <c r="C6225" s="51">
        <v>2.6094600000000001E-7</v>
      </c>
      <c r="D6225" s="51">
        <v>1.5636299999999998E-7</v>
      </c>
      <c r="E6225" s="51">
        <v>6.2918900000000004E-8</v>
      </c>
      <c r="F6225" s="52">
        <v>9.5600000000000009E-8</v>
      </c>
      <c r="G6225" s="53">
        <v>5.7582790000000005E-7</v>
      </c>
      <c r="H6225" s="53">
        <f t="shared" si="97"/>
        <v>2.9367222900000005E-7</v>
      </c>
    </row>
    <row r="6226" spans="1:8" x14ac:dyDescent="0.4">
      <c r="A6226" s="49"/>
      <c r="B6226" s="50" t="s">
        <v>137</v>
      </c>
      <c r="C6226" s="51">
        <v>1.15035E-7</v>
      </c>
      <c r="D6226" s="51">
        <v>3.7814000000000002E-7</v>
      </c>
      <c r="E6226" s="51">
        <v>3.5322700000000002E-8</v>
      </c>
      <c r="F6226" s="52">
        <v>4.7800000000000005E-8</v>
      </c>
      <c r="G6226" s="53">
        <v>5.7629769999999991E-7</v>
      </c>
      <c r="H6226" s="53">
        <f t="shared" si="97"/>
        <v>2.9391182699999997E-7</v>
      </c>
    </row>
    <row r="6227" spans="1:8" x14ac:dyDescent="0.4">
      <c r="A6227" s="49"/>
      <c r="B6227" s="50" t="s">
        <v>387</v>
      </c>
      <c r="C6227" s="51">
        <v>9.6060199999999999E-8</v>
      </c>
      <c r="D6227" s="51">
        <v>3.0091900000000005E-7</v>
      </c>
      <c r="E6227" s="51">
        <v>3.69132E-9</v>
      </c>
      <c r="F6227" s="52">
        <v>3.1E-7</v>
      </c>
      <c r="G6227" s="53">
        <v>7.1067052000000003E-7</v>
      </c>
      <c r="H6227" s="53">
        <f t="shared" si="97"/>
        <v>3.6244196520000003E-7</v>
      </c>
    </row>
    <row r="6228" spans="1:8" x14ac:dyDescent="0.4">
      <c r="A6228" s="49"/>
      <c r="B6228" s="50" t="s">
        <v>364</v>
      </c>
      <c r="C6228" s="51">
        <v>1.26098E-7</v>
      </c>
      <c r="D6228" s="51">
        <v>4.5470400000000002E-7</v>
      </c>
      <c r="E6228" s="51">
        <v>2.2091799999999999E-8</v>
      </c>
      <c r="F6228" s="52">
        <v>1.08E-7</v>
      </c>
      <c r="G6228" s="53">
        <v>7.108938E-7</v>
      </c>
      <c r="H6228" s="53">
        <f t="shared" si="97"/>
        <v>3.6255583800000003E-7</v>
      </c>
    </row>
    <row r="6229" spans="1:8" x14ac:dyDescent="0.4">
      <c r="A6229" s="49"/>
      <c r="B6229" s="50" t="s">
        <v>395</v>
      </c>
      <c r="C6229" s="51">
        <v>2.1225099999999999E-7</v>
      </c>
      <c r="D6229" s="51">
        <v>5.3950100000000001E-7</v>
      </c>
      <c r="E6229" s="51">
        <v>1.0215500000000001E-8</v>
      </c>
      <c r="F6229" s="52">
        <v>6.8100000000000008E-8</v>
      </c>
      <c r="G6229" s="53">
        <v>8.3006749999999995E-7</v>
      </c>
      <c r="H6229" s="53">
        <f t="shared" si="97"/>
        <v>4.2333442499999998E-7</v>
      </c>
    </row>
    <row r="6230" spans="1:8" x14ac:dyDescent="0.4">
      <c r="A6230" s="49"/>
      <c r="B6230" s="50" t="s">
        <v>391</v>
      </c>
      <c r="C6230" s="51">
        <v>2.7336000000000001E-7</v>
      </c>
      <c r="D6230" s="51">
        <v>4.7304299999999998E-7</v>
      </c>
      <c r="E6230" s="51">
        <v>1.04031E-7</v>
      </c>
      <c r="F6230" s="52">
        <v>5.5199999999999998E-8</v>
      </c>
      <c r="G6230" s="53">
        <v>9.0563400000000005E-7</v>
      </c>
      <c r="H6230" s="53">
        <f t="shared" si="97"/>
        <v>4.6187334000000004E-7</v>
      </c>
    </row>
    <row r="6231" spans="1:8" x14ac:dyDescent="0.4">
      <c r="A6231" s="49"/>
      <c r="B6231" s="50" t="s">
        <v>159</v>
      </c>
      <c r="C6231" s="51">
        <v>3.2782799999999999E-7</v>
      </c>
      <c r="D6231" s="51">
        <v>2.34954E-7</v>
      </c>
      <c r="E6231" s="51">
        <v>2.2130399999999998E-7</v>
      </c>
      <c r="F6231" s="52">
        <v>1.5799999999999999E-7</v>
      </c>
      <c r="G6231" s="53">
        <v>9.4208599999999998E-7</v>
      </c>
      <c r="H6231" s="53">
        <f t="shared" si="97"/>
        <v>4.8046385999999998E-7</v>
      </c>
    </row>
    <row r="6232" spans="1:8" x14ac:dyDescent="0.4">
      <c r="A6232" s="49"/>
      <c r="B6232" s="50" t="s">
        <v>335</v>
      </c>
      <c r="C6232" s="51">
        <v>4.0600000000000001E-7</v>
      </c>
      <c r="D6232" s="51">
        <v>2.9200000000000002E-7</v>
      </c>
      <c r="E6232" s="51">
        <v>1.1000000000000001E-7</v>
      </c>
      <c r="F6232" s="52">
        <v>2.16E-7</v>
      </c>
      <c r="G6232" s="53">
        <v>1.0239999999999999E-6</v>
      </c>
      <c r="H6232" s="53">
        <f t="shared" si="97"/>
        <v>5.2223999999999989E-7</v>
      </c>
    </row>
    <row r="6233" spans="1:8" x14ac:dyDescent="0.4">
      <c r="A6233" s="49"/>
      <c r="B6233" s="50" t="s">
        <v>393</v>
      </c>
      <c r="C6233" s="51">
        <v>5.3399999999999999E-7</v>
      </c>
      <c r="D6233" s="51">
        <v>3.5799999999999995E-7</v>
      </c>
      <c r="E6233" s="51">
        <v>2.9300000000000001E-8</v>
      </c>
      <c r="F6233" s="52">
        <v>1.15E-7</v>
      </c>
      <c r="G6233" s="53">
        <v>1.0362999999999999E-6</v>
      </c>
      <c r="H6233" s="53">
        <f t="shared" si="97"/>
        <v>5.2851299999999994E-7</v>
      </c>
    </row>
    <row r="6234" spans="1:8" x14ac:dyDescent="0.4">
      <c r="A6234" s="49"/>
      <c r="B6234" s="50" t="s">
        <v>266</v>
      </c>
      <c r="C6234" s="51">
        <v>2.2749599999999999E-7</v>
      </c>
      <c r="D6234" s="51">
        <v>6.8191899999999998E-7</v>
      </c>
      <c r="E6234" s="51">
        <v>4.6201200000000002E-8</v>
      </c>
      <c r="F6234" s="52">
        <v>8.8100000000000001E-8</v>
      </c>
      <c r="G6234" s="53">
        <v>1.0437162E-6</v>
      </c>
      <c r="H6234" s="53">
        <f t="shared" si="97"/>
        <v>5.3229526200000004E-7</v>
      </c>
    </row>
    <row r="6235" spans="1:8" x14ac:dyDescent="0.4">
      <c r="A6235" s="49"/>
      <c r="B6235" s="50" t="s">
        <v>386</v>
      </c>
      <c r="C6235" s="51">
        <v>3.0023700000000002E-7</v>
      </c>
      <c r="D6235" s="51">
        <v>6.0857299999999998E-7</v>
      </c>
      <c r="E6235" s="51">
        <v>1.94647E-8</v>
      </c>
      <c r="F6235" s="52">
        <v>1.4100000000000001E-7</v>
      </c>
      <c r="G6235" s="53">
        <v>1.0692746999999998E-6</v>
      </c>
      <c r="H6235" s="53">
        <f t="shared" si="97"/>
        <v>5.453300969999999E-7</v>
      </c>
    </row>
    <row r="6236" spans="1:8" x14ac:dyDescent="0.4">
      <c r="A6236" s="49"/>
      <c r="B6236" s="50" t="s">
        <v>327</v>
      </c>
      <c r="C6236" s="51">
        <v>4.64049E-7</v>
      </c>
      <c r="D6236" s="51">
        <v>3.5532700000000002E-7</v>
      </c>
      <c r="E6236" s="51">
        <v>1.1476199999999999E-7</v>
      </c>
      <c r="F6236" s="52">
        <v>1.4999999999999999E-7</v>
      </c>
      <c r="G6236" s="53">
        <v>1.0841380000000001E-6</v>
      </c>
      <c r="H6236" s="53">
        <f t="shared" si="97"/>
        <v>5.529103800000001E-7</v>
      </c>
    </row>
    <row r="6237" spans="1:8" x14ac:dyDescent="0.4">
      <c r="A6237" s="49"/>
      <c r="B6237" s="50" t="s">
        <v>372</v>
      </c>
      <c r="C6237" s="51">
        <v>6.1353899999999995E-7</v>
      </c>
      <c r="D6237" s="51">
        <v>2.4315200000000001E-7</v>
      </c>
      <c r="E6237" s="51">
        <v>9.0776799999999995E-8</v>
      </c>
      <c r="F6237" s="52">
        <v>1.4399999999999999E-7</v>
      </c>
      <c r="G6237" s="53">
        <v>1.0914677999999999E-6</v>
      </c>
      <c r="H6237" s="53">
        <f t="shared" si="97"/>
        <v>5.5664857799999992E-7</v>
      </c>
    </row>
    <row r="6238" spans="1:8" x14ac:dyDescent="0.4">
      <c r="A6238" s="49"/>
      <c r="B6238" s="50" t="s">
        <v>284</v>
      </c>
      <c r="C6238" s="51">
        <v>5.0376100000000003E-7</v>
      </c>
      <c r="D6238" s="51">
        <v>3.3852399999999999E-7</v>
      </c>
      <c r="E6238" s="51">
        <v>1.0672099999999999E-7</v>
      </c>
      <c r="F6238" s="52">
        <v>1.7499999999999999E-7</v>
      </c>
      <c r="G6238" s="53">
        <v>1.1240060000000001E-6</v>
      </c>
      <c r="H6238" s="53">
        <f t="shared" si="97"/>
        <v>5.7324306000000011E-7</v>
      </c>
    </row>
    <row r="6239" spans="1:8" x14ac:dyDescent="0.4">
      <c r="A6239" s="49"/>
      <c r="B6239" s="50" t="s">
        <v>392</v>
      </c>
      <c r="C6239" s="51">
        <v>3.3957399999999997E-7</v>
      </c>
      <c r="D6239" s="51">
        <v>6.2650799999999996E-7</v>
      </c>
      <c r="E6239" s="51">
        <v>1.2550599999999999E-8</v>
      </c>
      <c r="F6239" s="52">
        <v>1.6500000000000001E-7</v>
      </c>
      <c r="G6239" s="53">
        <v>1.1436326E-6</v>
      </c>
      <c r="H6239" s="53">
        <f t="shared" si="97"/>
        <v>5.8325262599999998E-7</v>
      </c>
    </row>
    <row r="6240" spans="1:8" x14ac:dyDescent="0.4">
      <c r="A6240" s="49"/>
      <c r="B6240" s="50" t="s">
        <v>470</v>
      </c>
      <c r="C6240" s="51">
        <v>3.0793999999999999E-7</v>
      </c>
      <c r="D6240" s="51">
        <v>6.5759900000000004E-7</v>
      </c>
      <c r="E6240" s="51">
        <v>1.20246E-8</v>
      </c>
      <c r="F6240" s="52">
        <v>1.7499999999999999E-7</v>
      </c>
      <c r="G6240" s="53">
        <v>1.1525636000000001E-6</v>
      </c>
      <c r="H6240" s="53">
        <f t="shared" si="97"/>
        <v>5.8780743600000009E-7</v>
      </c>
    </row>
    <row r="6241" spans="1:8" x14ac:dyDescent="0.4">
      <c r="A6241" s="49"/>
      <c r="B6241" s="50" t="s">
        <v>217</v>
      </c>
      <c r="C6241" s="51">
        <v>5.6707700000000004E-7</v>
      </c>
      <c r="D6241" s="51">
        <v>3.7280100000000003E-7</v>
      </c>
      <c r="E6241" s="51">
        <v>6.3510999999999992E-8</v>
      </c>
      <c r="F6241" s="52">
        <v>1.7899999999999997E-7</v>
      </c>
      <c r="G6241" s="53">
        <v>1.182389E-6</v>
      </c>
      <c r="H6241" s="53">
        <f t="shared" si="97"/>
        <v>6.0301838999999999E-7</v>
      </c>
    </row>
    <row r="6242" spans="1:8" x14ac:dyDescent="0.4">
      <c r="A6242" s="49"/>
      <c r="B6242" s="50" t="s">
        <v>427</v>
      </c>
      <c r="C6242" s="51">
        <v>4.5079900000000001E-7</v>
      </c>
      <c r="D6242" s="51">
        <v>3.3436199999999999E-7</v>
      </c>
      <c r="E6242" s="51">
        <v>2.05355E-7</v>
      </c>
      <c r="F6242" s="52">
        <v>2.0900000000000001E-7</v>
      </c>
      <c r="G6242" s="53">
        <v>1.1995159999999999E-6</v>
      </c>
      <c r="H6242" s="53">
        <f t="shared" si="97"/>
        <v>6.1175315999999993E-7</v>
      </c>
    </row>
    <row r="6243" spans="1:8" x14ac:dyDescent="0.4">
      <c r="A6243" s="49"/>
      <c r="B6243" s="50" t="s">
        <v>423</v>
      </c>
      <c r="C6243" s="51">
        <v>2.8034700000000002E-7</v>
      </c>
      <c r="D6243" s="51">
        <v>6.6436299999999998E-7</v>
      </c>
      <c r="E6243" s="51">
        <v>1.8494099999999999E-8</v>
      </c>
      <c r="F6243" s="52">
        <v>2.4000000000000003E-7</v>
      </c>
      <c r="G6243" s="53">
        <v>1.2032041E-6</v>
      </c>
      <c r="H6243" s="53">
        <f t="shared" si="97"/>
        <v>6.1363409100000004E-7</v>
      </c>
    </row>
    <row r="6244" spans="1:8" x14ac:dyDescent="0.4">
      <c r="A6244" s="49"/>
      <c r="B6244" s="50" t="s">
        <v>220</v>
      </c>
      <c r="C6244" s="51">
        <v>6.6019299999999996E-7</v>
      </c>
      <c r="D6244" s="51">
        <v>3.8697700000000001E-7</v>
      </c>
      <c r="E6244" s="51">
        <v>6.1301099999999993E-8</v>
      </c>
      <c r="F6244" s="52">
        <v>1.6400000000000001E-7</v>
      </c>
      <c r="G6244" s="53">
        <v>1.2724711000000001E-6</v>
      </c>
      <c r="H6244" s="53">
        <f t="shared" si="97"/>
        <v>6.48960261E-7</v>
      </c>
    </row>
    <row r="6245" spans="1:8" x14ac:dyDescent="0.4">
      <c r="A6245" s="49"/>
      <c r="B6245" s="50" t="s">
        <v>342</v>
      </c>
      <c r="C6245" s="51">
        <v>5.1519999999999995E-7</v>
      </c>
      <c r="D6245" s="51">
        <v>4.4130400000000002E-7</v>
      </c>
      <c r="E6245" s="51">
        <v>2.4481399999999998E-7</v>
      </c>
      <c r="F6245" s="52">
        <v>1.2499999999999999E-7</v>
      </c>
      <c r="G6245" s="53">
        <v>1.326318E-6</v>
      </c>
      <c r="H6245" s="53">
        <f t="shared" si="97"/>
        <v>6.7642217999999998E-7</v>
      </c>
    </row>
    <row r="6246" spans="1:8" x14ac:dyDescent="0.4">
      <c r="A6246" s="49"/>
      <c r="B6246" s="50" t="s">
        <v>91</v>
      </c>
      <c r="C6246" s="51">
        <v>6.1689999999999997E-7</v>
      </c>
      <c r="D6246" s="51">
        <v>4.8810700000000002E-7</v>
      </c>
      <c r="E6246" s="51">
        <v>7.6531400000000007E-8</v>
      </c>
      <c r="F6246" s="52">
        <v>1.9599999999999998E-7</v>
      </c>
      <c r="G6246" s="53">
        <v>1.3775383999999999E-6</v>
      </c>
      <c r="H6246" s="53">
        <f t="shared" si="97"/>
        <v>7.02544584E-7</v>
      </c>
    </row>
    <row r="6247" spans="1:8" x14ac:dyDescent="0.4">
      <c r="A6247" s="49"/>
      <c r="B6247" s="50" t="s">
        <v>374</v>
      </c>
      <c r="C6247" s="51">
        <v>3.6335500000000001E-7</v>
      </c>
      <c r="D6247" s="51">
        <v>9.4177300000000003E-7</v>
      </c>
      <c r="E6247" s="51">
        <v>1.9631600000000002E-8</v>
      </c>
      <c r="F6247" s="52">
        <v>6.9999999999999992E-8</v>
      </c>
      <c r="G6247" s="53">
        <v>1.3947596E-6</v>
      </c>
      <c r="H6247" s="53">
        <f t="shared" si="97"/>
        <v>7.1132739600000003E-7</v>
      </c>
    </row>
    <row r="6248" spans="1:8" x14ac:dyDescent="0.4">
      <c r="A6248" s="49"/>
      <c r="B6248" s="50" t="s">
        <v>307</v>
      </c>
      <c r="C6248" s="51">
        <v>5.840520000000001E-7</v>
      </c>
      <c r="D6248" s="51">
        <v>6.4232099999999992E-7</v>
      </c>
      <c r="E6248" s="51">
        <v>3.8533499999999999E-8</v>
      </c>
      <c r="F6248" s="52">
        <v>1.6899999999999999E-7</v>
      </c>
      <c r="G6248" s="53">
        <v>1.4339065000000002E-6</v>
      </c>
      <c r="H6248" s="53">
        <f t="shared" si="97"/>
        <v>7.3129231500000017E-7</v>
      </c>
    </row>
    <row r="6249" spans="1:8" x14ac:dyDescent="0.4">
      <c r="A6249" s="49"/>
      <c r="B6249" s="50" t="s">
        <v>453</v>
      </c>
      <c r="C6249" s="51">
        <v>3.2251699999999998E-7</v>
      </c>
      <c r="D6249" s="51">
        <v>9.16445E-7</v>
      </c>
      <c r="E6249" s="51">
        <v>2.41824E-8</v>
      </c>
      <c r="F6249" s="52">
        <v>2.1500000000000001E-7</v>
      </c>
      <c r="G6249" s="53">
        <v>1.4781443999999998E-6</v>
      </c>
      <c r="H6249" s="53">
        <f t="shared" si="97"/>
        <v>7.5385364399999987E-7</v>
      </c>
    </row>
    <row r="6250" spans="1:8" x14ac:dyDescent="0.4">
      <c r="A6250" s="49"/>
      <c r="B6250" s="50" t="s">
        <v>471</v>
      </c>
      <c r="C6250" s="51">
        <v>8.08812E-7</v>
      </c>
      <c r="D6250" s="51">
        <v>5.0508900000000006E-7</v>
      </c>
      <c r="E6250" s="51">
        <v>2.0088899999999999E-7</v>
      </c>
      <c r="F6250" s="52">
        <v>1.67E-7</v>
      </c>
      <c r="G6250" s="53">
        <v>1.6817900000000003E-6</v>
      </c>
      <c r="H6250" s="53">
        <f t="shared" si="97"/>
        <v>8.5771290000000017E-7</v>
      </c>
    </row>
    <row r="6251" spans="1:8" x14ac:dyDescent="0.4">
      <c r="A6251" s="49"/>
      <c r="B6251" s="50" t="s">
        <v>436</v>
      </c>
      <c r="C6251" s="51">
        <v>7.4940799999999998E-7</v>
      </c>
      <c r="D6251" s="51">
        <v>5.0608599999999994E-7</v>
      </c>
      <c r="E6251" s="51">
        <v>1.3975000000000002E-7</v>
      </c>
      <c r="F6251" s="52">
        <v>2.9799999999999999E-7</v>
      </c>
      <c r="G6251" s="53">
        <v>1.6932440000000001E-6</v>
      </c>
      <c r="H6251" s="53">
        <f t="shared" si="97"/>
        <v>8.6355444000000009E-7</v>
      </c>
    </row>
    <row r="6252" spans="1:8" x14ac:dyDescent="0.4">
      <c r="A6252" s="49"/>
      <c r="B6252" s="50" t="s">
        <v>306</v>
      </c>
      <c r="C6252" s="51">
        <v>4.0902199999999999E-7</v>
      </c>
      <c r="D6252" s="51">
        <v>1.0489399999999999E-6</v>
      </c>
      <c r="E6252" s="51">
        <v>5.2641799999999998E-8</v>
      </c>
      <c r="F6252" s="52">
        <v>2.1500000000000001E-7</v>
      </c>
      <c r="G6252" s="53">
        <v>1.7256037999999999E-6</v>
      </c>
      <c r="H6252" s="53">
        <f t="shared" si="97"/>
        <v>8.8005793799999994E-7</v>
      </c>
    </row>
    <row r="6253" spans="1:8" x14ac:dyDescent="0.4">
      <c r="A6253" s="49"/>
      <c r="B6253" s="50" t="s">
        <v>407</v>
      </c>
      <c r="C6253" s="51">
        <v>3.9226099999999997E-7</v>
      </c>
      <c r="D6253" s="51">
        <v>1.2934899999999999E-6</v>
      </c>
      <c r="E6253" s="51">
        <v>2.1869100000000001E-8</v>
      </c>
      <c r="F6253" s="52">
        <v>6.4200000000000006E-8</v>
      </c>
      <c r="G6253" s="53">
        <v>1.7718201E-6</v>
      </c>
      <c r="H6253" s="53">
        <f t="shared" si="97"/>
        <v>9.0362825100000001E-7</v>
      </c>
    </row>
    <row r="6254" spans="1:8" x14ac:dyDescent="0.4">
      <c r="A6254" s="49"/>
      <c r="B6254" s="50" t="s">
        <v>373</v>
      </c>
      <c r="C6254" s="51">
        <v>4.4637700000000003E-7</v>
      </c>
      <c r="D6254" s="51">
        <v>1.1026700000000001E-6</v>
      </c>
      <c r="E6254" s="51">
        <v>1.10031E-7</v>
      </c>
      <c r="F6254" s="52">
        <v>1.7000000000000001E-7</v>
      </c>
      <c r="G6254" s="53">
        <v>1.829078E-6</v>
      </c>
      <c r="H6254" s="53">
        <f t="shared" si="97"/>
        <v>9.3282978000000002E-7</v>
      </c>
    </row>
    <row r="6255" spans="1:8" x14ac:dyDescent="0.4">
      <c r="A6255" s="49"/>
      <c r="B6255" s="50" t="s">
        <v>380</v>
      </c>
      <c r="C6255" s="51">
        <v>7.8229300000000003E-7</v>
      </c>
      <c r="D6255" s="51">
        <v>5.8089399999999996E-7</v>
      </c>
      <c r="E6255" s="51">
        <v>1.7025300000000001E-7</v>
      </c>
      <c r="F6255" s="52">
        <v>3.5899999999999997E-7</v>
      </c>
      <c r="G6255" s="53">
        <v>1.8924399999999999E-6</v>
      </c>
      <c r="H6255" s="53">
        <f t="shared" si="97"/>
        <v>9.651444E-7</v>
      </c>
    </row>
    <row r="6256" spans="1:8" x14ac:dyDescent="0.4">
      <c r="A6256" s="49"/>
      <c r="B6256" s="50" t="s">
        <v>365</v>
      </c>
      <c r="C6256" s="51">
        <v>6.3544100000000006E-7</v>
      </c>
      <c r="D6256" s="51">
        <v>3.0276700000000003E-7</v>
      </c>
      <c r="E6256" s="51">
        <v>3.7181100000000002E-7</v>
      </c>
      <c r="F6256" s="52">
        <v>6.7599999999999997E-7</v>
      </c>
      <c r="G6256" s="53">
        <v>1.986019E-6</v>
      </c>
      <c r="H6256" s="53">
        <f t="shared" si="97"/>
        <v>1.01286969E-6</v>
      </c>
    </row>
    <row r="6257" spans="1:8" x14ac:dyDescent="0.4">
      <c r="A6257" s="49"/>
      <c r="B6257" s="50" t="s">
        <v>326</v>
      </c>
      <c r="C6257" s="51">
        <v>1.0100000000000001E-6</v>
      </c>
      <c r="D6257" s="51">
        <v>1.0100000000000001E-6</v>
      </c>
      <c r="E6257" s="51">
        <v>6.73E-8</v>
      </c>
      <c r="F6257" s="52">
        <v>1.11E-7</v>
      </c>
      <c r="G6257" s="53">
        <v>2.1983000000000002E-6</v>
      </c>
      <c r="H6257" s="53">
        <f t="shared" si="97"/>
        <v>1.1211330000000002E-6</v>
      </c>
    </row>
    <row r="6258" spans="1:8" x14ac:dyDescent="0.4">
      <c r="A6258" s="49"/>
      <c r="B6258" s="50" t="s">
        <v>466</v>
      </c>
      <c r="C6258" s="51">
        <v>8.8889800000000002E-7</v>
      </c>
      <c r="D6258" s="51">
        <v>8.4442399999999994E-7</v>
      </c>
      <c r="E6258" s="51">
        <v>1.9576800000000001E-7</v>
      </c>
      <c r="F6258" s="52">
        <v>3.8599999999999999E-7</v>
      </c>
      <c r="G6258" s="53">
        <v>2.3150900000000002E-6</v>
      </c>
      <c r="H6258" s="53">
        <f t="shared" si="97"/>
        <v>1.1806959000000001E-6</v>
      </c>
    </row>
    <row r="6259" spans="1:8" x14ac:dyDescent="0.4">
      <c r="A6259" s="49"/>
      <c r="B6259" s="50" t="s">
        <v>406</v>
      </c>
      <c r="C6259" s="51">
        <v>1.0428900000000001E-6</v>
      </c>
      <c r="D6259" s="51">
        <v>6.1005300000000007E-7</v>
      </c>
      <c r="E6259" s="51">
        <v>2.4297400000000002E-7</v>
      </c>
      <c r="F6259" s="52">
        <v>4.6600000000000002E-7</v>
      </c>
      <c r="G6259" s="53">
        <v>2.361917E-6</v>
      </c>
      <c r="H6259" s="53">
        <f t="shared" si="97"/>
        <v>1.20457767E-6</v>
      </c>
    </row>
    <row r="6260" spans="1:8" x14ac:dyDescent="0.4">
      <c r="A6260" s="49"/>
      <c r="B6260" s="50" t="s">
        <v>399</v>
      </c>
      <c r="C6260" s="51">
        <v>8.8699999999999994E-7</v>
      </c>
      <c r="D6260" s="51">
        <v>7.6300000000000004E-7</v>
      </c>
      <c r="E6260" s="51">
        <v>2.96E-7</v>
      </c>
      <c r="F6260" s="52">
        <v>4.1599999999999997E-7</v>
      </c>
      <c r="G6260" s="53">
        <v>2.362E-6</v>
      </c>
      <c r="H6260" s="53">
        <f t="shared" si="97"/>
        <v>1.20462E-6</v>
      </c>
    </row>
    <row r="6261" spans="1:8" x14ac:dyDescent="0.4">
      <c r="A6261" s="49"/>
      <c r="B6261" s="50" t="s">
        <v>238</v>
      </c>
      <c r="C6261" s="51">
        <v>1.08738E-6</v>
      </c>
      <c r="D6261" s="51">
        <v>1.1177400000000002E-6</v>
      </c>
      <c r="E6261" s="51">
        <v>3.9932700000000001E-8</v>
      </c>
      <c r="F6261" s="52">
        <v>2.04E-7</v>
      </c>
      <c r="G6261" s="53">
        <v>2.4490527000000003E-6</v>
      </c>
      <c r="H6261" s="53">
        <f t="shared" si="97"/>
        <v>1.2490168770000002E-6</v>
      </c>
    </row>
    <row r="6262" spans="1:8" x14ac:dyDescent="0.4">
      <c r="A6262" s="49"/>
      <c r="B6262" s="50" t="s">
        <v>416</v>
      </c>
      <c r="C6262" s="51">
        <v>1.3664499999999999E-6</v>
      </c>
      <c r="D6262" s="51">
        <v>8.7072299999999998E-7</v>
      </c>
      <c r="E6262" s="51">
        <v>8.2758799999999996E-8</v>
      </c>
      <c r="F6262" s="52">
        <v>1.7100000000000001E-7</v>
      </c>
      <c r="G6262" s="53">
        <v>2.4909317999999999E-6</v>
      </c>
      <c r="H6262" s="53">
        <f t="shared" si="97"/>
        <v>1.270375218E-6</v>
      </c>
    </row>
    <row r="6263" spans="1:8" x14ac:dyDescent="0.4">
      <c r="A6263" s="49"/>
      <c r="B6263" s="50" t="s">
        <v>455</v>
      </c>
      <c r="C6263" s="51">
        <v>1.2612099999999999E-6</v>
      </c>
      <c r="D6263" s="51">
        <v>6.5593199999999997E-7</v>
      </c>
      <c r="E6263" s="51">
        <v>1.5370899999999999E-7</v>
      </c>
      <c r="F6263" s="52">
        <v>4.58E-7</v>
      </c>
      <c r="G6263" s="53">
        <v>2.5288510000000002E-6</v>
      </c>
      <c r="H6263" s="53">
        <f t="shared" si="97"/>
        <v>1.2897140100000001E-6</v>
      </c>
    </row>
    <row r="6264" spans="1:8" x14ac:dyDescent="0.4">
      <c r="A6264" s="49"/>
      <c r="B6264" s="50" t="s">
        <v>419</v>
      </c>
      <c r="C6264" s="51">
        <v>9.7317700000000006E-7</v>
      </c>
      <c r="D6264" s="51">
        <v>7.8594799999999991E-7</v>
      </c>
      <c r="E6264" s="51">
        <v>2.63082E-7</v>
      </c>
      <c r="F6264" s="52">
        <v>5.2099999999999997E-7</v>
      </c>
      <c r="G6264" s="53">
        <v>2.5432069999999996E-6</v>
      </c>
      <c r="H6264" s="53">
        <f t="shared" si="97"/>
        <v>1.2970355699999999E-6</v>
      </c>
    </row>
    <row r="6265" spans="1:8" x14ac:dyDescent="0.4">
      <c r="A6265" s="49"/>
      <c r="B6265" s="50" t="s">
        <v>351</v>
      </c>
      <c r="C6265" s="51">
        <v>1.11027E-6</v>
      </c>
      <c r="D6265" s="51">
        <v>6.0063499999999993E-7</v>
      </c>
      <c r="E6265" s="51">
        <v>3.5110399999999997E-7</v>
      </c>
      <c r="F6265" s="52">
        <v>5.4000000000000002E-7</v>
      </c>
      <c r="G6265" s="53">
        <v>2.6020090000000003E-6</v>
      </c>
      <c r="H6265" s="53">
        <f t="shared" si="97"/>
        <v>1.3270245900000002E-6</v>
      </c>
    </row>
    <row r="6266" spans="1:8" x14ac:dyDescent="0.4">
      <c r="A6266" s="49"/>
      <c r="B6266" s="50" t="s">
        <v>396</v>
      </c>
      <c r="C6266" s="51">
        <v>1.12855E-6</v>
      </c>
      <c r="D6266" s="51">
        <v>8.5264700000000002E-7</v>
      </c>
      <c r="E6266" s="51">
        <v>2.1273700000000001E-7</v>
      </c>
      <c r="F6266" s="52">
        <v>4.9599999999999999E-7</v>
      </c>
      <c r="G6266" s="53">
        <v>2.689934E-6</v>
      </c>
      <c r="H6266" s="53">
        <f t="shared" si="97"/>
        <v>1.37186634E-6</v>
      </c>
    </row>
    <row r="6267" spans="1:8" x14ac:dyDescent="0.4">
      <c r="A6267" s="49"/>
      <c r="B6267" s="50" t="s">
        <v>403</v>
      </c>
      <c r="C6267" s="51">
        <v>7.7300000000000005E-7</v>
      </c>
      <c r="D6267" s="51">
        <v>5.7799999999999991E-7</v>
      </c>
      <c r="E6267" s="51">
        <v>4.89E-7</v>
      </c>
      <c r="F6267" s="52">
        <v>9.9599999999999987E-7</v>
      </c>
      <c r="G6267" s="53">
        <v>2.836E-6</v>
      </c>
      <c r="H6267" s="53">
        <f t="shared" si="97"/>
        <v>1.44636E-6</v>
      </c>
    </row>
    <row r="6268" spans="1:8" x14ac:dyDescent="0.4">
      <c r="A6268" s="49"/>
      <c r="B6268" s="50" t="s">
        <v>462</v>
      </c>
      <c r="C6268" s="51">
        <v>8.6161699999999998E-7</v>
      </c>
      <c r="D6268" s="51">
        <v>1.3864000000000002E-6</v>
      </c>
      <c r="E6268" s="51">
        <v>4.05464E-8</v>
      </c>
      <c r="F6268" s="52">
        <v>5.8400000000000004E-7</v>
      </c>
      <c r="G6268" s="53">
        <v>2.8725634E-6</v>
      </c>
      <c r="H6268" s="53">
        <f t="shared" si="97"/>
        <v>1.4650073340000001E-6</v>
      </c>
    </row>
    <row r="6269" spans="1:8" x14ac:dyDescent="0.4">
      <c r="A6269" s="49"/>
      <c r="B6269" s="50" t="s">
        <v>358</v>
      </c>
      <c r="C6269" s="51">
        <v>1.1800000000000001E-6</v>
      </c>
      <c r="D6269" s="51">
        <v>8.7200000000000008E-7</v>
      </c>
      <c r="E6269" s="51">
        <v>2.9799999999999999E-7</v>
      </c>
      <c r="F6269" s="52">
        <v>5.9999999999999997E-7</v>
      </c>
      <c r="G6269" s="53">
        <v>2.9500000000000001E-6</v>
      </c>
      <c r="H6269" s="53">
        <f t="shared" si="97"/>
        <v>1.5045000000000002E-6</v>
      </c>
    </row>
    <row r="6270" spans="1:8" x14ac:dyDescent="0.4">
      <c r="A6270" s="49"/>
      <c r="B6270" s="50" t="s">
        <v>441</v>
      </c>
      <c r="C6270" s="51">
        <v>1.0688799999999999E-6</v>
      </c>
      <c r="D6270" s="51">
        <v>1.0965800000000001E-6</v>
      </c>
      <c r="E6270" s="51">
        <v>3.1741099999999996E-7</v>
      </c>
      <c r="F6270" s="52">
        <v>4.7800000000000002E-7</v>
      </c>
      <c r="G6270" s="53">
        <v>2.9608710000000001E-6</v>
      </c>
      <c r="H6270" s="53">
        <f t="shared" si="97"/>
        <v>1.51004421E-6</v>
      </c>
    </row>
    <row r="6271" spans="1:8" x14ac:dyDescent="0.4">
      <c r="A6271" s="49"/>
      <c r="B6271" s="50" t="s">
        <v>414</v>
      </c>
      <c r="C6271" s="51">
        <v>1.4627399999999998E-6</v>
      </c>
      <c r="D6271" s="51">
        <v>1.17415E-6</v>
      </c>
      <c r="E6271" s="51">
        <v>5.8962300000000005E-8</v>
      </c>
      <c r="F6271" s="52">
        <v>3.2600000000000003E-7</v>
      </c>
      <c r="G6271" s="53">
        <v>3.0218523000000004E-6</v>
      </c>
      <c r="H6271" s="53">
        <f t="shared" si="97"/>
        <v>1.5411446730000003E-6</v>
      </c>
    </row>
    <row r="6272" spans="1:8" x14ac:dyDescent="0.4">
      <c r="A6272" s="49"/>
      <c r="B6272" s="50" t="s">
        <v>222</v>
      </c>
      <c r="C6272" s="51">
        <v>1.2721799999999999E-6</v>
      </c>
      <c r="D6272" s="51">
        <v>7.2646899999999994E-7</v>
      </c>
      <c r="E6272" s="51">
        <v>2.8836600000000003E-7</v>
      </c>
      <c r="F6272" s="52">
        <v>9.2400000000000007E-7</v>
      </c>
      <c r="G6272" s="53">
        <v>3.2110149999999996E-6</v>
      </c>
      <c r="H6272" s="53">
        <f t="shared" si="97"/>
        <v>1.6376176499999999E-6</v>
      </c>
    </row>
    <row r="6273" spans="1:8" x14ac:dyDescent="0.4">
      <c r="A6273" s="49"/>
      <c r="B6273" s="50" t="s">
        <v>472</v>
      </c>
      <c r="C6273" s="51">
        <v>1.5453699999999999E-6</v>
      </c>
      <c r="D6273" s="51">
        <v>1.2420199999999998E-6</v>
      </c>
      <c r="E6273" s="51">
        <v>1.2545699999999998E-7</v>
      </c>
      <c r="F6273" s="52">
        <v>3.8599999999999999E-7</v>
      </c>
      <c r="G6273" s="53">
        <v>3.2988469999999999E-6</v>
      </c>
      <c r="H6273" s="53">
        <f t="shared" si="97"/>
        <v>1.68241197E-6</v>
      </c>
    </row>
    <row r="6274" spans="1:8" x14ac:dyDescent="0.4">
      <c r="A6274" s="49"/>
      <c r="B6274" s="50" t="s">
        <v>381</v>
      </c>
      <c r="C6274" s="51">
        <v>7.0795000000000004E-7</v>
      </c>
      <c r="D6274" s="51">
        <v>2.45372E-6</v>
      </c>
      <c r="E6274" s="51">
        <v>3.9012599999999998E-8</v>
      </c>
      <c r="F6274" s="52">
        <v>1.36E-7</v>
      </c>
      <c r="G6274" s="53">
        <v>3.3366825999999997E-6</v>
      </c>
      <c r="H6274" s="53">
        <f t="shared" si="97"/>
        <v>1.701708126E-6</v>
      </c>
    </row>
    <row r="6275" spans="1:8" x14ac:dyDescent="0.4">
      <c r="A6275" s="49"/>
      <c r="B6275" s="50" t="s">
        <v>409</v>
      </c>
      <c r="C6275" s="51">
        <v>1.36581E-6</v>
      </c>
      <c r="D6275" s="51">
        <v>7.68522E-7</v>
      </c>
      <c r="E6275" s="51">
        <v>3.85774E-7</v>
      </c>
      <c r="F6275" s="52">
        <v>9.6099999999999999E-7</v>
      </c>
      <c r="G6275" s="53">
        <v>3.4811060000000002E-6</v>
      </c>
      <c r="H6275" s="53">
        <f t="shared" si="97"/>
        <v>1.77536406E-6</v>
      </c>
    </row>
    <row r="6276" spans="1:8" x14ac:dyDescent="0.4">
      <c r="A6276" s="49"/>
      <c r="B6276" s="50" t="s">
        <v>337</v>
      </c>
      <c r="C6276" s="51">
        <v>1.74743E-6</v>
      </c>
      <c r="D6276" s="51">
        <v>1.11409E-6</v>
      </c>
      <c r="E6276" s="51">
        <v>1.7774400000000001E-7</v>
      </c>
      <c r="F6276" s="52">
        <v>5.9999999999999997E-7</v>
      </c>
      <c r="G6276" s="53">
        <v>3.6392640000000003E-6</v>
      </c>
      <c r="H6276" s="53">
        <f t="shared" si="97"/>
        <v>1.8560246400000001E-6</v>
      </c>
    </row>
    <row r="6277" spans="1:8" x14ac:dyDescent="0.4">
      <c r="A6277" s="49"/>
      <c r="B6277" s="50" t="s">
        <v>457</v>
      </c>
      <c r="C6277" s="51">
        <v>1.16038E-6</v>
      </c>
      <c r="D6277" s="51">
        <v>1.0768500000000001E-6</v>
      </c>
      <c r="E6277" s="51">
        <v>1.64059E-7</v>
      </c>
      <c r="F6277" s="52">
        <v>1.48E-6</v>
      </c>
      <c r="G6277" s="53">
        <v>3.8812889999999995E-6</v>
      </c>
      <c r="H6277" s="53">
        <f t="shared" si="97"/>
        <v>1.9794573899999997E-6</v>
      </c>
    </row>
    <row r="6278" spans="1:8" x14ac:dyDescent="0.4">
      <c r="A6278" s="49"/>
      <c r="B6278" s="50" t="s">
        <v>384</v>
      </c>
      <c r="C6278" s="51">
        <v>1.1840100000000001E-6</v>
      </c>
      <c r="D6278" s="51">
        <v>6.0049099999999997E-7</v>
      </c>
      <c r="E6278" s="51">
        <v>7.5178700000000001E-7</v>
      </c>
      <c r="F6278" s="52">
        <v>1.3799999999999999E-6</v>
      </c>
      <c r="G6278" s="53">
        <v>3.9162879999999998E-6</v>
      </c>
      <c r="H6278" s="53">
        <f t="shared" si="97"/>
        <v>1.9973068799999999E-6</v>
      </c>
    </row>
    <row r="6279" spans="1:8" x14ac:dyDescent="0.4">
      <c r="A6279" s="49"/>
      <c r="B6279" s="50" t="s">
        <v>413</v>
      </c>
      <c r="C6279" s="51">
        <v>1.08606E-6</v>
      </c>
      <c r="D6279" s="51">
        <v>2.2028899999999998E-6</v>
      </c>
      <c r="E6279" s="51">
        <v>2.5793700000000002E-7</v>
      </c>
      <c r="F6279" s="52">
        <v>6.2699999999999999E-7</v>
      </c>
      <c r="G6279" s="53">
        <v>4.1738869999999994E-6</v>
      </c>
      <c r="H6279" s="53">
        <f t="shared" si="97"/>
        <v>2.1286823699999998E-6</v>
      </c>
    </row>
    <row r="6280" spans="1:8" x14ac:dyDescent="0.4">
      <c r="A6280" s="49"/>
      <c r="B6280" s="50" t="s">
        <v>428</v>
      </c>
      <c r="C6280" s="51">
        <v>9.9637500000000005E-7</v>
      </c>
      <c r="D6280" s="51">
        <v>1.1029399999999999E-6</v>
      </c>
      <c r="E6280" s="51">
        <v>5.0057499999999997E-7</v>
      </c>
      <c r="F6280" s="52">
        <v>1.64E-6</v>
      </c>
      <c r="G6280" s="53">
        <v>4.23989E-6</v>
      </c>
      <c r="H6280" s="53">
        <f t="shared" si="97"/>
        <v>2.1623439E-6</v>
      </c>
    </row>
    <row r="6281" spans="1:8" x14ac:dyDescent="0.4">
      <c r="A6281" s="49"/>
      <c r="B6281" s="50" t="s">
        <v>417</v>
      </c>
      <c r="C6281" s="51">
        <v>1.8025300000000001E-6</v>
      </c>
      <c r="D6281" s="51">
        <v>8.4717999999999999E-7</v>
      </c>
      <c r="E6281" s="51">
        <v>4.9157599999999995E-7</v>
      </c>
      <c r="F6281" s="52">
        <v>1.1399999999999999E-6</v>
      </c>
      <c r="G6281" s="53">
        <v>4.2812860000000009E-6</v>
      </c>
      <c r="H6281" s="53">
        <f t="shared" ref="H6281:H6344" si="98">G6281*0.51</f>
        <v>2.1834558600000003E-6</v>
      </c>
    </row>
    <row r="6282" spans="1:8" x14ac:dyDescent="0.4">
      <c r="A6282" s="49"/>
      <c r="B6282" s="50" t="s">
        <v>362</v>
      </c>
      <c r="C6282" s="51">
        <v>4.0813299999999997E-7</v>
      </c>
      <c r="D6282" s="51">
        <v>1.1270900000000001E-6</v>
      </c>
      <c r="E6282" s="51">
        <v>8.7886599999999998E-7</v>
      </c>
      <c r="F6282" s="52">
        <v>2.6199999999999999E-6</v>
      </c>
      <c r="G6282" s="53">
        <v>5.0340890000000005E-6</v>
      </c>
      <c r="H6282" s="53">
        <f t="shared" si="98"/>
        <v>2.5673853900000003E-6</v>
      </c>
    </row>
    <row r="6283" spans="1:8" x14ac:dyDescent="0.4">
      <c r="A6283" s="49"/>
      <c r="B6283" s="50" t="s">
        <v>475</v>
      </c>
      <c r="C6283" s="51">
        <v>1.2123699999999998E-6</v>
      </c>
      <c r="D6283" s="51">
        <v>2.6421300000000001E-6</v>
      </c>
      <c r="E6283" s="51">
        <v>3.8734799999999998E-7</v>
      </c>
      <c r="F6283" s="52">
        <v>9.6500000000000008E-7</v>
      </c>
      <c r="G6283" s="53">
        <v>5.2068479999999995E-6</v>
      </c>
      <c r="H6283" s="53">
        <f t="shared" si="98"/>
        <v>2.6554924799999996E-6</v>
      </c>
    </row>
    <row r="6284" spans="1:8" x14ac:dyDescent="0.4">
      <c r="A6284" s="49"/>
      <c r="B6284" s="50" t="s">
        <v>405</v>
      </c>
      <c r="C6284" s="51">
        <v>1.9400000000000001E-6</v>
      </c>
      <c r="D6284" s="51">
        <v>2.6400000000000001E-6</v>
      </c>
      <c r="E6284" s="51">
        <v>4.2900000000000004E-7</v>
      </c>
      <c r="F6284" s="52">
        <v>4.6900000000000003E-7</v>
      </c>
      <c r="G6284" s="53">
        <v>5.4779999999999991E-6</v>
      </c>
      <c r="H6284" s="53">
        <f t="shared" si="98"/>
        <v>2.7937799999999997E-6</v>
      </c>
    </row>
    <row r="6285" spans="1:8" x14ac:dyDescent="0.4">
      <c r="A6285" s="49"/>
      <c r="B6285" s="50" t="s">
        <v>352</v>
      </c>
      <c r="C6285" s="51">
        <v>2.4199999999999997E-6</v>
      </c>
      <c r="D6285" s="51">
        <v>1.0899999999999999E-6</v>
      </c>
      <c r="E6285" s="51">
        <v>7.5799999999999998E-7</v>
      </c>
      <c r="F6285" s="52">
        <v>1.42E-6</v>
      </c>
      <c r="G6285" s="53">
        <v>5.6880000000000004E-6</v>
      </c>
      <c r="H6285" s="53">
        <f t="shared" si="98"/>
        <v>2.9008800000000003E-6</v>
      </c>
    </row>
    <row r="6286" spans="1:8" x14ac:dyDescent="0.4">
      <c r="A6286" s="49"/>
      <c r="B6286" s="50" t="s">
        <v>221</v>
      </c>
      <c r="C6286" s="51">
        <v>8.3185599999999998E-7</v>
      </c>
      <c r="D6286" s="51">
        <v>1.5755199999999999E-6</v>
      </c>
      <c r="E6286" s="51">
        <v>8.42121E-7</v>
      </c>
      <c r="F6286" s="52">
        <v>2.5999999999999997E-6</v>
      </c>
      <c r="G6286" s="53">
        <v>5.8494970000000006E-6</v>
      </c>
      <c r="H6286" s="53">
        <f t="shared" si="98"/>
        <v>2.9832434700000004E-6</v>
      </c>
    </row>
    <row r="6287" spans="1:8" x14ac:dyDescent="0.4">
      <c r="A6287" s="49"/>
      <c r="B6287" s="50" t="s">
        <v>447</v>
      </c>
      <c r="C6287" s="51">
        <v>2.21E-6</v>
      </c>
      <c r="D6287" s="51">
        <v>1.2899999999999999E-6</v>
      </c>
      <c r="E6287" s="51">
        <v>7.0699999999999996E-7</v>
      </c>
      <c r="F6287" s="52">
        <v>1.6999999999999998E-6</v>
      </c>
      <c r="G6287" s="53">
        <v>5.9069999999999995E-6</v>
      </c>
      <c r="H6287" s="53">
        <f t="shared" si="98"/>
        <v>3.0125699999999998E-6</v>
      </c>
    </row>
    <row r="6288" spans="1:8" x14ac:dyDescent="0.4">
      <c r="A6288" s="49"/>
      <c r="B6288" s="50" t="s">
        <v>363</v>
      </c>
      <c r="C6288" s="51">
        <v>2.9259499999999999E-6</v>
      </c>
      <c r="D6288" s="51">
        <v>1.4480300000000001E-6</v>
      </c>
      <c r="E6288" s="51">
        <v>9.1233199999999997E-7</v>
      </c>
      <c r="F6288" s="52">
        <v>1.1199999999999999E-6</v>
      </c>
      <c r="G6288" s="53">
        <v>6.4063120000000012E-6</v>
      </c>
      <c r="H6288" s="53">
        <f t="shared" si="98"/>
        <v>3.2672191200000006E-6</v>
      </c>
    </row>
    <row r="6289" spans="1:8" x14ac:dyDescent="0.4">
      <c r="A6289" s="49"/>
      <c r="B6289" s="50" t="s">
        <v>449</v>
      </c>
      <c r="C6289" s="51">
        <v>4.1511900000000003E-6</v>
      </c>
      <c r="D6289" s="51">
        <v>2.3308199999999999E-6</v>
      </c>
      <c r="E6289" s="51">
        <v>5.3325799999999994E-7</v>
      </c>
      <c r="F6289" s="52">
        <v>9.9999999999999995E-7</v>
      </c>
      <c r="G6289" s="53">
        <v>8.0152679999999984E-6</v>
      </c>
      <c r="H6289" s="53">
        <f t="shared" si="98"/>
        <v>4.0877866799999992E-6</v>
      </c>
    </row>
    <row r="6290" spans="1:8" x14ac:dyDescent="0.4">
      <c r="A6290" s="49"/>
      <c r="B6290" s="50" t="s">
        <v>379</v>
      </c>
      <c r="C6290" s="51">
        <v>2.8614700000000001E-6</v>
      </c>
      <c r="D6290" s="51">
        <v>1.62709E-6</v>
      </c>
      <c r="E6290" s="51">
        <v>1.1396799999999999E-6</v>
      </c>
      <c r="F6290" s="52">
        <v>2.7800000000000001E-6</v>
      </c>
      <c r="G6290" s="53">
        <v>8.4082399999999996E-6</v>
      </c>
      <c r="H6290" s="53">
        <f t="shared" si="98"/>
        <v>4.2882024000000001E-6</v>
      </c>
    </row>
    <row r="6291" spans="1:8" x14ac:dyDescent="0.4">
      <c r="A6291" s="49"/>
      <c r="B6291" s="50" t="s">
        <v>321</v>
      </c>
      <c r="C6291" s="51">
        <v>2.9020100000000002E-6</v>
      </c>
      <c r="D6291" s="51">
        <v>2.89763E-6</v>
      </c>
      <c r="E6291" s="51">
        <v>9.6389300000000001E-7</v>
      </c>
      <c r="F6291" s="52">
        <v>2.5400000000000002E-6</v>
      </c>
      <c r="G6291" s="53">
        <v>9.3035330000000002E-6</v>
      </c>
      <c r="H6291" s="53">
        <f t="shared" si="98"/>
        <v>4.7448018299999999E-6</v>
      </c>
    </row>
    <row r="6292" spans="1:8" x14ac:dyDescent="0.4">
      <c r="A6292" s="49"/>
      <c r="B6292" s="50" t="s">
        <v>383</v>
      </c>
      <c r="C6292" s="51">
        <v>1.0935E-6</v>
      </c>
      <c r="D6292" s="51">
        <v>3.6593200000000004E-6</v>
      </c>
      <c r="E6292" s="51">
        <v>1.86814E-6</v>
      </c>
      <c r="F6292" s="52">
        <v>5.7899999999999996E-6</v>
      </c>
      <c r="G6292" s="53">
        <v>1.2410960000000001E-5</v>
      </c>
      <c r="H6292" s="53">
        <f t="shared" si="98"/>
        <v>6.3295896000000007E-6</v>
      </c>
    </row>
    <row r="6293" spans="1:8" x14ac:dyDescent="0.4">
      <c r="A6293" s="49"/>
      <c r="B6293" s="50" t="s">
        <v>424</v>
      </c>
      <c r="C6293" s="51">
        <v>6.5941699999999999E-6</v>
      </c>
      <c r="D6293" s="51">
        <v>2.8171200000000002E-6</v>
      </c>
      <c r="E6293" s="51">
        <v>2.3474199999999999E-6</v>
      </c>
      <c r="F6293" s="52">
        <v>3.6200000000000001E-6</v>
      </c>
      <c r="G6293" s="53">
        <v>1.537871E-5</v>
      </c>
      <c r="H6293" s="53">
        <f t="shared" si="98"/>
        <v>7.8431420999999993E-6</v>
      </c>
    </row>
    <row r="6294" spans="1:8" x14ac:dyDescent="0.4">
      <c r="A6294" s="49"/>
      <c r="B6294" s="50" t="s">
        <v>459</v>
      </c>
      <c r="C6294" s="51">
        <v>6.20654E-6</v>
      </c>
      <c r="D6294" s="51">
        <v>1.1956E-5</v>
      </c>
      <c r="E6294" s="51">
        <v>4.0343300000000004E-7</v>
      </c>
      <c r="F6294" s="52">
        <v>2.6800000000000002E-6</v>
      </c>
      <c r="G6294" s="53">
        <v>2.1245973000000002E-5</v>
      </c>
      <c r="H6294" s="53">
        <f t="shared" si="98"/>
        <v>1.0835446230000002E-5</v>
      </c>
    </row>
    <row r="6295" spans="1:8" x14ac:dyDescent="0.4">
      <c r="A6295" s="44" t="s">
        <v>179</v>
      </c>
      <c r="B6295" s="45" t="s">
        <v>373</v>
      </c>
      <c r="C6295" s="46">
        <v>2.0599999999999999E-8</v>
      </c>
      <c r="D6295" s="46">
        <v>1.35E-8</v>
      </c>
      <c r="E6295" s="46">
        <v>1.33E-9</v>
      </c>
      <c r="F6295" s="47">
        <v>4.7199999999999994E-9</v>
      </c>
      <c r="G6295" s="48">
        <v>4.0150000000000005E-8</v>
      </c>
      <c r="H6295" s="48">
        <f t="shared" si="98"/>
        <v>2.0476500000000005E-8</v>
      </c>
    </row>
    <row r="6296" spans="1:8" x14ac:dyDescent="0.4">
      <c r="A6296" s="49"/>
      <c r="B6296" s="50" t="s">
        <v>217</v>
      </c>
      <c r="C6296" s="51">
        <v>2.58303E-8</v>
      </c>
      <c r="D6296" s="51">
        <v>1.7114700000000002E-8</v>
      </c>
      <c r="E6296" s="51">
        <v>3.7960400000000001E-9</v>
      </c>
      <c r="F6296" s="52">
        <v>8.7099999999999999E-9</v>
      </c>
      <c r="G6296" s="53">
        <v>5.5451039999999998E-8</v>
      </c>
      <c r="H6296" s="53">
        <f t="shared" si="98"/>
        <v>2.8280030399999999E-8</v>
      </c>
    </row>
    <row r="6297" spans="1:8" x14ac:dyDescent="0.4">
      <c r="A6297" s="49"/>
      <c r="B6297" s="50" t="s">
        <v>380</v>
      </c>
      <c r="C6297" s="51">
        <v>3.4451199999999999E-8</v>
      </c>
      <c r="D6297" s="51">
        <v>1.80669E-8</v>
      </c>
      <c r="E6297" s="51">
        <v>1.8298799999999999E-9</v>
      </c>
      <c r="F6297" s="52">
        <v>6.3199999999999997E-9</v>
      </c>
      <c r="G6297" s="53">
        <v>6.0667980000000005E-8</v>
      </c>
      <c r="H6297" s="53">
        <f t="shared" si="98"/>
        <v>3.0940669800000003E-8</v>
      </c>
    </row>
    <row r="6298" spans="1:8" x14ac:dyDescent="0.4">
      <c r="A6298" s="49"/>
      <c r="B6298" s="50" t="s">
        <v>438</v>
      </c>
      <c r="C6298" s="51">
        <v>4.0193000000000001E-8</v>
      </c>
      <c r="D6298" s="51">
        <v>2.1078100000000001E-8</v>
      </c>
      <c r="E6298" s="51">
        <v>2.1348599999999998E-9</v>
      </c>
      <c r="F6298" s="52">
        <v>7.37E-9</v>
      </c>
      <c r="G6298" s="53">
        <v>7.0775959999999998E-8</v>
      </c>
      <c r="H6298" s="53">
        <f t="shared" si="98"/>
        <v>3.6095739599999997E-8</v>
      </c>
    </row>
    <row r="6299" spans="1:8" x14ac:dyDescent="0.4">
      <c r="A6299" s="49"/>
      <c r="B6299" s="50" t="s">
        <v>448</v>
      </c>
      <c r="C6299" s="51">
        <v>6.1700399999999998E-8</v>
      </c>
      <c r="D6299" s="51">
        <v>3.4785500000000004E-8</v>
      </c>
      <c r="E6299" s="51">
        <v>2.4653899999999999E-9</v>
      </c>
      <c r="F6299" s="52">
        <v>1.02E-8</v>
      </c>
      <c r="G6299" s="53">
        <v>1.0915129E-7</v>
      </c>
      <c r="H6299" s="53">
        <f t="shared" si="98"/>
        <v>5.56671579E-8</v>
      </c>
    </row>
    <row r="6300" spans="1:8" x14ac:dyDescent="0.4">
      <c r="A6300" s="49"/>
      <c r="B6300" s="50" t="s">
        <v>386</v>
      </c>
      <c r="C6300" s="51">
        <v>2.1698399999999999E-8</v>
      </c>
      <c r="D6300" s="51">
        <v>5.9839400000000006E-8</v>
      </c>
      <c r="E6300" s="51">
        <v>2.3512500000000001E-9</v>
      </c>
      <c r="F6300" s="52">
        <v>2.6499999999999999E-8</v>
      </c>
      <c r="G6300" s="53">
        <v>1.1038905000000001E-7</v>
      </c>
      <c r="H6300" s="53">
        <f t="shared" si="98"/>
        <v>5.6298415500000004E-8</v>
      </c>
    </row>
    <row r="6301" spans="1:8" x14ac:dyDescent="0.4">
      <c r="A6301" s="49"/>
      <c r="B6301" s="50" t="s">
        <v>445</v>
      </c>
      <c r="C6301" s="51">
        <v>5.8799999999999997E-8</v>
      </c>
      <c r="D6301" s="51">
        <v>4.6264000000000003E-8</v>
      </c>
      <c r="E6301" s="51">
        <v>9.5345199999999999E-9</v>
      </c>
      <c r="F6301" s="52">
        <v>2.6400000000000001E-8</v>
      </c>
      <c r="G6301" s="53">
        <v>1.4099852000000001E-7</v>
      </c>
      <c r="H6301" s="53">
        <f t="shared" si="98"/>
        <v>7.1909245200000004E-8</v>
      </c>
    </row>
    <row r="6302" spans="1:8" x14ac:dyDescent="0.4">
      <c r="A6302" s="49"/>
      <c r="B6302" s="50" t="s">
        <v>471</v>
      </c>
      <c r="C6302" s="51">
        <v>6.5825499999999996E-8</v>
      </c>
      <c r="D6302" s="51">
        <v>6.7403200000000009E-8</v>
      </c>
      <c r="E6302" s="51">
        <v>8.9196399999999992E-9</v>
      </c>
      <c r="F6302" s="52">
        <v>1.04E-8</v>
      </c>
      <c r="G6302" s="53">
        <v>1.5254834000000001E-7</v>
      </c>
      <c r="H6302" s="53">
        <f t="shared" si="98"/>
        <v>7.7799653400000014E-8</v>
      </c>
    </row>
    <row r="6303" spans="1:8" x14ac:dyDescent="0.4">
      <c r="A6303" s="49"/>
      <c r="B6303" s="50" t="s">
        <v>370</v>
      </c>
      <c r="C6303" s="51">
        <v>5.84E-8</v>
      </c>
      <c r="D6303" s="51">
        <v>7.2499999999999994E-8</v>
      </c>
      <c r="E6303" s="51">
        <v>1.1199999999999999E-8</v>
      </c>
      <c r="F6303" s="52">
        <v>2.03E-8</v>
      </c>
      <c r="G6303" s="53">
        <v>1.6240000000000002E-7</v>
      </c>
      <c r="H6303" s="53">
        <f t="shared" si="98"/>
        <v>8.2824000000000014E-8</v>
      </c>
    </row>
    <row r="6304" spans="1:8" x14ac:dyDescent="0.4">
      <c r="A6304" s="49"/>
      <c r="B6304" s="50" t="s">
        <v>369</v>
      </c>
      <c r="C6304" s="51">
        <v>5.8359500000000001E-8</v>
      </c>
      <c r="D6304" s="51">
        <v>7.2522999999999994E-8</v>
      </c>
      <c r="E6304" s="51">
        <v>1.1230600000000001E-8</v>
      </c>
      <c r="F6304" s="52">
        <v>2.03E-8</v>
      </c>
      <c r="G6304" s="53">
        <v>1.6241310000000001E-7</v>
      </c>
      <c r="H6304" s="53">
        <f t="shared" si="98"/>
        <v>8.2830681000000003E-8</v>
      </c>
    </row>
    <row r="6305" spans="1:8" x14ac:dyDescent="0.4">
      <c r="A6305" s="49"/>
      <c r="B6305" s="50" t="s">
        <v>330</v>
      </c>
      <c r="C6305" s="51">
        <v>6.5894699999999992E-8</v>
      </c>
      <c r="D6305" s="51">
        <v>6.8682000000000006E-8</v>
      </c>
      <c r="E6305" s="51">
        <v>7.1317400000000004E-9</v>
      </c>
      <c r="F6305" s="52">
        <v>3.1699999999999999E-8</v>
      </c>
      <c r="G6305" s="53">
        <v>1.7340843999999997E-7</v>
      </c>
      <c r="H6305" s="53">
        <f t="shared" si="98"/>
        <v>8.8438304399999985E-8</v>
      </c>
    </row>
    <row r="6306" spans="1:8" x14ac:dyDescent="0.4">
      <c r="A6306" s="49"/>
      <c r="B6306" s="50" t="s">
        <v>423</v>
      </c>
      <c r="C6306" s="51">
        <v>4.3362899999999997E-8</v>
      </c>
      <c r="D6306" s="51">
        <v>1.02116E-7</v>
      </c>
      <c r="E6306" s="51">
        <v>3.1713E-9</v>
      </c>
      <c r="F6306" s="52">
        <v>3.8199999999999998E-8</v>
      </c>
      <c r="G6306" s="53">
        <v>1.8685019999999999E-7</v>
      </c>
      <c r="H6306" s="53">
        <f t="shared" si="98"/>
        <v>9.5293601999999992E-8</v>
      </c>
    </row>
    <row r="6307" spans="1:8" x14ac:dyDescent="0.4">
      <c r="A6307" s="49"/>
      <c r="B6307" s="50" t="s">
        <v>446</v>
      </c>
      <c r="C6307" s="51">
        <v>7.4999999999999997E-8</v>
      </c>
      <c r="D6307" s="51">
        <v>7.2455199999999994E-8</v>
      </c>
      <c r="E6307" s="51">
        <v>7.5407299999999995E-9</v>
      </c>
      <c r="F6307" s="52">
        <v>3.2299999999999998E-8</v>
      </c>
      <c r="G6307" s="53">
        <v>1.8729593E-7</v>
      </c>
      <c r="H6307" s="53">
        <f t="shared" si="98"/>
        <v>9.55209243E-8</v>
      </c>
    </row>
    <row r="6308" spans="1:8" x14ac:dyDescent="0.4">
      <c r="A6308" s="49"/>
      <c r="B6308" s="50" t="s">
        <v>393</v>
      </c>
      <c r="C6308" s="51">
        <v>6.1099999999999998E-8</v>
      </c>
      <c r="D6308" s="51">
        <v>1.15E-7</v>
      </c>
      <c r="E6308" s="51">
        <v>4.7900000000000002E-9</v>
      </c>
      <c r="F6308" s="52">
        <v>1.6900000000000002E-8</v>
      </c>
      <c r="G6308" s="53">
        <v>1.9779000000000003E-7</v>
      </c>
      <c r="H6308" s="53">
        <f t="shared" si="98"/>
        <v>1.0087290000000001E-7</v>
      </c>
    </row>
    <row r="6309" spans="1:8" x14ac:dyDescent="0.4">
      <c r="A6309" s="49"/>
      <c r="B6309" s="50" t="s">
        <v>426</v>
      </c>
      <c r="C6309" s="51">
        <v>1.0237499999999999E-7</v>
      </c>
      <c r="D6309" s="51">
        <v>6.2995800000000006E-8</v>
      </c>
      <c r="E6309" s="51">
        <v>1.04833E-8</v>
      </c>
      <c r="F6309" s="52">
        <v>2.3000000000000001E-8</v>
      </c>
      <c r="G6309" s="53">
        <v>1.9885410000000001E-7</v>
      </c>
      <c r="H6309" s="53">
        <f t="shared" si="98"/>
        <v>1.0141559100000001E-7</v>
      </c>
    </row>
    <row r="6310" spans="1:8" x14ac:dyDescent="0.4">
      <c r="A6310" s="49"/>
      <c r="B6310" s="50" t="s">
        <v>159</v>
      </c>
      <c r="C6310" s="51">
        <v>6.8131299999999993E-8</v>
      </c>
      <c r="D6310" s="51">
        <v>5.1228099999999999E-8</v>
      </c>
      <c r="E6310" s="51">
        <v>3.7978700000000002E-8</v>
      </c>
      <c r="F6310" s="52">
        <v>4.9399999999999999E-8</v>
      </c>
      <c r="G6310" s="53">
        <v>2.0673810000000003E-7</v>
      </c>
      <c r="H6310" s="53">
        <f t="shared" si="98"/>
        <v>1.0543643100000002E-7</v>
      </c>
    </row>
    <row r="6311" spans="1:8" x14ac:dyDescent="0.4">
      <c r="A6311" s="49"/>
      <c r="B6311" s="50" t="s">
        <v>381</v>
      </c>
      <c r="C6311" s="51">
        <v>5.7102800000000001E-8</v>
      </c>
      <c r="D6311" s="51">
        <v>1.40947E-7</v>
      </c>
      <c r="E6311" s="51">
        <v>3.10817E-9</v>
      </c>
      <c r="F6311" s="52">
        <v>1.0800000000000001E-8</v>
      </c>
      <c r="G6311" s="53">
        <v>2.1195796999999999E-7</v>
      </c>
      <c r="H6311" s="53">
        <f t="shared" si="98"/>
        <v>1.0809856470000001E-7</v>
      </c>
    </row>
    <row r="6312" spans="1:8" x14ac:dyDescent="0.4">
      <c r="A6312" s="49"/>
      <c r="B6312" s="50" t="s">
        <v>382</v>
      </c>
      <c r="C6312" s="51">
        <v>7.8782999999999998E-8</v>
      </c>
      <c r="D6312" s="51">
        <v>5.7705699999999998E-8</v>
      </c>
      <c r="E6312" s="51">
        <v>3.7200000000000002E-8</v>
      </c>
      <c r="F6312" s="52">
        <v>4.8499999999999998E-8</v>
      </c>
      <c r="G6312" s="53">
        <v>2.2218870000000003E-7</v>
      </c>
      <c r="H6312" s="53">
        <f t="shared" si="98"/>
        <v>1.1331623700000002E-7</v>
      </c>
    </row>
    <row r="6313" spans="1:8" x14ac:dyDescent="0.4">
      <c r="A6313" s="49"/>
      <c r="B6313" s="50" t="s">
        <v>476</v>
      </c>
      <c r="C6313" s="51">
        <v>1.11884E-7</v>
      </c>
      <c r="D6313" s="51">
        <v>7.2540599999999992E-8</v>
      </c>
      <c r="E6313" s="51">
        <v>9.799510000000001E-9</v>
      </c>
      <c r="F6313" s="52">
        <v>3.3000000000000004E-8</v>
      </c>
      <c r="G6313" s="53">
        <v>2.2722410999999997E-7</v>
      </c>
      <c r="H6313" s="53">
        <f t="shared" si="98"/>
        <v>1.1588429609999999E-7</v>
      </c>
    </row>
    <row r="6314" spans="1:8" x14ac:dyDescent="0.4">
      <c r="A6314" s="49"/>
      <c r="B6314" s="50" t="s">
        <v>358</v>
      </c>
      <c r="C6314" s="51">
        <v>9.9E-8</v>
      </c>
      <c r="D6314" s="51">
        <v>7.3000000000000005E-8</v>
      </c>
      <c r="E6314" s="51">
        <v>2.77E-8</v>
      </c>
      <c r="F6314" s="52">
        <v>5.76E-8</v>
      </c>
      <c r="G6314" s="53">
        <v>2.5730000000000001E-7</v>
      </c>
      <c r="H6314" s="53">
        <f t="shared" si="98"/>
        <v>1.3122300000000001E-7</v>
      </c>
    </row>
    <row r="6315" spans="1:8" x14ac:dyDescent="0.4">
      <c r="A6315" s="49"/>
      <c r="B6315" s="50" t="s">
        <v>415</v>
      </c>
      <c r="C6315" s="51">
        <v>8.4170700000000003E-8</v>
      </c>
      <c r="D6315" s="51">
        <v>1.1654899999999999E-7</v>
      </c>
      <c r="E6315" s="51">
        <v>8.3111299999999992E-9</v>
      </c>
      <c r="F6315" s="52">
        <v>5.5600000000000002E-8</v>
      </c>
      <c r="G6315" s="53">
        <v>2.6463083E-7</v>
      </c>
      <c r="H6315" s="53">
        <f t="shared" si="98"/>
        <v>1.349617233E-7</v>
      </c>
    </row>
    <row r="6316" spans="1:8" x14ac:dyDescent="0.4">
      <c r="A6316" s="49"/>
      <c r="B6316" s="50" t="s">
        <v>425</v>
      </c>
      <c r="C6316" s="51">
        <v>6.0000000000000008E-8</v>
      </c>
      <c r="D6316" s="51">
        <v>1.45754E-7</v>
      </c>
      <c r="E6316" s="51">
        <v>3.8301199999999998E-8</v>
      </c>
      <c r="F6316" s="52">
        <v>6.4399999999999994E-8</v>
      </c>
      <c r="G6316" s="53">
        <v>3.0845519999999995E-7</v>
      </c>
      <c r="H6316" s="53">
        <f t="shared" si="98"/>
        <v>1.5731215199999997E-7</v>
      </c>
    </row>
    <row r="6317" spans="1:8" x14ac:dyDescent="0.4">
      <c r="A6317" s="49"/>
      <c r="B6317" s="50" t="s">
        <v>450</v>
      </c>
      <c r="C6317" s="51">
        <v>9.8069699999999988E-8</v>
      </c>
      <c r="D6317" s="51">
        <v>9.792189999999999E-8</v>
      </c>
      <c r="E6317" s="51">
        <v>3.6145800000000001E-8</v>
      </c>
      <c r="F6317" s="52">
        <v>8.0000000000000002E-8</v>
      </c>
      <c r="G6317" s="53">
        <v>3.1213740000000003E-7</v>
      </c>
      <c r="H6317" s="53">
        <f t="shared" si="98"/>
        <v>1.5919007400000002E-7</v>
      </c>
    </row>
    <row r="6318" spans="1:8" x14ac:dyDescent="0.4">
      <c r="A6318" s="49"/>
      <c r="B6318" s="50" t="s">
        <v>391</v>
      </c>
      <c r="C6318" s="51">
        <v>9.0929300000000009E-8</v>
      </c>
      <c r="D6318" s="51">
        <v>1.81635E-7</v>
      </c>
      <c r="E6318" s="51">
        <v>2.7594300000000002E-8</v>
      </c>
      <c r="F6318" s="52">
        <v>1.46E-8</v>
      </c>
      <c r="G6318" s="53">
        <v>3.147586E-7</v>
      </c>
      <c r="H6318" s="53">
        <f t="shared" si="98"/>
        <v>1.60526886E-7</v>
      </c>
    </row>
    <row r="6319" spans="1:8" x14ac:dyDescent="0.4">
      <c r="A6319" s="49"/>
      <c r="B6319" s="50" t="s">
        <v>326</v>
      </c>
      <c r="C6319" s="51">
        <v>1.68E-7</v>
      </c>
      <c r="D6319" s="51">
        <v>1.5799999999999999E-7</v>
      </c>
      <c r="E6319" s="51">
        <v>9.7799999999999989E-9</v>
      </c>
      <c r="F6319" s="52">
        <v>1.5800000000000003E-8</v>
      </c>
      <c r="G6319" s="53">
        <v>3.5157999999999998E-7</v>
      </c>
      <c r="H6319" s="53">
        <f t="shared" si="98"/>
        <v>1.7930579999999999E-7</v>
      </c>
    </row>
    <row r="6320" spans="1:8" x14ac:dyDescent="0.4">
      <c r="A6320" s="49"/>
      <c r="B6320" s="50" t="s">
        <v>284</v>
      </c>
      <c r="C6320" s="51">
        <v>7.6034500000000005E-8</v>
      </c>
      <c r="D6320" s="51">
        <v>1.8188799999999999E-7</v>
      </c>
      <c r="E6320" s="51">
        <v>1.12869E-8</v>
      </c>
      <c r="F6320" s="52">
        <v>9.6400000000000003E-8</v>
      </c>
      <c r="G6320" s="53">
        <v>3.656094E-7</v>
      </c>
      <c r="H6320" s="53">
        <f t="shared" si="98"/>
        <v>1.8646079400000001E-7</v>
      </c>
    </row>
    <row r="6321" spans="1:8" x14ac:dyDescent="0.4">
      <c r="A6321" s="49"/>
      <c r="B6321" s="50" t="s">
        <v>475</v>
      </c>
      <c r="C6321" s="51">
        <v>8.60653E-8</v>
      </c>
      <c r="D6321" s="51">
        <v>2.5736599999999998E-7</v>
      </c>
      <c r="E6321" s="51">
        <v>2.0121900000000001E-8</v>
      </c>
      <c r="F6321" s="52">
        <v>4.4700000000000003E-8</v>
      </c>
      <c r="G6321" s="53">
        <v>4.0825319999999998E-7</v>
      </c>
      <c r="H6321" s="53">
        <f t="shared" si="98"/>
        <v>2.0820913199999998E-7</v>
      </c>
    </row>
    <row r="6322" spans="1:8" x14ac:dyDescent="0.4">
      <c r="A6322" s="49"/>
      <c r="B6322" s="50" t="s">
        <v>346</v>
      </c>
      <c r="C6322" s="51">
        <v>1.12926E-7</v>
      </c>
      <c r="D6322" s="51">
        <v>2.6242700000000002E-7</v>
      </c>
      <c r="E6322" s="51">
        <v>3.0807199999999997E-8</v>
      </c>
      <c r="F6322" s="52">
        <v>3.4400000000000004E-8</v>
      </c>
      <c r="G6322" s="53">
        <v>4.4056020000000006E-7</v>
      </c>
      <c r="H6322" s="53">
        <f t="shared" si="98"/>
        <v>2.2468570200000004E-7</v>
      </c>
    </row>
    <row r="6323" spans="1:8" x14ac:dyDescent="0.4">
      <c r="A6323" s="49"/>
      <c r="B6323" s="50" t="s">
        <v>327</v>
      </c>
      <c r="C6323" s="51">
        <v>2.00666E-7</v>
      </c>
      <c r="D6323" s="51">
        <v>1.42882E-7</v>
      </c>
      <c r="E6323" s="51">
        <v>5.0298800000000002E-8</v>
      </c>
      <c r="F6323" s="52">
        <v>6.6300000000000005E-8</v>
      </c>
      <c r="G6323" s="53">
        <v>4.6014679999999999E-7</v>
      </c>
      <c r="H6323" s="53">
        <f t="shared" si="98"/>
        <v>2.34674868E-7</v>
      </c>
    </row>
    <row r="6324" spans="1:8" x14ac:dyDescent="0.4">
      <c r="A6324" s="49"/>
      <c r="B6324" s="50" t="s">
        <v>367</v>
      </c>
      <c r="C6324" s="51">
        <v>1.77345E-7</v>
      </c>
      <c r="D6324" s="51">
        <v>1.98254E-7</v>
      </c>
      <c r="E6324" s="51">
        <v>3.1849299999999999E-8</v>
      </c>
      <c r="F6324" s="52">
        <v>7.6899999999999994E-8</v>
      </c>
      <c r="G6324" s="53">
        <v>4.8434830000000005E-7</v>
      </c>
      <c r="H6324" s="53">
        <f t="shared" si="98"/>
        <v>2.4701763300000004E-7</v>
      </c>
    </row>
    <row r="6325" spans="1:8" x14ac:dyDescent="0.4">
      <c r="A6325" s="49"/>
      <c r="B6325" s="50" t="s">
        <v>91</v>
      </c>
      <c r="C6325" s="51">
        <v>2.9755500000000005E-7</v>
      </c>
      <c r="D6325" s="51">
        <v>1.8569999999999998E-7</v>
      </c>
      <c r="E6325" s="51">
        <v>8.1804099999999995E-9</v>
      </c>
      <c r="F6325" s="52">
        <v>1.3699999999999999E-8</v>
      </c>
      <c r="G6325" s="53">
        <v>5.0513540999999996E-7</v>
      </c>
      <c r="H6325" s="53">
        <f t="shared" si="98"/>
        <v>2.576190591E-7</v>
      </c>
    </row>
    <row r="6326" spans="1:8" x14ac:dyDescent="0.4">
      <c r="A6326" s="49"/>
      <c r="B6326" s="50" t="s">
        <v>406</v>
      </c>
      <c r="C6326" s="51">
        <v>2.17E-7</v>
      </c>
      <c r="D6326" s="51">
        <v>1.12E-7</v>
      </c>
      <c r="E6326" s="51">
        <v>6.8499999999999998E-8</v>
      </c>
      <c r="F6326" s="52">
        <v>1.3100000000000002E-7</v>
      </c>
      <c r="G6326" s="53">
        <v>5.285E-7</v>
      </c>
      <c r="H6326" s="53">
        <f t="shared" si="98"/>
        <v>2.6953499999999998E-7</v>
      </c>
    </row>
    <row r="6327" spans="1:8" x14ac:dyDescent="0.4">
      <c r="A6327" s="49"/>
      <c r="B6327" s="50" t="s">
        <v>349</v>
      </c>
      <c r="C6327" s="51">
        <v>2.10812E-7</v>
      </c>
      <c r="D6327" s="51">
        <v>2.7201599999999997E-7</v>
      </c>
      <c r="E6327" s="51">
        <v>5.07113E-8</v>
      </c>
      <c r="F6327" s="52">
        <v>1.3100000000000002E-7</v>
      </c>
      <c r="G6327" s="53">
        <v>6.645393E-7</v>
      </c>
      <c r="H6327" s="53">
        <f t="shared" si="98"/>
        <v>3.3891504299999998E-7</v>
      </c>
    </row>
    <row r="6328" spans="1:8" x14ac:dyDescent="0.4">
      <c r="A6328" s="49"/>
      <c r="B6328" s="50" t="s">
        <v>74</v>
      </c>
      <c r="C6328" s="51">
        <v>2.10812E-7</v>
      </c>
      <c r="D6328" s="51">
        <v>2.7201599999999997E-7</v>
      </c>
      <c r="E6328" s="51">
        <v>5.07113E-8</v>
      </c>
      <c r="F6328" s="52">
        <v>1.3100000000000002E-7</v>
      </c>
      <c r="G6328" s="53">
        <v>6.645393E-7</v>
      </c>
      <c r="H6328" s="53">
        <f t="shared" si="98"/>
        <v>3.3891504299999998E-7</v>
      </c>
    </row>
    <row r="6329" spans="1:8" x14ac:dyDescent="0.4">
      <c r="A6329" s="49"/>
      <c r="B6329" s="50" t="s">
        <v>350</v>
      </c>
      <c r="C6329" s="51">
        <v>2.10812E-7</v>
      </c>
      <c r="D6329" s="51">
        <v>2.7201599999999997E-7</v>
      </c>
      <c r="E6329" s="51">
        <v>5.07113E-8</v>
      </c>
      <c r="F6329" s="52">
        <v>1.3100000000000002E-7</v>
      </c>
      <c r="G6329" s="53">
        <v>6.645393E-7</v>
      </c>
      <c r="H6329" s="53">
        <f t="shared" si="98"/>
        <v>3.3891504299999998E-7</v>
      </c>
    </row>
    <row r="6330" spans="1:8" x14ac:dyDescent="0.4">
      <c r="A6330" s="49"/>
      <c r="B6330" s="50" t="s">
        <v>416</v>
      </c>
      <c r="C6330" s="51">
        <v>4.4400000000000001E-7</v>
      </c>
      <c r="D6330" s="51">
        <v>2.8899999999999995E-7</v>
      </c>
      <c r="E6330" s="51">
        <v>2.8900000000000001E-8</v>
      </c>
      <c r="F6330" s="52">
        <v>6.13E-8</v>
      </c>
      <c r="G6330" s="53">
        <v>8.2319999999999991E-7</v>
      </c>
      <c r="H6330" s="53">
        <f t="shared" si="98"/>
        <v>4.1983199999999997E-7</v>
      </c>
    </row>
    <row r="6331" spans="1:8" x14ac:dyDescent="0.4">
      <c r="A6331" s="49"/>
      <c r="B6331" s="50" t="s">
        <v>351</v>
      </c>
      <c r="C6331" s="51">
        <v>4.0944499999999997E-7</v>
      </c>
      <c r="D6331" s="51">
        <v>2.0536499999999999E-7</v>
      </c>
      <c r="E6331" s="51">
        <v>8.9159600000000004E-8</v>
      </c>
      <c r="F6331" s="52">
        <v>1.7599999999999999E-7</v>
      </c>
      <c r="G6331" s="53">
        <v>8.7996959999999999E-7</v>
      </c>
      <c r="H6331" s="53">
        <f t="shared" si="98"/>
        <v>4.4878449599999998E-7</v>
      </c>
    </row>
    <row r="6332" spans="1:8" x14ac:dyDescent="0.4">
      <c r="A6332" s="49"/>
      <c r="B6332" s="50" t="s">
        <v>222</v>
      </c>
      <c r="C6332" s="51">
        <v>3.4109700000000003E-7</v>
      </c>
      <c r="D6332" s="51">
        <v>2.08905E-7</v>
      </c>
      <c r="E6332" s="51">
        <v>8.52554E-8</v>
      </c>
      <c r="F6332" s="52">
        <v>2.65E-7</v>
      </c>
      <c r="G6332" s="53">
        <v>9.0025739999999993E-7</v>
      </c>
      <c r="H6332" s="53">
        <f t="shared" si="98"/>
        <v>4.5913127399999997E-7</v>
      </c>
    </row>
    <row r="6333" spans="1:8" x14ac:dyDescent="0.4">
      <c r="A6333" s="49"/>
      <c r="B6333" s="50" t="s">
        <v>390</v>
      </c>
      <c r="C6333" s="51">
        <v>1.7432099999999999E-7</v>
      </c>
      <c r="D6333" s="51">
        <v>3.1460499999999995E-7</v>
      </c>
      <c r="E6333" s="51">
        <v>1.48912E-7</v>
      </c>
      <c r="F6333" s="52">
        <v>2.6800000000000002E-7</v>
      </c>
      <c r="G6333" s="53">
        <v>9.0583799999999996E-7</v>
      </c>
      <c r="H6333" s="53">
        <f t="shared" si="98"/>
        <v>4.6197737999999998E-7</v>
      </c>
    </row>
    <row r="6334" spans="1:8" x14ac:dyDescent="0.4">
      <c r="A6334" s="49"/>
      <c r="B6334" s="50" t="s">
        <v>427</v>
      </c>
      <c r="C6334" s="51">
        <v>3.5457099999999995E-7</v>
      </c>
      <c r="D6334" s="51">
        <v>2.6183000000000001E-7</v>
      </c>
      <c r="E6334" s="51">
        <v>1.5235399999999999E-7</v>
      </c>
      <c r="F6334" s="52">
        <v>1.68E-7</v>
      </c>
      <c r="G6334" s="53">
        <v>9.3675499999999979E-7</v>
      </c>
      <c r="H6334" s="53">
        <f t="shared" si="98"/>
        <v>4.7774504999999994E-7</v>
      </c>
    </row>
    <row r="6335" spans="1:8" x14ac:dyDescent="0.4">
      <c r="A6335" s="49"/>
      <c r="B6335" s="50" t="s">
        <v>352</v>
      </c>
      <c r="C6335" s="51">
        <v>5.7800400000000002E-7</v>
      </c>
      <c r="D6335" s="51">
        <v>2.57223E-7</v>
      </c>
      <c r="E6335" s="51">
        <v>1.70802E-7</v>
      </c>
      <c r="F6335" s="52">
        <v>3.3300000000000003E-7</v>
      </c>
      <c r="G6335" s="53">
        <v>1.339029E-6</v>
      </c>
      <c r="H6335" s="53">
        <f t="shared" si="98"/>
        <v>6.8290478999999997E-7</v>
      </c>
    </row>
    <row r="6336" spans="1:8" x14ac:dyDescent="0.4">
      <c r="A6336" s="49"/>
      <c r="B6336" s="50" t="s">
        <v>428</v>
      </c>
      <c r="C6336" s="51">
        <v>3.2235700000000001E-7</v>
      </c>
      <c r="D6336" s="51">
        <v>3.3837899999999996E-7</v>
      </c>
      <c r="E6336" s="51">
        <v>1.72115E-7</v>
      </c>
      <c r="F6336" s="52">
        <v>5.5300000000000004E-7</v>
      </c>
      <c r="G6336" s="53">
        <v>1.3858510000000001E-6</v>
      </c>
      <c r="H6336" s="53">
        <f t="shared" si="98"/>
        <v>7.0678401000000007E-7</v>
      </c>
    </row>
    <row r="6337" spans="1:8" x14ac:dyDescent="0.4">
      <c r="A6337" s="49"/>
      <c r="B6337" s="50" t="s">
        <v>457</v>
      </c>
      <c r="C6337" s="51">
        <v>4.1631E-7</v>
      </c>
      <c r="D6337" s="51">
        <v>3.8634500000000004E-7</v>
      </c>
      <c r="E6337" s="51">
        <v>5.8859700000000003E-8</v>
      </c>
      <c r="F6337" s="52">
        <v>5.3000000000000001E-7</v>
      </c>
      <c r="G6337" s="53">
        <v>1.3915146999999999E-6</v>
      </c>
      <c r="H6337" s="53">
        <f t="shared" si="98"/>
        <v>7.0967249699999993E-7</v>
      </c>
    </row>
    <row r="6338" spans="1:8" x14ac:dyDescent="0.4">
      <c r="A6338" s="49"/>
      <c r="B6338" s="50" t="s">
        <v>366</v>
      </c>
      <c r="C6338" s="51">
        <v>5.3287500000000006E-7</v>
      </c>
      <c r="D6338" s="51">
        <v>4.4864999999999998E-7</v>
      </c>
      <c r="E6338" s="51">
        <v>3.5115199999999997E-7</v>
      </c>
      <c r="F6338" s="52">
        <v>2.6600000000000003E-7</v>
      </c>
      <c r="G6338" s="53">
        <v>1.598677E-6</v>
      </c>
      <c r="H6338" s="53">
        <f t="shared" si="98"/>
        <v>8.1532527000000003E-7</v>
      </c>
    </row>
    <row r="6339" spans="1:8" x14ac:dyDescent="0.4">
      <c r="A6339" s="49"/>
      <c r="B6339" s="50" t="s">
        <v>363</v>
      </c>
      <c r="C6339" s="51">
        <v>7.274649999999999E-7</v>
      </c>
      <c r="D6339" s="51">
        <v>4.7129399999999998E-7</v>
      </c>
      <c r="E6339" s="51">
        <v>5.0655000000000005E-7</v>
      </c>
      <c r="F6339" s="52">
        <v>6.1999999999999999E-7</v>
      </c>
      <c r="G6339" s="53">
        <v>2.3253089999999996E-6</v>
      </c>
      <c r="H6339" s="53">
        <f t="shared" si="98"/>
        <v>1.1859075899999997E-6</v>
      </c>
    </row>
    <row r="6340" spans="1:8" x14ac:dyDescent="0.4">
      <c r="A6340" s="49"/>
      <c r="B6340" s="50" t="s">
        <v>413</v>
      </c>
      <c r="C6340" s="51">
        <v>6.3585800000000003E-7</v>
      </c>
      <c r="D6340" s="51">
        <v>6.3614500000000001E-7</v>
      </c>
      <c r="E6340" s="51">
        <v>3.4426399999999999E-7</v>
      </c>
      <c r="F6340" s="52">
        <v>7.1799999999999994E-7</v>
      </c>
      <c r="G6340" s="53">
        <v>2.3342669999999996E-6</v>
      </c>
      <c r="H6340" s="53">
        <f t="shared" si="98"/>
        <v>1.1904761699999998E-6</v>
      </c>
    </row>
    <row r="6341" spans="1:8" x14ac:dyDescent="0.4">
      <c r="A6341" s="49"/>
      <c r="B6341" s="50" t="s">
        <v>459</v>
      </c>
      <c r="C6341" s="51">
        <v>1.0518999999999998E-6</v>
      </c>
      <c r="D6341" s="51">
        <v>2.0870200000000002E-6</v>
      </c>
      <c r="E6341" s="51">
        <v>5.0130699999999998E-8</v>
      </c>
      <c r="F6341" s="52">
        <v>2.7599999999999998E-7</v>
      </c>
      <c r="G6341" s="53">
        <v>3.4650506999999995E-6</v>
      </c>
      <c r="H6341" s="53">
        <f t="shared" si="98"/>
        <v>1.7671758569999998E-6</v>
      </c>
    </row>
    <row r="6342" spans="1:8" x14ac:dyDescent="0.4">
      <c r="A6342" s="49"/>
      <c r="B6342" s="50" t="s">
        <v>383</v>
      </c>
      <c r="C6342" s="51">
        <v>6.6699999999999992E-7</v>
      </c>
      <c r="D6342" s="51">
        <v>2.26E-6</v>
      </c>
      <c r="E6342" s="51">
        <v>1.1199999999999999E-6</v>
      </c>
      <c r="F6342" s="52">
        <v>3.49E-6</v>
      </c>
      <c r="G6342" s="53">
        <v>7.537E-6</v>
      </c>
      <c r="H6342" s="53">
        <f t="shared" si="98"/>
        <v>3.8438700000000002E-6</v>
      </c>
    </row>
    <row r="6343" spans="1:8" x14ac:dyDescent="0.4">
      <c r="A6343" s="49"/>
      <c r="B6343" s="50" t="s">
        <v>362</v>
      </c>
      <c r="C6343" s="51">
        <v>5.4900000000000006E-7</v>
      </c>
      <c r="D6343" s="51">
        <v>1.5100000000000002E-6</v>
      </c>
      <c r="E6343" s="51">
        <v>1.6900000000000001E-6</v>
      </c>
      <c r="F6343" s="52">
        <v>4.3099999999999994E-6</v>
      </c>
      <c r="G6343" s="53">
        <v>8.0590000000000003E-6</v>
      </c>
      <c r="H6343" s="53">
        <f t="shared" si="98"/>
        <v>4.11009E-6</v>
      </c>
    </row>
    <row r="6344" spans="1:8" x14ac:dyDescent="0.4">
      <c r="A6344" s="49"/>
      <c r="B6344" s="50" t="s">
        <v>431</v>
      </c>
      <c r="C6344" s="51">
        <v>1.4350299999999998E-6</v>
      </c>
      <c r="D6344" s="51">
        <v>3.3902300000000001E-6</v>
      </c>
      <c r="E6344" s="51">
        <v>9.3581199999999991E-7</v>
      </c>
      <c r="F6344" s="52">
        <v>3.41E-6</v>
      </c>
      <c r="G6344" s="53">
        <v>9.1710719999999994E-6</v>
      </c>
      <c r="H6344" s="53">
        <f t="shared" si="98"/>
        <v>4.6772467199999999E-6</v>
      </c>
    </row>
    <row r="6345" spans="1:8" x14ac:dyDescent="0.4">
      <c r="A6345" s="44" t="s">
        <v>290</v>
      </c>
      <c r="B6345" s="45" t="s">
        <v>407</v>
      </c>
      <c r="C6345" s="46">
        <v>1.08796E-7</v>
      </c>
      <c r="D6345" s="46">
        <v>6.6375499999999998E-8</v>
      </c>
      <c r="E6345" s="46">
        <v>5.0746700000000006E-9</v>
      </c>
      <c r="F6345" s="47">
        <v>2.44E-8</v>
      </c>
      <c r="G6345" s="48">
        <v>2.0464617E-7</v>
      </c>
      <c r="H6345" s="48">
        <f t="shared" ref="H6345:H6408" si="99">G6345*0.51</f>
        <v>1.043695467E-7</v>
      </c>
    </row>
    <row r="6346" spans="1:8" x14ac:dyDescent="0.4">
      <c r="A6346" s="49"/>
      <c r="B6346" s="50" t="s">
        <v>334</v>
      </c>
      <c r="C6346" s="51">
        <v>1.21826E-7</v>
      </c>
      <c r="D6346" s="51">
        <v>7.4324899999999993E-8</v>
      </c>
      <c r="E6346" s="51">
        <v>5.6824300000000006E-9</v>
      </c>
      <c r="F6346" s="52">
        <v>2.73E-8</v>
      </c>
      <c r="G6346" s="53">
        <v>2.2913333E-7</v>
      </c>
      <c r="H6346" s="53">
        <f t="shared" si="99"/>
        <v>1.168579983E-7</v>
      </c>
    </row>
    <row r="6347" spans="1:8" x14ac:dyDescent="0.4">
      <c r="A6347" s="49"/>
      <c r="B6347" s="50" t="s">
        <v>219</v>
      </c>
      <c r="C6347" s="51">
        <v>4.7414400000000004E-7</v>
      </c>
      <c r="D6347" s="51">
        <v>2.8927E-7</v>
      </c>
      <c r="E6347" s="51">
        <v>2.21158E-8</v>
      </c>
      <c r="F6347" s="52">
        <v>1.06E-7</v>
      </c>
      <c r="G6347" s="53">
        <v>8.9152980000000006E-7</v>
      </c>
      <c r="H6347" s="53">
        <f t="shared" si="99"/>
        <v>4.5468019800000002E-7</v>
      </c>
    </row>
    <row r="6348" spans="1:8" x14ac:dyDescent="0.4">
      <c r="A6348" s="49"/>
      <c r="B6348" s="50" t="s">
        <v>344</v>
      </c>
      <c r="C6348" s="51">
        <v>6.3766599999999996E-7</v>
      </c>
      <c r="D6348" s="51">
        <v>3.7299799999999996E-7</v>
      </c>
      <c r="E6348" s="51">
        <v>8.6899599999999996E-8</v>
      </c>
      <c r="F6348" s="52">
        <v>1.6899999999999999E-7</v>
      </c>
      <c r="G6348" s="53">
        <v>1.2665635999999998E-6</v>
      </c>
      <c r="H6348" s="53">
        <f t="shared" si="99"/>
        <v>6.4594743599999984E-7</v>
      </c>
    </row>
    <row r="6349" spans="1:8" x14ac:dyDescent="0.4">
      <c r="A6349" s="49"/>
      <c r="B6349" s="50" t="s">
        <v>354</v>
      </c>
      <c r="C6349" s="51">
        <v>5.8380999999999998E-7</v>
      </c>
      <c r="D6349" s="51">
        <v>3.4961600000000003E-7</v>
      </c>
      <c r="E6349" s="51">
        <v>1.53019E-7</v>
      </c>
      <c r="F6349" s="52">
        <v>2.2599999999999999E-7</v>
      </c>
      <c r="G6349" s="53">
        <v>1.3124450000000001E-6</v>
      </c>
      <c r="H6349" s="53">
        <f t="shared" si="99"/>
        <v>6.6934695000000005E-7</v>
      </c>
    </row>
    <row r="6350" spans="1:8" x14ac:dyDescent="0.4">
      <c r="A6350" s="49"/>
      <c r="B6350" s="50" t="s">
        <v>381</v>
      </c>
      <c r="C6350" s="51">
        <v>7.8980399999999994E-7</v>
      </c>
      <c r="D6350" s="51">
        <v>4.1418999999999998E-7</v>
      </c>
      <c r="E6350" s="51">
        <v>4.1950499999999996E-8</v>
      </c>
      <c r="F6350" s="52">
        <v>1.4499999999999999E-7</v>
      </c>
      <c r="G6350" s="53">
        <v>1.3909444999999997E-6</v>
      </c>
      <c r="H6350" s="53">
        <f t="shared" si="99"/>
        <v>7.0938169499999992E-7</v>
      </c>
    </row>
    <row r="6351" spans="1:8" x14ac:dyDescent="0.4">
      <c r="A6351" s="49"/>
      <c r="B6351" s="50" t="s">
        <v>217</v>
      </c>
      <c r="C6351" s="51">
        <v>8.4379900000000005E-7</v>
      </c>
      <c r="D6351" s="51">
        <v>5.5723199999999997E-7</v>
      </c>
      <c r="E6351" s="51">
        <v>1.0374600000000001E-7</v>
      </c>
      <c r="F6351" s="52">
        <v>2.5199999999999998E-7</v>
      </c>
      <c r="G6351" s="53">
        <v>1.7567770000000001E-6</v>
      </c>
      <c r="H6351" s="53">
        <f t="shared" si="99"/>
        <v>8.9595627000000006E-7</v>
      </c>
    </row>
    <row r="6352" spans="1:8" x14ac:dyDescent="0.4">
      <c r="A6352" s="49"/>
      <c r="B6352" s="50" t="s">
        <v>349</v>
      </c>
      <c r="C6352" s="51">
        <v>4.6412200000000001E-7</v>
      </c>
      <c r="D6352" s="51">
        <v>1.2537600000000001E-6</v>
      </c>
      <c r="E6352" s="51">
        <v>1.69028E-7</v>
      </c>
      <c r="F6352" s="52">
        <v>2.67E-7</v>
      </c>
      <c r="G6352" s="53">
        <v>2.1539099999999997E-6</v>
      </c>
      <c r="H6352" s="53">
        <f t="shared" si="99"/>
        <v>1.0984940999999999E-6</v>
      </c>
    </row>
    <row r="6353" spans="1:8" x14ac:dyDescent="0.4">
      <c r="A6353" s="49"/>
      <c r="B6353" s="50" t="s">
        <v>74</v>
      </c>
      <c r="C6353" s="51">
        <v>4.6412200000000001E-7</v>
      </c>
      <c r="D6353" s="51">
        <v>1.2537600000000001E-6</v>
      </c>
      <c r="E6353" s="51">
        <v>1.69028E-7</v>
      </c>
      <c r="F6353" s="52">
        <v>2.67E-7</v>
      </c>
      <c r="G6353" s="53">
        <v>2.1539099999999997E-6</v>
      </c>
      <c r="H6353" s="53">
        <f t="shared" si="99"/>
        <v>1.0984940999999999E-6</v>
      </c>
    </row>
    <row r="6354" spans="1:8" x14ac:dyDescent="0.4">
      <c r="A6354" s="49"/>
      <c r="B6354" s="50" t="s">
        <v>350</v>
      </c>
      <c r="C6354" s="51">
        <v>4.6412200000000001E-7</v>
      </c>
      <c r="D6354" s="51">
        <v>1.2537600000000001E-6</v>
      </c>
      <c r="E6354" s="51">
        <v>1.69028E-7</v>
      </c>
      <c r="F6354" s="52">
        <v>2.67E-7</v>
      </c>
      <c r="G6354" s="53">
        <v>2.1539099999999997E-6</v>
      </c>
      <c r="H6354" s="53">
        <f t="shared" si="99"/>
        <v>1.0984940999999999E-6</v>
      </c>
    </row>
    <row r="6355" spans="1:8" x14ac:dyDescent="0.4">
      <c r="A6355" s="49"/>
      <c r="B6355" s="50" t="s">
        <v>357</v>
      </c>
      <c r="C6355" s="51">
        <v>3.3109199999999998E-7</v>
      </c>
      <c r="D6355" s="51">
        <v>1.7646100000000001E-6</v>
      </c>
      <c r="E6355" s="51">
        <v>7.0979000000000003E-8</v>
      </c>
      <c r="F6355" s="52">
        <v>6.7099999999999999E-8</v>
      </c>
      <c r="G6355" s="53">
        <v>2.2337810000000002E-6</v>
      </c>
      <c r="H6355" s="53">
        <f t="shared" si="99"/>
        <v>1.13922831E-6</v>
      </c>
    </row>
    <row r="6356" spans="1:8" x14ac:dyDescent="0.4">
      <c r="A6356" s="49"/>
      <c r="B6356" s="50" t="s">
        <v>392</v>
      </c>
      <c r="C6356" s="51">
        <v>9.9795099999999993E-7</v>
      </c>
      <c r="D6356" s="51">
        <v>1.3447699999999998E-6</v>
      </c>
      <c r="E6356" s="51">
        <v>3.7670599999999999E-8</v>
      </c>
      <c r="F6356" s="52">
        <v>1.2200000000000001E-7</v>
      </c>
      <c r="G6356" s="53">
        <v>2.5023916E-6</v>
      </c>
      <c r="H6356" s="53">
        <f t="shared" si="99"/>
        <v>1.2762197160000001E-6</v>
      </c>
    </row>
    <row r="6357" spans="1:8" x14ac:dyDescent="0.4">
      <c r="A6357" s="49"/>
      <c r="B6357" s="50" t="s">
        <v>475</v>
      </c>
      <c r="C6357" s="51">
        <v>1.34424E-6</v>
      </c>
      <c r="D6357" s="51">
        <v>7.9953200000000007E-7</v>
      </c>
      <c r="E6357" s="51">
        <v>1.5839200000000001E-7</v>
      </c>
      <c r="F6357" s="52">
        <v>3.2600000000000003E-7</v>
      </c>
      <c r="G6357" s="53">
        <v>2.6281639999999995E-6</v>
      </c>
      <c r="H6357" s="53">
        <f t="shared" si="99"/>
        <v>1.3403636399999997E-6</v>
      </c>
    </row>
    <row r="6358" spans="1:8" x14ac:dyDescent="0.4">
      <c r="A6358" s="49"/>
      <c r="B6358" s="50" t="s">
        <v>216</v>
      </c>
      <c r="C6358" s="51">
        <v>1.3552499999999999E-6</v>
      </c>
      <c r="D6358" s="51">
        <v>8.8569500000000002E-7</v>
      </c>
      <c r="E6358" s="51">
        <v>3.3268900000000002E-7</v>
      </c>
      <c r="F6358" s="52">
        <v>4.9700000000000007E-7</v>
      </c>
      <c r="G6358" s="53">
        <v>3.070634E-6</v>
      </c>
      <c r="H6358" s="53">
        <f t="shared" si="99"/>
        <v>1.5660233400000001E-6</v>
      </c>
    </row>
    <row r="6359" spans="1:8" x14ac:dyDescent="0.4">
      <c r="A6359" s="49"/>
      <c r="B6359" s="50" t="s">
        <v>220</v>
      </c>
      <c r="C6359" s="51">
        <v>1.74625E-6</v>
      </c>
      <c r="D6359" s="51">
        <v>1.0518E-6</v>
      </c>
      <c r="E6359" s="51">
        <v>1.4779900000000001E-7</v>
      </c>
      <c r="F6359" s="52">
        <v>3.6300000000000001E-7</v>
      </c>
      <c r="G6359" s="53">
        <v>3.3088489999999999E-6</v>
      </c>
      <c r="H6359" s="53">
        <f t="shared" si="99"/>
        <v>1.68751299E-6</v>
      </c>
    </row>
    <row r="6360" spans="1:8" x14ac:dyDescent="0.4">
      <c r="A6360" s="49"/>
      <c r="B6360" s="50" t="s">
        <v>458</v>
      </c>
      <c r="C6360" s="51">
        <v>1.4918799999999999E-6</v>
      </c>
      <c r="D6360" s="51">
        <v>8.9808499999999993E-7</v>
      </c>
      <c r="E6360" s="51">
        <v>4.1566699999999999E-7</v>
      </c>
      <c r="F6360" s="52">
        <v>5.9500000000000002E-7</v>
      </c>
      <c r="G6360" s="53">
        <v>3.4006319999999997E-6</v>
      </c>
      <c r="H6360" s="53">
        <f t="shared" si="99"/>
        <v>1.7343223199999999E-6</v>
      </c>
    </row>
    <row r="6361" spans="1:8" x14ac:dyDescent="0.4">
      <c r="A6361" s="49"/>
      <c r="B6361" s="50" t="s">
        <v>284</v>
      </c>
      <c r="C6361" s="51">
        <v>2.0272400000000001E-6</v>
      </c>
      <c r="D6361" s="51">
        <v>1.2584199999999998E-6</v>
      </c>
      <c r="E6361" s="51">
        <v>1.6701500000000002E-7</v>
      </c>
      <c r="F6361" s="52">
        <v>4.39E-7</v>
      </c>
      <c r="G6361" s="53">
        <v>3.8916750000000003E-6</v>
      </c>
      <c r="H6361" s="53">
        <f t="shared" si="99"/>
        <v>1.9847542500000003E-6</v>
      </c>
    </row>
    <row r="6362" spans="1:8" x14ac:dyDescent="0.4">
      <c r="A6362" s="49"/>
      <c r="B6362" s="50" t="s">
        <v>373</v>
      </c>
      <c r="C6362" s="51">
        <v>1.3048599999999999E-6</v>
      </c>
      <c r="D6362" s="51">
        <v>1.8899999999999999E-6</v>
      </c>
      <c r="E6362" s="51">
        <v>4.5499999999999998E-7</v>
      </c>
      <c r="F6362" s="52">
        <v>6.2200000000000004E-7</v>
      </c>
      <c r="G6362" s="53">
        <v>4.2718599999999994E-6</v>
      </c>
      <c r="H6362" s="53">
        <f t="shared" si="99"/>
        <v>2.1786485999999999E-6</v>
      </c>
    </row>
    <row r="6363" spans="1:8" x14ac:dyDescent="0.4">
      <c r="A6363" s="49"/>
      <c r="B6363" s="50" t="s">
        <v>380</v>
      </c>
      <c r="C6363" s="51">
        <v>1.8309299999999999E-6</v>
      </c>
      <c r="D6363" s="51">
        <v>1.3041200000000001E-6</v>
      </c>
      <c r="E6363" s="51">
        <v>4.09444E-7</v>
      </c>
      <c r="F6363" s="52">
        <v>8.2900000000000002E-7</v>
      </c>
      <c r="G6363" s="53">
        <v>4.373494E-6</v>
      </c>
      <c r="H6363" s="53">
        <f t="shared" si="99"/>
        <v>2.2304819400000002E-6</v>
      </c>
    </row>
    <row r="6364" spans="1:8" x14ac:dyDescent="0.4">
      <c r="A6364" s="49"/>
      <c r="B6364" s="50" t="s">
        <v>441</v>
      </c>
      <c r="C6364" s="51">
        <v>1.9729499999999999E-6</v>
      </c>
      <c r="D6364" s="51">
        <v>1.2619300000000001E-6</v>
      </c>
      <c r="E6364" s="51">
        <v>6.8234399999999996E-7</v>
      </c>
      <c r="F6364" s="52">
        <v>9.4899999999999993E-7</v>
      </c>
      <c r="G6364" s="53">
        <v>4.8662239999999999E-6</v>
      </c>
      <c r="H6364" s="53">
        <f t="shared" si="99"/>
        <v>2.4817742399999998E-6</v>
      </c>
    </row>
    <row r="6365" spans="1:8" x14ac:dyDescent="0.4">
      <c r="A6365" s="49"/>
      <c r="B6365" s="50" t="s">
        <v>399</v>
      </c>
      <c r="C6365" s="51">
        <v>2.0100000000000002E-6</v>
      </c>
      <c r="D6365" s="51">
        <v>1.5399999999999999E-6</v>
      </c>
      <c r="E6365" s="51">
        <v>6.8500000000000001E-7</v>
      </c>
      <c r="F6365" s="52">
        <v>9.5600000000000004E-7</v>
      </c>
      <c r="G6365" s="53">
        <v>5.1909999999999999E-6</v>
      </c>
      <c r="H6365" s="53">
        <f t="shared" si="99"/>
        <v>2.6474100000000001E-6</v>
      </c>
    </row>
    <row r="6366" spans="1:8" x14ac:dyDescent="0.4">
      <c r="A6366" s="49"/>
      <c r="B6366" s="50" t="s">
        <v>435</v>
      </c>
      <c r="C6366" s="51">
        <v>1.29706E-6</v>
      </c>
      <c r="D6366" s="51">
        <v>4.0886799999999998E-6</v>
      </c>
      <c r="E6366" s="51">
        <v>1.8190999999999999E-7</v>
      </c>
      <c r="F6366" s="52">
        <v>1.73E-7</v>
      </c>
      <c r="G6366" s="53">
        <v>5.7406500000000007E-6</v>
      </c>
      <c r="H6366" s="53">
        <f t="shared" si="99"/>
        <v>2.9277315000000003E-6</v>
      </c>
    </row>
    <row r="6367" spans="1:8" x14ac:dyDescent="0.4">
      <c r="A6367" s="49"/>
      <c r="B6367" s="50" t="s">
        <v>469</v>
      </c>
      <c r="C6367" s="51">
        <v>1.29706E-6</v>
      </c>
      <c r="D6367" s="51">
        <v>4.0886799999999998E-6</v>
      </c>
      <c r="E6367" s="51">
        <v>1.8190999999999999E-7</v>
      </c>
      <c r="F6367" s="52">
        <v>1.73E-7</v>
      </c>
      <c r="G6367" s="53">
        <v>5.7406500000000007E-6</v>
      </c>
      <c r="H6367" s="53">
        <f t="shared" si="99"/>
        <v>2.9277315000000003E-6</v>
      </c>
    </row>
    <row r="6368" spans="1:8" x14ac:dyDescent="0.4">
      <c r="A6368" s="49"/>
      <c r="B6368" s="50" t="s">
        <v>159</v>
      </c>
      <c r="C6368" s="51">
        <v>2.0500000000000003E-6</v>
      </c>
      <c r="D6368" s="51">
        <v>1.4300000000000001E-6</v>
      </c>
      <c r="E6368" s="51">
        <v>1.35E-6</v>
      </c>
      <c r="F6368" s="52">
        <v>9.33E-7</v>
      </c>
      <c r="G6368" s="53">
        <v>5.7630000000000006E-6</v>
      </c>
      <c r="H6368" s="53">
        <f t="shared" si="99"/>
        <v>2.9391300000000004E-6</v>
      </c>
    </row>
    <row r="6369" spans="1:8" x14ac:dyDescent="0.4">
      <c r="A6369" s="49"/>
      <c r="B6369" s="50" t="s">
        <v>455</v>
      </c>
      <c r="C6369" s="51">
        <v>2.8500000000000002E-6</v>
      </c>
      <c r="D6369" s="51">
        <v>1.7099999999999999E-6</v>
      </c>
      <c r="E6369" s="51">
        <v>4.3668500000000005E-7</v>
      </c>
      <c r="F6369" s="52">
        <v>1.1999999999999999E-6</v>
      </c>
      <c r="G6369" s="53">
        <v>6.1966849999999993E-6</v>
      </c>
      <c r="H6369" s="53">
        <f t="shared" si="99"/>
        <v>3.1603093499999999E-6</v>
      </c>
    </row>
    <row r="6370" spans="1:8" x14ac:dyDescent="0.4">
      <c r="A6370" s="49"/>
      <c r="B6370" s="50" t="s">
        <v>358</v>
      </c>
      <c r="C6370" s="51">
        <v>2.7999999999999999E-6</v>
      </c>
      <c r="D6370" s="51">
        <v>1.9099999999999999E-6</v>
      </c>
      <c r="E6370" s="51">
        <v>5.4600000000000005E-7</v>
      </c>
      <c r="F6370" s="52">
        <v>1.1100000000000002E-6</v>
      </c>
      <c r="G6370" s="53">
        <v>6.3660000000000005E-6</v>
      </c>
      <c r="H6370" s="53">
        <f t="shared" si="99"/>
        <v>3.2466600000000004E-6</v>
      </c>
    </row>
    <row r="6371" spans="1:8" x14ac:dyDescent="0.4">
      <c r="A6371" s="49"/>
      <c r="B6371" s="50" t="s">
        <v>337</v>
      </c>
      <c r="C6371" s="51">
        <v>3.9860499999999997E-6</v>
      </c>
      <c r="D6371" s="51">
        <v>2.5528200000000001E-6</v>
      </c>
      <c r="E6371" s="51">
        <v>4.2550500000000002E-7</v>
      </c>
      <c r="F6371" s="52">
        <v>1.4400000000000002E-6</v>
      </c>
      <c r="G6371" s="53">
        <v>8.4043749999999986E-6</v>
      </c>
      <c r="H6371" s="53">
        <f t="shared" si="99"/>
        <v>4.2862312499999994E-6</v>
      </c>
    </row>
    <row r="6372" spans="1:8" x14ac:dyDescent="0.4">
      <c r="A6372" s="49"/>
      <c r="B6372" s="50" t="s">
        <v>384</v>
      </c>
      <c r="C6372" s="51">
        <v>3.9872099999999996E-6</v>
      </c>
      <c r="D6372" s="51">
        <v>2.4114599999999999E-6</v>
      </c>
      <c r="E6372" s="51">
        <v>8.84045E-7</v>
      </c>
      <c r="F6372" s="52">
        <v>3.05E-6</v>
      </c>
      <c r="G6372" s="53">
        <v>1.0332715E-5</v>
      </c>
      <c r="H6372" s="53">
        <f t="shared" si="99"/>
        <v>5.2696846499999997E-6</v>
      </c>
    </row>
    <row r="6373" spans="1:8" x14ac:dyDescent="0.4">
      <c r="A6373" s="49"/>
      <c r="B6373" s="50" t="s">
        <v>91</v>
      </c>
      <c r="C6373" s="51">
        <v>4.7400000000000004E-6</v>
      </c>
      <c r="D6373" s="51">
        <v>3.1504599999999999E-6</v>
      </c>
      <c r="E6373" s="51">
        <v>1.4300000000000001E-6</v>
      </c>
      <c r="F6373" s="52">
        <v>2.6299999999999998E-6</v>
      </c>
      <c r="G6373" s="53">
        <v>1.1950460000000001E-5</v>
      </c>
      <c r="H6373" s="53">
        <f t="shared" si="99"/>
        <v>6.0947346000000004E-6</v>
      </c>
    </row>
    <row r="6374" spans="1:8" x14ac:dyDescent="0.4">
      <c r="A6374" s="49"/>
      <c r="B6374" s="50" t="s">
        <v>366</v>
      </c>
      <c r="C6374" s="51">
        <v>1.9941600000000001E-6</v>
      </c>
      <c r="D6374" s="51">
        <v>1.0602699999999999E-5</v>
      </c>
      <c r="E6374" s="51">
        <v>1.0285899999999999E-7</v>
      </c>
      <c r="F6374" s="52">
        <v>4.1100000000000001E-7</v>
      </c>
      <c r="G6374" s="53">
        <v>1.3110719E-5</v>
      </c>
      <c r="H6374" s="53">
        <f t="shared" si="99"/>
        <v>6.6864666900000004E-6</v>
      </c>
    </row>
    <row r="6375" spans="1:8" x14ac:dyDescent="0.4">
      <c r="A6375" s="49"/>
      <c r="B6375" s="50" t="s">
        <v>396</v>
      </c>
      <c r="C6375" s="51">
        <v>7.4838700000000001E-6</v>
      </c>
      <c r="D6375" s="51">
        <v>5.3795099999999998E-6</v>
      </c>
      <c r="E6375" s="51">
        <v>1.2882499999999999E-6</v>
      </c>
      <c r="F6375" s="52">
        <v>3.1199999999999998E-6</v>
      </c>
      <c r="G6375" s="53">
        <v>1.7271630000000001E-5</v>
      </c>
      <c r="H6375" s="53">
        <f t="shared" si="99"/>
        <v>8.8085313000000001E-6</v>
      </c>
    </row>
    <row r="6376" spans="1:8" x14ac:dyDescent="0.4">
      <c r="A6376" s="49"/>
      <c r="B6376" s="50" t="s">
        <v>414</v>
      </c>
      <c r="C6376" s="51">
        <v>9.1558400000000008E-6</v>
      </c>
      <c r="D6376" s="51">
        <v>6.2330500000000004E-6</v>
      </c>
      <c r="E6376" s="51">
        <v>5.4578099999999993E-7</v>
      </c>
      <c r="F6376" s="52">
        <v>2.0899999999999999E-6</v>
      </c>
      <c r="G6376" s="53">
        <v>1.8024670999999998E-5</v>
      </c>
      <c r="H6376" s="53">
        <f t="shared" si="99"/>
        <v>9.1925822099999995E-6</v>
      </c>
    </row>
    <row r="6377" spans="1:8" x14ac:dyDescent="0.4">
      <c r="A6377" s="49"/>
      <c r="B6377" s="50" t="s">
        <v>363</v>
      </c>
      <c r="C6377" s="51">
        <v>7.8242099999999994E-6</v>
      </c>
      <c r="D6377" s="51">
        <v>4.1010400000000005E-6</v>
      </c>
      <c r="E6377" s="51">
        <v>3.8718099999999998E-6</v>
      </c>
      <c r="F6377" s="52">
        <v>4.3000000000000003E-6</v>
      </c>
      <c r="G6377" s="53">
        <v>2.0097059999999998E-5</v>
      </c>
      <c r="H6377" s="53">
        <f t="shared" si="99"/>
        <v>1.0249500599999999E-5</v>
      </c>
    </row>
    <row r="6378" spans="1:8" x14ac:dyDescent="0.4">
      <c r="A6378" s="49"/>
      <c r="B6378" s="50" t="s">
        <v>457</v>
      </c>
      <c r="C6378" s="51">
        <v>6.4562699999999999E-6</v>
      </c>
      <c r="D6378" s="51">
        <v>5.9915500000000003E-6</v>
      </c>
      <c r="E6378" s="51">
        <v>9.1281499999999996E-7</v>
      </c>
      <c r="F6378" s="52">
        <v>8.2199999999999992E-6</v>
      </c>
      <c r="G6378" s="53">
        <v>2.1580635E-5</v>
      </c>
      <c r="H6378" s="53">
        <f t="shared" si="99"/>
        <v>1.1006123850000001E-5</v>
      </c>
    </row>
    <row r="6379" spans="1:8" x14ac:dyDescent="0.4">
      <c r="A6379" s="49"/>
      <c r="B6379" s="50" t="s">
        <v>406</v>
      </c>
      <c r="C6379" s="51">
        <v>9.4478500000000014E-6</v>
      </c>
      <c r="D6379" s="51">
        <v>5.0485199999999997E-6</v>
      </c>
      <c r="E6379" s="51">
        <v>2.39603E-6</v>
      </c>
      <c r="F6379" s="52">
        <v>4.69E-6</v>
      </c>
      <c r="G6379" s="53">
        <v>2.1582400000000002E-5</v>
      </c>
      <c r="H6379" s="53">
        <f t="shared" si="99"/>
        <v>1.1007024E-5</v>
      </c>
    </row>
    <row r="6380" spans="1:8" x14ac:dyDescent="0.4">
      <c r="A6380" s="49"/>
      <c r="B6380" s="50" t="s">
        <v>222</v>
      </c>
      <c r="C6380" s="51">
        <v>8.7072700000000001E-6</v>
      </c>
      <c r="D6380" s="51">
        <v>5.9562499999999999E-6</v>
      </c>
      <c r="E6380" s="51">
        <v>2.3599399999999999E-6</v>
      </c>
      <c r="F6380" s="52">
        <v>6.7400000000000007E-6</v>
      </c>
      <c r="G6380" s="53">
        <v>2.3763460000000001E-5</v>
      </c>
      <c r="H6380" s="53">
        <f t="shared" si="99"/>
        <v>1.2119364600000001E-5</v>
      </c>
    </row>
    <row r="6381" spans="1:8" x14ac:dyDescent="0.4">
      <c r="A6381" s="49"/>
      <c r="B6381" s="50" t="s">
        <v>428</v>
      </c>
      <c r="C6381" s="51">
        <v>6.0401799999999997E-6</v>
      </c>
      <c r="D6381" s="51">
        <v>6.2908299999999995E-6</v>
      </c>
      <c r="E6381" s="51">
        <v>3.2079500000000003E-6</v>
      </c>
      <c r="F6381" s="52">
        <v>1.01E-5</v>
      </c>
      <c r="G6381" s="53">
        <v>2.5638960000000004E-5</v>
      </c>
      <c r="H6381" s="53">
        <f t="shared" si="99"/>
        <v>1.3075869600000003E-5</v>
      </c>
    </row>
    <row r="6382" spans="1:8" x14ac:dyDescent="0.4">
      <c r="A6382" s="49"/>
      <c r="B6382" s="50" t="s">
        <v>472</v>
      </c>
      <c r="C6382" s="51">
        <v>1.3467299999999999E-5</v>
      </c>
      <c r="D6382" s="51">
        <v>1.0129100000000001E-5</v>
      </c>
      <c r="E6382" s="51">
        <v>1.3428100000000002E-6</v>
      </c>
      <c r="F6382" s="52">
        <v>3.8400000000000005E-6</v>
      </c>
      <c r="G6382" s="53">
        <v>2.8779209999999998E-5</v>
      </c>
      <c r="H6382" s="53">
        <f t="shared" si="99"/>
        <v>1.46773971E-5</v>
      </c>
    </row>
    <row r="6383" spans="1:8" x14ac:dyDescent="0.4">
      <c r="A6383" s="49"/>
      <c r="B6383" s="50" t="s">
        <v>342</v>
      </c>
      <c r="C6383" s="51">
        <v>1.11507E-5</v>
      </c>
      <c r="D6383" s="51">
        <v>8.8611999999999991E-6</v>
      </c>
      <c r="E6383" s="51">
        <v>7.4427599999999999E-6</v>
      </c>
      <c r="F6383" s="52">
        <v>5.1799999999999995E-6</v>
      </c>
      <c r="G6383" s="53">
        <v>3.2634659999999998E-5</v>
      </c>
      <c r="H6383" s="53">
        <f t="shared" si="99"/>
        <v>1.6643676599999999E-5</v>
      </c>
    </row>
    <row r="6384" spans="1:8" x14ac:dyDescent="0.4">
      <c r="A6384" s="49"/>
      <c r="B6384" s="50" t="s">
        <v>379</v>
      </c>
      <c r="C6384" s="51">
        <v>1.1826700000000001E-5</v>
      </c>
      <c r="D6384" s="51">
        <v>6.7973000000000001E-6</v>
      </c>
      <c r="E6384" s="51">
        <v>4.7016699999999998E-6</v>
      </c>
      <c r="F6384" s="52">
        <v>1.15E-5</v>
      </c>
      <c r="G6384" s="53">
        <v>3.4825670000000006E-5</v>
      </c>
      <c r="H6384" s="53">
        <f t="shared" si="99"/>
        <v>1.7761091700000002E-5</v>
      </c>
    </row>
    <row r="6385" spans="1:8" x14ac:dyDescent="0.4">
      <c r="A6385" s="49"/>
      <c r="B6385" s="50" t="s">
        <v>425</v>
      </c>
      <c r="C6385" s="51">
        <v>7.0355099999999997E-6</v>
      </c>
      <c r="D6385" s="51">
        <v>2.0918699999999997E-5</v>
      </c>
      <c r="E6385" s="51">
        <v>4.5759300000000001E-6</v>
      </c>
      <c r="F6385" s="52">
        <v>7.6599999999999995E-6</v>
      </c>
      <c r="G6385" s="53">
        <v>4.0190139999999996E-5</v>
      </c>
      <c r="H6385" s="53">
        <f t="shared" si="99"/>
        <v>2.0496971399999997E-5</v>
      </c>
    </row>
    <row r="6386" spans="1:8" x14ac:dyDescent="0.4">
      <c r="A6386" s="49"/>
      <c r="B6386" s="50" t="s">
        <v>409</v>
      </c>
      <c r="C6386" s="51">
        <v>1.6146199999999998E-5</v>
      </c>
      <c r="D6386" s="51">
        <v>7.9098699999999999E-6</v>
      </c>
      <c r="E6386" s="51">
        <v>4.9925100000000008E-6</v>
      </c>
      <c r="F6386" s="52">
        <v>1.24E-5</v>
      </c>
      <c r="G6386" s="53">
        <v>4.144858E-5</v>
      </c>
      <c r="H6386" s="53">
        <f t="shared" si="99"/>
        <v>2.1138775799999999E-5</v>
      </c>
    </row>
    <row r="6387" spans="1:8" x14ac:dyDescent="0.4">
      <c r="A6387" s="49"/>
      <c r="B6387" s="50" t="s">
        <v>419</v>
      </c>
      <c r="C6387" s="51">
        <v>1.56512E-5</v>
      </c>
      <c r="D6387" s="51">
        <v>1.3579300000000001E-5</v>
      </c>
      <c r="E6387" s="51">
        <v>4.6008400000000003E-6</v>
      </c>
      <c r="F6387" s="52">
        <v>9.5799999999999998E-6</v>
      </c>
      <c r="G6387" s="53">
        <v>4.3411339999999998E-5</v>
      </c>
      <c r="H6387" s="53">
        <f t="shared" si="99"/>
        <v>2.2139783400000001E-5</v>
      </c>
    </row>
    <row r="6388" spans="1:8" x14ac:dyDescent="0.4">
      <c r="A6388" s="49"/>
      <c r="B6388" s="50" t="s">
        <v>307</v>
      </c>
      <c r="C6388" s="51">
        <v>2.6086999999999999E-5</v>
      </c>
      <c r="D6388" s="51">
        <v>2.5984400000000001E-5</v>
      </c>
      <c r="E6388" s="51">
        <v>1.76268E-6</v>
      </c>
      <c r="F6388" s="52">
        <v>7.4999999999999993E-6</v>
      </c>
      <c r="G6388" s="53">
        <v>6.1334080000000012E-5</v>
      </c>
      <c r="H6388" s="53">
        <f t="shared" si="99"/>
        <v>3.1280380800000004E-5</v>
      </c>
    </row>
    <row r="6389" spans="1:8" x14ac:dyDescent="0.4">
      <c r="A6389" s="49"/>
      <c r="B6389" s="50" t="s">
        <v>447</v>
      </c>
      <c r="C6389" s="51">
        <v>4.5188000000000002E-5</v>
      </c>
      <c r="D6389" s="51">
        <v>2.6647899999999999E-5</v>
      </c>
      <c r="E6389" s="51">
        <v>1.2718200000000001E-5</v>
      </c>
      <c r="F6389" s="52">
        <v>2.7199999999999997E-5</v>
      </c>
      <c r="G6389" s="53">
        <v>1.1175409999999999E-4</v>
      </c>
      <c r="H6389" s="53">
        <f t="shared" si="99"/>
        <v>5.6994591E-5</v>
      </c>
    </row>
    <row r="6390" spans="1:8" x14ac:dyDescent="0.4">
      <c r="A6390" s="44" t="s">
        <v>274</v>
      </c>
      <c r="B6390" s="45" t="s">
        <v>401</v>
      </c>
      <c r="C6390" s="46">
        <v>2.1671299999999999E-8</v>
      </c>
      <c r="D6390" s="46">
        <v>5.2571300000000004E-8</v>
      </c>
      <c r="E6390" s="46">
        <v>4.0714400000000002E-9</v>
      </c>
      <c r="F6390" s="47">
        <v>2.16E-9</v>
      </c>
      <c r="G6390" s="48">
        <v>8.0474040000000009E-8</v>
      </c>
      <c r="H6390" s="48">
        <f t="shared" si="99"/>
        <v>4.1041760400000008E-8</v>
      </c>
    </row>
    <row r="6391" spans="1:8" x14ac:dyDescent="0.4">
      <c r="A6391" s="49"/>
      <c r="B6391" s="50" t="s">
        <v>224</v>
      </c>
      <c r="C6391" s="51">
        <v>2.1979999999999999E-8</v>
      </c>
      <c r="D6391" s="51">
        <v>5.45781E-8</v>
      </c>
      <c r="E6391" s="51">
        <v>4.1055900000000005E-9</v>
      </c>
      <c r="F6391" s="52">
        <v>1.6399999999999999E-9</v>
      </c>
      <c r="G6391" s="53">
        <v>8.2303690000000007E-8</v>
      </c>
      <c r="H6391" s="53">
        <f t="shared" si="99"/>
        <v>4.1974881900000004E-8</v>
      </c>
    </row>
    <row r="6392" spans="1:8" x14ac:dyDescent="0.4">
      <c r="A6392" s="49"/>
      <c r="B6392" s="50" t="s">
        <v>368</v>
      </c>
      <c r="C6392" s="51">
        <v>2.2600000000000001E-8</v>
      </c>
      <c r="D6392" s="51">
        <v>5.5999999999999999E-8</v>
      </c>
      <c r="E6392" s="51">
        <v>4.2199999999999999E-9</v>
      </c>
      <c r="F6392" s="52">
        <v>1.69E-9</v>
      </c>
      <c r="G6392" s="53">
        <v>8.4510000000000007E-8</v>
      </c>
      <c r="H6392" s="53">
        <f t="shared" si="99"/>
        <v>4.3100100000000008E-8</v>
      </c>
    </row>
    <row r="6393" spans="1:8" x14ac:dyDescent="0.4">
      <c r="A6393" s="49"/>
      <c r="B6393" s="50" t="s">
        <v>72</v>
      </c>
      <c r="C6393" s="51">
        <v>1.84762E-8</v>
      </c>
      <c r="D6393" s="51">
        <v>5.84137E-8</v>
      </c>
      <c r="E6393" s="51">
        <v>5.7077299999999997E-9</v>
      </c>
      <c r="F6393" s="52">
        <v>3.9700000000000001E-9</v>
      </c>
      <c r="G6393" s="53">
        <v>8.6567630000000006E-8</v>
      </c>
      <c r="H6393" s="53">
        <f t="shared" si="99"/>
        <v>4.4149491300000007E-8</v>
      </c>
    </row>
    <row r="6394" spans="1:8" x14ac:dyDescent="0.4">
      <c r="A6394" s="49"/>
      <c r="B6394" s="50" t="s">
        <v>223</v>
      </c>
      <c r="C6394" s="51">
        <v>2.4593500000000001E-8</v>
      </c>
      <c r="D6394" s="51">
        <v>6.0902100000000004E-8</v>
      </c>
      <c r="E6394" s="51">
        <v>5.9016499999999998E-9</v>
      </c>
      <c r="F6394" s="52">
        <v>4.5100000000000003E-9</v>
      </c>
      <c r="G6394" s="53">
        <v>9.5907250000000007E-8</v>
      </c>
      <c r="H6394" s="53">
        <f t="shared" si="99"/>
        <v>4.8912697500000004E-8</v>
      </c>
    </row>
    <row r="6395" spans="1:8" x14ac:dyDescent="0.4">
      <c r="A6395" s="49"/>
      <c r="B6395" s="50" t="s">
        <v>356</v>
      </c>
      <c r="C6395" s="51">
        <v>2.4593500000000001E-8</v>
      </c>
      <c r="D6395" s="51">
        <v>6.0902100000000004E-8</v>
      </c>
      <c r="E6395" s="51">
        <v>5.9016499999999998E-9</v>
      </c>
      <c r="F6395" s="52">
        <v>4.5100000000000003E-9</v>
      </c>
      <c r="G6395" s="53">
        <v>9.5907250000000007E-8</v>
      </c>
      <c r="H6395" s="53">
        <f t="shared" si="99"/>
        <v>4.8912697500000004E-8</v>
      </c>
    </row>
    <row r="6396" spans="1:8" x14ac:dyDescent="0.4">
      <c r="A6396" s="49"/>
      <c r="B6396" s="50" t="s">
        <v>317</v>
      </c>
      <c r="C6396" s="51">
        <v>2.6142199999999998E-8</v>
      </c>
      <c r="D6396" s="51">
        <v>6.2700000000000012E-8</v>
      </c>
      <c r="E6396" s="51">
        <v>4.9249799999999997E-9</v>
      </c>
      <c r="F6396" s="52">
        <v>2.93E-9</v>
      </c>
      <c r="G6396" s="53">
        <v>9.669718E-8</v>
      </c>
      <c r="H6396" s="53">
        <f t="shared" si="99"/>
        <v>4.9315561799999999E-8</v>
      </c>
    </row>
    <row r="6397" spans="1:8" x14ac:dyDescent="0.4">
      <c r="A6397" s="49"/>
      <c r="B6397" s="50" t="s">
        <v>402</v>
      </c>
      <c r="C6397" s="51">
        <v>2.7801300000000002E-8</v>
      </c>
      <c r="D6397" s="51">
        <v>7.0627199999999999E-8</v>
      </c>
      <c r="E6397" s="51">
        <v>7.2179400000000004E-9</v>
      </c>
      <c r="F6397" s="52">
        <v>5.5800000000000002E-9</v>
      </c>
      <c r="G6397" s="53">
        <v>1.1122643999999999E-7</v>
      </c>
      <c r="H6397" s="53">
        <f t="shared" si="99"/>
        <v>5.6725484399999996E-8</v>
      </c>
    </row>
    <row r="6398" spans="1:8" x14ac:dyDescent="0.4">
      <c r="A6398" s="49"/>
      <c r="B6398" s="50" t="s">
        <v>61</v>
      </c>
      <c r="C6398" s="51">
        <v>2.5358600000000001E-8</v>
      </c>
      <c r="D6398" s="51">
        <v>8.2046099999999998E-8</v>
      </c>
      <c r="E6398" s="51">
        <v>6.7375299999999996E-9</v>
      </c>
      <c r="F6398" s="52">
        <v>3.6699999999999999E-9</v>
      </c>
      <c r="G6398" s="53">
        <v>1.1781223E-7</v>
      </c>
      <c r="H6398" s="53">
        <f t="shared" si="99"/>
        <v>6.0084237299999995E-8</v>
      </c>
    </row>
    <row r="6399" spans="1:8" x14ac:dyDescent="0.4">
      <c r="A6399" s="49"/>
      <c r="B6399" s="50" t="s">
        <v>376</v>
      </c>
      <c r="C6399" s="51">
        <v>2.5358600000000001E-8</v>
      </c>
      <c r="D6399" s="51">
        <v>8.2046099999999998E-8</v>
      </c>
      <c r="E6399" s="51">
        <v>6.7375299999999996E-9</v>
      </c>
      <c r="F6399" s="52">
        <v>3.6699999999999999E-9</v>
      </c>
      <c r="G6399" s="53">
        <v>1.1781223E-7</v>
      </c>
      <c r="H6399" s="53">
        <f t="shared" si="99"/>
        <v>6.0084237299999995E-8</v>
      </c>
    </row>
    <row r="6400" spans="1:8" x14ac:dyDescent="0.4">
      <c r="A6400" s="49"/>
      <c r="B6400" s="50" t="s">
        <v>377</v>
      </c>
      <c r="C6400" s="51">
        <v>2.5358600000000001E-8</v>
      </c>
      <c r="D6400" s="51">
        <v>8.2046099999999998E-8</v>
      </c>
      <c r="E6400" s="51">
        <v>6.7375299999999996E-9</v>
      </c>
      <c r="F6400" s="52">
        <v>3.6699999999999999E-9</v>
      </c>
      <c r="G6400" s="53">
        <v>1.1781223E-7</v>
      </c>
      <c r="H6400" s="53">
        <f t="shared" si="99"/>
        <v>6.0084237299999995E-8</v>
      </c>
    </row>
    <row r="6401" spans="1:8" x14ac:dyDescent="0.4">
      <c r="A6401" s="49"/>
      <c r="B6401" s="50" t="s">
        <v>226</v>
      </c>
      <c r="C6401" s="51">
        <v>3.56039E-8</v>
      </c>
      <c r="D6401" s="51">
        <v>7.3365600000000002E-8</v>
      </c>
      <c r="E6401" s="51">
        <v>6.6290700000000001E-9</v>
      </c>
      <c r="F6401" s="52">
        <v>5.14E-9</v>
      </c>
      <c r="G6401" s="53">
        <v>1.2073856999999998E-7</v>
      </c>
      <c r="H6401" s="53">
        <f t="shared" si="99"/>
        <v>6.1576670699999995E-8</v>
      </c>
    </row>
    <row r="6402" spans="1:8" x14ac:dyDescent="0.4">
      <c r="A6402" s="49"/>
      <c r="B6402" s="50" t="s">
        <v>452</v>
      </c>
      <c r="C6402" s="51">
        <v>4.8862100000000003E-8</v>
      </c>
      <c r="D6402" s="51">
        <v>8.0703000000000005E-8</v>
      </c>
      <c r="E6402" s="51">
        <v>7.1941899999999999E-9</v>
      </c>
      <c r="F6402" s="52">
        <v>5.4700000000000003E-9</v>
      </c>
      <c r="G6402" s="53">
        <v>1.4222928999999999E-7</v>
      </c>
      <c r="H6402" s="53">
        <f t="shared" si="99"/>
        <v>7.2536937900000001E-8</v>
      </c>
    </row>
    <row r="6403" spans="1:8" x14ac:dyDescent="0.4">
      <c r="A6403" s="49"/>
      <c r="B6403" s="50" t="s">
        <v>463</v>
      </c>
      <c r="C6403" s="51">
        <v>4.2709600000000001E-8</v>
      </c>
      <c r="D6403" s="51">
        <v>8.6320499999999995E-8</v>
      </c>
      <c r="E6403" s="51">
        <v>6.5648200000000001E-9</v>
      </c>
      <c r="F6403" s="52">
        <v>7.3100000000000006E-9</v>
      </c>
      <c r="G6403" s="53">
        <v>1.4290492000000002E-7</v>
      </c>
      <c r="H6403" s="53">
        <f t="shared" si="99"/>
        <v>7.2881509200000013E-8</v>
      </c>
    </row>
    <row r="6404" spans="1:8" x14ac:dyDescent="0.4">
      <c r="A6404" s="49"/>
      <c r="B6404" s="50" t="s">
        <v>451</v>
      </c>
      <c r="C6404" s="51">
        <v>2.9749500000000001E-8</v>
      </c>
      <c r="D6404" s="51">
        <v>1.07542E-7</v>
      </c>
      <c r="E6404" s="51">
        <v>7.74671E-9</v>
      </c>
      <c r="F6404" s="52">
        <v>2.6699999999999997E-9</v>
      </c>
      <c r="G6404" s="53">
        <v>1.4770821000000001E-7</v>
      </c>
      <c r="H6404" s="53">
        <f t="shared" si="99"/>
        <v>7.53311871E-8</v>
      </c>
    </row>
    <row r="6405" spans="1:8" x14ac:dyDescent="0.4">
      <c r="A6405" s="49"/>
      <c r="B6405" s="50" t="s">
        <v>137</v>
      </c>
      <c r="C6405" s="51">
        <v>3.1685899999999998E-8</v>
      </c>
      <c r="D6405" s="51">
        <v>9.7371900000000001E-8</v>
      </c>
      <c r="E6405" s="51">
        <v>9.4408400000000003E-9</v>
      </c>
      <c r="F6405" s="52">
        <v>9.7699999999999991E-9</v>
      </c>
      <c r="G6405" s="53">
        <v>1.4826864000000001E-7</v>
      </c>
      <c r="H6405" s="53">
        <f t="shared" si="99"/>
        <v>7.561700640000001E-8</v>
      </c>
    </row>
    <row r="6406" spans="1:8" x14ac:dyDescent="0.4">
      <c r="A6406" s="49"/>
      <c r="B6406" s="50" t="s">
        <v>319</v>
      </c>
      <c r="C6406" s="51">
        <v>3.3779799999999998E-8</v>
      </c>
      <c r="D6406" s="51">
        <v>1.04918E-7</v>
      </c>
      <c r="E6406" s="51">
        <v>1.0286199999999999E-8</v>
      </c>
      <c r="F6406" s="52">
        <v>7.2200000000000003E-9</v>
      </c>
      <c r="G6406" s="53">
        <v>1.5620399999999999E-7</v>
      </c>
      <c r="H6406" s="53">
        <f t="shared" si="99"/>
        <v>7.9664039999999991E-8</v>
      </c>
    </row>
    <row r="6407" spans="1:8" x14ac:dyDescent="0.4">
      <c r="A6407" s="49"/>
      <c r="B6407" s="50" t="s">
        <v>320</v>
      </c>
      <c r="C6407" s="51">
        <v>3.3779799999999998E-8</v>
      </c>
      <c r="D6407" s="51">
        <v>1.04918E-7</v>
      </c>
      <c r="E6407" s="51">
        <v>1.0286199999999999E-8</v>
      </c>
      <c r="F6407" s="52">
        <v>7.2200000000000003E-9</v>
      </c>
      <c r="G6407" s="53">
        <v>1.5620399999999999E-7</v>
      </c>
      <c r="H6407" s="53">
        <f t="shared" si="99"/>
        <v>7.9664039999999991E-8</v>
      </c>
    </row>
    <row r="6408" spans="1:8" x14ac:dyDescent="0.4">
      <c r="A6408" s="49"/>
      <c r="B6408" s="50" t="s">
        <v>429</v>
      </c>
      <c r="C6408" s="51">
        <v>3.9908100000000001E-8</v>
      </c>
      <c r="D6408" s="51">
        <v>1.1478699999999999E-7</v>
      </c>
      <c r="E6408" s="51">
        <v>8.6923300000000003E-9</v>
      </c>
      <c r="F6408" s="52">
        <v>4.5299999999999999E-9</v>
      </c>
      <c r="G6408" s="53">
        <v>1.6791743000000001E-7</v>
      </c>
      <c r="H6408" s="53">
        <f t="shared" si="99"/>
        <v>8.5637889300000008E-8</v>
      </c>
    </row>
    <row r="6409" spans="1:8" x14ac:dyDescent="0.4">
      <c r="A6409" s="49"/>
      <c r="B6409" s="50" t="s">
        <v>433</v>
      </c>
      <c r="C6409" s="51">
        <v>4.7599999999999996E-8</v>
      </c>
      <c r="D6409" s="51">
        <v>1.03E-7</v>
      </c>
      <c r="E6409" s="51">
        <v>7.7800000000000008E-9</v>
      </c>
      <c r="F6409" s="52">
        <v>1.02E-8</v>
      </c>
      <c r="G6409" s="53">
        <v>1.6858000000000002E-7</v>
      </c>
      <c r="H6409" s="53">
        <f t="shared" ref="H6409:H6472" si="100">G6409*0.51</f>
        <v>8.5975800000000004E-8</v>
      </c>
    </row>
    <row r="6410" spans="1:8" x14ac:dyDescent="0.4">
      <c r="A6410" s="49"/>
      <c r="B6410" s="50" t="s">
        <v>371</v>
      </c>
      <c r="C6410" s="51">
        <v>3.0579599999999998E-8</v>
      </c>
      <c r="D6410" s="51">
        <v>1.4830999999999998E-7</v>
      </c>
      <c r="E6410" s="51">
        <v>5.6434699999999997E-9</v>
      </c>
      <c r="F6410" s="52">
        <v>3.0599999999999998E-9</v>
      </c>
      <c r="G6410" s="53">
        <v>1.8759306999999997E-7</v>
      </c>
      <c r="H6410" s="53">
        <f t="shared" si="100"/>
        <v>9.5672465699999983E-8</v>
      </c>
    </row>
    <row r="6411" spans="1:8" x14ac:dyDescent="0.4">
      <c r="A6411" s="49"/>
      <c r="B6411" s="50" t="s">
        <v>385</v>
      </c>
      <c r="C6411" s="51">
        <v>5.7705599999999999E-8</v>
      </c>
      <c r="D6411" s="51">
        <v>1.3519100000000001E-7</v>
      </c>
      <c r="E6411" s="51">
        <v>1.2149499999999999E-8</v>
      </c>
      <c r="F6411" s="52">
        <v>9.5900000000000002E-9</v>
      </c>
      <c r="G6411" s="53">
        <v>2.1463609999999998E-7</v>
      </c>
      <c r="H6411" s="53">
        <f t="shared" si="100"/>
        <v>1.0946441099999999E-7</v>
      </c>
    </row>
    <row r="6412" spans="1:8" x14ac:dyDescent="0.4">
      <c r="A6412" s="49"/>
      <c r="B6412" s="50" t="s">
        <v>359</v>
      </c>
      <c r="C6412" s="51">
        <v>4.2567E-8</v>
      </c>
      <c r="D6412" s="51">
        <v>1.63222E-7</v>
      </c>
      <c r="E6412" s="51">
        <v>1.21861E-8</v>
      </c>
      <c r="F6412" s="52">
        <v>4.6999999999999999E-9</v>
      </c>
      <c r="G6412" s="53">
        <v>2.2267510000000002E-7</v>
      </c>
      <c r="H6412" s="53">
        <f t="shared" si="100"/>
        <v>1.1356430100000002E-7</v>
      </c>
    </row>
    <row r="6413" spans="1:8" x14ac:dyDescent="0.4">
      <c r="A6413" s="49"/>
      <c r="B6413" s="50" t="s">
        <v>435</v>
      </c>
      <c r="C6413" s="51">
        <v>6.0201999999999999E-8</v>
      </c>
      <c r="D6413" s="51">
        <v>1.5018299999999999E-7</v>
      </c>
      <c r="E6413" s="51">
        <v>8.8218000000000003E-9</v>
      </c>
      <c r="F6413" s="52">
        <v>1.1199999999999999E-8</v>
      </c>
      <c r="G6413" s="53">
        <v>2.304068E-7</v>
      </c>
      <c r="H6413" s="53">
        <f t="shared" si="100"/>
        <v>1.17507468E-7</v>
      </c>
    </row>
    <row r="6414" spans="1:8" x14ac:dyDescent="0.4">
      <c r="A6414" s="49"/>
      <c r="B6414" s="50" t="s">
        <v>469</v>
      </c>
      <c r="C6414" s="51">
        <v>6.0201999999999999E-8</v>
      </c>
      <c r="D6414" s="51">
        <v>1.5018299999999999E-7</v>
      </c>
      <c r="E6414" s="51">
        <v>8.8218000000000003E-9</v>
      </c>
      <c r="F6414" s="52">
        <v>1.1199999999999999E-8</v>
      </c>
      <c r="G6414" s="53">
        <v>2.304068E-7</v>
      </c>
      <c r="H6414" s="53">
        <f t="shared" si="100"/>
        <v>1.17507468E-7</v>
      </c>
    </row>
    <row r="6415" spans="1:8" x14ac:dyDescent="0.4">
      <c r="A6415" s="49"/>
      <c r="B6415" s="50" t="s">
        <v>443</v>
      </c>
      <c r="C6415" s="51">
        <v>9.0971799999999991E-8</v>
      </c>
      <c r="D6415" s="51">
        <v>1.52737E-7</v>
      </c>
      <c r="E6415" s="51">
        <v>1.2353300000000001E-8</v>
      </c>
      <c r="F6415" s="52">
        <v>9.1600000000000006E-9</v>
      </c>
      <c r="G6415" s="53">
        <v>2.6522209999999998E-7</v>
      </c>
      <c r="H6415" s="53">
        <f t="shared" si="100"/>
        <v>1.3526327099999999E-7</v>
      </c>
    </row>
    <row r="6416" spans="1:8" x14ac:dyDescent="0.4">
      <c r="A6416" s="49"/>
      <c r="B6416" s="50" t="s">
        <v>432</v>
      </c>
      <c r="C6416" s="51">
        <v>5.9974099999999997E-8</v>
      </c>
      <c r="D6416" s="51">
        <v>2.0657400000000001E-7</v>
      </c>
      <c r="E6416" s="51">
        <v>1.0795799999999999E-8</v>
      </c>
      <c r="F6416" s="52">
        <v>1.27E-8</v>
      </c>
      <c r="G6416" s="53">
        <v>2.9004390000000003E-7</v>
      </c>
      <c r="H6416" s="53">
        <f t="shared" si="100"/>
        <v>1.4792238900000003E-7</v>
      </c>
    </row>
    <row r="6417" spans="1:8" x14ac:dyDescent="0.4">
      <c r="A6417" s="49"/>
      <c r="B6417" s="50" t="s">
        <v>444</v>
      </c>
      <c r="C6417" s="51">
        <v>8.6783699999999988E-8</v>
      </c>
      <c r="D6417" s="51">
        <v>1.84439E-7</v>
      </c>
      <c r="E6417" s="51">
        <v>1.6299599999999999E-8</v>
      </c>
      <c r="F6417" s="52">
        <v>1.77E-8</v>
      </c>
      <c r="G6417" s="53">
        <v>3.0522230000000001E-7</v>
      </c>
      <c r="H6417" s="53">
        <f t="shared" si="100"/>
        <v>1.5566337300000001E-7</v>
      </c>
    </row>
    <row r="6418" spans="1:8" x14ac:dyDescent="0.4">
      <c r="A6418" s="49"/>
      <c r="B6418" s="50" t="s">
        <v>434</v>
      </c>
      <c r="C6418" s="51">
        <v>9.4421799999999999E-8</v>
      </c>
      <c r="D6418" s="51">
        <v>1.8335599999999999E-7</v>
      </c>
      <c r="E6418" s="51">
        <v>1.4474299999999999E-8</v>
      </c>
      <c r="F6418" s="52">
        <v>1.52E-8</v>
      </c>
      <c r="G6418" s="53">
        <v>3.0745209999999996E-7</v>
      </c>
      <c r="H6418" s="53">
        <f t="shared" si="100"/>
        <v>1.5680057099999998E-7</v>
      </c>
    </row>
    <row r="6419" spans="1:8" x14ac:dyDescent="0.4">
      <c r="A6419" s="49"/>
      <c r="B6419" s="50" t="s">
        <v>343</v>
      </c>
      <c r="C6419" s="51">
        <v>7.7002400000000012E-8</v>
      </c>
      <c r="D6419" s="51">
        <v>2.18144E-7</v>
      </c>
      <c r="E6419" s="51">
        <v>1.6648000000000001E-8</v>
      </c>
      <c r="F6419" s="52">
        <v>1.3799999999999999E-8</v>
      </c>
      <c r="G6419" s="53">
        <v>3.2559440000000002E-7</v>
      </c>
      <c r="H6419" s="53">
        <f t="shared" si="100"/>
        <v>1.66053144E-7</v>
      </c>
    </row>
    <row r="6420" spans="1:8" x14ac:dyDescent="0.4">
      <c r="A6420" s="49"/>
      <c r="B6420" s="50" t="s">
        <v>392</v>
      </c>
      <c r="C6420" s="51">
        <v>1.3836E-7</v>
      </c>
      <c r="D6420" s="51">
        <v>2.8886000000000001E-7</v>
      </c>
      <c r="E6420" s="51">
        <v>1.0699100000000001E-8</v>
      </c>
      <c r="F6420" s="52">
        <v>2.6899999999999999E-8</v>
      </c>
      <c r="G6420" s="53">
        <v>4.6481909999999997E-7</v>
      </c>
      <c r="H6420" s="53">
        <f t="shared" si="100"/>
        <v>2.3705774099999999E-7</v>
      </c>
    </row>
    <row r="6421" spans="1:8" x14ac:dyDescent="0.4">
      <c r="A6421" s="49"/>
      <c r="B6421" s="50" t="s">
        <v>467</v>
      </c>
      <c r="C6421" s="51">
        <v>1.1629100000000001E-7</v>
      </c>
      <c r="D6421" s="51">
        <v>2.8857900000000003E-7</v>
      </c>
      <c r="E6421" s="51">
        <v>3.49652E-8</v>
      </c>
      <c r="F6421" s="52">
        <v>5.1499999999999998E-8</v>
      </c>
      <c r="G6421" s="53">
        <v>4.9133519999999996E-7</v>
      </c>
      <c r="H6421" s="53">
        <f t="shared" si="100"/>
        <v>2.5058095199999997E-7</v>
      </c>
    </row>
    <row r="6422" spans="1:8" x14ac:dyDescent="0.4">
      <c r="A6422" s="49"/>
      <c r="B6422" s="50" t="s">
        <v>292</v>
      </c>
      <c r="C6422" s="51">
        <v>1.0645200000000001E-7</v>
      </c>
      <c r="D6422" s="51">
        <v>2.6519100000000004E-7</v>
      </c>
      <c r="E6422" s="51">
        <v>4.4293900000000001E-8</v>
      </c>
      <c r="F6422" s="52">
        <v>8.3700000000000002E-8</v>
      </c>
      <c r="G6422" s="53">
        <v>4.9963689999999997E-7</v>
      </c>
      <c r="H6422" s="53">
        <f t="shared" si="100"/>
        <v>2.54814819E-7</v>
      </c>
    </row>
    <row r="6423" spans="1:8" x14ac:dyDescent="0.4">
      <c r="A6423" s="49"/>
      <c r="B6423" s="50" t="s">
        <v>465</v>
      </c>
      <c r="C6423" s="51">
        <v>2.0730999999999999E-7</v>
      </c>
      <c r="D6423" s="51">
        <v>3.02653E-7</v>
      </c>
      <c r="E6423" s="51">
        <v>2.7413799999999999E-8</v>
      </c>
      <c r="F6423" s="52">
        <v>2.2799999999999999E-8</v>
      </c>
      <c r="G6423" s="53">
        <v>5.6017679999999996E-7</v>
      </c>
      <c r="H6423" s="53">
        <f t="shared" si="100"/>
        <v>2.8569016799999999E-7</v>
      </c>
    </row>
    <row r="6424" spans="1:8" x14ac:dyDescent="0.4">
      <c r="A6424" s="49"/>
      <c r="B6424" s="50" t="s">
        <v>420</v>
      </c>
      <c r="C6424" s="51">
        <v>1.3675300000000001E-7</v>
      </c>
      <c r="D6424" s="51">
        <v>4.1029299999999998E-7</v>
      </c>
      <c r="E6424" s="51">
        <v>8.3124899999999993E-9</v>
      </c>
      <c r="F6424" s="52">
        <v>6.9299999999999999E-9</v>
      </c>
      <c r="G6424" s="53">
        <v>5.6228849000000007E-7</v>
      </c>
      <c r="H6424" s="53">
        <f t="shared" si="100"/>
        <v>2.8676712990000002E-7</v>
      </c>
    </row>
    <row r="6425" spans="1:8" x14ac:dyDescent="0.4">
      <c r="A6425" s="49"/>
      <c r="B6425" s="50" t="s">
        <v>411</v>
      </c>
      <c r="C6425" s="51">
        <v>1.3608100000000001E-7</v>
      </c>
      <c r="D6425" s="51">
        <v>3.6964600000000003E-7</v>
      </c>
      <c r="E6425" s="51">
        <v>3.0660200000000002E-8</v>
      </c>
      <c r="F6425" s="52">
        <v>4.4799999999999997E-8</v>
      </c>
      <c r="G6425" s="53">
        <v>5.8118719999999999E-7</v>
      </c>
      <c r="H6425" s="53">
        <f t="shared" si="100"/>
        <v>2.9640547199999998E-7</v>
      </c>
    </row>
    <row r="6426" spans="1:8" x14ac:dyDescent="0.4">
      <c r="A6426" s="49"/>
      <c r="B6426" s="50" t="s">
        <v>439</v>
      </c>
      <c r="C6426" s="51">
        <v>1.3608100000000001E-7</v>
      </c>
      <c r="D6426" s="51">
        <v>3.6964600000000003E-7</v>
      </c>
      <c r="E6426" s="51">
        <v>3.0660200000000002E-8</v>
      </c>
      <c r="F6426" s="52">
        <v>4.4799999999999997E-8</v>
      </c>
      <c r="G6426" s="53">
        <v>5.8118719999999999E-7</v>
      </c>
      <c r="H6426" s="53">
        <f t="shared" si="100"/>
        <v>2.9640547199999998E-7</v>
      </c>
    </row>
    <row r="6427" spans="1:8" x14ac:dyDescent="0.4">
      <c r="A6427" s="49"/>
      <c r="B6427" s="50" t="s">
        <v>440</v>
      </c>
      <c r="C6427" s="51">
        <v>1.3608100000000001E-7</v>
      </c>
      <c r="D6427" s="51">
        <v>3.6964600000000003E-7</v>
      </c>
      <c r="E6427" s="51">
        <v>3.0660200000000002E-8</v>
      </c>
      <c r="F6427" s="52">
        <v>4.4799999999999997E-8</v>
      </c>
      <c r="G6427" s="53">
        <v>5.8118719999999999E-7</v>
      </c>
      <c r="H6427" s="53">
        <f t="shared" si="100"/>
        <v>2.9640547199999998E-7</v>
      </c>
    </row>
    <row r="6428" spans="1:8" x14ac:dyDescent="0.4">
      <c r="A6428" s="49"/>
      <c r="B6428" s="50" t="s">
        <v>474</v>
      </c>
      <c r="C6428" s="51">
        <v>1.3608100000000001E-7</v>
      </c>
      <c r="D6428" s="51">
        <v>3.6964600000000003E-7</v>
      </c>
      <c r="E6428" s="51">
        <v>3.0660200000000002E-8</v>
      </c>
      <c r="F6428" s="52">
        <v>4.4799999999999997E-8</v>
      </c>
      <c r="G6428" s="53">
        <v>5.8118719999999999E-7</v>
      </c>
      <c r="H6428" s="53">
        <f t="shared" si="100"/>
        <v>2.9640547199999998E-7</v>
      </c>
    </row>
    <row r="6429" spans="1:8" x14ac:dyDescent="0.4">
      <c r="A6429" s="49"/>
      <c r="B6429" s="50" t="s">
        <v>357</v>
      </c>
      <c r="C6429" s="51">
        <v>1.4233700000000001E-7</v>
      </c>
      <c r="D6429" s="51">
        <v>4.4349999999999997E-7</v>
      </c>
      <c r="E6429" s="51">
        <v>3.49318E-8</v>
      </c>
      <c r="F6429" s="52">
        <v>3.4999999999999996E-8</v>
      </c>
      <c r="G6429" s="53">
        <v>6.5576879999999994E-7</v>
      </c>
      <c r="H6429" s="53">
        <f t="shared" si="100"/>
        <v>3.3444208799999997E-7</v>
      </c>
    </row>
    <row r="6430" spans="1:8" x14ac:dyDescent="0.4">
      <c r="A6430" s="49"/>
      <c r="B6430" s="50" t="s">
        <v>87</v>
      </c>
      <c r="C6430" s="51">
        <v>2.4365899999999997E-7</v>
      </c>
      <c r="D6430" s="51">
        <v>5.1595099999999993E-7</v>
      </c>
      <c r="E6430" s="51">
        <v>5.8170200000000002E-8</v>
      </c>
      <c r="F6430" s="52">
        <v>7.0900000000000006E-8</v>
      </c>
      <c r="G6430" s="53">
        <v>8.8868020000000002E-7</v>
      </c>
      <c r="H6430" s="53">
        <f t="shared" si="100"/>
        <v>4.5322690200000003E-7</v>
      </c>
    </row>
    <row r="6431" spans="1:8" x14ac:dyDescent="0.4">
      <c r="A6431" s="49"/>
      <c r="B6431" s="50" t="s">
        <v>329</v>
      </c>
      <c r="C6431" s="51">
        <v>2.1026399999999998E-7</v>
      </c>
      <c r="D6431" s="51">
        <v>5.65012E-7</v>
      </c>
      <c r="E6431" s="51">
        <v>4.97942E-8</v>
      </c>
      <c r="F6431" s="52">
        <v>7.0699999999999991E-8</v>
      </c>
      <c r="G6431" s="53">
        <v>8.9577020000000007E-7</v>
      </c>
      <c r="H6431" s="53">
        <f t="shared" si="100"/>
        <v>4.5684280200000006E-7</v>
      </c>
    </row>
    <row r="6432" spans="1:8" x14ac:dyDescent="0.4">
      <c r="A6432" s="49"/>
      <c r="B6432" s="50" t="s">
        <v>349</v>
      </c>
      <c r="C6432" s="51">
        <v>1.96669E-7</v>
      </c>
      <c r="D6432" s="51">
        <v>6.7029100000000003E-7</v>
      </c>
      <c r="E6432" s="51">
        <v>4.5324899999999998E-8</v>
      </c>
      <c r="F6432" s="52">
        <v>7.0400000000000008E-8</v>
      </c>
      <c r="G6432" s="53">
        <v>9.826849E-7</v>
      </c>
      <c r="H6432" s="53">
        <f t="shared" si="100"/>
        <v>5.0116929899999998E-7</v>
      </c>
    </row>
    <row r="6433" spans="1:8" x14ac:dyDescent="0.4">
      <c r="A6433" s="49"/>
      <c r="B6433" s="50" t="s">
        <v>74</v>
      </c>
      <c r="C6433" s="51">
        <v>1.96669E-7</v>
      </c>
      <c r="D6433" s="51">
        <v>6.7029100000000003E-7</v>
      </c>
      <c r="E6433" s="51">
        <v>4.5324899999999998E-8</v>
      </c>
      <c r="F6433" s="52">
        <v>7.0400000000000008E-8</v>
      </c>
      <c r="G6433" s="53">
        <v>9.826849E-7</v>
      </c>
      <c r="H6433" s="53">
        <f t="shared" si="100"/>
        <v>5.0116929899999998E-7</v>
      </c>
    </row>
    <row r="6434" spans="1:8" x14ac:dyDescent="0.4">
      <c r="A6434" s="49"/>
      <c r="B6434" s="50" t="s">
        <v>350</v>
      </c>
      <c r="C6434" s="51">
        <v>1.96669E-7</v>
      </c>
      <c r="D6434" s="51">
        <v>6.7029100000000003E-7</v>
      </c>
      <c r="E6434" s="51">
        <v>4.5324899999999998E-8</v>
      </c>
      <c r="F6434" s="52">
        <v>7.0400000000000008E-8</v>
      </c>
      <c r="G6434" s="53">
        <v>9.826849E-7</v>
      </c>
      <c r="H6434" s="53">
        <f t="shared" si="100"/>
        <v>5.0116929899999998E-7</v>
      </c>
    </row>
    <row r="6435" spans="1:8" x14ac:dyDescent="0.4">
      <c r="A6435" s="49"/>
      <c r="B6435" s="50" t="s">
        <v>225</v>
      </c>
      <c r="C6435" s="51">
        <v>2.2002799999999999E-7</v>
      </c>
      <c r="D6435" s="51">
        <v>6.3648300000000002E-7</v>
      </c>
      <c r="E6435" s="51">
        <v>5.4580399999999998E-8</v>
      </c>
      <c r="F6435" s="52">
        <v>7.9900000000000007E-8</v>
      </c>
      <c r="G6435" s="53">
        <v>9.9099139999999985E-7</v>
      </c>
      <c r="H6435" s="53">
        <f t="shared" si="100"/>
        <v>5.0540561399999989E-7</v>
      </c>
    </row>
    <row r="6436" spans="1:8" x14ac:dyDescent="0.4">
      <c r="A6436" s="49"/>
      <c r="B6436" s="50" t="s">
        <v>456</v>
      </c>
      <c r="C6436" s="51">
        <v>2.2499999999999999E-7</v>
      </c>
      <c r="D6436" s="51">
        <v>6.4999999999999992E-7</v>
      </c>
      <c r="E6436" s="51">
        <v>4.6299999999999998E-8</v>
      </c>
      <c r="F6436" s="52">
        <v>8.8499999999999992E-8</v>
      </c>
      <c r="G6436" s="53">
        <v>1.0097999999999998E-6</v>
      </c>
      <c r="H6436" s="53">
        <f t="shared" si="100"/>
        <v>5.1499799999999988E-7</v>
      </c>
    </row>
    <row r="6437" spans="1:8" x14ac:dyDescent="0.4">
      <c r="A6437" s="49"/>
      <c r="B6437" s="50" t="s">
        <v>346</v>
      </c>
      <c r="C6437" s="51">
        <v>2.25548E-7</v>
      </c>
      <c r="D6437" s="51">
        <v>6.1640299999999991E-7</v>
      </c>
      <c r="E6437" s="51">
        <v>3.0940800000000001E-8</v>
      </c>
      <c r="F6437" s="52">
        <v>1.3899999999999999E-7</v>
      </c>
      <c r="G6437" s="53">
        <v>1.0118917999999999E-6</v>
      </c>
      <c r="H6437" s="53">
        <f t="shared" si="100"/>
        <v>5.1606481799999998E-7</v>
      </c>
    </row>
    <row r="6438" spans="1:8" x14ac:dyDescent="0.4">
      <c r="A6438" s="49"/>
      <c r="B6438" s="50" t="s">
        <v>472</v>
      </c>
      <c r="C6438" s="51">
        <v>3.5842800000000001E-7</v>
      </c>
      <c r="D6438" s="51">
        <v>2.66043E-7</v>
      </c>
      <c r="E6438" s="51">
        <v>1.63872E-7</v>
      </c>
      <c r="F6438" s="52">
        <v>2.4299999999999999E-7</v>
      </c>
      <c r="G6438" s="53">
        <v>1.0313429999999999E-6</v>
      </c>
      <c r="H6438" s="53">
        <f t="shared" si="100"/>
        <v>5.2598492999999999E-7</v>
      </c>
    </row>
    <row r="6439" spans="1:8" x14ac:dyDescent="0.4">
      <c r="A6439" s="49"/>
      <c r="B6439" s="50" t="s">
        <v>333</v>
      </c>
      <c r="C6439" s="51">
        <v>2.4000000000000003E-7</v>
      </c>
      <c r="D6439" s="51">
        <v>6.8800000000000002E-7</v>
      </c>
      <c r="E6439" s="51">
        <v>4.95E-8</v>
      </c>
      <c r="F6439" s="52">
        <v>8.0799999999999996E-8</v>
      </c>
      <c r="G6439" s="53">
        <v>1.0583000000000001E-6</v>
      </c>
      <c r="H6439" s="53">
        <f t="shared" si="100"/>
        <v>5.3973300000000006E-7</v>
      </c>
    </row>
    <row r="6440" spans="1:8" x14ac:dyDescent="0.4">
      <c r="A6440" s="49"/>
      <c r="B6440" s="50" t="s">
        <v>414</v>
      </c>
      <c r="C6440" s="51">
        <v>3.9427E-7</v>
      </c>
      <c r="D6440" s="51">
        <v>2.9264800000000001E-7</v>
      </c>
      <c r="E6440" s="51">
        <v>1.80259E-7</v>
      </c>
      <c r="F6440" s="52">
        <v>2.67E-7</v>
      </c>
      <c r="G6440" s="53">
        <v>1.1341770000000001E-6</v>
      </c>
      <c r="H6440" s="53">
        <f t="shared" si="100"/>
        <v>5.7843027000000005E-7</v>
      </c>
    </row>
    <row r="6441" spans="1:8" x14ac:dyDescent="0.4">
      <c r="A6441" s="49"/>
      <c r="B6441" s="50" t="s">
        <v>306</v>
      </c>
      <c r="C6441" s="51">
        <v>3.4712499999999998E-7</v>
      </c>
      <c r="D6441" s="51">
        <v>6.3550100000000002E-7</v>
      </c>
      <c r="E6441" s="51">
        <v>4.7838699999999999E-8</v>
      </c>
      <c r="F6441" s="52">
        <v>2.1E-7</v>
      </c>
      <c r="G6441" s="53">
        <v>1.2404646999999999E-6</v>
      </c>
      <c r="H6441" s="53">
        <f t="shared" si="100"/>
        <v>6.3263699699999994E-7</v>
      </c>
    </row>
    <row r="6442" spans="1:8" x14ac:dyDescent="0.4">
      <c r="A6442" s="49"/>
      <c r="B6442" s="50" t="s">
        <v>296</v>
      </c>
      <c r="C6442" s="51">
        <v>2.6300000000000001E-7</v>
      </c>
      <c r="D6442" s="51">
        <v>7.5600000000000005E-7</v>
      </c>
      <c r="E6442" s="51">
        <v>4.4199999999999999E-8</v>
      </c>
      <c r="F6442" s="52">
        <v>2.0900000000000001E-7</v>
      </c>
      <c r="G6442" s="53">
        <v>1.2722000000000001E-6</v>
      </c>
      <c r="H6442" s="53">
        <f t="shared" si="100"/>
        <v>6.4882200000000001E-7</v>
      </c>
    </row>
    <row r="6443" spans="1:8" x14ac:dyDescent="0.4">
      <c r="A6443" s="49"/>
      <c r="B6443" s="50" t="s">
        <v>375</v>
      </c>
      <c r="C6443" s="51">
        <v>3.6695300000000002E-7</v>
      </c>
      <c r="D6443" s="51">
        <v>6.7180200000000002E-7</v>
      </c>
      <c r="E6443" s="51">
        <v>5.0571399999999998E-8</v>
      </c>
      <c r="F6443" s="52">
        <v>2.23E-7</v>
      </c>
      <c r="G6443" s="53">
        <v>1.3123264000000002E-6</v>
      </c>
      <c r="H6443" s="53">
        <f t="shared" si="100"/>
        <v>6.6928646400000012E-7</v>
      </c>
    </row>
    <row r="6444" spans="1:8" x14ac:dyDescent="0.4">
      <c r="A6444" s="49"/>
      <c r="B6444" s="50" t="s">
        <v>159</v>
      </c>
      <c r="C6444" s="51">
        <v>3.6074099999999996E-7</v>
      </c>
      <c r="D6444" s="51">
        <v>2.4503799999999997E-7</v>
      </c>
      <c r="E6444" s="51">
        <v>4.3952900000000004E-7</v>
      </c>
      <c r="F6444" s="52">
        <v>2.6800000000000002E-7</v>
      </c>
      <c r="G6444" s="53">
        <v>1.313308E-6</v>
      </c>
      <c r="H6444" s="53">
        <f t="shared" si="100"/>
        <v>6.6978707999999996E-7</v>
      </c>
    </row>
    <row r="6445" spans="1:8" x14ac:dyDescent="0.4">
      <c r="A6445" s="49"/>
      <c r="B6445" s="50" t="s">
        <v>80</v>
      </c>
      <c r="C6445" s="51">
        <v>2.9889100000000003E-7</v>
      </c>
      <c r="D6445" s="51">
        <v>8.9020699999999995E-7</v>
      </c>
      <c r="E6445" s="51">
        <v>6.9230200000000003E-8</v>
      </c>
      <c r="F6445" s="52">
        <v>1.3100000000000002E-7</v>
      </c>
      <c r="G6445" s="53">
        <v>1.3893282E-6</v>
      </c>
      <c r="H6445" s="53">
        <f t="shared" si="100"/>
        <v>7.0855738199999997E-7</v>
      </c>
    </row>
    <row r="6446" spans="1:8" x14ac:dyDescent="0.4">
      <c r="A6446" s="49"/>
      <c r="B6446" s="50" t="s">
        <v>461</v>
      </c>
      <c r="C6446" s="51">
        <v>3.5939499999999997E-7</v>
      </c>
      <c r="D6446" s="51">
        <v>1.1537699999999999E-6</v>
      </c>
      <c r="E6446" s="51">
        <v>3.7726099999999995E-8</v>
      </c>
      <c r="F6446" s="52">
        <v>1.29E-7</v>
      </c>
      <c r="G6446" s="53">
        <v>1.6798910999999997E-6</v>
      </c>
      <c r="H6446" s="53">
        <f t="shared" si="100"/>
        <v>8.5674446099999991E-7</v>
      </c>
    </row>
    <row r="6447" spans="1:8" x14ac:dyDescent="0.4">
      <c r="A6447" s="49"/>
      <c r="B6447" s="50" t="s">
        <v>470</v>
      </c>
      <c r="C6447" s="51">
        <v>4.1745399999999997E-7</v>
      </c>
      <c r="D6447" s="51">
        <v>1.2547100000000001E-6</v>
      </c>
      <c r="E6447" s="51">
        <v>1.30625E-8</v>
      </c>
      <c r="F6447" s="52">
        <v>2.6800000000000002E-7</v>
      </c>
      <c r="G6447" s="53">
        <v>1.9532265000000002E-6</v>
      </c>
      <c r="H6447" s="53">
        <f t="shared" si="100"/>
        <v>9.9614551500000013E-7</v>
      </c>
    </row>
    <row r="6448" spans="1:8" x14ac:dyDescent="0.4">
      <c r="A6448" s="49"/>
      <c r="B6448" s="50" t="s">
        <v>91</v>
      </c>
      <c r="C6448" s="51">
        <v>1.0634699999999999E-6</v>
      </c>
      <c r="D6448" s="51">
        <v>9.4609299999999995E-7</v>
      </c>
      <c r="E6448" s="51">
        <v>6.5806099999999993E-8</v>
      </c>
      <c r="F6448" s="52">
        <v>2.5799999999999999E-8</v>
      </c>
      <c r="G6448" s="53">
        <v>2.1011690999999996E-6</v>
      </c>
      <c r="H6448" s="53">
        <f t="shared" si="100"/>
        <v>1.0715962409999999E-6</v>
      </c>
    </row>
    <row r="6449" spans="1:8" x14ac:dyDescent="0.4">
      <c r="A6449" s="49"/>
      <c r="B6449" s="50" t="s">
        <v>378</v>
      </c>
      <c r="C6449" s="51">
        <v>5.2587599999999999E-7</v>
      </c>
      <c r="D6449" s="51">
        <v>1.5925900000000002E-6</v>
      </c>
      <c r="E6449" s="51">
        <v>1.08466E-7</v>
      </c>
      <c r="F6449" s="52">
        <v>2.1E-7</v>
      </c>
      <c r="G6449" s="53">
        <v>2.4369320000000008E-6</v>
      </c>
      <c r="H6449" s="53">
        <f t="shared" si="100"/>
        <v>1.2428353200000004E-6</v>
      </c>
    </row>
    <row r="6450" spans="1:8" x14ac:dyDescent="0.4">
      <c r="A6450" s="49"/>
      <c r="B6450" s="50" t="s">
        <v>430</v>
      </c>
      <c r="C6450" s="51">
        <v>5.03549E-7</v>
      </c>
      <c r="D6450" s="51">
        <v>1.5875500000000002E-6</v>
      </c>
      <c r="E6450" s="51">
        <v>1.3486699999999999E-7</v>
      </c>
      <c r="F6450" s="52">
        <v>2.2999999999999999E-7</v>
      </c>
      <c r="G6450" s="53">
        <v>2.4559659999999998E-6</v>
      </c>
      <c r="H6450" s="53">
        <f t="shared" si="100"/>
        <v>1.2525426599999998E-6</v>
      </c>
    </row>
    <row r="6451" spans="1:8" x14ac:dyDescent="0.4">
      <c r="A6451" s="49"/>
      <c r="B6451" s="50" t="s">
        <v>364</v>
      </c>
      <c r="C6451" s="51">
        <v>5.3936599999999999E-7</v>
      </c>
      <c r="D6451" s="51">
        <v>1.94138E-6</v>
      </c>
      <c r="E6451" s="51">
        <v>9.4149900000000001E-8</v>
      </c>
      <c r="F6451" s="52">
        <v>4.6400000000000003E-7</v>
      </c>
      <c r="G6451" s="53">
        <v>3.0388958999999998E-6</v>
      </c>
      <c r="H6451" s="53">
        <f t="shared" si="100"/>
        <v>1.5498369089999999E-6</v>
      </c>
    </row>
    <row r="6452" spans="1:8" x14ac:dyDescent="0.4">
      <c r="A6452" s="49"/>
      <c r="B6452" s="50" t="s">
        <v>266</v>
      </c>
      <c r="C6452" s="51">
        <v>9.2111199999999997E-7</v>
      </c>
      <c r="D6452" s="51">
        <v>2.8082699999999999E-6</v>
      </c>
      <c r="E6452" s="51">
        <v>1.88544E-7</v>
      </c>
      <c r="F6452" s="52">
        <v>3.5799999999999995E-7</v>
      </c>
      <c r="G6452" s="53">
        <v>4.2759259999999995E-6</v>
      </c>
      <c r="H6452" s="53">
        <f t="shared" si="100"/>
        <v>2.1807222599999996E-6</v>
      </c>
    </row>
    <row r="6453" spans="1:8" x14ac:dyDescent="0.4">
      <c r="A6453" s="49"/>
      <c r="B6453" s="50" t="s">
        <v>298</v>
      </c>
      <c r="C6453" s="51">
        <v>6.3556899999999999E-7</v>
      </c>
      <c r="D6453" s="51">
        <v>3.37226E-6</v>
      </c>
      <c r="E6453" s="51">
        <v>2.4350500000000001E-7</v>
      </c>
      <c r="F6453" s="52">
        <v>1.4499999999999999E-6</v>
      </c>
      <c r="G6453" s="53">
        <v>5.7013339999999996E-6</v>
      </c>
      <c r="H6453" s="53">
        <f t="shared" si="100"/>
        <v>2.90768034E-6</v>
      </c>
    </row>
    <row r="6454" spans="1:8" x14ac:dyDescent="0.4">
      <c r="A6454" s="49"/>
      <c r="B6454" s="50" t="s">
        <v>476</v>
      </c>
      <c r="C6454" s="51">
        <v>4.4190899999999999E-6</v>
      </c>
      <c r="D6454" s="51">
        <v>2.5909599999999996E-6</v>
      </c>
      <c r="E6454" s="51">
        <v>3.9447699999999999E-7</v>
      </c>
      <c r="F6454" s="52">
        <v>1.2099999999999998E-6</v>
      </c>
      <c r="G6454" s="53">
        <v>8.6145269999999991E-6</v>
      </c>
      <c r="H6454" s="53">
        <f t="shared" si="100"/>
        <v>4.3934087699999996E-6</v>
      </c>
    </row>
    <row r="6455" spans="1:8" x14ac:dyDescent="0.4">
      <c r="A6455" s="49"/>
      <c r="B6455" s="50" t="s">
        <v>398</v>
      </c>
      <c r="C6455" s="51">
        <v>4.8326799999999998E-6</v>
      </c>
      <c r="D6455" s="51">
        <v>6.2966699999999998E-6</v>
      </c>
      <c r="E6455" s="51">
        <v>1.1862299999999999E-6</v>
      </c>
      <c r="F6455" s="52">
        <v>2.7699999999999997E-6</v>
      </c>
      <c r="G6455" s="53">
        <v>1.5085579999999999E-5</v>
      </c>
      <c r="H6455" s="53">
        <f t="shared" si="100"/>
        <v>7.6936457999999996E-6</v>
      </c>
    </row>
    <row r="6456" spans="1:8" x14ac:dyDescent="0.4">
      <c r="A6456" s="49"/>
      <c r="B6456" s="50" t="s">
        <v>446</v>
      </c>
      <c r="C6456" s="51">
        <v>8.7911100000000003E-6</v>
      </c>
      <c r="D6456" s="51">
        <v>1.7819800000000002E-5</v>
      </c>
      <c r="E6456" s="51">
        <v>2.5392000000000002E-6</v>
      </c>
      <c r="F6456" s="52">
        <v>5.8599999999999998E-6</v>
      </c>
      <c r="G6456" s="53">
        <v>3.5010109999999999E-5</v>
      </c>
      <c r="H6456" s="53">
        <f t="shared" si="100"/>
        <v>1.7855156099999999E-5</v>
      </c>
    </row>
    <row r="6457" spans="1:8" x14ac:dyDescent="0.4">
      <c r="A6457" s="44" t="s">
        <v>295</v>
      </c>
      <c r="B6457" s="45" t="s">
        <v>445</v>
      </c>
      <c r="C6457" s="46">
        <v>4.5905599999999998E-7</v>
      </c>
      <c r="D6457" s="46">
        <v>3.0517199999999997E-7</v>
      </c>
      <c r="E6457" s="46">
        <v>1.7963899999999999E-8</v>
      </c>
      <c r="F6457" s="47">
        <v>1.61E-7</v>
      </c>
      <c r="G6457" s="48">
        <v>9.4319190000000008E-7</v>
      </c>
      <c r="H6457" s="48">
        <f t="shared" si="100"/>
        <v>4.8102786900000001E-7</v>
      </c>
    </row>
    <row r="6458" spans="1:8" x14ac:dyDescent="0.4">
      <c r="A6458" s="49"/>
      <c r="B6458" s="50" t="s">
        <v>435</v>
      </c>
      <c r="C6458" s="51">
        <v>4.5980199999999998E-7</v>
      </c>
      <c r="D6458" s="51">
        <v>5.73784E-7</v>
      </c>
      <c r="E6458" s="51">
        <v>2.60559E-8</v>
      </c>
      <c r="F6458" s="52">
        <v>5.03E-8</v>
      </c>
      <c r="G6458" s="53">
        <v>1.1099419000000001E-6</v>
      </c>
      <c r="H6458" s="53">
        <f t="shared" si="100"/>
        <v>5.6607036900000005E-7</v>
      </c>
    </row>
    <row r="6459" spans="1:8" x14ac:dyDescent="0.4">
      <c r="A6459" s="49"/>
      <c r="B6459" s="50" t="s">
        <v>469</v>
      </c>
      <c r="C6459" s="51">
        <v>4.5980199999999998E-7</v>
      </c>
      <c r="D6459" s="51">
        <v>5.73784E-7</v>
      </c>
      <c r="E6459" s="51">
        <v>2.60559E-8</v>
      </c>
      <c r="F6459" s="52">
        <v>5.03E-8</v>
      </c>
      <c r="G6459" s="53">
        <v>1.1099419000000001E-6</v>
      </c>
      <c r="H6459" s="53">
        <f t="shared" si="100"/>
        <v>5.6607036900000005E-7</v>
      </c>
    </row>
    <row r="6460" spans="1:8" x14ac:dyDescent="0.4">
      <c r="A6460" s="49"/>
      <c r="B6460" s="50" t="s">
        <v>392</v>
      </c>
      <c r="C6460" s="51">
        <v>3.8670300000000002E-7</v>
      </c>
      <c r="D6460" s="51">
        <v>8.1119899999999993E-7</v>
      </c>
      <c r="E6460" s="51">
        <v>2.66145E-8</v>
      </c>
      <c r="F6460" s="52">
        <v>7.7000000000000001E-8</v>
      </c>
      <c r="G6460" s="53">
        <v>1.3015165000000001E-6</v>
      </c>
      <c r="H6460" s="53">
        <f t="shared" si="100"/>
        <v>6.6377341500000002E-7</v>
      </c>
    </row>
    <row r="6461" spans="1:8" x14ac:dyDescent="0.4">
      <c r="A6461" s="49"/>
      <c r="B6461" s="50" t="s">
        <v>467</v>
      </c>
      <c r="C6461" s="51">
        <v>4.0389799999999995E-7</v>
      </c>
      <c r="D6461" s="51">
        <v>9.1891300000000004E-7</v>
      </c>
      <c r="E6461" s="51">
        <v>4.3954800000000001E-8</v>
      </c>
      <c r="F6461" s="52">
        <v>1.02E-7</v>
      </c>
      <c r="G6461" s="53">
        <v>1.4687658000000003E-6</v>
      </c>
      <c r="H6461" s="53">
        <f t="shared" si="100"/>
        <v>7.4907055800000019E-7</v>
      </c>
    </row>
    <row r="6462" spans="1:8" x14ac:dyDescent="0.4">
      <c r="A6462" s="49"/>
      <c r="B6462" s="50" t="s">
        <v>335</v>
      </c>
      <c r="C6462" s="51">
        <v>8.0400000000000005E-7</v>
      </c>
      <c r="D6462" s="51">
        <v>4.7800000000000002E-7</v>
      </c>
      <c r="E6462" s="51">
        <v>9.4699999999999994E-8</v>
      </c>
      <c r="F6462" s="52">
        <v>1.9499999999999999E-7</v>
      </c>
      <c r="G6462" s="53">
        <v>1.5717000000000003E-6</v>
      </c>
      <c r="H6462" s="53">
        <f t="shared" si="100"/>
        <v>8.0156700000000023E-7</v>
      </c>
    </row>
    <row r="6463" spans="1:8" x14ac:dyDescent="0.4">
      <c r="A6463" s="49"/>
      <c r="B6463" s="50" t="s">
        <v>292</v>
      </c>
      <c r="C6463" s="51">
        <v>1.00936E-6</v>
      </c>
      <c r="D6463" s="51">
        <v>6.7656799999999997E-7</v>
      </c>
      <c r="E6463" s="51">
        <v>2.2507500000000002E-7</v>
      </c>
      <c r="F6463" s="52">
        <v>3.6000000000000005E-7</v>
      </c>
      <c r="G6463" s="53">
        <v>2.2710029999999998E-6</v>
      </c>
      <c r="H6463" s="53">
        <f t="shared" si="100"/>
        <v>1.1582115299999999E-6</v>
      </c>
    </row>
    <row r="6464" spans="1:8" x14ac:dyDescent="0.4">
      <c r="A6464" s="49"/>
      <c r="B6464" s="50" t="s">
        <v>393</v>
      </c>
      <c r="C6464" s="51">
        <v>1.3085900000000002E-6</v>
      </c>
      <c r="D6464" s="51">
        <v>8.6401700000000005E-7</v>
      </c>
      <c r="E6464" s="51">
        <v>4.3730899999999998E-8</v>
      </c>
      <c r="F6464" s="52">
        <v>2.6100000000000002E-7</v>
      </c>
      <c r="G6464" s="53">
        <v>2.4773378999999998E-6</v>
      </c>
      <c r="H6464" s="53">
        <f t="shared" si="100"/>
        <v>1.263442329E-6</v>
      </c>
    </row>
    <row r="6465" spans="1:8" x14ac:dyDescent="0.4">
      <c r="A6465" s="49"/>
      <c r="B6465" s="50" t="s">
        <v>454</v>
      </c>
      <c r="C6465" s="51">
        <v>6.6604599999999995E-7</v>
      </c>
      <c r="D6465" s="51">
        <v>1.5259099999999999E-6</v>
      </c>
      <c r="E6465" s="51">
        <v>3.7745199999999996E-8</v>
      </c>
      <c r="F6465" s="52">
        <v>4.1699999999999999E-7</v>
      </c>
      <c r="G6465" s="53">
        <v>2.6467012000000001E-6</v>
      </c>
      <c r="H6465" s="53">
        <f t="shared" si="100"/>
        <v>1.3498176120000001E-6</v>
      </c>
    </row>
    <row r="6466" spans="1:8" x14ac:dyDescent="0.4">
      <c r="A6466" s="49"/>
      <c r="B6466" s="50" t="s">
        <v>448</v>
      </c>
      <c r="C6466" s="51">
        <v>1.78391E-6</v>
      </c>
      <c r="D6466" s="51">
        <v>1.0200899999999999E-6</v>
      </c>
      <c r="E6466" s="51">
        <v>6.9254999999999994E-8</v>
      </c>
      <c r="F6466" s="52">
        <v>2.9400000000000001E-7</v>
      </c>
      <c r="G6466" s="53">
        <v>3.167255E-6</v>
      </c>
      <c r="H6466" s="53">
        <f t="shared" si="100"/>
        <v>1.61530005E-6</v>
      </c>
    </row>
    <row r="6467" spans="1:8" x14ac:dyDescent="0.4">
      <c r="A6467" s="49"/>
      <c r="B6467" s="50" t="s">
        <v>367</v>
      </c>
      <c r="C6467" s="51">
        <v>1.3655600000000001E-6</v>
      </c>
      <c r="D6467" s="51">
        <v>1.1569600000000001E-6</v>
      </c>
      <c r="E6467" s="51">
        <v>3.0117399999999999E-7</v>
      </c>
      <c r="F6467" s="52">
        <v>6.5300000000000004E-7</v>
      </c>
      <c r="G6467" s="53">
        <v>3.4766940000000004E-6</v>
      </c>
      <c r="H6467" s="53">
        <f t="shared" si="100"/>
        <v>1.7731139400000002E-6</v>
      </c>
    </row>
    <row r="6468" spans="1:8" x14ac:dyDescent="0.4">
      <c r="A6468" s="49"/>
      <c r="B6468" s="50" t="s">
        <v>350</v>
      </c>
      <c r="C6468" s="51">
        <v>9.9300000000000006E-7</v>
      </c>
      <c r="D6468" s="51">
        <v>2.2725800000000004E-6</v>
      </c>
      <c r="E6468" s="51">
        <v>5.0000000000000004E-8</v>
      </c>
      <c r="F6468" s="52">
        <v>2.4600000000000001E-7</v>
      </c>
      <c r="G6468" s="53">
        <v>3.5615800000000002E-6</v>
      </c>
      <c r="H6468" s="53">
        <f t="shared" si="100"/>
        <v>1.8164058000000002E-6</v>
      </c>
    </row>
    <row r="6469" spans="1:8" x14ac:dyDescent="0.4">
      <c r="A6469" s="49"/>
      <c r="B6469" s="50" t="s">
        <v>349</v>
      </c>
      <c r="C6469" s="51">
        <v>9.9325900000000001E-7</v>
      </c>
      <c r="D6469" s="51">
        <v>2.2725800000000004E-6</v>
      </c>
      <c r="E6469" s="51">
        <v>4.9990200000000004E-8</v>
      </c>
      <c r="F6469" s="52">
        <v>2.4600000000000001E-7</v>
      </c>
      <c r="G6469" s="53">
        <v>3.5618292000000004E-6</v>
      </c>
      <c r="H6469" s="53">
        <f t="shared" si="100"/>
        <v>1.8165328920000002E-6</v>
      </c>
    </row>
    <row r="6470" spans="1:8" x14ac:dyDescent="0.4">
      <c r="A6470" s="49"/>
      <c r="B6470" s="50" t="s">
        <v>74</v>
      </c>
      <c r="C6470" s="51">
        <v>9.9325900000000001E-7</v>
      </c>
      <c r="D6470" s="51">
        <v>2.2725800000000004E-6</v>
      </c>
      <c r="E6470" s="51">
        <v>4.9990200000000004E-8</v>
      </c>
      <c r="F6470" s="52">
        <v>2.4600000000000001E-7</v>
      </c>
      <c r="G6470" s="53">
        <v>3.5618292000000004E-6</v>
      </c>
      <c r="H6470" s="53">
        <f t="shared" si="100"/>
        <v>1.8165328920000002E-6</v>
      </c>
    </row>
    <row r="6471" spans="1:8" x14ac:dyDescent="0.4">
      <c r="A6471" s="49"/>
      <c r="B6471" s="50" t="s">
        <v>470</v>
      </c>
      <c r="C6471" s="51">
        <v>9.5716999999999993E-7</v>
      </c>
      <c r="D6471" s="51">
        <v>2.0484499999999998E-6</v>
      </c>
      <c r="E6471" s="51">
        <v>3.7519799999999997E-8</v>
      </c>
      <c r="F6471" s="52">
        <v>5.4099999999999999E-7</v>
      </c>
      <c r="G6471" s="53">
        <v>3.5841397999999997E-6</v>
      </c>
      <c r="H6471" s="53">
        <f t="shared" si="100"/>
        <v>1.8279112979999998E-6</v>
      </c>
    </row>
    <row r="6472" spans="1:8" x14ac:dyDescent="0.4">
      <c r="A6472" s="49"/>
      <c r="B6472" s="50" t="s">
        <v>395</v>
      </c>
      <c r="C6472" s="51">
        <v>1.0464799999999999E-6</v>
      </c>
      <c r="D6472" s="51">
        <v>2.59478E-6</v>
      </c>
      <c r="E6472" s="51">
        <v>4.3828400000000002E-8</v>
      </c>
      <c r="F6472" s="52">
        <v>2.72E-7</v>
      </c>
      <c r="G6472" s="53">
        <v>3.9570884E-6</v>
      </c>
      <c r="H6472" s="53">
        <f t="shared" si="100"/>
        <v>2.0181150839999999E-6</v>
      </c>
    </row>
    <row r="6473" spans="1:8" x14ac:dyDescent="0.4">
      <c r="A6473" s="49"/>
      <c r="B6473" s="50" t="s">
        <v>298</v>
      </c>
      <c r="C6473" s="51">
        <v>4.8039199999999998E-7</v>
      </c>
      <c r="D6473" s="51">
        <v>2.54935E-6</v>
      </c>
      <c r="E6473" s="51">
        <v>1.8540700000000001E-7</v>
      </c>
      <c r="F6473" s="52">
        <v>1.0899999999999999E-6</v>
      </c>
      <c r="G6473" s="53">
        <v>4.3051490000000004E-6</v>
      </c>
      <c r="H6473" s="53">
        <f t="shared" ref="H6473:H6536" si="101">G6473*0.51</f>
        <v>2.1956259900000003E-6</v>
      </c>
    </row>
    <row r="6474" spans="1:8" x14ac:dyDescent="0.4">
      <c r="A6474" s="49"/>
      <c r="B6474" s="50" t="s">
        <v>91</v>
      </c>
      <c r="C6474" s="51">
        <v>1.33323E-6</v>
      </c>
      <c r="D6474" s="51">
        <v>2.3137899999999999E-6</v>
      </c>
      <c r="E6474" s="51">
        <v>2.1051E-7</v>
      </c>
      <c r="F6474" s="52">
        <v>5.0199999999999992E-7</v>
      </c>
      <c r="G6474" s="53">
        <v>4.3595300000000008E-6</v>
      </c>
      <c r="H6474" s="53">
        <f t="shared" si="101"/>
        <v>2.2233603000000006E-6</v>
      </c>
    </row>
    <row r="6475" spans="1:8" x14ac:dyDescent="0.4">
      <c r="A6475" s="49"/>
      <c r="B6475" s="50" t="s">
        <v>369</v>
      </c>
      <c r="C6475" s="51">
        <v>1.5822099999999999E-6</v>
      </c>
      <c r="D6475" s="51">
        <v>2.0286000000000004E-6</v>
      </c>
      <c r="E6475" s="51">
        <v>3.10309E-7</v>
      </c>
      <c r="F6475" s="52">
        <v>5.2600000000000002E-7</v>
      </c>
      <c r="G6475" s="53">
        <v>4.4471189999999996E-6</v>
      </c>
      <c r="H6475" s="53">
        <f t="shared" si="101"/>
        <v>2.2680306899999999E-6</v>
      </c>
    </row>
    <row r="6476" spans="1:8" x14ac:dyDescent="0.4">
      <c r="A6476" s="49"/>
      <c r="B6476" s="50" t="s">
        <v>370</v>
      </c>
      <c r="C6476" s="51">
        <v>1.5822099999999999E-6</v>
      </c>
      <c r="D6476" s="51">
        <v>2.0286000000000004E-6</v>
      </c>
      <c r="E6476" s="51">
        <v>3.10309E-7</v>
      </c>
      <c r="F6476" s="52">
        <v>5.2600000000000002E-7</v>
      </c>
      <c r="G6476" s="53">
        <v>4.4471189999999996E-6</v>
      </c>
      <c r="H6476" s="53">
        <f t="shared" si="101"/>
        <v>2.2680306899999999E-6</v>
      </c>
    </row>
    <row r="6477" spans="1:8" x14ac:dyDescent="0.4">
      <c r="A6477" s="49"/>
      <c r="B6477" s="50" t="s">
        <v>462</v>
      </c>
      <c r="C6477" s="51">
        <v>2.1938700000000003E-6</v>
      </c>
      <c r="D6477" s="51">
        <v>3.80193E-6</v>
      </c>
      <c r="E6477" s="51">
        <v>8.0553899999999989E-8</v>
      </c>
      <c r="F6477" s="52">
        <v>1.08E-6</v>
      </c>
      <c r="G6477" s="53">
        <v>7.1563538999999998E-6</v>
      </c>
      <c r="H6477" s="53">
        <f t="shared" si="101"/>
        <v>3.6497404889999998E-6</v>
      </c>
    </row>
    <row r="6478" spans="1:8" x14ac:dyDescent="0.4">
      <c r="A6478" s="49"/>
      <c r="B6478" s="50" t="s">
        <v>409</v>
      </c>
      <c r="C6478" s="51">
        <v>2.70201E-6</v>
      </c>
      <c r="D6478" s="51">
        <v>1.5515299999999999E-6</v>
      </c>
      <c r="E6478" s="51">
        <v>8.00036E-7</v>
      </c>
      <c r="F6478" s="52">
        <v>3.0200000000000003E-6</v>
      </c>
      <c r="G6478" s="53">
        <v>8.0735759999999994E-6</v>
      </c>
      <c r="H6478" s="53">
        <f t="shared" si="101"/>
        <v>4.1175237599999998E-6</v>
      </c>
    </row>
    <row r="6479" spans="1:8" x14ac:dyDescent="0.4">
      <c r="A6479" s="49"/>
      <c r="B6479" s="50" t="s">
        <v>220</v>
      </c>
      <c r="C6479" s="51">
        <v>5.12512E-6</v>
      </c>
      <c r="D6479" s="51">
        <v>2.6264600000000003E-6</v>
      </c>
      <c r="E6479" s="51">
        <v>1.9742699999999999E-7</v>
      </c>
      <c r="F6479" s="52">
        <v>8.1200000000000002E-7</v>
      </c>
      <c r="G6479" s="53">
        <v>8.7610070000000005E-6</v>
      </c>
      <c r="H6479" s="53">
        <f t="shared" si="101"/>
        <v>4.4681135700000004E-6</v>
      </c>
    </row>
    <row r="6480" spans="1:8" x14ac:dyDescent="0.4">
      <c r="A6480" s="49"/>
      <c r="B6480" s="50" t="s">
        <v>436</v>
      </c>
      <c r="C6480" s="51">
        <v>5.6489399999999997E-6</v>
      </c>
      <c r="D6480" s="51">
        <v>2.8949E-6</v>
      </c>
      <c r="E6480" s="51">
        <v>2.17605E-7</v>
      </c>
      <c r="F6480" s="52">
        <v>8.9500000000000001E-7</v>
      </c>
      <c r="G6480" s="53">
        <v>9.6564449999999993E-6</v>
      </c>
      <c r="H6480" s="53">
        <f t="shared" si="101"/>
        <v>4.9247869500000001E-6</v>
      </c>
    </row>
    <row r="6481" spans="1:8" x14ac:dyDescent="0.4">
      <c r="A6481" s="49"/>
      <c r="B6481" s="50" t="s">
        <v>466</v>
      </c>
      <c r="C6481" s="51">
        <v>4.2763799999999997E-6</v>
      </c>
      <c r="D6481" s="51">
        <v>4.5973300000000004E-6</v>
      </c>
      <c r="E6481" s="51">
        <v>8.4518899999999999E-7</v>
      </c>
      <c r="F6481" s="52">
        <v>1.1599999999999999E-6</v>
      </c>
      <c r="G6481" s="53">
        <v>1.0878898999999999E-5</v>
      </c>
      <c r="H6481" s="53">
        <f t="shared" si="101"/>
        <v>5.5482384899999993E-6</v>
      </c>
    </row>
    <row r="6482" spans="1:8" x14ac:dyDescent="0.4">
      <c r="A6482" s="44" t="s">
        <v>257</v>
      </c>
      <c r="B6482" s="45" t="s">
        <v>418</v>
      </c>
      <c r="C6482" s="46">
        <v>6.8038099999999996E-8</v>
      </c>
      <c r="D6482" s="46">
        <v>4.3315199999999999E-8</v>
      </c>
      <c r="E6482" s="46">
        <v>3.0403799999999998E-9</v>
      </c>
      <c r="F6482" s="47">
        <v>1.55E-8</v>
      </c>
      <c r="G6482" s="48">
        <v>1.2989368000000002E-7</v>
      </c>
      <c r="H6482" s="48">
        <f t="shared" si="101"/>
        <v>6.6245776800000005E-8</v>
      </c>
    </row>
    <row r="6483" spans="1:8" x14ac:dyDescent="0.4">
      <c r="A6483" s="49"/>
      <c r="B6483" s="50" t="s">
        <v>334</v>
      </c>
      <c r="C6483" s="51">
        <v>1.54256E-7</v>
      </c>
      <c r="D6483" s="51">
        <v>9.4109800000000003E-8</v>
      </c>
      <c r="E6483" s="51">
        <v>7.1950899999999998E-9</v>
      </c>
      <c r="F6483" s="52">
        <v>3.4499999999999998E-8</v>
      </c>
      <c r="G6483" s="53">
        <v>2.9006088999999999E-7</v>
      </c>
      <c r="H6483" s="53">
        <f t="shared" si="101"/>
        <v>1.4793105389999999E-7</v>
      </c>
    </row>
    <row r="6484" spans="1:8" x14ac:dyDescent="0.4">
      <c r="A6484" s="49"/>
      <c r="B6484" s="50" t="s">
        <v>298</v>
      </c>
      <c r="C6484" s="51">
        <v>6.3717399999999996E-8</v>
      </c>
      <c r="D6484" s="51">
        <v>1.4775799999999999E-7</v>
      </c>
      <c r="E6484" s="51">
        <v>2.59684E-8</v>
      </c>
      <c r="F6484" s="52">
        <v>8.6299999999999999E-8</v>
      </c>
      <c r="G6484" s="53">
        <v>3.2374379999999998E-7</v>
      </c>
      <c r="H6484" s="53">
        <f t="shared" si="101"/>
        <v>1.6510933799999998E-7</v>
      </c>
    </row>
    <row r="6485" spans="1:8" x14ac:dyDescent="0.4">
      <c r="A6485" s="49"/>
      <c r="B6485" s="50" t="s">
        <v>219</v>
      </c>
      <c r="C6485" s="51">
        <v>1.92659E-7</v>
      </c>
      <c r="D6485" s="51">
        <v>1.13009E-7</v>
      </c>
      <c r="E6485" s="51">
        <v>1.1136599999999999E-8</v>
      </c>
      <c r="F6485" s="52">
        <v>4.29E-8</v>
      </c>
      <c r="G6485" s="53">
        <v>3.5970460000000004E-7</v>
      </c>
      <c r="H6485" s="53">
        <f t="shared" si="101"/>
        <v>1.8344934600000003E-7</v>
      </c>
    </row>
    <row r="6486" spans="1:8" x14ac:dyDescent="0.4">
      <c r="A6486" s="49"/>
      <c r="B6486" s="50" t="s">
        <v>407</v>
      </c>
      <c r="C6486" s="51">
        <v>1.76921E-7</v>
      </c>
      <c r="D6486" s="51">
        <v>1.3687199999999998E-7</v>
      </c>
      <c r="E6486" s="51">
        <v>8.3496100000000001E-9</v>
      </c>
      <c r="F6486" s="52">
        <v>3.8999999999999998E-8</v>
      </c>
      <c r="G6486" s="53">
        <v>3.6114261000000001E-7</v>
      </c>
      <c r="H6486" s="53">
        <f t="shared" si="101"/>
        <v>1.841827311E-7</v>
      </c>
    </row>
    <row r="6487" spans="1:8" x14ac:dyDescent="0.4">
      <c r="A6487" s="49"/>
      <c r="B6487" s="50" t="s">
        <v>435</v>
      </c>
      <c r="C6487" s="51">
        <v>1.5920999999999998E-7</v>
      </c>
      <c r="D6487" s="51">
        <v>2.08224E-7</v>
      </c>
      <c r="E6487" s="51">
        <v>1.04654E-8</v>
      </c>
      <c r="F6487" s="52">
        <v>2.7500000000000001E-8</v>
      </c>
      <c r="G6487" s="53">
        <v>4.0539940000000001E-7</v>
      </c>
      <c r="H6487" s="53">
        <f t="shared" si="101"/>
        <v>2.06753694E-7</v>
      </c>
    </row>
    <row r="6488" spans="1:8" x14ac:dyDescent="0.4">
      <c r="A6488" s="49"/>
      <c r="B6488" s="50" t="s">
        <v>469</v>
      </c>
      <c r="C6488" s="51">
        <v>1.5920999999999998E-7</v>
      </c>
      <c r="D6488" s="51">
        <v>2.08224E-7</v>
      </c>
      <c r="E6488" s="51">
        <v>1.04654E-8</v>
      </c>
      <c r="F6488" s="52">
        <v>2.7500000000000001E-8</v>
      </c>
      <c r="G6488" s="53">
        <v>4.0539940000000001E-7</v>
      </c>
      <c r="H6488" s="53">
        <f t="shared" si="101"/>
        <v>2.06753694E-7</v>
      </c>
    </row>
    <row r="6489" spans="1:8" x14ac:dyDescent="0.4">
      <c r="A6489" s="49"/>
      <c r="B6489" s="50" t="s">
        <v>448</v>
      </c>
      <c r="C6489" s="51">
        <v>1.8918700000000001E-7</v>
      </c>
      <c r="D6489" s="51">
        <v>2.01948E-7</v>
      </c>
      <c r="E6489" s="51">
        <v>1.1093E-8</v>
      </c>
      <c r="F6489" s="52">
        <v>4.1000000000000003E-8</v>
      </c>
      <c r="G6489" s="53">
        <v>4.4322800000000003E-7</v>
      </c>
      <c r="H6489" s="53">
        <f t="shared" si="101"/>
        <v>2.2604628000000002E-7</v>
      </c>
    </row>
    <row r="6490" spans="1:8" x14ac:dyDescent="0.4">
      <c r="A6490" s="49"/>
      <c r="B6490" s="50" t="s">
        <v>392</v>
      </c>
      <c r="C6490" s="51">
        <v>1.35812E-7</v>
      </c>
      <c r="D6490" s="51">
        <v>2.8497199999999999E-7</v>
      </c>
      <c r="E6490" s="51">
        <v>8.6382100000000001E-9</v>
      </c>
      <c r="F6490" s="52">
        <v>3.2199999999999997E-8</v>
      </c>
      <c r="G6490" s="53">
        <v>4.6162221E-7</v>
      </c>
      <c r="H6490" s="53">
        <f t="shared" si="101"/>
        <v>2.354273271E-7</v>
      </c>
    </row>
    <row r="6491" spans="1:8" x14ac:dyDescent="0.4">
      <c r="A6491" s="49"/>
      <c r="B6491" s="50" t="s">
        <v>159</v>
      </c>
      <c r="C6491" s="51">
        <v>1.89204E-7</v>
      </c>
      <c r="D6491" s="51">
        <v>1.04155E-7</v>
      </c>
      <c r="E6491" s="51">
        <v>1.1785699999999999E-7</v>
      </c>
      <c r="F6491" s="52">
        <v>8.4499999999999996E-8</v>
      </c>
      <c r="G6491" s="53">
        <v>4.9571599999999999E-7</v>
      </c>
      <c r="H6491" s="53">
        <f t="shared" si="101"/>
        <v>2.5281515999999998E-7</v>
      </c>
    </row>
    <row r="6492" spans="1:8" x14ac:dyDescent="0.4">
      <c r="A6492" s="49"/>
      <c r="B6492" s="50" t="s">
        <v>438</v>
      </c>
      <c r="C6492" s="51">
        <v>2.7245100000000001E-7</v>
      </c>
      <c r="D6492" s="51">
        <v>1.5668799999999998E-7</v>
      </c>
      <c r="E6492" s="51">
        <v>1.34281E-8</v>
      </c>
      <c r="F6492" s="52">
        <v>5.6499999999999996E-8</v>
      </c>
      <c r="G6492" s="53">
        <v>4.990671E-7</v>
      </c>
      <c r="H6492" s="53">
        <f t="shared" si="101"/>
        <v>2.5452422099999999E-7</v>
      </c>
    </row>
    <row r="6493" spans="1:8" x14ac:dyDescent="0.4">
      <c r="A6493" s="49"/>
      <c r="B6493" s="50" t="s">
        <v>349</v>
      </c>
      <c r="C6493" s="51">
        <v>8.9644100000000011E-8</v>
      </c>
      <c r="D6493" s="51">
        <v>4.6886799999999999E-7</v>
      </c>
      <c r="E6493" s="51">
        <v>2.4301800000000001E-8</v>
      </c>
      <c r="F6493" s="52">
        <v>3.8000000000000003E-8</v>
      </c>
      <c r="G6493" s="53">
        <v>6.2081389999999987E-7</v>
      </c>
      <c r="H6493" s="53">
        <f t="shared" si="101"/>
        <v>3.1661508899999996E-7</v>
      </c>
    </row>
    <row r="6494" spans="1:8" x14ac:dyDescent="0.4">
      <c r="A6494" s="49"/>
      <c r="B6494" s="50" t="s">
        <v>74</v>
      </c>
      <c r="C6494" s="51">
        <v>8.9644100000000011E-8</v>
      </c>
      <c r="D6494" s="51">
        <v>4.6886799999999999E-7</v>
      </c>
      <c r="E6494" s="51">
        <v>2.4301800000000001E-8</v>
      </c>
      <c r="F6494" s="52">
        <v>3.8000000000000003E-8</v>
      </c>
      <c r="G6494" s="53">
        <v>6.2081389999999987E-7</v>
      </c>
      <c r="H6494" s="53">
        <f t="shared" si="101"/>
        <v>3.1661508899999996E-7</v>
      </c>
    </row>
    <row r="6495" spans="1:8" x14ac:dyDescent="0.4">
      <c r="A6495" s="49"/>
      <c r="B6495" s="50" t="s">
        <v>350</v>
      </c>
      <c r="C6495" s="51">
        <v>8.9644100000000011E-8</v>
      </c>
      <c r="D6495" s="51">
        <v>4.6886799999999999E-7</v>
      </c>
      <c r="E6495" s="51">
        <v>2.4301800000000001E-8</v>
      </c>
      <c r="F6495" s="52">
        <v>3.8000000000000003E-8</v>
      </c>
      <c r="G6495" s="53">
        <v>6.2081389999999987E-7</v>
      </c>
      <c r="H6495" s="53">
        <f t="shared" si="101"/>
        <v>3.1661508899999996E-7</v>
      </c>
    </row>
    <row r="6496" spans="1:8" x14ac:dyDescent="0.4">
      <c r="A6496" s="49"/>
      <c r="B6496" s="50" t="s">
        <v>374</v>
      </c>
      <c r="C6496" s="51">
        <v>3.6783600000000004E-7</v>
      </c>
      <c r="D6496" s="51">
        <v>2.2441299999999999E-7</v>
      </c>
      <c r="E6496" s="51">
        <v>1.71572E-8</v>
      </c>
      <c r="F6496" s="52">
        <v>8.2399999999999997E-8</v>
      </c>
      <c r="G6496" s="53">
        <v>6.9180619999999993E-7</v>
      </c>
      <c r="H6496" s="53">
        <f t="shared" si="101"/>
        <v>3.5282116199999999E-7</v>
      </c>
    </row>
    <row r="6497" spans="1:8" x14ac:dyDescent="0.4">
      <c r="A6497" s="49"/>
      <c r="B6497" s="50" t="s">
        <v>330</v>
      </c>
      <c r="C6497" s="51">
        <v>3.5214000000000003E-7</v>
      </c>
      <c r="D6497" s="51">
        <v>2.0310200000000001E-7</v>
      </c>
      <c r="E6497" s="51">
        <v>3.3707600000000005E-8</v>
      </c>
      <c r="F6497" s="52">
        <v>1.14E-7</v>
      </c>
      <c r="G6497" s="53">
        <v>7.0294960000000001E-7</v>
      </c>
      <c r="H6497" s="53">
        <f t="shared" si="101"/>
        <v>3.5850429600000001E-7</v>
      </c>
    </row>
    <row r="6498" spans="1:8" x14ac:dyDescent="0.4">
      <c r="A6498" s="49"/>
      <c r="B6498" s="50" t="s">
        <v>421</v>
      </c>
      <c r="C6498" s="51">
        <v>1.4808499999999999E-7</v>
      </c>
      <c r="D6498" s="51">
        <v>4.3742500000000004E-7</v>
      </c>
      <c r="E6498" s="51">
        <v>1.2753900000000001E-8</v>
      </c>
      <c r="F6498" s="52">
        <v>1.08E-7</v>
      </c>
      <c r="G6498" s="53">
        <v>7.0626390000000004E-7</v>
      </c>
      <c r="H6498" s="53">
        <f t="shared" si="101"/>
        <v>3.6019458900000002E-7</v>
      </c>
    </row>
    <row r="6499" spans="1:8" x14ac:dyDescent="0.4">
      <c r="A6499" s="49"/>
      <c r="B6499" s="50" t="s">
        <v>277</v>
      </c>
      <c r="C6499" s="51">
        <v>1.4593399999999999E-7</v>
      </c>
      <c r="D6499" s="51">
        <v>4.5236699999999999E-7</v>
      </c>
      <c r="E6499" s="51">
        <v>7.0249200000000002E-9</v>
      </c>
      <c r="F6499" s="52">
        <v>1.0700000000000001E-7</v>
      </c>
      <c r="G6499" s="53">
        <v>7.1232591999999994E-7</v>
      </c>
      <c r="H6499" s="53">
        <f t="shared" si="101"/>
        <v>3.6328621919999995E-7</v>
      </c>
    </row>
    <row r="6500" spans="1:8" x14ac:dyDescent="0.4">
      <c r="A6500" s="49"/>
      <c r="B6500" s="50" t="s">
        <v>467</v>
      </c>
      <c r="C6500" s="51">
        <v>1.9528100000000001E-7</v>
      </c>
      <c r="D6500" s="51">
        <v>4.0801499999999999E-7</v>
      </c>
      <c r="E6500" s="51">
        <v>5.6020799999999998E-8</v>
      </c>
      <c r="F6500" s="52">
        <v>1.01E-7</v>
      </c>
      <c r="G6500" s="53">
        <v>7.6031680000000001E-7</v>
      </c>
      <c r="H6500" s="53">
        <f t="shared" si="101"/>
        <v>3.87761568E-7</v>
      </c>
    </row>
    <row r="6501" spans="1:8" x14ac:dyDescent="0.4">
      <c r="A6501" s="49"/>
      <c r="B6501" s="50" t="s">
        <v>357</v>
      </c>
      <c r="C6501" s="51">
        <v>1.7401200000000001E-7</v>
      </c>
      <c r="D6501" s="51">
        <v>5.1883900000000003E-7</v>
      </c>
      <c r="E6501" s="51">
        <v>4.3017000000000001E-8</v>
      </c>
      <c r="F6501" s="52">
        <v>4.3200000000000003E-8</v>
      </c>
      <c r="G6501" s="53">
        <v>7.7906799999999995E-7</v>
      </c>
      <c r="H6501" s="53">
        <f t="shared" si="101"/>
        <v>3.9732468E-7</v>
      </c>
    </row>
    <row r="6502" spans="1:8" x14ac:dyDescent="0.4">
      <c r="A6502" s="49"/>
      <c r="B6502" s="50" t="s">
        <v>458</v>
      </c>
      <c r="C6502" s="51">
        <v>3.8121000000000001E-7</v>
      </c>
      <c r="D6502" s="51">
        <v>2.2352299999999998E-7</v>
      </c>
      <c r="E6502" s="51">
        <v>6.8816100000000004E-8</v>
      </c>
      <c r="F6502" s="52">
        <v>1.2000000000000002E-7</v>
      </c>
      <c r="G6502" s="53">
        <v>7.9354910000000003E-7</v>
      </c>
      <c r="H6502" s="53">
        <f t="shared" si="101"/>
        <v>4.0471004100000002E-7</v>
      </c>
    </row>
    <row r="6503" spans="1:8" x14ac:dyDescent="0.4">
      <c r="A6503" s="49"/>
      <c r="B6503" s="50" t="s">
        <v>381</v>
      </c>
      <c r="C6503" s="51">
        <v>3.9773699999999998E-7</v>
      </c>
      <c r="D6503" s="51">
        <v>3.2619599999999999E-7</v>
      </c>
      <c r="E6503" s="51">
        <v>2.1205399999999999E-8</v>
      </c>
      <c r="F6503" s="52">
        <v>7.3300000000000001E-8</v>
      </c>
      <c r="G6503" s="53">
        <v>8.1843839999999993E-7</v>
      </c>
      <c r="H6503" s="53">
        <f t="shared" si="101"/>
        <v>4.17403584E-7</v>
      </c>
    </row>
    <row r="6504" spans="1:8" x14ac:dyDescent="0.4">
      <c r="A6504" s="49"/>
      <c r="B6504" s="50" t="s">
        <v>215</v>
      </c>
      <c r="C6504" s="51">
        <v>1.7334300000000002E-7</v>
      </c>
      <c r="D6504" s="51">
        <v>5.07511E-7</v>
      </c>
      <c r="E6504" s="51">
        <v>1.4399E-8</v>
      </c>
      <c r="F6504" s="52">
        <v>1.2499999999999999E-7</v>
      </c>
      <c r="G6504" s="53">
        <v>8.2025300000000009E-7</v>
      </c>
      <c r="H6504" s="53">
        <f t="shared" si="101"/>
        <v>4.1832903000000004E-7</v>
      </c>
    </row>
    <row r="6505" spans="1:8" x14ac:dyDescent="0.4">
      <c r="A6505" s="49"/>
      <c r="B6505" s="50" t="s">
        <v>345</v>
      </c>
      <c r="C6505" s="51">
        <v>4.0624800000000003E-7</v>
      </c>
      <c r="D6505" s="51">
        <v>3.2165600000000003E-7</v>
      </c>
      <c r="E6505" s="51">
        <v>2.2966100000000001E-8</v>
      </c>
      <c r="F6505" s="52">
        <v>8.5300000000000003E-8</v>
      </c>
      <c r="G6505" s="53">
        <v>8.3617009999999989E-7</v>
      </c>
      <c r="H6505" s="53">
        <f t="shared" si="101"/>
        <v>4.2644675099999998E-7</v>
      </c>
    </row>
    <row r="6506" spans="1:8" x14ac:dyDescent="0.4">
      <c r="A6506" s="49"/>
      <c r="B6506" s="50" t="s">
        <v>292</v>
      </c>
      <c r="C6506" s="51">
        <v>3.6397899999999998E-7</v>
      </c>
      <c r="D6506" s="51">
        <v>3.2343100000000001E-7</v>
      </c>
      <c r="E6506" s="51">
        <v>6.7430900000000011E-8</v>
      </c>
      <c r="F6506" s="52">
        <v>1.0000000000000001E-7</v>
      </c>
      <c r="G6506" s="53">
        <v>8.5484090000000019E-7</v>
      </c>
      <c r="H6506" s="53">
        <f t="shared" si="101"/>
        <v>4.359688590000001E-7</v>
      </c>
    </row>
    <row r="6507" spans="1:8" x14ac:dyDescent="0.4">
      <c r="A6507" s="49"/>
      <c r="B6507" s="50" t="s">
        <v>344</v>
      </c>
      <c r="C6507" s="51">
        <v>4.4680099999999998E-7</v>
      </c>
      <c r="D6507" s="51">
        <v>2.8260099999999998E-7</v>
      </c>
      <c r="E6507" s="51">
        <v>3.7350199999999998E-8</v>
      </c>
      <c r="F6507" s="52">
        <v>9.83E-8</v>
      </c>
      <c r="G6507" s="53">
        <v>8.6505219999999991E-7</v>
      </c>
      <c r="H6507" s="53">
        <f t="shared" si="101"/>
        <v>4.4117662199999996E-7</v>
      </c>
    </row>
    <row r="6508" spans="1:8" x14ac:dyDescent="0.4">
      <c r="A6508" s="49"/>
      <c r="B6508" s="50" t="s">
        <v>453</v>
      </c>
      <c r="C6508" s="51">
        <v>1.79652E-7</v>
      </c>
      <c r="D6508" s="51">
        <v>4.91758E-7</v>
      </c>
      <c r="E6508" s="51">
        <v>1.3044799999999999E-8</v>
      </c>
      <c r="F6508" s="52">
        <v>2.04E-7</v>
      </c>
      <c r="G6508" s="53">
        <v>8.8845479999999999E-7</v>
      </c>
      <c r="H6508" s="53">
        <f t="shared" si="101"/>
        <v>4.5311194799999998E-7</v>
      </c>
    </row>
    <row r="6509" spans="1:8" x14ac:dyDescent="0.4">
      <c r="A6509" s="49"/>
      <c r="B6509" s="50" t="s">
        <v>430</v>
      </c>
      <c r="C6509" s="51">
        <v>1.8466299999999999E-7</v>
      </c>
      <c r="D6509" s="51">
        <v>7.1921599999999995E-7</v>
      </c>
      <c r="E6509" s="51">
        <v>5.3430700000000001E-8</v>
      </c>
      <c r="F6509" s="52">
        <v>8.1699999999999997E-8</v>
      </c>
      <c r="G6509" s="53">
        <v>1.0390097E-6</v>
      </c>
      <c r="H6509" s="53">
        <f t="shared" si="101"/>
        <v>5.2989494699999999E-7</v>
      </c>
    </row>
    <row r="6510" spans="1:8" x14ac:dyDescent="0.4">
      <c r="A6510" s="49"/>
      <c r="B6510" s="50" t="s">
        <v>395</v>
      </c>
      <c r="C6510" s="51">
        <v>2.7675100000000001E-7</v>
      </c>
      <c r="D6510" s="51">
        <v>6.8191799999999995E-7</v>
      </c>
      <c r="E6510" s="51">
        <v>1.17255E-8</v>
      </c>
      <c r="F6510" s="52">
        <v>7.7600000000000007E-8</v>
      </c>
      <c r="G6510" s="53">
        <v>1.0479944999999999E-6</v>
      </c>
      <c r="H6510" s="53">
        <f t="shared" si="101"/>
        <v>5.3447719499999999E-7</v>
      </c>
    </row>
    <row r="6511" spans="1:8" x14ac:dyDescent="0.4">
      <c r="A6511" s="49"/>
      <c r="B6511" s="50" t="s">
        <v>454</v>
      </c>
      <c r="C6511" s="51">
        <v>2.9867000000000001E-7</v>
      </c>
      <c r="D6511" s="51">
        <v>6.1614799999999997E-7</v>
      </c>
      <c r="E6511" s="51">
        <v>1.5631400000000001E-8</v>
      </c>
      <c r="F6511" s="52">
        <v>1.4600000000000001E-7</v>
      </c>
      <c r="G6511" s="53">
        <v>1.0764494E-6</v>
      </c>
      <c r="H6511" s="53">
        <f t="shared" si="101"/>
        <v>5.4898919400000004E-7</v>
      </c>
    </row>
    <row r="6512" spans="1:8" x14ac:dyDescent="0.4">
      <c r="A6512" s="49"/>
      <c r="B6512" s="50" t="s">
        <v>389</v>
      </c>
      <c r="C6512" s="51">
        <v>2.0169900000000001E-7</v>
      </c>
      <c r="D6512" s="51">
        <v>5.8242799999999995E-7</v>
      </c>
      <c r="E6512" s="51">
        <v>1.5783200000000001E-8</v>
      </c>
      <c r="F6512" s="52">
        <v>2.8899999999999995E-7</v>
      </c>
      <c r="G6512" s="53">
        <v>1.0889101999999998E-6</v>
      </c>
      <c r="H6512" s="53">
        <f t="shared" si="101"/>
        <v>5.5534420199999994E-7</v>
      </c>
    </row>
    <row r="6513" spans="1:8" x14ac:dyDescent="0.4">
      <c r="A6513" s="49"/>
      <c r="B6513" s="50" t="s">
        <v>387</v>
      </c>
      <c r="C6513" s="51">
        <v>2.3671599999999999E-7</v>
      </c>
      <c r="D6513" s="51">
        <v>6.8829399999999998E-7</v>
      </c>
      <c r="E6513" s="51">
        <v>1.9302200000000001E-8</v>
      </c>
      <c r="F6513" s="52">
        <v>1.66E-7</v>
      </c>
      <c r="G6513" s="53">
        <v>1.1103121999999998E-6</v>
      </c>
      <c r="H6513" s="53">
        <f t="shared" si="101"/>
        <v>5.6625922199999987E-7</v>
      </c>
    </row>
    <row r="6514" spans="1:8" x14ac:dyDescent="0.4">
      <c r="A6514" s="49"/>
      <c r="B6514" s="50" t="s">
        <v>397</v>
      </c>
      <c r="C6514" s="51">
        <v>2.4577399999999996E-7</v>
      </c>
      <c r="D6514" s="51">
        <v>6.7550300000000001E-7</v>
      </c>
      <c r="E6514" s="51">
        <v>2.8389399999999999E-8</v>
      </c>
      <c r="F6514" s="52">
        <v>1.67E-7</v>
      </c>
      <c r="G6514" s="53">
        <v>1.1166663999999999E-6</v>
      </c>
      <c r="H6514" s="53">
        <f t="shared" si="101"/>
        <v>5.6949986399999994E-7</v>
      </c>
    </row>
    <row r="6515" spans="1:8" x14ac:dyDescent="0.4">
      <c r="A6515" s="49"/>
      <c r="B6515" s="50" t="s">
        <v>354</v>
      </c>
      <c r="C6515" s="51">
        <v>5.0799999999999994E-7</v>
      </c>
      <c r="D6515" s="51">
        <v>3.03E-7</v>
      </c>
      <c r="E6515" s="51">
        <v>1.2799999999999998E-7</v>
      </c>
      <c r="F6515" s="52">
        <v>1.91E-7</v>
      </c>
      <c r="G6515" s="53">
        <v>1.13E-6</v>
      </c>
      <c r="H6515" s="53">
        <f t="shared" si="101"/>
        <v>5.7629999999999999E-7</v>
      </c>
    </row>
    <row r="6516" spans="1:8" x14ac:dyDescent="0.4">
      <c r="A6516" s="49"/>
      <c r="B6516" s="50" t="s">
        <v>461</v>
      </c>
      <c r="C6516" s="51">
        <v>2.4259699999999999E-7</v>
      </c>
      <c r="D6516" s="51">
        <v>7.1637399999999995E-7</v>
      </c>
      <c r="E6516" s="51">
        <v>3.1623599999999997E-8</v>
      </c>
      <c r="F6516" s="52">
        <v>1.49E-7</v>
      </c>
      <c r="G6516" s="53">
        <v>1.1395946E-6</v>
      </c>
      <c r="H6516" s="53">
        <f t="shared" si="101"/>
        <v>5.81193246E-7</v>
      </c>
    </row>
    <row r="6517" spans="1:8" x14ac:dyDescent="0.4">
      <c r="A6517" s="49"/>
      <c r="B6517" s="50" t="s">
        <v>470</v>
      </c>
      <c r="C6517" s="51">
        <v>3.0569000000000003E-7</v>
      </c>
      <c r="D6517" s="51">
        <v>6.5246200000000001E-7</v>
      </c>
      <c r="E6517" s="51">
        <v>1.1926899999999999E-8</v>
      </c>
      <c r="F6517" s="52">
        <v>1.73E-7</v>
      </c>
      <c r="G6517" s="53">
        <v>1.1430789000000002E-6</v>
      </c>
      <c r="H6517" s="53">
        <f t="shared" si="101"/>
        <v>5.8297023900000011E-7</v>
      </c>
    </row>
    <row r="6518" spans="1:8" x14ac:dyDescent="0.4">
      <c r="A6518" s="49"/>
      <c r="B6518" s="50" t="s">
        <v>378</v>
      </c>
      <c r="C6518" s="51">
        <v>2.7000199999999996E-7</v>
      </c>
      <c r="D6518" s="51">
        <v>7.84367E-7</v>
      </c>
      <c r="E6518" s="51">
        <v>5.5785600000000006E-8</v>
      </c>
      <c r="F6518" s="52">
        <v>1.2100000000000001E-7</v>
      </c>
      <c r="G6518" s="53">
        <v>1.2311546E-6</v>
      </c>
      <c r="H6518" s="53">
        <f t="shared" si="101"/>
        <v>6.2788884600000004E-7</v>
      </c>
    </row>
    <row r="6519" spans="1:8" x14ac:dyDescent="0.4">
      <c r="A6519" s="49"/>
      <c r="B6519" s="50" t="s">
        <v>456</v>
      </c>
      <c r="C6519" s="51">
        <v>2.9200000000000002E-7</v>
      </c>
      <c r="D6519" s="51">
        <v>8.3399999999999998E-7</v>
      </c>
      <c r="E6519" s="51">
        <v>6.0699999999999994E-8</v>
      </c>
      <c r="F6519" s="52">
        <v>1.4100000000000001E-7</v>
      </c>
      <c r="G6519" s="53">
        <v>1.3277E-6</v>
      </c>
      <c r="H6519" s="53">
        <f t="shared" si="101"/>
        <v>6.7712700000000005E-7</v>
      </c>
    </row>
    <row r="6520" spans="1:8" x14ac:dyDescent="0.4">
      <c r="A6520" s="49"/>
      <c r="B6520" s="50" t="s">
        <v>460</v>
      </c>
      <c r="C6520" s="51">
        <v>3.3100000000000004E-7</v>
      </c>
      <c r="D6520" s="51">
        <v>8.5813199999999992E-7</v>
      </c>
      <c r="E6520" s="51">
        <v>1.18E-8</v>
      </c>
      <c r="F6520" s="52">
        <v>1.48E-7</v>
      </c>
      <c r="G6520" s="53">
        <v>1.3489319999999997E-6</v>
      </c>
      <c r="H6520" s="53">
        <f t="shared" si="101"/>
        <v>6.8795531999999983E-7</v>
      </c>
    </row>
    <row r="6521" spans="1:8" x14ac:dyDescent="0.4">
      <c r="A6521" s="49"/>
      <c r="B6521" s="50" t="s">
        <v>346</v>
      </c>
      <c r="C6521" s="51">
        <v>3.56713E-7</v>
      </c>
      <c r="D6521" s="51">
        <v>8.2895999999999998E-7</v>
      </c>
      <c r="E6521" s="51">
        <v>9.7314500000000008E-8</v>
      </c>
      <c r="F6521" s="52">
        <v>1.0900000000000001E-7</v>
      </c>
      <c r="G6521" s="53">
        <v>1.3919874999999999E-6</v>
      </c>
      <c r="H6521" s="53">
        <f t="shared" si="101"/>
        <v>7.0991362499999995E-7</v>
      </c>
    </row>
    <row r="6522" spans="1:8" x14ac:dyDescent="0.4">
      <c r="A6522" s="49"/>
      <c r="B6522" s="50" t="s">
        <v>475</v>
      </c>
      <c r="C6522" s="51">
        <v>5.3450000000000003E-7</v>
      </c>
      <c r="D6522" s="51">
        <v>6.3108600000000002E-7</v>
      </c>
      <c r="E6522" s="51">
        <v>7.1731700000000007E-8</v>
      </c>
      <c r="F6522" s="52">
        <v>1.6500000000000001E-7</v>
      </c>
      <c r="G6522" s="53">
        <v>1.4023177000000002E-6</v>
      </c>
      <c r="H6522" s="53">
        <f t="shared" si="101"/>
        <v>7.1518202700000008E-7</v>
      </c>
    </row>
    <row r="6523" spans="1:8" x14ac:dyDescent="0.4">
      <c r="A6523" s="49"/>
      <c r="B6523" s="50" t="s">
        <v>409</v>
      </c>
      <c r="C6523" s="51">
        <v>3.4484400000000001E-7</v>
      </c>
      <c r="D6523" s="51">
        <v>6.6412100000000007E-7</v>
      </c>
      <c r="E6523" s="51">
        <v>8.8427100000000007E-8</v>
      </c>
      <c r="F6523" s="52">
        <v>3.2399999999999999E-7</v>
      </c>
      <c r="G6523" s="53">
        <v>1.4213921E-6</v>
      </c>
      <c r="H6523" s="53">
        <f t="shared" si="101"/>
        <v>7.24909971E-7</v>
      </c>
    </row>
    <row r="6524" spans="1:8" x14ac:dyDescent="0.4">
      <c r="A6524" s="49"/>
      <c r="B6524" s="50" t="s">
        <v>284</v>
      </c>
      <c r="C6524" s="51">
        <v>7.8326300000000002E-7</v>
      </c>
      <c r="D6524" s="51">
        <v>5.2196800000000001E-7</v>
      </c>
      <c r="E6524" s="51">
        <v>6.2390299999999995E-8</v>
      </c>
      <c r="F6524" s="52">
        <v>2.1199999999999999E-7</v>
      </c>
      <c r="G6524" s="53">
        <v>1.5796212999999999E-6</v>
      </c>
      <c r="H6524" s="53">
        <f t="shared" si="101"/>
        <v>8.0560686299999997E-7</v>
      </c>
    </row>
    <row r="6525" spans="1:8" x14ac:dyDescent="0.4">
      <c r="A6525" s="49"/>
      <c r="B6525" s="50" t="s">
        <v>419</v>
      </c>
      <c r="C6525" s="51">
        <v>6.9386700000000008E-7</v>
      </c>
      <c r="D6525" s="51">
        <v>5.1196500000000002E-7</v>
      </c>
      <c r="E6525" s="51">
        <v>1.4773299999999999E-7</v>
      </c>
      <c r="F6525" s="52">
        <v>2.3100000000000002E-7</v>
      </c>
      <c r="G6525" s="53">
        <v>1.5845649999999999E-6</v>
      </c>
      <c r="H6525" s="53">
        <f t="shared" si="101"/>
        <v>8.0812814999999998E-7</v>
      </c>
    </row>
    <row r="6526" spans="1:8" x14ac:dyDescent="0.4">
      <c r="A6526" s="49"/>
      <c r="B6526" s="50" t="s">
        <v>437</v>
      </c>
      <c r="C6526" s="51">
        <v>3.70957E-7</v>
      </c>
      <c r="D6526" s="51">
        <v>8.4105900000000001E-7</v>
      </c>
      <c r="E6526" s="51">
        <v>2.3074100000000001E-8</v>
      </c>
      <c r="F6526" s="52">
        <v>3.8099999999999998E-7</v>
      </c>
      <c r="G6526" s="53">
        <v>1.6160901E-6</v>
      </c>
      <c r="H6526" s="53">
        <f t="shared" si="101"/>
        <v>8.2420595099999997E-7</v>
      </c>
    </row>
    <row r="6527" spans="1:8" x14ac:dyDescent="0.4">
      <c r="A6527" s="49"/>
      <c r="B6527" s="50" t="s">
        <v>80</v>
      </c>
      <c r="C6527" s="51">
        <v>2.8514799999999998E-7</v>
      </c>
      <c r="D6527" s="51">
        <v>1.15527E-6</v>
      </c>
      <c r="E6527" s="51">
        <v>6.5107500000000002E-8</v>
      </c>
      <c r="F6527" s="52">
        <v>1.43E-7</v>
      </c>
      <c r="G6527" s="53">
        <v>1.6485254999999997E-6</v>
      </c>
      <c r="H6527" s="53">
        <f t="shared" si="101"/>
        <v>8.4074800499999992E-7</v>
      </c>
    </row>
    <row r="6528" spans="1:8" x14ac:dyDescent="0.4">
      <c r="A6528" s="49"/>
      <c r="B6528" s="50" t="s">
        <v>217</v>
      </c>
      <c r="C6528" s="51">
        <v>6.9431999999999999E-7</v>
      </c>
      <c r="D6528" s="51">
        <v>4.6718900000000002E-7</v>
      </c>
      <c r="E6528" s="51">
        <v>1.8316700000000001E-7</v>
      </c>
      <c r="F6528" s="52">
        <v>3.4900000000000001E-7</v>
      </c>
      <c r="G6528" s="53">
        <v>1.693676E-6</v>
      </c>
      <c r="H6528" s="53">
        <f t="shared" si="101"/>
        <v>8.6377476000000002E-7</v>
      </c>
    </row>
    <row r="6529" spans="1:8" x14ac:dyDescent="0.4">
      <c r="A6529" s="49"/>
      <c r="B6529" s="50" t="s">
        <v>296</v>
      </c>
      <c r="C6529" s="51">
        <v>4.3852399999999999E-7</v>
      </c>
      <c r="D6529" s="51">
        <v>9.1207699999999992E-7</v>
      </c>
      <c r="E6529" s="51">
        <v>6.3596100000000001E-8</v>
      </c>
      <c r="F6529" s="52">
        <v>2.8499999999999997E-7</v>
      </c>
      <c r="G6529" s="53">
        <v>1.6991971E-6</v>
      </c>
      <c r="H6529" s="53">
        <f t="shared" si="101"/>
        <v>8.6659052100000002E-7</v>
      </c>
    </row>
    <row r="6530" spans="1:8" x14ac:dyDescent="0.4">
      <c r="A6530" s="49"/>
      <c r="B6530" s="50" t="s">
        <v>386</v>
      </c>
      <c r="C6530" s="51">
        <v>5.1604200000000001E-7</v>
      </c>
      <c r="D6530" s="51">
        <v>9.3673899999999998E-7</v>
      </c>
      <c r="E6530" s="51">
        <v>3.1025999999999996E-8</v>
      </c>
      <c r="F6530" s="52">
        <v>2.79E-7</v>
      </c>
      <c r="G6530" s="53">
        <v>1.7628069999999999E-6</v>
      </c>
      <c r="H6530" s="53">
        <f t="shared" si="101"/>
        <v>8.9903156999999995E-7</v>
      </c>
    </row>
    <row r="6531" spans="1:8" x14ac:dyDescent="0.4">
      <c r="A6531" s="49"/>
      <c r="B6531" s="50" t="s">
        <v>426</v>
      </c>
      <c r="C6531" s="51">
        <v>5.1554000000000002E-7</v>
      </c>
      <c r="D6531" s="51">
        <v>3.1708500000000001E-7</v>
      </c>
      <c r="E6531" s="51">
        <v>6.3881399999999999E-7</v>
      </c>
      <c r="F6531" s="52">
        <v>3.15E-7</v>
      </c>
      <c r="G6531" s="53">
        <v>1.7864390000000002E-6</v>
      </c>
      <c r="H6531" s="53">
        <f t="shared" si="101"/>
        <v>9.1108389000000006E-7</v>
      </c>
    </row>
    <row r="6532" spans="1:8" x14ac:dyDescent="0.4">
      <c r="A6532" s="49"/>
      <c r="B6532" s="50" t="s">
        <v>367</v>
      </c>
      <c r="C6532" s="51">
        <v>7.2900000000000003E-7</v>
      </c>
      <c r="D6532" s="51">
        <v>6.0800000000000004E-7</v>
      </c>
      <c r="E6532" s="51">
        <v>1.5300000000000001E-7</v>
      </c>
      <c r="F6532" s="52">
        <v>3.34E-7</v>
      </c>
      <c r="G6532" s="53">
        <v>1.824E-6</v>
      </c>
      <c r="H6532" s="53">
        <f t="shared" si="101"/>
        <v>9.3024000000000005E-7</v>
      </c>
    </row>
    <row r="6533" spans="1:8" x14ac:dyDescent="0.4">
      <c r="A6533" s="49"/>
      <c r="B6533" s="50" t="s">
        <v>441</v>
      </c>
      <c r="C6533" s="51">
        <v>7.9184700000000001E-7</v>
      </c>
      <c r="D6533" s="51">
        <v>4.89234E-7</v>
      </c>
      <c r="E6533" s="51">
        <v>2.3004000000000001E-7</v>
      </c>
      <c r="F6533" s="52">
        <v>3.3599999999999999E-7</v>
      </c>
      <c r="G6533" s="53">
        <v>1.8471209999999998E-6</v>
      </c>
      <c r="H6533" s="53">
        <f t="shared" si="101"/>
        <v>9.4203170999999988E-7</v>
      </c>
    </row>
    <row r="6534" spans="1:8" x14ac:dyDescent="0.4">
      <c r="A6534" s="49"/>
      <c r="B6534" s="50" t="s">
        <v>399</v>
      </c>
      <c r="C6534" s="51">
        <v>7.5523300000000005E-7</v>
      </c>
      <c r="D6534" s="51">
        <v>4.8419999999999996E-7</v>
      </c>
      <c r="E6534" s="51">
        <v>2.6409900000000001E-7</v>
      </c>
      <c r="F6534" s="52">
        <v>3.6600000000000002E-7</v>
      </c>
      <c r="G6534" s="53">
        <v>1.8695320000000001E-6</v>
      </c>
      <c r="H6534" s="53">
        <f t="shared" si="101"/>
        <v>9.5346132000000004E-7</v>
      </c>
    </row>
    <row r="6535" spans="1:8" x14ac:dyDescent="0.4">
      <c r="A6535" s="49"/>
      <c r="B6535" s="50" t="s">
        <v>415</v>
      </c>
      <c r="C6535" s="51">
        <v>9.2881300000000005E-7</v>
      </c>
      <c r="D6535" s="51">
        <v>6.4415599999999996E-7</v>
      </c>
      <c r="E6535" s="51">
        <v>5.6666399999999994E-8</v>
      </c>
      <c r="F6535" s="52">
        <v>2.72E-7</v>
      </c>
      <c r="G6535" s="53">
        <v>1.9016354000000002E-6</v>
      </c>
      <c r="H6535" s="53">
        <f t="shared" si="101"/>
        <v>9.6983405400000009E-7</v>
      </c>
    </row>
    <row r="6536" spans="1:8" x14ac:dyDescent="0.4">
      <c r="A6536" s="49"/>
      <c r="B6536" s="50" t="s">
        <v>216</v>
      </c>
      <c r="C6536" s="51">
        <v>8.5108299999999995E-7</v>
      </c>
      <c r="D6536" s="51">
        <v>5.7059799999999993E-7</v>
      </c>
      <c r="E6536" s="51">
        <v>2.0704999999999999E-7</v>
      </c>
      <c r="F6536" s="52">
        <v>3.1100000000000002E-7</v>
      </c>
      <c r="G6536" s="53">
        <v>1.939731E-6</v>
      </c>
      <c r="H6536" s="53">
        <f t="shared" si="101"/>
        <v>9.8926280999999998E-7</v>
      </c>
    </row>
    <row r="6537" spans="1:8" x14ac:dyDescent="0.4">
      <c r="A6537" s="49"/>
      <c r="B6537" s="50" t="s">
        <v>446</v>
      </c>
      <c r="C6537" s="51">
        <v>7.3301200000000003E-7</v>
      </c>
      <c r="D6537" s="51">
        <v>8.4504699999999998E-7</v>
      </c>
      <c r="E6537" s="51">
        <v>1.49961E-7</v>
      </c>
      <c r="F6537" s="52">
        <v>3.8499999999999997E-7</v>
      </c>
      <c r="G6537" s="53">
        <v>2.1130200000000001E-6</v>
      </c>
      <c r="H6537" s="53">
        <f t="shared" ref="H6537:H6600" si="102">G6537*0.51</f>
        <v>1.0776402E-6</v>
      </c>
    </row>
    <row r="6538" spans="1:8" x14ac:dyDescent="0.4">
      <c r="A6538" s="49"/>
      <c r="B6538" s="50" t="s">
        <v>396</v>
      </c>
      <c r="C6538" s="51">
        <v>8.5246400000000006E-7</v>
      </c>
      <c r="D6538" s="51">
        <v>6.41929E-7</v>
      </c>
      <c r="E6538" s="51">
        <v>2.1022099999999999E-7</v>
      </c>
      <c r="F6538" s="52">
        <v>4.32E-7</v>
      </c>
      <c r="G6538" s="53">
        <v>2.1366140000000004E-6</v>
      </c>
      <c r="H6538" s="53">
        <f t="shared" si="102"/>
        <v>1.0896731400000003E-6</v>
      </c>
    </row>
    <row r="6539" spans="1:8" x14ac:dyDescent="0.4">
      <c r="A6539" s="49"/>
      <c r="B6539" s="50" t="s">
        <v>423</v>
      </c>
      <c r="C6539" s="51">
        <v>4.9232099999999998E-7</v>
      </c>
      <c r="D6539" s="51">
        <v>1.2461099999999999E-6</v>
      </c>
      <c r="E6539" s="51">
        <v>2.90182E-8</v>
      </c>
      <c r="F6539" s="52">
        <v>4.4299999999999998E-7</v>
      </c>
      <c r="G6539" s="53">
        <v>2.2104491999999998E-6</v>
      </c>
      <c r="H6539" s="53">
        <f t="shared" si="102"/>
        <v>1.1273290919999999E-6</v>
      </c>
    </row>
    <row r="6540" spans="1:8" x14ac:dyDescent="0.4">
      <c r="A6540" s="49"/>
      <c r="B6540" s="50" t="s">
        <v>238</v>
      </c>
      <c r="C6540" s="51">
        <v>6.3341199999999995E-7</v>
      </c>
      <c r="D6540" s="51">
        <v>1.0966E-6</v>
      </c>
      <c r="E6540" s="51">
        <v>4.1652699999999999E-8</v>
      </c>
      <c r="F6540" s="52">
        <v>4.9799999999999993E-7</v>
      </c>
      <c r="G6540" s="53">
        <v>2.2696646999999999E-6</v>
      </c>
      <c r="H6540" s="53">
        <f t="shared" si="102"/>
        <v>1.157528997E-6</v>
      </c>
    </row>
    <row r="6541" spans="1:8" x14ac:dyDescent="0.4">
      <c r="A6541" s="49"/>
      <c r="B6541" s="50" t="s">
        <v>373</v>
      </c>
      <c r="C6541" s="51">
        <v>8.52508E-7</v>
      </c>
      <c r="D6541" s="51">
        <v>5.8731699999999991E-7</v>
      </c>
      <c r="E6541" s="51">
        <v>3.2961E-7</v>
      </c>
      <c r="F6541" s="52">
        <v>5.0999999999999999E-7</v>
      </c>
      <c r="G6541" s="53">
        <v>2.2794349999999996E-6</v>
      </c>
      <c r="H6541" s="53">
        <f t="shared" si="102"/>
        <v>1.1625118499999999E-6</v>
      </c>
    </row>
    <row r="6542" spans="1:8" x14ac:dyDescent="0.4">
      <c r="A6542" s="49"/>
      <c r="B6542" s="50" t="s">
        <v>462</v>
      </c>
      <c r="C6542" s="51">
        <v>6.8502999999999999E-7</v>
      </c>
      <c r="D6542" s="51">
        <v>1.1013600000000001E-6</v>
      </c>
      <c r="E6542" s="51">
        <v>3.21932E-8</v>
      </c>
      <c r="F6542" s="52">
        <v>4.6500000000000005E-7</v>
      </c>
      <c r="G6542" s="53">
        <v>2.2835832000000001E-6</v>
      </c>
      <c r="H6542" s="53">
        <f t="shared" si="102"/>
        <v>1.164627432E-6</v>
      </c>
    </row>
    <row r="6543" spans="1:8" x14ac:dyDescent="0.4">
      <c r="A6543" s="49"/>
      <c r="B6543" s="50" t="s">
        <v>369</v>
      </c>
      <c r="C6543" s="51">
        <v>8.1884399999999994E-7</v>
      </c>
      <c r="D6543" s="51">
        <v>1.0588299999999999E-6</v>
      </c>
      <c r="E6543" s="51">
        <v>1.6128799999999998E-7</v>
      </c>
      <c r="F6543" s="52">
        <v>2.6800000000000002E-7</v>
      </c>
      <c r="G6543" s="53">
        <v>2.3069619999999999E-6</v>
      </c>
      <c r="H6543" s="53">
        <f t="shared" si="102"/>
        <v>1.1765506199999999E-6</v>
      </c>
    </row>
    <row r="6544" spans="1:8" x14ac:dyDescent="0.4">
      <c r="A6544" s="49"/>
      <c r="B6544" s="50" t="s">
        <v>370</v>
      </c>
      <c r="C6544" s="51">
        <v>8.1884399999999994E-7</v>
      </c>
      <c r="D6544" s="51">
        <v>1.0588299999999999E-6</v>
      </c>
      <c r="E6544" s="51">
        <v>1.6128799999999998E-7</v>
      </c>
      <c r="F6544" s="52">
        <v>2.6800000000000002E-7</v>
      </c>
      <c r="G6544" s="53">
        <v>2.3069619999999999E-6</v>
      </c>
      <c r="H6544" s="53">
        <f t="shared" si="102"/>
        <v>1.1765506199999999E-6</v>
      </c>
    </row>
    <row r="6545" spans="1:8" x14ac:dyDescent="0.4">
      <c r="A6545" s="49"/>
      <c r="B6545" s="50" t="s">
        <v>380</v>
      </c>
      <c r="C6545" s="51">
        <v>9.8564599999999993E-7</v>
      </c>
      <c r="D6545" s="51">
        <v>7.3174499999999999E-7</v>
      </c>
      <c r="E6545" s="51">
        <v>1.92306E-7</v>
      </c>
      <c r="F6545" s="52">
        <v>4.4299999999999998E-7</v>
      </c>
      <c r="G6545" s="53">
        <v>2.3526970000000001E-6</v>
      </c>
      <c r="H6545" s="53">
        <f t="shared" si="102"/>
        <v>1.1998754700000001E-6</v>
      </c>
    </row>
    <row r="6546" spans="1:8" x14ac:dyDescent="0.4">
      <c r="A6546" s="49"/>
      <c r="B6546" s="50" t="s">
        <v>327</v>
      </c>
      <c r="C6546" s="51">
        <v>1.05426E-6</v>
      </c>
      <c r="D6546" s="51">
        <v>7.0723300000000004E-7</v>
      </c>
      <c r="E6546" s="51">
        <v>2.6770700000000003E-7</v>
      </c>
      <c r="F6546" s="52">
        <v>3.6699999999999999E-7</v>
      </c>
      <c r="G6546" s="53">
        <v>2.3962E-6</v>
      </c>
      <c r="H6546" s="53">
        <f t="shared" si="102"/>
        <v>1.2220620000000001E-6</v>
      </c>
    </row>
    <row r="6547" spans="1:8" x14ac:dyDescent="0.4">
      <c r="A6547" s="49"/>
      <c r="B6547" s="50" t="s">
        <v>364</v>
      </c>
      <c r="C6547" s="51">
        <v>4.4359000000000002E-7</v>
      </c>
      <c r="D6547" s="51">
        <v>1.5966099999999999E-6</v>
      </c>
      <c r="E6547" s="51">
        <v>7.7431E-8</v>
      </c>
      <c r="F6547" s="52">
        <v>3.8099999999999998E-7</v>
      </c>
      <c r="G6547" s="53">
        <v>2.4986309999999999E-6</v>
      </c>
      <c r="H6547" s="53">
        <f t="shared" si="102"/>
        <v>1.27430181E-6</v>
      </c>
    </row>
    <row r="6548" spans="1:8" x14ac:dyDescent="0.4">
      <c r="A6548" s="49"/>
      <c r="B6548" s="50" t="s">
        <v>333</v>
      </c>
      <c r="C6548" s="51">
        <v>6.2100000000000007E-7</v>
      </c>
      <c r="D6548" s="51">
        <v>1.79E-6</v>
      </c>
      <c r="E6548" s="51">
        <v>1.2799999999999998E-7</v>
      </c>
      <c r="F6548" s="52">
        <v>2.05E-7</v>
      </c>
      <c r="G6548" s="53">
        <v>2.7439999999999999E-6</v>
      </c>
      <c r="H6548" s="53">
        <f t="shared" si="102"/>
        <v>1.3994399999999999E-6</v>
      </c>
    </row>
    <row r="6549" spans="1:8" x14ac:dyDescent="0.4">
      <c r="A6549" s="49"/>
      <c r="B6549" s="50" t="s">
        <v>307</v>
      </c>
      <c r="C6549" s="51">
        <v>1.2176899999999999E-6</v>
      </c>
      <c r="D6549" s="51">
        <v>1.24541E-6</v>
      </c>
      <c r="E6549" s="51">
        <v>8.2192600000000005E-8</v>
      </c>
      <c r="F6549" s="52">
        <v>3.4699999999999997E-7</v>
      </c>
      <c r="G6549" s="53">
        <v>2.8922926000000001E-6</v>
      </c>
      <c r="H6549" s="53">
        <f t="shared" si="102"/>
        <v>1.475069226E-6</v>
      </c>
    </row>
    <row r="6550" spans="1:8" x14ac:dyDescent="0.4">
      <c r="A6550" s="49"/>
      <c r="B6550" s="50" t="s">
        <v>358</v>
      </c>
      <c r="C6550" s="51">
        <v>1.37E-6</v>
      </c>
      <c r="D6550" s="51">
        <v>9.4E-7</v>
      </c>
      <c r="E6550" s="51">
        <v>2.5199999999999998E-7</v>
      </c>
      <c r="F6550" s="52">
        <v>5.1699999999999998E-7</v>
      </c>
      <c r="G6550" s="53">
        <v>3.0790000000000001E-6</v>
      </c>
      <c r="H6550" s="53">
        <f t="shared" si="102"/>
        <v>1.5702900000000002E-6</v>
      </c>
    </row>
    <row r="6551" spans="1:8" x14ac:dyDescent="0.4">
      <c r="A6551" s="49"/>
      <c r="B6551" s="50" t="s">
        <v>375</v>
      </c>
      <c r="C6551" s="51">
        <v>8.4598199999999996E-7</v>
      </c>
      <c r="D6551" s="51">
        <v>1.9358800000000003E-6</v>
      </c>
      <c r="E6551" s="51">
        <v>1.1284800000000001E-7</v>
      </c>
      <c r="F6551" s="52">
        <v>4.6900000000000003E-7</v>
      </c>
      <c r="G6551" s="53">
        <v>3.3637099999999999E-6</v>
      </c>
      <c r="H6551" s="53">
        <f t="shared" si="102"/>
        <v>1.7154921000000001E-6</v>
      </c>
    </row>
    <row r="6552" spans="1:8" x14ac:dyDescent="0.4">
      <c r="A6552" s="49"/>
      <c r="B6552" s="50" t="s">
        <v>476</v>
      </c>
      <c r="C6552" s="51">
        <v>1.392E-6</v>
      </c>
      <c r="D6552" s="51">
        <v>1.3725499999999999E-6</v>
      </c>
      <c r="E6552" s="51">
        <v>1.7589900000000001E-7</v>
      </c>
      <c r="F6552" s="52">
        <v>4.5899999999999997E-7</v>
      </c>
      <c r="G6552" s="53">
        <v>3.3994490000000007E-6</v>
      </c>
      <c r="H6552" s="53">
        <f t="shared" si="102"/>
        <v>1.7337189900000005E-6</v>
      </c>
    </row>
    <row r="6553" spans="1:8" x14ac:dyDescent="0.4">
      <c r="A6553" s="49"/>
      <c r="B6553" s="50" t="s">
        <v>342</v>
      </c>
      <c r="C6553" s="51">
        <v>1.4995500000000001E-6</v>
      </c>
      <c r="D6553" s="51">
        <v>1.2525100000000001E-6</v>
      </c>
      <c r="E6553" s="51">
        <v>6.6454100000000002E-7</v>
      </c>
      <c r="F6553" s="52">
        <v>3.7599999999999998E-7</v>
      </c>
      <c r="G6553" s="53">
        <v>3.7926010000000001E-6</v>
      </c>
      <c r="H6553" s="53">
        <f t="shared" si="102"/>
        <v>1.9342265100000003E-6</v>
      </c>
    </row>
    <row r="6554" spans="1:8" x14ac:dyDescent="0.4">
      <c r="A6554" s="49"/>
      <c r="B6554" s="50" t="s">
        <v>427</v>
      </c>
      <c r="C6554" s="51">
        <v>1.4434E-6</v>
      </c>
      <c r="D6554" s="51">
        <v>1.0640999999999999E-6</v>
      </c>
      <c r="E6554" s="51">
        <v>6.5430800000000004E-7</v>
      </c>
      <c r="F6554" s="52">
        <v>6.6699999999999992E-7</v>
      </c>
      <c r="G6554" s="53">
        <v>3.8288080000000007E-6</v>
      </c>
      <c r="H6554" s="53">
        <f t="shared" si="102"/>
        <v>1.9526920800000004E-6</v>
      </c>
    </row>
    <row r="6555" spans="1:8" x14ac:dyDescent="0.4">
      <c r="A6555" s="49"/>
      <c r="B6555" s="50" t="s">
        <v>335</v>
      </c>
      <c r="C6555" s="51">
        <v>1.57E-6</v>
      </c>
      <c r="D6555" s="51">
        <v>1.1100000000000002E-6</v>
      </c>
      <c r="E6555" s="51">
        <v>4.0200000000000003E-7</v>
      </c>
      <c r="F6555" s="52">
        <v>7.9899999999999999E-7</v>
      </c>
      <c r="G6555" s="53">
        <v>3.8809999999999998E-6</v>
      </c>
      <c r="H6555" s="53">
        <f t="shared" si="102"/>
        <v>1.9793100000000001E-6</v>
      </c>
    </row>
    <row r="6556" spans="1:8" x14ac:dyDescent="0.4">
      <c r="A6556" s="49"/>
      <c r="B6556" s="50" t="s">
        <v>91</v>
      </c>
      <c r="C6556" s="51">
        <v>1.3384600000000001E-6</v>
      </c>
      <c r="D6556" s="51">
        <v>2.06096E-6</v>
      </c>
      <c r="E6556" s="51">
        <v>1.4382800000000001E-7</v>
      </c>
      <c r="F6556" s="52">
        <v>6.5499999999999998E-7</v>
      </c>
      <c r="G6556" s="53">
        <v>4.1982479999999995E-6</v>
      </c>
      <c r="H6556" s="53">
        <f t="shared" si="102"/>
        <v>2.1411064799999999E-6</v>
      </c>
    </row>
    <row r="6557" spans="1:8" x14ac:dyDescent="0.4">
      <c r="A6557" s="49"/>
      <c r="B6557" s="50" t="s">
        <v>417</v>
      </c>
      <c r="C6557" s="51">
        <v>1.7481099999999999E-6</v>
      </c>
      <c r="D6557" s="51">
        <v>9.3996300000000004E-7</v>
      </c>
      <c r="E6557" s="51">
        <v>7.0891799999999997E-7</v>
      </c>
      <c r="F6557" s="52">
        <v>1.5100000000000002E-6</v>
      </c>
      <c r="G6557" s="53">
        <v>4.9069910000000002E-6</v>
      </c>
      <c r="H6557" s="53">
        <f t="shared" si="102"/>
        <v>2.5025654100000001E-6</v>
      </c>
    </row>
    <row r="6558" spans="1:8" x14ac:dyDescent="0.4">
      <c r="A6558" s="49"/>
      <c r="B6558" s="50" t="s">
        <v>473</v>
      </c>
      <c r="C6558" s="51">
        <v>7.0449100000000006E-7</v>
      </c>
      <c r="D6558" s="51">
        <v>2.9989799999999999E-6</v>
      </c>
      <c r="E6558" s="51">
        <v>7.6866499999999995E-8</v>
      </c>
      <c r="F6558" s="52">
        <v>1.1399999999999999E-6</v>
      </c>
      <c r="G6558" s="53">
        <v>4.9203375000000002E-6</v>
      </c>
      <c r="H6558" s="53">
        <f t="shared" si="102"/>
        <v>2.5093721250000001E-6</v>
      </c>
    </row>
    <row r="6559" spans="1:8" x14ac:dyDescent="0.4">
      <c r="A6559" s="49"/>
      <c r="B6559" s="50" t="s">
        <v>403</v>
      </c>
      <c r="C6559" s="51">
        <v>1.3999999999999999E-6</v>
      </c>
      <c r="D6559" s="51">
        <v>1.0899999999999999E-6</v>
      </c>
      <c r="E6559" s="51">
        <v>7.2099999999999996E-7</v>
      </c>
      <c r="F6559" s="52">
        <v>1.7400000000000001E-6</v>
      </c>
      <c r="G6559" s="53">
        <v>4.9509999999999997E-6</v>
      </c>
      <c r="H6559" s="53">
        <f t="shared" si="102"/>
        <v>2.5250099999999998E-6</v>
      </c>
    </row>
    <row r="6560" spans="1:8" x14ac:dyDescent="0.4">
      <c r="A6560" s="49"/>
      <c r="B6560" s="50" t="s">
        <v>393</v>
      </c>
      <c r="C6560" s="51">
        <v>2.3604199999999996E-6</v>
      </c>
      <c r="D6560" s="51">
        <v>1.90671E-6</v>
      </c>
      <c r="E6560" s="51">
        <v>2.2098199999999999E-7</v>
      </c>
      <c r="F6560" s="52">
        <v>7.8800000000000002E-7</v>
      </c>
      <c r="G6560" s="53">
        <v>5.2761119999999997E-6</v>
      </c>
      <c r="H6560" s="53">
        <f t="shared" si="102"/>
        <v>2.69081712E-6</v>
      </c>
    </row>
    <row r="6561" spans="1:8" x14ac:dyDescent="0.4">
      <c r="A6561" s="49"/>
      <c r="B6561" s="50" t="s">
        <v>413</v>
      </c>
      <c r="C6561" s="51">
        <v>1.8288200000000001E-6</v>
      </c>
      <c r="D6561" s="51">
        <v>1.7590800000000001E-6</v>
      </c>
      <c r="E6561" s="51">
        <v>5.5062199999999994E-7</v>
      </c>
      <c r="F6561" s="52">
        <v>1.3799999999999999E-6</v>
      </c>
      <c r="G6561" s="53">
        <v>5.5185220000000008E-6</v>
      </c>
      <c r="H6561" s="53">
        <f t="shared" si="102"/>
        <v>2.8144462200000005E-6</v>
      </c>
    </row>
    <row r="6562" spans="1:8" x14ac:dyDescent="0.4">
      <c r="A6562" s="49"/>
      <c r="B6562" s="50" t="s">
        <v>384</v>
      </c>
      <c r="C6562" s="51">
        <v>1.19316E-6</v>
      </c>
      <c r="D6562" s="51">
        <v>7.8491600000000001E-7</v>
      </c>
      <c r="E6562" s="51">
        <v>1.32941E-6</v>
      </c>
      <c r="F6562" s="52">
        <v>2.43E-6</v>
      </c>
      <c r="G6562" s="53">
        <v>5.7374859999999997E-6</v>
      </c>
      <c r="H6562" s="53">
        <f t="shared" si="102"/>
        <v>2.9261178599999998E-6</v>
      </c>
    </row>
    <row r="6563" spans="1:8" x14ac:dyDescent="0.4">
      <c r="A6563" s="49"/>
      <c r="B6563" s="50" t="s">
        <v>455</v>
      </c>
      <c r="C6563" s="51">
        <v>2.6273300000000002E-6</v>
      </c>
      <c r="D6563" s="51">
        <v>1.57392E-6</v>
      </c>
      <c r="E6563" s="51">
        <v>4.6468699999999998E-7</v>
      </c>
      <c r="F6563" s="52">
        <v>1.24E-6</v>
      </c>
      <c r="G6563" s="53">
        <v>5.905937E-6</v>
      </c>
      <c r="H6563" s="53">
        <f t="shared" si="102"/>
        <v>3.0120278700000002E-6</v>
      </c>
    </row>
    <row r="6564" spans="1:8" x14ac:dyDescent="0.4">
      <c r="A6564" s="49"/>
      <c r="B6564" s="50" t="s">
        <v>365</v>
      </c>
      <c r="C6564" s="51">
        <v>1.73097E-6</v>
      </c>
      <c r="D6564" s="51">
        <v>9.1282600000000005E-7</v>
      </c>
      <c r="E6564" s="51">
        <v>1.1905399999999999E-6</v>
      </c>
      <c r="F6564" s="52">
        <v>2.2399999999999997E-6</v>
      </c>
      <c r="G6564" s="53">
        <v>6.0743359999999997E-6</v>
      </c>
      <c r="H6564" s="53">
        <f t="shared" si="102"/>
        <v>3.0979113599999997E-6</v>
      </c>
    </row>
    <row r="6565" spans="1:8" x14ac:dyDescent="0.4">
      <c r="A6565" s="49"/>
      <c r="B6565" s="50" t="s">
        <v>436</v>
      </c>
      <c r="C6565" s="51">
        <v>3.0691999999999998E-6</v>
      </c>
      <c r="D6565" s="51">
        <v>1.8499700000000001E-6</v>
      </c>
      <c r="E6565" s="51">
        <v>4.3028600000000002E-7</v>
      </c>
      <c r="F6565" s="52">
        <v>9.9700000000000015E-7</v>
      </c>
      <c r="G6565" s="53">
        <v>6.3464560000000006E-6</v>
      </c>
      <c r="H6565" s="53">
        <f t="shared" si="102"/>
        <v>3.2366925600000004E-6</v>
      </c>
    </row>
    <row r="6566" spans="1:8" x14ac:dyDescent="0.4">
      <c r="A6566" s="49"/>
      <c r="B6566" s="50" t="s">
        <v>351</v>
      </c>
      <c r="C6566" s="51">
        <v>2.57798E-6</v>
      </c>
      <c r="D6566" s="51">
        <v>1.47575E-6</v>
      </c>
      <c r="E6566" s="51">
        <v>9.3955099999999999E-7</v>
      </c>
      <c r="F6566" s="52">
        <v>1.37E-6</v>
      </c>
      <c r="G6566" s="53">
        <v>6.3632810000000002E-6</v>
      </c>
      <c r="H6566" s="53">
        <f t="shared" si="102"/>
        <v>3.24527331E-6</v>
      </c>
    </row>
    <row r="6567" spans="1:8" x14ac:dyDescent="0.4">
      <c r="A6567" s="49"/>
      <c r="B6567" s="50" t="s">
        <v>306</v>
      </c>
      <c r="C6567" s="51">
        <v>1.7800400000000002E-6</v>
      </c>
      <c r="D6567" s="51">
        <v>4.5347299999999995E-6</v>
      </c>
      <c r="E6567" s="51">
        <v>2.3033900000000001E-7</v>
      </c>
      <c r="F6567" s="52">
        <v>9.4099999999999997E-7</v>
      </c>
      <c r="G6567" s="53">
        <v>7.4861090000000007E-6</v>
      </c>
      <c r="H6567" s="53">
        <f t="shared" si="102"/>
        <v>3.8179155900000003E-6</v>
      </c>
    </row>
    <row r="6568" spans="1:8" x14ac:dyDescent="0.4">
      <c r="A6568" s="49"/>
      <c r="B6568" s="50" t="s">
        <v>405</v>
      </c>
      <c r="C6568" s="51">
        <v>2.78451E-6</v>
      </c>
      <c r="D6568" s="51">
        <v>3.6239800000000002E-6</v>
      </c>
      <c r="E6568" s="51">
        <v>6.5774900000000005E-7</v>
      </c>
      <c r="F6568" s="52">
        <v>7.2200000000000003E-7</v>
      </c>
      <c r="G6568" s="53">
        <v>7.7882390000000011E-6</v>
      </c>
      <c r="H6568" s="53">
        <f t="shared" si="102"/>
        <v>3.972001890000001E-6</v>
      </c>
    </row>
    <row r="6569" spans="1:8" x14ac:dyDescent="0.4">
      <c r="A6569" s="49"/>
      <c r="B6569" s="50" t="s">
        <v>266</v>
      </c>
      <c r="C6569" s="51">
        <v>1.7007099999999999E-6</v>
      </c>
      <c r="D6569" s="51">
        <v>5.3438699999999994E-6</v>
      </c>
      <c r="E6569" s="51">
        <v>4.3387599999999996E-7</v>
      </c>
      <c r="F6569" s="52">
        <v>6.7699999999999993E-7</v>
      </c>
      <c r="G6569" s="53">
        <v>8.1554559999999997E-6</v>
      </c>
      <c r="H6569" s="53">
        <f t="shared" si="102"/>
        <v>4.1592825599999996E-6</v>
      </c>
    </row>
    <row r="6570" spans="1:8" x14ac:dyDescent="0.4">
      <c r="A6570" s="49"/>
      <c r="B6570" s="50" t="s">
        <v>220</v>
      </c>
      <c r="C6570" s="51">
        <v>4.4220500000000003E-6</v>
      </c>
      <c r="D6570" s="51">
        <v>2.79778E-6</v>
      </c>
      <c r="E6570" s="51">
        <v>4.7681500000000002E-7</v>
      </c>
      <c r="F6570" s="52">
        <v>1.26E-6</v>
      </c>
      <c r="G6570" s="53">
        <v>8.9566450000000014E-6</v>
      </c>
      <c r="H6570" s="53">
        <f t="shared" si="102"/>
        <v>4.5678889500000007E-6</v>
      </c>
    </row>
    <row r="6571" spans="1:8" x14ac:dyDescent="0.4">
      <c r="A6571" s="49"/>
      <c r="B6571" s="50" t="s">
        <v>466</v>
      </c>
      <c r="C6571" s="51">
        <v>3.6151899999999999E-6</v>
      </c>
      <c r="D6571" s="51">
        <v>3.7263100000000001E-6</v>
      </c>
      <c r="E6571" s="51">
        <v>7.3045399999999993E-7</v>
      </c>
      <c r="F6571" s="52">
        <v>1.28E-6</v>
      </c>
      <c r="G6571" s="53">
        <v>9.3519539999999987E-6</v>
      </c>
      <c r="H6571" s="53">
        <f t="shared" si="102"/>
        <v>4.7694965399999996E-6</v>
      </c>
    </row>
    <row r="6572" spans="1:8" x14ac:dyDescent="0.4">
      <c r="A6572" s="49"/>
      <c r="B6572" s="50" t="s">
        <v>471</v>
      </c>
      <c r="C6572" s="51">
        <v>4.4685699999999995E-6</v>
      </c>
      <c r="D6572" s="51">
        <v>3.97472E-6</v>
      </c>
      <c r="E6572" s="51">
        <v>7.8398000000000001E-7</v>
      </c>
      <c r="F6572" s="52">
        <v>7.8599999999999997E-7</v>
      </c>
      <c r="G6572" s="53">
        <v>1.0013269999999999E-5</v>
      </c>
      <c r="H6572" s="53">
        <f t="shared" si="102"/>
        <v>5.1067676999999993E-6</v>
      </c>
    </row>
    <row r="6573" spans="1:8" x14ac:dyDescent="0.4">
      <c r="A6573" s="49"/>
      <c r="B6573" s="50" t="s">
        <v>379</v>
      </c>
      <c r="C6573" s="51">
        <v>3.35262E-6</v>
      </c>
      <c r="D6573" s="51">
        <v>1.9789299999999998E-6</v>
      </c>
      <c r="E6573" s="51">
        <v>1.3187200000000001E-6</v>
      </c>
      <c r="F6573" s="52">
        <v>3.3700000000000003E-6</v>
      </c>
      <c r="G6573" s="53">
        <v>1.0020269999999999E-5</v>
      </c>
      <c r="H6573" s="53">
        <f t="shared" si="102"/>
        <v>5.1103377E-6</v>
      </c>
    </row>
    <row r="6574" spans="1:8" x14ac:dyDescent="0.4">
      <c r="A6574" s="49"/>
      <c r="B6574" s="50" t="s">
        <v>450</v>
      </c>
      <c r="C6574" s="51">
        <v>3.4199999999999999E-6</v>
      </c>
      <c r="D6574" s="51">
        <v>3.3000000000000002E-6</v>
      </c>
      <c r="E6574" s="51">
        <v>1.4899999999999999E-6</v>
      </c>
      <c r="F6574" s="52">
        <v>3.2000000000000003E-6</v>
      </c>
      <c r="G6574" s="53">
        <v>1.1409999999999999E-5</v>
      </c>
      <c r="H6574" s="53">
        <f t="shared" si="102"/>
        <v>5.8190999999999999E-6</v>
      </c>
    </row>
    <row r="6575" spans="1:8" x14ac:dyDescent="0.4">
      <c r="A6575" s="49"/>
      <c r="B6575" s="50" t="s">
        <v>414</v>
      </c>
      <c r="C6575" s="51">
        <v>5.89927E-6</v>
      </c>
      <c r="D6575" s="51">
        <v>4.0357600000000001E-6</v>
      </c>
      <c r="E6575" s="51">
        <v>3.7719899999999999E-7</v>
      </c>
      <c r="F6575" s="52">
        <v>1.3799999999999999E-6</v>
      </c>
      <c r="G6575" s="53">
        <v>1.1692229000000001E-5</v>
      </c>
      <c r="H6575" s="53">
        <f t="shared" si="102"/>
        <v>5.9630367900000002E-6</v>
      </c>
    </row>
    <row r="6576" spans="1:8" x14ac:dyDescent="0.4">
      <c r="A6576" s="49"/>
      <c r="B6576" s="50" t="s">
        <v>337</v>
      </c>
      <c r="C6576" s="51">
        <v>5.7807700000000002E-6</v>
      </c>
      <c r="D6576" s="51">
        <v>3.6142499999999997E-6</v>
      </c>
      <c r="E6576" s="51">
        <v>5.57325E-7</v>
      </c>
      <c r="F6576" s="52">
        <v>1.84E-6</v>
      </c>
      <c r="G6576" s="53">
        <v>1.1792345E-5</v>
      </c>
      <c r="H6576" s="53">
        <f t="shared" si="102"/>
        <v>6.0140959500000005E-6</v>
      </c>
    </row>
    <row r="6577" spans="1:8" x14ac:dyDescent="0.4">
      <c r="A6577" s="49"/>
      <c r="B6577" s="50" t="s">
        <v>472</v>
      </c>
      <c r="C6577" s="51">
        <v>6.3543499999999996E-6</v>
      </c>
      <c r="D6577" s="51">
        <v>4.8660200000000002E-6</v>
      </c>
      <c r="E6577" s="51">
        <v>5.9404200000000005E-7</v>
      </c>
      <c r="F6577" s="52">
        <v>1.7600000000000001E-6</v>
      </c>
      <c r="G6577" s="53">
        <v>1.3574411999999999E-5</v>
      </c>
      <c r="H6577" s="53">
        <f t="shared" si="102"/>
        <v>6.9229501199999999E-6</v>
      </c>
    </row>
    <row r="6578" spans="1:8" x14ac:dyDescent="0.4">
      <c r="A6578" s="49"/>
      <c r="B6578" s="50" t="s">
        <v>428</v>
      </c>
      <c r="C6578" s="51">
        <v>3.7263600000000002E-6</v>
      </c>
      <c r="D6578" s="51">
        <v>3.3942099999999999E-6</v>
      </c>
      <c r="E6578" s="51">
        <v>2.12807E-6</v>
      </c>
      <c r="F6578" s="52">
        <v>6.1599999999999995E-6</v>
      </c>
      <c r="G6578" s="53">
        <v>1.5408639999999996E-5</v>
      </c>
      <c r="H6578" s="53">
        <f t="shared" si="102"/>
        <v>7.8584063999999987E-6</v>
      </c>
    </row>
    <row r="6579" spans="1:8" x14ac:dyDescent="0.4">
      <c r="A6579" s="49"/>
      <c r="B6579" s="50" t="s">
        <v>363</v>
      </c>
      <c r="C6579" s="51">
        <v>9.8148800000000001E-6</v>
      </c>
      <c r="D6579" s="51">
        <v>4.4227399999999994E-6</v>
      </c>
      <c r="E6579" s="51">
        <v>2.3237700000000001E-6</v>
      </c>
      <c r="F6579" s="52">
        <v>3.4599999999999999E-6</v>
      </c>
      <c r="G6579" s="53">
        <v>2.002139E-5</v>
      </c>
      <c r="H6579" s="53">
        <f t="shared" si="102"/>
        <v>1.02109089E-5</v>
      </c>
    </row>
    <row r="6580" spans="1:8" x14ac:dyDescent="0.4">
      <c r="A6580" s="49"/>
      <c r="B6580" s="50" t="s">
        <v>416</v>
      </c>
      <c r="C6580" s="51">
        <v>1.4325900000000001E-5</v>
      </c>
      <c r="D6580" s="51">
        <v>7.6885999999999995E-6</v>
      </c>
      <c r="E6580" s="51">
        <v>4.0761699999999996E-7</v>
      </c>
      <c r="F6580" s="52">
        <v>5.7300000000000006E-7</v>
      </c>
      <c r="G6580" s="53">
        <v>2.2995116999999999E-5</v>
      </c>
      <c r="H6580" s="53">
        <f t="shared" si="102"/>
        <v>1.1727509670000001E-5</v>
      </c>
    </row>
    <row r="6581" spans="1:8" x14ac:dyDescent="0.4">
      <c r="A6581" s="49"/>
      <c r="B6581" s="50" t="s">
        <v>445</v>
      </c>
      <c r="C6581" s="51">
        <v>9.0203599999999998E-6</v>
      </c>
      <c r="D6581" s="51">
        <v>9.2508499999999997E-6</v>
      </c>
      <c r="E6581" s="51">
        <v>2.1449699999999998E-6</v>
      </c>
      <c r="F6581" s="52">
        <v>6.7900000000000002E-6</v>
      </c>
      <c r="G6581" s="53">
        <v>2.7206179999999999E-5</v>
      </c>
      <c r="H6581" s="53">
        <f t="shared" si="102"/>
        <v>1.3875151799999999E-5</v>
      </c>
    </row>
    <row r="6582" spans="1:8" x14ac:dyDescent="0.4">
      <c r="A6582" s="49"/>
      <c r="B6582" s="50" t="s">
        <v>383</v>
      </c>
      <c r="C6582" s="51">
        <v>6.7741900000000004E-6</v>
      </c>
      <c r="D6582" s="51">
        <v>2.28626E-5</v>
      </c>
      <c r="E6582" s="51">
        <v>1.14854E-5</v>
      </c>
      <c r="F6582" s="52">
        <v>3.5599999999999998E-5</v>
      </c>
      <c r="G6582" s="53">
        <v>7.6722190000000001E-5</v>
      </c>
      <c r="H6582" s="53">
        <f t="shared" si="102"/>
        <v>3.9128316900000004E-5</v>
      </c>
    </row>
    <row r="6583" spans="1:8" x14ac:dyDescent="0.4">
      <c r="A6583" s="49"/>
      <c r="B6583" s="50" t="s">
        <v>362</v>
      </c>
      <c r="C6583" s="51">
        <v>5.5614699999999996E-6</v>
      </c>
      <c r="D6583" s="51">
        <v>1.51488E-5</v>
      </c>
      <c r="E6583" s="51">
        <v>1.6750100000000001E-5</v>
      </c>
      <c r="F6583" s="52">
        <v>4.2599999999999999E-5</v>
      </c>
      <c r="G6583" s="53">
        <v>8.0060369999999988E-5</v>
      </c>
      <c r="H6583" s="53">
        <f t="shared" si="102"/>
        <v>4.0830788699999997E-5</v>
      </c>
    </row>
    <row r="6584" spans="1:8" x14ac:dyDescent="0.4">
      <c r="A6584" s="44" t="s">
        <v>258</v>
      </c>
      <c r="B6584" s="45" t="s">
        <v>344</v>
      </c>
      <c r="C6584" s="46">
        <v>1.7060700000000001E-7</v>
      </c>
      <c r="D6584" s="46">
        <v>1.0513600000000001E-7</v>
      </c>
      <c r="E6584" s="46">
        <v>1.6537799999999998E-8</v>
      </c>
      <c r="F6584" s="47">
        <v>3.92E-8</v>
      </c>
      <c r="G6584" s="48">
        <v>3.3148079999999999E-7</v>
      </c>
      <c r="H6584" s="48">
        <f t="shared" si="102"/>
        <v>1.6905520799999999E-7</v>
      </c>
    </row>
    <row r="6585" spans="1:8" x14ac:dyDescent="0.4">
      <c r="A6585" s="49"/>
      <c r="B6585" s="50" t="s">
        <v>334</v>
      </c>
      <c r="C6585" s="51">
        <v>2.2569100000000001E-7</v>
      </c>
      <c r="D6585" s="51">
        <v>1.37771E-7</v>
      </c>
      <c r="E6585" s="51">
        <v>1.05212E-8</v>
      </c>
      <c r="F6585" s="52">
        <v>5.0500000000000002E-8</v>
      </c>
      <c r="G6585" s="53">
        <v>4.2448319999999996E-7</v>
      </c>
      <c r="H6585" s="53">
        <f t="shared" si="102"/>
        <v>2.1648643199999998E-7</v>
      </c>
    </row>
    <row r="6586" spans="1:8" x14ac:dyDescent="0.4">
      <c r="A6586" s="49"/>
      <c r="B6586" s="50" t="s">
        <v>438</v>
      </c>
      <c r="C6586" s="51">
        <v>2.5318900000000003E-7</v>
      </c>
      <c r="D6586" s="51">
        <v>1.54468E-7</v>
      </c>
      <c r="E6586" s="51">
        <v>1.18097E-8</v>
      </c>
      <c r="F6586" s="52">
        <v>5.6700000000000005E-8</v>
      </c>
      <c r="G6586" s="53">
        <v>4.7616670000000005E-7</v>
      </c>
      <c r="H6586" s="53">
        <f t="shared" si="102"/>
        <v>2.4284501700000001E-7</v>
      </c>
    </row>
    <row r="6587" spans="1:8" x14ac:dyDescent="0.4">
      <c r="A6587" s="49"/>
      <c r="B6587" s="50" t="s">
        <v>349</v>
      </c>
      <c r="C6587" s="51">
        <v>1.32896E-7</v>
      </c>
      <c r="D6587" s="51">
        <v>3.99855E-7</v>
      </c>
      <c r="E6587" s="51">
        <v>4.9330199999999997E-8</v>
      </c>
      <c r="F6587" s="52">
        <v>8.9900000000000004E-8</v>
      </c>
      <c r="G6587" s="53">
        <v>6.7198119999999997E-7</v>
      </c>
      <c r="H6587" s="53">
        <f t="shared" si="102"/>
        <v>3.4271041199999999E-7</v>
      </c>
    </row>
    <row r="6588" spans="1:8" x14ac:dyDescent="0.4">
      <c r="A6588" s="49"/>
      <c r="B6588" s="50" t="s">
        <v>74</v>
      </c>
      <c r="C6588" s="51">
        <v>1.32896E-7</v>
      </c>
      <c r="D6588" s="51">
        <v>3.99855E-7</v>
      </c>
      <c r="E6588" s="51">
        <v>4.9330199999999997E-8</v>
      </c>
      <c r="F6588" s="52">
        <v>8.9900000000000004E-8</v>
      </c>
      <c r="G6588" s="53">
        <v>6.7198119999999997E-7</v>
      </c>
      <c r="H6588" s="53">
        <f t="shared" si="102"/>
        <v>3.4271041199999999E-7</v>
      </c>
    </row>
    <row r="6589" spans="1:8" x14ac:dyDescent="0.4">
      <c r="A6589" s="49"/>
      <c r="B6589" s="50" t="s">
        <v>350</v>
      </c>
      <c r="C6589" s="51">
        <v>1.3300000000000001E-7</v>
      </c>
      <c r="D6589" s="51">
        <v>3.99855E-7</v>
      </c>
      <c r="E6589" s="51">
        <v>4.9299999999999998E-8</v>
      </c>
      <c r="F6589" s="52">
        <v>8.9900000000000004E-8</v>
      </c>
      <c r="G6589" s="53">
        <v>6.7205499999999991E-7</v>
      </c>
      <c r="H6589" s="53">
        <f t="shared" si="102"/>
        <v>3.4274804999999994E-7</v>
      </c>
    </row>
    <row r="6590" spans="1:8" x14ac:dyDescent="0.4">
      <c r="A6590" s="49"/>
      <c r="B6590" s="50" t="s">
        <v>354</v>
      </c>
      <c r="C6590" s="51">
        <v>3.5356500000000003E-7</v>
      </c>
      <c r="D6590" s="51">
        <v>2.0937199999999998E-7</v>
      </c>
      <c r="E6590" s="51">
        <v>5.1792899999999994E-8</v>
      </c>
      <c r="F6590" s="52">
        <v>1.03E-7</v>
      </c>
      <c r="G6590" s="53">
        <v>7.1772990000000007E-7</v>
      </c>
      <c r="H6590" s="53">
        <f t="shared" si="102"/>
        <v>3.6604224900000002E-7</v>
      </c>
    </row>
    <row r="6591" spans="1:8" x14ac:dyDescent="0.4">
      <c r="A6591" s="49"/>
      <c r="B6591" s="50" t="s">
        <v>418</v>
      </c>
      <c r="C6591" s="51">
        <v>3.6417600000000002E-7</v>
      </c>
      <c r="D6591" s="51">
        <v>2.7275599999999996E-7</v>
      </c>
      <c r="E6591" s="51">
        <v>1.5789E-8</v>
      </c>
      <c r="F6591" s="52">
        <v>8.2299999999999989E-8</v>
      </c>
      <c r="G6591" s="53">
        <v>7.35021E-7</v>
      </c>
      <c r="H6591" s="53">
        <f t="shared" si="102"/>
        <v>3.7486070999999999E-7</v>
      </c>
    </row>
    <row r="6592" spans="1:8" x14ac:dyDescent="0.4">
      <c r="A6592" s="49"/>
      <c r="B6592" s="50" t="s">
        <v>407</v>
      </c>
      <c r="C6592" s="51">
        <v>3.7399999999999999E-7</v>
      </c>
      <c r="D6592" s="51">
        <v>2.5900000000000003E-7</v>
      </c>
      <c r="E6592" s="51">
        <v>1.51E-8</v>
      </c>
      <c r="F6592" s="52">
        <v>8.8100000000000001E-8</v>
      </c>
      <c r="G6592" s="53">
        <v>7.3620000000000004E-7</v>
      </c>
      <c r="H6592" s="53">
        <f t="shared" si="102"/>
        <v>3.75462E-7</v>
      </c>
    </row>
    <row r="6593" spans="1:8" x14ac:dyDescent="0.4">
      <c r="A6593" s="49"/>
      <c r="B6593" s="50" t="s">
        <v>345</v>
      </c>
      <c r="C6593" s="51">
        <v>3.8299999999999998E-7</v>
      </c>
      <c r="D6593" s="51">
        <v>3.46E-7</v>
      </c>
      <c r="E6593" s="51">
        <v>2.03E-8</v>
      </c>
      <c r="F6593" s="52">
        <v>8.0400000000000005E-8</v>
      </c>
      <c r="G6593" s="53">
        <v>8.2970000000000008E-7</v>
      </c>
      <c r="H6593" s="53">
        <f t="shared" si="102"/>
        <v>4.2314700000000005E-7</v>
      </c>
    </row>
    <row r="6594" spans="1:8" x14ac:dyDescent="0.4">
      <c r="A6594" s="49"/>
      <c r="B6594" s="50" t="s">
        <v>357</v>
      </c>
      <c r="C6594" s="51">
        <v>2.7399999999999999E-7</v>
      </c>
      <c r="D6594" s="51">
        <v>4.51E-7</v>
      </c>
      <c r="E6594" s="51">
        <v>7.6899999999999994E-8</v>
      </c>
      <c r="F6594" s="52">
        <v>7.6899999999999994E-8</v>
      </c>
      <c r="G6594" s="53">
        <v>8.7879999999999985E-7</v>
      </c>
      <c r="H6594" s="53">
        <f t="shared" si="102"/>
        <v>4.4818799999999994E-7</v>
      </c>
    </row>
    <row r="6595" spans="1:8" x14ac:dyDescent="0.4">
      <c r="A6595" s="49"/>
      <c r="B6595" s="50" t="s">
        <v>219</v>
      </c>
      <c r="C6595" s="51">
        <v>4.6351699999999998E-7</v>
      </c>
      <c r="D6595" s="51">
        <v>2.9369399999999998E-7</v>
      </c>
      <c r="E6595" s="51">
        <v>7.7970700000000001E-8</v>
      </c>
      <c r="F6595" s="52">
        <v>1.72E-7</v>
      </c>
      <c r="G6595" s="53">
        <v>1.0071817E-6</v>
      </c>
      <c r="H6595" s="53">
        <f t="shared" si="102"/>
        <v>5.1366266699999994E-7</v>
      </c>
    </row>
    <row r="6596" spans="1:8" x14ac:dyDescent="0.4">
      <c r="A6596" s="49"/>
      <c r="B6596" s="50" t="s">
        <v>335</v>
      </c>
      <c r="C6596" s="51">
        <v>6.4000000000000001E-7</v>
      </c>
      <c r="D6596" s="51">
        <v>3.5100000000000001E-7</v>
      </c>
      <c r="E6596" s="51">
        <v>4.73E-8</v>
      </c>
      <c r="F6596" s="52">
        <v>1.2499999999999999E-7</v>
      </c>
      <c r="G6596" s="53">
        <v>1.1632999999999999E-6</v>
      </c>
      <c r="H6596" s="53">
        <f t="shared" si="102"/>
        <v>5.9328299999999995E-7</v>
      </c>
    </row>
    <row r="6597" spans="1:8" x14ac:dyDescent="0.4">
      <c r="A6597" s="49"/>
      <c r="B6597" s="50" t="s">
        <v>217</v>
      </c>
      <c r="C6597" s="51">
        <v>5.6967499999999997E-7</v>
      </c>
      <c r="D6597" s="51">
        <v>3.7167500000000002E-7</v>
      </c>
      <c r="E6597" s="51">
        <v>5.5586400000000001E-8</v>
      </c>
      <c r="F6597" s="52">
        <v>1.98E-7</v>
      </c>
      <c r="G6597" s="53">
        <v>1.1949364000000001E-6</v>
      </c>
      <c r="H6597" s="53">
        <f t="shared" si="102"/>
        <v>6.0941756400000002E-7</v>
      </c>
    </row>
    <row r="6598" spans="1:8" x14ac:dyDescent="0.4">
      <c r="A6598" s="49"/>
      <c r="B6598" s="50" t="s">
        <v>419</v>
      </c>
      <c r="C6598" s="51">
        <v>6.5799999999999999E-7</v>
      </c>
      <c r="D6598" s="51">
        <v>4.9399999999999995E-7</v>
      </c>
      <c r="E6598" s="51">
        <v>1.17E-7</v>
      </c>
      <c r="F6598" s="52">
        <v>2.1400000000000001E-7</v>
      </c>
      <c r="G6598" s="53">
        <v>1.4829999999999998E-6</v>
      </c>
      <c r="H6598" s="53">
        <f t="shared" si="102"/>
        <v>7.5632999999999994E-7</v>
      </c>
    </row>
    <row r="6599" spans="1:8" x14ac:dyDescent="0.4">
      <c r="A6599" s="49"/>
      <c r="B6599" s="50" t="s">
        <v>333</v>
      </c>
      <c r="C6599" s="51">
        <v>3.5325999999999997E-7</v>
      </c>
      <c r="D6599" s="51">
        <v>9.92154E-7</v>
      </c>
      <c r="E6599" s="51">
        <v>7.3599700000000008E-8</v>
      </c>
      <c r="F6599" s="52">
        <v>1.35E-7</v>
      </c>
      <c r="G6599" s="53">
        <v>1.5540137E-6</v>
      </c>
      <c r="H6599" s="53">
        <f t="shared" si="102"/>
        <v>7.9254698700000002E-7</v>
      </c>
    </row>
    <row r="6600" spans="1:8" x14ac:dyDescent="0.4">
      <c r="A6600" s="49"/>
      <c r="B6600" s="50" t="s">
        <v>432</v>
      </c>
      <c r="C6600" s="51">
        <v>4.2327100000000003E-7</v>
      </c>
      <c r="D6600" s="51">
        <v>9.4425800000000001E-7</v>
      </c>
      <c r="E6600" s="51">
        <v>1.1299899999999999E-7</v>
      </c>
      <c r="F6600" s="52">
        <v>1.2499999999999999E-7</v>
      </c>
      <c r="G6600" s="53">
        <v>1.6055280000000003E-6</v>
      </c>
      <c r="H6600" s="53">
        <f t="shared" si="102"/>
        <v>8.1881928000000016E-7</v>
      </c>
    </row>
    <row r="6601" spans="1:8" x14ac:dyDescent="0.4">
      <c r="A6601" s="49"/>
      <c r="B6601" s="50" t="s">
        <v>358</v>
      </c>
      <c r="C6601" s="51">
        <v>6.6400000000000002E-7</v>
      </c>
      <c r="D6601" s="51">
        <v>4.6800000000000001E-7</v>
      </c>
      <c r="E6601" s="51">
        <v>1.7899999999999997E-7</v>
      </c>
      <c r="F6601" s="52">
        <v>3.41E-7</v>
      </c>
      <c r="G6601" s="53">
        <v>1.6519999999999998E-6</v>
      </c>
      <c r="H6601" s="53">
        <f t="shared" ref="H6601:H6664" si="103">G6601*0.51</f>
        <v>8.425199999999999E-7</v>
      </c>
    </row>
    <row r="6602" spans="1:8" x14ac:dyDescent="0.4">
      <c r="A6602" s="49"/>
      <c r="B6602" s="50" t="s">
        <v>220</v>
      </c>
      <c r="C6602" s="51">
        <v>9.6487399999999999E-7</v>
      </c>
      <c r="D6602" s="51">
        <v>5.7925599999999996E-7</v>
      </c>
      <c r="E6602" s="51">
        <v>5.41865E-8</v>
      </c>
      <c r="F6602" s="52">
        <v>2.0599999999999999E-7</v>
      </c>
      <c r="G6602" s="53">
        <v>1.8043165E-6</v>
      </c>
      <c r="H6602" s="53">
        <f t="shared" si="103"/>
        <v>9.2020141500000005E-7</v>
      </c>
    </row>
    <row r="6603" spans="1:8" x14ac:dyDescent="0.4">
      <c r="A6603" s="49"/>
      <c r="B6603" s="50" t="s">
        <v>426</v>
      </c>
      <c r="C6603" s="51">
        <v>5.0502299999999993E-7</v>
      </c>
      <c r="D6603" s="51">
        <v>3.10094E-7</v>
      </c>
      <c r="E6603" s="51">
        <v>6.7593700000000003E-7</v>
      </c>
      <c r="F6603" s="52">
        <v>3.2600000000000003E-7</v>
      </c>
      <c r="G6603" s="53">
        <v>1.8170539999999997E-6</v>
      </c>
      <c r="H6603" s="53">
        <f t="shared" si="103"/>
        <v>9.2669753999999992E-7</v>
      </c>
    </row>
    <row r="6604" spans="1:8" x14ac:dyDescent="0.4">
      <c r="A6604" s="49"/>
      <c r="B6604" s="50" t="s">
        <v>448</v>
      </c>
      <c r="C6604" s="51">
        <v>7.9415600000000001E-7</v>
      </c>
      <c r="D6604" s="51">
        <v>8.4135299999999998E-7</v>
      </c>
      <c r="E6604" s="51">
        <v>4.3216500000000002E-8</v>
      </c>
      <c r="F6604" s="52">
        <v>1.7100000000000001E-7</v>
      </c>
      <c r="G6604" s="53">
        <v>1.8497254999999998E-6</v>
      </c>
      <c r="H6604" s="53">
        <f t="shared" si="103"/>
        <v>9.4336000499999991E-7</v>
      </c>
    </row>
    <row r="6605" spans="1:8" x14ac:dyDescent="0.4">
      <c r="A6605" s="49"/>
      <c r="B6605" s="50" t="s">
        <v>375</v>
      </c>
      <c r="C6605" s="51">
        <v>5.4000000000000002E-7</v>
      </c>
      <c r="D6605" s="51">
        <v>9.8911800000000006E-7</v>
      </c>
      <c r="E6605" s="51">
        <v>7.4499999999999999E-8</v>
      </c>
      <c r="F6605" s="52">
        <v>3.2800000000000003E-7</v>
      </c>
      <c r="G6605" s="53">
        <v>1.9316179999999999E-6</v>
      </c>
      <c r="H6605" s="53">
        <f t="shared" si="103"/>
        <v>9.8512517999999997E-7</v>
      </c>
    </row>
    <row r="6606" spans="1:8" x14ac:dyDescent="0.4">
      <c r="A6606" s="49"/>
      <c r="B6606" s="50" t="s">
        <v>215</v>
      </c>
      <c r="C6606" s="51">
        <v>4.6352699999999999E-7</v>
      </c>
      <c r="D6606" s="51">
        <v>1.2484799999999999E-6</v>
      </c>
      <c r="E6606" s="51">
        <v>2.7945300000000003E-8</v>
      </c>
      <c r="F6606" s="52">
        <v>2.72E-7</v>
      </c>
      <c r="G6606" s="53">
        <v>2.0119523000000002E-6</v>
      </c>
      <c r="H6606" s="53">
        <f t="shared" si="103"/>
        <v>1.0260956730000001E-6</v>
      </c>
    </row>
    <row r="6607" spans="1:8" x14ac:dyDescent="0.4">
      <c r="A6607" s="49"/>
      <c r="B6607" s="50" t="s">
        <v>437</v>
      </c>
      <c r="C6607" s="51">
        <v>4.9946299999999998E-7</v>
      </c>
      <c r="D6607" s="51">
        <v>1.0327800000000002E-6</v>
      </c>
      <c r="E6607" s="51">
        <v>1.8170599999999999E-8</v>
      </c>
      <c r="F6607" s="52">
        <v>4.6400000000000003E-7</v>
      </c>
      <c r="G6607" s="53">
        <v>2.0144135999999999E-6</v>
      </c>
      <c r="H6607" s="53">
        <f t="shared" si="103"/>
        <v>1.027350936E-6</v>
      </c>
    </row>
    <row r="6608" spans="1:8" x14ac:dyDescent="0.4">
      <c r="A6608" s="49"/>
      <c r="B6608" s="50" t="s">
        <v>292</v>
      </c>
      <c r="C6608" s="51">
        <v>5.3406099999999998E-7</v>
      </c>
      <c r="D6608" s="51">
        <v>3.2724700000000005E-7</v>
      </c>
      <c r="E6608" s="51">
        <v>7.8570799999999996E-7</v>
      </c>
      <c r="F6608" s="52">
        <v>3.6800000000000001E-7</v>
      </c>
      <c r="G6608" s="53">
        <v>2.0150159999999998E-6</v>
      </c>
      <c r="H6608" s="53">
        <f t="shared" si="103"/>
        <v>1.02765816E-6</v>
      </c>
    </row>
    <row r="6609" spans="1:8" x14ac:dyDescent="0.4">
      <c r="A6609" s="49"/>
      <c r="B6609" s="50" t="s">
        <v>159</v>
      </c>
      <c r="C6609" s="51">
        <v>5.3406099999999998E-7</v>
      </c>
      <c r="D6609" s="51">
        <v>3.2724700000000005E-7</v>
      </c>
      <c r="E6609" s="51">
        <v>7.8570799999999996E-7</v>
      </c>
      <c r="F6609" s="52">
        <v>3.6800000000000001E-7</v>
      </c>
      <c r="G6609" s="53">
        <v>2.0150159999999998E-6</v>
      </c>
      <c r="H6609" s="53">
        <f t="shared" si="103"/>
        <v>1.02765816E-6</v>
      </c>
    </row>
    <row r="6610" spans="1:8" x14ac:dyDescent="0.4">
      <c r="A6610" s="49"/>
      <c r="B6610" s="50" t="s">
        <v>405</v>
      </c>
      <c r="C6610" s="51">
        <v>1.04297E-6</v>
      </c>
      <c r="D6610" s="51">
        <v>6.1150600000000005E-7</v>
      </c>
      <c r="E6610" s="51">
        <v>9.3102499999999996E-8</v>
      </c>
      <c r="F6610" s="52">
        <v>2.8499999999999997E-7</v>
      </c>
      <c r="G6610" s="53">
        <v>2.0325785000000002E-6</v>
      </c>
      <c r="H6610" s="53">
        <f t="shared" si="103"/>
        <v>1.0366150350000002E-6</v>
      </c>
    </row>
    <row r="6611" spans="1:8" x14ac:dyDescent="0.4">
      <c r="A6611" s="49"/>
      <c r="B6611" s="50" t="s">
        <v>458</v>
      </c>
      <c r="C6611" s="51">
        <v>9.5808299999999994E-7</v>
      </c>
      <c r="D6611" s="51">
        <v>5.6869299999999997E-7</v>
      </c>
      <c r="E6611" s="51">
        <v>2.08996E-7</v>
      </c>
      <c r="F6611" s="52">
        <v>3.3300000000000003E-7</v>
      </c>
      <c r="G6611" s="53">
        <v>2.0687720000000001E-6</v>
      </c>
      <c r="H6611" s="53">
        <f t="shared" si="103"/>
        <v>1.05507372E-6</v>
      </c>
    </row>
    <row r="6612" spans="1:8" x14ac:dyDescent="0.4">
      <c r="A6612" s="49"/>
      <c r="B6612" s="50" t="s">
        <v>413</v>
      </c>
      <c r="C6612" s="51">
        <v>9.9834899999999991E-7</v>
      </c>
      <c r="D6612" s="51">
        <v>8.4730799999999993E-7</v>
      </c>
      <c r="E6612" s="51">
        <v>1.6568299999999999E-7</v>
      </c>
      <c r="F6612" s="52">
        <v>2.53E-7</v>
      </c>
      <c r="G6612" s="53">
        <v>2.2643399999999999E-6</v>
      </c>
      <c r="H6612" s="53">
        <f t="shared" si="103"/>
        <v>1.1548134000000001E-6</v>
      </c>
    </row>
    <row r="6613" spans="1:8" x14ac:dyDescent="0.4">
      <c r="A6613" s="49"/>
      <c r="B6613" s="50" t="s">
        <v>476</v>
      </c>
      <c r="C6613" s="51">
        <v>1.2999999999999998E-6</v>
      </c>
      <c r="D6613" s="51">
        <v>7.6400000000000001E-7</v>
      </c>
      <c r="E6613" s="51">
        <v>1.1600000000000001E-7</v>
      </c>
      <c r="F6613" s="52">
        <v>3.5599999999999996E-7</v>
      </c>
      <c r="G6613" s="53">
        <v>2.5359999999999995E-6</v>
      </c>
      <c r="H6613" s="53">
        <f t="shared" si="103"/>
        <v>1.2933599999999997E-6</v>
      </c>
    </row>
    <row r="6614" spans="1:8" x14ac:dyDescent="0.4">
      <c r="A6614" s="49"/>
      <c r="B6614" s="50" t="s">
        <v>395</v>
      </c>
      <c r="C6614" s="51">
        <v>6.0564400000000002E-7</v>
      </c>
      <c r="D6614" s="51">
        <v>1.5429700000000001E-6</v>
      </c>
      <c r="E6614" s="51">
        <v>3.3571900000000006E-8</v>
      </c>
      <c r="F6614" s="52">
        <v>3.5399999999999997E-7</v>
      </c>
      <c r="G6614" s="53">
        <v>2.5361859000000001E-6</v>
      </c>
      <c r="H6614" s="53">
        <f t="shared" si="103"/>
        <v>1.2934548090000001E-6</v>
      </c>
    </row>
    <row r="6615" spans="1:8" x14ac:dyDescent="0.4">
      <c r="A6615" s="49"/>
      <c r="B6615" s="50" t="s">
        <v>441</v>
      </c>
      <c r="C6615" s="51">
        <v>1.0196599999999999E-6</v>
      </c>
      <c r="D6615" s="51">
        <v>8.6451699999999998E-7</v>
      </c>
      <c r="E6615" s="51">
        <v>2.7288199999999999E-7</v>
      </c>
      <c r="F6615" s="52">
        <v>4.3000000000000001E-7</v>
      </c>
      <c r="G6615" s="53">
        <v>2.5870589999999997E-6</v>
      </c>
      <c r="H6615" s="53">
        <f t="shared" si="103"/>
        <v>1.3194000899999999E-6</v>
      </c>
    </row>
    <row r="6616" spans="1:8" x14ac:dyDescent="0.4">
      <c r="A6616" s="49"/>
      <c r="B6616" s="50" t="s">
        <v>454</v>
      </c>
      <c r="C6616" s="51">
        <v>6.2300000000000001E-7</v>
      </c>
      <c r="D6616" s="51">
        <v>1.68E-6</v>
      </c>
      <c r="E6616" s="51">
        <v>2.96E-8</v>
      </c>
      <c r="F6616" s="52">
        <v>3.7599999999999998E-7</v>
      </c>
      <c r="G6616" s="53">
        <v>2.7085999999999998E-6</v>
      </c>
      <c r="H6616" s="53">
        <f t="shared" si="103"/>
        <v>1.3813859999999998E-6</v>
      </c>
    </row>
    <row r="6617" spans="1:8" x14ac:dyDescent="0.4">
      <c r="A6617" s="49"/>
      <c r="B6617" s="50" t="s">
        <v>392</v>
      </c>
      <c r="C6617" s="51">
        <v>6.3213699999999991E-7</v>
      </c>
      <c r="D6617" s="51">
        <v>1.67756E-6</v>
      </c>
      <c r="E6617" s="51">
        <v>3.1503800000000004E-8</v>
      </c>
      <c r="F6617" s="52">
        <v>3.7800000000000002E-7</v>
      </c>
      <c r="G6617" s="53">
        <v>2.7192007999999997E-6</v>
      </c>
      <c r="H6617" s="53">
        <f t="shared" si="103"/>
        <v>1.3867924079999998E-6</v>
      </c>
    </row>
    <row r="6618" spans="1:8" x14ac:dyDescent="0.4">
      <c r="A6618" s="49"/>
      <c r="B6618" s="50" t="s">
        <v>436</v>
      </c>
      <c r="C6618" s="51">
        <v>1.7173500000000002E-6</v>
      </c>
      <c r="D6618" s="51">
        <v>8.8008800000000004E-7</v>
      </c>
      <c r="E6618" s="51">
        <v>6.6154800000000002E-8</v>
      </c>
      <c r="F6618" s="52">
        <v>2.72E-7</v>
      </c>
      <c r="G6618" s="53">
        <v>2.9355928E-6</v>
      </c>
      <c r="H6618" s="53">
        <f t="shared" si="103"/>
        <v>1.4971523280000001E-6</v>
      </c>
    </row>
    <row r="6619" spans="1:8" x14ac:dyDescent="0.4">
      <c r="A6619" s="49"/>
      <c r="B6619" s="50" t="s">
        <v>369</v>
      </c>
      <c r="C6619" s="51">
        <v>1.06E-6</v>
      </c>
      <c r="D6619" s="51">
        <v>1.328E-6</v>
      </c>
      <c r="E6619" s="51">
        <v>2.05E-7</v>
      </c>
      <c r="F6619" s="52">
        <v>3.6000000000000005E-7</v>
      </c>
      <c r="G6619" s="53">
        <v>2.9529999999999999E-6</v>
      </c>
      <c r="H6619" s="53">
        <f t="shared" si="103"/>
        <v>1.50603E-6</v>
      </c>
    </row>
    <row r="6620" spans="1:8" x14ac:dyDescent="0.4">
      <c r="A6620" s="49"/>
      <c r="B6620" s="50" t="s">
        <v>370</v>
      </c>
      <c r="C6620" s="51">
        <v>1.06349E-6</v>
      </c>
      <c r="D6620" s="51">
        <v>1.328E-6</v>
      </c>
      <c r="E6620" s="51">
        <v>2.0506300000000001E-7</v>
      </c>
      <c r="F6620" s="52">
        <v>3.6000000000000005E-7</v>
      </c>
      <c r="G6620" s="53">
        <v>2.9565530000000004E-6</v>
      </c>
      <c r="H6620" s="53">
        <f t="shared" si="103"/>
        <v>1.5078420300000002E-6</v>
      </c>
    </row>
    <row r="6621" spans="1:8" x14ac:dyDescent="0.4">
      <c r="A6621" s="49"/>
      <c r="B6621" s="50" t="s">
        <v>386</v>
      </c>
      <c r="C6621" s="51">
        <v>9.2299999999999999E-7</v>
      </c>
      <c r="D6621" s="51">
        <v>1.7817099999999999E-6</v>
      </c>
      <c r="E6621" s="51">
        <v>7.1200000000000002E-8</v>
      </c>
      <c r="F6621" s="52">
        <v>5.3099999999999998E-7</v>
      </c>
      <c r="G6621" s="53">
        <v>3.3069099999999999E-6</v>
      </c>
      <c r="H6621" s="53">
        <f t="shared" si="103"/>
        <v>1.6865241E-6</v>
      </c>
    </row>
    <row r="6622" spans="1:8" x14ac:dyDescent="0.4">
      <c r="A6622" s="49"/>
      <c r="B6622" s="50" t="s">
        <v>296</v>
      </c>
      <c r="C6622" s="51">
        <v>7.2206900000000003E-7</v>
      </c>
      <c r="D6622" s="51">
        <v>2.0729000000000001E-6</v>
      </c>
      <c r="E6622" s="51">
        <v>1.2124199999999999E-7</v>
      </c>
      <c r="F6622" s="52">
        <v>5.7199999999999999E-7</v>
      </c>
      <c r="G6622" s="53">
        <v>3.488211E-6</v>
      </c>
      <c r="H6622" s="53">
        <f t="shared" si="103"/>
        <v>1.77898761E-6</v>
      </c>
    </row>
    <row r="6623" spans="1:8" x14ac:dyDescent="0.4">
      <c r="A6623" s="49"/>
      <c r="B6623" s="50" t="s">
        <v>238</v>
      </c>
      <c r="C6623" s="51">
        <v>9.569999999999999E-7</v>
      </c>
      <c r="D6623" s="51">
        <v>1.9699999999999998E-6</v>
      </c>
      <c r="E6623" s="51">
        <v>7.3700000000000005E-8</v>
      </c>
      <c r="F6623" s="52">
        <v>8.2900000000000002E-7</v>
      </c>
      <c r="G6623" s="53">
        <v>3.8296999999999999E-6</v>
      </c>
      <c r="H6623" s="53">
        <f t="shared" si="103"/>
        <v>1.9531469999999998E-6</v>
      </c>
    </row>
    <row r="6624" spans="1:8" x14ac:dyDescent="0.4">
      <c r="A6624" s="49"/>
      <c r="B6624" s="50" t="s">
        <v>470</v>
      </c>
      <c r="C6624" s="51">
        <v>1.0840900000000001E-6</v>
      </c>
      <c r="D6624" s="51">
        <v>2.3079400000000002E-6</v>
      </c>
      <c r="E6624" s="51">
        <v>4.2253299999999998E-8</v>
      </c>
      <c r="F6624" s="52">
        <v>6.13E-7</v>
      </c>
      <c r="G6624" s="53">
        <v>4.0472833000000002E-6</v>
      </c>
      <c r="H6624" s="53">
        <f t="shared" si="103"/>
        <v>2.064114483E-6</v>
      </c>
    </row>
    <row r="6625" spans="1:8" x14ac:dyDescent="0.4">
      <c r="A6625" s="49"/>
      <c r="B6625" s="50" t="s">
        <v>367</v>
      </c>
      <c r="C6625" s="51">
        <v>1.53525E-6</v>
      </c>
      <c r="D6625" s="51">
        <v>1.70837E-6</v>
      </c>
      <c r="E6625" s="51">
        <v>2.7565699999999999E-7</v>
      </c>
      <c r="F6625" s="52">
        <v>6.6200000000000008E-7</v>
      </c>
      <c r="G6625" s="53">
        <v>4.1812769999999997E-6</v>
      </c>
      <c r="H6625" s="53">
        <f t="shared" si="103"/>
        <v>2.13245127E-6</v>
      </c>
    </row>
    <row r="6626" spans="1:8" x14ac:dyDescent="0.4">
      <c r="A6626" s="49"/>
      <c r="B6626" s="50" t="s">
        <v>453</v>
      </c>
      <c r="C6626" s="51">
        <v>8.85963E-7</v>
      </c>
      <c r="D6626" s="51">
        <v>2.3806900000000001E-6</v>
      </c>
      <c r="E6626" s="51">
        <v>6.1363099999999997E-8</v>
      </c>
      <c r="F6626" s="52">
        <v>1.1399999999999999E-6</v>
      </c>
      <c r="G6626" s="53">
        <v>4.4680160999999998E-6</v>
      </c>
      <c r="H6626" s="53">
        <f t="shared" si="103"/>
        <v>2.278688211E-6</v>
      </c>
    </row>
    <row r="6627" spans="1:8" x14ac:dyDescent="0.4">
      <c r="A6627" s="49"/>
      <c r="B6627" s="50" t="s">
        <v>307</v>
      </c>
      <c r="C6627" s="51">
        <v>1.8979100000000001E-6</v>
      </c>
      <c r="D6627" s="51">
        <v>1.9134000000000002E-6</v>
      </c>
      <c r="E6627" s="51">
        <v>1.27343E-7</v>
      </c>
      <c r="F6627" s="52">
        <v>5.4799999999999998E-7</v>
      </c>
      <c r="G6627" s="53">
        <v>4.4866530000000004E-6</v>
      </c>
      <c r="H6627" s="53">
        <f t="shared" si="103"/>
        <v>2.2881930300000003E-6</v>
      </c>
    </row>
    <row r="6628" spans="1:8" x14ac:dyDescent="0.4">
      <c r="A6628" s="49"/>
      <c r="B6628" s="50" t="s">
        <v>397</v>
      </c>
      <c r="C6628" s="51">
        <v>9.9359800000000005E-7</v>
      </c>
      <c r="D6628" s="51">
        <v>2.8071799999999999E-6</v>
      </c>
      <c r="E6628" s="51">
        <v>1.03857E-7</v>
      </c>
      <c r="F6628" s="52">
        <v>6.92E-7</v>
      </c>
      <c r="G6628" s="53">
        <v>4.5966350000000001E-6</v>
      </c>
      <c r="H6628" s="53">
        <f t="shared" si="103"/>
        <v>2.3442838500000002E-6</v>
      </c>
    </row>
    <row r="6629" spans="1:8" x14ac:dyDescent="0.4">
      <c r="A6629" s="49"/>
      <c r="B6629" s="50" t="s">
        <v>393</v>
      </c>
      <c r="C6629" s="51">
        <v>2.1099999999999997E-6</v>
      </c>
      <c r="D6629" s="51">
        <v>1.73E-6</v>
      </c>
      <c r="E6629" s="51">
        <v>1.9499999999999999E-7</v>
      </c>
      <c r="F6629" s="52">
        <v>7.2499999999999994E-7</v>
      </c>
      <c r="G6629" s="53">
        <v>4.7599999999999993E-6</v>
      </c>
      <c r="H6629" s="53">
        <f t="shared" si="103"/>
        <v>2.4275999999999998E-6</v>
      </c>
    </row>
    <row r="6630" spans="1:8" x14ac:dyDescent="0.4">
      <c r="A6630" s="49"/>
      <c r="B6630" s="50" t="s">
        <v>216</v>
      </c>
      <c r="C6630" s="51">
        <v>2.07934E-6</v>
      </c>
      <c r="D6630" s="51">
        <v>1.27107E-6</v>
      </c>
      <c r="E6630" s="51">
        <v>6.6046400000000003E-7</v>
      </c>
      <c r="F6630" s="52">
        <v>9.02E-7</v>
      </c>
      <c r="G6630" s="53">
        <v>4.9128740000000006E-6</v>
      </c>
      <c r="H6630" s="53">
        <f t="shared" si="103"/>
        <v>2.5055657400000004E-6</v>
      </c>
    </row>
    <row r="6631" spans="1:8" x14ac:dyDescent="0.4">
      <c r="A6631" s="49"/>
      <c r="B6631" s="50" t="s">
        <v>396</v>
      </c>
      <c r="C6631" s="51">
        <v>2.0417600000000003E-6</v>
      </c>
      <c r="D6631" s="51">
        <v>1.4008799999999999E-6</v>
      </c>
      <c r="E6631" s="51">
        <v>5.0149799999999993E-7</v>
      </c>
      <c r="F6631" s="52">
        <v>9.95E-7</v>
      </c>
      <c r="G6631" s="53">
        <v>4.9391379999999996E-6</v>
      </c>
      <c r="H6631" s="53">
        <f t="shared" si="103"/>
        <v>2.5189603799999998E-6</v>
      </c>
    </row>
    <row r="6632" spans="1:8" x14ac:dyDescent="0.4">
      <c r="A6632" s="49"/>
      <c r="B6632" s="50" t="s">
        <v>364</v>
      </c>
      <c r="C6632" s="51">
        <v>8.9557700000000005E-7</v>
      </c>
      <c r="D6632" s="51">
        <v>3.2233499999999998E-6</v>
      </c>
      <c r="E6632" s="51">
        <v>1.5631700000000001E-7</v>
      </c>
      <c r="F6632" s="52">
        <v>7.6999999999999993E-7</v>
      </c>
      <c r="G6632" s="53">
        <v>5.0452439999999991E-6</v>
      </c>
      <c r="H6632" s="53">
        <f t="shared" si="103"/>
        <v>2.5730744399999996E-6</v>
      </c>
    </row>
    <row r="6633" spans="1:8" x14ac:dyDescent="0.4">
      <c r="A6633" s="49"/>
      <c r="B6633" s="50" t="s">
        <v>461</v>
      </c>
      <c r="C6633" s="51">
        <v>1.2066500000000001E-6</v>
      </c>
      <c r="D6633" s="51">
        <v>3.44371E-6</v>
      </c>
      <c r="E6633" s="51">
        <v>1.3972299999999999E-7</v>
      </c>
      <c r="F6633" s="52">
        <v>5.0999999999999999E-7</v>
      </c>
      <c r="G6633" s="53">
        <v>5.3000829999999996E-6</v>
      </c>
      <c r="H6633" s="53">
        <f t="shared" si="103"/>
        <v>2.7030423299999998E-6</v>
      </c>
    </row>
    <row r="6634" spans="1:8" x14ac:dyDescent="0.4">
      <c r="A6634" s="49"/>
      <c r="B6634" s="50" t="s">
        <v>406</v>
      </c>
      <c r="C6634" s="51">
        <v>2.1399999999999998E-6</v>
      </c>
      <c r="D6634" s="51">
        <v>1.02E-6</v>
      </c>
      <c r="E6634" s="51">
        <v>7.7800000000000001E-7</v>
      </c>
      <c r="F6634" s="52">
        <v>1.59E-6</v>
      </c>
      <c r="G6634" s="53">
        <v>5.5280000000000011E-6</v>
      </c>
      <c r="H6634" s="53">
        <f t="shared" si="103"/>
        <v>2.8192800000000006E-6</v>
      </c>
    </row>
    <row r="6635" spans="1:8" x14ac:dyDescent="0.4">
      <c r="A6635" s="49"/>
      <c r="B6635" s="50" t="s">
        <v>445</v>
      </c>
      <c r="C6635" s="51">
        <v>1.9546199999999996E-6</v>
      </c>
      <c r="D6635" s="51">
        <v>1.9923599999999999E-6</v>
      </c>
      <c r="E6635" s="51">
        <v>4.6228399999999999E-7</v>
      </c>
      <c r="F6635" s="52">
        <v>1.4699999999999999E-6</v>
      </c>
      <c r="G6635" s="53">
        <v>5.8792639999999996E-6</v>
      </c>
      <c r="H6635" s="53">
        <f t="shared" si="103"/>
        <v>2.99842464E-6</v>
      </c>
    </row>
    <row r="6636" spans="1:8" x14ac:dyDescent="0.4">
      <c r="A6636" s="49"/>
      <c r="B6636" s="50" t="s">
        <v>374</v>
      </c>
      <c r="C6636" s="51">
        <v>1.53E-6</v>
      </c>
      <c r="D6636" s="51">
        <v>4.3899999999999995E-6</v>
      </c>
      <c r="E6636" s="51">
        <v>8.2500000000000004E-8</v>
      </c>
      <c r="F6636" s="52">
        <v>2.9999999999999999E-7</v>
      </c>
      <c r="G6636" s="53">
        <v>6.3025000000000002E-6</v>
      </c>
      <c r="H6636" s="53">
        <f t="shared" si="103"/>
        <v>3.2142750000000002E-6</v>
      </c>
    </row>
    <row r="6637" spans="1:8" x14ac:dyDescent="0.4">
      <c r="A6637" s="49"/>
      <c r="B6637" s="50" t="s">
        <v>91</v>
      </c>
      <c r="C6637" s="51">
        <v>2.4399999999999999E-6</v>
      </c>
      <c r="D6637" s="51">
        <v>2.7593399999999998E-6</v>
      </c>
      <c r="E6637" s="51">
        <v>2.7999999999999997E-7</v>
      </c>
      <c r="F6637" s="52">
        <v>1.0300000000000001E-6</v>
      </c>
      <c r="G6637" s="53">
        <v>6.5093400000000008E-6</v>
      </c>
      <c r="H6637" s="53">
        <f t="shared" si="103"/>
        <v>3.3197634000000006E-6</v>
      </c>
    </row>
    <row r="6638" spans="1:8" x14ac:dyDescent="0.4">
      <c r="A6638" s="49"/>
      <c r="B6638" s="50" t="s">
        <v>466</v>
      </c>
      <c r="C6638" s="51">
        <v>2.6114999999999999E-6</v>
      </c>
      <c r="D6638" s="51">
        <v>2.8026700000000003E-6</v>
      </c>
      <c r="E6638" s="51">
        <v>5.0096400000000001E-7</v>
      </c>
      <c r="F6638" s="52">
        <v>8.8599999999999997E-7</v>
      </c>
      <c r="G6638" s="53">
        <v>6.8011340000000005E-6</v>
      </c>
      <c r="H6638" s="53">
        <f t="shared" si="103"/>
        <v>3.4685783400000003E-6</v>
      </c>
    </row>
    <row r="6639" spans="1:8" x14ac:dyDescent="0.4">
      <c r="A6639" s="49"/>
      <c r="B6639" s="50" t="s">
        <v>455</v>
      </c>
      <c r="C6639" s="51">
        <v>3.2315899999999998E-6</v>
      </c>
      <c r="D6639" s="51">
        <v>1.9088300000000002E-6</v>
      </c>
      <c r="E6639" s="51">
        <v>4.9072000000000004E-7</v>
      </c>
      <c r="F6639" s="52">
        <v>1.35E-6</v>
      </c>
      <c r="G6639" s="53">
        <v>6.9811400000000002E-6</v>
      </c>
      <c r="H6639" s="53">
        <f t="shared" si="103"/>
        <v>3.5603814000000001E-6</v>
      </c>
    </row>
    <row r="6640" spans="1:8" x14ac:dyDescent="0.4">
      <c r="A6640" s="49"/>
      <c r="B6640" s="50" t="s">
        <v>473</v>
      </c>
      <c r="C6640" s="51">
        <v>1.04669E-6</v>
      </c>
      <c r="D6640" s="51">
        <v>4.4591600000000002E-6</v>
      </c>
      <c r="E6640" s="51">
        <v>1.14153E-7</v>
      </c>
      <c r="F6640" s="52">
        <v>1.6900000000000001E-6</v>
      </c>
      <c r="G6640" s="53">
        <v>7.310003000000001E-6</v>
      </c>
      <c r="H6640" s="53">
        <f t="shared" si="103"/>
        <v>3.7281015300000006E-6</v>
      </c>
    </row>
    <row r="6641" spans="1:8" x14ac:dyDescent="0.4">
      <c r="A6641" s="49"/>
      <c r="B6641" s="50" t="s">
        <v>326</v>
      </c>
      <c r="C6641" s="51">
        <v>4.50506E-6</v>
      </c>
      <c r="D6641" s="51">
        <v>2.5223599999999999E-6</v>
      </c>
      <c r="E6641" s="51">
        <v>1.8179399999999999E-7</v>
      </c>
      <c r="F6641" s="52">
        <v>2.5499999999999999E-7</v>
      </c>
      <c r="G6641" s="53">
        <v>7.4642139999999996E-6</v>
      </c>
      <c r="H6641" s="53">
        <f t="shared" si="103"/>
        <v>3.8067491399999999E-6</v>
      </c>
    </row>
    <row r="6642" spans="1:8" x14ac:dyDescent="0.4">
      <c r="A6642" s="49"/>
      <c r="B6642" s="50" t="s">
        <v>462</v>
      </c>
      <c r="C6642" s="51">
        <v>2.3576399999999999E-6</v>
      </c>
      <c r="D6642" s="51">
        <v>4.0743999999999995E-6</v>
      </c>
      <c r="E6642" s="51">
        <v>8.6134999999999997E-8</v>
      </c>
      <c r="F6642" s="52">
        <v>1.1599999999999999E-6</v>
      </c>
      <c r="G6642" s="53">
        <v>7.6781750000000004E-6</v>
      </c>
      <c r="H6642" s="53">
        <f t="shared" si="103"/>
        <v>3.9158692500000001E-6</v>
      </c>
    </row>
    <row r="6643" spans="1:8" x14ac:dyDescent="0.4">
      <c r="A6643" s="49"/>
      <c r="B6643" s="50" t="s">
        <v>423</v>
      </c>
      <c r="C6643" s="51">
        <v>2.0118200000000001E-6</v>
      </c>
      <c r="D6643" s="51">
        <v>4.4100000000000001E-6</v>
      </c>
      <c r="E6643" s="51">
        <v>1.4700000000000001E-7</v>
      </c>
      <c r="F6643" s="52">
        <v>1.64E-6</v>
      </c>
      <c r="G6643" s="53">
        <v>8.2088199999999981E-6</v>
      </c>
      <c r="H6643" s="53">
        <f t="shared" si="103"/>
        <v>4.186498199999999E-6</v>
      </c>
    </row>
    <row r="6644" spans="1:8" x14ac:dyDescent="0.4">
      <c r="A6644" s="49"/>
      <c r="B6644" s="50" t="s">
        <v>380</v>
      </c>
      <c r="C6644" s="51">
        <v>3.68562E-6</v>
      </c>
      <c r="D6644" s="51">
        <v>2.4101399999999998E-6</v>
      </c>
      <c r="E6644" s="51">
        <v>1.00073E-6</v>
      </c>
      <c r="F6644" s="52">
        <v>1.6900000000000001E-6</v>
      </c>
      <c r="G6644" s="53">
        <v>8.7864900000000006E-6</v>
      </c>
      <c r="H6644" s="53">
        <f t="shared" si="103"/>
        <v>4.4811099000000001E-6</v>
      </c>
    </row>
    <row r="6645" spans="1:8" x14ac:dyDescent="0.4">
      <c r="A6645" s="49"/>
      <c r="B6645" s="50" t="s">
        <v>384</v>
      </c>
      <c r="C6645" s="51">
        <v>2.3795600000000002E-6</v>
      </c>
      <c r="D6645" s="51">
        <v>1.4247699999999999E-6</v>
      </c>
      <c r="E6645" s="51">
        <v>1.8504599999999999E-6</v>
      </c>
      <c r="F6645" s="52">
        <v>3.5899999999999999E-6</v>
      </c>
      <c r="G6645" s="53">
        <v>9.2447899999999993E-6</v>
      </c>
      <c r="H6645" s="53">
        <f t="shared" si="103"/>
        <v>4.7148428999999995E-6</v>
      </c>
    </row>
    <row r="6646" spans="1:8" x14ac:dyDescent="0.4">
      <c r="A6646" s="49"/>
      <c r="B6646" s="50" t="s">
        <v>306</v>
      </c>
      <c r="C6646" s="51">
        <v>2.1946999999999999E-6</v>
      </c>
      <c r="D6646" s="51">
        <v>5.7077700000000002E-6</v>
      </c>
      <c r="E6646" s="51">
        <v>2.7149800000000001E-7</v>
      </c>
      <c r="F6646" s="52">
        <v>1.15E-6</v>
      </c>
      <c r="G6646" s="53">
        <v>9.323968E-6</v>
      </c>
      <c r="H6646" s="53">
        <f t="shared" si="103"/>
        <v>4.7552236800000002E-6</v>
      </c>
    </row>
    <row r="6647" spans="1:8" x14ac:dyDescent="0.4">
      <c r="A6647" s="49"/>
      <c r="B6647" s="50" t="s">
        <v>365</v>
      </c>
      <c r="C6647" s="51">
        <v>2.9454300000000002E-6</v>
      </c>
      <c r="D6647" s="51">
        <v>1.4650200000000001E-6</v>
      </c>
      <c r="E6647" s="51">
        <v>1.8396899999999999E-6</v>
      </c>
      <c r="F6647" s="52">
        <v>3.41E-6</v>
      </c>
      <c r="G6647" s="53">
        <v>9.6601399999999986E-6</v>
      </c>
      <c r="H6647" s="53">
        <f t="shared" si="103"/>
        <v>4.9266713999999994E-6</v>
      </c>
    </row>
    <row r="6648" spans="1:8" x14ac:dyDescent="0.4">
      <c r="A6648" s="49"/>
      <c r="B6648" s="50" t="s">
        <v>387</v>
      </c>
      <c r="C6648" s="51">
        <v>1.67233E-6</v>
      </c>
      <c r="D6648" s="51">
        <v>6.4803700000000003E-6</v>
      </c>
      <c r="E6648" s="51">
        <v>1.3213100000000001E-7</v>
      </c>
      <c r="F6648" s="52">
        <v>1.4499999999999999E-6</v>
      </c>
      <c r="G6648" s="53">
        <v>9.7348310000000019E-6</v>
      </c>
      <c r="H6648" s="53">
        <f t="shared" si="103"/>
        <v>4.964763810000001E-6</v>
      </c>
    </row>
    <row r="6649" spans="1:8" x14ac:dyDescent="0.4">
      <c r="A6649" s="49"/>
      <c r="B6649" s="50" t="s">
        <v>471</v>
      </c>
      <c r="C6649" s="51">
        <v>4.8500000000000002E-6</v>
      </c>
      <c r="D6649" s="51">
        <v>4.2841299999999998E-6</v>
      </c>
      <c r="E6649" s="51">
        <v>8.0200000000000001E-7</v>
      </c>
      <c r="F6649" s="52">
        <v>8.5499999999999997E-7</v>
      </c>
      <c r="G6649" s="53">
        <v>1.0791130000000001E-5</v>
      </c>
      <c r="H6649" s="53">
        <f t="shared" si="103"/>
        <v>5.5034763000000008E-6</v>
      </c>
    </row>
    <row r="6650" spans="1:8" x14ac:dyDescent="0.4">
      <c r="A6650" s="49"/>
      <c r="B6650" s="50" t="s">
        <v>337</v>
      </c>
      <c r="C6650" s="51">
        <v>5.3843799999999999E-6</v>
      </c>
      <c r="D6650" s="51">
        <v>3.4645399999999999E-6</v>
      </c>
      <c r="E6650" s="51">
        <v>4.9768100000000002E-7</v>
      </c>
      <c r="F6650" s="52">
        <v>1.68E-6</v>
      </c>
      <c r="G6650" s="53">
        <v>1.1026601E-5</v>
      </c>
      <c r="H6650" s="53">
        <f t="shared" si="103"/>
        <v>5.6235665099999997E-6</v>
      </c>
    </row>
    <row r="6651" spans="1:8" x14ac:dyDescent="0.4">
      <c r="A6651" s="49"/>
      <c r="B6651" s="50" t="s">
        <v>414</v>
      </c>
      <c r="C6651" s="51">
        <v>5.64834E-6</v>
      </c>
      <c r="D6651" s="51">
        <v>3.8626799999999998E-6</v>
      </c>
      <c r="E6651" s="51">
        <v>3.6109500000000004E-7</v>
      </c>
      <c r="F6651" s="52">
        <v>1.3200000000000001E-6</v>
      </c>
      <c r="G6651" s="53">
        <v>1.1192115E-5</v>
      </c>
      <c r="H6651" s="53">
        <f t="shared" si="103"/>
        <v>5.7079786500000005E-6</v>
      </c>
    </row>
    <row r="6652" spans="1:8" x14ac:dyDescent="0.4">
      <c r="A6652" s="49"/>
      <c r="B6652" s="50" t="s">
        <v>416</v>
      </c>
      <c r="C6652" s="51">
        <v>6.9100000000000008E-6</v>
      </c>
      <c r="D6652" s="51">
        <v>3.8E-6</v>
      </c>
      <c r="E6652" s="51">
        <v>2.5399999999999997E-7</v>
      </c>
      <c r="F6652" s="52">
        <v>3.7500000000000001E-7</v>
      </c>
      <c r="G6652" s="53">
        <v>1.1339000000000001E-5</v>
      </c>
      <c r="H6652" s="53">
        <f t="shared" si="103"/>
        <v>5.7828900000000003E-6</v>
      </c>
    </row>
    <row r="6653" spans="1:8" x14ac:dyDescent="0.4">
      <c r="A6653" s="49"/>
      <c r="B6653" s="50" t="s">
        <v>342</v>
      </c>
      <c r="C6653" s="51">
        <v>4.8500000000000002E-6</v>
      </c>
      <c r="D6653" s="51">
        <v>4.0559700000000002E-6</v>
      </c>
      <c r="E6653" s="51">
        <v>1.9999999999999999E-6</v>
      </c>
      <c r="F6653" s="52">
        <v>1.1000000000000001E-6</v>
      </c>
      <c r="G6653" s="53">
        <v>1.200597E-5</v>
      </c>
      <c r="H6653" s="53">
        <f t="shared" si="103"/>
        <v>6.1230446999999996E-6</v>
      </c>
    </row>
    <row r="6654" spans="1:8" x14ac:dyDescent="0.4">
      <c r="A6654" s="49"/>
      <c r="B6654" s="50" t="s">
        <v>351</v>
      </c>
      <c r="C6654" s="51">
        <v>6.2314000000000002E-6</v>
      </c>
      <c r="D6654" s="51">
        <v>3.4787499999999999E-6</v>
      </c>
      <c r="E6654" s="51">
        <v>1.5729199999999999E-6</v>
      </c>
      <c r="F6654" s="52">
        <v>3.0000000000000001E-6</v>
      </c>
      <c r="G6654" s="53">
        <v>1.4283070000000002E-5</v>
      </c>
      <c r="H6654" s="53">
        <f t="shared" si="103"/>
        <v>7.2843657000000014E-6</v>
      </c>
    </row>
    <row r="6655" spans="1:8" x14ac:dyDescent="0.4">
      <c r="A6655" s="49"/>
      <c r="B6655" s="50" t="s">
        <v>417</v>
      </c>
      <c r="C6655" s="51">
        <v>6.1830599999999999E-6</v>
      </c>
      <c r="D6655" s="51">
        <v>3.0974800000000003E-6</v>
      </c>
      <c r="E6655" s="51">
        <v>2.25618E-6</v>
      </c>
      <c r="F6655" s="52">
        <v>4.7200000000000005E-6</v>
      </c>
      <c r="G6655" s="53">
        <v>1.6256720000000001E-5</v>
      </c>
      <c r="H6655" s="53">
        <f t="shared" si="103"/>
        <v>8.2909272000000009E-6</v>
      </c>
    </row>
    <row r="6656" spans="1:8" x14ac:dyDescent="0.4">
      <c r="A6656" s="49"/>
      <c r="B6656" s="50" t="s">
        <v>472</v>
      </c>
      <c r="C6656" s="51">
        <v>7.709999999999999E-6</v>
      </c>
      <c r="D6656" s="51">
        <v>5.9325299999999999E-6</v>
      </c>
      <c r="E6656" s="51">
        <v>7.3099999999999997E-7</v>
      </c>
      <c r="F6656" s="52">
        <v>2.1600000000000001E-6</v>
      </c>
      <c r="G6656" s="53">
        <v>1.6533530000000002E-5</v>
      </c>
      <c r="H6656" s="53">
        <f t="shared" si="103"/>
        <v>8.4321003000000016E-6</v>
      </c>
    </row>
    <row r="6657" spans="1:8" x14ac:dyDescent="0.4">
      <c r="A6657" s="49"/>
      <c r="B6657" s="50" t="s">
        <v>352</v>
      </c>
      <c r="C6657" s="51">
        <v>7.50978E-6</v>
      </c>
      <c r="D6657" s="51">
        <v>4.1602599999999995E-6</v>
      </c>
      <c r="E6657" s="51">
        <v>4.4267400000000006E-6</v>
      </c>
      <c r="F6657" s="52">
        <v>5.7400000000000001E-6</v>
      </c>
      <c r="G6657" s="53">
        <v>2.1836779999999999E-5</v>
      </c>
      <c r="H6657" s="53">
        <f t="shared" si="103"/>
        <v>1.11367578E-5</v>
      </c>
    </row>
    <row r="6658" spans="1:8" x14ac:dyDescent="0.4">
      <c r="A6658" s="49"/>
      <c r="B6658" s="50" t="s">
        <v>379</v>
      </c>
      <c r="C6658" s="51">
        <v>7.8728099999999993E-6</v>
      </c>
      <c r="D6658" s="51">
        <v>4.4703499999999995E-6</v>
      </c>
      <c r="E6658" s="51">
        <v>3.1047399999999999E-6</v>
      </c>
      <c r="F6658" s="52">
        <v>7.5800000000000003E-6</v>
      </c>
      <c r="G6658" s="53">
        <v>2.3027899999999997E-5</v>
      </c>
      <c r="H6658" s="53">
        <f t="shared" si="103"/>
        <v>1.1744228999999998E-5</v>
      </c>
    </row>
    <row r="6659" spans="1:8" x14ac:dyDescent="0.4">
      <c r="A6659" s="49"/>
      <c r="B6659" s="50" t="s">
        <v>409</v>
      </c>
      <c r="C6659" s="51">
        <v>9.8600000000000005E-6</v>
      </c>
      <c r="D6659" s="51">
        <v>4.3161299999999996E-6</v>
      </c>
      <c r="E6659" s="51">
        <v>2.6700000000000003E-6</v>
      </c>
      <c r="F6659" s="52">
        <v>7.2799999999999998E-6</v>
      </c>
      <c r="G6659" s="53">
        <v>2.4126130000000001E-5</v>
      </c>
      <c r="H6659" s="53">
        <f t="shared" si="103"/>
        <v>1.2304326300000001E-5</v>
      </c>
    </row>
    <row r="6660" spans="1:8" x14ac:dyDescent="0.4">
      <c r="A6660" s="49"/>
      <c r="B6660" s="50" t="s">
        <v>447</v>
      </c>
      <c r="C6660" s="51">
        <v>1.4200000000000001E-5</v>
      </c>
      <c r="D6660" s="51">
        <v>7.6899999999999992E-6</v>
      </c>
      <c r="E6660" s="51">
        <v>4.9799999999999998E-6</v>
      </c>
      <c r="F6660" s="52">
        <v>1.03E-5</v>
      </c>
      <c r="G6660" s="53">
        <v>3.7169999999999991E-5</v>
      </c>
      <c r="H6660" s="53">
        <f t="shared" si="103"/>
        <v>1.8956699999999998E-5</v>
      </c>
    </row>
    <row r="6661" spans="1:8" x14ac:dyDescent="0.4">
      <c r="A6661" s="49"/>
      <c r="B6661" s="50" t="s">
        <v>383</v>
      </c>
      <c r="C6661" s="51">
        <v>5.3126500000000007E-6</v>
      </c>
      <c r="D6661" s="51">
        <v>1.7889399999999998E-5</v>
      </c>
      <c r="E6661" s="51">
        <v>8.9596199999999994E-6</v>
      </c>
      <c r="F6661" s="52">
        <v>2.7900000000000001E-5</v>
      </c>
      <c r="G6661" s="53">
        <v>6.0061670000000006E-5</v>
      </c>
      <c r="H6661" s="53">
        <f t="shared" si="103"/>
        <v>3.06314517E-5</v>
      </c>
    </row>
    <row r="6662" spans="1:8" x14ac:dyDescent="0.4">
      <c r="A6662" s="49"/>
      <c r="B6662" s="50" t="s">
        <v>362</v>
      </c>
      <c r="C6662" s="51">
        <v>4.4109600000000004E-6</v>
      </c>
      <c r="D6662" s="51">
        <v>1.2144000000000001E-5</v>
      </c>
      <c r="E6662" s="51">
        <v>1.35466E-5</v>
      </c>
      <c r="F6662" s="52">
        <v>3.4500000000000005E-5</v>
      </c>
      <c r="G6662" s="53">
        <v>6.4601559999999999E-5</v>
      </c>
      <c r="H6662" s="53">
        <f t="shared" si="103"/>
        <v>3.2946795599999997E-5</v>
      </c>
    </row>
    <row r="6663" spans="1:8" x14ac:dyDescent="0.4">
      <c r="A6663" s="44" t="s">
        <v>332</v>
      </c>
      <c r="B6663" s="45" t="s">
        <v>369</v>
      </c>
      <c r="C6663" s="46">
        <v>2.5394600000000002E-7</v>
      </c>
      <c r="D6663" s="46">
        <v>1.6881900000000002E-7</v>
      </c>
      <c r="E6663" s="46">
        <v>9.9374499999999994E-9</v>
      </c>
      <c r="F6663" s="47">
        <v>8.8900000000000009E-8</v>
      </c>
      <c r="G6663" s="48">
        <v>5.2160245000000011E-7</v>
      </c>
      <c r="H6663" s="48">
        <f t="shared" si="103"/>
        <v>2.6601724950000008E-7</v>
      </c>
    </row>
    <row r="6664" spans="1:8" x14ac:dyDescent="0.4">
      <c r="A6664" s="49"/>
      <c r="B6664" s="50" t="s">
        <v>370</v>
      </c>
      <c r="C6664" s="51">
        <v>2.5394600000000002E-7</v>
      </c>
      <c r="D6664" s="51">
        <v>1.6881900000000002E-7</v>
      </c>
      <c r="E6664" s="51">
        <v>9.9374499999999994E-9</v>
      </c>
      <c r="F6664" s="52">
        <v>8.8900000000000009E-8</v>
      </c>
      <c r="G6664" s="53">
        <v>5.2160245000000011E-7</v>
      </c>
      <c r="H6664" s="53">
        <f t="shared" si="103"/>
        <v>2.6601724950000008E-7</v>
      </c>
    </row>
    <row r="6665" spans="1:8" x14ac:dyDescent="0.4">
      <c r="A6665" s="49"/>
      <c r="B6665" s="50" t="s">
        <v>445</v>
      </c>
      <c r="C6665" s="51">
        <v>2.5394600000000002E-7</v>
      </c>
      <c r="D6665" s="51">
        <v>1.6881900000000002E-7</v>
      </c>
      <c r="E6665" s="51">
        <v>9.9374499999999994E-9</v>
      </c>
      <c r="F6665" s="52">
        <v>8.8900000000000009E-8</v>
      </c>
      <c r="G6665" s="53">
        <v>5.2160245000000011E-7</v>
      </c>
      <c r="H6665" s="53">
        <f t="shared" ref="H6665:H6728" si="104">G6665*0.51</f>
        <v>2.6601724950000008E-7</v>
      </c>
    </row>
    <row r="6666" spans="1:8" x14ac:dyDescent="0.4">
      <c r="A6666" s="49"/>
      <c r="B6666" s="50" t="s">
        <v>159</v>
      </c>
      <c r="C6666" s="51">
        <v>7.4348100000000006E-7</v>
      </c>
      <c r="D6666" s="51">
        <v>7.405480000000001E-7</v>
      </c>
      <c r="E6666" s="51">
        <v>3.8891299999999998E-7</v>
      </c>
      <c r="F6666" s="52">
        <v>4.1300000000000001E-7</v>
      </c>
      <c r="G6666" s="53">
        <v>2.2859419999999999E-6</v>
      </c>
      <c r="H6666" s="53">
        <f t="shared" si="104"/>
        <v>1.1658304199999999E-6</v>
      </c>
    </row>
    <row r="6667" spans="1:8" x14ac:dyDescent="0.4">
      <c r="A6667" s="49"/>
      <c r="B6667" s="50" t="s">
        <v>335</v>
      </c>
      <c r="C6667" s="51">
        <v>1.4100000000000001E-6</v>
      </c>
      <c r="D6667" s="51">
        <v>7.6300000000000004E-7</v>
      </c>
      <c r="E6667" s="51">
        <v>9.3499999999999997E-8</v>
      </c>
      <c r="F6667" s="52">
        <v>2.65E-7</v>
      </c>
      <c r="G6667" s="53">
        <v>2.5314999999999998E-6</v>
      </c>
      <c r="H6667" s="53">
        <f t="shared" si="104"/>
        <v>1.2910649999999999E-6</v>
      </c>
    </row>
    <row r="6668" spans="1:8" x14ac:dyDescent="0.4">
      <c r="A6668" s="49"/>
      <c r="B6668" s="50" t="s">
        <v>393</v>
      </c>
      <c r="C6668" s="51">
        <v>1.7010300000000001E-6</v>
      </c>
      <c r="D6668" s="51">
        <v>1.3212600000000001E-6</v>
      </c>
      <c r="E6668" s="51">
        <v>1.5053700000000002E-7</v>
      </c>
      <c r="F6668" s="52">
        <v>5.6400000000000002E-7</v>
      </c>
      <c r="G6668" s="53">
        <v>3.7368270000000009E-6</v>
      </c>
      <c r="H6668" s="53">
        <f t="shared" si="104"/>
        <v>1.9057817700000004E-6</v>
      </c>
    </row>
    <row r="6669" spans="1:8" x14ac:dyDescent="0.4">
      <c r="A6669" s="49"/>
      <c r="B6669" s="50" t="s">
        <v>413</v>
      </c>
      <c r="C6669" s="51">
        <v>1.93825E-6</v>
      </c>
      <c r="D6669" s="51">
        <v>1.2721099999999999E-6</v>
      </c>
      <c r="E6669" s="51">
        <v>1.8701500000000001E-7</v>
      </c>
      <c r="F6669" s="52">
        <v>4.2900000000000004E-7</v>
      </c>
      <c r="G6669" s="53">
        <v>3.8263750000000003E-6</v>
      </c>
      <c r="H6669" s="53">
        <f t="shared" si="104"/>
        <v>1.9514512500000003E-6</v>
      </c>
    </row>
    <row r="6670" spans="1:8" x14ac:dyDescent="0.4">
      <c r="A6670" s="49"/>
      <c r="B6670" s="50" t="s">
        <v>220</v>
      </c>
      <c r="C6670" s="51">
        <v>3.0220099999999999E-6</v>
      </c>
      <c r="D6670" s="51">
        <v>1.6217300000000001E-6</v>
      </c>
      <c r="E6670" s="51">
        <v>1.1131100000000001E-7</v>
      </c>
      <c r="F6670" s="52">
        <v>4.7699999999999994E-7</v>
      </c>
      <c r="G6670" s="53">
        <v>5.2320510000000004E-6</v>
      </c>
      <c r="H6670" s="53">
        <f t="shared" si="104"/>
        <v>2.6683460100000002E-6</v>
      </c>
    </row>
    <row r="6671" spans="1:8" x14ac:dyDescent="0.4">
      <c r="A6671" s="49"/>
      <c r="B6671" s="50" t="s">
        <v>467</v>
      </c>
      <c r="C6671" s="51">
        <v>1.0515399999999998E-6</v>
      </c>
      <c r="D6671" s="51">
        <v>2.9895599999999999E-6</v>
      </c>
      <c r="E6671" s="51">
        <v>3.9706399999999999E-7</v>
      </c>
      <c r="F6671" s="52">
        <v>1.17E-6</v>
      </c>
      <c r="G6671" s="53">
        <v>5.6081639999999998E-6</v>
      </c>
      <c r="H6671" s="53">
        <f t="shared" si="104"/>
        <v>2.86016364E-6</v>
      </c>
    </row>
    <row r="6672" spans="1:8" x14ac:dyDescent="0.4">
      <c r="A6672" s="49"/>
      <c r="B6672" s="50" t="s">
        <v>403</v>
      </c>
      <c r="C6672" s="51">
        <v>2.12E-6</v>
      </c>
      <c r="D6672" s="51">
        <v>1.5E-6</v>
      </c>
      <c r="E6672" s="51">
        <v>1.22E-6</v>
      </c>
      <c r="F6672" s="52">
        <v>2.6700000000000003E-6</v>
      </c>
      <c r="G6672" s="53">
        <v>7.5099999999999992E-6</v>
      </c>
      <c r="H6672" s="53">
        <f t="shared" si="104"/>
        <v>3.8301E-6</v>
      </c>
    </row>
    <row r="6673" spans="1:8" x14ac:dyDescent="0.4">
      <c r="A6673" s="49"/>
      <c r="B6673" s="50" t="s">
        <v>436</v>
      </c>
      <c r="C6673" s="51">
        <v>4.5743100000000003E-6</v>
      </c>
      <c r="D6673" s="51">
        <v>2.3441900000000001E-6</v>
      </c>
      <c r="E6673" s="51">
        <v>1.7620900000000001E-7</v>
      </c>
      <c r="F6673" s="52">
        <v>7.2400000000000008E-7</v>
      </c>
      <c r="G6673" s="53">
        <v>7.8187089999999998E-6</v>
      </c>
      <c r="H6673" s="53">
        <f t="shared" si="104"/>
        <v>3.9875415899999998E-6</v>
      </c>
    </row>
    <row r="6674" spans="1:8" x14ac:dyDescent="0.4">
      <c r="A6674" s="49"/>
      <c r="B6674" s="50" t="s">
        <v>466</v>
      </c>
      <c r="C6674" s="51">
        <v>3.6285999999999999E-6</v>
      </c>
      <c r="D6674" s="51">
        <v>3.6917799999999998E-6</v>
      </c>
      <c r="E6674" s="51">
        <v>6.9450399999999998E-7</v>
      </c>
      <c r="F6674" s="52">
        <v>1.2700000000000001E-6</v>
      </c>
      <c r="G6674" s="53">
        <v>9.2848839999999994E-6</v>
      </c>
      <c r="H6674" s="53">
        <f t="shared" si="104"/>
        <v>4.73529084E-6</v>
      </c>
    </row>
    <row r="6675" spans="1:8" x14ac:dyDescent="0.4">
      <c r="A6675" s="49"/>
      <c r="B6675" s="50" t="s">
        <v>379</v>
      </c>
      <c r="C6675" s="51">
        <v>5.1518600000000003E-6</v>
      </c>
      <c r="D6675" s="51">
        <v>2.01978E-6</v>
      </c>
      <c r="E6675" s="51">
        <v>9.9647600000000009E-7</v>
      </c>
      <c r="F6675" s="52">
        <v>2.4599999999999997E-6</v>
      </c>
      <c r="G6675" s="53">
        <v>1.0628116E-5</v>
      </c>
      <c r="H6675" s="53">
        <f t="shared" si="104"/>
        <v>5.4203391600000002E-6</v>
      </c>
    </row>
    <row r="6676" spans="1:8" x14ac:dyDescent="0.4">
      <c r="A6676" s="49"/>
      <c r="B6676" s="50" t="s">
        <v>471</v>
      </c>
      <c r="C6676" s="51">
        <v>5.6157600000000003E-6</v>
      </c>
      <c r="D6676" s="51">
        <v>5.0943700000000003E-6</v>
      </c>
      <c r="E6676" s="51">
        <v>1.0322099999999999E-6</v>
      </c>
      <c r="F6676" s="52">
        <v>9.9999999999999995E-7</v>
      </c>
      <c r="G6676" s="53">
        <v>1.2742340000000001E-5</v>
      </c>
      <c r="H6676" s="53">
        <f t="shared" si="104"/>
        <v>6.4985934000000005E-6</v>
      </c>
    </row>
    <row r="6677" spans="1:8" x14ac:dyDescent="0.4">
      <c r="A6677" s="49"/>
      <c r="B6677" s="50" t="s">
        <v>409</v>
      </c>
      <c r="C6677" s="51">
        <v>9.1749299999999996E-6</v>
      </c>
      <c r="D6677" s="51">
        <v>5.67258E-6</v>
      </c>
      <c r="E6677" s="51">
        <v>2.9577300000000001E-6</v>
      </c>
      <c r="F6677" s="52">
        <v>6.9699999999999993E-6</v>
      </c>
      <c r="G6677" s="53">
        <v>2.4775239999999999E-5</v>
      </c>
      <c r="H6677" s="53">
        <f t="shared" si="104"/>
        <v>1.2635372399999999E-5</v>
      </c>
    </row>
    <row r="6678" spans="1:8" x14ac:dyDescent="0.4">
      <c r="A6678" s="49"/>
      <c r="B6678" s="50" t="s">
        <v>362</v>
      </c>
      <c r="C6678" s="51">
        <v>5.4960499999999997E-6</v>
      </c>
      <c r="D6678" s="51">
        <v>1.4444800000000001E-5</v>
      </c>
      <c r="E6678" s="51">
        <v>1.5462199999999999E-5</v>
      </c>
      <c r="F6678" s="52">
        <v>4.0500000000000002E-5</v>
      </c>
      <c r="G6678" s="53">
        <v>7.5903049999999998E-5</v>
      </c>
      <c r="H6678" s="53">
        <f t="shared" si="104"/>
        <v>3.8710555499999997E-5</v>
      </c>
    </row>
    <row r="6679" spans="1:8" x14ac:dyDescent="0.4">
      <c r="A6679" s="49"/>
      <c r="B6679" s="50" t="s">
        <v>383</v>
      </c>
      <c r="C6679" s="51">
        <v>7.8582500000000005E-6</v>
      </c>
      <c r="D6679" s="51">
        <v>2.7271199999999997E-5</v>
      </c>
      <c r="E6679" s="51">
        <v>1.28721E-5</v>
      </c>
      <c r="F6679" s="52">
        <v>4.0200000000000001E-5</v>
      </c>
      <c r="G6679" s="53">
        <v>8.8201549999999989E-5</v>
      </c>
      <c r="H6679" s="53">
        <f t="shared" si="104"/>
        <v>4.4982790499999996E-5</v>
      </c>
    </row>
    <row r="6680" spans="1:8" x14ac:dyDescent="0.4">
      <c r="A6680" s="49"/>
      <c r="B6680" s="50" t="s">
        <v>390</v>
      </c>
      <c r="C6680" s="51">
        <v>2.9755099999999999E-5</v>
      </c>
      <c r="D6680" s="51">
        <v>5.4826500000000001E-5</v>
      </c>
      <c r="E6680" s="51">
        <v>2.6100700000000002E-5</v>
      </c>
      <c r="F6680" s="52">
        <v>4.71E-5</v>
      </c>
      <c r="G6680" s="53">
        <v>1.5778230000000002E-4</v>
      </c>
      <c r="H6680" s="53">
        <f t="shared" si="104"/>
        <v>8.0468973000000018E-5</v>
      </c>
    </row>
    <row r="6681" spans="1:8" x14ac:dyDescent="0.4">
      <c r="A6681" s="44" t="s">
        <v>282</v>
      </c>
      <c r="B6681" s="45" t="s">
        <v>61</v>
      </c>
      <c r="C6681" s="46">
        <v>9.6810100000000007E-9</v>
      </c>
      <c r="D6681" s="46">
        <v>2.45939E-8</v>
      </c>
      <c r="E6681" s="46">
        <v>2.5134500000000002E-9</v>
      </c>
      <c r="F6681" s="47">
        <v>1.9399999999999999E-9</v>
      </c>
      <c r="G6681" s="48">
        <v>3.8728359999999997E-8</v>
      </c>
      <c r="H6681" s="48">
        <f t="shared" si="104"/>
        <v>1.9751463599999998E-8</v>
      </c>
    </row>
    <row r="6682" spans="1:8" x14ac:dyDescent="0.4">
      <c r="A6682" s="49"/>
      <c r="B6682" s="50" t="s">
        <v>376</v>
      </c>
      <c r="C6682" s="51">
        <v>9.6810100000000007E-9</v>
      </c>
      <c r="D6682" s="51">
        <v>2.45939E-8</v>
      </c>
      <c r="E6682" s="51">
        <v>2.5134500000000002E-9</v>
      </c>
      <c r="F6682" s="52">
        <v>1.9399999999999999E-9</v>
      </c>
      <c r="G6682" s="53">
        <v>3.8728359999999997E-8</v>
      </c>
      <c r="H6682" s="53">
        <f t="shared" si="104"/>
        <v>1.9751463599999998E-8</v>
      </c>
    </row>
    <row r="6683" spans="1:8" x14ac:dyDescent="0.4">
      <c r="A6683" s="49"/>
      <c r="B6683" s="50" t="s">
        <v>377</v>
      </c>
      <c r="C6683" s="51">
        <v>9.6810100000000007E-9</v>
      </c>
      <c r="D6683" s="51">
        <v>2.45939E-8</v>
      </c>
      <c r="E6683" s="51">
        <v>2.5134500000000002E-9</v>
      </c>
      <c r="F6683" s="52">
        <v>1.9399999999999999E-9</v>
      </c>
      <c r="G6683" s="53">
        <v>3.8728359999999997E-8</v>
      </c>
      <c r="H6683" s="53">
        <f t="shared" si="104"/>
        <v>1.9751463599999998E-8</v>
      </c>
    </row>
    <row r="6684" spans="1:8" x14ac:dyDescent="0.4">
      <c r="A6684" s="49"/>
      <c r="B6684" s="50" t="s">
        <v>319</v>
      </c>
      <c r="C6684" s="51">
        <v>1.07462E-8</v>
      </c>
      <c r="D6684" s="51">
        <v>2.9437700000000002E-8</v>
      </c>
      <c r="E6684" s="51">
        <v>2.95967E-9</v>
      </c>
      <c r="F6684" s="52">
        <v>2.21E-9</v>
      </c>
      <c r="G6684" s="53">
        <v>4.5353570000000006E-8</v>
      </c>
      <c r="H6684" s="53">
        <f t="shared" si="104"/>
        <v>2.3130320700000004E-8</v>
      </c>
    </row>
    <row r="6685" spans="1:8" x14ac:dyDescent="0.4">
      <c r="A6685" s="49"/>
      <c r="B6685" s="50" t="s">
        <v>320</v>
      </c>
      <c r="C6685" s="51">
        <v>1.07462E-8</v>
      </c>
      <c r="D6685" s="51">
        <v>2.9437700000000002E-8</v>
      </c>
      <c r="E6685" s="51">
        <v>2.95967E-9</v>
      </c>
      <c r="F6685" s="52">
        <v>2.21E-9</v>
      </c>
      <c r="G6685" s="53">
        <v>4.5353570000000006E-8</v>
      </c>
      <c r="H6685" s="53">
        <f t="shared" si="104"/>
        <v>2.3130320700000004E-8</v>
      </c>
    </row>
    <row r="6686" spans="1:8" x14ac:dyDescent="0.4">
      <c r="A6686" s="49"/>
      <c r="B6686" s="50" t="s">
        <v>137</v>
      </c>
      <c r="C6686" s="51">
        <v>1.45728E-8</v>
      </c>
      <c r="D6686" s="51">
        <v>4.4850600000000001E-8</v>
      </c>
      <c r="E6686" s="51">
        <v>4.4027700000000001E-9</v>
      </c>
      <c r="F6686" s="52">
        <v>4.2400000000000002E-9</v>
      </c>
      <c r="G6686" s="53">
        <v>6.8066170000000003E-8</v>
      </c>
      <c r="H6686" s="53">
        <f t="shared" si="104"/>
        <v>3.4713746699999999E-8</v>
      </c>
    </row>
    <row r="6687" spans="1:8" x14ac:dyDescent="0.4">
      <c r="A6687" s="49"/>
      <c r="B6687" s="50" t="s">
        <v>464</v>
      </c>
      <c r="C6687" s="51">
        <v>2.35453E-8</v>
      </c>
      <c r="D6687" s="51">
        <v>6.1146600000000003E-8</v>
      </c>
      <c r="E6687" s="51">
        <v>5.5728100000000007E-10</v>
      </c>
      <c r="F6687" s="52">
        <v>2.51E-8</v>
      </c>
      <c r="G6687" s="53">
        <v>1.10349181E-7</v>
      </c>
      <c r="H6687" s="53">
        <f t="shared" si="104"/>
        <v>5.6278082309999999E-8</v>
      </c>
    </row>
    <row r="6688" spans="1:8" x14ac:dyDescent="0.4">
      <c r="A6688" s="49"/>
      <c r="B6688" s="50" t="s">
        <v>468</v>
      </c>
      <c r="C6688" s="51">
        <v>4.7553700000000001E-8</v>
      </c>
      <c r="D6688" s="51">
        <v>3.2988000000000004E-8</v>
      </c>
      <c r="E6688" s="51">
        <v>1.9207599999999997E-8</v>
      </c>
      <c r="F6688" s="52">
        <v>1.3400000000000001E-8</v>
      </c>
      <c r="G6688" s="53">
        <v>1.1314929999999999E-7</v>
      </c>
      <c r="H6688" s="53">
        <f t="shared" si="104"/>
        <v>5.7706142999999997E-8</v>
      </c>
    </row>
    <row r="6689" spans="1:8" x14ac:dyDescent="0.4">
      <c r="A6689" s="49"/>
      <c r="B6689" s="50" t="s">
        <v>292</v>
      </c>
      <c r="C6689" s="51">
        <v>3.61355E-8</v>
      </c>
      <c r="D6689" s="51">
        <v>6.5935300000000004E-8</v>
      </c>
      <c r="E6689" s="51">
        <v>1.00391E-8</v>
      </c>
      <c r="F6689" s="52">
        <v>2.0699999999999997E-8</v>
      </c>
      <c r="G6689" s="53">
        <v>1.3280989999999999E-7</v>
      </c>
      <c r="H6689" s="53">
        <f t="shared" si="104"/>
        <v>6.7733048999999994E-8</v>
      </c>
    </row>
    <row r="6690" spans="1:8" x14ac:dyDescent="0.4">
      <c r="A6690" s="49"/>
      <c r="B6690" s="50" t="s">
        <v>225</v>
      </c>
      <c r="C6690" s="51">
        <v>5.0980199999999995E-8</v>
      </c>
      <c r="D6690" s="51">
        <v>1.1943500000000001E-7</v>
      </c>
      <c r="E6690" s="51">
        <v>1.07335E-8</v>
      </c>
      <c r="F6690" s="52">
        <v>8.4700000000000007E-9</v>
      </c>
      <c r="G6690" s="53">
        <v>1.896187E-7</v>
      </c>
      <c r="H6690" s="53">
        <f t="shared" si="104"/>
        <v>9.6705536999999994E-8</v>
      </c>
    </row>
    <row r="6691" spans="1:8" x14ac:dyDescent="0.4">
      <c r="A6691" s="49"/>
      <c r="B6691" s="50" t="s">
        <v>226</v>
      </c>
      <c r="C6691" s="51">
        <v>5.7352699999999994E-8</v>
      </c>
      <c r="D6691" s="51">
        <v>1.34364E-7</v>
      </c>
      <c r="E6691" s="51">
        <v>1.20752E-8</v>
      </c>
      <c r="F6691" s="52">
        <v>9.53E-9</v>
      </c>
      <c r="G6691" s="53">
        <v>2.1332189999999999E-7</v>
      </c>
      <c r="H6691" s="53">
        <f t="shared" si="104"/>
        <v>1.0879416899999999E-7</v>
      </c>
    </row>
    <row r="6692" spans="1:8" x14ac:dyDescent="0.4">
      <c r="A6692" s="49"/>
      <c r="B6692" s="50" t="s">
        <v>443</v>
      </c>
      <c r="C6692" s="51">
        <v>5.7352699999999994E-8</v>
      </c>
      <c r="D6692" s="51">
        <v>1.34364E-7</v>
      </c>
      <c r="E6692" s="51">
        <v>1.20752E-8</v>
      </c>
      <c r="F6692" s="52">
        <v>9.53E-9</v>
      </c>
      <c r="G6692" s="53">
        <v>2.1332189999999999E-7</v>
      </c>
      <c r="H6692" s="53">
        <f t="shared" si="104"/>
        <v>1.0879416899999999E-7</v>
      </c>
    </row>
    <row r="6693" spans="1:8" x14ac:dyDescent="0.4">
      <c r="A6693" s="49"/>
      <c r="B6693" s="50" t="s">
        <v>463</v>
      </c>
      <c r="C6693" s="51">
        <v>5.7352699999999994E-8</v>
      </c>
      <c r="D6693" s="51">
        <v>1.34364E-7</v>
      </c>
      <c r="E6693" s="51">
        <v>1.20752E-8</v>
      </c>
      <c r="F6693" s="52">
        <v>9.53E-9</v>
      </c>
      <c r="G6693" s="53">
        <v>2.1332189999999999E-7</v>
      </c>
      <c r="H6693" s="53">
        <f t="shared" si="104"/>
        <v>1.0879416899999999E-7</v>
      </c>
    </row>
    <row r="6694" spans="1:8" x14ac:dyDescent="0.4">
      <c r="A6694" s="49"/>
      <c r="B6694" s="50" t="s">
        <v>385</v>
      </c>
      <c r="C6694" s="51">
        <v>5.9779400000000004E-8</v>
      </c>
      <c r="D6694" s="51">
        <v>1.4004900000000001E-7</v>
      </c>
      <c r="E6694" s="51">
        <v>1.25861E-8</v>
      </c>
      <c r="F6694" s="52">
        <v>9.94E-9</v>
      </c>
      <c r="G6694" s="53">
        <v>2.2235450000000002E-7</v>
      </c>
      <c r="H6694" s="53">
        <f t="shared" si="104"/>
        <v>1.1340079500000001E-7</v>
      </c>
    </row>
    <row r="6695" spans="1:8" x14ac:dyDescent="0.4">
      <c r="A6695" s="49"/>
      <c r="B6695" s="50" t="s">
        <v>444</v>
      </c>
      <c r="C6695" s="51">
        <v>9.3042700000000005E-8</v>
      </c>
      <c r="D6695" s="51">
        <v>1.3853399999999999E-7</v>
      </c>
      <c r="E6695" s="51">
        <v>1.1482900000000001E-8</v>
      </c>
      <c r="F6695" s="52">
        <v>8.7199999999999997E-9</v>
      </c>
      <c r="G6695" s="53">
        <v>2.5177960000000003E-7</v>
      </c>
      <c r="H6695" s="53">
        <f t="shared" si="104"/>
        <v>1.2840759600000001E-7</v>
      </c>
    </row>
    <row r="6696" spans="1:8" x14ac:dyDescent="0.4">
      <c r="A6696" s="49"/>
      <c r="B6696" s="50" t="s">
        <v>411</v>
      </c>
      <c r="C6696" s="51">
        <v>6.481209999999999E-8</v>
      </c>
      <c r="D6696" s="51">
        <v>1.6397100000000001E-7</v>
      </c>
      <c r="E6696" s="51">
        <v>1.3588500000000001E-8</v>
      </c>
      <c r="F6696" s="52">
        <v>1.6399999999999998E-8</v>
      </c>
      <c r="G6696" s="53">
        <v>2.5877160000000001E-7</v>
      </c>
      <c r="H6696" s="53">
        <f t="shared" si="104"/>
        <v>1.3197351600000001E-7</v>
      </c>
    </row>
    <row r="6697" spans="1:8" x14ac:dyDescent="0.4">
      <c r="A6697" s="49"/>
      <c r="B6697" s="50" t="s">
        <v>439</v>
      </c>
      <c r="C6697" s="51">
        <v>6.481209999999999E-8</v>
      </c>
      <c r="D6697" s="51">
        <v>1.6397100000000001E-7</v>
      </c>
      <c r="E6697" s="51">
        <v>1.3588500000000001E-8</v>
      </c>
      <c r="F6697" s="52">
        <v>1.6399999999999998E-8</v>
      </c>
      <c r="G6697" s="53">
        <v>2.5877160000000001E-7</v>
      </c>
      <c r="H6697" s="53">
        <f t="shared" si="104"/>
        <v>1.3197351600000001E-7</v>
      </c>
    </row>
    <row r="6698" spans="1:8" x14ac:dyDescent="0.4">
      <c r="A6698" s="49"/>
      <c r="B6698" s="50" t="s">
        <v>440</v>
      </c>
      <c r="C6698" s="51">
        <v>6.481209999999999E-8</v>
      </c>
      <c r="D6698" s="51">
        <v>1.6397100000000001E-7</v>
      </c>
      <c r="E6698" s="51">
        <v>1.3588500000000001E-8</v>
      </c>
      <c r="F6698" s="52">
        <v>1.6399999999999998E-8</v>
      </c>
      <c r="G6698" s="53">
        <v>2.5877160000000001E-7</v>
      </c>
      <c r="H6698" s="53">
        <f t="shared" si="104"/>
        <v>1.3197351600000001E-7</v>
      </c>
    </row>
    <row r="6699" spans="1:8" x14ac:dyDescent="0.4">
      <c r="A6699" s="49"/>
      <c r="B6699" s="50" t="s">
        <v>474</v>
      </c>
      <c r="C6699" s="51">
        <v>6.481209999999999E-8</v>
      </c>
      <c r="D6699" s="51">
        <v>1.6397100000000001E-7</v>
      </c>
      <c r="E6699" s="51">
        <v>1.3588500000000001E-8</v>
      </c>
      <c r="F6699" s="52">
        <v>1.6399999999999998E-8</v>
      </c>
      <c r="G6699" s="53">
        <v>2.5877160000000001E-7</v>
      </c>
      <c r="H6699" s="53">
        <f t="shared" si="104"/>
        <v>1.3197351600000001E-7</v>
      </c>
    </row>
    <row r="6700" spans="1:8" x14ac:dyDescent="0.4">
      <c r="A6700" s="49"/>
      <c r="B6700" s="50" t="s">
        <v>216</v>
      </c>
      <c r="C6700" s="51">
        <v>1.5100199999999999E-7</v>
      </c>
      <c r="D6700" s="51">
        <v>9.0333400000000001E-8</v>
      </c>
      <c r="E6700" s="51">
        <v>1.9330800000000002E-8</v>
      </c>
      <c r="F6700" s="52">
        <v>4.2299999999999995E-8</v>
      </c>
      <c r="G6700" s="53">
        <v>3.029662E-7</v>
      </c>
      <c r="H6700" s="53">
        <f t="shared" si="104"/>
        <v>1.5451276200000001E-7</v>
      </c>
    </row>
    <row r="6701" spans="1:8" x14ac:dyDescent="0.4">
      <c r="A6701" s="49"/>
      <c r="B6701" s="50" t="s">
        <v>334</v>
      </c>
      <c r="C6701" s="51">
        <v>1.67489E-7</v>
      </c>
      <c r="D6701" s="51">
        <v>1.0246000000000001E-7</v>
      </c>
      <c r="E6701" s="51">
        <v>7.7919000000000008E-9</v>
      </c>
      <c r="F6701" s="52">
        <v>3.7499999999999998E-8</v>
      </c>
      <c r="G6701" s="53">
        <v>3.1524089999999999E-7</v>
      </c>
      <c r="H6701" s="53">
        <f t="shared" si="104"/>
        <v>1.60772859E-7</v>
      </c>
    </row>
    <row r="6702" spans="1:8" x14ac:dyDescent="0.4">
      <c r="A6702" s="49"/>
      <c r="B6702" s="50" t="s">
        <v>408</v>
      </c>
      <c r="C6702" s="51">
        <v>1.6786899999999998E-7</v>
      </c>
      <c r="D6702" s="51">
        <v>1.2336500000000002E-7</v>
      </c>
      <c r="E6702" s="51">
        <v>6.28525E-9</v>
      </c>
      <c r="F6702" s="52">
        <v>4.0499999999999999E-8</v>
      </c>
      <c r="G6702" s="53">
        <v>3.3801925000000004E-7</v>
      </c>
      <c r="H6702" s="53">
        <f t="shared" si="104"/>
        <v>1.7238981750000002E-7</v>
      </c>
    </row>
    <row r="6703" spans="1:8" x14ac:dyDescent="0.4">
      <c r="A6703" s="49"/>
      <c r="B6703" s="50" t="s">
        <v>277</v>
      </c>
      <c r="C6703" s="51">
        <v>8.9276400000000007E-8</v>
      </c>
      <c r="D6703" s="51">
        <v>2.1074099999999999E-7</v>
      </c>
      <c r="E6703" s="51">
        <v>3.9919800000000005E-9</v>
      </c>
      <c r="F6703" s="52">
        <v>4.07E-8</v>
      </c>
      <c r="G6703" s="53">
        <v>3.4470938E-7</v>
      </c>
      <c r="H6703" s="53">
        <f t="shared" si="104"/>
        <v>1.758017838E-7</v>
      </c>
    </row>
    <row r="6704" spans="1:8" x14ac:dyDescent="0.4">
      <c r="A6704" s="49"/>
      <c r="B6704" s="50" t="s">
        <v>448</v>
      </c>
      <c r="C6704" s="51">
        <v>1.7153500000000001E-7</v>
      </c>
      <c r="D6704" s="51">
        <v>1.3619599999999998E-7</v>
      </c>
      <c r="E6704" s="51">
        <v>8.1348599999999998E-9</v>
      </c>
      <c r="F6704" s="52">
        <v>3.99E-8</v>
      </c>
      <c r="G6704" s="53">
        <v>3.5576585999999998E-7</v>
      </c>
      <c r="H6704" s="53">
        <f t="shared" si="104"/>
        <v>1.814405886E-7</v>
      </c>
    </row>
    <row r="6705" spans="1:8" x14ac:dyDescent="0.4">
      <c r="A6705" s="49"/>
      <c r="B6705" s="50" t="s">
        <v>87</v>
      </c>
      <c r="C6705" s="51">
        <v>9.5889400000000001E-8</v>
      </c>
      <c r="D6705" s="51">
        <v>2.1442400000000001E-7</v>
      </c>
      <c r="E6705" s="51">
        <v>2.3919000000000001E-8</v>
      </c>
      <c r="F6705" s="52">
        <v>2.84E-8</v>
      </c>
      <c r="G6705" s="53">
        <v>3.6263240000000004E-7</v>
      </c>
      <c r="H6705" s="53">
        <f t="shared" si="104"/>
        <v>1.8494252400000001E-7</v>
      </c>
    </row>
    <row r="6706" spans="1:8" x14ac:dyDescent="0.4">
      <c r="A6706" s="49"/>
      <c r="B6706" s="50" t="s">
        <v>219</v>
      </c>
      <c r="C6706" s="51">
        <v>1.8524099999999998E-7</v>
      </c>
      <c r="D6706" s="51">
        <v>1.13277E-7</v>
      </c>
      <c r="E6706" s="51">
        <v>1.7892300000000002E-8</v>
      </c>
      <c r="F6706" s="52">
        <v>5.1599999999999999E-8</v>
      </c>
      <c r="G6706" s="53">
        <v>3.680103E-7</v>
      </c>
      <c r="H6706" s="53">
        <f t="shared" si="104"/>
        <v>1.8768525299999999E-7</v>
      </c>
    </row>
    <row r="6707" spans="1:8" x14ac:dyDescent="0.4">
      <c r="A6707" s="49"/>
      <c r="B6707" s="50" t="s">
        <v>389</v>
      </c>
      <c r="C6707" s="51">
        <v>7.4302300000000002E-8</v>
      </c>
      <c r="D6707" s="51">
        <v>2.1759300000000001E-7</v>
      </c>
      <c r="E6707" s="51">
        <v>6.13466E-9</v>
      </c>
      <c r="F6707" s="52">
        <v>7.5800000000000004E-8</v>
      </c>
      <c r="G6707" s="53">
        <v>3.7382996000000002E-7</v>
      </c>
      <c r="H6707" s="53">
        <f t="shared" si="104"/>
        <v>1.9065327960000001E-7</v>
      </c>
    </row>
    <row r="6708" spans="1:8" x14ac:dyDescent="0.4">
      <c r="A6708" s="49"/>
      <c r="B6708" s="50" t="s">
        <v>159</v>
      </c>
      <c r="C6708" s="51">
        <v>1.5678499999999998E-7</v>
      </c>
      <c r="D6708" s="51">
        <v>6.8832700000000002E-8</v>
      </c>
      <c r="E6708" s="51">
        <v>8.5781799999999996E-8</v>
      </c>
      <c r="F6708" s="52">
        <v>7.2700000000000009E-8</v>
      </c>
      <c r="G6708" s="53">
        <v>3.8409949999999999E-7</v>
      </c>
      <c r="H6708" s="53">
        <f t="shared" si="104"/>
        <v>1.9589074499999999E-7</v>
      </c>
    </row>
    <row r="6709" spans="1:8" x14ac:dyDescent="0.4">
      <c r="A6709" s="49"/>
      <c r="B6709" s="50" t="s">
        <v>434</v>
      </c>
      <c r="C6709" s="51">
        <v>9.083519999999999E-8</v>
      </c>
      <c r="D6709" s="51">
        <v>2.4974300000000004E-7</v>
      </c>
      <c r="E6709" s="51">
        <v>1.8662900000000001E-8</v>
      </c>
      <c r="F6709" s="52">
        <v>3.3599999999999996E-8</v>
      </c>
      <c r="G6709" s="53">
        <v>3.9284110000000004E-7</v>
      </c>
      <c r="H6709" s="53">
        <f t="shared" si="104"/>
        <v>2.0034896100000003E-7</v>
      </c>
    </row>
    <row r="6710" spans="1:8" x14ac:dyDescent="0.4">
      <c r="A6710" s="49"/>
      <c r="B6710" s="50" t="s">
        <v>467</v>
      </c>
      <c r="C6710" s="51">
        <v>1.05818E-7</v>
      </c>
      <c r="D6710" s="51">
        <v>2.05495E-7</v>
      </c>
      <c r="E6710" s="51">
        <v>2.7449899999999999E-8</v>
      </c>
      <c r="F6710" s="52">
        <v>6.6300000000000005E-8</v>
      </c>
      <c r="G6710" s="53">
        <v>4.0506290000000004E-7</v>
      </c>
      <c r="H6710" s="53">
        <f t="shared" si="104"/>
        <v>2.0658207900000001E-7</v>
      </c>
    </row>
    <row r="6711" spans="1:8" x14ac:dyDescent="0.4">
      <c r="A6711" s="49"/>
      <c r="B6711" s="50" t="s">
        <v>298</v>
      </c>
      <c r="C6711" s="51">
        <v>1.3568999999999999E-7</v>
      </c>
      <c r="D6711" s="51">
        <v>1.5234600000000001E-7</v>
      </c>
      <c r="E6711" s="51">
        <v>3.1306700000000001E-8</v>
      </c>
      <c r="F6711" s="52">
        <v>1.06E-7</v>
      </c>
      <c r="G6711" s="53">
        <v>4.2534270000000002E-7</v>
      </c>
      <c r="H6711" s="53">
        <f t="shared" si="104"/>
        <v>2.16924777E-7</v>
      </c>
    </row>
    <row r="6712" spans="1:8" x14ac:dyDescent="0.4">
      <c r="A6712" s="49"/>
      <c r="B6712" s="50" t="s">
        <v>344</v>
      </c>
      <c r="C6712" s="51">
        <v>2.2231499999999999E-7</v>
      </c>
      <c r="D6712" s="51">
        <v>1.44005E-7</v>
      </c>
      <c r="E6712" s="51">
        <v>1.7650599999999999E-8</v>
      </c>
      <c r="F6712" s="52">
        <v>4.9200000000000004E-8</v>
      </c>
      <c r="G6712" s="53">
        <v>4.3317060000000001E-7</v>
      </c>
      <c r="H6712" s="53">
        <f t="shared" si="104"/>
        <v>2.2091700600000001E-7</v>
      </c>
    </row>
    <row r="6713" spans="1:8" x14ac:dyDescent="0.4">
      <c r="A6713" s="49"/>
      <c r="B6713" s="50" t="s">
        <v>438</v>
      </c>
      <c r="C6713" s="51">
        <v>2.30539E-7</v>
      </c>
      <c r="D6713" s="51">
        <v>1.4691699999999999E-7</v>
      </c>
      <c r="E6713" s="51">
        <v>1.11726E-8</v>
      </c>
      <c r="F6713" s="52">
        <v>4.8499999999999998E-8</v>
      </c>
      <c r="G6713" s="53">
        <v>4.3712859999999995E-7</v>
      </c>
      <c r="H6713" s="53">
        <f t="shared" si="104"/>
        <v>2.2293558599999999E-7</v>
      </c>
    </row>
    <row r="6714" spans="1:8" x14ac:dyDescent="0.4">
      <c r="A6714" s="49"/>
      <c r="B6714" s="50" t="s">
        <v>333</v>
      </c>
      <c r="C6714" s="51">
        <v>1.00304E-7</v>
      </c>
      <c r="D6714" s="51">
        <v>2.7975199999999995E-7</v>
      </c>
      <c r="E6714" s="51">
        <v>2.0729E-8</v>
      </c>
      <c r="F6714" s="52">
        <v>3.7799999999999994E-8</v>
      </c>
      <c r="G6714" s="53">
        <v>4.3858499999999998E-7</v>
      </c>
      <c r="H6714" s="53">
        <f t="shared" si="104"/>
        <v>2.2367835E-7</v>
      </c>
    </row>
    <row r="6715" spans="1:8" x14ac:dyDescent="0.4">
      <c r="A6715" s="49"/>
      <c r="B6715" s="50" t="s">
        <v>458</v>
      </c>
      <c r="C6715" s="51">
        <v>2.2095200000000001E-7</v>
      </c>
      <c r="D6715" s="51">
        <v>1.3318100000000001E-7</v>
      </c>
      <c r="E6715" s="51">
        <v>3.2959700000000002E-8</v>
      </c>
      <c r="F6715" s="52">
        <v>6.609999999999999E-8</v>
      </c>
      <c r="G6715" s="53">
        <v>4.531927E-7</v>
      </c>
      <c r="H6715" s="53">
        <f t="shared" si="104"/>
        <v>2.31128277E-7</v>
      </c>
    </row>
    <row r="6716" spans="1:8" x14ac:dyDescent="0.4">
      <c r="A6716" s="49"/>
      <c r="B6716" s="50" t="s">
        <v>349</v>
      </c>
      <c r="C6716" s="51">
        <v>9.5313399999999996E-8</v>
      </c>
      <c r="D6716" s="51">
        <v>3.69367E-7</v>
      </c>
      <c r="E6716" s="51">
        <v>1.7475899999999998E-8</v>
      </c>
      <c r="F6716" s="52">
        <v>2.7E-8</v>
      </c>
      <c r="G6716" s="53">
        <v>5.0915630000000001E-7</v>
      </c>
      <c r="H6716" s="53">
        <f t="shared" si="104"/>
        <v>2.5966971300000001E-7</v>
      </c>
    </row>
    <row r="6717" spans="1:8" x14ac:dyDescent="0.4">
      <c r="A6717" s="49"/>
      <c r="B6717" s="50" t="s">
        <v>74</v>
      </c>
      <c r="C6717" s="51">
        <v>9.5313399999999996E-8</v>
      </c>
      <c r="D6717" s="51">
        <v>3.69367E-7</v>
      </c>
      <c r="E6717" s="51">
        <v>1.7475899999999998E-8</v>
      </c>
      <c r="F6717" s="52">
        <v>2.7E-8</v>
      </c>
      <c r="G6717" s="53">
        <v>5.0915630000000001E-7</v>
      </c>
      <c r="H6717" s="53">
        <f t="shared" si="104"/>
        <v>2.5966971300000001E-7</v>
      </c>
    </row>
    <row r="6718" spans="1:8" x14ac:dyDescent="0.4">
      <c r="A6718" s="49"/>
      <c r="B6718" s="50" t="s">
        <v>350</v>
      </c>
      <c r="C6718" s="51">
        <v>9.5313399999999996E-8</v>
      </c>
      <c r="D6718" s="51">
        <v>3.69367E-7</v>
      </c>
      <c r="E6718" s="51">
        <v>1.7475899999999998E-8</v>
      </c>
      <c r="F6718" s="52">
        <v>2.7E-8</v>
      </c>
      <c r="G6718" s="53">
        <v>5.0915630000000001E-7</v>
      </c>
      <c r="H6718" s="53">
        <f t="shared" si="104"/>
        <v>2.5966971300000001E-7</v>
      </c>
    </row>
    <row r="6719" spans="1:8" x14ac:dyDescent="0.4">
      <c r="A6719" s="49"/>
      <c r="B6719" s="50" t="s">
        <v>354</v>
      </c>
      <c r="C6719" s="51">
        <v>2.9252700000000001E-7</v>
      </c>
      <c r="D6719" s="51">
        <v>1.65509E-7</v>
      </c>
      <c r="E6719" s="51">
        <v>1.53477E-8</v>
      </c>
      <c r="F6719" s="52">
        <v>5.99E-8</v>
      </c>
      <c r="G6719" s="53">
        <v>5.332837E-7</v>
      </c>
      <c r="H6719" s="53">
        <f t="shared" si="104"/>
        <v>2.7197468700000003E-7</v>
      </c>
    </row>
    <row r="6720" spans="1:8" x14ac:dyDescent="0.4">
      <c r="A6720" s="49"/>
      <c r="B6720" s="50" t="s">
        <v>357</v>
      </c>
      <c r="C6720" s="51">
        <v>1.3880699999999998E-7</v>
      </c>
      <c r="D6720" s="51">
        <v>4.1568200000000003E-7</v>
      </c>
      <c r="E6720" s="51">
        <v>3.4314699999999997E-8</v>
      </c>
      <c r="F6720" s="52">
        <v>3.4400000000000004E-8</v>
      </c>
      <c r="G6720" s="53">
        <v>6.232037E-7</v>
      </c>
      <c r="H6720" s="53">
        <f t="shared" si="104"/>
        <v>3.17833887E-7</v>
      </c>
    </row>
    <row r="6721" spans="1:8" x14ac:dyDescent="0.4">
      <c r="A6721" s="49"/>
      <c r="B6721" s="50" t="s">
        <v>345</v>
      </c>
      <c r="C6721" s="51">
        <v>2.5594600000000001E-7</v>
      </c>
      <c r="D6721" s="51">
        <v>3.0926600000000001E-7</v>
      </c>
      <c r="E6721" s="51">
        <v>1.2472399999999999E-8</v>
      </c>
      <c r="F6721" s="52">
        <v>5.2200000000000004E-8</v>
      </c>
      <c r="G6721" s="53">
        <v>6.2988440000000005E-7</v>
      </c>
      <c r="H6721" s="53">
        <f t="shared" si="104"/>
        <v>3.2124104400000001E-7</v>
      </c>
    </row>
    <row r="6722" spans="1:8" x14ac:dyDescent="0.4">
      <c r="A6722" s="49"/>
      <c r="B6722" s="50" t="s">
        <v>327</v>
      </c>
      <c r="C6722" s="51">
        <v>2.82268E-7</v>
      </c>
      <c r="D6722" s="51">
        <v>1.8151500000000002E-7</v>
      </c>
      <c r="E6722" s="51">
        <v>7.0177000000000007E-8</v>
      </c>
      <c r="F6722" s="52">
        <v>9.6400000000000003E-8</v>
      </c>
      <c r="G6722" s="53">
        <v>6.3036000000000009E-7</v>
      </c>
      <c r="H6722" s="53">
        <f t="shared" si="104"/>
        <v>3.2148360000000008E-7</v>
      </c>
    </row>
    <row r="6723" spans="1:8" x14ac:dyDescent="0.4">
      <c r="A6723" s="49"/>
      <c r="B6723" s="50" t="s">
        <v>395</v>
      </c>
      <c r="C6723" s="51">
        <v>1.5976900000000001E-7</v>
      </c>
      <c r="D6723" s="51">
        <v>3.8417300000000001E-7</v>
      </c>
      <c r="E6723" s="51">
        <v>1.00615E-8</v>
      </c>
      <c r="F6723" s="52">
        <v>9.0600000000000004E-8</v>
      </c>
      <c r="G6723" s="53">
        <v>6.4460350000000003E-7</v>
      </c>
      <c r="H6723" s="53">
        <f t="shared" si="104"/>
        <v>3.2874778500000004E-7</v>
      </c>
    </row>
    <row r="6724" spans="1:8" x14ac:dyDescent="0.4">
      <c r="A6724" s="49"/>
      <c r="B6724" s="50" t="s">
        <v>407</v>
      </c>
      <c r="C6724" s="51">
        <v>2.4787200000000001E-7</v>
      </c>
      <c r="D6724" s="51">
        <v>4.0859599999999999E-7</v>
      </c>
      <c r="E6724" s="51">
        <v>1.23479E-8</v>
      </c>
      <c r="F6724" s="52">
        <v>4.9899999999999997E-8</v>
      </c>
      <c r="G6724" s="53">
        <v>7.1871589999999997E-7</v>
      </c>
      <c r="H6724" s="53">
        <f t="shared" si="104"/>
        <v>3.66545109E-7</v>
      </c>
    </row>
    <row r="6725" spans="1:8" x14ac:dyDescent="0.4">
      <c r="A6725" s="49"/>
      <c r="B6725" s="50" t="s">
        <v>392</v>
      </c>
      <c r="C6725" s="51">
        <v>2.32522E-7</v>
      </c>
      <c r="D6725" s="51">
        <v>4.6653300000000001E-7</v>
      </c>
      <c r="E6725" s="51">
        <v>1.39123E-8</v>
      </c>
      <c r="F6725" s="52">
        <v>3.3400000000000001E-8</v>
      </c>
      <c r="G6725" s="53">
        <v>7.4636730000000003E-7</v>
      </c>
      <c r="H6725" s="53">
        <f t="shared" si="104"/>
        <v>3.8064732300000004E-7</v>
      </c>
    </row>
    <row r="6726" spans="1:8" x14ac:dyDescent="0.4">
      <c r="A6726" s="49"/>
      <c r="B6726" s="50" t="s">
        <v>373</v>
      </c>
      <c r="C6726" s="51">
        <v>2.8871499999999998E-7</v>
      </c>
      <c r="D6726" s="51">
        <v>1.9890399999999999E-7</v>
      </c>
      <c r="E6726" s="51">
        <v>1.11628E-7</v>
      </c>
      <c r="F6726" s="52">
        <v>1.73E-7</v>
      </c>
      <c r="G6726" s="53">
        <v>7.7224700000000002E-7</v>
      </c>
      <c r="H6726" s="53">
        <f t="shared" si="104"/>
        <v>3.9384597000000004E-7</v>
      </c>
    </row>
    <row r="6727" spans="1:8" x14ac:dyDescent="0.4">
      <c r="A6727" s="49"/>
      <c r="B6727" s="50" t="s">
        <v>215</v>
      </c>
      <c r="C6727" s="51">
        <v>1.6243000000000001E-7</v>
      </c>
      <c r="D6727" s="51">
        <v>4.7979900000000002E-7</v>
      </c>
      <c r="E6727" s="51">
        <v>1.3989400000000001E-8</v>
      </c>
      <c r="F6727" s="52">
        <v>1.18E-7</v>
      </c>
      <c r="G6727" s="53">
        <v>7.7421840000000008E-7</v>
      </c>
      <c r="H6727" s="53">
        <f t="shared" si="104"/>
        <v>3.9485138400000006E-7</v>
      </c>
    </row>
    <row r="6728" spans="1:8" x14ac:dyDescent="0.4">
      <c r="A6728" s="49"/>
      <c r="B6728" s="50" t="s">
        <v>419</v>
      </c>
      <c r="C6728" s="51">
        <v>3.2173400000000001E-7</v>
      </c>
      <c r="D6728" s="51">
        <v>3.0950200000000001E-7</v>
      </c>
      <c r="E6728" s="51">
        <v>5.2100899999999999E-8</v>
      </c>
      <c r="F6728" s="52">
        <v>9.9299999999999996E-8</v>
      </c>
      <c r="G6728" s="53">
        <v>7.8263690000000006E-7</v>
      </c>
      <c r="H6728" s="53">
        <f t="shared" si="104"/>
        <v>3.9914481900000002E-7</v>
      </c>
    </row>
    <row r="6729" spans="1:8" x14ac:dyDescent="0.4">
      <c r="A6729" s="49"/>
      <c r="B6729" s="50" t="s">
        <v>446</v>
      </c>
      <c r="C6729" s="51">
        <v>2.8615999999999996E-7</v>
      </c>
      <c r="D6729" s="51">
        <v>3.8215999999999998E-7</v>
      </c>
      <c r="E6729" s="51">
        <v>5.2018999999999997E-8</v>
      </c>
      <c r="F6729" s="52">
        <v>1.23E-7</v>
      </c>
      <c r="G6729" s="53">
        <v>8.4333900000000006E-7</v>
      </c>
      <c r="H6729" s="53">
        <f t="shared" ref="H6729:H6792" si="105">G6729*0.51</f>
        <v>4.3010289000000002E-7</v>
      </c>
    </row>
    <row r="6730" spans="1:8" x14ac:dyDescent="0.4">
      <c r="A6730" s="49"/>
      <c r="B6730" s="50" t="s">
        <v>284</v>
      </c>
      <c r="C6730" s="51">
        <v>4.1767200000000001E-7</v>
      </c>
      <c r="D6730" s="51">
        <v>2.6918300000000001E-7</v>
      </c>
      <c r="E6730" s="51">
        <v>5.2303299999999998E-8</v>
      </c>
      <c r="F6730" s="52">
        <v>1.08E-7</v>
      </c>
      <c r="G6730" s="53">
        <v>8.4715829999999994E-7</v>
      </c>
      <c r="H6730" s="53">
        <f t="shared" si="105"/>
        <v>4.3205073299999997E-7</v>
      </c>
    </row>
    <row r="6731" spans="1:8" x14ac:dyDescent="0.4">
      <c r="A6731" s="49"/>
      <c r="B6731" s="50" t="s">
        <v>432</v>
      </c>
      <c r="C6731" s="51">
        <v>2.29397E-7</v>
      </c>
      <c r="D6731" s="51">
        <v>5.3893599999999998E-7</v>
      </c>
      <c r="E6731" s="51">
        <v>6.0633600000000004E-8</v>
      </c>
      <c r="F6731" s="52">
        <v>6.87E-8</v>
      </c>
      <c r="G6731" s="53">
        <v>8.9766659999999997E-7</v>
      </c>
      <c r="H6731" s="53">
        <f t="shared" si="105"/>
        <v>4.5780996599999998E-7</v>
      </c>
    </row>
    <row r="6732" spans="1:8" x14ac:dyDescent="0.4">
      <c r="A6732" s="49"/>
      <c r="B6732" s="50" t="s">
        <v>426</v>
      </c>
      <c r="C6732" s="51">
        <v>2.64812E-7</v>
      </c>
      <c r="D6732" s="51">
        <v>1.6281800000000002E-7</v>
      </c>
      <c r="E6732" s="51">
        <v>3.4596800000000002E-7</v>
      </c>
      <c r="F6732" s="52">
        <v>1.68E-7</v>
      </c>
      <c r="G6732" s="53">
        <v>9.4159799999999996E-7</v>
      </c>
      <c r="H6732" s="53">
        <f t="shared" si="105"/>
        <v>4.8021498E-7</v>
      </c>
    </row>
    <row r="6733" spans="1:8" x14ac:dyDescent="0.4">
      <c r="A6733" s="49"/>
      <c r="B6733" s="50" t="s">
        <v>461</v>
      </c>
      <c r="C6733" s="51">
        <v>2.0835899999999999E-7</v>
      </c>
      <c r="D6733" s="51">
        <v>6.0290799999999999E-7</v>
      </c>
      <c r="E6733" s="51">
        <v>2.8508700000000001E-8</v>
      </c>
      <c r="F6733" s="52">
        <v>1.2200000000000001E-7</v>
      </c>
      <c r="G6733" s="53">
        <v>9.6177569999999999E-7</v>
      </c>
      <c r="H6733" s="53">
        <f t="shared" si="105"/>
        <v>4.9050560700000002E-7</v>
      </c>
    </row>
    <row r="6734" spans="1:8" x14ac:dyDescent="0.4">
      <c r="A6734" s="49"/>
      <c r="B6734" s="50" t="s">
        <v>220</v>
      </c>
      <c r="C6734" s="51">
        <v>5.0389900000000003E-7</v>
      </c>
      <c r="D6734" s="51">
        <v>3.1524000000000001E-7</v>
      </c>
      <c r="E6734" s="51">
        <v>6.0797100000000004E-8</v>
      </c>
      <c r="F6734" s="52">
        <v>1.5300000000000001E-7</v>
      </c>
      <c r="G6734" s="53">
        <v>1.0329361E-6</v>
      </c>
      <c r="H6734" s="53">
        <f t="shared" si="105"/>
        <v>5.2679741100000001E-7</v>
      </c>
    </row>
    <row r="6735" spans="1:8" x14ac:dyDescent="0.4">
      <c r="A6735" s="49"/>
      <c r="B6735" s="50" t="s">
        <v>374</v>
      </c>
      <c r="C6735" s="51">
        <v>3.1397100000000003E-7</v>
      </c>
      <c r="D6735" s="51">
        <v>6.6350899999999991E-7</v>
      </c>
      <c r="E6735" s="51">
        <v>1.6412000000000002E-8</v>
      </c>
      <c r="F6735" s="52">
        <v>6.2799999999999993E-8</v>
      </c>
      <c r="G6735" s="53">
        <v>1.056692E-6</v>
      </c>
      <c r="H6735" s="53">
        <f t="shared" si="105"/>
        <v>5.3891292E-7</v>
      </c>
    </row>
    <row r="6736" spans="1:8" x14ac:dyDescent="0.4">
      <c r="A6736" s="49"/>
      <c r="B6736" s="50" t="s">
        <v>358</v>
      </c>
      <c r="C6736" s="51">
        <v>4.7100000000000002E-7</v>
      </c>
      <c r="D6736" s="51">
        <v>3.41E-7</v>
      </c>
      <c r="E6736" s="51">
        <v>9.0299999999999995E-8</v>
      </c>
      <c r="F6736" s="52">
        <v>1.8400000000000001E-7</v>
      </c>
      <c r="G6736" s="53">
        <v>1.0862999999999999E-6</v>
      </c>
      <c r="H6736" s="53">
        <f t="shared" si="105"/>
        <v>5.5401299999999995E-7</v>
      </c>
    </row>
    <row r="6737" spans="1:8" x14ac:dyDescent="0.4">
      <c r="A6737" s="49"/>
      <c r="B6737" s="50" t="s">
        <v>364</v>
      </c>
      <c r="C6737" s="51">
        <v>1.9753800000000001E-7</v>
      </c>
      <c r="D6737" s="51">
        <v>7.1562199999999995E-7</v>
      </c>
      <c r="E6737" s="51">
        <v>3.4983700000000001E-8</v>
      </c>
      <c r="F6737" s="52">
        <v>1.7100000000000001E-7</v>
      </c>
      <c r="G6737" s="53">
        <v>1.1191436999999999E-6</v>
      </c>
      <c r="H6737" s="53">
        <f t="shared" si="105"/>
        <v>5.7076328700000002E-7</v>
      </c>
    </row>
    <row r="6738" spans="1:8" x14ac:dyDescent="0.4">
      <c r="A6738" s="49"/>
      <c r="B6738" s="50" t="s">
        <v>470</v>
      </c>
      <c r="C6738" s="51">
        <v>3.1397899999999998E-7</v>
      </c>
      <c r="D6738" s="51">
        <v>6.5754800000000001E-7</v>
      </c>
      <c r="E6738" s="51">
        <v>1.2077E-8</v>
      </c>
      <c r="F6738" s="52">
        <v>1.7699999999999998E-7</v>
      </c>
      <c r="G6738" s="53">
        <v>1.1606040000000003E-6</v>
      </c>
      <c r="H6738" s="53">
        <f t="shared" si="105"/>
        <v>5.9190804000000015E-7</v>
      </c>
    </row>
    <row r="6739" spans="1:8" x14ac:dyDescent="0.4">
      <c r="A6739" s="49"/>
      <c r="B6739" s="50" t="s">
        <v>217</v>
      </c>
      <c r="C6739" s="51">
        <v>4.6506299999999999E-7</v>
      </c>
      <c r="D6739" s="51">
        <v>3.1524299999999999E-7</v>
      </c>
      <c r="E6739" s="51">
        <v>1.4039300000000001E-7</v>
      </c>
      <c r="F6739" s="52">
        <v>2.4699999999999998E-7</v>
      </c>
      <c r="G6739" s="53">
        <v>1.1676989999999998E-6</v>
      </c>
      <c r="H6739" s="53">
        <f t="shared" si="105"/>
        <v>5.9552648999999991E-7</v>
      </c>
    </row>
    <row r="6740" spans="1:8" x14ac:dyDescent="0.4">
      <c r="A6740" s="49"/>
      <c r="B6740" s="50" t="s">
        <v>369</v>
      </c>
      <c r="C6740" s="51">
        <v>4.3176299999999997E-7</v>
      </c>
      <c r="D6740" s="51">
        <v>5.2175400000000003E-7</v>
      </c>
      <c r="E6740" s="51">
        <v>8.4009299999999998E-8</v>
      </c>
      <c r="F6740" s="52">
        <v>1.55E-7</v>
      </c>
      <c r="G6740" s="53">
        <v>1.1925263000000001E-6</v>
      </c>
      <c r="H6740" s="53">
        <f t="shared" si="105"/>
        <v>6.0818841300000006E-7</v>
      </c>
    </row>
    <row r="6741" spans="1:8" x14ac:dyDescent="0.4">
      <c r="A6741" s="49"/>
      <c r="B6741" s="50" t="s">
        <v>370</v>
      </c>
      <c r="C6741" s="51">
        <v>4.3176299999999997E-7</v>
      </c>
      <c r="D6741" s="51">
        <v>5.2175400000000003E-7</v>
      </c>
      <c r="E6741" s="51">
        <v>8.4009299999999998E-8</v>
      </c>
      <c r="F6741" s="52">
        <v>1.55E-7</v>
      </c>
      <c r="G6741" s="53">
        <v>1.1925263000000001E-6</v>
      </c>
      <c r="H6741" s="53">
        <f t="shared" si="105"/>
        <v>6.0818841300000006E-7</v>
      </c>
    </row>
    <row r="6742" spans="1:8" x14ac:dyDescent="0.4">
      <c r="A6742" s="49"/>
      <c r="B6742" s="50" t="s">
        <v>418</v>
      </c>
      <c r="C6742" s="51">
        <v>6.2085399999999996E-7</v>
      </c>
      <c r="D6742" s="51">
        <v>4.1046500000000002E-7</v>
      </c>
      <c r="E6742" s="51">
        <v>2.7641700000000001E-8</v>
      </c>
      <c r="F6742" s="52">
        <v>1.4100000000000001E-7</v>
      </c>
      <c r="G6742" s="53">
        <v>1.1999606999999999E-6</v>
      </c>
      <c r="H6742" s="53">
        <f t="shared" si="105"/>
        <v>6.1197995699999995E-7</v>
      </c>
    </row>
    <row r="6743" spans="1:8" x14ac:dyDescent="0.4">
      <c r="A6743" s="49"/>
      <c r="B6743" s="50" t="s">
        <v>435</v>
      </c>
      <c r="C6743" s="51">
        <v>2.9199699999999999E-7</v>
      </c>
      <c r="D6743" s="51">
        <v>9.1193299999999996E-7</v>
      </c>
      <c r="E6743" s="51">
        <v>4.1356500000000004E-8</v>
      </c>
      <c r="F6743" s="52">
        <v>4.1699999999999996E-8</v>
      </c>
      <c r="G6743" s="53">
        <v>1.2869864999999999E-6</v>
      </c>
      <c r="H6743" s="53">
        <f t="shared" si="105"/>
        <v>6.563631149999999E-7</v>
      </c>
    </row>
    <row r="6744" spans="1:8" x14ac:dyDescent="0.4">
      <c r="A6744" s="49"/>
      <c r="B6744" s="50" t="s">
        <v>469</v>
      </c>
      <c r="C6744" s="51">
        <v>2.9199699999999999E-7</v>
      </c>
      <c r="D6744" s="51">
        <v>9.1193299999999996E-7</v>
      </c>
      <c r="E6744" s="51">
        <v>4.1356500000000004E-8</v>
      </c>
      <c r="F6744" s="52">
        <v>4.1699999999999996E-8</v>
      </c>
      <c r="G6744" s="53">
        <v>1.2869864999999999E-6</v>
      </c>
      <c r="H6744" s="53">
        <f t="shared" si="105"/>
        <v>6.563631149999999E-7</v>
      </c>
    </row>
    <row r="6745" spans="1:8" x14ac:dyDescent="0.4">
      <c r="A6745" s="49"/>
      <c r="B6745" s="50" t="s">
        <v>380</v>
      </c>
      <c r="C6745" s="51">
        <v>5.7926600000000002E-7</v>
      </c>
      <c r="D6745" s="51">
        <v>3.8314300000000001E-7</v>
      </c>
      <c r="E6745" s="51">
        <v>9.3283599999999995E-8</v>
      </c>
      <c r="F6745" s="52">
        <v>2.3200000000000001E-7</v>
      </c>
      <c r="G6745" s="53">
        <v>1.2876926E-6</v>
      </c>
      <c r="H6745" s="53">
        <f t="shared" si="105"/>
        <v>6.5672322599999997E-7</v>
      </c>
    </row>
    <row r="6746" spans="1:8" x14ac:dyDescent="0.4">
      <c r="A6746" s="49"/>
      <c r="B6746" s="50" t="s">
        <v>337</v>
      </c>
      <c r="C6746" s="51">
        <v>6.0353900000000004E-7</v>
      </c>
      <c r="D6746" s="51">
        <v>3.9748199999999999E-7</v>
      </c>
      <c r="E6746" s="51">
        <v>1.0729200000000001E-7</v>
      </c>
      <c r="F6746" s="52">
        <v>3.5100000000000001E-7</v>
      </c>
      <c r="G6746" s="53">
        <v>1.4593129999999999E-6</v>
      </c>
      <c r="H6746" s="53">
        <f t="shared" si="105"/>
        <v>7.4424962999999994E-7</v>
      </c>
    </row>
    <row r="6747" spans="1:8" x14ac:dyDescent="0.4">
      <c r="A6747" s="49"/>
      <c r="B6747" s="50" t="s">
        <v>437</v>
      </c>
      <c r="C6747" s="51">
        <v>3.48727E-7</v>
      </c>
      <c r="D6747" s="51">
        <v>7.5377900000000004E-7</v>
      </c>
      <c r="E6747" s="51">
        <v>1.58188E-8</v>
      </c>
      <c r="F6747" s="52">
        <v>3.41E-7</v>
      </c>
      <c r="G6747" s="53">
        <v>1.4593247999999999E-6</v>
      </c>
      <c r="H6747" s="53">
        <f t="shared" si="105"/>
        <v>7.4425564799999996E-7</v>
      </c>
    </row>
    <row r="6748" spans="1:8" x14ac:dyDescent="0.4">
      <c r="A6748" s="49"/>
      <c r="B6748" s="50" t="s">
        <v>412</v>
      </c>
      <c r="C6748" s="51">
        <v>3.9724700000000001E-7</v>
      </c>
      <c r="D6748" s="51">
        <v>1.1113399999999999E-6</v>
      </c>
      <c r="E6748" s="51">
        <v>1.7332900000000002E-8</v>
      </c>
      <c r="F6748" s="52">
        <v>2.2000000000000001E-7</v>
      </c>
      <c r="G6748" s="53">
        <v>1.7459198999999999E-6</v>
      </c>
      <c r="H6748" s="53">
        <f t="shared" si="105"/>
        <v>8.9041914899999999E-7</v>
      </c>
    </row>
    <row r="6749" spans="1:8" x14ac:dyDescent="0.4">
      <c r="A6749" s="49"/>
      <c r="B6749" s="50" t="s">
        <v>335</v>
      </c>
      <c r="C6749" s="51">
        <v>7.1533100000000007E-7</v>
      </c>
      <c r="D6749" s="51">
        <v>5.01815E-7</v>
      </c>
      <c r="E6749" s="51">
        <v>1.7900899999999999E-7</v>
      </c>
      <c r="F6749" s="52">
        <v>3.5799999999999995E-7</v>
      </c>
      <c r="G6749" s="53">
        <v>1.7541550000000001E-6</v>
      </c>
      <c r="H6749" s="53">
        <f t="shared" si="105"/>
        <v>8.9461905000000005E-7</v>
      </c>
    </row>
    <row r="6750" spans="1:8" x14ac:dyDescent="0.4">
      <c r="A6750" s="49"/>
      <c r="B6750" s="50" t="s">
        <v>386</v>
      </c>
      <c r="C6750" s="51">
        <v>3.9595500000000003E-7</v>
      </c>
      <c r="D6750" s="51">
        <v>1.09195E-6</v>
      </c>
      <c r="E6750" s="51">
        <v>4.2905799999999996E-8</v>
      </c>
      <c r="F6750" s="52">
        <v>4.8400000000000005E-7</v>
      </c>
      <c r="G6750" s="53">
        <v>2.0148108E-6</v>
      </c>
      <c r="H6750" s="53">
        <f t="shared" si="105"/>
        <v>1.027553508E-6</v>
      </c>
    </row>
    <row r="6751" spans="1:8" x14ac:dyDescent="0.4">
      <c r="A6751" s="49"/>
      <c r="B6751" s="50" t="s">
        <v>441</v>
      </c>
      <c r="C6751" s="51">
        <v>8.0460500000000002E-7</v>
      </c>
      <c r="D6751" s="51">
        <v>6.6867799999999997E-7</v>
      </c>
      <c r="E6751" s="51">
        <v>2.2530799999999999E-7</v>
      </c>
      <c r="F6751" s="52">
        <v>3.4999999999999998E-7</v>
      </c>
      <c r="G6751" s="53">
        <v>2.0485910000000001E-6</v>
      </c>
      <c r="H6751" s="53">
        <f t="shared" si="105"/>
        <v>1.04478141E-6</v>
      </c>
    </row>
    <row r="6752" spans="1:8" x14ac:dyDescent="0.4">
      <c r="A6752" s="49"/>
      <c r="B6752" s="50" t="s">
        <v>397</v>
      </c>
      <c r="C6752" s="51">
        <v>4.6667500000000001E-7</v>
      </c>
      <c r="D6752" s="51">
        <v>1.2884699999999998E-6</v>
      </c>
      <c r="E6752" s="51">
        <v>5.30731E-8</v>
      </c>
      <c r="F6752" s="52">
        <v>3.1799999999999996E-7</v>
      </c>
      <c r="G6752" s="53">
        <v>2.1262181000000001E-6</v>
      </c>
      <c r="H6752" s="53">
        <f t="shared" si="105"/>
        <v>1.0843712310000001E-6</v>
      </c>
    </row>
    <row r="6753" spans="1:8" x14ac:dyDescent="0.4">
      <c r="A6753" s="49"/>
      <c r="B6753" s="50" t="s">
        <v>381</v>
      </c>
      <c r="C6753" s="51">
        <v>5.7373500000000002E-7</v>
      </c>
      <c r="D6753" s="51">
        <v>1.4516399999999998E-6</v>
      </c>
      <c r="E6753" s="51">
        <v>3.1253100000000001E-8</v>
      </c>
      <c r="F6753" s="52">
        <v>1.0900000000000001E-7</v>
      </c>
      <c r="G6753" s="53">
        <v>2.1656281000000004E-6</v>
      </c>
      <c r="H6753" s="53">
        <f t="shared" si="105"/>
        <v>1.1044703310000002E-6</v>
      </c>
    </row>
    <row r="6754" spans="1:8" x14ac:dyDescent="0.4">
      <c r="A6754" s="49"/>
      <c r="B6754" s="50" t="s">
        <v>367</v>
      </c>
      <c r="C6754" s="51">
        <v>8.1620399999999991E-7</v>
      </c>
      <c r="D6754" s="51">
        <v>9.0906200000000002E-7</v>
      </c>
      <c r="E6754" s="51">
        <v>1.46805E-7</v>
      </c>
      <c r="F6754" s="52">
        <v>3.5399999999999997E-7</v>
      </c>
      <c r="G6754" s="53">
        <v>2.226071E-6</v>
      </c>
      <c r="H6754" s="53">
        <f t="shared" si="105"/>
        <v>1.13529621E-6</v>
      </c>
    </row>
    <row r="6755" spans="1:8" x14ac:dyDescent="0.4">
      <c r="A6755" s="49"/>
      <c r="B6755" s="50" t="s">
        <v>406</v>
      </c>
      <c r="C6755" s="51">
        <v>8.8291000000000001E-7</v>
      </c>
      <c r="D6755" s="51">
        <v>4.2034800000000003E-7</v>
      </c>
      <c r="E6755" s="51">
        <v>3.2144800000000001E-7</v>
      </c>
      <c r="F6755" s="52">
        <v>6.5600000000000005E-7</v>
      </c>
      <c r="G6755" s="53">
        <v>2.2807059999999998E-6</v>
      </c>
      <c r="H6755" s="53">
        <f t="shared" si="105"/>
        <v>1.1631600599999999E-6</v>
      </c>
    </row>
    <row r="6756" spans="1:8" x14ac:dyDescent="0.4">
      <c r="A6756" s="49"/>
      <c r="B6756" s="50" t="s">
        <v>422</v>
      </c>
      <c r="C6756" s="51">
        <v>4.5486799999999999E-7</v>
      </c>
      <c r="D6756" s="51">
        <v>1.27153E-6</v>
      </c>
      <c r="E6756" s="51">
        <v>8.8641999999999994E-8</v>
      </c>
      <c r="F6756" s="52">
        <v>4.9500000000000003E-7</v>
      </c>
      <c r="G6756" s="53">
        <v>2.3100400000000002E-6</v>
      </c>
      <c r="H6756" s="53">
        <f t="shared" si="105"/>
        <v>1.1781204000000001E-6</v>
      </c>
    </row>
    <row r="6757" spans="1:8" x14ac:dyDescent="0.4">
      <c r="A6757" s="49"/>
      <c r="B6757" s="50" t="s">
        <v>462</v>
      </c>
      <c r="C6757" s="51">
        <v>7.2506100000000004E-7</v>
      </c>
      <c r="D6757" s="51">
        <v>1.2619899999999999E-6</v>
      </c>
      <c r="E6757" s="51">
        <v>2.6831100000000003E-8</v>
      </c>
      <c r="F6757" s="52">
        <v>3.5799999999999995E-7</v>
      </c>
      <c r="G6757" s="53">
        <v>2.3718821E-6</v>
      </c>
      <c r="H6757" s="53">
        <f t="shared" si="105"/>
        <v>1.2096598710000001E-6</v>
      </c>
    </row>
    <row r="6758" spans="1:8" x14ac:dyDescent="0.4">
      <c r="A6758" s="49"/>
      <c r="B6758" s="50" t="s">
        <v>342</v>
      </c>
      <c r="C6758" s="51">
        <v>9.8762499999999993E-7</v>
      </c>
      <c r="D6758" s="51">
        <v>8.2527399999999998E-7</v>
      </c>
      <c r="E6758" s="51">
        <v>4.21212E-7</v>
      </c>
      <c r="F6758" s="52">
        <v>2.3800000000000001E-7</v>
      </c>
      <c r="G6758" s="53">
        <v>2.4721110000000001E-6</v>
      </c>
      <c r="H6758" s="53">
        <f t="shared" si="105"/>
        <v>1.2607766100000001E-6</v>
      </c>
    </row>
    <row r="6759" spans="1:8" x14ac:dyDescent="0.4">
      <c r="A6759" s="49"/>
      <c r="B6759" s="50" t="s">
        <v>414</v>
      </c>
      <c r="C6759" s="51">
        <v>7.6535899999999994E-7</v>
      </c>
      <c r="D6759" s="51">
        <v>1.3256800000000002E-6</v>
      </c>
      <c r="E6759" s="51">
        <v>1.2597899999999999E-7</v>
      </c>
      <c r="F6759" s="52">
        <v>2.7999999999999997E-7</v>
      </c>
      <c r="G6759" s="53">
        <v>2.4970180000000001E-6</v>
      </c>
      <c r="H6759" s="53">
        <f t="shared" si="105"/>
        <v>1.27347918E-6</v>
      </c>
    </row>
    <row r="6760" spans="1:8" x14ac:dyDescent="0.4">
      <c r="A6760" s="49"/>
      <c r="B6760" s="50" t="s">
        <v>471</v>
      </c>
      <c r="C6760" s="51">
        <v>1.10905E-6</v>
      </c>
      <c r="D6760" s="51">
        <v>1.0501600000000001E-6</v>
      </c>
      <c r="E6760" s="51">
        <v>1.7930999999999998E-7</v>
      </c>
      <c r="F6760" s="52">
        <v>1.8900000000000001E-7</v>
      </c>
      <c r="G6760" s="53">
        <v>2.5275199999999996E-6</v>
      </c>
      <c r="H6760" s="53">
        <f t="shared" si="105"/>
        <v>1.2890351999999999E-6</v>
      </c>
    </row>
    <row r="6761" spans="1:8" x14ac:dyDescent="0.4">
      <c r="A6761" s="49"/>
      <c r="B6761" s="50" t="s">
        <v>413</v>
      </c>
      <c r="C6761" s="51">
        <v>8.7889E-7</v>
      </c>
      <c r="D6761" s="51">
        <v>9.8298700000000001E-7</v>
      </c>
      <c r="E6761" s="51">
        <v>2.0568900000000001E-7</v>
      </c>
      <c r="F6761" s="52">
        <v>5.2499999999999995E-7</v>
      </c>
      <c r="G6761" s="53">
        <v>2.5925659999999999E-6</v>
      </c>
      <c r="H6761" s="53">
        <f t="shared" si="105"/>
        <v>1.3222086599999999E-6</v>
      </c>
    </row>
    <row r="6762" spans="1:8" x14ac:dyDescent="0.4">
      <c r="A6762" s="49"/>
      <c r="B6762" s="50" t="s">
        <v>475</v>
      </c>
      <c r="C6762" s="51">
        <v>9.0106599999999995E-7</v>
      </c>
      <c r="D6762" s="51">
        <v>1.1747000000000002E-6</v>
      </c>
      <c r="E6762" s="51">
        <v>1.80215E-7</v>
      </c>
      <c r="F6762" s="52">
        <v>4.4700000000000002E-7</v>
      </c>
      <c r="G6762" s="53">
        <v>2.7029810000000003E-6</v>
      </c>
      <c r="H6762" s="53">
        <f t="shared" si="105"/>
        <v>1.3785203100000002E-6</v>
      </c>
    </row>
    <row r="6763" spans="1:8" x14ac:dyDescent="0.4">
      <c r="A6763" s="49"/>
      <c r="B6763" s="50" t="s">
        <v>409</v>
      </c>
      <c r="C6763" s="51">
        <v>9.1370999999999999E-7</v>
      </c>
      <c r="D6763" s="51">
        <v>8.0461300000000003E-7</v>
      </c>
      <c r="E6763" s="51">
        <v>2.7838100000000001E-7</v>
      </c>
      <c r="F6763" s="52">
        <v>7.3899999999999993E-7</v>
      </c>
      <c r="G6763" s="53">
        <v>2.735704E-6</v>
      </c>
      <c r="H6763" s="53">
        <f t="shared" si="105"/>
        <v>1.39520904E-6</v>
      </c>
    </row>
    <row r="6764" spans="1:8" x14ac:dyDescent="0.4">
      <c r="A6764" s="49"/>
      <c r="B6764" s="50" t="s">
        <v>321</v>
      </c>
      <c r="C6764" s="51">
        <v>9.0532899999999999E-7</v>
      </c>
      <c r="D6764" s="51">
        <v>7.3851099999999999E-7</v>
      </c>
      <c r="E6764" s="51">
        <v>3.2561800000000002E-7</v>
      </c>
      <c r="F6764" s="52">
        <v>8.1499999999999993E-7</v>
      </c>
      <c r="G6764" s="53">
        <v>2.7844579999999999E-6</v>
      </c>
      <c r="H6764" s="53">
        <f t="shared" si="105"/>
        <v>1.4200735800000001E-6</v>
      </c>
    </row>
    <row r="6765" spans="1:8" x14ac:dyDescent="0.4">
      <c r="A6765" s="49"/>
      <c r="B6765" s="50" t="s">
        <v>91</v>
      </c>
      <c r="C6765" s="51">
        <v>9.7568199999999996E-7</v>
      </c>
      <c r="D6765" s="51">
        <v>1.3583600000000002E-6</v>
      </c>
      <c r="E6765" s="51">
        <v>1.4323100000000002E-7</v>
      </c>
      <c r="F6765" s="52">
        <v>3.7500000000000001E-7</v>
      </c>
      <c r="G6765" s="53">
        <v>2.8522730000000001E-6</v>
      </c>
      <c r="H6765" s="53">
        <f t="shared" si="105"/>
        <v>1.4546592300000001E-6</v>
      </c>
    </row>
    <row r="6766" spans="1:8" x14ac:dyDescent="0.4">
      <c r="A6766" s="49"/>
      <c r="B6766" s="50" t="s">
        <v>455</v>
      </c>
      <c r="C6766" s="51">
        <v>1.3466500000000001E-6</v>
      </c>
      <c r="D6766" s="51">
        <v>7.9230200000000008E-7</v>
      </c>
      <c r="E6766" s="51">
        <v>1.9752100000000001E-7</v>
      </c>
      <c r="F6766" s="52">
        <v>5.5199999999999997E-7</v>
      </c>
      <c r="G6766" s="53">
        <v>2.8884729999999998E-6</v>
      </c>
      <c r="H6766" s="53">
        <f t="shared" si="105"/>
        <v>1.4731212299999999E-6</v>
      </c>
    </row>
    <row r="6767" spans="1:8" x14ac:dyDescent="0.4">
      <c r="A6767" s="49"/>
      <c r="B6767" s="50" t="s">
        <v>398</v>
      </c>
      <c r="C6767" s="51">
        <v>8.9694700000000007E-7</v>
      </c>
      <c r="D6767" s="51">
        <v>1.3125900000000001E-6</v>
      </c>
      <c r="E6767" s="51">
        <v>2.37267E-7</v>
      </c>
      <c r="F6767" s="52">
        <v>4.8400000000000005E-7</v>
      </c>
      <c r="G6767" s="53">
        <v>2.9308040000000005E-6</v>
      </c>
      <c r="H6767" s="53">
        <f t="shared" si="105"/>
        <v>1.4947100400000003E-6</v>
      </c>
    </row>
    <row r="6768" spans="1:8" x14ac:dyDescent="0.4">
      <c r="A6768" s="49"/>
      <c r="B6768" s="50" t="s">
        <v>351</v>
      </c>
      <c r="C6768" s="51">
        <v>1.21605E-6</v>
      </c>
      <c r="D6768" s="51">
        <v>7.5318499999999995E-7</v>
      </c>
      <c r="E6768" s="51">
        <v>3.47916E-7</v>
      </c>
      <c r="F6768" s="52">
        <v>6.1499999999999994E-7</v>
      </c>
      <c r="G6768" s="53">
        <v>2.9321510000000002E-6</v>
      </c>
      <c r="H6768" s="53">
        <f t="shared" si="105"/>
        <v>1.4953970100000001E-6</v>
      </c>
    </row>
    <row r="6769" spans="1:8" x14ac:dyDescent="0.4">
      <c r="A6769" s="49"/>
      <c r="B6769" s="50" t="s">
        <v>393</v>
      </c>
      <c r="C6769" s="51">
        <v>1.3414900000000001E-6</v>
      </c>
      <c r="D6769" s="51">
        <v>1.1386499999999999E-6</v>
      </c>
      <c r="E6769" s="51">
        <v>1.2550199999999998E-7</v>
      </c>
      <c r="F6769" s="52">
        <v>4.4900000000000001E-7</v>
      </c>
      <c r="G6769" s="53">
        <v>3.0546420000000003E-6</v>
      </c>
      <c r="H6769" s="53">
        <f t="shared" si="105"/>
        <v>1.5578674200000001E-6</v>
      </c>
    </row>
    <row r="6770" spans="1:8" x14ac:dyDescent="0.4">
      <c r="A6770" s="49"/>
      <c r="B6770" s="50" t="s">
        <v>466</v>
      </c>
      <c r="C6770" s="51">
        <v>1.1479299999999998E-6</v>
      </c>
      <c r="D6770" s="51">
        <v>1.32862E-6</v>
      </c>
      <c r="E6770" s="51">
        <v>2.11822E-7</v>
      </c>
      <c r="F6770" s="52">
        <v>3.72E-7</v>
      </c>
      <c r="G6770" s="53">
        <v>3.060372E-6</v>
      </c>
      <c r="H6770" s="53">
        <f t="shared" si="105"/>
        <v>1.5607897200000001E-6</v>
      </c>
    </row>
    <row r="6771" spans="1:8" x14ac:dyDescent="0.4">
      <c r="A6771" s="49"/>
      <c r="B6771" s="50" t="s">
        <v>460</v>
      </c>
      <c r="C6771" s="51">
        <v>8.3379099999999993E-7</v>
      </c>
      <c r="D6771" s="51">
        <v>2.1664900000000001E-6</v>
      </c>
      <c r="E6771" s="51">
        <v>2.9808600000000004E-8</v>
      </c>
      <c r="F6771" s="52">
        <v>3.7500000000000001E-7</v>
      </c>
      <c r="G6771" s="53">
        <v>3.4050895999999998E-6</v>
      </c>
      <c r="H6771" s="53">
        <f t="shared" si="105"/>
        <v>1.7365956959999999E-6</v>
      </c>
    </row>
    <row r="6772" spans="1:8" x14ac:dyDescent="0.4">
      <c r="A6772" s="49"/>
      <c r="B6772" s="50" t="s">
        <v>445</v>
      </c>
      <c r="C6772" s="51">
        <v>1.23266E-6</v>
      </c>
      <c r="D6772" s="51">
        <v>1.2616400000000002E-6</v>
      </c>
      <c r="E6772" s="51">
        <v>2.9146300000000002E-7</v>
      </c>
      <c r="F6772" s="52">
        <v>9.2699999999999998E-7</v>
      </c>
      <c r="G6772" s="53">
        <v>3.7127629999999999E-6</v>
      </c>
      <c r="H6772" s="53">
        <f t="shared" si="105"/>
        <v>1.89350913E-6</v>
      </c>
    </row>
    <row r="6773" spans="1:8" x14ac:dyDescent="0.4">
      <c r="A6773" s="49"/>
      <c r="B6773" s="50" t="s">
        <v>436</v>
      </c>
      <c r="C6773" s="51">
        <v>1.5969899999999998E-6</v>
      </c>
      <c r="D6773" s="51">
        <v>1.2355599999999998E-6</v>
      </c>
      <c r="E6773" s="51">
        <v>2.96088E-7</v>
      </c>
      <c r="F6773" s="52">
        <v>6.2100000000000007E-7</v>
      </c>
      <c r="G6773" s="53">
        <v>3.7496379999999994E-6</v>
      </c>
      <c r="H6773" s="53">
        <f t="shared" si="105"/>
        <v>1.9123153799999998E-6</v>
      </c>
    </row>
    <row r="6774" spans="1:8" x14ac:dyDescent="0.4">
      <c r="A6774" s="49"/>
      <c r="B6774" s="50" t="s">
        <v>307</v>
      </c>
      <c r="C6774" s="51">
        <v>2.2012199999999999E-6</v>
      </c>
      <c r="D6774" s="51">
        <v>9.6331000000000001E-7</v>
      </c>
      <c r="E6774" s="51">
        <v>1.7693299999999999E-7</v>
      </c>
      <c r="F6774" s="52">
        <v>4.9500000000000003E-7</v>
      </c>
      <c r="G6774" s="53">
        <v>3.8364629999999992E-6</v>
      </c>
      <c r="H6774" s="53">
        <f t="shared" si="105"/>
        <v>1.9565961299999998E-6</v>
      </c>
    </row>
    <row r="6775" spans="1:8" x14ac:dyDescent="0.4">
      <c r="A6775" s="49"/>
      <c r="B6775" s="50" t="s">
        <v>453</v>
      </c>
      <c r="C6775" s="51">
        <v>7.8608600000000002E-7</v>
      </c>
      <c r="D6775" s="51">
        <v>2.1185800000000002E-6</v>
      </c>
      <c r="E6775" s="51">
        <v>5.4654999999999995E-8</v>
      </c>
      <c r="F6775" s="52">
        <v>9.5499999999999996E-7</v>
      </c>
      <c r="G6775" s="53">
        <v>3.9143209999999999E-6</v>
      </c>
      <c r="H6775" s="53">
        <f t="shared" si="105"/>
        <v>1.99630371E-6</v>
      </c>
    </row>
    <row r="6776" spans="1:8" x14ac:dyDescent="0.4">
      <c r="A6776" s="49"/>
      <c r="B6776" s="50" t="s">
        <v>417</v>
      </c>
      <c r="C6776" s="51">
        <v>1.61158E-6</v>
      </c>
      <c r="D6776" s="51">
        <v>8.1174300000000002E-7</v>
      </c>
      <c r="E6776" s="51">
        <v>5.8320900000000002E-7</v>
      </c>
      <c r="F6776" s="52">
        <v>1.2299999999999999E-6</v>
      </c>
      <c r="G6776" s="53">
        <v>4.2365319999999992E-6</v>
      </c>
      <c r="H6776" s="53">
        <f t="shared" si="105"/>
        <v>2.1606313199999998E-6</v>
      </c>
    </row>
    <row r="6777" spans="1:8" x14ac:dyDescent="0.4">
      <c r="A6777" s="49"/>
      <c r="B6777" s="50" t="s">
        <v>476</v>
      </c>
      <c r="C6777" s="51">
        <v>1.89568E-6</v>
      </c>
      <c r="D6777" s="51">
        <v>1.6512800000000001E-6</v>
      </c>
      <c r="E6777" s="51">
        <v>2.18474E-7</v>
      </c>
      <c r="F6777" s="52">
        <v>6.0999999999999998E-7</v>
      </c>
      <c r="G6777" s="53">
        <v>4.3754340000000002E-6</v>
      </c>
      <c r="H6777" s="53">
        <f t="shared" si="105"/>
        <v>2.2314713399999999E-6</v>
      </c>
    </row>
    <row r="6778" spans="1:8" x14ac:dyDescent="0.4">
      <c r="A6778" s="49"/>
      <c r="B6778" s="50" t="s">
        <v>330</v>
      </c>
      <c r="C6778" s="51">
        <v>2.0080999999999999E-6</v>
      </c>
      <c r="D6778" s="51">
        <v>1.5143699999999999E-6</v>
      </c>
      <c r="E6778" s="51">
        <v>1.9277699999999998E-7</v>
      </c>
      <c r="F6778" s="52">
        <v>7.2200000000000003E-7</v>
      </c>
      <c r="G6778" s="53">
        <v>4.4372469999999999E-6</v>
      </c>
      <c r="H6778" s="53">
        <f t="shared" si="105"/>
        <v>2.2629959700000002E-6</v>
      </c>
    </row>
    <row r="6779" spans="1:8" x14ac:dyDescent="0.4">
      <c r="A6779" s="49"/>
      <c r="B6779" s="50" t="s">
        <v>365</v>
      </c>
      <c r="C6779" s="51">
        <v>1.3894300000000002E-6</v>
      </c>
      <c r="D6779" s="51">
        <v>6.9418199999999999E-7</v>
      </c>
      <c r="E6779" s="51">
        <v>8.7880399999999996E-7</v>
      </c>
      <c r="F6779" s="52">
        <v>1.6299999999999999E-6</v>
      </c>
      <c r="G6779" s="53">
        <v>4.5924159999999999E-6</v>
      </c>
      <c r="H6779" s="53">
        <f t="shared" si="105"/>
        <v>2.3421321600000002E-6</v>
      </c>
    </row>
    <row r="6780" spans="1:8" x14ac:dyDescent="0.4">
      <c r="A6780" s="49"/>
      <c r="B6780" s="50" t="s">
        <v>473</v>
      </c>
      <c r="C6780" s="51">
        <v>7.2344799999999998E-7</v>
      </c>
      <c r="D6780" s="51">
        <v>3.05859E-6</v>
      </c>
      <c r="E6780" s="51">
        <v>7.8407400000000004E-8</v>
      </c>
      <c r="F6780" s="52">
        <v>1.1599999999999999E-6</v>
      </c>
      <c r="G6780" s="53">
        <v>5.0204454000000006E-6</v>
      </c>
      <c r="H6780" s="53">
        <f t="shared" si="105"/>
        <v>2.5604271540000005E-6</v>
      </c>
    </row>
    <row r="6781" spans="1:8" x14ac:dyDescent="0.4">
      <c r="A6781" s="49"/>
      <c r="B6781" s="50" t="s">
        <v>423</v>
      </c>
      <c r="C6781" s="51">
        <v>1.33059E-6</v>
      </c>
      <c r="D6781" s="51">
        <v>3.2053E-6</v>
      </c>
      <c r="E6781" s="51">
        <v>9.0881299999999995E-8</v>
      </c>
      <c r="F6781" s="52">
        <v>1.1800000000000001E-6</v>
      </c>
      <c r="G6781" s="53">
        <v>5.8067712999999997E-6</v>
      </c>
      <c r="H6781" s="53">
        <f t="shared" si="105"/>
        <v>2.9614533629999998E-6</v>
      </c>
    </row>
    <row r="6782" spans="1:8" x14ac:dyDescent="0.4">
      <c r="A6782" s="49"/>
      <c r="B6782" s="50" t="s">
        <v>326</v>
      </c>
      <c r="C6782" s="51">
        <v>3.2561199999999998E-6</v>
      </c>
      <c r="D6782" s="51">
        <v>2.4244200000000002E-6</v>
      </c>
      <c r="E6782" s="51">
        <v>1.5172499999999999E-7</v>
      </c>
      <c r="F6782" s="52">
        <v>2.0199999999999999E-8</v>
      </c>
      <c r="G6782" s="53">
        <v>5.8524649999999995E-6</v>
      </c>
      <c r="H6782" s="53">
        <f t="shared" si="105"/>
        <v>2.98475715E-6</v>
      </c>
    </row>
    <row r="6783" spans="1:8" x14ac:dyDescent="0.4">
      <c r="A6783" s="49"/>
      <c r="B6783" s="50" t="s">
        <v>450</v>
      </c>
      <c r="C6783" s="51">
        <v>1.9705199999999997E-6</v>
      </c>
      <c r="D6783" s="51">
        <v>2.0144500000000003E-6</v>
      </c>
      <c r="E6783" s="51">
        <v>6.1300600000000006E-7</v>
      </c>
      <c r="F6783" s="52">
        <v>1.4100000000000001E-6</v>
      </c>
      <c r="G6783" s="53">
        <v>6.0079760000000001E-6</v>
      </c>
      <c r="H6783" s="53">
        <f t="shared" si="105"/>
        <v>3.06406776E-6</v>
      </c>
    </row>
    <row r="6784" spans="1:8" x14ac:dyDescent="0.4">
      <c r="A6784" s="49"/>
      <c r="B6784" s="50" t="s">
        <v>384</v>
      </c>
      <c r="C6784" s="51">
        <v>2.1093299999999998E-6</v>
      </c>
      <c r="D6784" s="51">
        <v>1.0746000000000001E-6</v>
      </c>
      <c r="E6784" s="51">
        <v>1.2953999999999999E-6</v>
      </c>
      <c r="F6784" s="52">
        <v>2.3999999999999999E-6</v>
      </c>
      <c r="G6784" s="53">
        <v>6.8793299999999991E-6</v>
      </c>
      <c r="H6784" s="53">
        <f t="shared" si="105"/>
        <v>3.5084582999999995E-6</v>
      </c>
    </row>
    <row r="6785" spans="1:8" x14ac:dyDescent="0.4">
      <c r="A6785" s="49"/>
      <c r="B6785" s="50" t="s">
        <v>352</v>
      </c>
      <c r="C6785" s="51">
        <v>2.5341500000000001E-6</v>
      </c>
      <c r="D6785" s="51">
        <v>1.38663E-6</v>
      </c>
      <c r="E6785" s="51">
        <v>1.5046E-6</v>
      </c>
      <c r="F6785" s="52">
        <v>1.9699999999999998E-6</v>
      </c>
      <c r="G6785" s="53">
        <v>7.3953799999999998E-6</v>
      </c>
      <c r="H6785" s="53">
        <f t="shared" si="105"/>
        <v>3.7716438000000001E-6</v>
      </c>
    </row>
    <row r="6786" spans="1:8" x14ac:dyDescent="0.4">
      <c r="A6786" s="49"/>
      <c r="B6786" s="50" t="s">
        <v>415</v>
      </c>
      <c r="C6786" s="51">
        <v>3.94198E-6</v>
      </c>
      <c r="D6786" s="51">
        <v>2.7609399999999999E-6</v>
      </c>
      <c r="E6786" s="51">
        <v>2.53372E-7</v>
      </c>
      <c r="F6786" s="52">
        <v>1.15E-6</v>
      </c>
      <c r="G6786" s="53">
        <v>8.1062920000000004E-6</v>
      </c>
      <c r="H6786" s="53">
        <f t="shared" si="105"/>
        <v>4.1342089200000003E-6</v>
      </c>
    </row>
    <row r="6787" spans="1:8" x14ac:dyDescent="0.4">
      <c r="A6787" s="49"/>
      <c r="B6787" s="50" t="s">
        <v>424</v>
      </c>
      <c r="C6787" s="51">
        <v>3.4248799999999999E-6</v>
      </c>
      <c r="D6787" s="51">
        <v>1.4765200000000001E-6</v>
      </c>
      <c r="E6787" s="51">
        <v>1.3164199999999999E-6</v>
      </c>
      <c r="F6787" s="52">
        <v>1.9599999999999999E-6</v>
      </c>
      <c r="G6787" s="53">
        <v>8.1778200000000013E-6</v>
      </c>
      <c r="H6787" s="53">
        <f t="shared" si="105"/>
        <v>4.170688200000001E-6</v>
      </c>
    </row>
    <row r="6788" spans="1:8" x14ac:dyDescent="0.4">
      <c r="A6788" s="49"/>
      <c r="B6788" s="50" t="s">
        <v>396</v>
      </c>
      <c r="C6788" s="51">
        <v>3.9469600000000002E-6</v>
      </c>
      <c r="D6788" s="51">
        <v>2.78675E-6</v>
      </c>
      <c r="E6788" s="51">
        <v>6.79925E-7</v>
      </c>
      <c r="F6788" s="52">
        <v>1.6500000000000001E-6</v>
      </c>
      <c r="G6788" s="53">
        <v>9.0636349999999998E-6</v>
      </c>
      <c r="H6788" s="53">
        <f t="shared" si="105"/>
        <v>4.6224538500000003E-6</v>
      </c>
    </row>
    <row r="6789" spans="1:8" x14ac:dyDescent="0.4">
      <c r="A6789" s="49"/>
      <c r="B6789" s="50" t="s">
        <v>362</v>
      </c>
      <c r="C6789" s="51">
        <v>7.6953299999999996E-7</v>
      </c>
      <c r="D6789" s="51">
        <v>2.1219599999999999E-6</v>
      </c>
      <c r="E6789" s="51">
        <v>1.8830800000000001E-6</v>
      </c>
      <c r="F6789" s="52">
        <v>5.2800000000000003E-6</v>
      </c>
      <c r="G6789" s="53">
        <v>1.0054573000000001E-5</v>
      </c>
      <c r="H6789" s="53">
        <f t="shared" si="105"/>
        <v>5.1278322300000005E-6</v>
      </c>
    </row>
    <row r="6790" spans="1:8" x14ac:dyDescent="0.4">
      <c r="A6790" s="49"/>
      <c r="B6790" s="50" t="s">
        <v>363</v>
      </c>
      <c r="C6790" s="51">
        <v>5.0519800000000004E-6</v>
      </c>
      <c r="D6790" s="51">
        <v>2.6805E-6</v>
      </c>
      <c r="E6790" s="51">
        <v>1.36967E-6</v>
      </c>
      <c r="F6790" s="52">
        <v>1.7400000000000001E-6</v>
      </c>
      <c r="G6790" s="53">
        <v>1.0842150000000001E-5</v>
      </c>
      <c r="H6790" s="53">
        <f t="shared" si="105"/>
        <v>5.5294965000000006E-6</v>
      </c>
    </row>
    <row r="6791" spans="1:8" x14ac:dyDescent="0.4">
      <c r="A6791" s="49"/>
      <c r="B6791" s="50" t="s">
        <v>379</v>
      </c>
      <c r="C6791" s="51">
        <v>4.0133800000000007E-6</v>
      </c>
      <c r="D6791" s="51">
        <v>2.1730500000000003E-6</v>
      </c>
      <c r="E6791" s="51">
        <v>1.7187199999999999E-6</v>
      </c>
      <c r="F6791" s="52">
        <v>3.9500000000000003E-6</v>
      </c>
      <c r="G6791" s="53">
        <v>1.1855149999999999E-5</v>
      </c>
      <c r="H6791" s="53">
        <f t="shared" si="105"/>
        <v>6.0461264999999996E-6</v>
      </c>
    </row>
    <row r="6792" spans="1:8" x14ac:dyDescent="0.4">
      <c r="A6792" s="49"/>
      <c r="B6792" s="50" t="s">
        <v>405</v>
      </c>
      <c r="C6792" s="51">
        <v>7.3200199999999999E-6</v>
      </c>
      <c r="D6792" s="51">
        <v>1.01053E-5</v>
      </c>
      <c r="E6792" s="51">
        <v>1.51815E-6</v>
      </c>
      <c r="F6792" s="52">
        <v>1.6700000000000001E-6</v>
      </c>
      <c r="G6792" s="53">
        <v>2.0613470000000003E-5</v>
      </c>
      <c r="H6792" s="53">
        <f t="shared" si="105"/>
        <v>1.0512869700000002E-5</v>
      </c>
    </row>
    <row r="6793" spans="1:8" x14ac:dyDescent="0.4">
      <c r="A6793" s="49"/>
      <c r="B6793" s="50" t="s">
        <v>383</v>
      </c>
      <c r="C6793" s="51">
        <v>2.5257199999999999E-6</v>
      </c>
      <c r="D6793" s="51">
        <v>8.5497099999999995E-6</v>
      </c>
      <c r="E6793" s="51">
        <v>4.2244900000000001E-6</v>
      </c>
      <c r="F6793" s="52">
        <v>1.3200000000000001E-5</v>
      </c>
      <c r="G6793" s="53">
        <v>2.8499920000000003E-5</v>
      </c>
      <c r="H6793" s="53">
        <f t="shared" ref="H6793:H6856" si="106">G6793*0.51</f>
        <v>1.4534959200000002E-5</v>
      </c>
    </row>
    <row r="6794" spans="1:8" x14ac:dyDescent="0.4">
      <c r="A6794" s="44" t="s">
        <v>259</v>
      </c>
      <c r="B6794" s="45" t="s">
        <v>61</v>
      </c>
      <c r="C6794" s="46">
        <v>2.8260899999999999E-8</v>
      </c>
      <c r="D6794" s="46">
        <v>7.1794800000000004E-8</v>
      </c>
      <c r="E6794" s="46">
        <v>7.3372699999999998E-9</v>
      </c>
      <c r="F6794" s="47">
        <v>5.6699999999999997E-9</v>
      </c>
      <c r="G6794" s="48">
        <v>1.1306297E-7</v>
      </c>
      <c r="H6794" s="48">
        <f t="shared" si="106"/>
        <v>5.7662114699999999E-8</v>
      </c>
    </row>
    <row r="6795" spans="1:8" x14ac:dyDescent="0.4">
      <c r="A6795" s="49"/>
      <c r="B6795" s="50" t="s">
        <v>376</v>
      </c>
      <c r="C6795" s="51">
        <v>2.8260899999999999E-8</v>
      </c>
      <c r="D6795" s="51">
        <v>7.1794800000000004E-8</v>
      </c>
      <c r="E6795" s="51">
        <v>7.3372699999999998E-9</v>
      </c>
      <c r="F6795" s="52">
        <v>5.6699999999999997E-9</v>
      </c>
      <c r="G6795" s="53">
        <v>1.1306297E-7</v>
      </c>
      <c r="H6795" s="53">
        <f t="shared" si="106"/>
        <v>5.7662114699999999E-8</v>
      </c>
    </row>
    <row r="6796" spans="1:8" x14ac:dyDescent="0.4">
      <c r="A6796" s="49"/>
      <c r="B6796" s="50" t="s">
        <v>377</v>
      </c>
      <c r="C6796" s="51">
        <v>2.8260899999999999E-8</v>
      </c>
      <c r="D6796" s="51">
        <v>7.1794800000000004E-8</v>
      </c>
      <c r="E6796" s="51">
        <v>7.3372699999999998E-9</v>
      </c>
      <c r="F6796" s="52">
        <v>5.6699999999999997E-9</v>
      </c>
      <c r="G6796" s="53">
        <v>1.1306297E-7</v>
      </c>
      <c r="H6796" s="53">
        <f t="shared" si="106"/>
        <v>5.7662114699999999E-8</v>
      </c>
    </row>
    <row r="6797" spans="1:8" x14ac:dyDescent="0.4">
      <c r="A6797" s="49"/>
      <c r="B6797" s="50" t="s">
        <v>137</v>
      </c>
      <c r="C6797" s="51">
        <v>3.98699E-8</v>
      </c>
      <c r="D6797" s="51">
        <v>1.1687E-7</v>
      </c>
      <c r="E6797" s="51">
        <v>1.1506799999999999E-8</v>
      </c>
      <c r="F6797" s="52">
        <v>1.2099999999999999E-8</v>
      </c>
      <c r="G6797" s="53">
        <v>1.8034670000000002E-7</v>
      </c>
      <c r="H6797" s="53">
        <f t="shared" si="106"/>
        <v>9.1976817000000015E-8</v>
      </c>
    </row>
    <row r="6798" spans="1:8" x14ac:dyDescent="0.4">
      <c r="A6798" s="49"/>
      <c r="B6798" s="50" t="s">
        <v>368</v>
      </c>
      <c r="C6798" s="51">
        <v>5.1687000000000005E-8</v>
      </c>
      <c r="D6798" s="51">
        <v>1.28343E-7</v>
      </c>
      <c r="E6798" s="51">
        <v>9.6544800000000008E-9</v>
      </c>
      <c r="F6798" s="52">
        <v>3.8600000000000003E-9</v>
      </c>
      <c r="G6798" s="53">
        <v>1.9354448E-7</v>
      </c>
      <c r="H6798" s="53">
        <f t="shared" si="106"/>
        <v>9.8707684800000005E-8</v>
      </c>
    </row>
    <row r="6799" spans="1:8" x14ac:dyDescent="0.4">
      <c r="A6799" s="49"/>
      <c r="B6799" s="50" t="s">
        <v>223</v>
      </c>
      <c r="C6799" s="51">
        <v>5.0730499999999999E-8</v>
      </c>
      <c r="D6799" s="51">
        <v>1.2512999999999998E-7</v>
      </c>
      <c r="E6799" s="51">
        <v>1.18938E-8</v>
      </c>
      <c r="F6799" s="52">
        <v>9.0400000000000002E-9</v>
      </c>
      <c r="G6799" s="53">
        <v>1.9679429999999998E-7</v>
      </c>
      <c r="H6799" s="53">
        <f t="shared" si="106"/>
        <v>1.0036509299999999E-7</v>
      </c>
    </row>
    <row r="6800" spans="1:8" x14ac:dyDescent="0.4">
      <c r="A6800" s="49"/>
      <c r="B6800" s="50" t="s">
        <v>356</v>
      </c>
      <c r="C6800" s="51">
        <v>5.0730499999999999E-8</v>
      </c>
      <c r="D6800" s="51">
        <v>1.2512999999999998E-7</v>
      </c>
      <c r="E6800" s="51">
        <v>1.18938E-8</v>
      </c>
      <c r="F6800" s="52">
        <v>9.0400000000000002E-9</v>
      </c>
      <c r="G6800" s="53">
        <v>1.9679429999999998E-7</v>
      </c>
      <c r="H6800" s="53">
        <f t="shared" si="106"/>
        <v>1.0036509299999999E-7</v>
      </c>
    </row>
    <row r="6801" spans="1:8" x14ac:dyDescent="0.4">
      <c r="A6801" s="49"/>
      <c r="B6801" s="50" t="s">
        <v>317</v>
      </c>
      <c r="C6801" s="51">
        <v>5.2981000000000003E-8</v>
      </c>
      <c r="D6801" s="51">
        <v>1.3001000000000001E-7</v>
      </c>
      <c r="E6801" s="51">
        <v>9.9254800000000003E-9</v>
      </c>
      <c r="F6801" s="52">
        <v>4.6399999999999997E-9</v>
      </c>
      <c r="G6801" s="53">
        <v>1.9755648000000002E-7</v>
      </c>
      <c r="H6801" s="53">
        <f t="shared" si="106"/>
        <v>1.0075380480000001E-7</v>
      </c>
    </row>
    <row r="6802" spans="1:8" x14ac:dyDescent="0.4">
      <c r="A6802" s="49"/>
      <c r="B6802" s="50" t="s">
        <v>468</v>
      </c>
      <c r="C6802" s="51">
        <v>8.2375400000000003E-8</v>
      </c>
      <c r="D6802" s="51">
        <v>5.83628E-8</v>
      </c>
      <c r="E6802" s="51">
        <v>3.3301899999999997E-8</v>
      </c>
      <c r="F6802" s="52">
        <v>2.36E-8</v>
      </c>
      <c r="G6802" s="53">
        <v>1.9764009999999998E-7</v>
      </c>
      <c r="H6802" s="53">
        <f t="shared" si="106"/>
        <v>1.0079645099999999E-7</v>
      </c>
    </row>
    <row r="6803" spans="1:8" x14ac:dyDescent="0.4">
      <c r="A6803" s="49"/>
      <c r="B6803" s="50" t="s">
        <v>334</v>
      </c>
      <c r="C6803" s="51">
        <v>1.1381499999999999E-7</v>
      </c>
      <c r="D6803" s="51">
        <v>6.9437300000000005E-8</v>
      </c>
      <c r="E6803" s="51">
        <v>5.3087499999999995E-9</v>
      </c>
      <c r="F6803" s="52">
        <v>2.55E-8</v>
      </c>
      <c r="G6803" s="53">
        <v>2.1406105E-7</v>
      </c>
      <c r="H6803" s="53">
        <f t="shared" si="106"/>
        <v>1.0917113549999999E-7</v>
      </c>
    </row>
    <row r="6804" spans="1:8" x14ac:dyDescent="0.4">
      <c r="A6804" s="49"/>
      <c r="B6804" s="50" t="s">
        <v>452</v>
      </c>
      <c r="C6804" s="51">
        <v>7.6319400000000005E-8</v>
      </c>
      <c r="D6804" s="51">
        <v>1.2630000000000001E-7</v>
      </c>
      <c r="E6804" s="51">
        <v>1.1268099999999999E-8</v>
      </c>
      <c r="F6804" s="52">
        <v>8.5599999999999986E-9</v>
      </c>
      <c r="G6804" s="53">
        <v>2.2244749999999997E-7</v>
      </c>
      <c r="H6804" s="53">
        <f t="shared" si="106"/>
        <v>1.1344822499999998E-7</v>
      </c>
    </row>
    <row r="6805" spans="1:8" x14ac:dyDescent="0.4">
      <c r="A6805" s="49"/>
      <c r="B6805" s="50" t="s">
        <v>429</v>
      </c>
      <c r="C6805" s="51">
        <v>6.609999999999999E-8</v>
      </c>
      <c r="D6805" s="51">
        <v>1.3858399999999999E-7</v>
      </c>
      <c r="E6805" s="51">
        <v>1.0999999999999999E-8</v>
      </c>
      <c r="F6805" s="52">
        <v>7.8800000000000001E-9</v>
      </c>
      <c r="G6805" s="53">
        <v>2.2356400000000003E-7</v>
      </c>
      <c r="H6805" s="53">
        <f t="shared" si="106"/>
        <v>1.1401764000000001E-7</v>
      </c>
    </row>
    <row r="6806" spans="1:8" x14ac:dyDescent="0.4">
      <c r="A6806" s="49"/>
      <c r="B6806" s="50" t="s">
        <v>292</v>
      </c>
      <c r="C6806" s="51">
        <v>5.7505800000000001E-8</v>
      </c>
      <c r="D6806" s="51">
        <v>1.1765700000000001E-7</v>
      </c>
      <c r="E6806" s="51">
        <v>2.0014899999999999E-8</v>
      </c>
      <c r="F6806" s="52">
        <v>3.6600000000000003E-8</v>
      </c>
      <c r="G6806" s="53">
        <v>2.317777E-7</v>
      </c>
      <c r="H6806" s="53">
        <f t="shared" si="106"/>
        <v>1.18206627E-7</v>
      </c>
    </row>
    <row r="6807" spans="1:8" x14ac:dyDescent="0.4">
      <c r="A6807" s="49"/>
      <c r="B6807" s="50" t="s">
        <v>385</v>
      </c>
      <c r="C6807" s="51">
        <v>6.245300000000001E-8</v>
      </c>
      <c r="D6807" s="51">
        <v>1.4631299999999999E-7</v>
      </c>
      <c r="E6807" s="51">
        <v>1.3149000000000001E-8</v>
      </c>
      <c r="F6807" s="52">
        <v>1.04E-8</v>
      </c>
      <c r="G6807" s="53">
        <v>2.32315E-7</v>
      </c>
      <c r="H6807" s="53">
        <f t="shared" si="106"/>
        <v>1.1848065E-7</v>
      </c>
    </row>
    <row r="6808" spans="1:8" x14ac:dyDescent="0.4">
      <c r="A6808" s="49"/>
      <c r="B6808" s="50" t="s">
        <v>219</v>
      </c>
      <c r="C6808" s="51">
        <v>1.3873999999999998E-7</v>
      </c>
      <c r="D6808" s="51">
        <v>7.5219599999999999E-8</v>
      </c>
      <c r="E6808" s="51">
        <v>7.18325E-9</v>
      </c>
      <c r="F6808" s="52">
        <v>2.66E-8</v>
      </c>
      <c r="G6808" s="53">
        <v>2.4774284999999998E-7</v>
      </c>
      <c r="H6808" s="53">
        <f t="shared" si="106"/>
        <v>1.2634885349999999E-7</v>
      </c>
    </row>
    <row r="6809" spans="1:8" x14ac:dyDescent="0.4">
      <c r="A6809" s="49"/>
      <c r="B6809" s="50" t="s">
        <v>369</v>
      </c>
      <c r="C6809" s="51">
        <v>8.7317200000000011E-8</v>
      </c>
      <c r="D6809" s="51">
        <v>1.17966E-7</v>
      </c>
      <c r="E6809" s="51">
        <v>1.6746099999999999E-8</v>
      </c>
      <c r="F6809" s="52">
        <v>3.0400000000000001E-8</v>
      </c>
      <c r="G6809" s="53">
        <v>2.5242930000000005E-7</v>
      </c>
      <c r="H6809" s="53">
        <f t="shared" si="106"/>
        <v>1.2873894300000003E-7</v>
      </c>
    </row>
    <row r="6810" spans="1:8" x14ac:dyDescent="0.4">
      <c r="A6810" s="49"/>
      <c r="B6810" s="50" t="s">
        <v>370</v>
      </c>
      <c r="C6810" s="51">
        <v>8.7317200000000011E-8</v>
      </c>
      <c r="D6810" s="51">
        <v>1.17966E-7</v>
      </c>
      <c r="E6810" s="51">
        <v>1.6746099999999999E-8</v>
      </c>
      <c r="F6810" s="52">
        <v>3.0400000000000001E-8</v>
      </c>
      <c r="G6810" s="53">
        <v>2.5242930000000005E-7</v>
      </c>
      <c r="H6810" s="53">
        <f t="shared" si="106"/>
        <v>1.2873894300000003E-7</v>
      </c>
    </row>
    <row r="6811" spans="1:8" x14ac:dyDescent="0.4">
      <c r="A6811" s="49"/>
      <c r="B6811" s="50" t="s">
        <v>434</v>
      </c>
      <c r="C6811" s="51">
        <v>6.9793200000000006E-8</v>
      </c>
      <c r="D6811" s="51">
        <v>1.6061000000000001E-7</v>
      </c>
      <c r="E6811" s="51">
        <v>1.23805E-8</v>
      </c>
      <c r="F6811" s="52">
        <v>1.9300000000000001E-8</v>
      </c>
      <c r="G6811" s="53">
        <v>2.620837E-7</v>
      </c>
      <c r="H6811" s="53">
        <f t="shared" si="106"/>
        <v>1.33662687E-7</v>
      </c>
    </row>
    <row r="6812" spans="1:8" x14ac:dyDescent="0.4">
      <c r="A6812" s="49"/>
      <c r="B6812" s="50" t="s">
        <v>226</v>
      </c>
      <c r="C6812" s="51">
        <v>8.7316699999999997E-8</v>
      </c>
      <c r="D6812" s="51">
        <v>1.5566899999999999E-7</v>
      </c>
      <c r="E6812" s="51">
        <v>1.3699000000000001E-8</v>
      </c>
      <c r="F6812" s="52">
        <v>1.05E-8</v>
      </c>
      <c r="G6812" s="53">
        <v>2.6718469999999999E-7</v>
      </c>
      <c r="H6812" s="53">
        <f t="shared" si="106"/>
        <v>1.3626419700000001E-7</v>
      </c>
    </row>
    <row r="6813" spans="1:8" x14ac:dyDescent="0.4">
      <c r="A6813" s="49"/>
      <c r="B6813" s="50" t="s">
        <v>433</v>
      </c>
      <c r="C6813" s="51">
        <v>7.8260000000000001E-8</v>
      </c>
      <c r="D6813" s="51">
        <v>1.6843100000000001E-7</v>
      </c>
      <c r="E6813" s="51">
        <v>1.2781499999999999E-8</v>
      </c>
      <c r="F6813" s="52">
        <v>1.66E-8</v>
      </c>
      <c r="G6813" s="53">
        <v>2.7607250000000003E-7</v>
      </c>
      <c r="H6813" s="53">
        <f t="shared" si="106"/>
        <v>1.4079697500000003E-7</v>
      </c>
    </row>
    <row r="6814" spans="1:8" x14ac:dyDescent="0.4">
      <c r="A6814" s="49"/>
      <c r="B6814" s="50" t="s">
        <v>467</v>
      </c>
      <c r="C6814" s="51">
        <v>5.9604100000000001E-8</v>
      </c>
      <c r="D6814" s="51">
        <v>1.78856E-7</v>
      </c>
      <c r="E6814" s="51">
        <v>2.5171999999999999E-8</v>
      </c>
      <c r="F6814" s="52">
        <v>3.0000000000000004E-8</v>
      </c>
      <c r="G6814" s="53">
        <v>2.9363210000000001E-7</v>
      </c>
      <c r="H6814" s="53">
        <f t="shared" si="106"/>
        <v>1.49752371E-7</v>
      </c>
    </row>
    <row r="6815" spans="1:8" x14ac:dyDescent="0.4">
      <c r="A6815" s="49"/>
      <c r="B6815" s="50" t="s">
        <v>159</v>
      </c>
      <c r="C6815" s="51">
        <v>8.7793999999999999E-8</v>
      </c>
      <c r="D6815" s="51">
        <v>5.6737699999999999E-8</v>
      </c>
      <c r="E6815" s="51">
        <v>9.458659999999999E-8</v>
      </c>
      <c r="F6815" s="52">
        <v>5.7100000000000002E-8</v>
      </c>
      <c r="G6815" s="53">
        <v>2.9621829999999996E-7</v>
      </c>
      <c r="H6815" s="53">
        <f t="shared" si="106"/>
        <v>1.5107133299999998E-7</v>
      </c>
    </row>
    <row r="6816" spans="1:8" x14ac:dyDescent="0.4">
      <c r="A6816" s="49"/>
      <c r="B6816" s="50" t="s">
        <v>463</v>
      </c>
      <c r="C6816" s="51">
        <v>8.8100000000000001E-8</v>
      </c>
      <c r="D6816" s="51">
        <v>1.8000000000000002E-7</v>
      </c>
      <c r="E6816" s="51">
        <v>1.29E-8</v>
      </c>
      <c r="F6816" s="52">
        <v>2.33E-8</v>
      </c>
      <c r="G6816" s="53">
        <v>3.0430000000000004E-7</v>
      </c>
      <c r="H6816" s="53">
        <f t="shared" si="106"/>
        <v>1.5519300000000003E-7</v>
      </c>
    </row>
    <row r="6817" spans="1:8" x14ac:dyDescent="0.4">
      <c r="A6817" s="49"/>
      <c r="B6817" s="50" t="s">
        <v>458</v>
      </c>
      <c r="C6817" s="51">
        <v>1.8180900000000001E-7</v>
      </c>
      <c r="D6817" s="51">
        <v>9.5344400000000005E-8</v>
      </c>
      <c r="E6817" s="51">
        <v>9.6567899999999993E-9</v>
      </c>
      <c r="F6817" s="52">
        <v>3.3400000000000001E-8</v>
      </c>
      <c r="G6817" s="53">
        <v>3.2021019000000003E-7</v>
      </c>
      <c r="H6817" s="53">
        <f t="shared" si="106"/>
        <v>1.6330719690000003E-7</v>
      </c>
    </row>
    <row r="6818" spans="1:8" x14ac:dyDescent="0.4">
      <c r="A6818" s="49"/>
      <c r="B6818" s="50" t="s">
        <v>430</v>
      </c>
      <c r="C6818" s="51">
        <v>8.0985999999999995E-8</v>
      </c>
      <c r="D6818" s="51">
        <v>2.3114099999999999E-7</v>
      </c>
      <c r="E6818" s="51">
        <v>1.7122999999999997E-8</v>
      </c>
      <c r="F6818" s="52">
        <v>3.2100000000000003E-8</v>
      </c>
      <c r="G6818" s="53">
        <v>3.6135000000000004E-7</v>
      </c>
      <c r="H6818" s="53">
        <f t="shared" si="106"/>
        <v>1.8428850000000003E-7</v>
      </c>
    </row>
    <row r="6819" spans="1:8" x14ac:dyDescent="0.4">
      <c r="A6819" s="49"/>
      <c r="B6819" s="50" t="s">
        <v>443</v>
      </c>
      <c r="C6819" s="51">
        <v>1.0700000000000001E-7</v>
      </c>
      <c r="D6819" s="51">
        <v>2.27645E-7</v>
      </c>
      <c r="E6819" s="51">
        <v>1.9913400000000003E-8</v>
      </c>
      <c r="F6819" s="52">
        <v>1.55E-8</v>
      </c>
      <c r="G6819" s="53">
        <v>3.7005840000000004E-7</v>
      </c>
      <c r="H6819" s="53">
        <f t="shared" si="106"/>
        <v>1.8872978400000003E-7</v>
      </c>
    </row>
    <row r="6820" spans="1:8" x14ac:dyDescent="0.4">
      <c r="A6820" s="49"/>
      <c r="B6820" s="50" t="s">
        <v>343</v>
      </c>
      <c r="C6820" s="51">
        <v>7.1184499999999998E-8</v>
      </c>
      <c r="D6820" s="51">
        <v>2.4943500000000001E-7</v>
      </c>
      <c r="E6820" s="51">
        <v>3.1136800000000005E-8</v>
      </c>
      <c r="F6820" s="52">
        <v>2.2699999999999998E-8</v>
      </c>
      <c r="G6820" s="53">
        <v>3.7445630000000006E-7</v>
      </c>
      <c r="H6820" s="53">
        <f t="shared" si="106"/>
        <v>1.9097271300000004E-7</v>
      </c>
    </row>
    <row r="6821" spans="1:8" x14ac:dyDescent="0.4">
      <c r="A6821" s="49"/>
      <c r="B6821" s="50" t="s">
        <v>371</v>
      </c>
      <c r="C6821" s="51">
        <v>6.1948099999999999E-8</v>
      </c>
      <c r="D6821" s="51">
        <v>3.03792E-7</v>
      </c>
      <c r="E6821" s="51">
        <v>1.1429399999999999E-8</v>
      </c>
      <c r="F6821" s="52">
        <v>6.2299999999999994E-9</v>
      </c>
      <c r="G6821" s="53">
        <v>3.8339950000000004E-7</v>
      </c>
      <c r="H6821" s="53">
        <f t="shared" si="106"/>
        <v>1.9553374500000004E-7</v>
      </c>
    </row>
    <row r="6822" spans="1:8" x14ac:dyDescent="0.4">
      <c r="A6822" s="49"/>
      <c r="B6822" s="50" t="s">
        <v>444</v>
      </c>
      <c r="C6822" s="51">
        <v>1.2886E-7</v>
      </c>
      <c r="D6822" s="51">
        <v>2.2755E-7</v>
      </c>
      <c r="E6822" s="51">
        <v>1.9084399999999999E-8</v>
      </c>
      <c r="F6822" s="52">
        <v>1.77E-8</v>
      </c>
      <c r="G6822" s="53">
        <v>3.9319440000000007E-7</v>
      </c>
      <c r="H6822" s="53">
        <f t="shared" si="106"/>
        <v>2.0052914400000003E-7</v>
      </c>
    </row>
    <row r="6823" spans="1:8" x14ac:dyDescent="0.4">
      <c r="A6823" s="49"/>
      <c r="B6823" s="50" t="s">
        <v>80</v>
      </c>
      <c r="C6823" s="51">
        <v>9.3119299999999991E-8</v>
      </c>
      <c r="D6823" s="51">
        <v>2.6169300000000004E-7</v>
      </c>
      <c r="E6823" s="51">
        <v>2.0463899999999998E-8</v>
      </c>
      <c r="F6823" s="52">
        <v>3.7100000000000001E-8</v>
      </c>
      <c r="G6823" s="53">
        <v>4.1237620000000002E-7</v>
      </c>
      <c r="H6823" s="53">
        <f t="shared" si="106"/>
        <v>2.1031186200000001E-7</v>
      </c>
    </row>
    <row r="6824" spans="1:8" x14ac:dyDescent="0.4">
      <c r="A6824" s="49"/>
      <c r="B6824" s="50" t="s">
        <v>411</v>
      </c>
      <c r="C6824" s="51">
        <v>1.1112600000000001E-7</v>
      </c>
      <c r="D6824" s="51">
        <v>3.0030600000000002E-7</v>
      </c>
      <c r="E6824" s="51">
        <v>2.4682400000000001E-8</v>
      </c>
      <c r="F6824" s="52">
        <v>3.62E-8</v>
      </c>
      <c r="G6824" s="53">
        <v>4.7231440000000005E-7</v>
      </c>
      <c r="H6824" s="53">
        <f t="shared" si="106"/>
        <v>2.4088034400000005E-7</v>
      </c>
    </row>
    <row r="6825" spans="1:8" x14ac:dyDescent="0.4">
      <c r="A6825" s="49"/>
      <c r="B6825" s="50" t="s">
        <v>439</v>
      </c>
      <c r="C6825" s="51">
        <v>1.1112600000000001E-7</v>
      </c>
      <c r="D6825" s="51">
        <v>3.0030600000000002E-7</v>
      </c>
      <c r="E6825" s="51">
        <v>2.4682400000000001E-8</v>
      </c>
      <c r="F6825" s="52">
        <v>3.62E-8</v>
      </c>
      <c r="G6825" s="53">
        <v>4.7231440000000005E-7</v>
      </c>
      <c r="H6825" s="53">
        <f t="shared" si="106"/>
        <v>2.4088034400000005E-7</v>
      </c>
    </row>
    <row r="6826" spans="1:8" x14ac:dyDescent="0.4">
      <c r="A6826" s="49"/>
      <c r="B6826" s="50" t="s">
        <v>440</v>
      </c>
      <c r="C6826" s="51">
        <v>1.1112600000000001E-7</v>
      </c>
      <c r="D6826" s="51">
        <v>3.0030600000000002E-7</v>
      </c>
      <c r="E6826" s="51">
        <v>2.4682400000000001E-8</v>
      </c>
      <c r="F6826" s="52">
        <v>3.62E-8</v>
      </c>
      <c r="G6826" s="53">
        <v>4.7231440000000005E-7</v>
      </c>
      <c r="H6826" s="53">
        <f t="shared" si="106"/>
        <v>2.4088034400000005E-7</v>
      </c>
    </row>
    <row r="6827" spans="1:8" x14ac:dyDescent="0.4">
      <c r="A6827" s="49"/>
      <c r="B6827" s="50" t="s">
        <v>474</v>
      </c>
      <c r="C6827" s="51">
        <v>1.1112600000000001E-7</v>
      </c>
      <c r="D6827" s="51">
        <v>3.0030600000000002E-7</v>
      </c>
      <c r="E6827" s="51">
        <v>2.4682400000000001E-8</v>
      </c>
      <c r="F6827" s="52">
        <v>3.62E-8</v>
      </c>
      <c r="G6827" s="53">
        <v>4.7231440000000005E-7</v>
      </c>
      <c r="H6827" s="53">
        <f t="shared" si="106"/>
        <v>2.4088034400000005E-7</v>
      </c>
    </row>
    <row r="6828" spans="1:8" x14ac:dyDescent="0.4">
      <c r="A6828" s="49"/>
      <c r="B6828" s="50" t="s">
        <v>456</v>
      </c>
      <c r="C6828" s="51">
        <v>1.07858E-7</v>
      </c>
      <c r="D6828" s="51">
        <v>3.02927E-7</v>
      </c>
      <c r="E6828" s="51">
        <v>2.2471599999999999E-8</v>
      </c>
      <c r="F6828" s="52">
        <v>4.1199999999999998E-8</v>
      </c>
      <c r="G6828" s="53">
        <v>4.7445660000000003E-7</v>
      </c>
      <c r="H6828" s="53">
        <f t="shared" si="106"/>
        <v>2.4197286600000001E-7</v>
      </c>
    </row>
    <row r="6829" spans="1:8" x14ac:dyDescent="0.4">
      <c r="A6829" s="49"/>
      <c r="B6829" s="50" t="s">
        <v>405</v>
      </c>
      <c r="C6829" s="51">
        <v>2.5820200000000002E-7</v>
      </c>
      <c r="D6829" s="51">
        <v>1.4674400000000001E-7</v>
      </c>
      <c r="E6829" s="51">
        <v>2.2956500000000001E-8</v>
      </c>
      <c r="F6829" s="52">
        <v>5.5899999999999998E-8</v>
      </c>
      <c r="G6829" s="53">
        <v>4.8380249999999999E-7</v>
      </c>
      <c r="H6829" s="53">
        <f t="shared" si="106"/>
        <v>2.4673927500000001E-7</v>
      </c>
    </row>
    <row r="6830" spans="1:8" x14ac:dyDescent="0.4">
      <c r="A6830" s="49"/>
      <c r="B6830" s="50" t="s">
        <v>475</v>
      </c>
      <c r="C6830" s="51">
        <v>2.0799999999999998E-7</v>
      </c>
      <c r="D6830" s="51">
        <v>2.1157100000000001E-7</v>
      </c>
      <c r="E6830" s="51">
        <v>2.4409800000000001E-8</v>
      </c>
      <c r="F6830" s="52">
        <v>5.8000000000000003E-8</v>
      </c>
      <c r="G6830" s="53">
        <v>5.0198080000000004E-7</v>
      </c>
      <c r="H6830" s="53">
        <f t="shared" si="106"/>
        <v>2.5601020800000004E-7</v>
      </c>
    </row>
    <row r="6831" spans="1:8" x14ac:dyDescent="0.4">
      <c r="A6831" s="49"/>
      <c r="B6831" s="50" t="s">
        <v>217</v>
      </c>
      <c r="C6831" s="51">
        <v>2.13384E-7</v>
      </c>
      <c r="D6831" s="51">
        <v>1.4392300000000001E-7</v>
      </c>
      <c r="E6831" s="51">
        <v>5.4959100000000001E-8</v>
      </c>
      <c r="F6831" s="52">
        <v>9.5999999999999999E-8</v>
      </c>
      <c r="G6831" s="53">
        <v>5.0826610000000013E-7</v>
      </c>
      <c r="H6831" s="53">
        <f t="shared" si="106"/>
        <v>2.5921571100000007E-7</v>
      </c>
    </row>
    <row r="6832" spans="1:8" x14ac:dyDescent="0.4">
      <c r="A6832" s="49"/>
      <c r="B6832" s="50" t="s">
        <v>418</v>
      </c>
      <c r="C6832" s="51">
        <v>2.86612E-7</v>
      </c>
      <c r="D6832" s="51">
        <v>1.7485899999999999E-7</v>
      </c>
      <c r="E6832" s="51">
        <v>1.3368699999999999E-8</v>
      </c>
      <c r="F6832" s="52">
        <v>6.4200000000000006E-8</v>
      </c>
      <c r="G6832" s="53">
        <v>5.3903969999999996E-7</v>
      </c>
      <c r="H6832" s="53">
        <f t="shared" si="106"/>
        <v>2.7491024699999996E-7</v>
      </c>
    </row>
    <row r="6833" spans="1:8" x14ac:dyDescent="0.4">
      <c r="A6833" s="49"/>
      <c r="B6833" s="50" t="s">
        <v>327</v>
      </c>
      <c r="C6833" s="51">
        <v>2.3930500000000001E-7</v>
      </c>
      <c r="D6833" s="51">
        <v>1.65671E-7</v>
      </c>
      <c r="E6833" s="51">
        <v>6.0898999999999995E-8</v>
      </c>
      <c r="F6833" s="52">
        <v>8.459999999999999E-8</v>
      </c>
      <c r="G6833" s="53">
        <v>5.504749999999999E-7</v>
      </c>
      <c r="H6833" s="53">
        <f t="shared" si="106"/>
        <v>2.8074224999999997E-7</v>
      </c>
    </row>
    <row r="6834" spans="1:8" x14ac:dyDescent="0.4">
      <c r="A6834" s="49"/>
      <c r="B6834" s="50" t="s">
        <v>426</v>
      </c>
      <c r="C6834" s="51">
        <v>1.47528E-7</v>
      </c>
      <c r="D6834" s="51">
        <v>9.0508300000000008E-8</v>
      </c>
      <c r="E6834" s="51">
        <v>2.1320399999999998E-7</v>
      </c>
      <c r="F6834" s="52">
        <v>1.0000000000000001E-7</v>
      </c>
      <c r="G6834" s="53">
        <v>5.5124030000000009E-7</v>
      </c>
      <c r="H6834" s="53">
        <f t="shared" si="106"/>
        <v>2.8113255300000003E-7</v>
      </c>
    </row>
    <row r="6835" spans="1:8" x14ac:dyDescent="0.4">
      <c r="A6835" s="49"/>
      <c r="B6835" s="50" t="s">
        <v>392</v>
      </c>
      <c r="C6835" s="51">
        <v>1.71693E-7</v>
      </c>
      <c r="D6835" s="51">
        <v>3.3813400000000003E-7</v>
      </c>
      <c r="E6835" s="51">
        <v>1.4882099999999999E-8</v>
      </c>
      <c r="F6835" s="52">
        <v>3.2700000000000002E-8</v>
      </c>
      <c r="G6835" s="53">
        <v>5.5740909999999992E-7</v>
      </c>
      <c r="H6835" s="53">
        <f t="shared" si="106"/>
        <v>2.8427864099999994E-7</v>
      </c>
    </row>
    <row r="6836" spans="1:8" x14ac:dyDescent="0.4">
      <c r="A6836" s="49"/>
      <c r="B6836" s="50" t="s">
        <v>298</v>
      </c>
      <c r="C6836" s="51">
        <v>1.1106300000000001E-7</v>
      </c>
      <c r="D6836" s="51">
        <v>2.7029199999999997E-7</v>
      </c>
      <c r="E6836" s="51">
        <v>4.7827900000000004E-8</v>
      </c>
      <c r="F6836" s="52">
        <v>1.5200000000000001E-7</v>
      </c>
      <c r="G6836" s="53">
        <v>5.8118290000000006E-7</v>
      </c>
      <c r="H6836" s="53">
        <f t="shared" si="106"/>
        <v>2.9640327900000002E-7</v>
      </c>
    </row>
    <row r="6837" spans="1:8" x14ac:dyDescent="0.4">
      <c r="A6837" s="49"/>
      <c r="B6837" s="50" t="s">
        <v>435</v>
      </c>
      <c r="C6837" s="51">
        <v>1.5255E-7</v>
      </c>
      <c r="D6837" s="51">
        <v>3.9262999999999999E-7</v>
      </c>
      <c r="E6837" s="51">
        <v>1.94584E-8</v>
      </c>
      <c r="F6837" s="52">
        <v>2.8600000000000001E-8</v>
      </c>
      <c r="G6837" s="53">
        <v>5.9323839999999995E-7</v>
      </c>
      <c r="H6837" s="53">
        <f t="shared" si="106"/>
        <v>3.0255158399999999E-7</v>
      </c>
    </row>
    <row r="6838" spans="1:8" x14ac:dyDescent="0.4">
      <c r="A6838" s="49"/>
      <c r="B6838" s="50" t="s">
        <v>469</v>
      </c>
      <c r="C6838" s="51">
        <v>1.5255E-7</v>
      </c>
      <c r="D6838" s="51">
        <v>3.9262999999999999E-7</v>
      </c>
      <c r="E6838" s="51">
        <v>1.94584E-8</v>
      </c>
      <c r="F6838" s="52">
        <v>2.8600000000000001E-8</v>
      </c>
      <c r="G6838" s="53">
        <v>5.9323839999999995E-7</v>
      </c>
      <c r="H6838" s="53">
        <f t="shared" si="106"/>
        <v>3.0255158399999999E-7</v>
      </c>
    </row>
    <row r="6839" spans="1:8" x14ac:dyDescent="0.4">
      <c r="A6839" s="49"/>
      <c r="B6839" s="50" t="s">
        <v>413</v>
      </c>
      <c r="C6839" s="51">
        <v>3.2223100000000002E-7</v>
      </c>
      <c r="D6839" s="51">
        <v>1.8547900000000002E-7</v>
      </c>
      <c r="E6839" s="51">
        <v>2.7891200000000002E-8</v>
      </c>
      <c r="F6839" s="52">
        <v>7.8800000000000004E-8</v>
      </c>
      <c r="G6839" s="53">
        <v>6.144011999999999E-7</v>
      </c>
      <c r="H6839" s="53">
        <f t="shared" si="106"/>
        <v>3.1334461199999997E-7</v>
      </c>
    </row>
    <row r="6840" spans="1:8" x14ac:dyDescent="0.4">
      <c r="A6840" s="49"/>
      <c r="B6840" s="50" t="s">
        <v>87</v>
      </c>
      <c r="C6840" s="51">
        <v>1.73E-7</v>
      </c>
      <c r="D6840" s="51">
        <v>4.2390599999999998E-7</v>
      </c>
      <c r="E6840" s="51">
        <v>3.5200000000000004E-8</v>
      </c>
      <c r="F6840" s="52">
        <v>3.6500000000000003E-8</v>
      </c>
      <c r="G6840" s="53">
        <v>6.68606E-7</v>
      </c>
      <c r="H6840" s="53">
        <f t="shared" si="106"/>
        <v>3.4098906000000002E-7</v>
      </c>
    </row>
    <row r="6841" spans="1:8" x14ac:dyDescent="0.4">
      <c r="A6841" s="49"/>
      <c r="B6841" s="50" t="s">
        <v>284</v>
      </c>
      <c r="C6841" s="51">
        <v>3.5851299999999998E-7</v>
      </c>
      <c r="D6841" s="51">
        <v>2.2415099999999998E-7</v>
      </c>
      <c r="E6841" s="51">
        <v>4.4732900000000002E-8</v>
      </c>
      <c r="F6841" s="52">
        <v>9.1700000000000007E-8</v>
      </c>
      <c r="G6841" s="53">
        <v>7.190969E-7</v>
      </c>
      <c r="H6841" s="53">
        <f t="shared" si="106"/>
        <v>3.6673941900000002E-7</v>
      </c>
    </row>
    <row r="6842" spans="1:8" x14ac:dyDescent="0.4">
      <c r="A6842" s="49"/>
      <c r="B6842" s="50" t="s">
        <v>220</v>
      </c>
      <c r="C6842" s="51">
        <v>4.1990700000000003E-7</v>
      </c>
      <c r="D6842" s="51">
        <v>2.32319E-7</v>
      </c>
      <c r="E6842" s="51">
        <v>2.7674999999999998E-8</v>
      </c>
      <c r="F6842" s="52">
        <v>8.5500000000000005E-8</v>
      </c>
      <c r="G6842" s="53">
        <v>7.6540099999999993E-7</v>
      </c>
      <c r="H6842" s="53">
        <f t="shared" si="106"/>
        <v>3.9035450999999995E-7</v>
      </c>
    </row>
    <row r="6843" spans="1:8" x14ac:dyDescent="0.4">
      <c r="A6843" s="49"/>
      <c r="B6843" s="50" t="s">
        <v>357</v>
      </c>
      <c r="C6843" s="51">
        <v>1.67E-7</v>
      </c>
      <c r="D6843" s="51">
        <v>5.2300000000000001E-7</v>
      </c>
      <c r="E6843" s="51">
        <v>4.1000000000000003E-8</v>
      </c>
      <c r="F6843" s="52">
        <v>4.1100000000000004E-8</v>
      </c>
      <c r="G6843" s="53">
        <v>7.7210000000000009E-7</v>
      </c>
      <c r="H6843" s="53">
        <f t="shared" si="106"/>
        <v>3.9377100000000004E-7</v>
      </c>
    </row>
    <row r="6844" spans="1:8" x14ac:dyDescent="0.4">
      <c r="A6844" s="49"/>
      <c r="B6844" s="50" t="s">
        <v>450</v>
      </c>
      <c r="C6844" s="51">
        <v>2.7262400000000002E-7</v>
      </c>
      <c r="D6844" s="51">
        <v>2.9577999999999997E-7</v>
      </c>
      <c r="E6844" s="51">
        <v>6.8825100000000001E-8</v>
      </c>
      <c r="F6844" s="52">
        <v>1.67E-7</v>
      </c>
      <c r="G6844" s="53">
        <v>8.0422910000000007E-7</v>
      </c>
      <c r="H6844" s="53">
        <f t="shared" si="106"/>
        <v>4.1015684100000004E-7</v>
      </c>
    </row>
    <row r="6845" spans="1:8" x14ac:dyDescent="0.4">
      <c r="A6845" s="49"/>
      <c r="B6845" s="50" t="s">
        <v>330</v>
      </c>
      <c r="C6845" s="51">
        <v>4.9365100000000006E-7</v>
      </c>
      <c r="D6845" s="51">
        <v>1.8260499999999999E-7</v>
      </c>
      <c r="E6845" s="51">
        <v>4.5202099999999996E-8</v>
      </c>
      <c r="F6845" s="52">
        <v>1.35E-7</v>
      </c>
      <c r="G6845" s="53">
        <v>8.5645810000000002E-7</v>
      </c>
      <c r="H6845" s="53">
        <f t="shared" si="106"/>
        <v>4.3679363100000002E-7</v>
      </c>
    </row>
    <row r="6846" spans="1:8" x14ac:dyDescent="0.4">
      <c r="A6846" s="49"/>
      <c r="B6846" s="50" t="s">
        <v>432</v>
      </c>
      <c r="C6846" s="51">
        <v>2.2646200000000001E-7</v>
      </c>
      <c r="D6846" s="51">
        <v>5.0460599999999996E-7</v>
      </c>
      <c r="E6846" s="51">
        <v>6.0470699999999996E-8</v>
      </c>
      <c r="F6846" s="52">
        <v>6.7000000000000004E-8</v>
      </c>
      <c r="G6846" s="53">
        <v>8.5853870000000001E-7</v>
      </c>
      <c r="H6846" s="53">
        <f t="shared" si="106"/>
        <v>4.37854737E-7</v>
      </c>
    </row>
    <row r="6847" spans="1:8" x14ac:dyDescent="0.4">
      <c r="A6847" s="49"/>
      <c r="B6847" s="50" t="s">
        <v>225</v>
      </c>
      <c r="C6847" s="51">
        <v>2.01642E-7</v>
      </c>
      <c r="D6847" s="51">
        <v>5.7405800000000004E-7</v>
      </c>
      <c r="E6847" s="51">
        <v>4.9517900000000002E-8</v>
      </c>
      <c r="F6847" s="52">
        <v>7.0799999999999999E-8</v>
      </c>
      <c r="G6847" s="53">
        <v>8.960179E-7</v>
      </c>
      <c r="H6847" s="53">
        <f t="shared" si="106"/>
        <v>4.5696912900000001E-7</v>
      </c>
    </row>
    <row r="6848" spans="1:8" x14ac:dyDescent="0.4">
      <c r="A6848" s="49"/>
      <c r="B6848" s="50" t="s">
        <v>393</v>
      </c>
      <c r="C6848" s="51">
        <v>5.2516399999999992E-7</v>
      </c>
      <c r="D6848" s="51">
        <v>2.6913000000000003E-7</v>
      </c>
      <c r="E6848" s="51">
        <v>2.023E-8</v>
      </c>
      <c r="F6848" s="52">
        <v>8.3200000000000004E-8</v>
      </c>
      <c r="G6848" s="53">
        <v>8.9772399999999992E-7</v>
      </c>
      <c r="H6848" s="53">
        <f t="shared" si="106"/>
        <v>4.5783923999999997E-7</v>
      </c>
    </row>
    <row r="6849" spans="1:8" x14ac:dyDescent="0.4">
      <c r="A6849" s="49"/>
      <c r="B6849" s="50" t="s">
        <v>471</v>
      </c>
      <c r="C6849" s="51">
        <v>3.77E-7</v>
      </c>
      <c r="D6849" s="51">
        <v>2.3015300000000001E-7</v>
      </c>
      <c r="E6849" s="51">
        <v>1.59812E-7</v>
      </c>
      <c r="F6849" s="52">
        <v>1.37E-7</v>
      </c>
      <c r="G6849" s="53">
        <v>9.0396500000000003E-7</v>
      </c>
      <c r="H6849" s="53">
        <f t="shared" si="106"/>
        <v>4.6102215000000005E-7</v>
      </c>
    </row>
    <row r="6850" spans="1:8" x14ac:dyDescent="0.4">
      <c r="A6850" s="49"/>
      <c r="B6850" s="50" t="s">
        <v>476</v>
      </c>
      <c r="C6850" s="51">
        <v>4.3500000000000002E-7</v>
      </c>
      <c r="D6850" s="51">
        <v>3.2600000000000003E-7</v>
      </c>
      <c r="E6850" s="51">
        <v>4.5092300000000001E-8</v>
      </c>
      <c r="F6850" s="52">
        <v>1.2499999999999999E-7</v>
      </c>
      <c r="G6850" s="53">
        <v>9.3109229999999999E-7</v>
      </c>
      <c r="H6850" s="53">
        <f t="shared" si="106"/>
        <v>4.7485707299999998E-7</v>
      </c>
    </row>
    <row r="6851" spans="1:8" x14ac:dyDescent="0.4">
      <c r="A6851" s="49"/>
      <c r="B6851" s="50" t="s">
        <v>350</v>
      </c>
      <c r="C6851" s="51">
        <v>1.9399999999999999E-7</v>
      </c>
      <c r="D6851" s="51">
        <v>6.0726899999999998E-7</v>
      </c>
      <c r="E6851" s="51">
        <v>5.4457700000000001E-8</v>
      </c>
      <c r="F6851" s="52">
        <v>7.98E-8</v>
      </c>
      <c r="G6851" s="53">
        <v>9.3552670000000006E-7</v>
      </c>
      <c r="H6851" s="53">
        <f t="shared" si="106"/>
        <v>4.7711861700000004E-7</v>
      </c>
    </row>
    <row r="6852" spans="1:8" x14ac:dyDescent="0.4">
      <c r="A6852" s="49"/>
      <c r="B6852" s="50" t="s">
        <v>349</v>
      </c>
      <c r="C6852" s="51">
        <v>1.9401E-7</v>
      </c>
      <c r="D6852" s="51">
        <v>6.0726899999999998E-7</v>
      </c>
      <c r="E6852" s="51">
        <v>5.4457700000000001E-8</v>
      </c>
      <c r="F6852" s="52">
        <v>7.98E-8</v>
      </c>
      <c r="G6852" s="53">
        <v>9.3553669999999991E-7</v>
      </c>
      <c r="H6852" s="53">
        <f t="shared" si="106"/>
        <v>4.7712371700000001E-7</v>
      </c>
    </row>
    <row r="6853" spans="1:8" x14ac:dyDescent="0.4">
      <c r="A6853" s="49"/>
      <c r="B6853" s="50" t="s">
        <v>74</v>
      </c>
      <c r="C6853" s="51">
        <v>1.9401E-7</v>
      </c>
      <c r="D6853" s="51">
        <v>6.0726899999999998E-7</v>
      </c>
      <c r="E6853" s="51">
        <v>5.4457700000000001E-8</v>
      </c>
      <c r="F6853" s="52">
        <v>7.98E-8</v>
      </c>
      <c r="G6853" s="53">
        <v>9.3553669999999991E-7</v>
      </c>
      <c r="H6853" s="53">
        <f t="shared" si="106"/>
        <v>4.7712371700000001E-7</v>
      </c>
    </row>
    <row r="6854" spans="1:8" x14ac:dyDescent="0.4">
      <c r="A6854" s="49"/>
      <c r="B6854" s="50" t="s">
        <v>329</v>
      </c>
      <c r="C6854" s="51">
        <v>2.3272300000000001E-7</v>
      </c>
      <c r="D6854" s="51">
        <v>6.2545199999999993E-7</v>
      </c>
      <c r="E6854" s="51">
        <v>5.4969999999999995E-8</v>
      </c>
      <c r="F6854" s="52">
        <v>7.7000000000000001E-8</v>
      </c>
      <c r="G6854" s="53">
        <v>9.9014500000000003E-7</v>
      </c>
      <c r="H6854" s="53">
        <f t="shared" si="106"/>
        <v>5.0497394999999998E-7</v>
      </c>
    </row>
    <row r="6855" spans="1:8" x14ac:dyDescent="0.4">
      <c r="A6855" s="49"/>
      <c r="B6855" s="50" t="s">
        <v>333</v>
      </c>
      <c r="C6855" s="51">
        <v>2.3106499999999998E-7</v>
      </c>
      <c r="D6855" s="51">
        <v>6.43559E-7</v>
      </c>
      <c r="E6855" s="51">
        <v>4.7567499999999999E-8</v>
      </c>
      <c r="F6855" s="52">
        <v>8.6199999999999991E-8</v>
      </c>
      <c r="G6855" s="53">
        <v>1.0083915000000002E-6</v>
      </c>
      <c r="H6855" s="53">
        <f t="shared" si="106"/>
        <v>5.1427966500000013E-7</v>
      </c>
    </row>
    <row r="6856" spans="1:8" x14ac:dyDescent="0.4">
      <c r="A6856" s="49"/>
      <c r="B6856" s="50" t="s">
        <v>91</v>
      </c>
      <c r="C6856" s="51">
        <v>4.9395400000000006E-7</v>
      </c>
      <c r="D6856" s="51">
        <v>3.4610499999999999E-7</v>
      </c>
      <c r="E6856" s="51">
        <v>4.0513699999999998E-8</v>
      </c>
      <c r="F6856" s="52">
        <v>1.6199999999999999E-7</v>
      </c>
      <c r="G6856" s="53">
        <v>1.0425726999999998E-6</v>
      </c>
      <c r="H6856" s="53">
        <f t="shared" si="106"/>
        <v>5.317120769999999E-7</v>
      </c>
    </row>
    <row r="6857" spans="1:8" x14ac:dyDescent="0.4">
      <c r="A6857" s="49"/>
      <c r="B6857" s="50" t="s">
        <v>410</v>
      </c>
      <c r="C6857" s="51">
        <v>3.23473E-7</v>
      </c>
      <c r="D6857" s="51">
        <v>7.4582100000000007E-7</v>
      </c>
      <c r="E6857" s="51">
        <v>1.47133E-8</v>
      </c>
      <c r="F6857" s="52">
        <v>1.8399999999999999E-8</v>
      </c>
      <c r="G6857" s="53">
        <v>1.1024073000000002E-6</v>
      </c>
      <c r="H6857" s="53">
        <f t="shared" ref="H6857:H6920" si="107">G6857*0.51</f>
        <v>5.6222772300000018E-7</v>
      </c>
    </row>
    <row r="6858" spans="1:8" x14ac:dyDescent="0.4">
      <c r="A6858" s="49"/>
      <c r="B6858" s="50" t="s">
        <v>461</v>
      </c>
      <c r="C6858" s="51">
        <v>2.4293200000000002E-7</v>
      </c>
      <c r="D6858" s="51">
        <v>6.6852100000000009E-7</v>
      </c>
      <c r="E6858" s="51">
        <v>2.7971400000000001E-8</v>
      </c>
      <c r="F6858" s="52">
        <v>1.6400000000000001E-7</v>
      </c>
      <c r="G6858" s="53">
        <v>1.1034244000000001E-6</v>
      </c>
      <c r="H6858" s="53">
        <f t="shared" si="107"/>
        <v>5.6274644400000005E-7</v>
      </c>
    </row>
    <row r="6859" spans="1:8" x14ac:dyDescent="0.4">
      <c r="A6859" s="49"/>
      <c r="B6859" s="50" t="s">
        <v>358</v>
      </c>
      <c r="C6859" s="51">
        <v>5.0799999999999994E-7</v>
      </c>
      <c r="D6859" s="51">
        <v>3.6900000000000004E-7</v>
      </c>
      <c r="E6859" s="51">
        <v>8.7499999999999996E-8</v>
      </c>
      <c r="F6859" s="52">
        <v>1.9000000000000001E-7</v>
      </c>
      <c r="G6859" s="53">
        <v>1.1544999999999999E-6</v>
      </c>
      <c r="H6859" s="53">
        <f t="shared" si="107"/>
        <v>5.8879499999999995E-7</v>
      </c>
    </row>
    <row r="6860" spans="1:8" x14ac:dyDescent="0.4">
      <c r="A6860" s="49"/>
      <c r="B6860" s="50" t="s">
        <v>238</v>
      </c>
      <c r="C6860" s="51">
        <v>2.2699999999999998E-7</v>
      </c>
      <c r="D6860" s="51">
        <v>6.2719100000000007E-7</v>
      </c>
      <c r="E6860" s="51">
        <v>2.4600000000000002E-8</v>
      </c>
      <c r="F6860" s="52">
        <v>2.7799999999999997E-7</v>
      </c>
      <c r="G6860" s="53">
        <v>1.1567910000000001E-6</v>
      </c>
      <c r="H6860" s="53">
        <f t="shared" si="107"/>
        <v>5.8996341000000001E-7</v>
      </c>
    </row>
    <row r="6861" spans="1:8" x14ac:dyDescent="0.4">
      <c r="A6861" s="49"/>
      <c r="B6861" s="50" t="s">
        <v>296</v>
      </c>
      <c r="C6861" s="51">
        <v>2.4611999999999998E-7</v>
      </c>
      <c r="D6861" s="51">
        <v>7.0655800000000005E-7</v>
      </c>
      <c r="E6861" s="51">
        <v>4.1325899999999997E-8</v>
      </c>
      <c r="F6861" s="52">
        <v>1.9499999999999999E-7</v>
      </c>
      <c r="G6861" s="53">
        <v>1.1890038999999999E-6</v>
      </c>
      <c r="H6861" s="53">
        <f t="shared" si="107"/>
        <v>6.0639198899999998E-7</v>
      </c>
    </row>
    <row r="6862" spans="1:8" x14ac:dyDescent="0.4">
      <c r="A6862" s="49"/>
      <c r="B6862" s="50" t="s">
        <v>373</v>
      </c>
      <c r="C6862" s="51">
        <v>3.7474900000000002E-7</v>
      </c>
      <c r="D6862" s="51">
        <v>6.1025599999999996E-7</v>
      </c>
      <c r="E6862" s="51">
        <v>1.2146999999999999E-7</v>
      </c>
      <c r="F6862" s="52">
        <v>1.7000000000000001E-7</v>
      </c>
      <c r="G6862" s="53">
        <v>1.2764749999999999E-6</v>
      </c>
      <c r="H6862" s="53">
        <f t="shared" si="107"/>
        <v>6.5100225E-7</v>
      </c>
    </row>
    <row r="6863" spans="1:8" x14ac:dyDescent="0.4">
      <c r="A6863" s="49"/>
      <c r="B6863" s="50" t="s">
        <v>351</v>
      </c>
      <c r="C6863" s="51">
        <v>5.7785299999999998E-7</v>
      </c>
      <c r="D6863" s="51">
        <v>3.2108800000000002E-7</v>
      </c>
      <c r="E6863" s="51">
        <v>1.8752299999999998E-7</v>
      </c>
      <c r="F6863" s="52">
        <v>2.7799999999999997E-7</v>
      </c>
      <c r="G6863" s="53">
        <v>1.3644640000000001E-6</v>
      </c>
      <c r="H6863" s="53">
        <f t="shared" si="107"/>
        <v>6.9587664000000005E-7</v>
      </c>
    </row>
    <row r="6864" spans="1:8" x14ac:dyDescent="0.4">
      <c r="A6864" s="49"/>
      <c r="B6864" s="50" t="s">
        <v>386</v>
      </c>
      <c r="C6864" s="51">
        <v>3.9941100000000003E-7</v>
      </c>
      <c r="D6864" s="51">
        <v>7.7074000000000003E-7</v>
      </c>
      <c r="E6864" s="51">
        <v>3.0977099999999999E-8</v>
      </c>
      <c r="F6864" s="52">
        <v>2.28E-7</v>
      </c>
      <c r="G6864" s="53">
        <v>1.4291281000000001E-6</v>
      </c>
      <c r="H6864" s="53">
        <f t="shared" si="107"/>
        <v>7.2885533100000009E-7</v>
      </c>
    </row>
    <row r="6865" spans="1:8" x14ac:dyDescent="0.4">
      <c r="A6865" s="49"/>
      <c r="B6865" s="50" t="s">
        <v>375</v>
      </c>
      <c r="C6865" s="51">
        <v>3.6000000000000005E-7</v>
      </c>
      <c r="D6865" s="51">
        <v>8.4336500000000003E-7</v>
      </c>
      <c r="E6865" s="51">
        <v>5.0599999999999996E-8</v>
      </c>
      <c r="F6865" s="52">
        <v>2.05E-7</v>
      </c>
      <c r="G6865" s="53">
        <v>1.458965E-6</v>
      </c>
      <c r="H6865" s="53">
        <f t="shared" si="107"/>
        <v>7.4407214999999998E-7</v>
      </c>
    </row>
    <row r="6866" spans="1:8" x14ac:dyDescent="0.4">
      <c r="A6866" s="49"/>
      <c r="B6866" s="50" t="s">
        <v>453</v>
      </c>
      <c r="C6866" s="51">
        <v>3.3918499999999998E-7</v>
      </c>
      <c r="D6866" s="51">
        <v>9.1696700000000001E-7</v>
      </c>
      <c r="E6866" s="51">
        <v>2.3710000000000002E-8</v>
      </c>
      <c r="F6866" s="52">
        <v>4.1300000000000001E-7</v>
      </c>
      <c r="G6866" s="53">
        <v>1.6928619999999999E-6</v>
      </c>
      <c r="H6866" s="53">
        <f t="shared" si="107"/>
        <v>8.6335962000000002E-7</v>
      </c>
    </row>
    <row r="6867" spans="1:8" x14ac:dyDescent="0.4">
      <c r="A6867" s="49"/>
      <c r="B6867" s="50" t="s">
        <v>396</v>
      </c>
      <c r="C6867" s="51">
        <v>7.2039800000000007E-7</v>
      </c>
      <c r="D6867" s="51">
        <v>4.9885999999999996E-7</v>
      </c>
      <c r="E6867" s="51">
        <v>2.1223399999999999E-7</v>
      </c>
      <c r="F6867" s="52">
        <v>3.9500000000000003E-7</v>
      </c>
      <c r="G6867" s="53">
        <v>1.8264919999999998E-6</v>
      </c>
      <c r="H6867" s="53">
        <f t="shared" si="107"/>
        <v>9.315109199999999E-7</v>
      </c>
    </row>
    <row r="6868" spans="1:8" x14ac:dyDescent="0.4">
      <c r="A6868" s="49"/>
      <c r="B6868" s="50" t="s">
        <v>455</v>
      </c>
      <c r="C6868" s="51">
        <v>9.6659099999999995E-7</v>
      </c>
      <c r="D6868" s="51">
        <v>5.3952700000000009E-7</v>
      </c>
      <c r="E6868" s="51">
        <v>1.4265799999999998E-7</v>
      </c>
      <c r="F6868" s="52">
        <v>3.8299999999999998E-7</v>
      </c>
      <c r="G6868" s="53">
        <v>2.0317759999999999E-6</v>
      </c>
      <c r="H6868" s="53">
        <f t="shared" si="107"/>
        <v>1.0362057600000001E-6</v>
      </c>
    </row>
    <row r="6869" spans="1:8" x14ac:dyDescent="0.4">
      <c r="A6869" s="49"/>
      <c r="B6869" s="50" t="s">
        <v>364</v>
      </c>
      <c r="C6869" s="51">
        <v>3.8086899999999997E-7</v>
      </c>
      <c r="D6869" s="51">
        <v>1.37098E-6</v>
      </c>
      <c r="E6869" s="51">
        <v>6.6492699999999996E-8</v>
      </c>
      <c r="F6869" s="52">
        <v>3.27E-7</v>
      </c>
      <c r="G6869" s="53">
        <v>2.1453417000000001E-6</v>
      </c>
      <c r="H6869" s="53">
        <f t="shared" si="107"/>
        <v>1.0941242670000001E-6</v>
      </c>
    </row>
    <row r="6870" spans="1:8" x14ac:dyDescent="0.4">
      <c r="A6870" s="49"/>
      <c r="B6870" s="50" t="s">
        <v>365</v>
      </c>
      <c r="C6870" s="51">
        <v>6.8668600000000006E-7</v>
      </c>
      <c r="D6870" s="51">
        <v>3.4691900000000001E-7</v>
      </c>
      <c r="E6870" s="51">
        <v>4.4071199999999998E-7</v>
      </c>
      <c r="F6870" s="52">
        <v>8.1899999999999991E-7</v>
      </c>
      <c r="G6870" s="53">
        <v>2.293317E-6</v>
      </c>
      <c r="H6870" s="53">
        <f t="shared" si="107"/>
        <v>1.1695916700000001E-6</v>
      </c>
    </row>
    <row r="6871" spans="1:8" x14ac:dyDescent="0.4">
      <c r="A6871" s="49"/>
      <c r="B6871" s="50" t="s">
        <v>335</v>
      </c>
      <c r="C6871" s="51">
        <v>1.3657299999999999E-6</v>
      </c>
      <c r="D6871" s="51">
        <v>6.9989200000000006E-7</v>
      </c>
      <c r="E6871" s="51">
        <v>5.2609699999999996E-8</v>
      </c>
      <c r="F6871" s="52">
        <v>2.16E-7</v>
      </c>
      <c r="G6871" s="53">
        <v>2.3342317000000002E-6</v>
      </c>
      <c r="H6871" s="53">
        <f t="shared" si="107"/>
        <v>1.1904581670000001E-6</v>
      </c>
    </row>
    <row r="6872" spans="1:8" x14ac:dyDescent="0.4">
      <c r="A6872" s="49"/>
      <c r="B6872" s="50" t="s">
        <v>354</v>
      </c>
      <c r="C6872" s="51">
        <v>9.5759299999999996E-7</v>
      </c>
      <c r="D6872" s="51">
        <v>6.1393799999999995E-7</v>
      </c>
      <c r="E6872" s="51">
        <v>3.3486200000000002E-7</v>
      </c>
      <c r="F6872" s="52">
        <v>4.6400000000000003E-7</v>
      </c>
      <c r="G6872" s="53">
        <v>2.3703930000000002E-6</v>
      </c>
      <c r="H6872" s="53">
        <f t="shared" si="107"/>
        <v>1.2089004300000001E-6</v>
      </c>
    </row>
    <row r="6873" spans="1:8" x14ac:dyDescent="0.4">
      <c r="A6873" s="49"/>
      <c r="B6873" s="50" t="s">
        <v>419</v>
      </c>
      <c r="C6873" s="51">
        <v>9.3400000000000008E-7</v>
      </c>
      <c r="D6873" s="51">
        <v>7.159999999999999E-7</v>
      </c>
      <c r="E6873" s="51">
        <v>2.3300000000000001E-7</v>
      </c>
      <c r="F6873" s="52">
        <v>4.9399999999999995E-7</v>
      </c>
      <c r="G6873" s="53">
        <v>2.3769999999999999E-6</v>
      </c>
      <c r="H6873" s="53">
        <f t="shared" si="107"/>
        <v>1.21227E-6</v>
      </c>
    </row>
    <row r="6874" spans="1:8" x14ac:dyDescent="0.4">
      <c r="A6874" s="49"/>
      <c r="B6874" s="50" t="s">
        <v>384</v>
      </c>
      <c r="C6874" s="51">
        <v>7.3466999999999995E-7</v>
      </c>
      <c r="D6874" s="51">
        <v>3.7876599999999999E-7</v>
      </c>
      <c r="E6874" s="51">
        <v>4.5690800000000003E-7</v>
      </c>
      <c r="F6874" s="52">
        <v>8.6700000000000002E-7</v>
      </c>
      <c r="G6874" s="53">
        <v>2.4373440000000003E-6</v>
      </c>
      <c r="H6874" s="53">
        <f t="shared" si="107"/>
        <v>1.2430454400000001E-6</v>
      </c>
    </row>
    <row r="6875" spans="1:8" x14ac:dyDescent="0.4">
      <c r="A6875" s="49"/>
      <c r="B6875" s="50" t="s">
        <v>417</v>
      </c>
      <c r="C6875" s="51">
        <v>9.83485E-7</v>
      </c>
      <c r="D6875" s="51">
        <v>4.8818999999999998E-7</v>
      </c>
      <c r="E6875" s="51">
        <v>3.7145899999999999E-7</v>
      </c>
      <c r="F6875" s="52">
        <v>7.6400000000000001E-7</v>
      </c>
      <c r="G6875" s="53">
        <v>2.6071340000000001E-6</v>
      </c>
      <c r="H6875" s="53">
        <f t="shared" si="107"/>
        <v>1.3296383400000001E-6</v>
      </c>
    </row>
    <row r="6876" spans="1:8" x14ac:dyDescent="0.4">
      <c r="A6876" s="49"/>
      <c r="B6876" s="50" t="s">
        <v>414</v>
      </c>
      <c r="C6876" s="51">
        <v>1.2086299999999999E-6</v>
      </c>
      <c r="D6876" s="51">
        <v>8.5518699999999994E-7</v>
      </c>
      <c r="E6876" s="51">
        <v>1.7146699999999998E-7</v>
      </c>
      <c r="F6876" s="52">
        <v>3.77E-7</v>
      </c>
      <c r="G6876" s="53">
        <v>2.6122839999999999E-6</v>
      </c>
      <c r="H6876" s="53">
        <f t="shared" si="107"/>
        <v>1.3322648400000001E-6</v>
      </c>
    </row>
    <row r="6877" spans="1:8" x14ac:dyDescent="0.4">
      <c r="A6877" s="49"/>
      <c r="B6877" s="50" t="s">
        <v>215</v>
      </c>
      <c r="C6877" s="51">
        <v>5.6718100000000005E-7</v>
      </c>
      <c r="D6877" s="51">
        <v>1.6753899999999998E-6</v>
      </c>
      <c r="E6877" s="51">
        <v>4.8848899999999997E-8</v>
      </c>
      <c r="F6877" s="52">
        <v>4.1300000000000001E-7</v>
      </c>
      <c r="G6877" s="53">
        <v>2.7044199000000005E-6</v>
      </c>
      <c r="H6877" s="53">
        <f t="shared" si="107"/>
        <v>1.3792541490000003E-6</v>
      </c>
    </row>
    <row r="6878" spans="1:8" x14ac:dyDescent="0.4">
      <c r="A6878" s="49"/>
      <c r="B6878" s="50" t="s">
        <v>397</v>
      </c>
      <c r="C6878" s="51">
        <v>5.6718100000000005E-7</v>
      </c>
      <c r="D6878" s="51">
        <v>1.6753899999999998E-6</v>
      </c>
      <c r="E6878" s="51">
        <v>4.8848899999999997E-8</v>
      </c>
      <c r="F6878" s="52">
        <v>4.1300000000000001E-7</v>
      </c>
      <c r="G6878" s="53">
        <v>2.7044199000000005E-6</v>
      </c>
      <c r="H6878" s="53">
        <f t="shared" si="107"/>
        <v>1.3792541490000003E-6</v>
      </c>
    </row>
    <row r="6879" spans="1:8" x14ac:dyDescent="0.4">
      <c r="A6879" s="49"/>
      <c r="B6879" s="50" t="s">
        <v>378</v>
      </c>
      <c r="C6879" s="51">
        <v>7.2569099999999996E-7</v>
      </c>
      <c r="D6879" s="51">
        <v>1.61417E-6</v>
      </c>
      <c r="E6879" s="51">
        <v>1.61049E-7</v>
      </c>
      <c r="F6879" s="52">
        <v>3.6800000000000001E-7</v>
      </c>
      <c r="G6879" s="53">
        <v>2.8689099999999996E-6</v>
      </c>
      <c r="H6879" s="53">
        <f t="shared" si="107"/>
        <v>1.4631440999999999E-6</v>
      </c>
    </row>
    <row r="6880" spans="1:8" x14ac:dyDescent="0.4">
      <c r="A6880" s="49"/>
      <c r="B6880" s="50" t="s">
        <v>307</v>
      </c>
      <c r="C6880" s="51">
        <v>1.63318E-6</v>
      </c>
      <c r="D6880" s="51">
        <v>9.9441599999999998E-7</v>
      </c>
      <c r="E6880" s="51">
        <v>1.09064E-7</v>
      </c>
      <c r="F6880" s="52">
        <v>2.8599999999999999E-7</v>
      </c>
      <c r="G6880" s="53">
        <v>3.02266E-6</v>
      </c>
      <c r="H6880" s="53">
        <f t="shared" si="107"/>
        <v>1.5415566000000001E-6</v>
      </c>
    </row>
    <row r="6881" spans="1:8" x14ac:dyDescent="0.4">
      <c r="A6881" s="49"/>
      <c r="B6881" s="50" t="s">
        <v>446</v>
      </c>
      <c r="C6881" s="51">
        <v>7.8199999999999999E-7</v>
      </c>
      <c r="D6881" s="51">
        <v>1.5200000000000001E-6</v>
      </c>
      <c r="E6881" s="51">
        <v>2.23E-7</v>
      </c>
      <c r="F6881" s="52">
        <v>5.0999999999999999E-7</v>
      </c>
      <c r="G6881" s="53">
        <v>3.0350000000000002E-6</v>
      </c>
      <c r="H6881" s="53">
        <f t="shared" si="107"/>
        <v>1.5478500000000001E-6</v>
      </c>
    </row>
    <row r="6882" spans="1:8" x14ac:dyDescent="0.4">
      <c r="A6882" s="49"/>
      <c r="B6882" s="50" t="s">
        <v>342</v>
      </c>
      <c r="C6882" s="51">
        <v>1.1998200000000001E-6</v>
      </c>
      <c r="D6882" s="51">
        <v>1.0295000000000001E-6</v>
      </c>
      <c r="E6882" s="51">
        <v>5.7715600000000001E-7</v>
      </c>
      <c r="F6882" s="52">
        <v>2.9100000000000005E-7</v>
      </c>
      <c r="G6882" s="53">
        <v>3.0974760000000002E-6</v>
      </c>
      <c r="H6882" s="53">
        <f t="shared" si="107"/>
        <v>1.5797127600000002E-6</v>
      </c>
    </row>
    <row r="6883" spans="1:8" x14ac:dyDescent="0.4">
      <c r="A6883" s="49"/>
      <c r="B6883" s="50" t="s">
        <v>399</v>
      </c>
      <c r="C6883" s="51">
        <v>1.20591E-6</v>
      </c>
      <c r="D6883" s="51">
        <v>9.4559199999999999E-7</v>
      </c>
      <c r="E6883" s="51">
        <v>4.0816799999999998E-7</v>
      </c>
      <c r="F6883" s="52">
        <v>5.7100000000000002E-7</v>
      </c>
      <c r="G6883" s="53">
        <v>3.13067E-6</v>
      </c>
      <c r="H6883" s="53">
        <f t="shared" si="107"/>
        <v>1.5966417E-6</v>
      </c>
    </row>
    <row r="6884" spans="1:8" x14ac:dyDescent="0.4">
      <c r="A6884" s="49"/>
      <c r="B6884" s="50" t="s">
        <v>380</v>
      </c>
      <c r="C6884" s="51">
        <v>1.2965E-6</v>
      </c>
      <c r="D6884" s="51">
        <v>8.3122100000000003E-7</v>
      </c>
      <c r="E6884" s="51">
        <v>4.5337500000000002E-7</v>
      </c>
      <c r="F6884" s="52">
        <v>6.2799999999999996E-7</v>
      </c>
      <c r="G6884" s="53">
        <v>3.2090959999999998E-6</v>
      </c>
      <c r="H6884" s="53">
        <f t="shared" si="107"/>
        <v>1.63663896E-6</v>
      </c>
    </row>
    <row r="6885" spans="1:8" x14ac:dyDescent="0.4">
      <c r="A6885" s="49"/>
      <c r="B6885" s="50" t="s">
        <v>398</v>
      </c>
      <c r="C6885" s="51">
        <v>9.9676600000000005E-7</v>
      </c>
      <c r="D6885" s="51">
        <v>1.5512000000000001E-6</v>
      </c>
      <c r="E6885" s="51">
        <v>2.5460299999999999E-7</v>
      </c>
      <c r="F6885" s="52">
        <v>4.8400000000000005E-7</v>
      </c>
      <c r="G6885" s="53">
        <v>3.2865690000000002E-6</v>
      </c>
      <c r="H6885" s="53">
        <f t="shared" si="107"/>
        <v>1.6761501900000001E-6</v>
      </c>
    </row>
    <row r="6886" spans="1:8" x14ac:dyDescent="0.4">
      <c r="A6886" s="49"/>
      <c r="B6886" s="50" t="s">
        <v>366</v>
      </c>
      <c r="C6886" s="51">
        <v>5.00116E-7</v>
      </c>
      <c r="D6886" s="51">
        <v>2.6590599999999998E-6</v>
      </c>
      <c r="E6886" s="51">
        <v>2.5796099999999997E-8</v>
      </c>
      <c r="F6886" s="52">
        <v>1.03E-7</v>
      </c>
      <c r="G6886" s="53">
        <v>3.2879720999999997E-6</v>
      </c>
      <c r="H6886" s="53">
        <f t="shared" si="107"/>
        <v>1.6768657709999998E-6</v>
      </c>
    </row>
    <row r="6887" spans="1:8" x14ac:dyDescent="0.4">
      <c r="A6887" s="49"/>
      <c r="B6887" s="50" t="s">
        <v>441</v>
      </c>
      <c r="C6887" s="51">
        <v>1.38021E-6</v>
      </c>
      <c r="D6887" s="51">
        <v>8.8488699999999995E-7</v>
      </c>
      <c r="E6887" s="51">
        <v>4.8264699999999997E-7</v>
      </c>
      <c r="F6887" s="52">
        <v>6.6899999999999997E-7</v>
      </c>
      <c r="G6887" s="53">
        <v>3.4167439999999998E-6</v>
      </c>
      <c r="H6887" s="53">
        <f t="shared" si="107"/>
        <v>1.74253944E-6</v>
      </c>
    </row>
    <row r="6888" spans="1:8" x14ac:dyDescent="0.4">
      <c r="A6888" s="49"/>
      <c r="B6888" s="50" t="s">
        <v>391</v>
      </c>
      <c r="C6888" s="51">
        <v>1.0119E-6</v>
      </c>
      <c r="D6888" s="51">
        <v>1.8752400000000001E-6</v>
      </c>
      <c r="E6888" s="51">
        <v>3.5390600000000002E-7</v>
      </c>
      <c r="F6888" s="52">
        <v>1.8200000000000002E-7</v>
      </c>
      <c r="G6888" s="53">
        <v>3.4230460000000001E-6</v>
      </c>
      <c r="H6888" s="53">
        <f t="shared" si="107"/>
        <v>1.74575346E-6</v>
      </c>
    </row>
    <row r="6889" spans="1:8" x14ac:dyDescent="0.4">
      <c r="A6889" s="49"/>
      <c r="B6889" s="50" t="s">
        <v>266</v>
      </c>
      <c r="C6889" s="51">
        <v>7.37E-7</v>
      </c>
      <c r="D6889" s="51">
        <v>2.30069E-6</v>
      </c>
      <c r="E6889" s="51">
        <v>1.8100000000000002E-7</v>
      </c>
      <c r="F6889" s="52">
        <v>2.9200000000000002E-7</v>
      </c>
      <c r="G6889" s="53">
        <v>3.5106900000000003E-6</v>
      </c>
      <c r="H6889" s="53">
        <f t="shared" si="107"/>
        <v>1.7904519000000003E-6</v>
      </c>
    </row>
    <row r="6890" spans="1:8" x14ac:dyDescent="0.4">
      <c r="A6890" s="49"/>
      <c r="B6890" s="50" t="s">
        <v>462</v>
      </c>
      <c r="C6890" s="51">
        <v>1.27406E-6</v>
      </c>
      <c r="D6890" s="51">
        <v>1.3299099999999998E-6</v>
      </c>
      <c r="E6890" s="51">
        <v>4.7731300000000002E-8</v>
      </c>
      <c r="F6890" s="52">
        <v>8.7499999999999999E-7</v>
      </c>
      <c r="G6890" s="53">
        <v>3.5267012999999997E-6</v>
      </c>
      <c r="H6890" s="53">
        <f t="shared" si="107"/>
        <v>1.7986176629999998E-6</v>
      </c>
    </row>
    <row r="6891" spans="1:8" x14ac:dyDescent="0.4">
      <c r="A6891" s="49"/>
      <c r="B6891" s="50" t="s">
        <v>352</v>
      </c>
      <c r="C6891" s="51">
        <v>1.2201200000000001E-6</v>
      </c>
      <c r="D6891" s="51">
        <v>6.7591999999999998E-7</v>
      </c>
      <c r="E6891" s="51">
        <v>7.1921599999999995E-7</v>
      </c>
      <c r="F6891" s="52">
        <v>9.33E-7</v>
      </c>
      <c r="G6891" s="53">
        <v>3.5482559999999996E-6</v>
      </c>
      <c r="H6891" s="53">
        <f t="shared" si="107"/>
        <v>1.8096105599999998E-6</v>
      </c>
    </row>
    <row r="6892" spans="1:8" x14ac:dyDescent="0.4">
      <c r="A6892" s="49"/>
      <c r="B6892" s="50" t="s">
        <v>379</v>
      </c>
      <c r="C6892" s="51">
        <v>1.22076E-6</v>
      </c>
      <c r="D6892" s="51">
        <v>6.9181300000000003E-7</v>
      </c>
      <c r="E6892" s="51">
        <v>4.8352899999999996E-7</v>
      </c>
      <c r="F6892" s="52">
        <v>1.1800000000000001E-6</v>
      </c>
      <c r="G6892" s="53">
        <v>3.576102E-6</v>
      </c>
      <c r="H6892" s="53">
        <f t="shared" si="107"/>
        <v>1.82381202E-6</v>
      </c>
    </row>
    <row r="6893" spans="1:8" x14ac:dyDescent="0.4">
      <c r="A6893" s="49"/>
      <c r="B6893" s="50" t="s">
        <v>321</v>
      </c>
      <c r="C6893" s="51">
        <v>1.2511499999999999E-6</v>
      </c>
      <c r="D6893" s="51">
        <v>9.6306600000000006E-7</v>
      </c>
      <c r="E6893" s="51">
        <v>4.4045400000000001E-7</v>
      </c>
      <c r="F6893" s="52">
        <v>1.1000000000000001E-6</v>
      </c>
      <c r="G6893" s="53">
        <v>3.7546699999999998E-6</v>
      </c>
      <c r="H6893" s="53">
        <f t="shared" si="107"/>
        <v>1.9148816999999998E-6</v>
      </c>
    </row>
    <row r="6894" spans="1:8" x14ac:dyDescent="0.4">
      <c r="A6894" s="49"/>
      <c r="B6894" s="50" t="s">
        <v>337</v>
      </c>
      <c r="C6894" s="51">
        <v>1.84004E-6</v>
      </c>
      <c r="D6894" s="51">
        <v>1.1883699999999999E-6</v>
      </c>
      <c r="E6894" s="51">
        <v>1.7287300000000002E-7</v>
      </c>
      <c r="F6894" s="52">
        <v>5.8899999999999999E-7</v>
      </c>
      <c r="G6894" s="53">
        <v>3.7902830000000001E-6</v>
      </c>
      <c r="H6894" s="53">
        <f t="shared" si="107"/>
        <v>1.93304433E-6</v>
      </c>
    </row>
    <row r="6895" spans="1:8" x14ac:dyDescent="0.4">
      <c r="A6895" s="49"/>
      <c r="B6895" s="50" t="s">
        <v>472</v>
      </c>
      <c r="C6895" s="51">
        <v>1.8906299999999999E-6</v>
      </c>
      <c r="D6895" s="51">
        <v>1.22135E-6</v>
      </c>
      <c r="E6895" s="51">
        <v>3.1199999999999999E-7</v>
      </c>
      <c r="F6895" s="52">
        <v>5.8400000000000004E-7</v>
      </c>
      <c r="G6895" s="53">
        <v>4.0079800000000007E-6</v>
      </c>
      <c r="H6895" s="53">
        <f t="shared" si="107"/>
        <v>2.0440698000000006E-6</v>
      </c>
    </row>
    <row r="6896" spans="1:8" x14ac:dyDescent="0.4">
      <c r="A6896" s="49"/>
      <c r="B6896" s="50" t="s">
        <v>387</v>
      </c>
      <c r="C6896" s="51">
        <v>6.6985599999999999E-7</v>
      </c>
      <c r="D6896" s="51">
        <v>2.5679800000000001E-6</v>
      </c>
      <c r="E6896" s="51">
        <v>5.0938700000000001E-8</v>
      </c>
      <c r="F6896" s="52">
        <v>7.5700000000000002E-7</v>
      </c>
      <c r="G6896" s="53">
        <v>4.0457747000000004E-6</v>
      </c>
      <c r="H6896" s="53">
        <f t="shared" si="107"/>
        <v>2.0633450970000002E-6</v>
      </c>
    </row>
    <row r="6897" spans="1:8" x14ac:dyDescent="0.4">
      <c r="A6897" s="49"/>
      <c r="B6897" s="50" t="s">
        <v>436</v>
      </c>
      <c r="C6897" s="51">
        <v>2.0346399999999998E-6</v>
      </c>
      <c r="D6897" s="51">
        <v>1.48698E-6</v>
      </c>
      <c r="E6897" s="51">
        <v>4.23335E-7</v>
      </c>
      <c r="F6897" s="52">
        <v>8.7600000000000006E-7</v>
      </c>
      <c r="G6897" s="53">
        <v>4.8209550000000003E-6</v>
      </c>
      <c r="H6897" s="53">
        <f t="shared" si="107"/>
        <v>2.4586870500000001E-6</v>
      </c>
    </row>
    <row r="6898" spans="1:8" x14ac:dyDescent="0.4">
      <c r="A6898" s="49"/>
      <c r="B6898" s="50" t="s">
        <v>306</v>
      </c>
      <c r="C6898" s="51">
        <v>1.16683E-6</v>
      </c>
      <c r="D6898" s="51">
        <v>3.0271100000000001E-6</v>
      </c>
      <c r="E6898" s="51">
        <v>1.4698099999999998E-7</v>
      </c>
      <c r="F6898" s="52">
        <v>6.13E-7</v>
      </c>
      <c r="G6898" s="53">
        <v>4.9539210000000001E-6</v>
      </c>
      <c r="H6898" s="53">
        <f t="shared" si="107"/>
        <v>2.5264997099999999E-6</v>
      </c>
    </row>
    <row r="6899" spans="1:8" x14ac:dyDescent="0.4">
      <c r="A6899" s="49"/>
      <c r="B6899" s="50" t="s">
        <v>222</v>
      </c>
      <c r="C6899" s="51">
        <v>2.4599999999999997E-6</v>
      </c>
      <c r="D6899" s="51">
        <v>1.4100000000000001E-6</v>
      </c>
      <c r="E6899" s="51">
        <v>5.2400000000000009E-7</v>
      </c>
      <c r="F6899" s="52">
        <v>1.7400000000000001E-6</v>
      </c>
      <c r="G6899" s="53">
        <v>6.1340000000000009E-6</v>
      </c>
      <c r="H6899" s="53">
        <f t="shared" si="107"/>
        <v>3.1283400000000004E-6</v>
      </c>
    </row>
    <row r="6900" spans="1:8" x14ac:dyDescent="0.4">
      <c r="A6900" s="49"/>
      <c r="B6900" s="50" t="s">
        <v>466</v>
      </c>
      <c r="C6900" s="51">
        <v>2.3627600000000002E-6</v>
      </c>
      <c r="D6900" s="51">
        <v>2.62071E-6</v>
      </c>
      <c r="E6900" s="51">
        <v>5.6005700000000002E-7</v>
      </c>
      <c r="F6900" s="52">
        <v>6.3199999999999994E-7</v>
      </c>
      <c r="G6900" s="53">
        <v>6.1755270000000001E-6</v>
      </c>
      <c r="H6900" s="53">
        <f t="shared" si="107"/>
        <v>3.1495187700000002E-6</v>
      </c>
    </row>
    <row r="6901" spans="1:8" x14ac:dyDescent="0.4">
      <c r="A6901" s="49"/>
      <c r="B6901" s="50" t="s">
        <v>457</v>
      </c>
      <c r="C6901" s="51">
        <v>1.9504E-6</v>
      </c>
      <c r="D6901" s="51">
        <v>1.8100099999999999E-6</v>
      </c>
      <c r="E6901" s="51">
        <v>2.7575599999999997E-7</v>
      </c>
      <c r="F6901" s="52">
        <v>2.48E-6</v>
      </c>
      <c r="G6901" s="53">
        <v>6.5161660000000007E-6</v>
      </c>
      <c r="H6901" s="53">
        <f t="shared" si="107"/>
        <v>3.3232446600000004E-6</v>
      </c>
    </row>
    <row r="6902" spans="1:8" x14ac:dyDescent="0.4">
      <c r="A6902" s="49"/>
      <c r="B6902" s="50" t="s">
        <v>326</v>
      </c>
      <c r="C6902" s="51">
        <v>3.5120899999999999E-6</v>
      </c>
      <c r="D6902" s="51">
        <v>3.0398300000000001E-6</v>
      </c>
      <c r="E6902" s="51">
        <v>1.7605799999999997E-7</v>
      </c>
      <c r="F6902" s="52">
        <v>3.0600000000000001E-7</v>
      </c>
      <c r="G6902" s="53">
        <v>7.0339779999999989E-6</v>
      </c>
      <c r="H6902" s="53">
        <f t="shared" si="107"/>
        <v>3.5873287799999993E-6</v>
      </c>
    </row>
    <row r="6903" spans="1:8" x14ac:dyDescent="0.4">
      <c r="A6903" s="49"/>
      <c r="B6903" s="50" t="s">
        <v>409</v>
      </c>
      <c r="C6903" s="51">
        <v>2.9399999999999998E-6</v>
      </c>
      <c r="D6903" s="51">
        <v>1.3685999999999999E-6</v>
      </c>
      <c r="E6903" s="51">
        <v>9.1200000000000001E-7</v>
      </c>
      <c r="F6903" s="52">
        <v>2.2399999999999997E-6</v>
      </c>
      <c r="G6903" s="53">
        <v>7.4606000000000002E-6</v>
      </c>
      <c r="H6903" s="53">
        <f t="shared" si="107"/>
        <v>3.8049060000000004E-6</v>
      </c>
    </row>
    <row r="6904" spans="1:8" x14ac:dyDescent="0.4">
      <c r="A6904" s="49"/>
      <c r="B6904" s="50" t="s">
        <v>416</v>
      </c>
      <c r="C6904" s="51">
        <v>4.0600000000000001E-6</v>
      </c>
      <c r="D6904" s="51">
        <v>2.60825E-6</v>
      </c>
      <c r="E6904" s="51">
        <v>2.5700000000000004E-7</v>
      </c>
      <c r="F6904" s="52">
        <v>5.4199999999999996E-7</v>
      </c>
      <c r="G6904" s="53">
        <v>7.4672500000000004E-6</v>
      </c>
      <c r="H6904" s="53">
        <f t="shared" si="107"/>
        <v>3.8082975000000003E-6</v>
      </c>
    </row>
    <row r="6905" spans="1:8" x14ac:dyDescent="0.4">
      <c r="A6905" s="49"/>
      <c r="B6905" s="50" t="s">
        <v>428</v>
      </c>
      <c r="C6905" s="51">
        <v>1.64228E-6</v>
      </c>
      <c r="D6905" s="51">
        <v>1.84512E-6</v>
      </c>
      <c r="E6905" s="51">
        <v>9.177910000000001E-7</v>
      </c>
      <c r="F6905" s="52">
        <v>3.1300000000000001E-6</v>
      </c>
      <c r="G6905" s="53">
        <v>7.5351909999999998E-6</v>
      </c>
      <c r="H6905" s="53">
        <f t="shared" si="107"/>
        <v>3.8429474099999999E-6</v>
      </c>
    </row>
    <row r="6906" spans="1:8" x14ac:dyDescent="0.4">
      <c r="A6906" s="49"/>
      <c r="B6906" s="50" t="s">
        <v>363</v>
      </c>
      <c r="C6906" s="51">
        <v>3.7835700000000001E-6</v>
      </c>
      <c r="D6906" s="51">
        <v>2.0207799999999996E-6</v>
      </c>
      <c r="E6906" s="51">
        <v>8.86615E-7</v>
      </c>
      <c r="F6906" s="52">
        <v>1.22E-6</v>
      </c>
      <c r="G6906" s="53">
        <v>7.9109650000000002E-6</v>
      </c>
      <c r="H6906" s="53">
        <f t="shared" si="107"/>
        <v>4.03459215E-6</v>
      </c>
    </row>
    <row r="6907" spans="1:8" x14ac:dyDescent="0.4">
      <c r="A6907" s="49"/>
      <c r="B6907" s="50" t="s">
        <v>449</v>
      </c>
      <c r="C6907" s="51">
        <v>1.6717800000000001E-5</v>
      </c>
      <c r="D6907" s="51">
        <v>1.00644E-5</v>
      </c>
      <c r="E6907" s="51">
        <v>2.3153099999999999E-6</v>
      </c>
      <c r="F6907" s="52">
        <v>4.3499999999999999E-6</v>
      </c>
      <c r="G6907" s="53">
        <v>3.3447510000000002E-5</v>
      </c>
      <c r="H6907" s="53">
        <f t="shared" si="107"/>
        <v>1.7058230100000002E-5</v>
      </c>
    </row>
    <row r="6908" spans="1:8" x14ac:dyDescent="0.4">
      <c r="A6908" s="49"/>
      <c r="B6908" s="50" t="s">
        <v>447</v>
      </c>
      <c r="C6908" s="51">
        <v>2.32393E-5</v>
      </c>
      <c r="D6908" s="51">
        <v>1.0171599999999999E-5</v>
      </c>
      <c r="E6908" s="51">
        <v>1.05906E-5</v>
      </c>
      <c r="F6908" s="52">
        <v>1.8100000000000003E-5</v>
      </c>
      <c r="G6908" s="53">
        <v>6.2101500000000002E-5</v>
      </c>
      <c r="H6908" s="53">
        <f t="shared" si="107"/>
        <v>3.1671765000000002E-5</v>
      </c>
    </row>
    <row r="6909" spans="1:8" x14ac:dyDescent="0.4">
      <c r="A6909" s="49"/>
      <c r="B6909" s="50" t="s">
        <v>454</v>
      </c>
      <c r="C6909" s="51">
        <v>1.7600000000000001E-5</v>
      </c>
      <c r="D6909" s="51">
        <v>4.2400000000000001E-5</v>
      </c>
      <c r="E6909" s="51">
        <v>1.1100000000000002E-6</v>
      </c>
      <c r="F6909" s="52">
        <v>9.9900000000000009E-6</v>
      </c>
      <c r="G6909" s="53">
        <v>7.1099999999999994E-5</v>
      </c>
      <c r="H6909" s="53">
        <f t="shared" si="107"/>
        <v>3.6260999999999997E-5</v>
      </c>
    </row>
    <row r="6910" spans="1:8" x14ac:dyDescent="0.4">
      <c r="A6910" s="49"/>
      <c r="B6910" s="50" t="s">
        <v>470</v>
      </c>
      <c r="C6910" s="51">
        <v>2.0872700000000001E-5</v>
      </c>
      <c r="D6910" s="51">
        <v>6.2735299999999995E-5</v>
      </c>
      <c r="E6910" s="51">
        <v>6.5312499999999999E-7</v>
      </c>
      <c r="F6910" s="52">
        <v>1.34E-5</v>
      </c>
      <c r="G6910" s="53">
        <v>9.7661124999999987E-5</v>
      </c>
      <c r="H6910" s="53">
        <f t="shared" si="107"/>
        <v>4.9807173749999996E-5</v>
      </c>
    </row>
    <row r="6911" spans="1:8" x14ac:dyDescent="0.4">
      <c r="A6911" s="44" t="s">
        <v>275</v>
      </c>
      <c r="B6911" s="45" t="s">
        <v>334</v>
      </c>
      <c r="C6911" s="46">
        <v>9.1769799999999996E-8</v>
      </c>
      <c r="D6911" s="46">
        <v>5.5987800000000001E-8</v>
      </c>
      <c r="E6911" s="46">
        <v>4.28049E-9</v>
      </c>
      <c r="F6911" s="47">
        <v>2.0500000000000002E-8</v>
      </c>
      <c r="G6911" s="48">
        <v>1.7253809000000002E-7</v>
      </c>
      <c r="H6911" s="48">
        <f t="shared" si="107"/>
        <v>8.7994425900000015E-8</v>
      </c>
    </row>
    <row r="6912" spans="1:8" x14ac:dyDescent="0.4">
      <c r="A6912" s="49"/>
      <c r="B6912" s="50" t="s">
        <v>370</v>
      </c>
      <c r="C6912" s="51">
        <v>1.85558E-7</v>
      </c>
      <c r="D6912" s="51">
        <v>1.2546299999999999E-7</v>
      </c>
      <c r="E6912" s="51">
        <v>7.2009699999999998E-9</v>
      </c>
      <c r="F6912" s="52">
        <v>6.1999999999999999E-8</v>
      </c>
      <c r="G6912" s="53">
        <v>3.8022196999999995E-7</v>
      </c>
      <c r="H6912" s="53">
        <f t="shared" si="107"/>
        <v>1.9391320469999999E-7</v>
      </c>
    </row>
    <row r="6913" spans="1:8" x14ac:dyDescent="0.4">
      <c r="A6913" s="49"/>
      <c r="B6913" s="50" t="s">
        <v>369</v>
      </c>
      <c r="C6913" s="51">
        <v>1.86E-7</v>
      </c>
      <c r="D6913" s="51">
        <v>1.2546299999999999E-7</v>
      </c>
      <c r="E6913" s="51">
        <v>7.2E-9</v>
      </c>
      <c r="F6913" s="52">
        <v>6.1999999999999999E-8</v>
      </c>
      <c r="G6913" s="53">
        <v>3.80663E-7</v>
      </c>
      <c r="H6913" s="53">
        <f t="shared" si="107"/>
        <v>1.9413813000000001E-7</v>
      </c>
    </row>
    <row r="6914" spans="1:8" x14ac:dyDescent="0.4">
      <c r="A6914" s="49"/>
      <c r="B6914" s="50" t="s">
        <v>405</v>
      </c>
      <c r="C6914" s="51">
        <v>3.8074899999999999E-7</v>
      </c>
      <c r="D6914" s="51">
        <v>2.2646299999999998E-7</v>
      </c>
      <c r="E6914" s="51">
        <v>4.4863400000000005E-8</v>
      </c>
      <c r="F6914" s="52">
        <v>9.2399999999999994E-8</v>
      </c>
      <c r="G6914" s="53">
        <v>7.4447540000000005E-7</v>
      </c>
      <c r="H6914" s="53">
        <f t="shared" si="107"/>
        <v>3.7968245400000003E-7</v>
      </c>
    </row>
    <row r="6915" spans="1:8" x14ac:dyDescent="0.4">
      <c r="A6915" s="49"/>
      <c r="B6915" s="50" t="s">
        <v>277</v>
      </c>
      <c r="C6915" s="51">
        <v>1.6190900000000002E-7</v>
      </c>
      <c r="D6915" s="51">
        <v>5.0188600000000005E-7</v>
      </c>
      <c r="E6915" s="51">
        <v>7.793930000000001E-9</v>
      </c>
      <c r="F6915" s="52">
        <v>1.1900000000000001E-7</v>
      </c>
      <c r="G6915" s="53">
        <v>7.9058893000000008E-7</v>
      </c>
      <c r="H6915" s="53">
        <f t="shared" si="107"/>
        <v>4.0320035430000004E-7</v>
      </c>
    </row>
    <row r="6916" spans="1:8" x14ac:dyDescent="0.4">
      <c r="A6916" s="49"/>
      <c r="B6916" s="50" t="s">
        <v>333</v>
      </c>
      <c r="C6916" s="51">
        <v>2.07713E-7</v>
      </c>
      <c r="D6916" s="51">
        <v>5.8337600000000007E-7</v>
      </c>
      <c r="E6916" s="51">
        <v>4.3275899999999998E-8</v>
      </c>
      <c r="F6916" s="52">
        <v>7.9300000000000002E-8</v>
      </c>
      <c r="G6916" s="53">
        <v>9.1366490000000008E-7</v>
      </c>
      <c r="H6916" s="53">
        <f t="shared" si="107"/>
        <v>4.6596909900000005E-7</v>
      </c>
    </row>
    <row r="6917" spans="1:8" x14ac:dyDescent="0.4">
      <c r="A6917" s="49"/>
      <c r="B6917" s="50" t="s">
        <v>326</v>
      </c>
      <c r="C6917" s="51">
        <v>5.6000500000000007E-7</v>
      </c>
      <c r="D6917" s="51">
        <v>4.2553200000000003E-7</v>
      </c>
      <c r="E6917" s="51">
        <v>2.1118399999999999E-8</v>
      </c>
      <c r="F6917" s="52">
        <v>2.6899999999999999E-8</v>
      </c>
      <c r="G6917" s="53">
        <v>1.0335554000000001E-6</v>
      </c>
      <c r="H6917" s="53">
        <f t="shared" si="107"/>
        <v>5.2711325400000012E-7</v>
      </c>
    </row>
    <row r="6918" spans="1:8" x14ac:dyDescent="0.4">
      <c r="A6918" s="49"/>
      <c r="B6918" s="50" t="s">
        <v>367</v>
      </c>
      <c r="C6918" s="51">
        <v>5.0765599999999998E-7</v>
      </c>
      <c r="D6918" s="51">
        <v>5.3133300000000006E-7</v>
      </c>
      <c r="E6918" s="51">
        <v>7.5039399999999996E-8</v>
      </c>
      <c r="F6918" s="52">
        <v>2.0799999999999998E-7</v>
      </c>
      <c r="G6918" s="53">
        <v>1.3220284000000001E-6</v>
      </c>
      <c r="H6918" s="53">
        <f t="shared" si="107"/>
        <v>6.7423448400000009E-7</v>
      </c>
    </row>
    <row r="6919" spans="1:8" x14ac:dyDescent="0.4">
      <c r="A6919" s="49"/>
      <c r="B6919" s="50" t="s">
        <v>435</v>
      </c>
      <c r="C6919" s="51">
        <v>3.8474300000000002E-7</v>
      </c>
      <c r="D6919" s="51">
        <v>7.0437199999999995E-7</v>
      </c>
      <c r="E6919" s="51">
        <v>5.3023099999999997E-8</v>
      </c>
      <c r="F6919" s="52">
        <v>2.3300000000000001E-7</v>
      </c>
      <c r="G6919" s="53">
        <v>1.3751380999999997E-6</v>
      </c>
      <c r="H6919" s="53">
        <f t="shared" si="107"/>
        <v>7.0132043099999985E-7</v>
      </c>
    </row>
    <row r="6920" spans="1:8" x14ac:dyDescent="0.4">
      <c r="A6920" s="49"/>
      <c r="B6920" s="50" t="s">
        <v>469</v>
      </c>
      <c r="C6920" s="51">
        <v>3.8474300000000002E-7</v>
      </c>
      <c r="D6920" s="51">
        <v>7.0437199999999995E-7</v>
      </c>
      <c r="E6920" s="51">
        <v>5.3023099999999997E-8</v>
      </c>
      <c r="F6920" s="52">
        <v>2.3300000000000001E-7</v>
      </c>
      <c r="G6920" s="53">
        <v>1.3751380999999997E-6</v>
      </c>
      <c r="H6920" s="53">
        <f t="shared" si="107"/>
        <v>7.0132043099999985E-7</v>
      </c>
    </row>
    <row r="6921" spans="1:8" x14ac:dyDescent="0.4">
      <c r="A6921" s="49"/>
      <c r="B6921" s="50" t="s">
        <v>460</v>
      </c>
      <c r="C6921" s="51">
        <v>3.7371199999999998E-7</v>
      </c>
      <c r="D6921" s="51">
        <v>9.7161900000000004E-7</v>
      </c>
      <c r="E6921" s="51">
        <v>1.33604E-8</v>
      </c>
      <c r="F6921" s="52">
        <v>1.68E-7</v>
      </c>
      <c r="G6921" s="53">
        <v>1.5266913999999999E-6</v>
      </c>
      <c r="H6921" s="53">
        <f t="shared" ref="H6921:H6984" si="108">G6921*0.51</f>
        <v>7.7861261399999996E-7</v>
      </c>
    </row>
    <row r="6922" spans="1:8" x14ac:dyDescent="0.4">
      <c r="A6922" s="49"/>
      <c r="B6922" s="50" t="s">
        <v>296</v>
      </c>
      <c r="C6922" s="51">
        <v>3.48708E-7</v>
      </c>
      <c r="D6922" s="51">
        <v>1.00106E-6</v>
      </c>
      <c r="E6922" s="51">
        <v>5.8551200000000004E-8</v>
      </c>
      <c r="F6922" s="52">
        <v>2.7599999999999998E-7</v>
      </c>
      <c r="G6922" s="53">
        <v>1.6843191999999999E-6</v>
      </c>
      <c r="H6922" s="53">
        <f t="shared" si="108"/>
        <v>8.5900279199999991E-7</v>
      </c>
    </row>
    <row r="6923" spans="1:8" x14ac:dyDescent="0.4">
      <c r="A6923" s="49"/>
      <c r="B6923" s="50" t="s">
        <v>386</v>
      </c>
      <c r="C6923" s="51">
        <v>3.7E-7</v>
      </c>
      <c r="D6923" s="51">
        <v>1.0616499999999998E-6</v>
      </c>
      <c r="E6923" s="51">
        <v>6.2094599999999993E-8</v>
      </c>
      <c r="F6923" s="52">
        <v>2.9300000000000004E-7</v>
      </c>
      <c r="G6923" s="53">
        <v>1.7867446E-6</v>
      </c>
      <c r="H6923" s="53">
        <f t="shared" si="108"/>
        <v>9.1123974600000003E-7</v>
      </c>
    </row>
    <row r="6924" spans="1:8" x14ac:dyDescent="0.4">
      <c r="A6924" s="49"/>
      <c r="B6924" s="50" t="s">
        <v>307</v>
      </c>
      <c r="C6924" s="51">
        <v>7.9427899999999991E-7</v>
      </c>
      <c r="D6924" s="51">
        <v>7.9275499999999998E-7</v>
      </c>
      <c r="E6924" s="51">
        <v>5.2979000000000001E-8</v>
      </c>
      <c r="F6924" s="52">
        <v>2.29E-7</v>
      </c>
      <c r="G6924" s="53">
        <v>1.8690130000000002E-6</v>
      </c>
      <c r="H6924" s="53">
        <f t="shared" si="108"/>
        <v>9.531966300000001E-7</v>
      </c>
    </row>
    <row r="6925" spans="1:8" x14ac:dyDescent="0.4">
      <c r="A6925" s="49"/>
      <c r="B6925" s="50" t="s">
        <v>375</v>
      </c>
      <c r="C6925" s="51">
        <v>5.4703499999999992E-7</v>
      </c>
      <c r="D6925" s="51">
        <v>1.2779300000000001E-6</v>
      </c>
      <c r="E6925" s="51">
        <v>7.6331999999999998E-8</v>
      </c>
      <c r="F6925" s="52">
        <v>3.0899999999999997E-7</v>
      </c>
      <c r="G6925" s="53">
        <v>2.210297E-6</v>
      </c>
      <c r="H6925" s="53">
        <f t="shared" si="108"/>
        <v>1.1272514699999999E-6</v>
      </c>
    </row>
    <row r="6926" spans="1:8" x14ac:dyDescent="0.4">
      <c r="A6926" s="49"/>
      <c r="B6926" s="50" t="s">
        <v>91</v>
      </c>
      <c r="C6926" s="51">
        <v>9.2305600000000006E-7</v>
      </c>
      <c r="D6926" s="51">
        <v>8.5985399999999991E-7</v>
      </c>
      <c r="E6926" s="51">
        <v>1.19773E-7</v>
      </c>
      <c r="F6926" s="52">
        <v>3.4000000000000003E-7</v>
      </c>
      <c r="G6926" s="53">
        <v>2.2426829999999999E-6</v>
      </c>
      <c r="H6926" s="53">
        <f t="shared" si="108"/>
        <v>1.1437683300000001E-6</v>
      </c>
    </row>
    <row r="6927" spans="1:8" x14ac:dyDescent="0.4">
      <c r="A6927" s="49"/>
      <c r="B6927" s="50" t="s">
        <v>423</v>
      </c>
      <c r="C6927" s="51">
        <v>7.1724199999999998E-7</v>
      </c>
      <c r="D6927" s="51">
        <v>1.4342300000000002E-6</v>
      </c>
      <c r="E6927" s="51">
        <v>6.7000700000000003E-8</v>
      </c>
      <c r="F6927" s="52">
        <v>3.1799999999999996E-7</v>
      </c>
      <c r="G6927" s="53">
        <v>2.5364727000000003E-6</v>
      </c>
      <c r="H6927" s="53">
        <f t="shared" si="108"/>
        <v>1.2936010770000002E-6</v>
      </c>
    </row>
    <row r="6928" spans="1:8" x14ac:dyDescent="0.4">
      <c r="A6928" s="49"/>
      <c r="B6928" s="50" t="s">
        <v>461</v>
      </c>
      <c r="C6928" s="51">
        <v>6.1377199999999992E-7</v>
      </c>
      <c r="D6928" s="51">
        <v>1.7561199999999999E-6</v>
      </c>
      <c r="E6928" s="51">
        <v>7.2680600000000006E-8</v>
      </c>
      <c r="F6928" s="52">
        <v>2.6300000000000001E-7</v>
      </c>
      <c r="G6928" s="53">
        <v>2.7055726000000001E-6</v>
      </c>
      <c r="H6928" s="53">
        <f t="shared" si="108"/>
        <v>1.3798420260000001E-6</v>
      </c>
    </row>
    <row r="6929" spans="1:8" x14ac:dyDescent="0.4">
      <c r="A6929" s="49"/>
      <c r="B6929" s="50" t="s">
        <v>416</v>
      </c>
      <c r="C6929" s="51">
        <v>1.7866900000000001E-6</v>
      </c>
      <c r="D6929" s="51">
        <v>9.6308399999999992E-7</v>
      </c>
      <c r="E6929" s="51">
        <v>5.3490800000000001E-8</v>
      </c>
      <c r="F6929" s="52">
        <v>8.1299999999999993E-8</v>
      </c>
      <c r="G6929" s="53">
        <v>2.8845648000000001E-6</v>
      </c>
      <c r="H6929" s="53">
        <f t="shared" si="108"/>
        <v>1.4711280480000001E-6</v>
      </c>
    </row>
    <row r="6930" spans="1:8" x14ac:dyDescent="0.4">
      <c r="A6930" s="49"/>
      <c r="B6930" s="50" t="s">
        <v>475</v>
      </c>
      <c r="C6930" s="51">
        <v>1.39E-6</v>
      </c>
      <c r="D6930" s="51">
        <v>1.6816999999999999E-6</v>
      </c>
      <c r="E6930" s="51">
        <v>3.9600499999999998E-7</v>
      </c>
      <c r="F6930" s="52">
        <v>4.1899999999999998E-7</v>
      </c>
      <c r="G6930" s="53">
        <v>3.8867049999999999E-6</v>
      </c>
      <c r="H6930" s="53">
        <f t="shared" si="108"/>
        <v>1.9822195499999998E-6</v>
      </c>
    </row>
    <row r="6931" spans="1:8" x14ac:dyDescent="0.4">
      <c r="A6931" s="49"/>
      <c r="B6931" s="50" t="s">
        <v>393</v>
      </c>
      <c r="C6931" s="51">
        <v>2.2670699999999999E-6</v>
      </c>
      <c r="D6931" s="51">
        <v>1.59358E-6</v>
      </c>
      <c r="E6931" s="51">
        <v>5.7179399999999994E-8</v>
      </c>
      <c r="F6931" s="52">
        <v>3.4699999999999997E-7</v>
      </c>
      <c r="G6931" s="53">
        <v>4.2648294000000002E-6</v>
      </c>
      <c r="H6931" s="53">
        <f t="shared" si="108"/>
        <v>2.175062994E-6</v>
      </c>
    </row>
    <row r="6932" spans="1:8" x14ac:dyDescent="0.4">
      <c r="A6932" s="49"/>
      <c r="B6932" s="50" t="s">
        <v>390</v>
      </c>
      <c r="C6932" s="51">
        <v>6.6152799999999997E-7</v>
      </c>
      <c r="D6932" s="51">
        <v>1.6521E-6</v>
      </c>
      <c r="E6932" s="51">
        <v>8.3892799999999995E-7</v>
      </c>
      <c r="F6932" s="52">
        <v>1.2999999999999998E-6</v>
      </c>
      <c r="G6932" s="53">
        <v>4.452556E-6</v>
      </c>
      <c r="H6932" s="53">
        <f t="shared" si="108"/>
        <v>2.2708035600000001E-6</v>
      </c>
    </row>
    <row r="6933" spans="1:8" x14ac:dyDescent="0.4">
      <c r="A6933" s="49"/>
      <c r="B6933" s="50" t="s">
        <v>397</v>
      </c>
      <c r="C6933" s="51">
        <v>1.1040999999999999E-6</v>
      </c>
      <c r="D6933" s="51">
        <v>3.0319999999999999E-6</v>
      </c>
      <c r="E6933" s="51">
        <v>1.27903E-7</v>
      </c>
      <c r="F6933" s="52">
        <v>7.4799999999999997E-7</v>
      </c>
      <c r="G6933" s="53">
        <v>5.0120030000000012E-6</v>
      </c>
      <c r="H6933" s="53">
        <f t="shared" si="108"/>
        <v>2.5561215300000008E-6</v>
      </c>
    </row>
    <row r="6934" spans="1:8" x14ac:dyDescent="0.4">
      <c r="A6934" s="49"/>
      <c r="B6934" s="50" t="s">
        <v>453</v>
      </c>
      <c r="C6934" s="51">
        <v>1.1148399999999999E-6</v>
      </c>
      <c r="D6934" s="51">
        <v>3.0094399999999998E-6</v>
      </c>
      <c r="E6934" s="51">
        <v>6.9808100000000004E-8</v>
      </c>
      <c r="F6934" s="52">
        <v>1.7799999999999999E-6</v>
      </c>
      <c r="G6934" s="53">
        <v>5.9740881000000006E-6</v>
      </c>
      <c r="H6934" s="53">
        <f t="shared" si="108"/>
        <v>3.0467849310000003E-6</v>
      </c>
    </row>
    <row r="6935" spans="1:8" x14ac:dyDescent="0.4">
      <c r="A6935" s="49"/>
      <c r="B6935" s="50" t="s">
        <v>306</v>
      </c>
      <c r="C6935" s="51">
        <v>1.8872299999999999E-6</v>
      </c>
      <c r="D6935" s="51">
        <v>4.8517800000000002E-6</v>
      </c>
      <c r="E6935" s="51">
        <v>2.4658999999999999E-7</v>
      </c>
      <c r="F6935" s="52">
        <v>9.8599999999999996E-7</v>
      </c>
      <c r="G6935" s="53">
        <v>7.9715999999999984E-6</v>
      </c>
      <c r="H6935" s="53">
        <f t="shared" si="108"/>
        <v>4.065515999999999E-6</v>
      </c>
    </row>
    <row r="6936" spans="1:8" x14ac:dyDescent="0.4">
      <c r="A6936" s="49"/>
      <c r="B6936" s="50" t="s">
        <v>266</v>
      </c>
      <c r="C6936" s="51">
        <v>2.2399999999999997E-6</v>
      </c>
      <c r="D6936" s="51">
        <v>6.9798700000000003E-6</v>
      </c>
      <c r="E6936" s="51">
        <v>5.4099999999999999E-7</v>
      </c>
      <c r="F6936" s="52">
        <v>8.8599999999999997E-7</v>
      </c>
      <c r="G6936" s="53">
        <v>1.0646869999999999E-5</v>
      </c>
      <c r="H6936" s="53">
        <f t="shared" si="108"/>
        <v>5.4299036999999998E-6</v>
      </c>
    </row>
    <row r="6937" spans="1:8" x14ac:dyDescent="0.4">
      <c r="A6937" s="49"/>
      <c r="B6937" s="50" t="s">
        <v>447</v>
      </c>
      <c r="C6937" s="51">
        <v>8.2439699999999989E-6</v>
      </c>
      <c r="D6937" s="51">
        <v>3.6347300000000001E-6</v>
      </c>
      <c r="E6937" s="51">
        <v>3.7350799999999999E-6</v>
      </c>
      <c r="F6937" s="52">
        <v>6.4400000000000002E-6</v>
      </c>
      <c r="G6937" s="53">
        <v>2.2053779999999997E-5</v>
      </c>
      <c r="H6937" s="53">
        <f t="shared" si="108"/>
        <v>1.1247427799999998E-5</v>
      </c>
    </row>
    <row r="6938" spans="1:8" x14ac:dyDescent="0.4">
      <c r="A6938" s="49"/>
      <c r="B6938" s="50" t="s">
        <v>383</v>
      </c>
      <c r="C6938" s="51">
        <v>2.0740899999999999E-6</v>
      </c>
      <c r="D6938" s="51">
        <v>4.7967499999999994E-6</v>
      </c>
      <c r="E6938" s="51">
        <v>4.4828700000000003E-6</v>
      </c>
      <c r="F6938" s="52">
        <v>1.29E-5</v>
      </c>
      <c r="G6938" s="53">
        <v>2.4253709999999999E-5</v>
      </c>
      <c r="H6938" s="53">
        <f t="shared" si="108"/>
        <v>1.23693921E-5</v>
      </c>
    </row>
    <row r="6939" spans="1:8" x14ac:dyDescent="0.4">
      <c r="A6939" s="49"/>
      <c r="B6939" s="50" t="s">
        <v>362</v>
      </c>
      <c r="C6939" s="51">
        <v>2.22531E-6</v>
      </c>
      <c r="D6939" s="51">
        <v>5.3997000000000002E-6</v>
      </c>
      <c r="E6939" s="51">
        <v>5.2337499999999997E-6</v>
      </c>
      <c r="F6939" s="52">
        <v>1.5100000000000001E-5</v>
      </c>
      <c r="G6939" s="53">
        <v>2.7958759999999998E-5</v>
      </c>
      <c r="H6939" s="53">
        <f t="shared" si="108"/>
        <v>1.42589676E-5</v>
      </c>
    </row>
    <row r="6940" spans="1:8" x14ac:dyDescent="0.4">
      <c r="A6940" s="44" t="s">
        <v>156</v>
      </c>
      <c r="B6940" s="45" t="s">
        <v>72</v>
      </c>
      <c r="C6940" s="46">
        <v>1.4253900000000002E-9</v>
      </c>
      <c r="D6940" s="46">
        <v>4.5064599999999993E-9</v>
      </c>
      <c r="E6940" s="46">
        <v>4.4033599999999997E-10</v>
      </c>
      <c r="F6940" s="47">
        <v>3.0600000000000003E-10</v>
      </c>
      <c r="G6940" s="48">
        <v>6.678186E-9</v>
      </c>
      <c r="H6940" s="48">
        <f t="shared" si="108"/>
        <v>3.4058748600000001E-9</v>
      </c>
    </row>
    <row r="6941" spans="1:8" x14ac:dyDescent="0.4">
      <c r="A6941" s="49"/>
      <c r="B6941" s="50" t="s">
        <v>61</v>
      </c>
      <c r="C6941" s="51">
        <v>1.63022E-9</v>
      </c>
      <c r="D6941" s="51">
        <v>4.9925099999999998E-9</v>
      </c>
      <c r="E6941" s="51">
        <v>4.9079300000000004E-10</v>
      </c>
      <c r="F6941" s="52">
        <v>3.4700000000000004E-10</v>
      </c>
      <c r="G6941" s="53">
        <v>7.4605229999999999E-9</v>
      </c>
      <c r="H6941" s="53">
        <f t="shared" si="108"/>
        <v>3.80486673E-9</v>
      </c>
    </row>
    <row r="6942" spans="1:8" x14ac:dyDescent="0.4">
      <c r="A6942" s="49"/>
      <c r="B6942" s="50" t="s">
        <v>376</v>
      </c>
      <c r="C6942" s="51">
        <v>1.63022E-9</v>
      </c>
      <c r="D6942" s="51">
        <v>4.9925099999999998E-9</v>
      </c>
      <c r="E6942" s="51">
        <v>4.9079300000000004E-10</v>
      </c>
      <c r="F6942" s="52">
        <v>3.4700000000000004E-10</v>
      </c>
      <c r="G6942" s="53">
        <v>7.4605229999999999E-9</v>
      </c>
      <c r="H6942" s="53">
        <f t="shared" si="108"/>
        <v>3.80486673E-9</v>
      </c>
    </row>
    <row r="6943" spans="1:8" x14ac:dyDescent="0.4">
      <c r="A6943" s="49"/>
      <c r="B6943" s="50" t="s">
        <v>377</v>
      </c>
      <c r="C6943" s="51">
        <v>1.63022E-9</v>
      </c>
      <c r="D6943" s="51">
        <v>4.9925099999999998E-9</v>
      </c>
      <c r="E6943" s="51">
        <v>4.9079300000000004E-10</v>
      </c>
      <c r="F6943" s="52">
        <v>3.4700000000000004E-10</v>
      </c>
      <c r="G6943" s="53">
        <v>7.4605229999999999E-9</v>
      </c>
      <c r="H6943" s="53">
        <f t="shared" si="108"/>
        <v>3.80486673E-9</v>
      </c>
    </row>
    <row r="6944" spans="1:8" x14ac:dyDescent="0.4">
      <c r="A6944" s="49"/>
      <c r="B6944" s="50" t="s">
        <v>402</v>
      </c>
      <c r="C6944" s="51">
        <v>1.9418199999999998E-9</v>
      </c>
      <c r="D6944" s="51">
        <v>4.9330400000000006E-9</v>
      </c>
      <c r="E6944" s="51">
        <v>5.0414700000000004E-10</v>
      </c>
      <c r="F6944" s="52">
        <v>3.9000000000000005E-10</v>
      </c>
      <c r="G6944" s="53">
        <v>7.7690070000000005E-9</v>
      </c>
      <c r="H6944" s="53">
        <f t="shared" si="108"/>
        <v>3.9621935700000003E-9</v>
      </c>
    </row>
    <row r="6945" spans="1:8" x14ac:dyDescent="0.4">
      <c r="A6945" s="49"/>
      <c r="B6945" s="50" t="s">
        <v>319</v>
      </c>
      <c r="C6945" s="51">
        <v>1.8400000000000001E-9</v>
      </c>
      <c r="D6945" s="51">
        <v>5.8099899999999997E-9</v>
      </c>
      <c r="E6945" s="51">
        <v>5.68E-10</v>
      </c>
      <c r="F6945" s="52">
        <v>3.9499999999999998E-10</v>
      </c>
      <c r="G6945" s="53">
        <v>8.6129899999999992E-9</v>
      </c>
      <c r="H6945" s="53">
        <f t="shared" si="108"/>
        <v>4.3926248999999996E-9</v>
      </c>
    </row>
    <row r="6946" spans="1:8" x14ac:dyDescent="0.4">
      <c r="A6946" s="49"/>
      <c r="B6946" s="50" t="s">
        <v>320</v>
      </c>
      <c r="C6946" s="51">
        <v>1.8400000000000001E-9</v>
      </c>
      <c r="D6946" s="51">
        <v>5.8100000000000004E-9</v>
      </c>
      <c r="E6946" s="51">
        <v>5.68E-10</v>
      </c>
      <c r="F6946" s="52">
        <v>3.9499999999999998E-10</v>
      </c>
      <c r="G6946" s="53">
        <v>8.6130000000000008E-9</v>
      </c>
      <c r="H6946" s="53">
        <f t="shared" si="108"/>
        <v>4.3926300000000004E-9</v>
      </c>
    </row>
    <row r="6947" spans="1:8" x14ac:dyDescent="0.4">
      <c r="A6947" s="49"/>
      <c r="B6947" s="50" t="s">
        <v>137</v>
      </c>
      <c r="C6947" s="51">
        <v>1.97407E-9</v>
      </c>
      <c r="D6947" s="51">
        <v>6.0694599999999998E-9</v>
      </c>
      <c r="E6947" s="51">
        <v>5.9620999999999995E-10</v>
      </c>
      <c r="F6947" s="52">
        <v>4.2E-10</v>
      </c>
      <c r="G6947" s="53">
        <v>9.0597399999999996E-9</v>
      </c>
      <c r="H6947" s="53">
        <f t="shared" si="108"/>
        <v>4.6204673999999995E-9</v>
      </c>
    </row>
    <row r="6948" spans="1:8" x14ac:dyDescent="0.4">
      <c r="A6948" s="49"/>
      <c r="B6948" s="50" t="s">
        <v>435</v>
      </c>
      <c r="C6948" s="51">
        <v>3.0648599999999997E-9</v>
      </c>
      <c r="D6948" s="51">
        <v>1.05566E-8</v>
      </c>
      <c r="E6948" s="51">
        <v>5.5170000000000007E-10</v>
      </c>
      <c r="F6948" s="52">
        <v>6.4899999999999993E-10</v>
      </c>
      <c r="G6948" s="53">
        <v>1.4822159999999998E-8</v>
      </c>
      <c r="H6948" s="53">
        <f t="shared" si="108"/>
        <v>7.5593015999999986E-9</v>
      </c>
    </row>
    <row r="6949" spans="1:8" x14ac:dyDescent="0.4">
      <c r="A6949" s="49"/>
      <c r="B6949" s="50" t="s">
        <v>469</v>
      </c>
      <c r="C6949" s="51">
        <v>3.0648599999999997E-9</v>
      </c>
      <c r="D6949" s="51">
        <v>1.05566E-8</v>
      </c>
      <c r="E6949" s="51">
        <v>5.5170000000000007E-10</v>
      </c>
      <c r="F6949" s="52">
        <v>6.4899999999999993E-10</v>
      </c>
      <c r="G6949" s="53">
        <v>1.4822159999999998E-8</v>
      </c>
      <c r="H6949" s="53">
        <f t="shared" si="108"/>
        <v>7.5593015999999986E-9</v>
      </c>
    </row>
    <row r="6950" spans="1:8" x14ac:dyDescent="0.4">
      <c r="A6950" s="49"/>
      <c r="B6950" s="50" t="s">
        <v>357</v>
      </c>
      <c r="C6950" s="51">
        <v>5.8699999999999998E-9</v>
      </c>
      <c r="D6950" s="51">
        <v>1.04E-8</v>
      </c>
      <c r="E6950" s="51">
        <v>1.61E-9</v>
      </c>
      <c r="F6950" s="52">
        <v>1.62E-9</v>
      </c>
      <c r="G6950" s="53">
        <v>1.9499999999999999E-8</v>
      </c>
      <c r="H6950" s="53">
        <f t="shared" si="108"/>
        <v>9.9449999999999991E-9</v>
      </c>
    </row>
    <row r="6951" spans="1:8" x14ac:dyDescent="0.4">
      <c r="A6951" s="49"/>
      <c r="B6951" s="50" t="s">
        <v>422</v>
      </c>
      <c r="C6951" s="51">
        <v>2.88E-9</v>
      </c>
      <c r="D6951" s="51">
        <v>1.45729E-8</v>
      </c>
      <c r="E6951" s="51">
        <v>1.6199999999999998E-10</v>
      </c>
      <c r="F6951" s="52">
        <v>4.3699999999999996E-9</v>
      </c>
      <c r="G6951" s="53">
        <v>2.1984899999999999E-8</v>
      </c>
      <c r="H6951" s="53">
        <f t="shared" si="108"/>
        <v>1.1212298999999999E-8</v>
      </c>
    </row>
    <row r="6952" spans="1:8" x14ac:dyDescent="0.4">
      <c r="A6952" s="49"/>
      <c r="B6952" s="50" t="s">
        <v>452</v>
      </c>
      <c r="C6952" s="51">
        <v>8.2366599999999987E-9</v>
      </c>
      <c r="D6952" s="51">
        <v>1.41376E-8</v>
      </c>
      <c r="E6952" s="51">
        <v>1.2801899999999999E-9</v>
      </c>
      <c r="F6952" s="52">
        <v>9.7500000000000005E-10</v>
      </c>
      <c r="G6952" s="53">
        <v>2.462945E-8</v>
      </c>
      <c r="H6952" s="53">
        <f t="shared" si="108"/>
        <v>1.25610195E-8</v>
      </c>
    </row>
    <row r="6953" spans="1:8" x14ac:dyDescent="0.4">
      <c r="A6953" s="49"/>
      <c r="B6953" s="50" t="s">
        <v>464</v>
      </c>
      <c r="C6953" s="51">
        <v>4.4570900000000004E-9</v>
      </c>
      <c r="D6953" s="51">
        <v>2.4560900000000002E-8</v>
      </c>
      <c r="E6953" s="51">
        <v>2.7722999999999998E-10</v>
      </c>
      <c r="F6953" s="52">
        <v>7.1400000000000006E-9</v>
      </c>
      <c r="G6953" s="53">
        <v>3.6435219999999999E-8</v>
      </c>
      <c r="H6953" s="53">
        <f t="shared" si="108"/>
        <v>1.8581962199999998E-8</v>
      </c>
    </row>
    <row r="6954" spans="1:8" x14ac:dyDescent="0.4">
      <c r="A6954" s="49"/>
      <c r="B6954" s="50" t="s">
        <v>432</v>
      </c>
      <c r="C6954" s="51">
        <v>9.9217700000000006E-9</v>
      </c>
      <c r="D6954" s="51">
        <v>2.2262000000000001E-8</v>
      </c>
      <c r="E6954" s="51">
        <v>2.6465200000000001E-9</v>
      </c>
      <c r="F6954" s="52">
        <v>2.9399999999999998E-9</v>
      </c>
      <c r="G6954" s="53">
        <v>3.777029E-8</v>
      </c>
      <c r="H6954" s="53">
        <f t="shared" si="108"/>
        <v>1.9262847900000001E-8</v>
      </c>
    </row>
    <row r="6955" spans="1:8" x14ac:dyDescent="0.4">
      <c r="A6955" s="49"/>
      <c r="B6955" s="50" t="s">
        <v>350</v>
      </c>
      <c r="C6955" s="51">
        <v>1.4100000000000001E-8</v>
      </c>
      <c r="D6955" s="51">
        <v>3.3975200000000002E-8</v>
      </c>
      <c r="E6955" s="51">
        <v>6.35128E-9</v>
      </c>
      <c r="F6955" s="52">
        <v>1.04E-8</v>
      </c>
      <c r="G6955" s="53">
        <v>6.4826479999999995E-8</v>
      </c>
      <c r="H6955" s="53">
        <f t="shared" si="108"/>
        <v>3.3061504799999996E-8</v>
      </c>
    </row>
    <row r="6956" spans="1:8" x14ac:dyDescent="0.4">
      <c r="A6956" s="49"/>
      <c r="B6956" s="50" t="s">
        <v>349</v>
      </c>
      <c r="C6956" s="51">
        <v>1.41002E-8</v>
      </c>
      <c r="D6956" s="51">
        <v>3.3975200000000002E-8</v>
      </c>
      <c r="E6956" s="51">
        <v>6.35128E-9</v>
      </c>
      <c r="F6956" s="52">
        <v>1.04E-8</v>
      </c>
      <c r="G6956" s="53">
        <v>6.4826679999999993E-8</v>
      </c>
      <c r="H6956" s="53">
        <f t="shared" si="108"/>
        <v>3.3061606799999996E-8</v>
      </c>
    </row>
    <row r="6957" spans="1:8" x14ac:dyDescent="0.4">
      <c r="A6957" s="49"/>
      <c r="B6957" s="50" t="s">
        <v>74</v>
      </c>
      <c r="C6957" s="51">
        <v>1.41002E-8</v>
      </c>
      <c r="D6957" s="51">
        <v>3.3975200000000002E-8</v>
      </c>
      <c r="E6957" s="51">
        <v>6.35128E-9</v>
      </c>
      <c r="F6957" s="52">
        <v>1.04E-8</v>
      </c>
      <c r="G6957" s="53">
        <v>6.4826679999999993E-8</v>
      </c>
      <c r="H6957" s="53">
        <f t="shared" si="108"/>
        <v>3.3061606799999996E-8</v>
      </c>
    </row>
    <row r="6958" spans="1:8" x14ac:dyDescent="0.4">
      <c r="A6958" s="49"/>
      <c r="B6958" s="50" t="s">
        <v>226</v>
      </c>
      <c r="C6958" s="51">
        <v>2.6784E-8</v>
      </c>
      <c r="D6958" s="51">
        <v>3.6322699999999997E-8</v>
      </c>
      <c r="E6958" s="51">
        <v>2.9426200000000003E-9</v>
      </c>
      <c r="F6958" s="52">
        <v>2.21E-9</v>
      </c>
      <c r="G6958" s="53">
        <v>6.8259319999999999E-8</v>
      </c>
      <c r="H6958" s="53">
        <f t="shared" si="108"/>
        <v>3.4812253200000002E-8</v>
      </c>
    </row>
    <row r="6959" spans="1:8" x14ac:dyDescent="0.4">
      <c r="A6959" s="49"/>
      <c r="B6959" s="50" t="s">
        <v>87</v>
      </c>
      <c r="C6959" s="51">
        <v>2.5999999999999998E-8</v>
      </c>
      <c r="D6959" s="51">
        <v>5.8596600000000003E-8</v>
      </c>
      <c r="E6959" s="51">
        <v>6.4999999999999995E-9</v>
      </c>
      <c r="F6959" s="52">
        <v>7.6899999999999997E-9</v>
      </c>
      <c r="G6959" s="53">
        <v>9.8786600000000001E-8</v>
      </c>
      <c r="H6959" s="53">
        <f t="shared" si="108"/>
        <v>5.0381166E-8</v>
      </c>
    </row>
    <row r="6960" spans="1:8" x14ac:dyDescent="0.4">
      <c r="A6960" s="49"/>
      <c r="B6960" s="50" t="s">
        <v>343</v>
      </c>
      <c r="C6960" s="51">
        <v>2.1277400000000001E-8</v>
      </c>
      <c r="D6960" s="51">
        <v>6.5102499999999997E-8</v>
      </c>
      <c r="E6960" s="51">
        <v>7.1557500000000002E-9</v>
      </c>
      <c r="F6960" s="52">
        <v>5.4999999999999996E-9</v>
      </c>
      <c r="G6960" s="53">
        <v>9.9035649999999975E-8</v>
      </c>
      <c r="H6960" s="53">
        <f t="shared" si="108"/>
        <v>5.0508181499999988E-8</v>
      </c>
    </row>
    <row r="6961" spans="1:8" x14ac:dyDescent="0.4">
      <c r="A6961" s="49"/>
      <c r="B6961" s="50" t="s">
        <v>414</v>
      </c>
      <c r="C6961" s="51">
        <v>3.5054399999999999E-8</v>
      </c>
      <c r="D6961" s="51">
        <v>2.60192E-8</v>
      </c>
      <c r="E6961" s="51">
        <v>1.6026699999999999E-8</v>
      </c>
      <c r="F6961" s="52">
        <v>2.3799999999999998E-8</v>
      </c>
      <c r="G6961" s="53">
        <v>1.009003E-7</v>
      </c>
      <c r="H6961" s="53">
        <f t="shared" si="108"/>
        <v>5.1459153000000004E-8</v>
      </c>
    </row>
    <row r="6962" spans="1:8" x14ac:dyDescent="0.4">
      <c r="A6962" s="49"/>
      <c r="B6962" s="50" t="s">
        <v>397</v>
      </c>
      <c r="C6962" s="51">
        <v>2.3532000000000002E-8</v>
      </c>
      <c r="D6962" s="51">
        <v>6.5778799999999999E-8</v>
      </c>
      <c r="E6962" s="51">
        <v>2.5606E-9</v>
      </c>
      <c r="F6962" s="52">
        <v>1.6199999999999999E-8</v>
      </c>
      <c r="G6962" s="53">
        <v>1.080714E-7</v>
      </c>
      <c r="H6962" s="53">
        <f t="shared" si="108"/>
        <v>5.5116414000000002E-8</v>
      </c>
    </row>
    <row r="6963" spans="1:8" x14ac:dyDescent="0.4">
      <c r="A6963" s="49"/>
      <c r="B6963" s="50" t="s">
        <v>394</v>
      </c>
      <c r="C6963" s="51">
        <v>1.5026900000000001E-8</v>
      </c>
      <c r="D6963" s="51">
        <v>8.18775E-8</v>
      </c>
      <c r="E6963" s="51">
        <v>5.1319900000000004E-10</v>
      </c>
      <c r="F6963" s="52">
        <v>2E-8</v>
      </c>
      <c r="G6963" s="53">
        <v>1.17417599E-7</v>
      </c>
      <c r="H6963" s="53">
        <f t="shared" si="108"/>
        <v>5.9882975490000007E-8</v>
      </c>
    </row>
    <row r="6964" spans="1:8" x14ac:dyDescent="0.4">
      <c r="A6964" s="49"/>
      <c r="B6964" s="50" t="s">
        <v>296</v>
      </c>
      <c r="C6964" s="51">
        <v>2.5259199999999999E-8</v>
      </c>
      <c r="D6964" s="51">
        <v>7.2513699999999994E-8</v>
      </c>
      <c r="E6964" s="51">
        <v>4.24125E-9</v>
      </c>
      <c r="F6964" s="52">
        <v>2E-8</v>
      </c>
      <c r="G6964" s="53">
        <v>1.2201414999999998E-7</v>
      </c>
      <c r="H6964" s="53">
        <f t="shared" si="108"/>
        <v>6.2227216499999997E-8</v>
      </c>
    </row>
    <row r="6965" spans="1:8" x14ac:dyDescent="0.4">
      <c r="A6965" s="49"/>
      <c r="B6965" s="50" t="s">
        <v>472</v>
      </c>
      <c r="C6965" s="51">
        <v>3.3000000000000004E-8</v>
      </c>
      <c r="D6965" s="51">
        <v>3.5380999999999998E-8</v>
      </c>
      <c r="E6965" s="51">
        <v>2.0999999999999999E-8</v>
      </c>
      <c r="F6965" s="52">
        <v>3.5899999999999997E-8</v>
      </c>
      <c r="G6965" s="53">
        <v>1.2528100000000002E-7</v>
      </c>
      <c r="H6965" s="53">
        <f t="shared" si="108"/>
        <v>6.3893310000000015E-8</v>
      </c>
    </row>
    <row r="6966" spans="1:8" x14ac:dyDescent="0.4">
      <c r="A6966" s="49"/>
      <c r="B6966" s="50" t="s">
        <v>453</v>
      </c>
      <c r="C6966" s="51">
        <v>4.0290100000000004E-8</v>
      </c>
      <c r="D6966" s="51">
        <v>1.1715600000000001E-7</v>
      </c>
      <c r="E6966" s="51">
        <v>3.2859E-9</v>
      </c>
      <c r="F6966" s="52">
        <v>2.8299999999999999E-8</v>
      </c>
      <c r="G6966" s="53">
        <v>1.8903199999999999E-7</v>
      </c>
      <c r="H6966" s="53">
        <f t="shared" si="108"/>
        <v>9.6406319999999993E-8</v>
      </c>
    </row>
    <row r="6967" spans="1:8" x14ac:dyDescent="0.4">
      <c r="A6967" s="49"/>
      <c r="B6967" s="50" t="s">
        <v>461</v>
      </c>
      <c r="C6967" s="51">
        <v>4.4642999999999998E-8</v>
      </c>
      <c r="D6967" s="51">
        <v>1.3668500000000001E-7</v>
      </c>
      <c r="E6967" s="51">
        <v>5.1218699999999994E-9</v>
      </c>
      <c r="F6967" s="52">
        <v>1.96E-8</v>
      </c>
      <c r="G6967" s="53">
        <v>2.0604986999999997E-7</v>
      </c>
      <c r="H6967" s="53">
        <f t="shared" si="108"/>
        <v>1.0508543369999999E-7</v>
      </c>
    </row>
    <row r="6968" spans="1:8" x14ac:dyDescent="0.4">
      <c r="A6968" s="49"/>
      <c r="B6968" s="50" t="s">
        <v>378</v>
      </c>
      <c r="C6968" s="51">
        <v>6.7926299999999999E-8</v>
      </c>
      <c r="D6968" s="51">
        <v>1.5323600000000001E-7</v>
      </c>
      <c r="E6968" s="51">
        <v>1.4949200000000001E-8</v>
      </c>
      <c r="F6968" s="52">
        <v>3.4100000000000001E-8</v>
      </c>
      <c r="G6968" s="53">
        <v>2.7021150000000002E-7</v>
      </c>
      <c r="H6968" s="53">
        <f t="shared" si="108"/>
        <v>1.3780786500000003E-7</v>
      </c>
    </row>
    <row r="6969" spans="1:8" x14ac:dyDescent="0.4">
      <c r="A6969" s="49"/>
      <c r="B6969" s="50" t="s">
        <v>391</v>
      </c>
      <c r="C6969" s="51">
        <v>7.4014800000000007E-8</v>
      </c>
      <c r="D6969" s="51">
        <v>1.5351199999999998E-7</v>
      </c>
      <c r="E6969" s="51">
        <v>2.92506E-8</v>
      </c>
      <c r="F6969" s="52">
        <v>2.37E-8</v>
      </c>
      <c r="G6969" s="53">
        <v>2.8047739999999997E-7</v>
      </c>
      <c r="H6969" s="53">
        <f t="shared" si="108"/>
        <v>1.4304347399999999E-7</v>
      </c>
    </row>
    <row r="6970" spans="1:8" x14ac:dyDescent="0.4">
      <c r="A6970" s="49"/>
      <c r="B6970" s="50" t="s">
        <v>467</v>
      </c>
      <c r="C6970" s="51">
        <v>7.0174100000000009E-8</v>
      </c>
      <c r="D6970" s="51">
        <v>1.5995E-7</v>
      </c>
      <c r="E6970" s="51">
        <v>1.4883999999999999E-8</v>
      </c>
      <c r="F6970" s="52">
        <v>3.84E-8</v>
      </c>
      <c r="G6970" s="53">
        <v>2.8340810000000001E-7</v>
      </c>
      <c r="H6970" s="53">
        <f t="shared" si="108"/>
        <v>1.4453813100000002E-7</v>
      </c>
    </row>
    <row r="6971" spans="1:8" x14ac:dyDescent="0.4">
      <c r="A6971" s="49"/>
      <c r="B6971" s="50" t="s">
        <v>227</v>
      </c>
      <c r="C6971" s="51">
        <v>3.0895499999999999E-9</v>
      </c>
      <c r="D6971" s="51">
        <v>1.0721999999999999E-7</v>
      </c>
      <c r="E6971" s="51">
        <v>2.2780299999999998E-9</v>
      </c>
      <c r="F6971" s="52">
        <v>2.1400000000000001E-7</v>
      </c>
      <c r="G6971" s="53">
        <v>3.2658757999999997E-7</v>
      </c>
      <c r="H6971" s="53">
        <f t="shared" si="108"/>
        <v>1.6655966579999999E-7</v>
      </c>
    </row>
    <row r="6972" spans="1:8" x14ac:dyDescent="0.4">
      <c r="A6972" s="49"/>
      <c r="B6972" s="50" t="s">
        <v>364</v>
      </c>
      <c r="C6972" s="51">
        <v>5.93554E-8</v>
      </c>
      <c r="D6972" s="51">
        <v>2.13525E-7</v>
      </c>
      <c r="E6972" s="51">
        <v>1.0346900000000001E-8</v>
      </c>
      <c r="F6972" s="52">
        <v>5.1E-8</v>
      </c>
      <c r="G6972" s="53">
        <v>3.342273E-7</v>
      </c>
      <c r="H6972" s="53">
        <f t="shared" si="108"/>
        <v>1.7045592300000001E-7</v>
      </c>
    </row>
    <row r="6973" spans="1:8" x14ac:dyDescent="0.4">
      <c r="A6973" s="49"/>
      <c r="B6973" s="50" t="s">
        <v>307</v>
      </c>
      <c r="C6973" s="51">
        <v>1.8169200000000001E-7</v>
      </c>
      <c r="D6973" s="51">
        <v>1.5336099999999999E-7</v>
      </c>
      <c r="E6973" s="51">
        <v>1.3489000000000001E-8</v>
      </c>
      <c r="F6973" s="52">
        <v>4.5300000000000002E-8</v>
      </c>
      <c r="G6973" s="53">
        <v>3.9384199999999999E-7</v>
      </c>
      <c r="H6973" s="53">
        <f t="shared" si="108"/>
        <v>2.0085942E-7</v>
      </c>
    </row>
    <row r="6974" spans="1:8" x14ac:dyDescent="0.4">
      <c r="A6974" s="49"/>
      <c r="B6974" s="50" t="s">
        <v>91</v>
      </c>
      <c r="C6974" s="51">
        <v>2.0677400000000002E-7</v>
      </c>
      <c r="D6974" s="51">
        <v>1.1057400000000001E-7</v>
      </c>
      <c r="E6974" s="51">
        <v>2.87363E-8</v>
      </c>
      <c r="F6974" s="52">
        <v>5.6599999999999997E-8</v>
      </c>
      <c r="G6974" s="53">
        <v>4.0268430000000004E-7</v>
      </c>
      <c r="H6974" s="53">
        <f t="shared" si="108"/>
        <v>2.0536899300000002E-7</v>
      </c>
    </row>
    <row r="6975" spans="1:8" x14ac:dyDescent="0.4">
      <c r="A6975" s="49"/>
      <c r="B6975" s="50" t="s">
        <v>266</v>
      </c>
      <c r="C6975" s="51">
        <v>1.1299999999999999E-7</v>
      </c>
      <c r="D6975" s="51">
        <v>3.5479799999999997E-7</v>
      </c>
      <c r="E6975" s="51">
        <v>2.9000000000000002E-8</v>
      </c>
      <c r="F6975" s="52">
        <v>4.5000000000000006E-8</v>
      </c>
      <c r="G6975" s="53">
        <v>5.4179799999999989E-7</v>
      </c>
      <c r="H6975" s="53">
        <f t="shared" si="108"/>
        <v>2.7631697999999993E-7</v>
      </c>
    </row>
    <row r="6976" spans="1:8" x14ac:dyDescent="0.4">
      <c r="A6976" s="49"/>
      <c r="B6976" s="50" t="s">
        <v>409</v>
      </c>
      <c r="C6976" s="51">
        <v>2.4699999999999998E-7</v>
      </c>
      <c r="D6976" s="51">
        <v>2.6171999999999999E-7</v>
      </c>
      <c r="E6976" s="51">
        <v>1.3200000000000002E-7</v>
      </c>
      <c r="F6976" s="52">
        <v>3.22E-7</v>
      </c>
      <c r="G6976" s="53">
        <v>9.6272000000000003E-7</v>
      </c>
      <c r="H6976" s="53">
        <f t="shared" si="108"/>
        <v>4.9098719999999999E-7</v>
      </c>
    </row>
    <row r="6977" spans="1:8" x14ac:dyDescent="0.4">
      <c r="A6977" s="49"/>
      <c r="B6977" s="50" t="s">
        <v>222</v>
      </c>
      <c r="C6977" s="51">
        <v>7.3399999999999998E-7</v>
      </c>
      <c r="D6977" s="51">
        <v>4.2199999999999999E-7</v>
      </c>
      <c r="E6977" s="51">
        <v>1.68E-7</v>
      </c>
      <c r="F6977" s="52">
        <v>5.5799999999999999E-7</v>
      </c>
      <c r="G6977" s="53">
        <v>1.8819999999999999E-6</v>
      </c>
      <c r="H6977" s="53">
        <f t="shared" si="108"/>
        <v>9.5982000000000003E-7</v>
      </c>
    </row>
    <row r="6978" spans="1:8" x14ac:dyDescent="0.4">
      <c r="A6978" s="49"/>
      <c r="B6978" s="50" t="s">
        <v>390</v>
      </c>
      <c r="C6978" s="51">
        <v>5.0934600000000004E-7</v>
      </c>
      <c r="D6978" s="51">
        <v>9.2771200000000004E-7</v>
      </c>
      <c r="E6978" s="51">
        <v>4.4023599999999997E-7</v>
      </c>
      <c r="F6978" s="52">
        <v>7.9299999999999997E-7</v>
      </c>
      <c r="G6978" s="53">
        <v>2.6702940000000003E-6</v>
      </c>
      <c r="H6978" s="53">
        <f t="shared" si="108"/>
        <v>1.3618499400000001E-6</v>
      </c>
    </row>
    <row r="6979" spans="1:8" x14ac:dyDescent="0.4">
      <c r="A6979" s="44" t="s">
        <v>203</v>
      </c>
      <c r="B6979" s="45" t="s">
        <v>320</v>
      </c>
      <c r="C6979" s="46">
        <v>6.5200000000000006E-9</v>
      </c>
      <c r="D6979" s="46">
        <v>2.0599999999999999E-8</v>
      </c>
      <c r="E6979" s="46">
        <v>2.0099999999999999E-9</v>
      </c>
      <c r="F6979" s="47">
        <v>1.3999999999999999E-9</v>
      </c>
      <c r="G6979" s="48">
        <v>3.0529999999999996E-8</v>
      </c>
      <c r="H6979" s="48">
        <f t="shared" si="108"/>
        <v>1.5570299999999999E-8</v>
      </c>
    </row>
    <row r="6980" spans="1:8" x14ac:dyDescent="0.4">
      <c r="A6980" s="49"/>
      <c r="B6980" s="50" t="s">
        <v>319</v>
      </c>
      <c r="C6980" s="51">
        <v>6.5200000000000006E-9</v>
      </c>
      <c r="D6980" s="51">
        <v>2.0614600000000001E-8</v>
      </c>
      <c r="E6980" s="51">
        <v>2.0099999999999999E-9</v>
      </c>
      <c r="F6980" s="52">
        <v>1.3999999999999999E-9</v>
      </c>
      <c r="G6980" s="53">
        <v>3.0544599999999998E-8</v>
      </c>
      <c r="H6980" s="53">
        <f t="shared" si="108"/>
        <v>1.5577746000000001E-8</v>
      </c>
    </row>
    <row r="6981" spans="1:8" x14ac:dyDescent="0.4">
      <c r="A6981" s="49"/>
      <c r="B6981" s="50" t="s">
        <v>72</v>
      </c>
      <c r="C6981" s="51">
        <v>6.8209099999999998E-9</v>
      </c>
      <c r="D6981" s="51">
        <v>2.1564700000000002E-8</v>
      </c>
      <c r="E6981" s="51">
        <v>2.1071399999999998E-9</v>
      </c>
      <c r="F6981" s="52">
        <v>1.4699999999999999E-9</v>
      </c>
      <c r="G6981" s="53">
        <v>3.1962749999999999E-8</v>
      </c>
      <c r="H6981" s="53">
        <f t="shared" si="108"/>
        <v>1.6301002500000001E-8</v>
      </c>
    </row>
    <row r="6982" spans="1:8" x14ac:dyDescent="0.4">
      <c r="A6982" s="49"/>
      <c r="B6982" s="50" t="s">
        <v>137</v>
      </c>
      <c r="C6982" s="51">
        <v>7.0750900000000002E-9</v>
      </c>
      <c r="D6982" s="51">
        <v>2.14402E-8</v>
      </c>
      <c r="E6982" s="51">
        <v>2.1119899999999999E-9</v>
      </c>
      <c r="F6982" s="52">
        <v>1.5E-9</v>
      </c>
      <c r="G6982" s="53">
        <v>3.2127280000000004E-8</v>
      </c>
      <c r="H6982" s="53">
        <f t="shared" si="108"/>
        <v>1.6384912800000003E-8</v>
      </c>
    </row>
    <row r="6983" spans="1:8" x14ac:dyDescent="0.4">
      <c r="A6983" s="49"/>
      <c r="B6983" s="50" t="s">
        <v>357</v>
      </c>
      <c r="C6983" s="51">
        <v>1.33E-8</v>
      </c>
      <c r="D6983" s="51">
        <v>2.1900000000000001E-8</v>
      </c>
      <c r="E6983" s="51">
        <v>3.7300000000000001E-9</v>
      </c>
      <c r="F6983" s="52">
        <v>3.7300000000000001E-9</v>
      </c>
      <c r="G6983" s="53">
        <v>4.266E-8</v>
      </c>
      <c r="H6983" s="53">
        <f t="shared" si="108"/>
        <v>2.1756599999999999E-8</v>
      </c>
    </row>
    <row r="6984" spans="1:8" x14ac:dyDescent="0.4">
      <c r="A6984" s="49"/>
      <c r="B6984" s="50" t="s">
        <v>469</v>
      </c>
      <c r="C6984" s="51">
        <v>1.4E-8</v>
      </c>
      <c r="D6984" s="51">
        <v>2.9000000000000002E-8</v>
      </c>
      <c r="E6984" s="51">
        <v>1.9999999999999997E-9</v>
      </c>
      <c r="F6984" s="52">
        <v>5.76E-9</v>
      </c>
      <c r="G6984" s="53">
        <v>5.0759999999999999E-8</v>
      </c>
      <c r="H6984" s="53">
        <f t="shared" si="108"/>
        <v>2.5887600000000001E-8</v>
      </c>
    </row>
    <row r="6985" spans="1:8" x14ac:dyDescent="0.4">
      <c r="A6985" s="49"/>
      <c r="B6985" s="50" t="s">
        <v>435</v>
      </c>
      <c r="C6985" s="51">
        <v>1.4023300000000001E-8</v>
      </c>
      <c r="D6985" s="51">
        <v>2.89949E-8</v>
      </c>
      <c r="E6985" s="51">
        <v>2.00042E-9</v>
      </c>
      <c r="F6985" s="52">
        <v>5.76E-9</v>
      </c>
      <c r="G6985" s="53">
        <v>5.0778619999999999E-8</v>
      </c>
      <c r="H6985" s="53">
        <f t="shared" ref="H6985:H7048" si="109">G6985*0.51</f>
        <v>2.5897096200000001E-8</v>
      </c>
    </row>
    <row r="6986" spans="1:8" x14ac:dyDescent="0.4">
      <c r="A6986" s="49"/>
      <c r="B6986" s="50" t="s">
        <v>226</v>
      </c>
      <c r="C6986" s="51">
        <v>1.5667499999999998E-8</v>
      </c>
      <c r="D6986" s="51">
        <v>3.4570100000000003E-8</v>
      </c>
      <c r="E6986" s="51">
        <v>3.1664299999999998E-9</v>
      </c>
      <c r="F6986" s="52">
        <v>2.4600000000000002E-9</v>
      </c>
      <c r="G6986" s="53">
        <v>5.5864029999999999E-8</v>
      </c>
      <c r="H6986" s="53">
        <f t="shared" si="109"/>
        <v>2.8490655300000001E-8</v>
      </c>
    </row>
    <row r="6987" spans="1:8" x14ac:dyDescent="0.4">
      <c r="A6987" s="49"/>
      <c r="B6987" s="50" t="s">
        <v>452</v>
      </c>
      <c r="C6987" s="51">
        <v>2.0869200000000001E-8</v>
      </c>
      <c r="D6987" s="51">
        <v>3.2914699999999998E-8</v>
      </c>
      <c r="E6987" s="51">
        <v>2.87617E-9</v>
      </c>
      <c r="F6987" s="52">
        <v>2.1799999999999999E-9</v>
      </c>
      <c r="G6987" s="53">
        <v>5.8840070000000005E-8</v>
      </c>
      <c r="H6987" s="53">
        <f t="shared" si="109"/>
        <v>3.0008435700000001E-8</v>
      </c>
    </row>
    <row r="6988" spans="1:8" x14ac:dyDescent="0.4">
      <c r="A6988" s="49"/>
      <c r="B6988" s="50" t="s">
        <v>61</v>
      </c>
      <c r="C6988" s="51">
        <v>1.3303E-8</v>
      </c>
      <c r="D6988" s="51">
        <v>4.1097899999999996E-8</v>
      </c>
      <c r="E6988" s="51">
        <v>3.52915E-9</v>
      </c>
      <c r="F6988" s="52">
        <v>2.0999999999999998E-9</v>
      </c>
      <c r="G6988" s="53">
        <v>6.0030049999999998E-8</v>
      </c>
      <c r="H6988" s="53">
        <f t="shared" si="109"/>
        <v>3.0615325500000003E-8</v>
      </c>
    </row>
    <row r="6989" spans="1:8" x14ac:dyDescent="0.4">
      <c r="A6989" s="49"/>
      <c r="B6989" s="50" t="s">
        <v>376</v>
      </c>
      <c r="C6989" s="51">
        <v>1.3303E-8</v>
      </c>
      <c r="D6989" s="51">
        <v>4.1097899999999996E-8</v>
      </c>
      <c r="E6989" s="51">
        <v>3.52915E-9</v>
      </c>
      <c r="F6989" s="52">
        <v>2.0999999999999998E-9</v>
      </c>
      <c r="G6989" s="53">
        <v>6.0030049999999998E-8</v>
      </c>
      <c r="H6989" s="53">
        <f t="shared" si="109"/>
        <v>3.0615325500000003E-8</v>
      </c>
    </row>
    <row r="6990" spans="1:8" x14ac:dyDescent="0.4">
      <c r="A6990" s="49"/>
      <c r="B6990" s="50" t="s">
        <v>377</v>
      </c>
      <c r="C6990" s="51">
        <v>1.3303E-8</v>
      </c>
      <c r="D6990" s="51">
        <v>4.1097899999999996E-8</v>
      </c>
      <c r="E6990" s="51">
        <v>3.52915E-9</v>
      </c>
      <c r="F6990" s="52">
        <v>2.0999999999999998E-9</v>
      </c>
      <c r="G6990" s="53">
        <v>6.0030049999999998E-8</v>
      </c>
      <c r="H6990" s="53">
        <f t="shared" si="109"/>
        <v>3.0615325500000003E-8</v>
      </c>
    </row>
    <row r="6991" spans="1:8" x14ac:dyDescent="0.4">
      <c r="A6991" s="49"/>
      <c r="B6991" s="50" t="s">
        <v>432</v>
      </c>
      <c r="C6991" s="51">
        <v>2.0884899999999999E-8</v>
      </c>
      <c r="D6991" s="51">
        <v>4.6788299999999998E-8</v>
      </c>
      <c r="E6991" s="51">
        <v>5.5727199999999998E-9</v>
      </c>
      <c r="F6991" s="52">
        <v>6.1900000000000003E-9</v>
      </c>
      <c r="G6991" s="53">
        <v>7.9435919999999998E-8</v>
      </c>
      <c r="H6991" s="53">
        <f t="shared" si="109"/>
        <v>4.0512319200000002E-8</v>
      </c>
    </row>
    <row r="6992" spans="1:8" x14ac:dyDescent="0.4">
      <c r="A6992" s="49"/>
      <c r="B6992" s="50" t="s">
        <v>80</v>
      </c>
      <c r="C6992" s="51">
        <v>1.7200000000000002E-8</v>
      </c>
      <c r="D6992" s="51">
        <v>6.0000000000000008E-8</v>
      </c>
      <c r="E6992" s="51">
        <v>4.1088000000000005E-9</v>
      </c>
      <c r="F6992" s="52">
        <v>7.7699999999999994E-9</v>
      </c>
      <c r="G6992" s="53">
        <v>8.9078800000000002E-8</v>
      </c>
      <c r="H6992" s="53">
        <f t="shared" si="109"/>
        <v>4.5430188000000004E-8</v>
      </c>
    </row>
    <row r="6993" spans="1:8" x14ac:dyDescent="0.4">
      <c r="A6993" s="49"/>
      <c r="B6993" s="50" t="s">
        <v>385</v>
      </c>
      <c r="C6993" s="51">
        <v>2.5157800000000002E-8</v>
      </c>
      <c r="D6993" s="51">
        <v>5.8938799999999998E-8</v>
      </c>
      <c r="E6993" s="51">
        <v>5.2967900000000003E-9</v>
      </c>
      <c r="F6993" s="52">
        <v>4.18E-9</v>
      </c>
      <c r="G6993" s="53">
        <v>9.3573390000000012E-8</v>
      </c>
      <c r="H6993" s="53">
        <f t="shared" si="109"/>
        <v>4.7722428900000008E-8</v>
      </c>
    </row>
    <row r="6994" spans="1:8" x14ac:dyDescent="0.4">
      <c r="A6994" s="49"/>
      <c r="B6994" s="50" t="s">
        <v>223</v>
      </c>
      <c r="C6994" s="51">
        <v>2.6101E-8</v>
      </c>
      <c r="D6994" s="51">
        <v>6.2467900000000008E-8</v>
      </c>
      <c r="E6994" s="51">
        <v>5.6196199999999997E-9</v>
      </c>
      <c r="F6994" s="52">
        <v>4.2799999999999993E-9</v>
      </c>
      <c r="G6994" s="53">
        <v>9.8468519999999999E-8</v>
      </c>
      <c r="H6994" s="53">
        <f t="shared" si="109"/>
        <v>5.0218945200000004E-8</v>
      </c>
    </row>
    <row r="6995" spans="1:8" x14ac:dyDescent="0.4">
      <c r="A6995" s="49"/>
      <c r="B6995" s="50" t="s">
        <v>356</v>
      </c>
      <c r="C6995" s="51">
        <v>2.6101E-8</v>
      </c>
      <c r="D6995" s="51">
        <v>6.2467900000000008E-8</v>
      </c>
      <c r="E6995" s="51">
        <v>5.6196199999999997E-9</v>
      </c>
      <c r="F6995" s="52">
        <v>4.2799999999999993E-9</v>
      </c>
      <c r="G6995" s="53">
        <v>9.8468519999999999E-8</v>
      </c>
      <c r="H6995" s="53">
        <f t="shared" si="109"/>
        <v>5.0218945200000004E-8</v>
      </c>
    </row>
    <row r="6996" spans="1:8" x14ac:dyDescent="0.4">
      <c r="A6996" s="49"/>
      <c r="B6996" s="50" t="s">
        <v>368</v>
      </c>
      <c r="C6996" s="51">
        <v>2.6486E-8</v>
      </c>
      <c r="D6996" s="51">
        <v>6.5766900000000004E-8</v>
      </c>
      <c r="E6996" s="51">
        <v>4.9472599999999997E-9</v>
      </c>
      <c r="F6996" s="52">
        <v>1.9800000000000002E-9</v>
      </c>
      <c r="G6996" s="53">
        <v>9.9180160000000003E-8</v>
      </c>
      <c r="H6996" s="53">
        <f t="shared" si="109"/>
        <v>5.0581881600000005E-8</v>
      </c>
    </row>
    <row r="6997" spans="1:8" x14ac:dyDescent="0.4">
      <c r="A6997" s="49"/>
      <c r="B6997" s="50" t="s">
        <v>463</v>
      </c>
      <c r="C6997" s="51">
        <v>2.7517399999999999E-8</v>
      </c>
      <c r="D6997" s="51">
        <v>6.4437599999999989E-8</v>
      </c>
      <c r="E6997" s="51">
        <v>5.2136499999999997E-9</v>
      </c>
      <c r="F6997" s="52">
        <v>3.77E-9</v>
      </c>
      <c r="G6997" s="53">
        <v>1.0093864999999999E-7</v>
      </c>
      <c r="H6997" s="53">
        <f t="shared" si="109"/>
        <v>5.1478711499999993E-8</v>
      </c>
    </row>
    <row r="6998" spans="1:8" x14ac:dyDescent="0.4">
      <c r="A6998" s="49"/>
      <c r="B6998" s="50" t="s">
        <v>224</v>
      </c>
      <c r="C6998" s="51">
        <v>3.4068800000000001E-8</v>
      </c>
      <c r="D6998" s="51">
        <v>8.4595400000000006E-8</v>
      </c>
      <c r="E6998" s="51">
        <v>6.3636200000000004E-9</v>
      </c>
      <c r="F6998" s="52">
        <v>2.5500000000000001E-9</v>
      </c>
      <c r="G6998" s="53">
        <v>1.2757782000000001E-7</v>
      </c>
      <c r="H6998" s="53">
        <f t="shared" si="109"/>
        <v>6.5064688200000004E-8</v>
      </c>
    </row>
    <row r="6999" spans="1:8" x14ac:dyDescent="0.4">
      <c r="A6999" s="49"/>
      <c r="B6999" s="50" t="s">
        <v>87</v>
      </c>
      <c r="C6999" s="51">
        <v>3.7400000000000004E-8</v>
      </c>
      <c r="D6999" s="51">
        <v>8.7163100000000003E-8</v>
      </c>
      <c r="E6999" s="51">
        <v>8.9700000000000003E-9</v>
      </c>
      <c r="F6999" s="52">
        <v>1.03E-8</v>
      </c>
      <c r="G6999" s="53">
        <v>1.4383309999999998E-7</v>
      </c>
      <c r="H6999" s="53">
        <f t="shared" si="109"/>
        <v>7.3354880999999989E-8</v>
      </c>
    </row>
    <row r="7000" spans="1:8" x14ac:dyDescent="0.4">
      <c r="A7000" s="49"/>
      <c r="B7000" s="50" t="s">
        <v>451</v>
      </c>
      <c r="C7000" s="51">
        <v>3.0728299999999999E-8</v>
      </c>
      <c r="D7000" s="51">
        <v>1.03764E-7</v>
      </c>
      <c r="E7000" s="51">
        <v>7.5497900000000007E-9</v>
      </c>
      <c r="F7000" s="52">
        <v>2.6599999999999999E-9</v>
      </c>
      <c r="G7000" s="53">
        <v>1.4470209E-7</v>
      </c>
      <c r="H7000" s="53">
        <f t="shared" si="109"/>
        <v>7.3798065900000003E-8</v>
      </c>
    </row>
    <row r="7001" spans="1:8" x14ac:dyDescent="0.4">
      <c r="A7001" s="49"/>
      <c r="B7001" s="50" t="s">
        <v>317</v>
      </c>
      <c r="C7001" s="51">
        <v>4.1100000000000004E-8</v>
      </c>
      <c r="D7001" s="51">
        <v>9.9500000000000011E-8</v>
      </c>
      <c r="E7001" s="51">
        <v>7.7200000000000006E-9</v>
      </c>
      <c r="F7001" s="52">
        <v>4.1499999999999999E-9</v>
      </c>
      <c r="G7001" s="53">
        <v>1.5247000000000001E-7</v>
      </c>
      <c r="H7001" s="53">
        <f t="shared" si="109"/>
        <v>7.7759700000000013E-8</v>
      </c>
    </row>
    <row r="7002" spans="1:8" x14ac:dyDescent="0.4">
      <c r="A7002" s="49"/>
      <c r="B7002" s="50" t="s">
        <v>227</v>
      </c>
      <c r="C7002" s="51">
        <v>1.53766E-9</v>
      </c>
      <c r="D7002" s="51">
        <v>5.2305399999999999E-8</v>
      </c>
      <c r="E7002" s="51">
        <v>1.13376E-9</v>
      </c>
      <c r="F7002" s="52">
        <v>1.03E-7</v>
      </c>
      <c r="G7002" s="53">
        <v>1.5797681999999999E-7</v>
      </c>
      <c r="H7002" s="53">
        <f t="shared" si="109"/>
        <v>8.0568178199999998E-8</v>
      </c>
    </row>
    <row r="7003" spans="1:8" x14ac:dyDescent="0.4">
      <c r="A7003" s="49"/>
      <c r="B7003" s="50" t="s">
        <v>371</v>
      </c>
      <c r="C7003" s="51">
        <v>2.6143500000000002E-8</v>
      </c>
      <c r="D7003" s="51">
        <v>1.2616200000000001E-7</v>
      </c>
      <c r="E7003" s="51">
        <v>4.8253899999999996E-9</v>
      </c>
      <c r="F7003" s="52">
        <v>2.6099999999999999E-9</v>
      </c>
      <c r="G7003" s="53">
        <v>1.5974089E-7</v>
      </c>
      <c r="H7003" s="53">
        <f t="shared" si="109"/>
        <v>8.1467853900000003E-8</v>
      </c>
    </row>
    <row r="7004" spans="1:8" x14ac:dyDescent="0.4">
      <c r="A7004" s="49"/>
      <c r="B7004" s="50" t="s">
        <v>394</v>
      </c>
      <c r="C7004" s="51">
        <v>2.2976899999999999E-8</v>
      </c>
      <c r="D7004" s="51">
        <v>1.25195E-7</v>
      </c>
      <c r="E7004" s="51">
        <v>7.8470799999999995E-10</v>
      </c>
      <c r="F7004" s="52">
        <v>3.0599999999999996E-8</v>
      </c>
      <c r="G7004" s="53">
        <v>1.7955660800000001E-7</v>
      </c>
      <c r="H7004" s="53">
        <f t="shared" si="109"/>
        <v>9.157387008E-8</v>
      </c>
    </row>
    <row r="7005" spans="1:8" x14ac:dyDescent="0.4">
      <c r="A7005" s="49"/>
      <c r="B7005" s="50" t="s">
        <v>397</v>
      </c>
      <c r="C7005" s="51">
        <v>4.0240500000000002E-8</v>
      </c>
      <c r="D7005" s="51">
        <v>1.10379E-7</v>
      </c>
      <c r="E7005" s="51">
        <v>4.6797699999999999E-9</v>
      </c>
      <c r="F7005" s="52">
        <v>2.7200000000000002E-8</v>
      </c>
      <c r="G7005" s="53">
        <v>1.8249927000000003E-7</v>
      </c>
      <c r="H7005" s="53">
        <f t="shared" si="109"/>
        <v>9.307462770000002E-8</v>
      </c>
    </row>
    <row r="7006" spans="1:8" x14ac:dyDescent="0.4">
      <c r="A7006" s="49"/>
      <c r="B7006" s="50" t="s">
        <v>453</v>
      </c>
      <c r="C7006" s="51">
        <v>4.2145599999999997E-8</v>
      </c>
      <c r="D7006" s="51">
        <v>1.13647E-7</v>
      </c>
      <c r="E7006" s="51">
        <v>5.1814699999999995E-9</v>
      </c>
      <c r="F7006" s="52">
        <v>2.81E-8</v>
      </c>
      <c r="G7006" s="53">
        <v>1.8907407000000003E-7</v>
      </c>
      <c r="H7006" s="53">
        <f t="shared" si="109"/>
        <v>9.6427775700000018E-8</v>
      </c>
    </row>
    <row r="7007" spans="1:8" x14ac:dyDescent="0.4">
      <c r="A7007" s="49"/>
      <c r="B7007" s="50" t="s">
        <v>465</v>
      </c>
      <c r="C7007" s="51">
        <v>7.447559999999999E-8</v>
      </c>
      <c r="D7007" s="51">
        <v>1.09995E-7</v>
      </c>
      <c r="E7007" s="51">
        <v>9.7436899999999999E-9</v>
      </c>
      <c r="F7007" s="52">
        <v>8.1200000000000009E-9</v>
      </c>
      <c r="G7007" s="53">
        <v>2.0233428999999998E-7</v>
      </c>
      <c r="H7007" s="53">
        <f t="shared" si="109"/>
        <v>1.0319048789999999E-7</v>
      </c>
    </row>
    <row r="7008" spans="1:8" x14ac:dyDescent="0.4">
      <c r="A7008" s="49"/>
      <c r="B7008" s="50" t="s">
        <v>456</v>
      </c>
      <c r="C7008" s="51">
        <v>4.5990200000000001E-8</v>
      </c>
      <c r="D7008" s="51">
        <v>1.2948199999999999E-7</v>
      </c>
      <c r="E7008" s="51">
        <v>9.5783800000000002E-9</v>
      </c>
      <c r="F7008" s="52">
        <v>1.8300000000000002E-8</v>
      </c>
      <c r="G7008" s="53">
        <v>2.0335057999999999E-7</v>
      </c>
      <c r="H7008" s="53">
        <f t="shared" si="109"/>
        <v>1.037087958E-7</v>
      </c>
    </row>
    <row r="7009" spans="1:8" x14ac:dyDescent="0.4">
      <c r="A7009" s="49"/>
      <c r="B7009" s="50" t="s">
        <v>434</v>
      </c>
      <c r="C7009" s="51">
        <v>5.5595399999999998E-8</v>
      </c>
      <c r="D7009" s="51">
        <v>1.3024700000000001E-7</v>
      </c>
      <c r="E7009" s="51">
        <v>1.1705199999999999E-8</v>
      </c>
      <c r="F7009" s="52">
        <v>9.2400000000000004E-9</v>
      </c>
      <c r="G7009" s="53">
        <v>2.0678759999999999E-7</v>
      </c>
      <c r="H7009" s="53">
        <f t="shared" si="109"/>
        <v>1.05461676E-7</v>
      </c>
    </row>
    <row r="7010" spans="1:8" x14ac:dyDescent="0.4">
      <c r="A7010" s="49"/>
      <c r="B7010" s="50" t="s">
        <v>429</v>
      </c>
      <c r="C7010" s="51">
        <v>5.39E-8</v>
      </c>
      <c r="D7010" s="51">
        <v>1.3704299999999999E-7</v>
      </c>
      <c r="E7010" s="51">
        <v>1.04E-8</v>
      </c>
      <c r="F7010" s="52">
        <v>5.8999999999999999E-9</v>
      </c>
      <c r="G7010" s="53">
        <v>2.0724300000000002E-7</v>
      </c>
      <c r="H7010" s="53">
        <f t="shared" si="109"/>
        <v>1.0569393000000002E-7</v>
      </c>
    </row>
    <row r="7011" spans="1:8" x14ac:dyDescent="0.4">
      <c r="A7011" s="49"/>
      <c r="B7011" s="50" t="s">
        <v>401</v>
      </c>
      <c r="C7011" s="51">
        <v>6.2442600000000004E-8</v>
      </c>
      <c r="D7011" s="51">
        <v>1.46222E-7</v>
      </c>
      <c r="E7011" s="51">
        <v>1.1830800000000001E-8</v>
      </c>
      <c r="F7011" s="52">
        <v>8.539999999999999E-9</v>
      </c>
      <c r="G7011" s="53">
        <v>2.2903539999999998E-7</v>
      </c>
      <c r="H7011" s="53">
        <f t="shared" si="109"/>
        <v>1.1680805399999999E-7</v>
      </c>
    </row>
    <row r="7012" spans="1:8" x14ac:dyDescent="0.4">
      <c r="A7012" s="49"/>
      <c r="B7012" s="50" t="s">
        <v>364</v>
      </c>
      <c r="C7012" s="51">
        <v>4.5164299999999996E-8</v>
      </c>
      <c r="D7012" s="51">
        <v>1.6248999999999999E-7</v>
      </c>
      <c r="E7012" s="51">
        <v>7.8747400000000009E-9</v>
      </c>
      <c r="F7012" s="52">
        <v>3.8800000000000003E-8</v>
      </c>
      <c r="G7012" s="53">
        <v>2.5432903999999999E-7</v>
      </c>
      <c r="H7012" s="53">
        <f t="shared" si="109"/>
        <v>1.2970781039999999E-7</v>
      </c>
    </row>
    <row r="7013" spans="1:8" x14ac:dyDescent="0.4">
      <c r="A7013" s="49"/>
      <c r="B7013" s="50" t="s">
        <v>443</v>
      </c>
      <c r="C7013" s="51">
        <v>7.3399999999999996E-8</v>
      </c>
      <c r="D7013" s="51">
        <v>1.5993900000000001E-7</v>
      </c>
      <c r="E7013" s="51">
        <v>1.41021E-8</v>
      </c>
      <c r="F7013" s="52">
        <v>1.0999999999999999E-8</v>
      </c>
      <c r="G7013" s="53">
        <v>2.5844109999999994E-7</v>
      </c>
      <c r="H7013" s="53">
        <f t="shared" si="109"/>
        <v>1.3180496099999997E-7</v>
      </c>
    </row>
    <row r="7014" spans="1:8" x14ac:dyDescent="0.4">
      <c r="A7014" s="49"/>
      <c r="B7014" s="50" t="s">
        <v>333</v>
      </c>
      <c r="C7014" s="51">
        <v>7.3156699999999995E-8</v>
      </c>
      <c r="D7014" s="51">
        <v>2.05466E-7</v>
      </c>
      <c r="E7014" s="51">
        <v>1.5241800000000001E-8</v>
      </c>
      <c r="F7014" s="52">
        <v>2.7900000000000002E-8</v>
      </c>
      <c r="G7014" s="53">
        <v>3.2176449999999996E-7</v>
      </c>
      <c r="H7014" s="53">
        <f t="shared" si="109"/>
        <v>1.6409989499999998E-7</v>
      </c>
    </row>
    <row r="7015" spans="1:8" x14ac:dyDescent="0.4">
      <c r="A7015" s="49"/>
      <c r="B7015" s="50" t="s">
        <v>411</v>
      </c>
      <c r="C7015" s="51">
        <v>9.8215499999999997E-8</v>
      </c>
      <c r="D7015" s="51">
        <v>2.6769899999999997E-7</v>
      </c>
      <c r="E7015" s="51">
        <v>2.1940999999999998E-8</v>
      </c>
      <c r="F7015" s="52">
        <v>3.2600000000000001E-8</v>
      </c>
      <c r="G7015" s="53">
        <v>4.2045549999999998E-7</v>
      </c>
      <c r="H7015" s="53">
        <f t="shared" si="109"/>
        <v>2.1443230499999999E-7</v>
      </c>
    </row>
    <row r="7016" spans="1:8" x14ac:dyDescent="0.4">
      <c r="A7016" s="49"/>
      <c r="B7016" s="50" t="s">
        <v>439</v>
      </c>
      <c r="C7016" s="51">
        <v>9.8215499999999997E-8</v>
      </c>
      <c r="D7016" s="51">
        <v>2.6769899999999997E-7</v>
      </c>
      <c r="E7016" s="51">
        <v>2.1940999999999998E-8</v>
      </c>
      <c r="F7016" s="52">
        <v>3.2600000000000001E-8</v>
      </c>
      <c r="G7016" s="53">
        <v>4.2045549999999998E-7</v>
      </c>
      <c r="H7016" s="53">
        <f t="shared" si="109"/>
        <v>2.1443230499999999E-7</v>
      </c>
    </row>
    <row r="7017" spans="1:8" x14ac:dyDescent="0.4">
      <c r="A7017" s="49"/>
      <c r="B7017" s="50" t="s">
        <v>474</v>
      </c>
      <c r="C7017" s="51">
        <v>9.8215499999999997E-8</v>
      </c>
      <c r="D7017" s="51">
        <v>2.6769899999999997E-7</v>
      </c>
      <c r="E7017" s="51">
        <v>2.1940999999999998E-8</v>
      </c>
      <c r="F7017" s="52">
        <v>3.2600000000000001E-8</v>
      </c>
      <c r="G7017" s="53">
        <v>4.2045549999999998E-7</v>
      </c>
      <c r="H7017" s="53">
        <f t="shared" si="109"/>
        <v>2.1443230499999999E-7</v>
      </c>
    </row>
    <row r="7018" spans="1:8" x14ac:dyDescent="0.4">
      <c r="A7018" s="49"/>
      <c r="B7018" s="50" t="s">
        <v>440</v>
      </c>
      <c r="C7018" s="51">
        <v>9.8200000000000006E-8</v>
      </c>
      <c r="D7018" s="51">
        <v>2.6800000000000002E-7</v>
      </c>
      <c r="E7018" s="51">
        <v>2.1900000000000001E-8</v>
      </c>
      <c r="F7018" s="52">
        <v>3.2600000000000001E-8</v>
      </c>
      <c r="G7018" s="53">
        <v>4.207E-7</v>
      </c>
      <c r="H7018" s="53">
        <f t="shared" si="109"/>
        <v>2.1455700000000001E-7</v>
      </c>
    </row>
    <row r="7019" spans="1:8" x14ac:dyDescent="0.4">
      <c r="A7019" s="49"/>
      <c r="B7019" s="50" t="s">
        <v>391</v>
      </c>
      <c r="C7019" s="51">
        <v>1.1448399999999999E-7</v>
      </c>
      <c r="D7019" s="51">
        <v>2.3928499999999999E-7</v>
      </c>
      <c r="E7019" s="51">
        <v>4.1003599999999999E-8</v>
      </c>
      <c r="F7019" s="52">
        <v>2.7900000000000002E-8</v>
      </c>
      <c r="G7019" s="53">
        <v>4.2267260000000002E-7</v>
      </c>
      <c r="H7019" s="53">
        <f t="shared" si="109"/>
        <v>2.1556302600000002E-7</v>
      </c>
    </row>
    <row r="7020" spans="1:8" x14ac:dyDescent="0.4">
      <c r="A7020" s="49"/>
      <c r="B7020" s="50" t="s">
        <v>420</v>
      </c>
      <c r="C7020" s="51">
        <v>1.14493E-7</v>
      </c>
      <c r="D7020" s="51">
        <v>3.4332900000000002E-7</v>
      </c>
      <c r="E7020" s="51">
        <v>7.0036000000000001E-9</v>
      </c>
      <c r="F7020" s="52">
        <v>5.8399999999999997E-9</v>
      </c>
      <c r="G7020" s="53">
        <v>4.7066560000000005E-7</v>
      </c>
      <c r="H7020" s="53">
        <f t="shared" si="109"/>
        <v>2.4003945600000001E-7</v>
      </c>
    </row>
    <row r="7021" spans="1:8" x14ac:dyDescent="0.4">
      <c r="A7021" s="49"/>
      <c r="B7021" s="50" t="s">
        <v>329</v>
      </c>
      <c r="C7021" s="51">
        <v>1.2560499999999999E-7</v>
      </c>
      <c r="D7021" s="51">
        <v>3.32625E-7</v>
      </c>
      <c r="E7021" s="51">
        <v>2.9338300000000001E-8</v>
      </c>
      <c r="F7021" s="52">
        <v>3.9700000000000005E-8</v>
      </c>
      <c r="G7021" s="53">
        <v>5.2726830000000001E-7</v>
      </c>
      <c r="H7021" s="53">
        <f t="shared" si="109"/>
        <v>2.6890683299999999E-7</v>
      </c>
    </row>
    <row r="7022" spans="1:8" x14ac:dyDescent="0.4">
      <c r="A7022" s="49"/>
      <c r="B7022" s="50" t="s">
        <v>392</v>
      </c>
      <c r="C7022" s="51">
        <v>1.31732E-7</v>
      </c>
      <c r="D7022" s="51">
        <v>3.3660199999999999E-7</v>
      </c>
      <c r="E7022" s="51">
        <v>5.0624100000000001E-9</v>
      </c>
      <c r="F7022" s="52">
        <v>6.9400000000000013E-8</v>
      </c>
      <c r="G7022" s="53">
        <v>5.4279641000000002E-7</v>
      </c>
      <c r="H7022" s="53">
        <f t="shared" si="109"/>
        <v>2.7682616910000002E-7</v>
      </c>
    </row>
    <row r="7023" spans="1:8" x14ac:dyDescent="0.4">
      <c r="A7023" s="49"/>
      <c r="B7023" s="50" t="s">
        <v>409</v>
      </c>
      <c r="C7023" s="51">
        <v>1.8100000000000002E-7</v>
      </c>
      <c r="D7023" s="51">
        <v>1.03933E-7</v>
      </c>
      <c r="E7023" s="51">
        <v>9.1000000000000008E-8</v>
      </c>
      <c r="F7023" s="52">
        <v>1.9900000000000002E-7</v>
      </c>
      <c r="G7023" s="53">
        <v>5.7493300000000006E-7</v>
      </c>
      <c r="H7023" s="53">
        <f t="shared" si="109"/>
        <v>2.9321583000000004E-7</v>
      </c>
    </row>
    <row r="7024" spans="1:8" x14ac:dyDescent="0.4">
      <c r="A7024" s="49"/>
      <c r="B7024" s="50" t="s">
        <v>470</v>
      </c>
      <c r="C7024" s="51">
        <v>1.2461400000000001E-7</v>
      </c>
      <c r="D7024" s="51">
        <v>3.7454099999999999E-7</v>
      </c>
      <c r="E7024" s="51">
        <v>3.8992699999999999E-9</v>
      </c>
      <c r="F7024" s="52">
        <v>7.9900000000000007E-8</v>
      </c>
      <c r="G7024" s="53">
        <v>5.829542700000001E-7</v>
      </c>
      <c r="H7024" s="53">
        <f t="shared" si="109"/>
        <v>2.9730667770000007E-7</v>
      </c>
    </row>
    <row r="7025" spans="1:8" x14ac:dyDescent="0.4">
      <c r="A7025" s="49"/>
      <c r="B7025" s="50" t="s">
        <v>343</v>
      </c>
      <c r="C7025" s="51">
        <v>2.27269E-7</v>
      </c>
      <c r="D7025" s="51">
        <v>3.5292100000000004E-7</v>
      </c>
      <c r="E7025" s="51">
        <v>2.5992200000000003E-8</v>
      </c>
      <c r="F7025" s="52">
        <v>1.77E-8</v>
      </c>
      <c r="G7025" s="53">
        <v>6.2388220000000009E-7</v>
      </c>
      <c r="H7025" s="53">
        <f t="shared" si="109"/>
        <v>3.1817992200000004E-7</v>
      </c>
    </row>
    <row r="7026" spans="1:8" x14ac:dyDescent="0.4">
      <c r="A7026" s="49"/>
      <c r="B7026" s="50" t="s">
        <v>471</v>
      </c>
      <c r="C7026" s="51">
        <v>3.7800000000000002E-7</v>
      </c>
      <c r="D7026" s="51">
        <v>2.3298399999999999E-7</v>
      </c>
      <c r="E7026" s="51">
        <v>7.0923700000000004E-8</v>
      </c>
      <c r="F7026" s="52">
        <v>9.5500000000000002E-8</v>
      </c>
      <c r="G7026" s="53">
        <v>7.7740769999999994E-7</v>
      </c>
      <c r="H7026" s="53">
        <f t="shared" si="109"/>
        <v>3.9647792699999996E-7</v>
      </c>
    </row>
    <row r="7027" spans="1:8" x14ac:dyDescent="0.4">
      <c r="A7027" s="49"/>
      <c r="B7027" s="50" t="s">
        <v>350</v>
      </c>
      <c r="C7027" s="51">
        <v>2.8599999999999999E-7</v>
      </c>
      <c r="D7027" s="51">
        <v>4.4726800000000001E-7</v>
      </c>
      <c r="E7027" s="51">
        <v>1.29672E-7</v>
      </c>
      <c r="F7027" s="52">
        <v>3.4200000000000002E-7</v>
      </c>
      <c r="G7027" s="53">
        <v>1.2049400000000001E-6</v>
      </c>
      <c r="H7027" s="53">
        <f t="shared" si="109"/>
        <v>6.1451940000000007E-7</v>
      </c>
    </row>
    <row r="7028" spans="1:8" x14ac:dyDescent="0.4">
      <c r="A7028" s="49"/>
      <c r="B7028" s="50" t="s">
        <v>349</v>
      </c>
      <c r="C7028" s="51">
        <v>2.8605500000000003E-7</v>
      </c>
      <c r="D7028" s="51">
        <v>4.4726800000000001E-7</v>
      </c>
      <c r="E7028" s="51">
        <v>1.29672E-7</v>
      </c>
      <c r="F7028" s="52">
        <v>3.4200000000000002E-7</v>
      </c>
      <c r="G7028" s="53">
        <v>1.2049950000000002E-6</v>
      </c>
      <c r="H7028" s="53">
        <f t="shared" si="109"/>
        <v>6.1454745000000007E-7</v>
      </c>
    </row>
    <row r="7029" spans="1:8" x14ac:dyDescent="0.4">
      <c r="A7029" s="49"/>
      <c r="B7029" s="50" t="s">
        <v>74</v>
      </c>
      <c r="C7029" s="51">
        <v>2.8605500000000003E-7</v>
      </c>
      <c r="D7029" s="51">
        <v>4.4726800000000001E-7</v>
      </c>
      <c r="E7029" s="51">
        <v>1.29672E-7</v>
      </c>
      <c r="F7029" s="52">
        <v>3.4200000000000002E-7</v>
      </c>
      <c r="G7029" s="53">
        <v>1.2049950000000002E-6</v>
      </c>
      <c r="H7029" s="53">
        <f t="shared" si="109"/>
        <v>6.1454745000000007E-7</v>
      </c>
    </row>
    <row r="7030" spans="1:8" x14ac:dyDescent="0.4">
      <c r="A7030" s="49"/>
      <c r="B7030" s="50" t="s">
        <v>225</v>
      </c>
      <c r="C7030" s="51">
        <v>2.9063699999999998E-7</v>
      </c>
      <c r="D7030" s="51">
        <v>8.8462399999999999E-7</v>
      </c>
      <c r="E7030" s="51">
        <v>7.3278800000000006E-8</v>
      </c>
      <c r="F7030" s="52">
        <v>1.1000000000000001E-7</v>
      </c>
      <c r="G7030" s="53">
        <v>1.3585398E-6</v>
      </c>
      <c r="H7030" s="53">
        <f t="shared" si="109"/>
        <v>6.9285529800000001E-7</v>
      </c>
    </row>
    <row r="7031" spans="1:8" x14ac:dyDescent="0.4">
      <c r="A7031" s="49"/>
      <c r="B7031" s="50" t="s">
        <v>430</v>
      </c>
      <c r="C7031" s="51">
        <v>3.5499999999999999E-7</v>
      </c>
      <c r="D7031" s="51">
        <v>1.2999999999999998E-6</v>
      </c>
      <c r="E7031" s="51">
        <v>9.9299999999999996E-8</v>
      </c>
      <c r="F7031" s="52">
        <v>1.5799999999999999E-7</v>
      </c>
      <c r="G7031" s="53">
        <v>1.9122999999999999E-6</v>
      </c>
      <c r="H7031" s="53">
        <f t="shared" si="109"/>
        <v>9.7527299999999989E-7</v>
      </c>
    </row>
    <row r="7032" spans="1:8" x14ac:dyDescent="0.4">
      <c r="A7032" s="44" t="s">
        <v>171</v>
      </c>
      <c r="B7032" s="45" t="s">
        <v>61</v>
      </c>
      <c r="C7032" s="46">
        <v>4.2846799999999997E-9</v>
      </c>
      <c r="D7032" s="46">
        <v>1.0884899999999999E-8</v>
      </c>
      <c r="E7032" s="46">
        <v>1.1124100000000001E-9</v>
      </c>
      <c r="F7032" s="47">
        <v>8.6000000000000003E-10</v>
      </c>
      <c r="G7032" s="48">
        <v>1.7141989999999999E-8</v>
      </c>
      <c r="H7032" s="48">
        <f t="shared" si="109"/>
        <v>8.7424148999999997E-9</v>
      </c>
    </row>
    <row r="7033" spans="1:8" x14ac:dyDescent="0.4">
      <c r="A7033" s="49"/>
      <c r="B7033" s="50" t="s">
        <v>376</v>
      </c>
      <c r="C7033" s="51">
        <v>4.2846799999999997E-9</v>
      </c>
      <c r="D7033" s="51">
        <v>1.0884899999999999E-8</v>
      </c>
      <c r="E7033" s="51">
        <v>1.1124100000000001E-9</v>
      </c>
      <c r="F7033" s="52">
        <v>8.6000000000000003E-10</v>
      </c>
      <c r="G7033" s="53">
        <v>1.7141989999999999E-8</v>
      </c>
      <c r="H7033" s="53">
        <f t="shared" si="109"/>
        <v>8.7424148999999997E-9</v>
      </c>
    </row>
    <row r="7034" spans="1:8" x14ac:dyDescent="0.4">
      <c r="A7034" s="49"/>
      <c r="B7034" s="50" t="s">
        <v>377</v>
      </c>
      <c r="C7034" s="51">
        <v>4.2846799999999997E-9</v>
      </c>
      <c r="D7034" s="51">
        <v>1.0884899999999999E-8</v>
      </c>
      <c r="E7034" s="51">
        <v>1.1124100000000001E-9</v>
      </c>
      <c r="F7034" s="52">
        <v>8.6000000000000003E-10</v>
      </c>
      <c r="G7034" s="53">
        <v>1.7141989999999999E-8</v>
      </c>
      <c r="H7034" s="53">
        <f t="shared" si="109"/>
        <v>8.7424148999999997E-9</v>
      </c>
    </row>
    <row r="7035" spans="1:8" x14ac:dyDescent="0.4">
      <c r="A7035" s="49"/>
      <c r="B7035" s="50" t="s">
        <v>319</v>
      </c>
      <c r="C7035" s="51">
        <v>4.8202599999999996E-9</v>
      </c>
      <c r="D7035" s="51">
        <v>1.22455E-8</v>
      </c>
      <c r="E7035" s="51">
        <v>1.25147E-9</v>
      </c>
      <c r="F7035" s="52">
        <v>9.6700000000000007E-10</v>
      </c>
      <c r="G7035" s="53">
        <v>1.928423E-8</v>
      </c>
      <c r="H7035" s="53">
        <f t="shared" si="109"/>
        <v>9.8349572999999997E-9</v>
      </c>
    </row>
    <row r="7036" spans="1:8" x14ac:dyDescent="0.4">
      <c r="A7036" s="49"/>
      <c r="B7036" s="50" t="s">
        <v>320</v>
      </c>
      <c r="C7036" s="51">
        <v>4.8202599999999996E-9</v>
      </c>
      <c r="D7036" s="51">
        <v>1.22455E-8</v>
      </c>
      <c r="E7036" s="51">
        <v>1.25147E-9</v>
      </c>
      <c r="F7036" s="52">
        <v>9.6700000000000007E-10</v>
      </c>
      <c r="G7036" s="53">
        <v>1.928423E-8</v>
      </c>
      <c r="H7036" s="53">
        <f t="shared" si="109"/>
        <v>9.8349572999999997E-9</v>
      </c>
    </row>
    <row r="7037" spans="1:8" x14ac:dyDescent="0.4">
      <c r="A7037" s="49"/>
      <c r="B7037" s="50" t="s">
        <v>137</v>
      </c>
      <c r="C7037" s="51">
        <v>6.2371300000000008E-9</v>
      </c>
      <c r="D7037" s="51">
        <v>1.9219799999999999E-8</v>
      </c>
      <c r="E7037" s="51">
        <v>1.8857100000000001E-9</v>
      </c>
      <c r="F7037" s="52">
        <v>1.79E-9</v>
      </c>
      <c r="G7037" s="53">
        <v>2.9132639999999998E-8</v>
      </c>
      <c r="H7037" s="53">
        <f t="shared" si="109"/>
        <v>1.48576464E-8</v>
      </c>
    </row>
    <row r="7038" spans="1:8" x14ac:dyDescent="0.4">
      <c r="A7038" s="49"/>
      <c r="B7038" s="50" t="s">
        <v>412</v>
      </c>
      <c r="C7038" s="51">
        <v>5.8999599999999997E-8</v>
      </c>
      <c r="D7038" s="51">
        <v>1.75384E-7</v>
      </c>
      <c r="E7038" s="51">
        <v>4.0645599999999999E-9</v>
      </c>
      <c r="F7038" s="52">
        <v>3.5600000000000001E-8</v>
      </c>
      <c r="G7038" s="53">
        <v>2.7404815999999999E-7</v>
      </c>
      <c r="H7038" s="53">
        <f t="shared" si="109"/>
        <v>1.397645616E-7</v>
      </c>
    </row>
    <row r="7039" spans="1:8" x14ac:dyDescent="0.4">
      <c r="A7039" s="49"/>
      <c r="B7039" s="50" t="s">
        <v>467</v>
      </c>
      <c r="C7039" s="51">
        <v>1.4778099999999999E-7</v>
      </c>
      <c r="D7039" s="51">
        <v>1.5316799999999999E-7</v>
      </c>
      <c r="E7039" s="51">
        <v>5.4111299999999997E-8</v>
      </c>
      <c r="F7039" s="52">
        <v>1.3200000000000002E-7</v>
      </c>
      <c r="G7039" s="53">
        <v>4.8706030000000005E-7</v>
      </c>
      <c r="H7039" s="53">
        <f t="shared" si="109"/>
        <v>2.4840075300000001E-7</v>
      </c>
    </row>
    <row r="7040" spans="1:8" x14ac:dyDescent="0.4">
      <c r="A7040" s="49"/>
      <c r="B7040" s="50" t="s">
        <v>427</v>
      </c>
      <c r="C7040" s="51">
        <v>4.9828300000000002E-7</v>
      </c>
      <c r="D7040" s="51">
        <v>4.9627999999999999E-7</v>
      </c>
      <c r="E7040" s="51">
        <v>1.54347E-7</v>
      </c>
      <c r="F7040" s="52">
        <v>2.3800000000000001E-7</v>
      </c>
      <c r="G7040" s="53">
        <v>1.3869099999999999E-6</v>
      </c>
      <c r="H7040" s="53">
        <f t="shared" si="109"/>
        <v>7.0732409999999995E-7</v>
      </c>
    </row>
    <row r="7041" spans="1:8" x14ac:dyDescent="0.4">
      <c r="A7041" s="49"/>
      <c r="B7041" s="50" t="s">
        <v>390</v>
      </c>
      <c r="C7041" s="51">
        <v>4.44274E-7</v>
      </c>
      <c r="D7041" s="51">
        <v>7.8676299999999996E-7</v>
      </c>
      <c r="E7041" s="51">
        <v>3.7040899999999997E-7</v>
      </c>
      <c r="F7041" s="52">
        <v>6.6499999999999999E-7</v>
      </c>
      <c r="G7041" s="53">
        <v>2.266446E-6</v>
      </c>
      <c r="H7041" s="53">
        <f t="shared" si="109"/>
        <v>1.1558874600000001E-6</v>
      </c>
    </row>
    <row r="7042" spans="1:8" x14ac:dyDescent="0.4">
      <c r="A7042" s="44" t="s">
        <v>260</v>
      </c>
      <c r="B7042" s="45" t="s">
        <v>408</v>
      </c>
      <c r="C7042" s="46">
        <v>6.5786599999999999E-10</v>
      </c>
      <c r="D7042" s="46">
        <v>4.8806999999999995E-10</v>
      </c>
      <c r="E7042" s="46">
        <v>2.4291E-11</v>
      </c>
      <c r="F7042" s="47">
        <v>1.5900000000000002E-10</v>
      </c>
      <c r="G7042" s="48">
        <v>1.3292270000000003E-9</v>
      </c>
      <c r="H7042" s="48">
        <f t="shared" si="109"/>
        <v>6.7790577000000017E-10</v>
      </c>
    </row>
    <row r="7043" spans="1:8" x14ac:dyDescent="0.4">
      <c r="A7043" s="49"/>
      <c r="B7043" s="50" t="s">
        <v>438</v>
      </c>
      <c r="C7043" s="51">
        <v>1.0371299999999999E-9</v>
      </c>
      <c r="D7043" s="51">
        <v>6.7838999999999997E-10</v>
      </c>
      <c r="E7043" s="51">
        <v>4.5036600000000002E-11</v>
      </c>
      <c r="F7043" s="52">
        <v>2.3400000000000002E-10</v>
      </c>
      <c r="G7043" s="53">
        <v>1.9945565999999999E-9</v>
      </c>
      <c r="H7043" s="53">
        <f t="shared" si="109"/>
        <v>1.017223866E-9</v>
      </c>
    </row>
    <row r="7044" spans="1:8" x14ac:dyDescent="0.4">
      <c r="A7044" s="49"/>
      <c r="B7044" s="50" t="s">
        <v>374</v>
      </c>
      <c r="C7044" s="51">
        <v>1.54291E-9</v>
      </c>
      <c r="D7044" s="51">
        <v>9.4131199999999994E-10</v>
      </c>
      <c r="E7044" s="51">
        <v>7.1966999999999998E-11</v>
      </c>
      <c r="F7044" s="52">
        <v>3.45E-10</v>
      </c>
      <c r="G7044" s="53">
        <v>2.9011890000000001E-9</v>
      </c>
      <c r="H7044" s="53">
        <f t="shared" si="109"/>
        <v>1.4796063900000001E-9</v>
      </c>
    </row>
    <row r="7045" spans="1:8" x14ac:dyDescent="0.4">
      <c r="A7045" s="49"/>
      <c r="B7045" s="50" t="s">
        <v>334</v>
      </c>
      <c r="C7045" s="51">
        <v>1.71052E-9</v>
      </c>
      <c r="D7045" s="51">
        <v>1.0435700000000002E-9</v>
      </c>
      <c r="E7045" s="51">
        <v>7.9784900000000006E-11</v>
      </c>
      <c r="F7045" s="52">
        <v>3.8299999999999997E-10</v>
      </c>
      <c r="G7045" s="53">
        <v>3.2168749000000002E-9</v>
      </c>
      <c r="H7045" s="53">
        <f t="shared" si="109"/>
        <v>1.6406061990000001E-9</v>
      </c>
    </row>
    <row r="7046" spans="1:8" x14ac:dyDescent="0.4">
      <c r="A7046" s="49"/>
      <c r="B7046" s="50" t="s">
        <v>407</v>
      </c>
      <c r="C7046" s="51">
        <v>2.5287000000000002E-9</v>
      </c>
      <c r="D7046" s="51">
        <v>1.7736600000000001E-9</v>
      </c>
      <c r="E7046" s="51">
        <v>1.18746E-10</v>
      </c>
      <c r="F7046" s="52">
        <v>5.6100000000000003E-10</v>
      </c>
      <c r="G7046" s="53">
        <v>4.9821060000000011E-9</v>
      </c>
      <c r="H7046" s="53">
        <f t="shared" si="109"/>
        <v>2.5408740600000004E-9</v>
      </c>
    </row>
    <row r="7047" spans="1:8" x14ac:dyDescent="0.4">
      <c r="A7047" s="49"/>
      <c r="B7047" s="50" t="s">
        <v>448</v>
      </c>
      <c r="C7047" s="51">
        <v>2.7699599999999998E-9</v>
      </c>
      <c r="D7047" s="51">
        <v>2.6818E-9</v>
      </c>
      <c r="E7047" s="51">
        <v>1.6991299999999998E-10</v>
      </c>
      <c r="F7047" s="52">
        <v>6.2400000000000002E-10</v>
      </c>
      <c r="G7047" s="53">
        <v>6.2456730000000001E-9</v>
      </c>
      <c r="H7047" s="53">
        <f t="shared" si="109"/>
        <v>3.18529323E-9</v>
      </c>
    </row>
    <row r="7048" spans="1:8" x14ac:dyDescent="0.4">
      <c r="A7048" s="49"/>
      <c r="B7048" s="50" t="s">
        <v>418</v>
      </c>
      <c r="C7048" s="51">
        <v>3.3385400000000003E-9</v>
      </c>
      <c r="D7048" s="51">
        <v>2.0559999999999999E-9</v>
      </c>
      <c r="E7048" s="51">
        <v>1.54306E-10</v>
      </c>
      <c r="F7048" s="52">
        <v>7.5E-10</v>
      </c>
      <c r="G7048" s="53">
        <v>6.2988460000000004E-9</v>
      </c>
      <c r="H7048" s="53">
        <f t="shared" si="109"/>
        <v>3.2124114600000004E-9</v>
      </c>
    </row>
    <row r="7049" spans="1:8" x14ac:dyDescent="0.4">
      <c r="A7049" s="49"/>
      <c r="B7049" s="50" t="s">
        <v>330</v>
      </c>
      <c r="C7049" s="51">
        <v>5.4546699999999997E-9</v>
      </c>
      <c r="D7049" s="51">
        <v>2.1064799999999999E-9</v>
      </c>
      <c r="E7049" s="51">
        <v>4.97971E-10</v>
      </c>
      <c r="F7049" s="52">
        <v>1.5E-9</v>
      </c>
      <c r="G7049" s="53">
        <v>9.5591209999999986E-9</v>
      </c>
      <c r="H7049" s="53">
        <f t="shared" ref="H7049:H7112" si="110">G7049*0.51</f>
        <v>4.8751517099999992E-9</v>
      </c>
    </row>
    <row r="7050" spans="1:8" x14ac:dyDescent="0.4">
      <c r="A7050" s="49"/>
      <c r="B7050" s="50" t="s">
        <v>219</v>
      </c>
      <c r="C7050" s="51">
        <v>5.6677300000000007E-9</v>
      </c>
      <c r="D7050" s="51">
        <v>3.3021300000000001E-9</v>
      </c>
      <c r="E7050" s="51">
        <v>2.7612500000000002E-10</v>
      </c>
      <c r="F7050" s="52">
        <v>1.2E-9</v>
      </c>
      <c r="G7050" s="53">
        <v>1.0445985000000002E-8</v>
      </c>
      <c r="H7050" s="53">
        <f t="shared" si="110"/>
        <v>5.3274523500000006E-9</v>
      </c>
    </row>
    <row r="7051" spans="1:8" x14ac:dyDescent="0.4">
      <c r="A7051" s="49"/>
      <c r="B7051" s="50" t="s">
        <v>475</v>
      </c>
      <c r="C7051" s="51">
        <v>5.2908600000000001E-9</v>
      </c>
      <c r="D7051" s="51">
        <v>5.78201E-9</v>
      </c>
      <c r="E7051" s="51">
        <v>9.1365099999999995E-10</v>
      </c>
      <c r="F7051" s="52">
        <v>1.69E-9</v>
      </c>
      <c r="G7051" s="53">
        <v>1.3676521000000002E-8</v>
      </c>
      <c r="H7051" s="53">
        <f t="shared" si="110"/>
        <v>6.975025710000001E-9</v>
      </c>
    </row>
    <row r="7052" spans="1:8" x14ac:dyDescent="0.4">
      <c r="A7052" s="49"/>
      <c r="B7052" s="50" t="s">
        <v>345</v>
      </c>
      <c r="C7052" s="51">
        <v>7.7286400000000003E-9</v>
      </c>
      <c r="D7052" s="51">
        <v>5.3278699999999997E-9</v>
      </c>
      <c r="E7052" s="51">
        <v>4.4984699999999998E-10</v>
      </c>
      <c r="F7052" s="52">
        <v>1.6399999999999999E-9</v>
      </c>
      <c r="G7052" s="53">
        <v>1.5146357E-8</v>
      </c>
      <c r="H7052" s="53">
        <f t="shared" si="110"/>
        <v>7.7246420700000002E-9</v>
      </c>
    </row>
    <row r="7053" spans="1:8" x14ac:dyDescent="0.4">
      <c r="A7053" s="49"/>
      <c r="B7053" s="50" t="s">
        <v>468</v>
      </c>
      <c r="C7053" s="51">
        <v>6.7231299999999993E-9</v>
      </c>
      <c r="D7053" s="51">
        <v>5.4225299999999999E-9</v>
      </c>
      <c r="E7053" s="51">
        <v>2.72339E-9</v>
      </c>
      <c r="F7053" s="52">
        <v>2.1299999999999999E-9</v>
      </c>
      <c r="G7053" s="53">
        <v>1.6999050000000002E-8</v>
      </c>
      <c r="H7053" s="53">
        <f t="shared" si="110"/>
        <v>8.6695155000000003E-9</v>
      </c>
    </row>
    <row r="7054" spans="1:8" x14ac:dyDescent="0.4">
      <c r="A7054" s="49"/>
      <c r="B7054" s="50" t="s">
        <v>476</v>
      </c>
      <c r="C7054" s="51">
        <v>9.2256200000000007E-9</v>
      </c>
      <c r="D7054" s="51">
        <v>7.7954500000000008E-9</v>
      </c>
      <c r="E7054" s="51">
        <v>1.04225E-9</v>
      </c>
      <c r="F7054" s="52">
        <v>2.8200000000000002E-9</v>
      </c>
      <c r="G7054" s="53">
        <v>2.0883320000000002E-8</v>
      </c>
      <c r="H7054" s="53">
        <f t="shared" si="110"/>
        <v>1.0650493200000001E-8</v>
      </c>
    </row>
    <row r="7055" spans="1:8" x14ac:dyDescent="0.4">
      <c r="A7055" s="49"/>
      <c r="B7055" s="50" t="s">
        <v>296</v>
      </c>
      <c r="C7055" s="51">
        <v>4.7731599999999997E-9</v>
      </c>
      <c r="D7055" s="51">
        <v>1.3702700000000001E-8</v>
      </c>
      <c r="E7055" s="51">
        <v>8.0145699999999991E-10</v>
      </c>
      <c r="F7055" s="52">
        <v>3.7799999999999998E-9</v>
      </c>
      <c r="G7055" s="53">
        <v>2.3057317000000004E-8</v>
      </c>
      <c r="H7055" s="53">
        <f t="shared" si="110"/>
        <v>1.1759231670000003E-8</v>
      </c>
    </row>
    <row r="7056" spans="1:8" x14ac:dyDescent="0.4">
      <c r="A7056" s="49"/>
      <c r="B7056" s="50" t="s">
        <v>461</v>
      </c>
      <c r="C7056" s="51">
        <v>4.7731599999999997E-9</v>
      </c>
      <c r="D7056" s="51">
        <v>1.3702700000000001E-8</v>
      </c>
      <c r="E7056" s="51">
        <v>8.0145699999999991E-10</v>
      </c>
      <c r="F7056" s="52">
        <v>3.7799999999999998E-9</v>
      </c>
      <c r="G7056" s="53">
        <v>2.3057317000000004E-8</v>
      </c>
      <c r="H7056" s="53">
        <f t="shared" si="110"/>
        <v>1.1759231670000003E-8</v>
      </c>
    </row>
    <row r="7057" spans="1:8" x14ac:dyDescent="0.4">
      <c r="A7057" s="49"/>
      <c r="B7057" s="50" t="s">
        <v>412</v>
      </c>
      <c r="C7057" s="51">
        <v>5.4570100000000004E-9</v>
      </c>
      <c r="D7057" s="51">
        <v>1.5252099999999999E-8</v>
      </c>
      <c r="E7057" s="51">
        <v>2.3529100000000003E-10</v>
      </c>
      <c r="F7057" s="52">
        <v>3.0299999999999997E-9</v>
      </c>
      <c r="G7057" s="53">
        <v>2.3974400999999999E-8</v>
      </c>
      <c r="H7057" s="53">
        <f t="shared" si="110"/>
        <v>1.222694451E-8</v>
      </c>
    </row>
    <row r="7058" spans="1:8" x14ac:dyDescent="0.4">
      <c r="A7058" s="49"/>
      <c r="B7058" s="50" t="s">
        <v>298</v>
      </c>
      <c r="C7058" s="51">
        <v>8.6010799999999994E-9</v>
      </c>
      <c r="D7058" s="51">
        <v>7.9438300000000003E-9</v>
      </c>
      <c r="E7058" s="51">
        <v>2.3421099999999999E-9</v>
      </c>
      <c r="F7058" s="52">
        <v>7.3799999999999997E-9</v>
      </c>
      <c r="G7058" s="53">
        <v>2.6267019999999999E-8</v>
      </c>
      <c r="H7058" s="53">
        <f t="shared" si="110"/>
        <v>1.3396180199999999E-8</v>
      </c>
    </row>
    <row r="7059" spans="1:8" x14ac:dyDescent="0.4">
      <c r="A7059" s="49"/>
      <c r="B7059" s="50" t="s">
        <v>386</v>
      </c>
      <c r="C7059" s="51">
        <v>7.6930299999999994E-9</v>
      </c>
      <c r="D7059" s="51">
        <v>1.48968E-8</v>
      </c>
      <c r="E7059" s="51">
        <v>5.9913999999999996E-10</v>
      </c>
      <c r="F7059" s="52">
        <v>4.3800000000000002E-9</v>
      </c>
      <c r="G7059" s="53">
        <v>2.7568969999999997E-8</v>
      </c>
      <c r="H7059" s="53">
        <f t="shared" si="110"/>
        <v>1.4060174699999999E-8</v>
      </c>
    </row>
    <row r="7060" spans="1:8" x14ac:dyDescent="0.4">
      <c r="A7060" s="49"/>
      <c r="B7060" s="50" t="s">
        <v>369</v>
      </c>
      <c r="C7060" s="51">
        <v>1.0344599999999999E-8</v>
      </c>
      <c r="D7060" s="51">
        <v>1.3941099999999999E-8</v>
      </c>
      <c r="E7060" s="51">
        <v>2.0413399999999999E-9</v>
      </c>
      <c r="F7060" s="52">
        <v>3.22E-9</v>
      </c>
      <c r="G7060" s="53">
        <v>2.9547039999999996E-8</v>
      </c>
      <c r="H7060" s="53">
        <f t="shared" si="110"/>
        <v>1.5068990399999998E-8</v>
      </c>
    </row>
    <row r="7061" spans="1:8" x14ac:dyDescent="0.4">
      <c r="A7061" s="49"/>
      <c r="B7061" s="50" t="s">
        <v>370</v>
      </c>
      <c r="C7061" s="51">
        <v>1.0344599999999999E-8</v>
      </c>
      <c r="D7061" s="51">
        <v>1.3941099999999999E-8</v>
      </c>
      <c r="E7061" s="51">
        <v>2.0413399999999999E-9</v>
      </c>
      <c r="F7061" s="52">
        <v>3.22E-9</v>
      </c>
      <c r="G7061" s="53">
        <v>2.9547039999999996E-8</v>
      </c>
      <c r="H7061" s="53">
        <f t="shared" si="110"/>
        <v>1.5068990399999998E-8</v>
      </c>
    </row>
    <row r="7062" spans="1:8" x14ac:dyDescent="0.4">
      <c r="A7062" s="49"/>
      <c r="B7062" s="50" t="s">
        <v>354</v>
      </c>
      <c r="C7062" s="51">
        <v>1.3709900000000001E-8</v>
      </c>
      <c r="D7062" s="51">
        <v>8.1522899999999989E-9</v>
      </c>
      <c r="E7062" s="51">
        <v>3.42586E-9</v>
      </c>
      <c r="F7062" s="52">
        <v>5.1300000000000003E-9</v>
      </c>
      <c r="G7062" s="53">
        <v>3.0418050000000004E-8</v>
      </c>
      <c r="H7062" s="53">
        <f t="shared" si="110"/>
        <v>1.5513205500000002E-8</v>
      </c>
    </row>
    <row r="7063" spans="1:8" x14ac:dyDescent="0.4">
      <c r="A7063" s="49"/>
      <c r="B7063" s="50" t="s">
        <v>445</v>
      </c>
      <c r="C7063" s="51">
        <v>1.1082400000000001E-8</v>
      </c>
      <c r="D7063" s="51">
        <v>9.2239E-9</v>
      </c>
      <c r="E7063" s="51">
        <v>2.47027E-9</v>
      </c>
      <c r="F7063" s="52">
        <v>8.7299999999999994E-9</v>
      </c>
      <c r="G7063" s="53">
        <v>3.1506570000000001E-8</v>
      </c>
      <c r="H7063" s="53">
        <f t="shared" si="110"/>
        <v>1.60683507E-8</v>
      </c>
    </row>
    <row r="7064" spans="1:8" x14ac:dyDescent="0.4">
      <c r="A7064" s="49"/>
      <c r="B7064" s="50" t="s">
        <v>358</v>
      </c>
      <c r="C7064" s="51">
        <v>1.4478099999999999E-8</v>
      </c>
      <c r="D7064" s="51">
        <v>1.0061899999999999E-8</v>
      </c>
      <c r="E7064" s="51">
        <v>2.74841E-9</v>
      </c>
      <c r="F7064" s="52">
        <v>5.62E-9</v>
      </c>
      <c r="G7064" s="53">
        <v>3.2908409999999998E-8</v>
      </c>
      <c r="H7064" s="53">
        <f t="shared" si="110"/>
        <v>1.67832891E-8</v>
      </c>
    </row>
    <row r="7065" spans="1:8" x14ac:dyDescent="0.4">
      <c r="A7065" s="49"/>
      <c r="B7065" s="50" t="s">
        <v>367</v>
      </c>
      <c r="C7065" s="51">
        <v>1.25951E-8</v>
      </c>
      <c r="D7065" s="51">
        <v>1.0948700000000001E-8</v>
      </c>
      <c r="E7065" s="51">
        <v>3.0896899999999999E-9</v>
      </c>
      <c r="F7065" s="52">
        <v>6.5100000000000001E-9</v>
      </c>
      <c r="G7065" s="53">
        <v>3.3143490000000005E-8</v>
      </c>
      <c r="H7065" s="53">
        <f t="shared" si="110"/>
        <v>1.6903179900000002E-8</v>
      </c>
    </row>
    <row r="7066" spans="1:8" x14ac:dyDescent="0.4">
      <c r="A7066" s="49"/>
      <c r="B7066" s="50" t="s">
        <v>466</v>
      </c>
      <c r="C7066" s="51">
        <v>1.3958500000000001E-8</v>
      </c>
      <c r="D7066" s="51">
        <v>1.43558E-8</v>
      </c>
      <c r="E7066" s="51">
        <v>2.5046799999999997E-9</v>
      </c>
      <c r="F7066" s="52">
        <v>3.84E-9</v>
      </c>
      <c r="G7066" s="53">
        <v>3.465898E-8</v>
      </c>
      <c r="H7066" s="53">
        <f t="shared" si="110"/>
        <v>1.7676079800000001E-8</v>
      </c>
    </row>
    <row r="7067" spans="1:8" x14ac:dyDescent="0.4">
      <c r="A7067" s="49"/>
      <c r="B7067" s="50" t="s">
        <v>284</v>
      </c>
      <c r="C7067" s="51">
        <v>2.0120300000000001E-8</v>
      </c>
      <c r="D7067" s="51">
        <v>1.34493E-8</v>
      </c>
      <c r="E7067" s="51">
        <v>1.3831200000000001E-9</v>
      </c>
      <c r="F7067" s="52">
        <v>5.3700000000000003E-9</v>
      </c>
      <c r="G7067" s="53">
        <v>4.032272E-8</v>
      </c>
      <c r="H7067" s="53">
        <f t="shared" si="110"/>
        <v>2.05645872E-8</v>
      </c>
    </row>
    <row r="7068" spans="1:8" x14ac:dyDescent="0.4">
      <c r="A7068" s="49"/>
      <c r="B7068" s="50" t="s">
        <v>393</v>
      </c>
      <c r="C7068" s="51">
        <v>1.94496E-8</v>
      </c>
      <c r="D7068" s="51">
        <v>1.54549E-8</v>
      </c>
      <c r="E7068" s="51">
        <v>1.7763E-9</v>
      </c>
      <c r="F7068" s="52">
        <v>6.3300000000000003E-9</v>
      </c>
      <c r="G7068" s="53">
        <v>4.3010799999999996E-8</v>
      </c>
      <c r="H7068" s="53">
        <f t="shared" si="110"/>
        <v>2.1935507999999997E-8</v>
      </c>
    </row>
    <row r="7069" spans="1:8" x14ac:dyDescent="0.4">
      <c r="A7069" s="49"/>
      <c r="B7069" s="50" t="s">
        <v>217</v>
      </c>
      <c r="C7069" s="51">
        <v>2.0599999999999999E-8</v>
      </c>
      <c r="D7069" s="51">
        <v>1.3699999999999999E-8</v>
      </c>
      <c r="E7069" s="51">
        <v>3.5099999999999997E-9</v>
      </c>
      <c r="F7069" s="52">
        <v>7.5599999999999995E-9</v>
      </c>
      <c r="G7069" s="53">
        <v>4.5370000000000002E-8</v>
      </c>
      <c r="H7069" s="53">
        <f t="shared" si="110"/>
        <v>2.31387E-8</v>
      </c>
    </row>
    <row r="7070" spans="1:8" x14ac:dyDescent="0.4">
      <c r="A7070" s="49"/>
      <c r="B7070" s="50" t="s">
        <v>450</v>
      </c>
      <c r="C7070" s="51">
        <v>1.47232E-8</v>
      </c>
      <c r="D7070" s="51">
        <v>1.5054800000000001E-8</v>
      </c>
      <c r="E7070" s="51">
        <v>5.1111199999999996E-9</v>
      </c>
      <c r="F7070" s="52">
        <v>1.15E-8</v>
      </c>
      <c r="G7070" s="53">
        <v>4.6389119999999998E-8</v>
      </c>
      <c r="H7070" s="53">
        <f t="shared" si="110"/>
        <v>2.3658451200000001E-8</v>
      </c>
    </row>
    <row r="7071" spans="1:8" x14ac:dyDescent="0.4">
      <c r="A7071" s="49"/>
      <c r="B7071" s="50" t="s">
        <v>441</v>
      </c>
      <c r="C7071" s="51">
        <v>2.0634600000000001E-8</v>
      </c>
      <c r="D7071" s="51">
        <v>1.2803799999999999E-8</v>
      </c>
      <c r="E7071" s="51">
        <v>6.1342300000000002E-9</v>
      </c>
      <c r="F7071" s="52">
        <v>8.9000000000000003E-9</v>
      </c>
      <c r="G7071" s="53">
        <v>4.8472630000000001E-8</v>
      </c>
      <c r="H7071" s="53">
        <f t="shared" si="110"/>
        <v>2.4721041300000002E-8</v>
      </c>
    </row>
    <row r="7072" spans="1:8" x14ac:dyDescent="0.4">
      <c r="A7072" s="49"/>
      <c r="B7072" s="50" t="s">
        <v>372</v>
      </c>
      <c r="C7072" s="51">
        <v>1.55448E-8</v>
      </c>
      <c r="D7072" s="51">
        <v>1.31217E-8</v>
      </c>
      <c r="E7072" s="51">
        <v>9.1464299999999994E-9</v>
      </c>
      <c r="F7072" s="52">
        <v>1.26E-8</v>
      </c>
      <c r="G7072" s="53">
        <v>5.041293E-8</v>
      </c>
      <c r="H7072" s="53">
        <f t="shared" si="110"/>
        <v>2.5710594299999999E-8</v>
      </c>
    </row>
    <row r="7073" spans="1:8" x14ac:dyDescent="0.4">
      <c r="A7073" s="49"/>
      <c r="B7073" s="50" t="s">
        <v>382</v>
      </c>
      <c r="C7073" s="51">
        <v>2.02152E-8</v>
      </c>
      <c r="D7073" s="51">
        <v>1.3536000000000001E-8</v>
      </c>
      <c r="E7073" s="51">
        <v>7.9885899999999996E-9</v>
      </c>
      <c r="F7073" s="52">
        <v>9.5999999999999999E-9</v>
      </c>
      <c r="G7073" s="53">
        <v>5.1339789999999994E-8</v>
      </c>
      <c r="H7073" s="53">
        <f t="shared" si="110"/>
        <v>2.6183292899999996E-8</v>
      </c>
    </row>
    <row r="7074" spans="1:8" x14ac:dyDescent="0.4">
      <c r="A7074" s="49"/>
      <c r="B7074" s="50" t="s">
        <v>364</v>
      </c>
      <c r="C7074" s="51">
        <v>9.1583800000000004E-9</v>
      </c>
      <c r="D7074" s="51">
        <v>3.29637E-8</v>
      </c>
      <c r="E7074" s="51">
        <v>1.5986599999999999E-9</v>
      </c>
      <c r="F7074" s="52">
        <v>7.8699999999999987E-9</v>
      </c>
      <c r="G7074" s="53">
        <v>5.1590739999999998E-8</v>
      </c>
      <c r="H7074" s="53">
        <f t="shared" si="110"/>
        <v>2.6311277399999999E-8</v>
      </c>
    </row>
    <row r="7075" spans="1:8" x14ac:dyDescent="0.4">
      <c r="A7075" s="49"/>
      <c r="B7075" s="50" t="s">
        <v>426</v>
      </c>
      <c r="C7075" s="51">
        <v>1.8009800000000003E-8</v>
      </c>
      <c r="D7075" s="51">
        <v>1.1141800000000001E-8</v>
      </c>
      <c r="E7075" s="51">
        <v>1.9498199999999998E-8</v>
      </c>
      <c r="F7075" s="52">
        <v>1.0099999999999999E-8</v>
      </c>
      <c r="G7075" s="53">
        <v>5.8749800000000002E-8</v>
      </c>
      <c r="H7075" s="53">
        <f t="shared" si="110"/>
        <v>2.9962398000000002E-8</v>
      </c>
    </row>
    <row r="7076" spans="1:8" x14ac:dyDescent="0.4">
      <c r="A7076" s="49"/>
      <c r="B7076" s="50" t="s">
        <v>91</v>
      </c>
      <c r="C7076" s="51">
        <v>2.5958599999999999E-8</v>
      </c>
      <c r="D7076" s="51">
        <v>2.0678200000000002E-8</v>
      </c>
      <c r="E7076" s="51">
        <v>3.4354799999999998E-9</v>
      </c>
      <c r="F7076" s="52">
        <v>9.2900000000000008E-9</v>
      </c>
      <c r="G7076" s="53">
        <v>5.9362279999999996E-8</v>
      </c>
      <c r="H7076" s="53">
        <f t="shared" si="110"/>
        <v>3.0274762799999995E-8</v>
      </c>
    </row>
    <row r="7077" spans="1:8" x14ac:dyDescent="0.4">
      <c r="A7077" s="49"/>
      <c r="B7077" s="50" t="s">
        <v>238</v>
      </c>
      <c r="C7077" s="51">
        <v>2.6516499999999998E-8</v>
      </c>
      <c r="D7077" s="51">
        <v>3.0336500000000002E-8</v>
      </c>
      <c r="E7077" s="51">
        <v>1.1327E-9</v>
      </c>
      <c r="F7077" s="52">
        <v>3.48E-9</v>
      </c>
      <c r="G7077" s="53">
        <v>6.1465699999999986E-8</v>
      </c>
      <c r="H7077" s="53">
        <f t="shared" si="110"/>
        <v>3.1347506999999996E-8</v>
      </c>
    </row>
    <row r="7078" spans="1:8" x14ac:dyDescent="0.4">
      <c r="A7078" s="49"/>
      <c r="B7078" s="50" t="s">
        <v>292</v>
      </c>
      <c r="C7078" s="51">
        <v>2.6078999999999998E-8</v>
      </c>
      <c r="D7078" s="51">
        <v>1.9033299999999999E-8</v>
      </c>
      <c r="E7078" s="51">
        <v>7.6346199999999998E-9</v>
      </c>
      <c r="F7078" s="52">
        <v>1.11E-8</v>
      </c>
      <c r="G7078" s="53">
        <v>6.384691999999999E-8</v>
      </c>
      <c r="H7078" s="53">
        <f t="shared" si="110"/>
        <v>3.2561929199999995E-8</v>
      </c>
    </row>
    <row r="7079" spans="1:8" x14ac:dyDescent="0.4">
      <c r="A7079" s="49"/>
      <c r="B7079" s="50" t="s">
        <v>427</v>
      </c>
      <c r="C7079" s="51">
        <v>2.44391E-8</v>
      </c>
      <c r="D7079" s="51">
        <v>1.77388E-8</v>
      </c>
      <c r="E7079" s="51">
        <v>1.12836E-8</v>
      </c>
      <c r="F7079" s="52">
        <v>1.14E-8</v>
      </c>
      <c r="G7079" s="53">
        <v>6.4861500000000001E-8</v>
      </c>
      <c r="H7079" s="53">
        <f t="shared" si="110"/>
        <v>3.3079365000000002E-8</v>
      </c>
    </row>
    <row r="7080" spans="1:8" x14ac:dyDescent="0.4">
      <c r="A7080" s="49"/>
      <c r="B7080" s="50" t="s">
        <v>387</v>
      </c>
      <c r="C7080" s="51">
        <v>1.15118E-8</v>
      </c>
      <c r="D7080" s="51">
        <v>4.4190699999999999E-8</v>
      </c>
      <c r="E7080" s="51">
        <v>9.1876800000000001E-10</v>
      </c>
      <c r="F7080" s="52">
        <v>1E-8</v>
      </c>
      <c r="G7080" s="53">
        <v>6.6621268000000004E-8</v>
      </c>
      <c r="H7080" s="53">
        <f t="shared" si="110"/>
        <v>3.397684668E-8</v>
      </c>
    </row>
    <row r="7081" spans="1:8" x14ac:dyDescent="0.4">
      <c r="A7081" s="49"/>
      <c r="B7081" s="50" t="s">
        <v>327</v>
      </c>
      <c r="C7081" s="51">
        <v>2.84309E-8</v>
      </c>
      <c r="D7081" s="51">
        <v>2.1027099999999999E-8</v>
      </c>
      <c r="E7081" s="51">
        <v>7.4674900000000006E-9</v>
      </c>
      <c r="F7081" s="52">
        <v>1.04E-8</v>
      </c>
      <c r="G7081" s="53">
        <v>6.7325490000000006E-8</v>
      </c>
      <c r="H7081" s="53">
        <f t="shared" si="110"/>
        <v>3.4335999900000002E-8</v>
      </c>
    </row>
    <row r="7082" spans="1:8" x14ac:dyDescent="0.4">
      <c r="A7082" s="49"/>
      <c r="B7082" s="50" t="s">
        <v>346</v>
      </c>
      <c r="C7082" s="51">
        <v>1.8164200000000001E-8</v>
      </c>
      <c r="D7082" s="51">
        <v>4.22115E-8</v>
      </c>
      <c r="E7082" s="51">
        <v>4.9553600000000001E-9</v>
      </c>
      <c r="F7082" s="52">
        <v>5.5300000000000005E-9</v>
      </c>
      <c r="G7082" s="53">
        <v>7.0861059999999994E-8</v>
      </c>
      <c r="H7082" s="53">
        <f t="shared" si="110"/>
        <v>3.6139140599999999E-8</v>
      </c>
    </row>
    <row r="7083" spans="1:8" x14ac:dyDescent="0.4">
      <c r="A7083" s="49"/>
      <c r="B7083" s="50" t="s">
        <v>344</v>
      </c>
      <c r="C7083" s="51">
        <v>3.6988699999999998E-8</v>
      </c>
      <c r="D7083" s="51">
        <v>2.3745899999999998E-8</v>
      </c>
      <c r="E7083" s="51">
        <v>3.0969800000000002E-9</v>
      </c>
      <c r="F7083" s="52">
        <v>8.2900000000000001E-9</v>
      </c>
      <c r="G7083" s="53">
        <v>7.2121580000000014E-8</v>
      </c>
      <c r="H7083" s="53">
        <f t="shared" si="110"/>
        <v>3.678200580000001E-8</v>
      </c>
    </row>
    <row r="7084" spans="1:8" x14ac:dyDescent="0.4">
      <c r="A7084" s="49"/>
      <c r="B7084" s="50" t="s">
        <v>373</v>
      </c>
      <c r="C7084" s="51">
        <v>2.22367E-8</v>
      </c>
      <c r="D7084" s="51">
        <v>3.35713E-8</v>
      </c>
      <c r="E7084" s="51">
        <v>7.28353E-9</v>
      </c>
      <c r="F7084" s="52">
        <v>1.02E-8</v>
      </c>
      <c r="G7084" s="53">
        <v>7.3291530000000008E-8</v>
      </c>
      <c r="H7084" s="53">
        <f t="shared" si="110"/>
        <v>3.7378680300000002E-8</v>
      </c>
    </row>
    <row r="7085" spans="1:8" x14ac:dyDescent="0.4">
      <c r="A7085" s="49"/>
      <c r="B7085" s="50" t="s">
        <v>335</v>
      </c>
      <c r="C7085" s="51">
        <v>2.9222900000000001E-8</v>
      </c>
      <c r="D7085" s="51">
        <v>2.09956E-8</v>
      </c>
      <c r="E7085" s="51">
        <v>7.8719100000000004E-9</v>
      </c>
      <c r="F7085" s="52">
        <v>1.5600000000000001E-8</v>
      </c>
      <c r="G7085" s="53">
        <v>7.3690409999999998E-8</v>
      </c>
      <c r="H7085" s="53">
        <f t="shared" si="110"/>
        <v>3.7582109099999999E-8</v>
      </c>
    </row>
    <row r="7086" spans="1:8" x14ac:dyDescent="0.4">
      <c r="A7086" s="49"/>
      <c r="B7086" s="50" t="s">
        <v>405</v>
      </c>
      <c r="C7086" s="51">
        <v>2.76631E-8</v>
      </c>
      <c r="D7086" s="51">
        <v>3.6326199999999995E-8</v>
      </c>
      <c r="E7086" s="51">
        <v>6.64658E-9</v>
      </c>
      <c r="F7086" s="52">
        <v>7.2200000000000003E-9</v>
      </c>
      <c r="G7086" s="53">
        <v>7.7855879999999994E-8</v>
      </c>
      <c r="H7086" s="53">
        <f t="shared" si="110"/>
        <v>3.9706498799999999E-8</v>
      </c>
    </row>
    <row r="7087" spans="1:8" x14ac:dyDescent="0.4">
      <c r="A7087" s="49"/>
      <c r="B7087" s="50" t="s">
        <v>423</v>
      </c>
      <c r="C7087" s="51">
        <v>1.9448200000000001E-8</v>
      </c>
      <c r="D7087" s="51">
        <v>4.5441600000000002E-8</v>
      </c>
      <c r="E7087" s="51">
        <v>1.8024200000000001E-9</v>
      </c>
      <c r="F7087" s="52">
        <v>1.7E-8</v>
      </c>
      <c r="G7087" s="53">
        <v>8.3692219999999997E-8</v>
      </c>
      <c r="H7087" s="53">
        <f t="shared" si="110"/>
        <v>4.2683032199999999E-8</v>
      </c>
    </row>
    <row r="7088" spans="1:8" x14ac:dyDescent="0.4">
      <c r="A7088" s="49"/>
      <c r="B7088" s="50" t="s">
        <v>306</v>
      </c>
      <c r="C7088" s="51">
        <v>2.2626099999999999E-8</v>
      </c>
      <c r="D7088" s="51">
        <v>5.86516E-8</v>
      </c>
      <c r="E7088" s="51">
        <v>2.84985E-9</v>
      </c>
      <c r="F7088" s="52">
        <v>1.1899999999999999E-8</v>
      </c>
      <c r="G7088" s="53">
        <v>9.602755E-8</v>
      </c>
      <c r="H7088" s="53">
        <f t="shared" si="110"/>
        <v>4.8974050500000004E-8</v>
      </c>
    </row>
    <row r="7089" spans="1:8" x14ac:dyDescent="0.4">
      <c r="A7089" s="49"/>
      <c r="B7089" s="50" t="s">
        <v>467</v>
      </c>
      <c r="C7089" s="51">
        <v>1.6285499999999997E-8</v>
      </c>
      <c r="D7089" s="51">
        <v>6.8764099999999998E-8</v>
      </c>
      <c r="E7089" s="51">
        <v>7.3251400000000002E-9</v>
      </c>
      <c r="F7089" s="52">
        <v>1.26E-8</v>
      </c>
      <c r="G7089" s="53">
        <v>1.0497474E-7</v>
      </c>
      <c r="H7089" s="53">
        <f t="shared" si="110"/>
        <v>5.3537117399999999E-8</v>
      </c>
    </row>
    <row r="7090" spans="1:8" x14ac:dyDescent="0.4">
      <c r="A7090" s="49"/>
      <c r="B7090" s="50" t="s">
        <v>349</v>
      </c>
      <c r="C7090" s="51">
        <v>3.2799400000000003E-8</v>
      </c>
      <c r="D7090" s="51">
        <v>3.4231599999999997E-8</v>
      </c>
      <c r="E7090" s="51">
        <v>1.5902100000000001E-8</v>
      </c>
      <c r="F7090" s="52">
        <v>3.0000000000000004E-8</v>
      </c>
      <c r="G7090" s="53">
        <v>1.129331E-7</v>
      </c>
      <c r="H7090" s="53">
        <f t="shared" si="110"/>
        <v>5.7595881E-8</v>
      </c>
    </row>
    <row r="7091" spans="1:8" x14ac:dyDescent="0.4">
      <c r="A7091" s="49"/>
      <c r="B7091" s="50" t="s">
        <v>74</v>
      </c>
      <c r="C7091" s="51">
        <v>3.2799400000000003E-8</v>
      </c>
      <c r="D7091" s="51">
        <v>3.4231599999999997E-8</v>
      </c>
      <c r="E7091" s="51">
        <v>1.5902100000000001E-8</v>
      </c>
      <c r="F7091" s="52">
        <v>3.0000000000000004E-8</v>
      </c>
      <c r="G7091" s="53">
        <v>1.129331E-7</v>
      </c>
      <c r="H7091" s="53">
        <f t="shared" si="110"/>
        <v>5.7595881E-8</v>
      </c>
    </row>
    <row r="7092" spans="1:8" x14ac:dyDescent="0.4">
      <c r="A7092" s="49"/>
      <c r="B7092" s="50" t="s">
        <v>350</v>
      </c>
      <c r="C7092" s="51">
        <v>3.2799400000000003E-8</v>
      </c>
      <c r="D7092" s="51">
        <v>3.4231599999999997E-8</v>
      </c>
      <c r="E7092" s="51">
        <v>1.5902100000000001E-8</v>
      </c>
      <c r="F7092" s="52">
        <v>3.0000000000000004E-8</v>
      </c>
      <c r="G7092" s="53">
        <v>1.129331E-7</v>
      </c>
      <c r="H7092" s="53">
        <f t="shared" si="110"/>
        <v>5.7595881E-8</v>
      </c>
    </row>
    <row r="7093" spans="1:8" x14ac:dyDescent="0.4">
      <c r="A7093" s="49"/>
      <c r="B7093" s="50" t="s">
        <v>380</v>
      </c>
      <c r="C7093" s="51">
        <v>4.8272100000000002E-8</v>
      </c>
      <c r="D7093" s="51">
        <v>3.3757500000000003E-8</v>
      </c>
      <c r="E7093" s="51">
        <v>1.19181E-8</v>
      </c>
      <c r="F7093" s="52">
        <v>2.4100000000000001E-8</v>
      </c>
      <c r="G7093" s="53">
        <v>1.180477E-7</v>
      </c>
      <c r="H7093" s="53">
        <f t="shared" si="110"/>
        <v>6.0204326999999996E-8</v>
      </c>
    </row>
    <row r="7094" spans="1:8" x14ac:dyDescent="0.4">
      <c r="A7094" s="49"/>
      <c r="B7094" s="50" t="s">
        <v>159</v>
      </c>
      <c r="C7094" s="51">
        <v>5.1609700000000001E-8</v>
      </c>
      <c r="D7094" s="51">
        <v>2.9507500000000001E-8</v>
      </c>
      <c r="E7094" s="51">
        <v>2.7135799999999998E-8</v>
      </c>
      <c r="F7094" s="52">
        <v>2.1500000000000001E-8</v>
      </c>
      <c r="G7094" s="53">
        <v>1.2975300000000001E-7</v>
      </c>
      <c r="H7094" s="53">
        <f t="shared" si="110"/>
        <v>6.617403000000001E-8</v>
      </c>
    </row>
    <row r="7095" spans="1:8" x14ac:dyDescent="0.4">
      <c r="A7095" s="49"/>
      <c r="B7095" s="50" t="s">
        <v>307</v>
      </c>
      <c r="C7095" s="51">
        <v>6.3062899999999995E-8</v>
      </c>
      <c r="D7095" s="51">
        <v>6.30297E-8</v>
      </c>
      <c r="E7095" s="51">
        <v>4.2269699999999999E-9</v>
      </c>
      <c r="F7095" s="52">
        <v>1.81E-8</v>
      </c>
      <c r="G7095" s="53">
        <v>1.4841957E-7</v>
      </c>
      <c r="H7095" s="53">
        <f t="shared" si="110"/>
        <v>7.5693980700000001E-8</v>
      </c>
    </row>
    <row r="7096" spans="1:8" x14ac:dyDescent="0.4">
      <c r="A7096" s="49"/>
      <c r="B7096" s="50" t="s">
        <v>455</v>
      </c>
      <c r="C7096" s="51">
        <v>7.9807699999999993E-8</v>
      </c>
      <c r="D7096" s="51">
        <v>4.77583E-8</v>
      </c>
      <c r="E7096" s="51">
        <v>1.21865E-8</v>
      </c>
      <c r="F7096" s="52">
        <v>3.3599999999999996E-8</v>
      </c>
      <c r="G7096" s="53">
        <v>1.7335249999999999E-7</v>
      </c>
      <c r="H7096" s="53">
        <f t="shared" si="110"/>
        <v>8.8409775E-8</v>
      </c>
    </row>
    <row r="7097" spans="1:8" x14ac:dyDescent="0.4">
      <c r="A7097" s="49"/>
      <c r="B7097" s="50" t="s">
        <v>414</v>
      </c>
      <c r="C7097" s="51">
        <v>9.3038599999999995E-8</v>
      </c>
      <c r="D7097" s="51">
        <v>5.17563E-8</v>
      </c>
      <c r="E7097" s="51">
        <v>7.4422599999999999E-9</v>
      </c>
      <c r="F7097" s="52">
        <v>2.37E-8</v>
      </c>
      <c r="G7097" s="53">
        <v>1.7593715999999999E-7</v>
      </c>
      <c r="H7097" s="53">
        <f t="shared" si="110"/>
        <v>8.9727951599999999E-8</v>
      </c>
    </row>
    <row r="7098" spans="1:8" x14ac:dyDescent="0.4">
      <c r="A7098" s="49"/>
      <c r="B7098" s="50" t="s">
        <v>406</v>
      </c>
      <c r="C7098" s="51">
        <v>7.7970800000000006E-8</v>
      </c>
      <c r="D7098" s="51">
        <v>4.21317E-8</v>
      </c>
      <c r="E7098" s="51">
        <v>2.09524E-8</v>
      </c>
      <c r="F7098" s="52">
        <v>4.1000000000000003E-8</v>
      </c>
      <c r="G7098" s="53">
        <v>1.8205490000000001E-7</v>
      </c>
      <c r="H7098" s="53">
        <f t="shared" si="110"/>
        <v>9.2847999000000008E-8</v>
      </c>
    </row>
    <row r="7099" spans="1:8" x14ac:dyDescent="0.4">
      <c r="A7099" s="49"/>
      <c r="B7099" s="50" t="s">
        <v>216</v>
      </c>
      <c r="C7099" s="51">
        <v>8.4803100000000001E-8</v>
      </c>
      <c r="D7099" s="51">
        <v>5.1583599999999999E-8</v>
      </c>
      <c r="E7099" s="51">
        <v>2.7094800000000001E-8</v>
      </c>
      <c r="F7099" s="52">
        <v>3.6799999999999999E-8</v>
      </c>
      <c r="G7099" s="53">
        <v>2.0028150000000001E-7</v>
      </c>
      <c r="H7099" s="53">
        <f t="shared" si="110"/>
        <v>1.02143565E-7</v>
      </c>
    </row>
    <row r="7100" spans="1:8" x14ac:dyDescent="0.4">
      <c r="A7100" s="49"/>
      <c r="B7100" s="50" t="s">
        <v>366</v>
      </c>
      <c r="C7100" s="51">
        <v>3.0540799999999998E-8</v>
      </c>
      <c r="D7100" s="51">
        <v>1.62382E-7</v>
      </c>
      <c r="E7100" s="51">
        <v>1.5752999999999999E-9</v>
      </c>
      <c r="F7100" s="52">
        <v>6.3000000000000002E-9</v>
      </c>
      <c r="G7100" s="53">
        <v>2.0079809999999999E-7</v>
      </c>
      <c r="H7100" s="53">
        <f t="shared" si="110"/>
        <v>1.0240703099999999E-7</v>
      </c>
    </row>
    <row r="7101" spans="1:8" x14ac:dyDescent="0.4">
      <c r="A7101" s="49"/>
      <c r="B7101" s="50" t="s">
        <v>417</v>
      </c>
      <c r="C7101" s="51">
        <v>7.8727599999999994E-8</v>
      </c>
      <c r="D7101" s="51">
        <v>4.0610200000000002E-8</v>
      </c>
      <c r="E7101" s="51">
        <v>2.88897E-8</v>
      </c>
      <c r="F7101" s="52">
        <v>6.0500000000000006E-8</v>
      </c>
      <c r="G7101" s="53">
        <v>2.087275E-7</v>
      </c>
      <c r="H7101" s="53">
        <f t="shared" si="110"/>
        <v>1.06451025E-7</v>
      </c>
    </row>
    <row r="7102" spans="1:8" x14ac:dyDescent="0.4">
      <c r="A7102" s="49"/>
      <c r="B7102" s="50" t="s">
        <v>365</v>
      </c>
      <c r="C7102" s="51">
        <v>6.4900000000000005E-8</v>
      </c>
      <c r="D7102" s="51">
        <v>3.2399999999999999E-8</v>
      </c>
      <c r="E7102" s="51">
        <v>4.1100000000000004E-8</v>
      </c>
      <c r="F7102" s="52">
        <v>7.5800000000000004E-8</v>
      </c>
      <c r="G7102" s="53">
        <v>2.142E-7</v>
      </c>
      <c r="H7102" s="53">
        <f t="shared" si="110"/>
        <v>1.0924200000000001E-7</v>
      </c>
    </row>
    <row r="7103" spans="1:8" x14ac:dyDescent="0.4">
      <c r="A7103" s="49"/>
      <c r="B7103" s="50" t="s">
        <v>222</v>
      </c>
      <c r="C7103" s="51">
        <v>8.1956999999999997E-8</v>
      </c>
      <c r="D7103" s="51">
        <v>5.6790699999999999E-8</v>
      </c>
      <c r="E7103" s="51">
        <v>2.2396799999999998E-8</v>
      </c>
      <c r="F7103" s="52">
        <v>6.3800000000000002E-8</v>
      </c>
      <c r="G7103" s="53">
        <v>2.2494450000000002E-7</v>
      </c>
      <c r="H7103" s="53">
        <f t="shared" si="110"/>
        <v>1.1472169500000002E-7</v>
      </c>
    </row>
    <row r="7104" spans="1:8" x14ac:dyDescent="0.4">
      <c r="A7104" s="49"/>
      <c r="B7104" s="50" t="s">
        <v>457</v>
      </c>
      <c r="C7104" s="51">
        <v>6.7729800000000001E-8</v>
      </c>
      <c r="D7104" s="51">
        <v>6.2854600000000008E-8</v>
      </c>
      <c r="E7104" s="51">
        <v>9.5759200000000002E-9</v>
      </c>
      <c r="F7104" s="52">
        <v>8.6199999999999991E-8</v>
      </c>
      <c r="G7104" s="53">
        <v>2.2636032000000002E-7</v>
      </c>
      <c r="H7104" s="53">
        <f t="shared" si="110"/>
        <v>1.1544376320000002E-7</v>
      </c>
    </row>
    <row r="7105" spans="1:8" x14ac:dyDescent="0.4">
      <c r="A7105" s="49"/>
      <c r="B7105" s="50" t="s">
        <v>471</v>
      </c>
      <c r="C7105" s="51">
        <v>1.0888100000000001E-7</v>
      </c>
      <c r="D7105" s="51">
        <v>9.3317600000000007E-8</v>
      </c>
      <c r="E7105" s="51">
        <v>1.8355300000000001E-8</v>
      </c>
      <c r="F7105" s="52">
        <v>1.9700000000000001E-8</v>
      </c>
      <c r="G7105" s="53">
        <v>2.4025390000000001E-7</v>
      </c>
      <c r="H7105" s="53">
        <f t="shared" si="110"/>
        <v>1.22529489E-7</v>
      </c>
    </row>
    <row r="7106" spans="1:8" x14ac:dyDescent="0.4">
      <c r="A7106" s="49"/>
      <c r="B7106" s="50" t="s">
        <v>384</v>
      </c>
      <c r="C7106" s="51">
        <v>7.6097400000000005E-8</v>
      </c>
      <c r="D7106" s="51">
        <v>3.90272E-8</v>
      </c>
      <c r="E7106" s="51">
        <v>4.5933300000000001E-8</v>
      </c>
      <c r="F7106" s="52">
        <v>8.5899999999999995E-8</v>
      </c>
      <c r="G7106" s="53">
        <v>2.4695789999999999E-7</v>
      </c>
      <c r="H7106" s="53">
        <f t="shared" si="110"/>
        <v>1.25948529E-7</v>
      </c>
    </row>
    <row r="7107" spans="1:8" x14ac:dyDescent="0.4">
      <c r="A7107" s="49"/>
      <c r="B7107" s="50" t="s">
        <v>326</v>
      </c>
      <c r="C7107" s="51">
        <v>1.41907E-7</v>
      </c>
      <c r="D7107" s="51">
        <v>1.00281E-7</v>
      </c>
      <c r="E7107" s="51">
        <v>5.3082100000000002E-9</v>
      </c>
      <c r="F7107" s="52">
        <v>5.38E-9</v>
      </c>
      <c r="G7107" s="53">
        <v>2.5287620999999999E-7</v>
      </c>
      <c r="H7107" s="53">
        <f t="shared" si="110"/>
        <v>1.2896686710000001E-7</v>
      </c>
    </row>
    <row r="7108" spans="1:8" x14ac:dyDescent="0.4">
      <c r="A7108" s="49"/>
      <c r="B7108" s="50" t="s">
        <v>403</v>
      </c>
      <c r="C7108" s="51">
        <v>6.8988400000000004E-8</v>
      </c>
      <c r="D7108" s="51">
        <v>4.6910600000000001E-8</v>
      </c>
      <c r="E7108" s="51">
        <v>4.6432100000000001E-8</v>
      </c>
      <c r="F7108" s="52">
        <v>9.6799999999999993E-8</v>
      </c>
      <c r="G7108" s="53">
        <v>2.5913109999999999E-7</v>
      </c>
      <c r="H7108" s="53">
        <f t="shared" si="110"/>
        <v>1.3215686099999998E-7</v>
      </c>
    </row>
    <row r="7109" spans="1:8" x14ac:dyDescent="0.4">
      <c r="A7109" s="49"/>
      <c r="B7109" s="50" t="s">
        <v>220</v>
      </c>
      <c r="C7109" s="51">
        <v>1.3091700000000001E-7</v>
      </c>
      <c r="D7109" s="51">
        <v>8.1783299999999988E-8</v>
      </c>
      <c r="E7109" s="51">
        <v>1.4538700000000001E-8</v>
      </c>
      <c r="F7109" s="52">
        <v>3.7400000000000004E-8</v>
      </c>
      <c r="G7109" s="53">
        <v>2.6463899999999999E-7</v>
      </c>
      <c r="H7109" s="53">
        <f t="shared" si="110"/>
        <v>1.3496588999999999E-7</v>
      </c>
    </row>
    <row r="7110" spans="1:8" x14ac:dyDescent="0.4">
      <c r="A7110" s="49"/>
      <c r="B7110" s="50" t="s">
        <v>416</v>
      </c>
      <c r="C7110" s="51">
        <v>1.5559800000000001E-7</v>
      </c>
      <c r="D7110" s="51">
        <v>1.0217000000000001E-7</v>
      </c>
      <c r="E7110" s="51">
        <v>1.00882E-8</v>
      </c>
      <c r="F7110" s="52">
        <v>2.1600000000000002E-8</v>
      </c>
      <c r="G7110" s="53">
        <v>2.8945620000000003E-7</v>
      </c>
      <c r="H7110" s="53">
        <f t="shared" si="110"/>
        <v>1.4762266200000002E-7</v>
      </c>
    </row>
    <row r="7111" spans="1:8" x14ac:dyDescent="0.4">
      <c r="A7111" s="49"/>
      <c r="B7111" s="50" t="s">
        <v>351</v>
      </c>
      <c r="C7111" s="51">
        <v>1.1812800000000001E-7</v>
      </c>
      <c r="D7111" s="51">
        <v>6.431669999999999E-8</v>
      </c>
      <c r="E7111" s="51">
        <v>4.8936799999999999E-8</v>
      </c>
      <c r="F7111" s="52">
        <v>6.1400000000000007E-8</v>
      </c>
      <c r="G7111" s="53">
        <v>2.9278149999999999E-7</v>
      </c>
      <c r="H7111" s="53">
        <f t="shared" si="110"/>
        <v>1.49318565E-7</v>
      </c>
    </row>
    <row r="7112" spans="1:8" x14ac:dyDescent="0.4">
      <c r="A7112" s="49"/>
      <c r="B7112" s="50" t="s">
        <v>436</v>
      </c>
      <c r="C7112" s="51">
        <v>1.2834899999999998E-7</v>
      </c>
      <c r="D7112" s="51">
        <v>9.6117299999999989E-8</v>
      </c>
      <c r="E7112" s="51">
        <v>2.7043299999999999E-8</v>
      </c>
      <c r="F7112" s="52">
        <v>5.5699999999999996E-8</v>
      </c>
      <c r="G7112" s="53">
        <v>3.0720959999999999E-7</v>
      </c>
      <c r="H7112" s="53">
        <f t="shared" si="110"/>
        <v>1.5667689599999999E-7</v>
      </c>
    </row>
    <row r="7113" spans="1:8" x14ac:dyDescent="0.4">
      <c r="A7113" s="49"/>
      <c r="B7113" s="50" t="s">
        <v>409</v>
      </c>
      <c r="C7113" s="51">
        <v>1.24773E-7</v>
      </c>
      <c r="D7113" s="51">
        <v>6.2525099999999991E-8</v>
      </c>
      <c r="E7113" s="51">
        <v>4.1339999999999998E-8</v>
      </c>
      <c r="F7113" s="52">
        <v>9.5000000000000004E-8</v>
      </c>
      <c r="G7113" s="53">
        <v>3.2363810000000005E-7</v>
      </c>
      <c r="H7113" s="53">
        <f t="shared" ref="H7113:H7176" si="111">G7113*0.51</f>
        <v>1.6505543100000002E-7</v>
      </c>
    </row>
    <row r="7114" spans="1:8" x14ac:dyDescent="0.4">
      <c r="A7114" s="49"/>
      <c r="B7114" s="50" t="s">
        <v>472</v>
      </c>
      <c r="C7114" s="51">
        <v>1.4996700000000001E-7</v>
      </c>
      <c r="D7114" s="51">
        <v>1.29507E-7</v>
      </c>
      <c r="E7114" s="51">
        <v>1.30848E-8</v>
      </c>
      <c r="F7114" s="52">
        <v>4.9100000000000003E-8</v>
      </c>
      <c r="G7114" s="53">
        <v>3.4165880000000004E-7</v>
      </c>
      <c r="H7114" s="53">
        <f t="shared" si="111"/>
        <v>1.7424598800000002E-7</v>
      </c>
    </row>
    <row r="7115" spans="1:8" x14ac:dyDescent="0.4">
      <c r="A7115" s="49"/>
      <c r="B7115" s="50" t="s">
        <v>428</v>
      </c>
      <c r="C7115" s="51">
        <v>8.0559399999999995E-8</v>
      </c>
      <c r="D7115" s="51">
        <v>8.9825699999999997E-8</v>
      </c>
      <c r="E7115" s="51">
        <v>4.4310700000000003E-8</v>
      </c>
      <c r="F7115" s="52">
        <v>1.4999999999999999E-7</v>
      </c>
      <c r="G7115" s="53">
        <v>3.6469579999999999E-7</v>
      </c>
      <c r="H7115" s="53">
        <f t="shared" si="111"/>
        <v>1.8599485800000001E-7</v>
      </c>
    </row>
    <row r="7116" spans="1:8" x14ac:dyDescent="0.4">
      <c r="A7116" s="49"/>
      <c r="B7116" s="50" t="s">
        <v>425</v>
      </c>
      <c r="C7116" s="51">
        <v>5.4435800000000001E-8</v>
      </c>
      <c r="D7116" s="51">
        <v>2.1386199999999999E-7</v>
      </c>
      <c r="E7116" s="51">
        <v>3.3314899999999999E-8</v>
      </c>
      <c r="F7116" s="52">
        <v>6.4399999999999994E-8</v>
      </c>
      <c r="G7116" s="53">
        <v>3.6601269999999993E-7</v>
      </c>
      <c r="H7116" s="53">
        <f t="shared" si="111"/>
        <v>1.8666647699999997E-7</v>
      </c>
    </row>
    <row r="7117" spans="1:8" x14ac:dyDescent="0.4">
      <c r="A7117" s="49"/>
      <c r="B7117" s="50" t="s">
        <v>396</v>
      </c>
      <c r="C7117" s="51">
        <v>1.5878E-7</v>
      </c>
      <c r="D7117" s="51">
        <v>1.1414E-7</v>
      </c>
      <c r="E7117" s="51">
        <v>3.2129399999999998E-8</v>
      </c>
      <c r="F7117" s="52">
        <v>7.1200000000000002E-8</v>
      </c>
      <c r="G7117" s="53">
        <v>3.7624940000000004E-7</v>
      </c>
      <c r="H7117" s="53">
        <f t="shared" si="111"/>
        <v>1.9188719400000002E-7</v>
      </c>
    </row>
    <row r="7118" spans="1:8" x14ac:dyDescent="0.4">
      <c r="A7118" s="49"/>
      <c r="B7118" s="50" t="s">
        <v>363</v>
      </c>
      <c r="C7118" s="51">
        <v>1.4835500000000001E-7</v>
      </c>
      <c r="D7118" s="51">
        <v>9.9549600000000006E-8</v>
      </c>
      <c r="E7118" s="51">
        <v>8.0171800000000001E-8</v>
      </c>
      <c r="F7118" s="52">
        <v>6.8899999999999988E-8</v>
      </c>
      <c r="G7118" s="53">
        <v>3.9697639999999996E-7</v>
      </c>
      <c r="H7118" s="53">
        <f t="shared" si="111"/>
        <v>2.0245796399999997E-7</v>
      </c>
    </row>
    <row r="7119" spans="1:8" x14ac:dyDescent="0.4">
      <c r="A7119" s="49"/>
      <c r="B7119" s="50" t="s">
        <v>379</v>
      </c>
      <c r="C7119" s="51">
        <v>1.35977E-7</v>
      </c>
      <c r="D7119" s="51">
        <v>7.8251899999999999E-8</v>
      </c>
      <c r="E7119" s="51">
        <v>5.4071600000000001E-8</v>
      </c>
      <c r="F7119" s="52">
        <v>1.3300000000000001E-7</v>
      </c>
      <c r="G7119" s="53">
        <v>4.0130049999999999E-7</v>
      </c>
      <c r="H7119" s="53">
        <f t="shared" si="111"/>
        <v>2.0466325500000001E-7</v>
      </c>
    </row>
    <row r="7120" spans="1:8" x14ac:dyDescent="0.4">
      <c r="A7120" s="49"/>
      <c r="B7120" s="50" t="s">
        <v>446</v>
      </c>
      <c r="C7120" s="51">
        <v>1.05829E-7</v>
      </c>
      <c r="D7120" s="51">
        <v>1.5528499999999998E-7</v>
      </c>
      <c r="E7120" s="51">
        <v>5.4630199999999998E-8</v>
      </c>
      <c r="F7120" s="52">
        <v>1.1000000000000001E-7</v>
      </c>
      <c r="G7120" s="53">
        <v>4.2574420000000004E-7</v>
      </c>
      <c r="H7120" s="53">
        <f t="shared" si="111"/>
        <v>2.1712954200000002E-7</v>
      </c>
    </row>
    <row r="7121" spans="1:8" x14ac:dyDescent="0.4">
      <c r="A7121" s="49"/>
      <c r="B7121" s="50" t="s">
        <v>413</v>
      </c>
      <c r="C7121" s="51">
        <v>1.25539E-7</v>
      </c>
      <c r="D7121" s="51">
        <v>1.45781E-7</v>
      </c>
      <c r="E7121" s="51">
        <v>5.1552800000000001E-8</v>
      </c>
      <c r="F7121" s="52">
        <v>1.11E-7</v>
      </c>
      <c r="G7121" s="53">
        <v>4.338728E-7</v>
      </c>
      <c r="H7121" s="53">
        <f t="shared" si="111"/>
        <v>2.2127512800000002E-7</v>
      </c>
    </row>
    <row r="7122" spans="1:8" x14ac:dyDescent="0.4">
      <c r="A7122" s="49"/>
      <c r="B7122" s="50" t="s">
        <v>399</v>
      </c>
      <c r="C7122" s="51">
        <v>1.76429E-7</v>
      </c>
      <c r="D7122" s="51">
        <v>1.2175499999999999E-7</v>
      </c>
      <c r="E7122" s="51">
        <v>6.0991099999999999E-8</v>
      </c>
      <c r="F7122" s="52">
        <v>8.4800000000000005E-8</v>
      </c>
      <c r="G7122" s="53">
        <v>4.4397510000000005E-7</v>
      </c>
      <c r="H7122" s="53">
        <f t="shared" si="111"/>
        <v>2.2642730100000003E-7</v>
      </c>
    </row>
    <row r="7123" spans="1:8" x14ac:dyDescent="0.4">
      <c r="A7123" s="49"/>
      <c r="B7123" s="50" t="s">
        <v>337</v>
      </c>
      <c r="C7123" s="51">
        <v>2.0613100000000001E-7</v>
      </c>
      <c r="D7123" s="51">
        <v>1.3648299999999999E-7</v>
      </c>
      <c r="E7123" s="51">
        <v>2.4167499999999998E-8</v>
      </c>
      <c r="F7123" s="52">
        <v>8.459999999999999E-8</v>
      </c>
      <c r="G7123" s="53">
        <v>4.513815E-7</v>
      </c>
      <c r="H7123" s="53">
        <f t="shared" si="111"/>
        <v>2.30204565E-7</v>
      </c>
    </row>
    <row r="7124" spans="1:8" x14ac:dyDescent="0.4">
      <c r="A7124" s="49"/>
      <c r="B7124" s="50" t="s">
        <v>352</v>
      </c>
      <c r="C7124" s="51">
        <v>1.9369899999999999E-7</v>
      </c>
      <c r="D7124" s="51">
        <v>8.7803400000000004E-8</v>
      </c>
      <c r="E7124" s="51">
        <v>6.2142600000000007E-8</v>
      </c>
      <c r="F7124" s="52">
        <v>1.15E-7</v>
      </c>
      <c r="G7124" s="53">
        <v>4.5864500000000002E-7</v>
      </c>
      <c r="H7124" s="53">
        <f t="shared" si="111"/>
        <v>2.3390895000000001E-7</v>
      </c>
    </row>
    <row r="7125" spans="1:8" x14ac:dyDescent="0.4">
      <c r="A7125" s="49"/>
      <c r="B7125" s="50" t="s">
        <v>321</v>
      </c>
      <c r="C7125" s="51">
        <v>1.7855400000000003E-7</v>
      </c>
      <c r="D7125" s="51">
        <v>1.1675699999999999E-7</v>
      </c>
      <c r="E7125" s="51">
        <v>5.6558999999999997E-8</v>
      </c>
      <c r="F7125" s="52">
        <v>1.4600000000000001E-7</v>
      </c>
      <c r="G7125" s="53">
        <v>4.9786999999999994E-7</v>
      </c>
      <c r="H7125" s="53">
        <f t="shared" si="111"/>
        <v>2.5391369999999995E-7</v>
      </c>
    </row>
    <row r="7126" spans="1:8" x14ac:dyDescent="0.4">
      <c r="A7126" s="49"/>
      <c r="B7126" s="50" t="s">
        <v>221</v>
      </c>
      <c r="C7126" s="51">
        <v>1.1610199999999999E-7</v>
      </c>
      <c r="D7126" s="51">
        <v>2.2154100000000001E-7</v>
      </c>
      <c r="E7126" s="51">
        <v>1.17909E-7</v>
      </c>
      <c r="F7126" s="52">
        <v>3.65E-7</v>
      </c>
      <c r="G7126" s="53">
        <v>8.2055199999999997E-7</v>
      </c>
      <c r="H7126" s="53">
        <f t="shared" si="111"/>
        <v>4.1848151999999998E-7</v>
      </c>
    </row>
    <row r="7127" spans="1:8" x14ac:dyDescent="0.4">
      <c r="A7127" s="49"/>
      <c r="B7127" s="50" t="s">
        <v>391</v>
      </c>
      <c r="C7127" s="51">
        <v>1.03202E-7</v>
      </c>
      <c r="D7127" s="51">
        <v>1.7686399999999999E-7</v>
      </c>
      <c r="E7127" s="51">
        <v>1.99937E-7</v>
      </c>
      <c r="F7127" s="52">
        <v>3.4999999999999998E-7</v>
      </c>
      <c r="G7127" s="53">
        <v>8.3000299999999997E-7</v>
      </c>
      <c r="H7127" s="53">
        <f t="shared" si="111"/>
        <v>4.2330152999999998E-7</v>
      </c>
    </row>
    <row r="7128" spans="1:8" x14ac:dyDescent="0.4">
      <c r="A7128" s="49"/>
      <c r="B7128" s="50" t="s">
        <v>383</v>
      </c>
      <c r="C7128" s="51">
        <v>7.5196699999999992E-8</v>
      </c>
      <c r="D7128" s="51">
        <v>2.4967899999999997E-7</v>
      </c>
      <c r="E7128" s="51">
        <v>1.3312400000000002E-7</v>
      </c>
      <c r="F7128" s="52">
        <v>4.0700000000000003E-7</v>
      </c>
      <c r="G7128" s="53">
        <v>8.6499969999999995E-7</v>
      </c>
      <c r="H7128" s="53">
        <f t="shared" si="111"/>
        <v>4.4114984699999998E-7</v>
      </c>
    </row>
    <row r="7129" spans="1:8" x14ac:dyDescent="0.4">
      <c r="A7129" s="49"/>
      <c r="B7129" s="50" t="s">
        <v>342</v>
      </c>
      <c r="C7129" s="51">
        <v>4.1358299999999995E-7</v>
      </c>
      <c r="D7129" s="51">
        <v>3.6054900000000001E-7</v>
      </c>
      <c r="E7129" s="51">
        <v>2.4582000000000001E-7</v>
      </c>
      <c r="F7129" s="52">
        <v>1.35E-7</v>
      </c>
      <c r="G7129" s="53">
        <v>1.1549519999999999E-6</v>
      </c>
      <c r="H7129" s="53">
        <f t="shared" si="111"/>
        <v>5.8902551999999992E-7</v>
      </c>
    </row>
    <row r="7130" spans="1:8" x14ac:dyDescent="0.4">
      <c r="A7130" s="49"/>
      <c r="B7130" s="50" t="s">
        <v>390</v>
      </c>
      <c r="C7130" s="51">
        <v>2.2364699999999999E-7</v>
      </c>
      <c r="D7130" s="51">
        <v>4.0763899999999999E-7</v>
      </c>
      <c r="E7130" s="51">
        <v>1.93469E-7</v>
      </c>
      <c r="F7130" s="52">
        <v>3.4799999999999999E-7</v>
      </c>
      <c r="G7130" s="53">
        <v>1.1727549999999998E-6</v>
      </c>
      <c r="H7130" s="53">
        <f t="shared" si="111"/>
        <v>5.9810504999999994E-7</v>
      </c>
    </row>
    <row r="7131" spans="1:8" x14ac:dyDescent="0.4">
      <c r="A7131" s="49"/>
      <c r="B7131" s="50" t="s">
        <v>362</v>
      </c>
      <c r="C7131" s="51">
        <v>9.9609000000000002E-8</v>
      </c>
      <c r="D7131" s="51">
        <v>2.75757E-7</v>
      </c>
      <c r="E7131" s="51">
        <v>2.17046E-7</v>
      </c>
      <c r="F7131" s="52">
        <v>6.4099999999999998E-7</v>
      </c>
      <c r="G7131" s="53">
        <v>1.233412E-6</v>
      </c>
      <c r="H7131" s="53">
        <f t="shared" si="111"/>
        <v>6.2904011999999999E-7</v>
      </c>
    </row>
    <row r="7132" spans="1:8" x14ac:dyDescent="0.4">
      <c r="A7132" s="49"/>
      <c r="B7132" s="50" t="s">
        <v>419</v>
      </c>
      <c r="C7132" s="51">
        <v>4.43551E-7</v>
      </c>
      <c r="D7132" s="51">
        <v>4.1127999999999996E-7</v>
      </c>
      <c r="E7132" s="51">
        <v>2.65861E-7</v>
      </c>
      <c r="F7132" s="52">
        <v>1.17E-7</v>
      </c>
      <c r="G7132" s="53">
        <v>1.2376919999999998E-6</v>
      </c>
      <c r="H7132" s="53">
        <f t="shared" si="111"/>
        <v>6.3122291999999991E-7</v>
      </c>
    </row>
    <row r="7133" spans="1:8" x14ac:dyDescent="0.4">
      <c r="A7133" s="49"/>
      <c r="B7133" s="50" t="s">
        <v>449</v>
      </c>
      <c r="C7133" s="51">
        <v>6.9608399999999997E-7</v>
      </c>
      <c r="D7133" s="51">
        <v>3.9339899999999999E-7</v>
      </c>
      <c r="E7133" s="51">
        <v>9.0177600000000007E-8</v>
      </c>
      <c r="F7133" s="52">
        <v>1.7000000000000001E-7</v>
      </c>
      <c r="G7133" s="53">
        <v>1.3496606000000002E-6</v>
      </c>
      <c r="H7133" s="53">
        <f t="shared" si="111"/>
        <v>6.8832690600000013E-7</v>
      </c>
    </row>
    <row r="7134" spans="1:8" x14ac:dyDescent="0.4">
      <c r="A7134" s="49"/>
      <c r="B7134" s="50" t="s">
        <v>424</v>
      </c>
      <c r="C7134" s="51">
        <v>6.3243600000000001E-7</v>
      </c>
      <c r="D7134" s="51">
        <v>2.5351900000000003E-7</v>
      </c>
      <c r="E7134" s="51">
        <v>1.8687100000000001E-7</v>
      </c>
      <c r="F7134" s="52">
        <v>3.0600000000000001E-7</v>
      </c>
      <c r="G7134" s="53">
        <v>1.3788260000000001E-6</v>
      </c>
      <c r="H7134" s="53">
        <f t="shared" si="111"/>
        <v>7.0320126000000012E-7</v>
      </c>
    </row>
    <row r="7135" spans="1:8" x14ac:dyDescent="0.4">
      <c r="A7135" s="49"/>
      <c r="B7135" s="50" t="s">
        <v>447</v>
      </c>
      <c r="C7135" s="51">
        <v>5.8213099999999991E-7</v>
      </c>
      <c r="D7135" s="51">
        <v>3.1257800000000001E-7</v>
      </c>
      <c r="E7135" s="51">
        <v>2.05025E-7</v>
      </c>
      <c r="F7135" s="52">
        <v>4.2E-7</v>
      </c>
      <c r="G7135" s="53">
        <v>1.5197339999999999E-6</v>
      </c>
      <c r="H7135" s="53">
        <f t="shared" si="111"/>
        <v>7.7506433999999992E-7</v>
      </c>
    </row>
    <row r="7136" spans="1:8" x14ac:dyDescent="0.4">
      <c r="A7136" s="49"/>
      <c r="B7136" s="50" t="s">
        <v>459</v>
      </c>
      <c r="C7136" s="51">
        <v>5.5163100000000005E-7</v>
      </c>
      <c r="D7136" s="51">
        <v>1.06714E-6</v>
      </c>
      <c r="E7136" s="51">
        <v>3.3910399999999999E-8</v>
      </c>
      <c r="F7136" s="52">
        <v>2.1900000000000002E-7</v>
      </c>
      <c r="G7136" s="53">
        <v>1.8716814000000001E-6</v>
      </c>
      <c r="H7136" s="53">
        <f t="shared" si="111"/>
        <v>9.5455751399999997E-7</v>
      </c>
    </row>
    <row r="7137" spans="1:8" x14ac:dyDescent="0.4">
      <c r="A7137" s="49"/>
      <c r="B7137" s="50" t="s">
        <v>431</v>
      </c>
      <c r="C7137" s="51">
        <v>5.0544100000000003E-7</v>
      </c>
      <c r="D7137" s="51">
        <v>1.30536E-6</v>
      </c>
      <c r="E7137" s="51">
        <v>3.9110899999999999E-7</v>
      </c>
      <c r="F7137" s="52">
        <v>1.17E-6</v>
      </c>
      <c r="G7137" s="53">
        <v>3.3719100000000001E-6</v>
      </c>
      <c r="H7137" s="53">
        <f t="shared" si="111"/>
        <v>1.7196741000000001E-6</v>
      </c>
    </row>
    <row r="7138" spans="1:8" x14ac:dyDescent="0.4">
      <c r="A7138" s="44" t="s">
        <v>315</v>
      </c>
      <c r="B7138" s="45" t="s">
        <v>91</v>
      </c>
      <c r="C7138" s="46">
        <v>1.1299999999999999E-7</v>
      </c>
      <c r="D7138" s="46">
        <v>6.1272499999999995E-8</v>
      </c>
      <c r="E7138" s="46">
        <v>1.5600000000000001E-8</v>
      </c>
      <c r="F7138" s="47">
        <v>3.1600000000000005E-8</v>
      </c>
      <c r="G7138" s="48">
        <v>2.2147250000000003E-7</v>
      </c>
      <c r="H7138" s="48">
        <f t="shared" si="111"/>
        <v>1.1295097500000002E-7</v>
      </c>
    </row>
    <row r="7139" spans="1:8" x14ac:dyDescent="0.4">
      <c r="A7139" s="49"/>
      <c r="B7139" s="50" t="s">
        <v>396</v>
      </c>
      <c r="C7139" s="51">
        <v>8.1858200000000002E-8</v>
      </c>
      <c r="D7139" s="51">
        <v>6.0759299999999998E-8</v>
      </c>
      <c r="E7139" s="51">
        <v>3.7425200000000003E-8</v>
      </c>
      <c r="F7139" s="52">
        <v>5.5500000000000001E-8</v>
      </c>
      <c r="G7139" s="53">
        <v>2.355427E-7</v>
      </c>
      <c r="H7139" s="53">
        <f t="shared" si="111"/>
        <v>1.2012677700000001E-7</v>
      </c>
    </row>
    <row r="7140" spans="1:8" x14ac:dyDescent="0.4">
      <c r="A7140" s="49"/>
      <c r="B7140" s="50" t="s">
        <v>350</v>
      </c>
      <c r="C7140" s="51">
        <v>8.2599999999999998E-8</v>
      </c>
      <c r="D7140" s="51">
        <v>6.1285799999999999E-8</v>
      </c>
      <c r="E7140" s="51">
        <v>3.77E-8</v>
      </c>
      <c r="F7140" s="52">
        <v>5.5999999999999999E-8</v>
      </c>
      <c r="G7140" s="53">
        <v>2.3758580000000001E-7</v>
      </c>
      <c r="H7140" s="53">
        <f t="shared" si="111"/>
        <v>1.2116875800000001E-7</v>
      </c>
    </row>
    <row r="7141" spans="1:8" x14ac:dyDescent="0.4">
      <c r="A7141" s="49"/>
      <c r="B7141" s="50" t="s">
        <v>349</v>
      </c>
      <c r="C7141" s="51">
        <v>8.2567500000000001E-8</v>
      </c>
      <c r="D7141" s="51">
        <v>6.1285799999999999E-8</v>
      </c>
      <c r="E7141" s="51">
        <v>3.7749500000000003E-8</v>
      </c>
      <c r="F7141" s="52">
        <v>5.5999999999999999E-8</v>
      </c>
      <c r="G7141" s="53">
        <v>2.376028E-7</v>
      </c>
      <c r="H7141" s="53">
        <f t="shared" si="111"/>
        <v>1.2117742799999999E-7</v>
      </c>
    </row>
    <row r="7142" spans="1:8" x14ac:dyDescent="0.4">
      <c r="A7142" s="49"/>
      <c r="B7142" s="50" t="s">
        <v>74</v>
      </c>
      <c r="C7142" s="51">
        <v>8.2567500000000001E-8</v>
      </c>
      <c r="D7142" s="51">
        <v>6.1285799999999999E-8</v>
      </c>
      <c r="E7142" s="51">
        <v>3.7749500000000003E-8</v>
      </c>
      <c r="F7142" s="52">
        <v>5.5999999999999999E-8</v>
      </c>
      <c r="G7142" s="53">
        <v>2.376028E-7</v>
      </c>
      <c r="H7142" s="53">
        <f t="shared" si="111"/>
        <v>1.2117742799999999E-7</v>
      </c>
    </row>
    <row r="7143" spans="1:8" x14ac:dyDescent="0.4">
      <c r="A7143" s="49"/>
      <c r="B7143" s="50" t="s">
        <v>307</v>
      </c>
      <c r="C7143" s="51">
        <v>1.10447E-7</v>
      </c>
      <c r="D7143" s="51">
        <v>1.1118899999999999E-7</v>
      </c>
      <c r="E7143" s="51">
        <v>7.4668799999999998E-9</v>
      </c>
      <c r="F7143" s="52">
        <v>3.1099999999999994E-8</v>
      </c>
      <c r="G7143" s="53">
        <v>2.6020288000000003E-7</v>
      </c>
      <c r="H7143" s="53">
        <f t="shared" si="111"/>
        <v>1.3270346880000001E-7</v>
      </c>
    </row>
    <row r="7144" spans="1:8" x14ac:dyDescent="0.4">
      <c r="A7144" s="49"/>
      <c r="B7144" s="50" t="s">
        <v>455</v>
      </c>
      <c r="C7144" s="51">
        <v>1.5862800000000001E-7</v>
      </c>
      <c r="D7144" s="51">
        <v>1.11263E-7</v>
      </c>
      <c r="E7144" s="51">
        <v>5.8169999999999997E-8</v>
      </c>
      <c r="F7144" s="52">
        <v>1.18E-7</v>
      </c>
      <c r="G7144" s="53">
        <v>4.4606100000000004E-7</v>
      </c>
      <c r="H7144" s="53">
        <f t="shared" si="111"/>
        <v>2.2749111000000004E-7</v>
      </c>
    </row>
    <row r="7145" spans="1:8" x14ac:dyDescent="0.4">
      <c r="A7145" s="49"/>
      <c r="B7145" s="50" t="s">
        <v>414</v>
      </c>
      <c r="C7145" s="51">
        <v>3.5282299999999998E-7</v>
      </c>
      <c r="D7145" s="51">
        <v>2.3753599999999999E-7</v>
      </c>
      <c r="E7145" s="51">
        <v>1.5054E-8</v>
      </c>
      <c r="F7145" s="52">
        <v>7.17E-8</v>
      </c>
      <c r="G7145" s="53">
        <v>6.7711299999999988E-7</v>
      </c>
      <c r="H7145" s="53">
        <f t="shared" si="111"/>
        <v>3.4532762999999996E-7</v>
      </c>
    </row>
    <row r="7146" spans="1:8" x14ac:dyDescent="0.4">
      <c r="A7146" s="49"/>
      <c r="B7146" s="50" t="s">
        <v>406</v>
      </c>
      <c r="C7146" s="51">
        <v>1.3999999999999999E-6</v>
      </c>
      <c r="D7146" s="51">
        <v>9.0700000000000006E-7</v>
      </c>
      <c r="E7146" s="51">
        <v>4.0700000000000003E-7</v>
      </c>
      <c r="F7146" s="52">
        <v>1.1100000000000002E-6</v>
      </c>
      <c r="G7146" s="53">
        <v>3.8240000000000001E-6</v>
      </c>
      <c r="H7146" s="53">
        <f t="shared" si="111"/>
        <v>1.9502400000000002E-6</v>
      </c>
    </row>
    <row r="7147" spans="1:8" x14ac:dyDescent="0.4">
      <c r="A7147" s="49"/>
      <c r="B7147" s="50" t="s">
        <v>222</v>
      </c>
      <c r="C7147" s="51">
        <v>1.5100000000000002E-6</v>
      </c>
      <c r="D7147" s="51">
        <v>9.4200000000000004E-7</v>
      </c>
      <c r="E7147" s="51">
        <v>3.7899999999999999E-7</v>
      </c>
      <c r="F7147" s="52">
        <v>1.17E-6</v>
      </c>
      <c r="G7147" s="53">
        <v>4.0010000000000003E-6</v>
      </c>
      <c r="H7147" s="53">
        <f t="shared" si="111"/>
        <v>2.0405100000000001E-6</v>
      </c>
    </row>
    <row r="7148" spans="1:8" x14ac:dyDescent="0.4">
      <c r="A7148" s="44" t="s">
        <v>316</v>
      </c>
      <c r="B7148" s="45" t="s">
        <v>91</v>
      </c>
      <c r="C7148" s="46">
        <v>1.12612E-7</v>
      </c>
      <c r="D7148" s="46">
        <v>6.1272499999999995E-8</v>
      </c>
      <c r="E7148" s="46">
        <v>1.5604099999999997E-8</v>
      </c>
      <c r="F7148" s="47">
        <v>3.1600000000000005E-8</v>
      </c>
      <c r="G7148" s="48">
        <v>2.2108860000000001E-7</v>
      </c>
      <c r="H7148" s="48">
        <f t="shared" si="111"/>
        <v>1.1275518600000001E-7</v>
      </c>
    </row>
    <row r="7149" spans="1:8" x14ac:dyDescent="0.4">
      <c r="A7149" s="49"/>
      <c r="B7149" s="50" t="s">
        <v>396</v>
      </c>
      <c r="C7149" s="51">
        <v>8.1858200000000002E-8</v>
      </c>
      <c r="D7149" s="51">
        <v>6.0759299999999998E-8</v>
      </c>
      <c r="E7149" s="51">
        <v>3.7425200000000003E-8</v>
      </c>
      <c r="F7149" s="52">
        <v>5.5500000000000001E-8</v>
      </c>
      <c r="G7149" s="53">
        <v>2.355427E-7</v>
      </c>
      <c r="H7149" s="53">
        <f t="shared" si="111"/>
        <v>1.2012677700000001E-7</v>
      </c>
    </row>
    <row r="7150" spans="1:8" x14ac:dyDescent="0.4">
      <c r="A7150" s="49"/>
      <c r="B7150" s="50" t="s">
        <v>349</v>
      </c>
      <c r="C7150" s="51">
        <v>8.2567500000000001E-8</v>
      </c>
      <c r="D7150" s="51">
        <v>6.1285799999999999E-8</v>
      </c>
      <c r="E7150" s="51">
        <v>3.7749500000000003E-8</v>
      </c>
      <c r="F7150" s="52">
        <v>5.5999999999999999E-8</v>
      </c>
      <c r="G7150" s="53">
        <v>2.376028E-7</v>
      </c>
      <c r="H7150" s="53">
        <f t="shared" si="111"/>
        <v>1.2117742799999999E-7</v>
      </c>
    </row>
    <row r="7151" spans="1:8" x14ac:dyDescent="0.4">
      <c r="A7151" s="49"/>
      <c r="B7151" s="50" t="s">
        <v>74</v>
      </c>
      <c r="C7151" s="51">
        <v>8.2567500000000001E-8</v>
      </c>
      <c r="D7151" s="51">
        <v>6.1285799999999999E-8</v>
      </c>
      <c r="E7151" s="51">
        <v>3.7749500000000003E-8</v>
      </c>
      <c r="F7151" s="52">
        <v>5.5999999999999999E-8</v>
      </c>
      <c r="G7151" s="53">
        <v>2.376028E-7</v>
      </c>
      <c r="H7151" s="53">
        <f t="shared" si="111"/>
        <v>1.2117742799999999E-7</v>
      </c>
    </row>
    <row r="7152" spans="1:8" x14ac:dyDescent="0.4">
      <c r="A7152" s="49"/>
      <c r="B7152" s="50" t="s">
        <v>350</v>
      </c>
      <c r="C7152" s="51">
        <v>8.2567500000000001E-8</v>
      </c>
      <c r="D7152" s="51">
        <v>6.1285799999999999E-8</v>
      </c>
      <c r="E7152" s="51">
        <v>3.7749500000000003E-8</v>
      </c>
      <c r="F7152" s="52">
        <v>5.5999999999999999E-8</v>
      </c>
      <c r="G7152" s="53">
        <v>2.376028E-7</v>
      </c>
      <c r="H7152" s="53">
        <f t="shared" si="111"/>
        <v>1.2117742799999999E-7</v>
      </c>
    </row>
    <row r="7153" spans="1:8" x14ac:dyDescent="0.4">
      <c r="A7153" s="49"/>
      <c r="B7153" s="50" t="s">
        <v>307</v>
      </c>
      <c r="C7153" s="51">
        <v>1.10447E-7</v>
      </c>
      <c r="D7153" s="51">
        <v>1.1118899999999999E-7</v>
      </c>
      <c r="E7153" s="51">
        <v>7.4668799999999998E-9</v>
      </c>
      <c r="F7153" s="52">
        <v>3.1099999999999994E-8</v>
      </c>
      <c r="G7153" s="53">
        <v>2.6020288000000003E-7</v>
      </c>
      <c r="H7153" s="53">
        <f t="shared" si="111"/>
        <v>1.3270346880000001E-7</v>
      </c>
    </row>
    <row r="7154" spans="1:8" x14ac:dyDescent="0.4">
      <c r="A7154" s="49"/>
      <c r="B7154" s="50" t="s">
        <v>455</v>
      </c>
      <c r="C7154" s="51">
        <v>1.5862800000000001E-7</v>
      </c>
      <c r="D7154" s="51">
        <v>1.11263E-7</v>
      </c>
      <c r="E7154" s="51">
        <v>5.8169999999999997E-8</v>
      </c>
      <c r="F7154" s="52">
        <v>1.18E-7</v>
      </c>
      <c r="G7154" s="53">
        <v>4.4606100000000004E-7</v>
      </c>
      <c r="H7154" s="53">
        <f t="shared" si="111"/>
        <v>2.2749111000000004E-7</v>
      </c>
    </row>
    <row r="7155" spans="1:8" x14ac:dyDescent="0.4">
      <c r="A7155" s="49"/>
      <c r="B7155" s="50" t="s">
        <v>414</v>
      </c>
      <c r="C7155" s="51">
        <v>3.5282299999999998E-7</v>
      </c>
      <c r="D7155" s="51">
        <v>2.3753599999999999E-7</v>
      </c>
      <c r="E7155" s="51">
        <v>1.5054E-8</v>
      </c>
      <c r="F7155" s="52">
        <v>7.17E-8</v>
      </c>
      <c r="G7155" s="53">
        <v>6.7711299999999988E-7</v>
      </c>
      <c r="H7155" s="53">
        <f t="shared" si="111"/>
        <v>3.4532762999999996E-7</v>
      </c>
    </row>
    <row r="7156" spans="1:8" x14ac:dyDescent="0.4">
      <c r="A7156" s="49"/>
      <c r="B7156" s="50" t="s">
        <v>406</v>
      </c>
      <c r="C7156" s="51">
        <v>1.3999999999999999E-6</v>
      </c>
      <c r="D7156" s="51">
        <v>9.0700000000000006E-7</v>
      </c>
      <c r="E7156" s="51">
        <v>4.0700000000000003E-7</v>
      </c>
      <c r="F7156" s="52">
        <v>1.1100000000000002E-6</v>
      </c>
      <c r="G7156" s="53">
        <v>3.8240000000000001E-6</v>
      </c>
      <c r="H7156" s="53">
        <f t="shared" si="111"/>
        <v>1.9502400000000002E-6</v>
      </c>
    </row>
    <row r="7157" spans="1:8" x14ac:dyDescent="0.4">
      <c r="A7157" s="49"/>
      <c r="B7157" s="50" t="s">
        <v>222</v>
      </c>
      <c r="C7157" s="51">
        <v>1.5083E-6</v>
      </c>
      <c r="D7157" s="51">
        <v>9.4229999999999996E-7</v>
      </c>
      <c r="E7157" s="51">
        <v>3.7855600000000002E-7</v>
      </c>
      <c r="F7157" s="52">
        <v>1.17E-6</v>
      </c>
      <c r="G7157" s="53">
        <v>3.9991560000000002E-6</v>
      </c>
      <c r="H7157" s="53">
        <f t="shared" si="111"/>
        <v>2.03956956E-6</v>
      </c>
    </row>
    <row r="7158" spans="1:8" x14ac:dyDescent="0.4">
      <c r="A7158" s="44" t="s">
        <v>261</v>
      </c>
      <c r="B7158" s="45" t="s">
        <v>224</v>
      </c>
      <c r="C7158" s="46">
        <v>2.2884600000000001E-8</v>
      </c>
      <c r="D7158" s="46">
        <v>5.6824199999999997E-8</v>
      </c>
      <c r="E7158" s="46">
        <v>4.2745600000000006E-9</v>
      </c>
      <c r="F7158" s="47">
        <v>1.7099999999999999E-9</v>
      </c>
      <c r="G7158" s="48">
        <v>8.5693360000000007E-8</v>
      </c>
      <c r="H7158" s="48">
        <f t="shared" si="111"/>
        <v>4.3703613600000001E-8</v>
      </c>
    </row>
    <row r="7159" spans="1:8" x14ac:dyDescent="0.4">
      <c r="A7159" s="49"/>
      <c r="B7159" s="50" t="s">
        <v>319</v>
      </c>
      <c r="C7159" s="51">
        <v>2.4899999999999998E-8</v>
      </c>
      <c r="D7159" s="51">
        <v>6.3276899999999999E-8</v>
      </c>
      <c r="E7159" s="51">
        <v>6.4700000000000002E-9</v>
      </c>
      <c r="F7159" s="52">
        <v>5.0000000000000001E-9</v>
      </c>
      <c r="G7159" s="53">
        <v>9.96469E-8</v>
      </c>
      <c r="H7159" s="53">
        <f t="shared" si="111"/>
        <v>5.0819918999999998E-8</v>
      </c>
    </row>
    <row r="7160" spans="1:8" x14ac:dyDescent="0.4">
      <c r="A7160" s="49"/>
      <c r="B7160" s="50" t="s">
        <v>320</v>
      </c>
      <c r="C7160" s="51">
        <v>2.4908E-8</v>
      </c>
      <c r="D7160" s="51">
        <v>6.3276899999999999E-8</v>
      </c>
      <c r="E7160" s="51">
        <v>6.4667700000000004E-9</v>
      </c>
      <c r="F7160" s="52">
        <v>5.0000000000000001E-9</v>
      </c>
      <c r="G7160" s="53">
        <v>9.9651670000000005E-8</v>
      </c>
      <c r="H7160" s="53">
        <f t="shared" si="111"/>
        <v>5.0822351700000005E-8</v>
      </c>
    </row>
    <row r="7161" spans="1:8" x14ac:dyDescent="0.4">
      <c r="A7161" s="49"/>
      <c r="B7161" s="50" t="s">
        <v>401</v>
      </c>
      <c r="C7161" s="51">
        <v>2.7304299999999997E-8</v>
      </c>
      <c r="D7161" s="51">
        <v>6.3938700000000011E-8</v>
      </c>
      <c r="E7161" s="51">
        <v>5.1732800000000002E-9</v>
      </c>
      <c r="F7161" s="52">
        <v>3.7399999999999999E-9</v>
      </c>
      <c r="G7161" s="53">
        <v>1.0015628000000001E-7</v>
      </c>
      <c r="H7161" s="53">
        <f t="shared" si="111"/>
        <v>5.1079702800000009E-8</v>
      </c>
    </row>
    <row r="7162" spans="1:8" x14ac:dyDescent="0.4">
      <c r="A7162" s="49"/>
      <c r="B7162" s="50" t="s">
        <v>223</v>
      </c>
      <c r="C7162" s="51">
        <v>2.9334100000000002E-8</v>
      </c>
      <c r="D7162" s="51">
        <v>7.2280499999999997E-8</v>
      </c>
      <c r="E7162" s="51">
        <v>6.8579599999999998E-9</v>
      </c>
      <c r="F7162" s="52">
        <v>5.21E-9</v>
      </c>
      <c r="G7162" s="53">
        <v>1.1368256E-7</v>
      </c>
      <c r="H7162" s="53">
        <f t="shared" si="111"/>
        <v>5.7978105600000005E-8</v>
      </c>
    </row>
    <row r="7163" spans="1:8" x14ac:dyDescent="0.4">
      <c r="A7163" s="49"/>
      <c r="B7163" s="50" t="s">
        <v>356</v>
      </c>
      <c r="C7163" s="51">
        <v>2.9334100000000002E-8</v>
      </c>
      <c r="D7163" s="51">
        <v>7.2280499999999997E-8</v>
      </c>
      <c r="E7163" s="51">
        <v>6.8579599999999998E-9</v>
      </c>
      <c r="F7163" s="52">
        <v>5.21E-9</v>
      </c>
      <c r="G7163" s="53">
        <v>1.1368256E-7</v>
      </c>
      <c r="H7163" s="53">
        <f t="shared" si="111"/>
        <v>5.7978105600000005E-8</v>
      </c>
    </row>
    <row r="7164" spans="1:8" x14ac:dyDescent="0.4">
      <c r="A7164" s="49"/>
      <c r="B7164" s="50" t="s">
        <v>317</v>
      </c>
      <c r="C7164" s="51">
        <v>3.1138999999999998E-8</v>
      </c>
      <c r="D7164" s="51">
        <v>7.4781899999999995E-8</v>
      </c>
      <c r="E7164" s="51">
        <v>5.8644599999999998E-9</v>
      </c>
      <c r="F7164" s="52">
        <v>3.4400000000000001E-9</v>
      </c>
      <c r="G7164" s="53">
        <v>1.1522536E-7</v>
      </c>
      <c r="H7164" s="53">
        <f t="shared" si="111"/>
        <v>5.8764933600000002E-8</v>
      </c>
    </row>
    <row r="7165" spans="1:8" x14ac:dyDescent="0.4">
      <c r="A7165" s="49"/>
      <c r="B7165" s="50" t="s">
        <v>61</v>
      </c>
      <c r="C7165" s="51">
        <v>3.09759E-8</v>
      </c>
      <c r="D7165" s="51">
        <v>8.7243200000000007E-8</v>
      </c>
      <c r="E7165" s="51">
        <v>7.7341200000000002E-9</v>
      </c>
      <c r="F7165" s="52">
        <v>5.0599999999999995E-9</v>
      </c>
      <c r="G7165" s="53">
        <v>1.3101322000000001E-7</v>
      </c>
      <c r="H7165" s="53">
        <f t="shared" si="111"/>
        <v>6.6816742200000003E-8</v>
      </c>
    </row>
    <row r="7166" spans="1:8" x14ac:dyDescent="0.4">
      <c r="A7166" s="49"/>
      <c r="B7166" s="50" t="s">
        <v>376</v>
      </c>
      <c r="C7166" s="51">
        <v>3.09759E-8</v>
      </c>
      <c r="D7166" s="51">
        <v>8.7243200000000007E-8</v>
      </c>
      <c r="E7166" s="51">
        <v>7.7341200000000002E-9</v>
      </c>
      <c r="F7166" s="52">
        <v>5.0599999999999995E-9</v>
      </c>
      <c r="G7166" s="53">
        <v>1.3101322000000001E-7</v>
      </c>
      <c r="H7166" s="53">
        <f t="shared" si="111"/>
        <v>6.6816742200000003E-8</v>
      </c>
    </row>
    <row r="7167" spans="1:8" x14ac:dyDescent="0.4">
      <c r="A7167" s="49"/>
      <c r="B7167" s="50" t="s">
        <v>377</v>
      </c>
      <c r="C7167" s="51">
        <v>3.09759E-8</v>
      </c>
      <c r="D7167" s="51">
        <v>8.7243200000000007E-8</v>
      </c>
      <c r="E7167" s="51">
        <v>7.7341200000000002E-9</v>
      </c>
      <c r="F7167" s="52">
        <v>5.0599999999999995E-9</v>
      </c>
      <c r="G7167" s="53">
        <v>1.3101322000000001E-7</v>
      </c>
      <c r="H7167" s="53">
        <f t="shared" si="111"/>
        <v>6.6816742200000003E-8</v>
      </c>
    </row>
    <row r="7168" spans="1:8" x14ac:dyDescent="0.4">
      <c r="A7168" s="49"/>
      <c r="B7168" s="50" t="s">
        <v>226</v>
      </c>
      <c r="C7168" s="51">
        <v>4.0269199999999999E-8</v>
      </c>
      <c r="D7168" s="51">
        <v>9.2522000000000013E-8</v>
      </c>
      <c r="E7168" s="51">
        <v>8.4140699999999993E-9</v>
      </c>
      <c r="F7168" s="52">
        <v>6.58E-9</v>
      </c>
      <c r="G7168" s="53">
        <v>1.4778527000000002E-7</v>
      </c>
      <c r="H7168" s="53">
        <f t="shared" si="111"/>
        <v>7.5370487700000017E-8</v>
      </c>
    </row>
    <row r="7169" spans="1:8" x14ac:dyDescent="0.4">
      <c r="A7169" s="49"/>
      <c r="B7169" s="50" t="s">
        <v>444</v>
      </c>
      <c r="C7169" s="51">
        <v>5.2904299999999998E-8</v>
      </c>
      <c r="D7169" s="51">
        <v>1.1665199999999999E-7</v>
      </c>
      <c r="E7169" s="51">
        <v>1.03947E-8</v>
      </c>
      <c r="F7169" s="52">
        <v>8.1699999999999997E-9</v>
      </c>
      <c r="G7169" s="53">
        <v>1.8812099999999999E-7</v>
      </c>
      <c r="H7169" s="53">
        <f t="shared" si="111"/>
        <v>9.5941709999999993E-8</v>
      </c>
    </row>
    <row r="7170" spans="1:8" x14ac:dyDescent="0.4">
      <c r="A7170" s="49"/>
      <c r="B7170" s="50" t="s">
        <v>137</v>
      </c>
      <c r="C7170" s="51">
        <v>4.0603399999999998E-8</v>
      </c>
      <c r="D7170" s="51">
        <v>1.24115E-7</v>
      </c>
      <c r="E7170" s="51">
        <v>1.20895E-8</v>
      </c>
      <c r="F7170" s="52">
        <v>1.1899999999999999E-8</v>
      </c>
      <c r="G7170" s="53">
        <v>1.8870789999999998E-7</v>
      </c>
      <c r="H7170" s="53">
        <f t="shared" si="111"/>
        <v>9.6241028999999994E-8</v>
      </c>
    </row>
    <row r="7171" spans="1:8" x14ac:dyDescent="0.4">
      <c r="A7171" s="49"/>
      <c r="B7171" s="50" t="s">
        <v>452</v>
      </c>
      <c r="C7171" s="51">
        <v>6.6424800000000003E-8</v>
      </c>
      <c r="D7171" s="51">
        <v>1.1057099999999999E-7</v>
      </c>
      <c r="E7171" s="51">
        <v>9.8888200000000006E-9</v>
      </c>
      <c r="F7171" s="52">
        <v>7.5200000000000005E-9</v>
      </c>
      <c r="G7171" s="53">
        <v>1.9440462E-7</v>
      </c>
      <c r="H7171" s="53">
        <f t="shared" si="111"/>
        <v>9.9146356200000004E-8</v>
      </c>
    </row>
    <row r="7172" spans="1:8" x14ac:dyDescent="0.4">
      <c r="A7172" s="49"/>
      <c r="B7172" s="50" t="s">
        <v>433</v>
      </c>
      <c r="C7172" s="51">
        <v>6.3267900000000002E-8</v>
      </c>
      <c r="D7172" s="51">
        <v>1.3598899999999999E-7</v>
      </c>
      <c r="E7172" s="51">
        <v>1.02985E-8</v>
      </c>
      <c r="F7172" s="52">
        <v>1.3600000000000001E-8</v>
      </c>
      <c r="G7172" s="53">
        <v>2.2315540000000001E-7</v>
      </c>
      <c r="H7172" s="53">
        <f t="shared" si="111"/>
        <v>1.1380925400000001E-7</v>
      </c>
    </row>
    <row r="7173" spans="1:8" x14ac:dyDescent="0.4">
      <c r="A7173" s="49"/>
      <c r="B7173" s="50" t="s">
        <v>429</v>
      </c>
      <c r="C7173" s="51">
        <v>6.3999999999999991E-8</v>
      </c>
      <c r="D7173" s="51">
        <v>1.49676E-7</v>
      </c>
      <c r="E7173" s="51">
        <v>1.15E-8</v>
      </c>
      <c r="F7173" s="52">
        <v>6.4200000000000006E-9</v>
      </c>
      <c r="G7173" s="53">
        <v>2.31596E-7</v>
      </c>
      <c r="H7173" s="53">
        <f t="shared" si="111"/>
        <v>1.1811396000000001E-7</v>
      </c>
    </row>
    <row r="7174" spans="1:8" x14ac:dyDescent="0.4">
      <c r="A7174" s="49"/>
      <c r="B7174" s="50" t="s">
        <v>385</v>
      </c>
      <c r="C7174" s="51">
        <v>7.042500000000001E-8</v>
      </c>
      <c r="D7174" s="51">
        <v>1.64989E-7</v>
      </c>
      <c r="E7174" s="51">
        <v>1.48275E-8</v>
      </c>
      <c r="F7174" s="52">
        <v>1.1700000000000001E-8</v>
      </c>
      <c r="G7174" s="53">
        <v>2.6194149999999996E-7</v>
      </c>
      <c r="H7174" s="53">
        <f t="shared" si="111"/>
        <v>1.3359016499999998E-7</v>
      </c>
    </row>
    <row r="7175" spans="1:8" x14ac:dyDescent="0.4">
      <c r="A7175" s="49"/>
      <c r="B7175" s="50" t="s">
        <v>443</v>
      </c>
      <c r="C7175" s="51">
        <v>7.4972000000000005E-8</v>
      </c>
      <c r="D7175" s="51">
        <v>1.6549100000000001E-7</v>
      </c>
      <c r="E7175" s="51">
        <v>1.46417E-8</v>
      </c>
      <c r="F7175" s="52">
        <v>1.15E-8</v>
      </c>
      <c r="G7175" s="53">
        <v>2.6660470000000002E-7</v>
      </c>
      <c r="H7175" s="53">
        <f t="shared" si="111"/>
        <v>1.35968397E-7</v>
      </c>
    </row>
    <row r="7176" spans="1:8" x14ac:dyDescent="0.4">
      <c r="A7176" s="49"/>
      <c r="B7176" s="50" t="s">
        <v>410</v>
      </c>
      <c r="C7176" s="51">
        <v>5.3134099999999997E-8</v>
      </c>
      <c r="D7176" s="51">
        <v>2.1523899999999999E-7</v>
      </c>
      <c r="E7176" s="51">
        <v>4.2888499999999997E-9</v>
      </c>
      <c r="F7176" s="52">
        <v>1.29E-8</v>
      </c>
      <c r="G7176" s="53">
        <v>2.8556195E-7</v>
      </c>
      <c r="H7176" s="53">
        <f t="shared" si="111"/>
        <v>1.4563659450000001E-7</v>
      </c>
    </row>
    <row r="7177" spans="1:8" x14ac:dyDescent="0.4">
      <c r="A7177" s="49"/>
      <c r="B7177" s="50" t="s">
        <v>463</v>
      </c>
      <c r="C7177" s="51">
        <v>8.5311100000000007E-8</v>
      </c>
      <c r="D7177" s="51">
        <v>1.7783600000000001E-7</v>
      </c>
      <c r="E7177" s="51">
        <v>1.23265E-8</v>
      </c>
      <c r="F7177" s="52">
        <v>2.8699999999999999E-8</v>
      </c>
      <c r="G7177" s="53">
        <v>3.0417360000000004E-7</v>
      </c>
      <c r="H7177" s="53">
        <f t="shared" ref="H7177:H7240" si="112">G7177*0.51</f>
        <v>1.5512853600000002E-7</v>
      </c>
    </row>
    <row r="7178" spans="1:8" x14ac:dyDescent="0.4">
      <c r="A7178" s="49"/>
      <c r="B7178" s="50" t="s">
        <v>468</v>
      </c>
      <c r="C7178" s="51">
        <v>1.4715099999999999E-7</v>
      </c>
      <c r="D7178" s="51">
        <v>1.0117699999999999E-7</v>
      </c>
      <c r="E7178" s="51">
        <v>5.9425100000000003E-8</v>
      </c>
      <c r="F7178" s="52">
        <v>4.1299999999999999E-8</v>
      </c>
      <c r="G7178" s="53">
        <v>3.4905309999999993E-7</v>
      </c>
      <c r="H7178" s="53">
        <f t="shared" si="112"/>
        <v>1.7801708099999997E-7</v>
      </c>
    </row>
    <row r="7179" spans="1:8" x14ac:dyDescent="0.4">
      <c r="A7179" s="49"/>
      <c r="B7179" s="50" t="s">
        <v>292</v>
      </c>
      <c r="C7179" s="51">
        <v>7.4941600000000002E-8</v>
      </c>
      <c r="D7179" s="51">
        <v>1.9352300000000001E-7</v>
      </c>
      <c r="E7179" s="51">
        <v>2.9453599999999998E-8</v>
      </c>
      <c r="F7179" s="52">
        <v>5.6400000000000002E-8</v>
      </c>
      <c r="G7179" s="53">
        <v>3.5431819999999999E-7</v>
      </c>
      <c r="H7179" s="53">
        <f t="shared" si="112"/>
        <v>1.8070228199999999E-7</v>
      </c>
    </row>
    <row r="7180" spans="1:8" x14ac:dyDescent="0.4">
      <c r="A7180" s="49"/>
      <c r="B7180" s="50" t="s">
        <v>329</v>
      </c>
      <c r="C7180" s="51">
        <v>9.4399999999999998E-8</v>
      </c>
      <c r="D7180" s="51">
        <v>2.3851199999999999E-7</v>
      </c>
      <c r="E7180" s="51">
        <v>2.1266E-8</v>
      </c>
      <c r="F7180" s="52">
        <v>2.6899999999999999E-8</v>
      </c>
      <c r="G7180" s="53">
        <v>3.8107799999999997E-7</v>
      </c>
      <c r="H7180" s="53">
        <f t="shared" si="112"/>
        <v>1.9434977999999999E-7</v>
      </c>
    </row>
    <row r="7181" spans="1:8" x14ac:dyDescent="0.4">
      <c r="A7181" s="49"/>
      <c r="B7181" s="50" t="s">
        <v>434</v>
      </c>
      <c r="C7181" s="51">
        <v>1.0166600000000001E-7</v>
      </c>
      <c r="D7181" s="51">
        <v>2.4521000000000001E-7</v>
      </c>
      <c r="E7181" s="51">
        <v>1.8511099999999998E-8</v>
      </c>
      <c r="F7181" s="52">
        <v>3.0800000000000004E-8</v>
      </c>
      <c r="G7181" s="53">
        <v>3.9618709999999997E-7</v>
      </c>
      <c r="H7181" s="53">
        <f t="shared" si="112"/>
        <v>2.0205542099999998E-7</v>
      </c>
    </row>
    <row r="7182" spans="1:8" x14ac:dyDescent="0.4">
      <c r="A7182" s="49"/>
      <c r="B7182" s="50" t="s">
        <v>435</v>
      </c>
      <c r="C7182" s="51">
        <v>1.2013999999999999E-7</v>
      </c>
      <c r="D7182" s="51">
        <v>2.5150699999999998E-7</v>
      </c>
      <c r="E7182" s="51">
        <v>1.6720900000000003E-8</v>
      </c>
      <c r="F7182" s="52">
        <v>3.6699999999999998E-8</v>
      </c>
      <c r="G7182" s="53">
        <v>4.2506789999999999E-7</v>
      </c>
      <c r="H7182" s="53">
        <f t="shared" si="112"/>
        <v>2.16784629E-7</v>
      </c>
    </row>
    <row r="7183" spans="1:8" x14ac:dyDescent="0.4">
      <c r="A7183" s="49"/>
      <c r="B7183" s="50" t="s">
        <v>469</v>
      </c>
      <c r="C7183" s="51">
        <v>1.2013999999999999E-7</v>
      </c>
      <c r="D7183" s="51">
        <v>2.5150699999999998E-7</v>
      </c>
      <c r="E7183" s="51">
        <v>1.6720900000000003E-8</v>
      </c>
      <c r="F7183" s="52">
        <v>3.6699999999999998E-8</v>
      </c>
      <c r="G7183" s="53">
        <v>4.2506789999999999E-7</v>
      </c>
      <c r="H7183" s="53">
        <f t="shared" si="112"/>
        <v>2.16784629E-7</v>
      </c>
    </row>
    <row r="7184" spans="1:8" x14ac:dyDescent="0.4">
      <c r="A7184" s="49"/>
      <c r="B7184" s="50" t="s">
        <v>440</v>
      </c>
      <c r="C7184" s="51">
        <v>1.14E-7</v>
      </c>
      <c r="D7184" s="51">
        <v>3.0699999999999998E-7</v>
      </c>
      <c r="E7184" s="51">
        <v>2.5299999999999998E-8</v>
      </c>
      <c r="F7184" s="52">
        <v>3.69E-8</v>
      </c>
      <c r="G7184" s="53">
        <v>4.8319999999999999E-7</v>
      </c>
      <c r="H7184" s="53">
        <f t="shared" si="112"/>
        <v>2.4643200000000002E-7</v>
      </c>
    </row>
    <row r="7185" spans="1:8" x14ac:dyDescent="0.4">
      <c r="A7185" s="49"/>
      <c r="B7185" s="50" t="s">
        <v>411</v>
      </c>
      <c r="C7185" s="51">
        <v>1.1378E-7</v>
      </c>
      <c r="D7185" s="51">
        <v>3.0741700000000001E-7</v>
      </c>
      <c r="E7185" s="51">
        <v>2.5269899999999999E-8</v>
      </c>
      <c r="F7185" s="52">
        <v>3.69E-8</v>
      </c>
      <c r="G7185" s="53">
        <v>4.833669E-7</v>
      </c>
      <c r="H7185" s="53">
        <f t="shared" si="112"/>
        <v>2.4651711899999999E-7</v>
      </c>
    </row>
    <row r="7186" spans="1:8" x14ac:dyDescent="0.4">
      <c r="A7186" s="49"/>
      <c r="B7186" s="50" t="s">
        <v>439</v>
      </c>
      <c r="C7186" s="51">
        <v>1.1378E-7</v>
      </c>
      <c r="D7186" s="51">
        <v>3.0741700000000001E-7</v>
      </c>
      <c r="E7186" s="51">
        <v>2.5269899999999999E-8</v>
      </c>
      <c r="F7186" s="52">
        <v>3.69E-8</v>
      </c>
      <c r="G7186" s="53">
        <v>4.833669E-7</v>
      </c>
      <c r="H7186" s="53">
        <f t="shared" si="112"/>
        <v>2.4651711899999999E-7</v>
      </c>
    </row>
    <row r="7187" spans="1:8" x14ac:dyDescent="0.4">
      <c r="A7187" s="49"/>
      <c r="B7187" s="50" t="s">
        <v>474</v>
      </c>
      <c r="C7187" s="51">
        <v>1.1378E-7</v>
      </c>
      <c r="D7187" s="51">
        <v>3.0741700000000001E-7</v>
      </c>
      <c r="E7187" s="51">
        <v>2.5269899999999999E-8</v>
      </c>
      <c r="F7187" s="52">
        <v>3.69E-8</v>
      </c>
      <c r="G7187" s="53">
        <v>4.833669E-7</v>
      </c>
      <c r="H7187" s="53">
        <f t="shared" si="112"/>
        <v>2.4651711899999999E-7</v>
      </c>
    </row>
    <row r="7188" spans="1:8" x14ac:dyDescent="0.4">
      <c r="A7188" s="49"/>
      <c r="B7188" s="50" t="s">
        <v>346</v>
      </c>
      <c r="C7188" s="51">
        <v>1.3017500000000001E-7</v>
      </c>
      <c r="D7188" s="51">
        <v>3.5546900000000002E-7</v>
      </c>
      <c r="E7188" s="51">
        <v>2.0173799999999998E-8</v>
      </c>
      <c r="F7188" s="52">
        <v>7.940000000000001E-8</v>
      </c>
      <c r="G7188" s="53">
        <v>5.8521780000000001E-7</v>
      </c>
      <c r="H7188" s="53">
        <f t="shared" si="112"/>
        <v>2.9846107800000003E-7</v>
      </c>
    </row>
    <row r="7189" spans="1:8" x14ac:dyDescent="0.4">
      <c r="A7189" s="49"/>
      <c r="B7189" s="50" t="s">
        <v>467</v>
      </c>
      <c r="C7189" s="51">
        <v>1.3970499999999999E-7</v>
      </c>
      <c r="D7189" s="51">
        <v>3.9410399999999997E-7</v>
      </c>
      <c r="E7189" s="51">
        <v>2.9297799999999998E-8</v>
      </c>
      <c r="F7189" s="52">
        <v>3.6500000000000003E-8</v>
      </c>
      <c r="G7189" s="53">
        <v>5.9960679999999994E-7</v>
      </c>
      <c r="H7189" s="53">
        <f t="shared" si="112"/>
        <v>3.0579946799999997E-7</v>
      </c>
    </row>
    <row r="7190" spans="1:8" x14ac:dyDescent="0.4">
      <c r="A7190" s="49"/>
      <c r="B7190" s="50" t="s">
        <v>448</v>
      </c>
      <c r="C7190" s="51">
        <v>3.4757400000000004E-7</v>
      </c>
      <c r="D7190" s="51">
        <v>2.5335700000000001E-7</v>
      </c>
      <c r="E7190" s="51">
        <v>1.67181E-8</v>
      </c>
      <c r="F7190" s="52">
        <v>7.9499999999999991E-8</v>
      </c>
      <c r="G7190" s="53">
        <v>6.9714910000000009E-7</v>
      </c>
      <c r="H7190" s="53">
        <f t="shared" si="112"/>
        <v>3.5554604100000007E-7</v>
      </c>
    </row>
    <row r="7191" spans="1:8" x14ac:dyDescent="0.4">
      <c r="A7191" s="49"/>
      <c r="B7191" s="50" t="s">
        <v>358</v>
      </c>
      <c r="C7191" s="51">
        <v>3.6300000000000001E-7</v>
      </c>
      <c r="D7191" s="51">
        <v>2.29E-7</v>
      </c>
      <c r="E7191" s="51">
        <v>2.55E-8</v>
      </c>
      <c r="F7191" s="52">
        <v>7.98E-8</v>
      </c>
      <c r="G7191" s="53">
        <v>6.9729999999999998E-7</v>
      </c>
      <c r="H7191" s="53">
        <f t="shared" si="112"/>
        <v>3.5562299999999998E-7</v>
      </c>
    </row>
    <row r="7192" spans="1:8" x14ac:dyDescent="0.4">
      <c r="A7192" s="49"/>
      <c r="B7192" s="50" t="s">
        <v>370</v>
      </c>
      <c r="C7192" s="51">
        <v>3.9470000000000001E-7</v>
      </c>
      <c r="D7192" s="51">
        <v>2.7179199999999998E-7</v>
      </c>
      <c r="E7192" s="51">
        <v>2.30955E-8</v>
      </c>
      <c r="F7192" s="52">
        <v>8.3399999999999992E-8</v>
      </c>
      <c r="G7192" s="53">
        <v>7.7298749999999992E-7</v>
      </c>
      <c r="H7192" s="53">
        <f t="shared" si="112"/>
        <v>3.9422362499999996E-7</v>
      </c>
    </row>
    <row r="7193" spans="1:8" x14ac:dyDescent="0.4">
      <c r="A7193" s="49"/>
      <c r="B7193" s="50" t="s">
        <v>369</v>
      </c>
      <c r="C7193" s="51">
        <v>3.9500000000000003E-7</v>
      </c>
      <c r="D7193" s="51">
        <v>2.7179199999999998E-7</v>
      </c>
      <c r="E7193" s="51">
        <v>2.3099999999999998E-8</v>
      </c>
      <c r="F7193" s="52">
        <v>8.3399999999999992E-8</v>
      </c>
      <c r="G7193" s="53">
        <v>7.7329199999999996E-7</v>
      </c>
      <c r="H7193" s="53">
        <f t="shared" si="112"/>
        <v>3.9437891999999996E-7</v>
      </c>
    </row>
    <row r="7194" spans="1:8" x14ac:dyDescent="0.4">
      <c r="A7194" s="49"/>
      <c r="B7194" s="50" t="s">
        <v>225</v>
      </c>
      <c r="C7194" s="51">
        <v>1.8000000000000002E-7</v>
      </c>
      <c r="D7194" s="51">
        <v>5.1273799999999997E-7</v>
      </c>
      <c r="E7194" s="51">
        <v>4.4100000000000004E-8</v>
      </c>
      <c r="F7194" s="52">
        <v>6.2900000000000001E-8</v>
      </c>
      <c r="G7194" s="53">
        <v>7.9973800000000004E-7</v>
      </c>
      <c r="H7194" s="53">
        <f t="shared" si="112"/>
        <v>4.0786638000000001E-7</v>
      </c>
    </row>
    <row r="7195" spans="1:8" x14ac:dyDescent="0.4">
      <c r="A7195" s="49"/>
      <c r="B7195" s="50" t="s">
        <v>333</v>
      </c>
      <c r="C7195" s="51">
        <v>1.94403E-7</v>
      </c>
      <c r="D7195" s="51">
        <v>5.4379700000000001E-7</v>
      </c>
      <c r="E7195" s="51">
        <v>4.0054299999999999E-8</v>
      </c>
      <c r="F7195" s="52">
        <v>7.1499999999999998E-8</v>
      </c>
      <c r="G7195" s="53">
        <v>8.4975429999999992E-7</v>
      </c>
      <c r="H7195" s="53">
        <f t="shared" si="112"/>
        <v>4.3337469299999995E-7</v>
      </c>
    </row>
    <row r="7196" spans="1:8" x14ac:dyDescent="0.4">
      <c r="A7196" s="49"/>
      <c r="B7196" s="50" t="s">
        <v>343</v>
      </c>
      <c r="C7196" s="51">
        <v>1.9315100000000001E-7</v>
      </c>
      <c r="D7196" s="51">
        <v>6.3346100000000004E-7</v>
      </c>
      <c r="E7196" s="51">
        <v>4.1736400000000006E-8</v>
      </c>
      <c r="F7196" s="52">
        <v>3.4700000000000006E-8</v>
      </c>
      <c r="G7196" s="53">
        <v>9.030484000000001E-7</v>
      </c>
      <c r="H7196" s="53">
        <f t="shared" si="112"/>
        <v>4.6055468400000008E-7</v>
      </c>
    </row>
    <row r="7197" spans="1:8" x14ac:dyDescent="0.4">
      <c r="A7197" s="49"/>
      <c r="B7197" s="50" t="s">
        <v>277</v>
      </c>
      <c r="C7197" s="51">
        <v>1.8822400000000001E-7</v>
      </c>
      <c r="D7197" s="51">
        <v>5.8345599999999995E-7</v>
      </c>
      <c r="E7197" s="51">
        <v>9.0606400000000003E-9</v>
      </c>
      <c r="F7197" s="52">
        <v>1.3799999999999999E-7</v>
      </c>
      <c r="G7197" s="53">
        <v>9.1874063999999992E-7</v>
      </c>
      <c r="H7197" s="53">
        <f t="shared" si="112"/>
        <v>4.6855772639999995E-7</v>
      </c>
    </row>
    <row r="7198" spans="1:8" x14ac:dyDescent="0.4">
      <c r="A7198" s="49"/>
      <c r="B7198" s="50" t="s">
        <v>87</v>
      </c>
      <c r="C7198" s="51">
        <v>2.3907999999999999E-7</v>
      </c>
      <c r="D7198" s="51">
        <v>6.6206399999999994E-7</v>
      </c>
      <c r="E7198" s="51">
        <v>7.0020199999999999E-8</v>
      </c>
      <c r="F7198" s="52">
        <v>7.2499999999999994E-8</v>
      </c>
      <c r="G7198" s="53">
        <v>1.0436642E-6</v>
      </c>
      <c r="H7198" s="53">
        <f t="shared" si="112"/>
        <v>5.3226874199999998E-7</v>
      </c>
    </row>
    <row r="7199" spans="1:8" x14ac:dyDescent="0.4">
      <c r="A7199" s="49"/>
      <c r="B7199" s="50" t="s">
        <v>349</v>
      </c>
      <c r="C7199" s="51">
        <v>2.16515E-7</v>
      </c>
      <c r="D7199" s="51">
        <v>7.537969999999999E-7</v>
      </c>
      <c r="E7199" s="51">
        <v>2.65803E-8</v>
      </c>
      <c r="F7199" s="52">
        <v>4.95E-8</v>
      </c>
      <c r="G7199" s="53">
        <v>1.0463923000000001E-6</v>
      </c>
      <c r="H7199" s="53">
        <f t="shared" si="112"/>
        <v>5.3366007300000008E-7</v>
      </c>
    </row>
    <row r="7200" spans="1:8" x14ac:dyDescent="0.4">
      <c r="A7200" s="49"/>
      <c r="B7200" s="50" t="s">
        <v>74</v>
      </c>
      <c r="C7200" s="51">
        <v>2.16515E-7</v>
      </c>
      <c r="D7200" s="51">
        <v>7.537969999999999E-7</v>
      </c>
      <c r="E7200" s="51">
        <v>2.65803E-8</v>
      </c>
      <c r="F7200" s="52">
        <v>4.95E-8</v>
      </c>
      <c r="G7200" s="53">
        <v>1.0463923000000001E-6</v>
      </c>
      <c r="H7200" s="53">
        <f t="shared" si="112"/>
        <v>5.3366007300000008E-7</v>
      </c>
    </row>
    <row r="7201" spans="1:8" x14ac:dyDescent="0.4">
      <c r="A7201" s="49"/>
      <c r="B7201" s="50" t="s">
        <v>350</v>
      </c>
      <c r="C7201" s="51">
        <v>2.17E-7</v>
      </c>
      <c r="D7201" s="51">
        <v>7.537969999999999E-7</v>
      </c>
      <c r="E7201" s="51">
        <v>2.65803E-8</v>
      </c>
      <c r="F7201" s="52">
        <v>4.95E-8</v>
      </c>
      <c r="G7201" s="53">
        <v>1.0468772999999999E-6</v>
      </c>
      <c r="H7201" s="53">
        <f t="shared" si="112"/>
        <v>5.3390742299999991E-7</v>
      </c>
    </row>
    <row r="7202" spans="1:8" x14ac:dyDescent="0.4">
      <c r="A7202" s="49"/>
      <c r="B7202" s="50" t="s">
        <v>357</v>
      </c>
      <c r="C7202" s="51">
        <v>1.53488E-7</v>
      </c>
      <c r="D7202" s="51">
        <v>8.3040200000000008E-7</v>
      </c>
      <c r="E7202" s="51">
        <v>3.3129900000000001E-8</v>
      </c>
      <c r="F7202" s="52">
        <v>3.1E-8</v>
      </c>
      <c r="G7202" s="53">
        <v>1.0480199000000002E-6</v>
      </c>
      <c r="H7202" s="53">
        <f t="shared" si="112"/>
        <v>5.3449014900000008E-7</v>
      </c>
    </row>
    <row r="7203" spans="1:8" x14ac:dyDescent="0.4">
      <c r="A7203" s="49"/>
      <c r="B7203" s="50" t="s">
        <v>426</v>
      </c>
      <c r="C7203" s="51">
        <v>2.9756399999999998E-7</v>
      </c>
      <c r="D7203" s="51">
        <v>1.8414000000000001E-7</v>
      </c>
      <c r="E7203" s="51">
        <v>3.8240999999999999E-7</v>
      </c>
      <c r="F7203" s="52">
        <v>1.8699999999999999E-7</v>
      </c>
      <c r="G7203" s="53">
        <v>1.0511140000000002E-6</v>
      </c>
      <c r="H7203" s="53">
        <f t="shared" si="112"/>
        <v>5.3606814000000009E-7</v>
      </c>
    </row>
    <row r="7204" spans="1:8" x14ac:dyDescent="0.4">
      <c r="A7204" s="49"/>
      <c r="B7204" s="50" t="s">
        <v>450</v>
      </c>
      <c r="C7204" s="51">
        <v>4.0968299999999998E-7</v>
      </c>
      <c r="D7204" s="51">
        <v>3.9343499999999998E-7</v>
      </c>
      <c r="E7204" s="51">
        <v>8.6720300000000001E-8</v>
      </c>
      <c r="F7204" s="52">
        <v>2.16E-7</v>
      </c>
      <c r="G7204" s="53">
        <v>1.1058382999999999E-6</v>
      </c>
      <c r="H7204" s="53">
        <f t="shared" si="112"/>
        <v>5.6397753299999994E-7</v>
      </c>
    </row>
    <row r="7205" spans="1:8" x14ac:dyDescent="0.4">
      <c r="A7205" s="49"/>
      <c r="B7205" s="50" t="s">
        <v>298</v>
      </c>
      <c r="C7205" s="51">
        <v>3.7500899999999999E-7</v>
      </c>
      <c r="D7205" s="51">
        <v>4.4892400000000003E-7</v>
      </c>
      <c r="E7205" s="51">
        <v>9.1518299999999989E-8</v>
      </c>
      <c r="F7205" s="52">
        <v>3.1300000000000001E-7</v>
      </c>
      <c r="G7205" s="53">
        <v>1.2284512999999999E-6</v>
      </c>
      <c r="H7205" s="53">
        <f t="shared" si="112"/>
        <v>6.2651016299999997E-7</v>
      </c>
    </row>
    <row r="7206" spans="1:8" x14ac:dyDescent="0.4">
      <c r="A7206" s="49"/>
      <c r="B7206" s="50" t="s">
        <v>461</v>
      </c>
      <c r="C7206" s="51">
        <v>2.75995E-7</v>
      </c>
      <c r="D7206" s="51">
        <v>8.0776299999999995E-7</v>
      </c>
      <c r="E7206" s="51">
        <v>4.19288E-8</v>
      </c>
      <c r="F7206" s="52">
        <v>1.0700000000000001E-7</v>
      </c>
      <c r="G7206" s="53">
        <v>1.2326868E-6</v>
      </c>
      <c r="H7206" s="53">
        <f t="shared" si="112"/>
        <v>6.2867026800000005E-7</v>
      </c>
    </row>
    <row r="7207" spans="1:8" x14ac:dyDescent="0.4">
      <c r="A7207" s="49"/>
      <c r="B7207" s="50" t="s">
        <v>284</v>
      </c>
      <c r="C7207" s="51">
        <v>6.3549500000000007E-7</v>
      </c>
      <c r="D7207" s="51">
        <v>4.4496700000000002E-7</v>
      </c>
      <c r="E7207" s="51">
        <v>4.5356599999999999E-8</v>
      </c>
      <c r="F7207" s="52">
        <v>1.7599999999999999E-7</v>
      </c>
      <c r="G7207" s="53">
        <v>1.3018185999999999E-6</v>
      </c>
      <c r="H7207" s="53">
        <f t="shared" si="112"/>
        <v>6.6392748599999998E-7</v>
      </c>
    </row>
    <row r="7208" spans="1:8" x14ac:dyDescent="0.4">
      <c r="A7208" s="49"/>
      <c r="B7208" s="50" t="s">
        <v>215</v>
      </c>
      <c r="C7208" s="51">
        <v>2.7941700000000002E-7</v>
      </c>
      <c r="D7208" s="51">
        <v>8.1902899999999997E-7</v>
      </c>
      <c r="E7208" s="51">
        <v>2.2956099999999999E-8</v>
      </c>
      <c r="F7208" s="52">
        <v>2.0900000000000001E-7</v>
      </c>
      <c r="G7208" s="53">
        <v>1.3304020999999998E-6</v>
      </c>
      <c r="H7208" s="53">
        <f t="shared" si="112"/>
        <v>6.7850507099999991E-7</v>
      </c>
    </row>
    <row r="7209" spans="1:8" x14ac:dyDescent="0.4">
      <c r="A7209" s="49"/>
      <c r="B7209" s="50" t="s">
        <v>421</v>
      </c>
      <c r="C7209" s="51">
        <v>2.7993300000000002E-7</v>
      </c>
      <c r="D7209" s="51">
        <v>8.2689099999999994E-7</v>
      </c>
      <c r="E7209" s="51">
        <v>2.4109500000000002E-8</v>
      </c>
      <c r="F7209" s="52">
        <v>2.04E-7</v>
      </c>
      <c r="G7209" s="53">
        <v>1.3349334999999999E-6</v>
      </c>
      <c r="H7209" s="53">
        <f t="shared" si="112"/>
        <v>6.8081608499999991E-7</v>
      </c>
    </row>
    <row r="7210" spans="1:8" x14ac:dyDescent="0.4">
      <c r="A7210" s="49"/>
      <c r="B7210" s="50" t="s">
        <v>456</v>
      </c>
      <c r="C7210" s="51">
        <v>3.0043800000000001E-7</v>
      </c>
      <c r="D7210" s="51">
        <v>8.6747399999999998E-7</v>
      </c>
      <c r="E7210" s="51">
        <v>6.1981299999999994E-8</v>
      </c>
      <c r="F7210" s="52">
        <v>1.1900000000000001E-7</v>
      </c>
      <c r="G7210" s="53">
        <v>1.3488933E-6</v>
      </c>
      <c r="H7210" s="53">
        <f t="shared" si="112"/>
        <v>6.8793558300000002E-7</v>
      </c>
    </row>
    <row r="7211" spans="1:8" x14ac:dyDescent="0.4">
      <c r="A7211" s="49"/>
      <c r="B7211" s="50" t="s">
        <v>378</v>
      </c>
      <c r="C7211" s="51">
        <v>3.0464699999999999E-7</v>
      </c>
      <c r="D7211" s="51">
        <v>8.7112700000000002E-7</v>
      </c>
      <c r="E7211" s="51">
        <v>6.318800000000001E-8</v>
      </c>
      <c r="F7211" s="52">
        <v>1.3300000000000001E-7</v>
      </c>
      <c r="G7211" s="53">
        <v>1.3719620000000002E-6</v>
      </c>
      <c r="H7211" s="53">
        <f t="shared" si="112"/>
        <v>6.9970062000000008E-7</v>
      </c>
    </row>
    <row r="7212" spans="1:8" x14ac:dyDescent="0.4">
      <c r="A7212" s="49"/>
      <c r="B7212" s="50" t="s">
        <v>453</v>
      </c>
      <c r="C7212" s="51">
        <v>2.9097400000000002E-7</v>
      </c>
      <c r="D7212" s="51">
        <v>7.8445399999999996E-7</v>
      </c>
      <c r="E7212" s="51">
        <v>2.0629099999999998E-8</v>
      </c>
      <c r="F7212" s="52">
        <v>3.53E-7</v>
      </c>
      <c r="G7212" s="53">
        <v>1.4490570999999998E-6</v>
      </c>
      <c r="H7212" s="53">
        <f t="shared" si="112"/>
        <v>7.3901912099999994E-7</v>
      </c>
    </row>
    <row r="7213" spans="1:8" x14ac:dyDescent="0.4">
      <c r="A7213" s="49"/>
      <c r="B7213" s="50" t="s">
        <v>415</v>
      </c>
      <c r="C7213" s="51">
        <v>7.9923900000000003E-7</v>
      </c>
      <c r="D7213" s="51">
        <v>4.6860299999999998E-7</v>
      </c>
      <c r="E7213" s="51">
        <v>7.1345200000000005E-8</v>
      </c>
      <c r="F7213" s="52">
        <v>2.1800000000000002E-7</v>
      </c>
      <c r="G7213" s="53">
        <v>1.5571872E-6</v>
      </c>
      <c r="H7213" s="53">
        <f t="shared" si="112"/>
        <v>7.9416547200000006E-7</v>
      </c>
    </row>
    <row r="7214" spans="1:8" x14ac:dyDescent="0.4">
      <c r="A7214" s="49"/>
      <c r="B7214" s="50" t="s">
        <v>460</v>
      </c>
      <c r="C7214" s="51">
        <v>3.9299999999999999E-7</v>
      </c>
      <c r="D7214" s="51">
        <v>1.0259799999999999E-6</v>
      </c>
      <c r="E7214" s="51">
        <v>1.42E-8</v>
      </c>
      <c r="F7214" s="52">
        <v>1.7899999999999997E-7</v>
      </c>
      <c r="G7214" s="53">
        <v>1.6121799999999997E-6</v>
      </c>
      <c r="H7214" s="53">
        <f t="shared" si="112"/>
        <v>8.2221179999999986E-7</v>
      </c>
    </row>
    <row r="7215" spans="1:8" x14ac:dyDescent="0.4">
      <c r="A7215" s="49"/>
      <c r="B7215" s="50" t="s">
        <v>238</v>
      </c>
      <c r="C7215" s="51">
        <v>3.8762699999999995E-7</v>
      </c>
      <c r="D7215" s="51">
        <v>8.7371400000000006E-7</v>
      </c>
      <c r="E7215" s="51">
        <v>3.27455E-8</v>
      </c>
      <c r="F7215" s="52">
        <v>3.6300000000000001E-7</v>
      </c>
      <c r="G7215" s="53">
        <v>1.6570865000000001E-6</v>
      </c>
      <c r="H7215" s="53">
        <f t="shared" si="112"/>
        <v>8.4511411500000013E-7</v>
      </c>
    </row>
    <row r="7216" spans="1:8" x14ac:dyDescent="0.4">
      <c r="A7216" s="49"/>
      <c r="B7216" s="50" t="s">
        <v>335</v>
      </c>
      <c r="C7216" s="51">
        <v>9.3598300000000008E-7</v>
      </c>
      <c r="D7216" s="51">
        <v>5.1072899999999999E-7</v>
      </c>
      <c r="E7216" s="51">
        <v>6.5988000000000008E-8</v>
      </c>
      <c r="F7216" s="52">
        <v>1.8000000000000002E-7</v>
      </c>
      <c r="G7216" s="53">
        <v>1.6927000000000001E-6</v>
      </c>
      <c r="H7216" s="53">
        <f t="shared" si="112"/>
        <v>8.6327700000000006E-7</v>
      </c>
    </row>
    <row r="7217" spans="1:8" x14ac:dyDescent="0.4">
      <c r="A7217" s="49"/>
      <c r="B7217" s="50" t="s">
        <v>327</v>
      </c>
      <c r="C7217" s="51">
        <v>7.8537500000000008E-7</v>
      </c>
      <c r="D7217" s="51">
        <v>5.0586000000000006E-7</v>
      </c>
      <c r="E7217" s="51">
        <v>1.9532600000000001E-7</v>
      </c>
      <c r="F7217" s="52">
        <v>2.6899999999999999E-7</v>
      </c>
      <c r="G7217" s="53">
        <v>1.755561E-6</v>
      </c>
      <c r="H7217" s="53">
        <f t="shared" si="112"/>
        <v>8.9533610999999994E-7</v>
      </c>
    </row>
    <row r="7218" spans="1:8" x14ac:dyDescent="0.4">
      <c r="A7218" s="49"/>
      <c r="B7218" s="50" t="s">
        <v>159</v>
      </c>
      <c r="C7218" s="51">
        <v>6.6802199999999997E-7</v>
      </c>
      <c r="D7218" s="51">
        <v>3.8064099999999997E-7</v>
      </c>
      <c r="E7218" s="51">
        <v>4.1955300000000005E-7</v>
      </c>
      <c r="F7218" s="52">
        <v>3.2000000000000001E-7</v>
      </c>
      <c r="G7218" s="53">
        <v>1.7882160000000001E-6</v>
      </c>
      <c r="H7218" s="53">
        <f t="shared" si="112"/>
        <v>9.1199016000000011E-7</v>
      </c>
    </row>
    <row r="7219" spans="1:8" x14ac:dyDescent="0.4">
      <c r="A7219" s="49"/>
      <c r="B7219" s="50" t="s">
        <v>470</v>
      </c>
      <c r="C7219" s="51">
        <v>5.0931800000000001E-7</v>
      </c>
      <c r="D7219" s="51">
        <v>1.0786299999999999E-6</v>
      </c>
      <c r="E7219" s="51">
        <v>2.0313300000000001E-8</v>
      </c>
      <c r="F7219" s="52">
        <v>2.8699999999999996E-7</v>
      </c>
      <c r="G7219" s="53">
        <v>1.8952612999999999E-6</v>
      </c>
      <c r="H7219" s="53">
        <f t="shared" si="112"/>
        <v>9.6658326299999994E-7</v>
      </c>
    </row>
    <row r="7220" spans="1:8" x14ac:dyDescent="0.4">
      <c r="A7220" s="49"/>
      <c r="B7220" s="50" t="s">
        <v>330</v>
      </c>
      <c r="C7220" s="51">
        <v>6.5850200000000008E-7</v>
      </c>
      <c r="D7220" s="51">
        <v>8.2462999999999999E-7</v>
      </c>
      <c r="E7220" s="51">
        <v>7.7331700000000004E-8</v>
      </c>
      <c r="F7220" s="52">
        <v>3.8200000000000001E-7</v>
      </c>
      <c r="G7220" s="53">
        <v>1.9424637000000001E-6</v>
      </c>
      <c r="H7220" s="53">
        <f t="shared" si="112"/>
        <v>9.9065648700000013E-7</v>
      </c>
    </row>
    <row r="7221" spans="1:8" x14ac:dyDescent="0.4">
      <c r="A7221" s="49"/>
      <c r="B7221" s="50" t="s">
        <v>412</v>
      </c>
      <c r="C7221" s="51">
        <v>4.5899999999999997E-7</v>
      </c>
      <c r="D7221" s="51">
        <v>1.2700000000000001E-6</v>
      </c>
      <c r="E7221" s="51">
        <v>1.9799999999999999E-8</v>
      </c>
      <c r="F7221" s="52">
        <v>2.4499999999999998E-7</v>
      </c>
      <c r="G7221" s="53">
        <v>1.9937999999999999E-6</v>
      </c>
      <c r="H7221" s="53">
        <f t="shared" si="112"/>
        <v>1.0168379999999999E-6</v>
      </c>
    </row>
    <row r="7222" spans="1:8" x14ac:dyDescent="0.4">
      <c r="A7222" s="49"/>
      <c r="B7222" s="50" t="s">
        <v>397</v>
      </c>
      <c r="C7222" s="51">
        <v>4.5346900000000002E-7</v>
      </c>
      <c r="D7222" s="51">
        <v>1.24438E-6</v>
      </c>
      <c r="E7222" s="51">
        <v>5.2662599999999998E-8</v>
      </c>
      <c r="F7222" s="52">
        <v>3.0699999999999998E-7</v>
      </c>
      <c r="G7222" s="53">
        <v>2.0575115999999999E-6</v>
      </c>
      <c r="H7222" s="53">
        <f t="shared" si="112"/>
        <v>1.049330916E-6</v>
      </c>
    </row>
    <row r="7223" spans="1:8" x14ac:dyDescent="0.4">
      <c r="A7223" s="49"/>
      <c r="B7223" s="50" t="s">
        <v>393</v>
      </c>
      <c r="C7223" s="51">
        <v>1.0959599999999999E-6</v>
      </c>
      <c r="D7223" s="51">
        <v>7.8386399999999998E-7</v>
      </c>
      <c r="E7223" s="51">
        <v>6.3224300000000001E-8</v>
      </c>
      <c r="F7223" s="52">
        <v>2.5099999999999996E-7</v>
      </c>
      <c r="G7223" s="53">
        <v>2.1940483000000004E-6</v>
      </c>
      <c r="H7223" s="53">
        <f t="shared" si="112"/>
        <v>1.1189646330000001E-6</v>
      </c>
    </row>
    <row r="7224" spans="1:8" x14ac:dyDescent="0.4">
      <c r="A7224" s="49"/>
      <c r="B7224" s="50" t="s">
        <v>389</v>
      </c>
      <c r="C7224" s="51">
        <v>4.2220000000000001E-7</v>
      </c>
      <c r="D7224" s="51">
        <v>1.2112999999999999E-6</v>
      </c>
      <c r="E7224" s="51">
        <v>3.1904699999999997E-8</v>
      </c>
      <c r="F7224" s="52">
        <v>6.9599999999999999E-7</v>
      </c>
      <c r="G7224" s="53">
        <v>2.3614047000000001E-6</v>
      </c>
      <c r="H7224" s="53">
        <f t="shared" si="112"/>
        <v>1.2043163970000001E-6</v>
      </c>
    </row>
    <row r="7225" spans="1:8" x14ac:dyDescent="0.4">
      <c r="A7225" s="49"/>
      <c r="B7225" s="50" t="s">
        <v>296</v>
      </c>
      <c r="C7225" s="51">
        <v>5.0731799999999996E-7</v>
      </c>
      <c r="D7225" s="51">
        <v>1.3896E-6</v>
      </c>
      <c r="E7225" s="51">
        <v>8.3250400000000003E-8</v>
      </c>
      <c r="F7225" s="52">
        <v>3.8999999999999997E-7</v>
      </c>
      <c r="G7225" s="53">
        <v>2.3701684000000003E-6</v>
      </c>
      <c r="H7225" s="53">
        <f t="shared" si="112"/>
        <v>1.2087858840000002E-6</v>
      </c>
    </row>
    <row r="7226" spans="1:8" x14ac:dyDescent="0.4">
      <c r="A7226" s="49"/>
      <c r="B7226" s="50" t="s">
        <v>364</v>
      </c>
      <c r="C7226" s="51">
        <v>4.2966699999999998E-7</v>
      </c>
      <c r="D7226" s="51">
        <v>1.54674E-6</v>
      </c>
      <c r="E7226" s="51">
        <v>7.5022499999999996E-8</v>
      </c>
      <c r="F7226" s="52">
        <v>3.6900000000000004E-7</v>
      </c>
      <c r="G7226" s="53">
        <v>2.4204294999999996E-6</v>
      </c>
      <c r="H7226" s="53">
        <f t="shared" si="112"/>
        <v>1.2344190449999997E-6</v>
      </c>
    </row>
    <row r="7227" spans="1:8" x14ac:dyDescent="0.4">
      <c r="A7227" s="49"/>
      <c r="B7227" s="50" t="s">
        <v>454</v>
      </c>
      <c r="C7227" s="51">
        <v>6.6489000000000002E-7</v>
      </c>
      <c r="D7227" s="51">
        <v>1.4400000000000002E-6</v>
      </c>
      <c r="E7227" s="51">
        <v>3.6399999999999995E-8</v>
      </c>
      <c r="F7227" s="52">
        <v>3.8299999999999998E-7</v>
      </c>
      <c r="G7227" s="53">
        <v>2.5242899999999998E-6</v>
      </c>
      <c r="H7227" s="53">
        <f t="shared" si="112"/>
        <v>1.2873878999999999E-6</v>
      </c>
    </row>
    <row r="7228" spans="1:8" x14ac:dyDescent="0.4">
      <c r="A7228" s="49"/>
      <c r="B7228" s="50" t="s">
        <v>220</v>
      </c>
      <c r="C7228" s="51">
        <v>1.34849E-6</v>
      </c>
      <c r="D7228" s="51">
        <v>8.1091699999999998E-7</v>
      </c>
      <c r="E7228" s="51">
        <v>1.3181200000000002E-7</v>
      </c>
      <c r="F7228" s="52">
        <v>3.53E-7</v>
      </c>
      <c r="G7228" s="53">
        <v>2.6442189999999999E-6</v>
      </c>
      <c r="H7228" s="53">
        <f t="shared" si="112"/>
        <v>1.34855169E-6</v>
      </c>
    </row>
    <row r="7229" spans="1:8" x14ac:dyDescent="0.4">
      <c r="A7229" s="49"/>
      <c r="B7229" s="50" t="s">
        <v>396</v>
      </c>
      <c r="C7229" s="51">
        <v>1.0074699999999999E-6</v>
      </c>
      <c r="D7229" s="51">
        <v>7.3548399999999997E-7</v>
      </c>
      <c r="E7229" s="51">
        <v>3.4724500000000001E-7</v>
      </c>
      <c r="F7229" s="52">
        <v>5.7899999999999998E-7</v>
      </c>
      <c r="G7229" s="53">
        <v>2.669199E-6</v>
      </c>
      <c r="H7229" s="53">
        <f t="shared" si="112"/>
        <v>1.36129149E-6</v>
      </c>
    </row>
    <row r="7230" spans="1:8" x14ac:dyDescent="0.4">
      <c r="A7230" s="49"/>
      <c r="B7230" s="50" t="s">
        <v>475</v>
      </c>
      <c r="C7230" s="51">
        <v>1.0504200000000001E-6</v>
      </c>
      <c r="D7230" s="51">
        <v>1.2233800000000001E-6</v>
      </c>
      <c r="E7230" s="51">
        <v>1.3406999999999998E-7</v>
      </c>
      <c r="F7230" s="52">
        <v>3.2000000000000001E-7</v>
      </c>
      <c r="G7230" s="53">
        <v>2.7278700000000002E-6</v>
      </c>
      <c r="H7230" s="53">
        <f t="shared" si="112"/>
        <v>1.3912137000000001E-6</v>
      </c>
    </row>
    <row r="7231" spans="1:8" x14ac:dyDescent="0.4">
      <c r="A7231" s="49"/>
      <c r="B7231" s="50" t="s">
        <v>395</v>
      </c>
      <c r="C7231" s="51">
        <v>7.4077399999999999E-7</v>
      </c>
      <c r="D7231" s="51">
        <v>1.8344399999999998E-6</v>
      </c>
      <c r="E7231" s="51">
        <v>3.1509699999999999E-8</v>
      </c>
      <c r="F7231" s="52">
        <v>1.9599999999999998E-7</v>
      </c>
      <c r="G7231" s="53">
        <v>2.8027237000000003E-6</v>
      </c>
      <c r="H7231" s="53">
        <f t="shared" si="112"/>
        <v>1.4293890870000001E-6</v>
      </c>
    </row>
    <row r="7232" spans="1:8" x14ac:dyDescent="0.4">
      <c r="A7232" s="49"/>
      <c r="B7232" s="50" t="s">
        <v>80</v>
      </c>
      <c r="C7232" s="51">
        <v>5.3467200000000001E-7</v>
      </c>
      <c r="D7232" s="51">
        <v>1.9213199999999998E-6</v>
      </c>
      <c r="E7232" s="51">
        <v>1.1722E-7</v>
      </c>
      <c r="F7232" s="52">
        <v>2.5399999999999997E-7</v>
      </c>
      <c r="G7232" s="53">
        <v>2.8272120000000001E-6</v>
      </c>
      <c r="H7232" s="53">
        <f t="shared" si="112"/>
        <v>1.4418781200000002E-6</v>
      </c>
    </row>
    <row r="7233" spans="1:8" x14ac:dyDescent="0.4">
      <c r="A7233" s="49"/>
      <c r="B7233" s="50" t="s">
        <v>423</v>
      </c>
      <c r="C7233" s="51">
        <v>7.1812700000000006E-7</v>
      </c>
      <c r="D7233" s="51">
        <v>1.55135E-6</v>
      </c>
      <c r="E7233" s="51">
        <v>5.4227400000000002E-8</v>
      </c>
      <c r="F7233" s="52">
        <v>5.7599999999999997E-7</v>
      </c>
      <c r="G7233" s="53">
        <v>2.8997044000000002E-6</v>
      </c>
      <c r="H7233" s="53">
        <f t="shared" si="112"/>
        <v>1.478849244E-6</v>
      </c>
    </row>
    <row r="7234" spans="1:8" x14ac:dyDescent="0.4">
      <c r="A7234" s="49"/>
      <c r="B7234" s="50" t="s">
        <v>392</v>
      </c>
      <c r="C7234" s="51">
        <v>1.08056E-6</v>
      </c>
      <c r="D7234" s="51">
        <v>1.81042E-6</v>
      </c>
      <c r="E7234" s="51">
        <v>5.6567599999999999E-8</v>
      </c>
      <c r="F7234" s="52">
        <v>1.55E-7</v>
      </c>
      <c r="G7234" s="53">
        <v>3.1025476000000002E-6</v>
      </c>
      <c r="H7234" s="53">
        <f t="shared" si="112"/>
        <v>1.5822992760000002E-6</v>
      </c>
    </row>
    <row r="7235" spans="1:8" x14ac:dyDescent="0.4">
      <c r="A7235" s="49"/>
      <c r="B7235" s="50" t="s">
        <v>413</v>
      </c>
      <c r="C7235" s="51">
        <v>1.1621699999999999E-6</v>
      </c>
      <c r="D7235" s="51">
        <v>1.12118E-6</v>
      </c>
      <c r="E7235" s="51">
        <v>2.6609399999999997E-7</v>
      </c>
      <c r="F7235" s="52">
        <v>5.9000000000000007E-7</v>
      </c>
      <c r="G7235" s="53">
        <v>3.1394439999999999E-6</v>
      </c>
      <c r="H7235" s="53">
        <f t="shared" si="112"/>
        <v>1.6011164399999999E-6</v>
      </c>
    </row>
    <row r="7236" spans="1:8" x14ac:dyDescent="0.4">
      <c r="A7236" s="49"/>
      <c r="B7236" s="50" t="s">
        <v>386</v>
      </c>
      <c r="C7236" s="51">
        <v>8.78E-7</v>
      </c>
      <c r="D7236" s="51">
        <v>1.69225E-6</v>
      </c>
      <c r="E7236" s="51">
        <v>6.7751299999999999E-8</v>
      </c>
      <c r="F7236" s="52">
        <v>5.0399999999999996E-7</v>
      </c>
      <c r="G7236" s="53">
        <v>3.1420013000000002E-6</v>
      </c>
      <c r="H7236" s="53">
        <f t="shared" si="112"/>
        <v>1.6024206630000002E-6</v>
      </c>
    </row>
    <row r="7237" spans="1:8" x14ac:dyDescent="0.4">
      <c r="A7237" s="49"/>
      <c r="B7237" s="50" t="s">
        <v>375</v>
      </c>
      <c r="C7237" s="51">
        <v>7.9400000000000004E-7</v>
      </c>
      <c r="D7237" s="51">
        <v>1.8437700000000001E-6</v>
      </c>
      <c r="E7237" s="51">
        <v>1.11E-7</v>
      </c>
      <c r="F7237" s="52">
        <v>4.4900000000000001E-7</v>
      </c>
      <c r="G7237" s="53">
        <v>3.1977700000000006E-6</v>
      </c>
      <c r="H7237" s="53">
        <f t="shared" si="112"/>
        <v>1.6308627000000004E-6</v>
      </c>
    </row>
    <row r="7238" spans="1:8" x14ac:dyDescent="0.4">
      <c r="A7238" s="49"/>
      <c r="B7238" s="50" t="s">
        <v>398</v>
      </c>
      <c r="C7238" s="51">
        <v>9.9774799999999984E-7</v>
      </c>
      <c r="D7238" s="51">
        <v>1.5453400000000001E-6</v>
      </c>
      <c r="E7238" s="51">
        <v>2.5181500000000001E-7</v>
      </c>
      <c r="F7238" s="52">
        <v>4.8299999999999997E-7</v>
      </c>
      <c r="G7238" s="53">
        <v>3.2779029999999994E-6</v>
      </c>
      <c r="H7238" s="53">
        <f t="shared" si="112"/>
        <v>1.6717305299999998E-6</v>
      </c>
    </row>
    <row r="7239" spans="1:8" x14ac:dyDescent="0.4">
      <c r="A7239" s="49"/>
      <c r="B7239" s="50" t="s">
        <v>266</v>
      </c>
      <c r="C7239" s="51">
        <v>7.4404300000000001E-7</v>
      </c>
      <c r="D7239" s="51">
        <v>2.3277800000000003E-6</v>
      </c>
      <c r="E7239" s="51">
        <v>1.8608799999999999E-7</v>
      </c>
      <c r="F7239" s="52">
        <v>2.9500000000000003E-7</v>
      </c>
      <c r="G7239" s="53">
        <v>3.5529110000000004E-6</v>
      </c>
      <c r="H7239" s="53">
        <f t="shared" si="112"/>
        <v>1.8119846100000003E-6</v>
      </c>
    </row>
    <row r="7240" spans="1:8" x14ac:dyDescent="0.4">
      <c r="A7240" s="49"/>
      <c r="B7240" s="50" t="s">
        <v>446</v>
      </c>
      <c r="C7240" s="51">
        <v>9.6810500000000003E-7</v>
      </c>
      <c r="D7240" s="51">
        <v>1.86692E-6</v>
      </c>
      <c r="E7240" s="51">
        <v>2.7744999999999999E-7</v>
      </c>
      <c r="F7240" s="52">
        <v>6.3500000000000006E-7</v>
      </c>
      <c r="G7240" s="53">
        <v>3.7474750000000001E-6</v>
      </c>
      <c r="H7240" s="53">
        <f t="shared" si="112"/>
        <v>1.9112122500000002E-6</v>
      </c>
    </row>
    <row r="7241" spans="1:8" x14ac:dyDescent="0.4">
      <c r="A7241" s="49"/>
      <c r="B7241" s="50" t="s">
        <v>430</v>
      </c>
      <c r="C7241" s="51">
        <v>6.9627400000000003E-7</v>
      </c>
      <c r="D7241" s="51">
        <v>2.6534299999999999E-6</v>
      </c>
      <c r="E7241" s="51">
        <v>1.97701E-7</v>
      </c>
      <c r="F7241" s="52">
        <v>3.0699999999999998E-7</v>
      </c>
      <c r="G7241" s="53">
        <v>3.8544050000000002E-6</v>
      </c>
      <c r="H7241" s="53">
        <f t="shared" ref="H7241:H7304" si="113">G7241*0.51</f>
        <v>1.9657465500000002E-6</v>
      </c>
    </row>
    <row r="7242" spans="1:8" x14ac:dyDescent="0.4">
      <c r="A7242" s="49"/>
      <c r="B7242" s="50" t="s">
        <v>307</v>
      </c>
      <c r="C7242" s="51">
        <v>2.2687399999999998E-6</v>
      </c>
      <c r="D7242" s="51">
        <v>1.4198200000000001E-6</v>
      </c>
      <c r="E7242" s="51">
        <v>2.0195900000000002E-7</v>
      </c>
      <c r="F7242" s="52">
        <v>8.9800000000000002E-7</v>
      </c>
      <c r="G7242" s="53">
        <v>4.7885189999999994E-6</v>
      </c>
      <c r="H7242" s="53">
        <f t="shared" si="113"/>
        <v>2.4421446899999996E-6</v>
      </c>
    </row>
    <row r="7243" spans="1:8" x14ac:dyDescent="0.4">
      <c r="A7243" s="49"/>
      <c r="B7243" s="50" t="s">
        <v>471</v>
      </c>
      <c r="C7243" s="51">
        <v>2.2200000000000003E-6</v>
      </c>
      <c r="D7243" s="51">
        <v>1.8549499999999999E-6</v>
      </c>
      <c r="E7243" s="51">
        <v>4.0700000000000003E-7</v>
      </c>
      <c r="F7243" s="52">
        <v>3.84E-7</v>
      </c>
      <c r="G7243" s="53">
        <v>4.8659499999999995E-6</v>
      </c>
      <c r="H7243" s="53">
        <f t="shared" si="113"/>
        <v>2.4816344999999999E-6</v>
      </c>
    </row>
    <row r="7244" spans="1:8" x14ac:dyDescent="0.4">
      <c r="A7244" s="49"/>
      <c r="B7244" s="50" t="s">
        <v>387</v>
      </c>
      <c r="C7244" s="51">
        <v>8.5021699999999997E-7</v>
      </c>
      <c r="D7244" s="51">
        <v>3.27882E-6</v>
      </c>
      <c r="E7244" s="51">
        <v>6.72836E-8</v>
      </c>
      <c r="F7244" s="52">
        <v>7.4399999999999999E-7</v>
      </c>
      <c r="G7244" s="53">
        <v>4.9403206000000001E-6</v>
      </c>
      <c r="H7244" s="53">
        <f t="shared" si="113"/>
        <v>2.519563506E-6</v>
      </c>
    </row>
    <row r="7245" spans="1:8" x14ac:dyDescent="0.4">
      <c r="A7245" s="49"/>
      <c r="B7245" s="50" t="s">
        <v>91</v>
      </c>
      <c r="C7245" s="51">
        <v>1.5455899999999998E-6</v>
      </c>
      <c r="D7245" s="51">
        <v>2.7152399999999997E-6</v>
      </c>
      <c r="E7245" s="51">
        <v>2.9238799999999998E-7</v>
      </c>
      <c r="F7245" s="52">
        <v>6.4700000000000001E-7</v>
      </c>
      <c r="G7245" s="53">
        <v>5.2002180000000007E-6</v>
      </c>
      <c r="H7245" s="53">
        <f t="shared" si="113"/>
        <v>2.6521111800000003E-6</v>
      </c>
    </row>
    <row r="7246" spans="1:8" x14ac:dyDescent="0.4">
      <c r="A7246" s="49"/>
      <c r="B7246" s="50" t="s">
        <v>436</v>
      </c>
      <c r="C7246" s="51">
        <v>3.2039400000000002E-6</v>
      </c>
      <c r="D7246" s="51">
        <v>1.64192E-6</v>
      </c>
      <c r="E7246" s="51">
        <v>1.2342E-7</v>
      </c>
      <c r="F7246" s="52">
        <v>5.0699999999999997E-7</v>
      </c>
      <c r="G7246" s="53">
        <v>5.4762799999999999E-6</v>
      </c>
      <c r="H7246" s="53">
        <f t="shared" si="113"/>
        <v>2.7929028E-6</v>
      </c>
    </row>
    <row r="7247" spans="1:8" x14ac:dyDescent="0.4">
      <c r="A7247" s="49"/>
      <c r="B7247" s="50" t="s">
        <v>414</v>
      </c>
      <c r="C7247" s="51">
        <v>3.4186499999999999E-6</v>
      </c>
      <c r="D7247" s="51">
        <v>2.3380699999999997E-6</v>
      </c>
      <c r="E7247" s="51">
        <v>2.1824600000000001E-7</v>
      </c>
      <c r="F7247" s="52">
        <v>8.0099999999999993E-7</v>
      </c>
      <c r="G7247" s="53">
        <v>6.7759659999999995E-6</v>
      </c>
      <c r="H7247" s="53">
        <f t="shared" si="113"/>
        <v>3.45574266E-6</v>
      </c>
    </row>
    <row r="7248" spans="1:8" x14ac:dyDescent="0.4">
      <c r="A7248" s="49"/>
      <c r="B7248" s="50" t="s">
        <v>306</v>
      </c>
      <c r="C7248" s="51">
        <v>1.8548499999999999E-6</v>
      </c>
      <c r="D7248" s="51">
        <v>4.7468199999999997E-6</v>
      </c>
      <c r="E7248" s="51">
        <v>2.3968700000000002E-7</v>
      </c>
      <c r="F7248" s="52">
        <v>9.78E-7</v>
      </c>
      <c r="G7248" s="53">
        <v>7.8193569999999991E-6</v>
      </c>
      <c r="H7248" s="53">
        <f t="shared" si="113"/>
        <v>3.9878720699999992E-6</v>
      </c>
    </row>
    <row r="7249" spans="1:8" x14ac:dyDescent="0.4">
      <c r="A7249" s="49"/>
      <c r="B7249" s="50" t="s">
        <v>466</v>
      </c>
      <c r="C7249" s="51">
        <v>3.2275E-6</v>
      </c>
      <c r="D7249" s="51">
        <v>3.3850799999999999E-6</v>
      </c>
      <c r="E7249" s="51">
        <v>6.1913599999999997E-7</v>
      </c>
      <c r="F7249" s="52">
        <v>1.1000000000000001E-6</v>
      </c>
      <c r="G7249" s="53">
        <v>8.331715999999999E-6</v>
      </c>
      <c r="H7249" s="53">
        <f t="shared" si="113"/>
        <v>4.2491751599999996E-6</v>
      </c>
    </row>
    <row r="7250" spans="1:8" x14ac:dyDescent="0.4">
      <c r="A7250" s="49"/>
      <c r="B7250" s="50" t="s">
        <v>476</v>
      </c>
      <c r="C7250" s="51">
        <v>2.96E-6</v>
      </c>
      <c r="D7250" s="51">
        <v>3.7399999999999998E-6</v>
      </c>
      <c r="E7250" s="51">
        <v>4.5883199999999999E-7</v>
      </c>
      <c r="F7250" s="52">
        <v>1.1999999999999999E-6</v>
      </c>
      <c r="G7250" s="53">
        <v>8.3588319999999995E-6</v>
      </c>
      <c r="H7250" s="53">
        <f t="shared" si="113"/>
        <v>4.2630043200000001E-6</v>
      </c>
    </row>
    <row r="7251" spans="1:8" x14ac:dyDescent="0.4">
      <c r="A7251" s="49"/>
      <c r="B7251" s="50" t="s">
        <v>406</v>
      </c>
      <c r="C7251" s="51">
        <v>3.4433499999999998E-6</v>
      </c>
      <c r="D7251" s="51">
        <v>1.6393600000000001E-6</v>
      </c>
      <c r="E7251" s="51">
        <v>1.2536500000000001E-6</v>
      </c>
      <c r="F7251" s="52">
        <v>2.5600000000000001E-6</v>
      </c>
      <c r="G7251" s="53">
        <v>8.8963600000000007E-6</v>
      </c>
      <c r="H7251" s="53">
        <f t="shared" si="113"/>
        <v>4.5371436000000008E-6</v>
      </c>
    </row>
    <row r="7252" spans="1:8" x14ac:dyDescent="0.4">
      <c r="A7252" s="49"/>
      <c r="B7252" s="50" t="s">
        <v>462</v>
      </c>
      <c r="C7252" s="51">
        <v>2.8957200000000002E-6</v>
      </c>
      <c r="D7252" s="51">
        <v>4.2631300000000003E-6</v>
      </c>
      <c r="E7252" s="51">
        <v>1.07668E-7</v>
      </c>
      <c r="F7252" s="52">
        <v>1.64E-6</v>
      </c>
      <c r="G7252" s="53">
        <v>8.9065180000000011E-6</v>
      </c>
      <c r="H7252" s="53">
        <f t="shared" si="113"/>
        <v>4.5423241800000006E-6</v>
      </c>
    </row>
    <row r="7253" spans="1:8" x14ac:dyDescent="0.4">
      <c r="A7253" s="49"/>
      <c r="B7253" s="50" t="s">
        <v>405</v>
      </c>
      <c r="C7253" s="51">
        <v>3.1949600000000001E-6</v>
      </c>
      <c r="D7253" s="51">
        <v>4.1415000000000001E-6</v>
      </c>
      <c r="E7253" s="51">
        <v>7.5601200000000006E-7</v>
      </c>
      <c r="F7253" s="52">
        <v>8.3300000000000001E-7</v>
      </c>
      <c r="G7253" s="53">
        <v>8.9254719999999996E-6</v>
      </c>
      <c r="H7253" s="53">
        <f t="shared" si="113"/>
        <v>4.55199072E-6</v>
      </c>
    </row>
    <row r="7254" spans="1:8" x14ac:dyDescent="0.4">
      <c r="A7254" s="49"/>
      <c r="B7254" s="50" t="s">
        <v>409</v>
      </c>
      <c r="C7254" s="51">
        <v>1.6999999999999998E-6</v>
      </c>
      <c r="D7254" s="51">
        <v>4.9313999999999999E-6</v>
      </c>
      <c r="E7254" s="51">
        <v>6.5300000000000004E-7</v>
      </c>
      <c r="F7254" s="52">
        <v>1.8899999999999999E-6</v>
      </c>
      <c r="G7254" s="53">
        <v>9.1743999999999998E-6</v>
      </c>
      <c r="H7254" s="53">
        <f t="shared" si="113"/>
        <v>4.6789439999999997E-6</v>
      </c>
    </row>
    <row r="7255" spans="1:8" x14ac:dyDescent="0.4">
      <c r="A7255" s="49"/>
      <c r="B7255" s="50" t="s">
        <v>326</v>
      </c>
      <c r="C7255" s="51">
        <v>5.5361500000000003E-6</v>
      </c>
      <c r="D7255" s="51">
        <v>4.1220800000000002E-6</v>
      </c>
      <c r="E7255" s="51">
        <v>2.5796800000000002E-7</v>
      </c>
      <c r="F7255" s="52">
        <v>3.4400000000000004E-8</v>
      </c>
      <c r="G7255" s="53">
        <v>9.9505980000000021E-6</v>
      </c>
      <c r="H7255" s="53">
        <f t="shared" si="113"/>
        <v>5.0748049800000008E-6</v>
      </c>
    </row>
    <row r="7256" spans="1:8" x14ac:dyDescent="0.4">
      <c r="A7256" s="49"/>
      <c r="B7256" s="50" t="s">
        <v>455</v>
      </c>
      <c r="C7256" s="51">
        <v>4.93392E-6</v>
      </c>
      <c r="D7256" s="51">
        <v>2.82575E-6</v>
      </c>
      <c r="E7256" s="51">
        <v>7.4037799999999996E-7</v>
      </c>
      <c r="F7256" s="52">
        <v>2.0600000000000002E-6</v>
      </c>
      <c r="G7256" s="53">
        <v>1.0560047999999998E-5</v>
      </c>
      <c r="H7256" s="53">
        <f t="shared" si="113"/>
        <v>5.3856244799999996E-6</v>
      </c>
    </row>
    <row r="7257" spans="1:8" x14ac:dyDescent="0.4">
      <c r="A7257" s="44" t="s">
        <v>192</v>
      </c>
      <c r="B7257" s="45" t="s">
        <v>334</v>
      </c>
      <c r="C7257" s="46">
        <v>1.51973E-8</v>
      </c>
      <c r="D7257" s="46">
        <v>9.2716900000000007E-9</v>
      </c>
      <c r="E7257" s="46">
        <v>7.0885699999999994E-10</v>
      </c>
      <c r="F7257" s="47">
        <v>3.4000000000000003E-9</v>
      </c>
      <c r="G7257" s="48">
        <v>2.8577846999999997E-8</v>
      </c>
      <c r="H7257" s="48">
        <f t="shared" si="113"/>
        <v>1.4574701969999998E-8</v>
      </c>
    </row>
    <row r="7258" spans="1:8" x14ac:dyDescent="0.4">
      <c r="A7258" s="49"/>
      <c r="B7258" s="50" t="s">
        <v>298</v>
      </c>
      <c r="C7258" s="51">
        <v>4.28035E-9</v>
      </c>
      <c r="D7258" s="51">
        <v>1.5668500000000002E-8</v>
      </c>
      <c r="E7258" s="51">
        <v>3.7008300000000003E-9</v>
      </c>
      <c r="F7258" s="52">
        <v>9.3299999999999998E-9</v>
      </c>
      <c r="G7258" s="53">
        <v>3.2979680000000005E-8</v>
      </c>
      <c r="H7258" s="53">
        <f t="shared" si="113"/>
        <v>1.6819636800000004E-8</v>
      </c>
    </row>
    <row r="7259" spans="1:8" x14ac:dyDescent="0.4">
      <c r="A7259" s="49"/>
      <c r="B7259" s="50" t="s">
        <v>468</v>
      </c>
      <c r="C7259" s="51">
        <v>1.74449E-8</v>
      </c>
      <c r="D7259" s="51">
        <v>1.19922E-8</v>
      </c>
      <c r="E7259" s="51">
        <v>7.0448699999999995E-9</v>
      </c>
      <c r="F7259" s="52">
        <v>4.9E-9</v>
      </c>
      <c r="G7259" s="53">
        <v>4.1381969999999997E-8</v>
      </c>
      <c r="H7259" s="53">
        <f t="shared" si="113"/>
        <v>2.1104804699999998E-8</v>
      </c>
    </row>
    <row r="7260" spans="1:8" x14ac:dyDescent="0.4">
      <c r="A7260" s="49"/>
      <c r="B7260" s="50" t="s">
        <v>475</v>
      </c>
      <c r="C7260" s="51">
        <v>2.49942E-8</v>
      </c>
      <c r="D7260" s="51">
        <v>1.4866099999999999E-8</v>
      </c>
      <c r="E7260" s="51">
        <v>2.9450600000000002E-9</v>
      </c>
      <c r="F7260" s="52">
        <v>6.0699999999999999E-9</v>
      </c>
      <c r="G7260" s="53">
        <v>4.8875359999999995E-8</v>
      </c>
      <c r="H7260" s="53">
        <f t="shared" si="113"/>
        <v>2.4926433599999997E-8</v>
      </c>
    </row>
    <row r="7261" spans="1:8" x14ac:dyDescent="0.4">
      <c r="A7261" s="49"/>
      <c r="B7261" s="50" t="s">
        <v>418</v>
      </c>
      <c r="C7261" s="51">
        <v>2.8414600000000002E-8</v>
      </c>
      <c r="D7261" s="51">
        <v>1.7485800000000001E-8</v>
      </c>
      <c r="E7261" s="51">
        <v>1.3142799999999999E-9</v>
      </c>
      <c r="F7261" s="52">
        <v>6.3799999999999999E-9</v>
      </c>
      <c r="G7261" s="53">
        <v>5.3594680000000008E-8</v>
      </c>
      <c r="H7261" s="53">
        <f t="shared" si="113"/>
        <v>2.7333286800000006E-8</v>
      </c>
    </row>
    <row r="7262" spans="1:8" x14ac:dyDescent="0.4">
      <c r="A7262" s="49"/>
      <c r="B7262" s="50" t="s">
        <v>407</v>
      </c>
      <c r="C7262" s="51">
        <v>1.6103499999999999E-8</v>
      </c>
      <c r="D7262" s="51">
        <v>3.5979899999999996E-8</v>
      </c>
      <c r="E7262" s="51">
        <v>7.9371599999999999E-10</v>
      </c>
      <c r="F7262" s="52">
        <v>3.1200000000000004E-9</v>
      </c>
      <c r="G7262" s="53">
        <v>5.5997115999999999E-8</v>
      </c>
      <c r="H7262" s="53">
        <f t="shared" si="113"/>
        <v>2.8558529160000001E-8</v>
      </c>
    </row>
    <row r="7263" spans="1:8" x14ac:dyDescent="0.4">
      <c r="A7263" s="49"/>
      <c r="B7263" s="50" t="s">
        <v>432</v>
      </c>
      <c r="C7263" s="51">
        <v>1.6239800000000001E-8</v>
      </c>
      <c r="D7263" s="51">
        <v>3.6198000000000004E-8</v>
      </c>
      <c r="E7263" s="51">
        <v>4.3366299999999997E-9</v>
      </c>
      <c r="F7263" s="52">
        <v>4.8E-9</v>
      </c>
      <c r="G7263" s="53">
        <v>6.1574429999999991E-8</v>
      </c>
      <c r="H7263" s="53">
        <f t="shared" si="113"/>
        <v>3.1402959299999995E-8</v>
      </c>
    </row>
    <row r="7264" spans="1:8" x14ac:dyDescent="0.4">
      <c r="A7264" s="49"/>
      <c r="B7264" s="50" t="s">
        <v>292</v>
      </c>
      <c r="C7264" s="51">
        <v>1.92205E-8</v>
      </c>
      <c r="D7264" s="51">
        <v>2.75895E-8</v>
      </c>
      <c r="E7264" s="51">
        <v>6.73517E-9</v>
      </c>
      <c r="F7264" s="52">
        <v>8.09E-9</v>
      </c>
      <c r="G7264" s="53">
        <v>6.1635170000000004E-8</v>
      </c>
      <c r="H7264" s="53">
        <f t="shared" si="113"/>
        <v>3.14339367E-8</v>
      </c>
    </row>
    <row r="7265" spans="1:8" x14ac:dyDescent="0.4">
      <c r="A7265" s="49"/>
      <c r="B7265" s="50" t="s">
        <v>349</v>
      </c>
      <c r="C7265" s="51">
        <v>1.6484400000000002E-8</v>
      </c>
      <c r="D7265" s="51">
        <v>3.4368699999999999E-8</v>
      </c>
      <c r="E7265" s="51">
        <v>6.4686799999999996E-9</v>
      </c>
      <c r="F7265" s="52">
        <v>1.09E-8</v>
      </c>
      <c r="G7265" s="53">
        <v>6.822178000000001E-8</v>
      </c>
      <c r="H7265" s="53">
        <f t="shared" si="113"/>
        <v>3.4793107800000004E-8</v>
      </c>
    </row>
    <row r="7266" spans="1:8" x14ac:dyDescent="0.4">
      <c r="A7266" s="49"/>
      <c r="B7266" s="50" t="s">
        <v>74</v>
      </c>
      <c r="C7266" s="51">
        <v>1.6484400000000002E-8</v>
      </c>
      <c r="D7266" s="51">
        <v>3.4368699999999999E-8</v>
      </c>
      <c r="E7266" s="51">
        <v>6.4686799999999996E-9</v>
      </c>
      <c r="F7266" s="52">
        <v>1.09E-8</v>
      </c>
      <c r="G7266" s="53">
        <v>6.822178000000001E-8</v>
      </c>
      <c r="H7266" s="53">
        <f t="shared" si="113"/>
        <v>3.4793107800000004E-8</v>
      </c>
    </row>
    <row r="7267" spans="1:8" x14ac:dyDescent="0.4">
      <c r="A7267" s="49"/>
      <c r="B7267" s="50" t="s">
        <v>350</v>
      </c>
      <c r="C7267" s="51">
        <v>1.6500000000000002E-8</v>
      </c>
      <c r="D7267" s="51">
        <v>3.4368699999999999E-8</v>
      </c>
      <c r="E7267" s="51">
        <v>6.4686799999999996E-9</v>
      </c>
      <c r="F7267" s="52">
        <v>1.09E-8</v>
      </c>
      <c r="G7267" s="53">
        <v>6.8237380000000006E-8</v>
      </c>
      <c r="H7267" s="53">
        <f t="shared" si="113"/>
        <v>3.4801063800000006E-8</v>
      </c>
    </row>
    <row r="7268" spans="1:8" x14ac:dyDescent="0.4">
      <c r="A7268" s="49"/>
      <c r="B7268" s="50" t="s">
        <v>219</v>
      </c>
      <c r="C7268" s="51">
        <v>3.9001400000000001E-8</v>
      </c>
      <c r="D7268" s="51">
        <v>2.08132E-8</v>
      </c>
      <c r="E7268" s="51">
        <v>2.0443600000000002E-9</v>
      </c>
      <c r="F7268" s="52">
        <v>7.3300000000000001E-9</v>
      </c>
      <c r="G7268" s="53">
        <v>6.9188959999999999E-8</v>
      </c>
      <c r="H7268" s="53">
        <f t="shared" si="113"/>
        <v>3.5286369600000001E-8</v>
      </c>
    </row>
    <row r="7269" spans="1:8" x14ac:dyDescent="0.4">
      <c r="A7269" s="49"/>
      <c r="B7269" s="50" t="s">
        <v>357</v>
      </c>
      <c r="C7269" s="51">
        <v>1.5163000000000002E-8</v>
      </c>
      <c r="D7269" s="51">
        <v>4.7121499999999996E-8</v>
      </c>
      <c r="E7269" s="51">
        <v>3.7238699999999999E-9</v>
      </c>
      <c r="F7269" s="52">
        <v>3.7300000000000001E-9</v>
      </c>
      <c r="G7269" s="53">
        <v>6.9738370000000004E-8</v>
      </c>
      <c r="H7269" s="53">
        <f t="shared" si="113"/>
        <v>3.5566568700000003E-8</v>
      </c>
    </row>
    <row r="7270" spans="1:8" x14ac:dyDescent="0.4">
      <c r="A7270" s="49"/>
      <c r="B7270" s="50" t="s">
        <v>217</v>
      </c>
      <c r="C7270" s="51">
        <v>3.5421899999999999E-8</v>
      </c>
      <c r="D7270" s="51">
        <v>2.3217599999999998E-8</v>
      </c>
      <c r="E7270" s="51">
        <v>3.10496E-9</v>
      </c>
      <c r="F7270" s="52">
        <v>9.0400000000000002E-9</v>
      </c>
      <c r="G7270" s="53">
        <v>7.0784459999999995E-8</v>
      </c>
      <c r="H7270" s="53">
        <f t="shared" si="113"/>
        <v>3.61000746E-8</v>
      </c>
    </row>
    <row r="7271" spans="1:8" x14ac:dyDescent="0.4">
      <c r="A7271" s="49"/>
      <c r="B7271" s="50" t="s">
        <v>408</v>
      </c>
      <c r="C7271" s="51">
        <v>3.6483399999999998E-8</v>
      </c>
      <c r="D7271" s="51">
        <v>2.4467399999999998E-8</v>
      </c>
      <c r="E7271" s="51">
        <v>1.53881E-9</v>
      </c>
      <c r="F7271" s="52">
        <v>8.4800000000000005E-9</v>
      </c>
      <c r="G7271" s="53">
        <v>7.0969609999999994E-8</v>
      </c>
      <c r="H7271" s="53">
        <f t="shared" si="113"/>
        <v>3.6194501099999999E-8</v>
      </c>
    </row>
    <row r="7272" spans="1:8" x14ac:dyDescent="0.4">
      <c r="A7272" s="49"/>
      <c r="B7272" s="50" t="s">
        <v>448</v>
      </c>
      <c r="C7272" s="51">
        <v>3.8940999999999998E-8</v>
      </c>
      <c r="D7272" s="51">
        <v>2.6033300000000002E-8</v>
      </c>
      <c r="E7272" s="51">
        <v>2.1532399999999999E-9</v>
      </c>
      <c r="F7272" s="52">
        <v>8.02E-9</v>
      </c>
      <c r="G7272" s="53">
        <v>7.5147539999999991E-8</v>
      </c>
      <c r="H7272" s="53">
        <f t="shared" si="113"/>
        <v>3.8325245399999996E-8</v>
      </c>
    </row>
    <row r="7273" spans="1:8" x14ac:dyDescent="0.4">
      <c r="A7273" s="49"/>
      <c r="B7273" s="50" t="s">
        <v>381</v>
      </c>
      <c r="C7273" s="51">
        <v>4.87131E-8</v>
      </c>
      <c r="D7273" s="51">
        <v>2.55462E-8</v>
      </c>
      <c r="E7273" s="51">
        <v>2.5874E-9</v>
      </c>
      <c r="F7273" s="52">
        <v>8.940000000000001E-9</v>
      </c>
      <c r="G7273" s="53">
        <v>8.5786700000000009E-8</v>
      </c>
      <c r="H7273" s="53">
        <f t="shared" si="113"/>
        <v>4.3751217000000005E-8</v>
      </c>
    </row>
    <row r="7274" spans="1:8" x14ac:dyDescent="0.4">
      <c r="A7274" s="49"/>
      <c r="B7274" s="50" t="s">
        <v>438</v>
      </c>
      <c r="C7274" s="51">
        <v>4.87131E-8</v>
      </c>
      <c r="D7274" s="51">
        <v>2.55462E-8</v>
      </c>
      <c r="E7274" s="51">
        <v>2.5874E-9</v>
      </c>
      <c r="F7274" s="52">
        <v>8.940000000000001E-9</v>
      </c>
      <c r="G7274" s="53">
        <v>8.5786700000000009E-8</v>
      </c>
      <c r="H7274" s="53">
        <f t="shared" si="113"/>
        <v>4.3751217000000005E-8</v>
      </c>
    </row>
    <row r="7275" spans="1:8" x14ac:dyDescent="0.4">
      <c r="A7275" s="49"/>
      <c r="B7275" s="50" t="s">
        <v>345</v>
      </c>
      <c r="C7275" s="51">
        <v>4.6451600000000003E-8</v>
      </c>
      <c r="D7275" s="51">
        <v>6.4656599999999999E-8</v>
      </c>
      <c r="E7275" s="51">
        <v>1.9570300000000002E-9</v>
      </c>
      <c r="F7275" s="52">
        <v>9.7599999999999994E-9</v>
      </c>
      <c r="G7275" s="53">
        <v>1.2282523E-7</v>
      </c>
      <c r="H7275" s="53">
        <f t="shared" si="113"/>
        <v>6.2640867300000004E-8</v>
      </c>
    </row>
    <row r="7276" spans="1:8" x14ac:dyDescent="0.4">
      <c r="A7276" s="49"/>
      <c r="B7276" s="50" t="s">
        <v>405</v>
      </c>
      <c r="C7276" s="51">
        <v>6.8654500000000001E-8</v>
      </c>
      <c r="D7276" s="51">
        <v>3.9494999999999997E-8</v>
      </c>
      <c r="E7276" s="51">
        <v>5.9366200000000001E-9</v>
      </c>
      <c r="F7276" s="52">
        <v>1.6700000000000001E-8</v>
      </c>
      <c r="G7276" s="53">
        <v>1.3078611999999998E-7</v>
      </c>
      <c r="H7276" s="53">
        <f t="shared" si="113"/>
        <v>6.6700921199999991E-8</v>
      </c>
    </row>
    <row r="7277" spans="1:8" x14ac:dyDescent="0.4">
      <c r="A7277" s="49"/>
      <c r="B7277" s="50" t="s">
        <v>391</v>
      </c>
      <c r="C7277" s="51">
        <v>3.7492700000000001E-8</v>
      </c>
      <c r="D7277" s="51">
        <v>5.7911400000000003E-8</v>
      </c>
      <c r="E7277" s="51">
        <v>2.8520199999999998E-8</v>
      </c>
      <c r="F7277" s="52">
        <v>3.4199999999999995E-8</v>
      </c>
      <c r="G7277" s="53">
        <v>1.581243E-7</v>
      </c>
      <c r="H7277" s="53">
        <f t="shared" si="113"/>
        <v>8.0643392999999999E-8</v>
      </c>
    </row>
    <row r="7278" spans="1:8" x14ac:dyDescent="0.4">
      <c r="A7278" s="49"/>
      <c r="B7278" s="50" t="s">
        <v>413</v>
      </c>
      <c r="C7278" s="51">
        <v>6.8140100000000005E-8</v>
      </c>
      <c r="D7278" s="51">
        <v>5.7947700000000001E-8</v>
      </c>
      <c r="E7278" s="51">
        <v>1.2080300000000001E-8</v>
      </c>
      <c r="F7278" s="52">
        <v>2.0400000000000001E-8</v>
      </c>
      <c r="G7278" s="53">
        <v>1.5856809999999999E-7</v>
      </c>
      <c r="H7278" s="53">
        <f t="shared" si="113"/>
        <v>8.0869730999999999E-8</v>
      </c>
    </row>
    <row r="7279" spans="1:8" x14ac:dyDescent="0.4">
      <c r="A7279" s="49"/>
      <c r="B7279" s="50" t="s">
        <v>351</v>
      </c>
      <c r="C7279" s="51">
        <v>4.8494200000000002E-8</v>
      </c>
      <c r="D7279" s="51">
        <v>3.6218500000000001E-8</v>
      </c>
      <c r="E7279" s="51">
        <v>3.1666099999999999E-8</v>
      </c>
      <c r="F7279" s="52">
        <v>4.7500000000000002E-8</v>
      </c>
      <c r="G7279" s="53">
        <v>1.638788E-7</v>
      </c>
      <c r="H7279" s="53">
        <f t="shared" si="113"/>
        <v>8.3578188000000003E-8</v>
      </c>
    </row>
    <row r="7280" spans="1:8" x14ac:dyDescent="0.4">
      <c r="A7280" s="49"/>
      <c r="B7280" s="50" t="s">
        <v>467</v>
      </c>
      <c r="C7280" s="51">
        <v>4.9285199999999999E-8</v>
      </c>
      <c r="D7280" s="51">
        <v>5.7721700000000003E-8</v>
      </c>
      <c r="E7280" s="51">
        <v>1.7606500000000003E-8</v>
      </c>
      <c r="F7280" s="52">
        <v>3.9300000000000001E-8</v>
      </c>
      <c r="G7280" s="53">
        <v>1.6391340000000002E-7</v>
      </c>
      <c r="H7280" s="53">
        <f t="shared" si="113"/>
        <v>8.359583400000001E-8</v>
      </c>
    </row>
    <row r="7281" spans="1:8" x14ac:dyDescent="0.4">
      <c r="A7281" s="49"/>
      <c r="B7281" s="50" t="s">
        <v>344</v>
      </c>
      <c r="C7281" s="51">
        <v>7.0318400000000003E-8</v>
      </c>
      <c r="D7281" s="51">
        <v>4.68144E-8</v>
      </c>
      <c r="E7281" s="51">
        <v>1.6923300000000002E-8</v>
      </c>
      <c r="F7281" s="52">
        <v>3.1399999999999997E-8</v>
      </c>
      <c r="G7281" s="53">
        <v>1.6545610000000001E-7</v>
      </c>
      <c r="H7281" s="53">
        <f t="shared" si="113"/>
        <v>8.4382611000000014E-8</v>
      </c>
    </row>
    <row r="7282" spans="1:8" x14ac:dyDescent="0.4">
      <c r="A7282" s="49"/>
      <c r="B7282" s="50" t="s">
        <v>426</v>
      </c>
      <c r="C7282" s="51">
        <v>4.8363399999999996E-8</v>
      </c>
      <c r="D7282" s="51">
        <v>2.9701600000000002E-8</v>
      </c>
      <c r="E7282" s="51">
        <v>6.4025400000000001E-8</v>
      </c>
      <c r="F7282" s="52">
        <v>3.0899999999999999E-8</v>
      </c>
      <c r="G7282" s="53">
        <v>1.7299039999999998E-7</v>
      </c>
      <c r="H7282" s="53">
        <f t="shared" si="113"/>
        <v>8.8225103999999991E-8</v>
      </c>
    </row>
    <row r="7283" spans="1:8" x14ac:dyDescent="0.4">
      <c r="A7283" s="49"/>
      <c r="B7283" s="50" t="s">
        <v>227</v>
      </c>
      <c r="C7283" s="51">
        <v>1.8462199999999999E-9</v>
      </c>
      <c r="D7283" s="51">
        <v>5.5548600000000002E-8</v>
      </c>
      <c r="E7283" s="51">
        <v>9.9508499999999998E-10</v>
      </c>
      <c r="F7283" s="52">
        <v>1.17E-7</v>
      </c>
      <c r="G7283" s="53">
        <v>1.7538990499999998E-7</v>
      </c>
      <c r="H7283" s="53">
        <f t="shared" si="113"/>
        <v>8.9448851549999997E-8</v>
      </c>
    </row>
    <row r="7284" spans="1:8" x14ac:dyDescent="0.4">
      <c r="A7284" s="49"/>
      <c r="B7284" s="50" t="s">
        <v>476</v>
      </c>
      <c r="C7284" s="51">
        <v>9.1700000000000007E-8</v>
      </c>
      <c r="D7284" s="51">
        <v>5.3699999999999998E-8</v>
      </c>
      <c r="E7284" s="51">
        <v>8.1814700000000015E-9</v>
      </c>
      <c r="F7284" s="52">
        <v>2.5000000000000002E-8</v>
      </c>
      <c r="G7284" s="53">
        <v>1.7858147000000001E-7</v>
      </c>
      <c r="H7284" s="53">
        <f t="shared" si="113"/>
        <v>9.1076549700000013E-8</v>
      </c>
    </row>
    <row r="7285" spans="1:8" x14ac:dyDescent="0.4">
      <c r="A7285" s="49"/>
      <c r="B7285" s="50" t="s">
        <v>399</v>
      </c>
      <c r="C7285" s="51">
        <v>6.9591700000000002E-8</v>
      </c>
      <c r="D7285" s="51">
        <v>5.6077199999999997E-8</v>
      </c>
      <c r="E7285" s="51">
        <v>2.3528099999999999E-8</v>
      </c>
      <c r="F7285" s="52">
        <v>3.2899999999999997E-8</v>
      </c>
      <c r="G7285" s="53">
        <v>1.8209699999999999E-7</v>
      </c>
      <c r="H7285" s="53">
        <f t="shared" si="113"/>
        <v>9.2869469999999994E-8</v>
      </c>
    </row>
    <row r="7286" spans="1:8" x14ac:dyDescent="0.4">
      <c r="A7286" s="49"/>
      <c r="B7286" s="50" t="s">
        <v>435</v>
      </c>
      <c r="C7286" s="51">
        <v>4.1470800000000004E-8</v>
      </c>
      <c r="D7286" s="51">
        <v>1.3075300000000001E-7</v>
      </c>
      <c r="E7286" s="51">
        <v>5.8610800000000002E-9</v>
      </c>
      <c r="F7286" s="52">
        <v>5.6699999999999997E-9</v>
      </c>
      <c r="G7286" s="53">
        <v>1.8375487999999998E-7</v>
      </c>
      <c r="H7286" s="53">
        <f t="shared" si="113"/>
        <v>9.3714988799999999E-8</v>
      </c>
    </row>
    <row r="7287" spans="1:8" x14ac:dyDescent="0.4">
      <c r="A7287" s="49"/>
      <c r="B7287" s="50" t="s">
        <v>469</v>
      </c>
      <c r="C7287" s="51">
        <v>4.1470800000000004E-8</v>
      </c>
      <c r="D7287" s="51">
        <v>1.3075300000000001E-7</v>
      </c>
      <c r="E7287" s="51">
        <v>5.8610800000000002E-9</v>
      </c>
      <c r="F7287" s="52">
        <v>5.6699999999999997E-9</v>
      </c>
      <c r="G7287" s="53">
        <v>1.8375487999999998E-7</v>
      </c>
      <c r="H7287" s="53">
        <f t="shared" si="113"/>
        <v>9.3714988799999999E-8</v>
      </c>
    </row>
    <row r="7288" spans="1:8" x14ac:dyDescent="0.4">
      <c r="A7288" s="49"/>
      <c r="B7288" s="50" t="s">
        <v>458</v>
      </c>
      <c r="C7288" s="51">
        <v>9.3585699999999999E-8</v>
      </c>
      <c r="D7288" s="51">
        <v>5.2859800000000001E-8</v>
      </c>
      <c r="E7288" s="51">
        <v>1.38648E-8</v>
      </c>
      <c r="F7288" s="52">
        <v>2.5999999999999998E-8</v>
      </c>
      <c r="G7288" s="53">
        <v>1.8631029999999998E-7</v>
      </c>
      <c r="H7288" s="53">
        <f t="shared" si="113"/>
        <v>9.5018252999999989E-8</v>
      </c>
    </row>
    <row r="7289" spans="1:8" x14ac:dyDescent="0.4">
      <c r="A7289" s="49"/>
      <c r="B7289" s="50" t="s">
        <v>284</v>
      </c>
      <c r="C7289" s="51">
        <v>7.4330800000000008E-8</v>
      </c>
      <c r="D7289" s="51">
        <v>7.28227E-8</v>
      </c>
      <c r="E7289" s="51">
        <v>1.3792099999999999E-8</v>
      </c>
      <c r="F7289" s="52">
        <v>2.6400000000000001E-8</v>
      </c>
      <c r="G7289" s="53">
        <v>1.8734559999999999E-7</v>
      </c>
      <c r="H7289" s="53">
        <f t="shared" si="113"/>
        <v>9.5546256000000003E-8</v>
      </c>
    </row>
    <row r="7290" spans="1:8" x14ac:dyDescent="0.4">
      <c r="A7290" s="49"/>
      <c r="B7290" s="50" t="s">
        <v>370</v>
      </c>
      <c r="C7290" s="51">
        <v>6.9516800000000002E-8</v>
      </c>
      <c r="D7290" s="51">
        <v>8.9530499999999996E-8</v>
      </c>
      <c r="E7290" s="51">
        <v>1.36518E-8</v>
      </c>
      <c r="F7290" s="52">
        <v>2.33E-8</v>
      </c>
      <c r="G7290" s="53">
        <v>1.9599909999999997E-7</v>
      </c>
      <c r="H7290" s="53">
        <f t="shared" si="113"/>
        <v>9.9959540999999992E-8</v>
      </c>
    </row>
    <row r="7291" spans="1:8" x14ac:dyDescent="0.4">
      <c r="A7291" s="49"/>
      <c r="B7291" s="50" t="s">
        <v>369</v>
      </c>
      <c r="C7291" s="51">
        <v>6.9499999999999994E-8</v>
      </c>
      <c r="D7291" s="51">
        <v>8.9530499999999996E-8</v>
      </c>
      <c r="E7291" s="51">
        <v>1.3699999999999999E-8</v>
      </c>
      <c r="F7291" s="52">
        <v>2.33E-8</v>
      </c>
      <c r="G7291" s="53">
        <v>1.960305E-7</v>
      </c>
      <c r="H7291" s="53">
        <f t="shared" si="113"/>
        <v>9.9975555000000008E-8</v>
      </c>
    </row>
    <row r="7292" spans="1:8" x14ac:dyDescent="0.4">
      <c r="A7292" s="49"/>
      <c r="B7292" s="50" t="s">
        <v>364</v>
      </c>
      <c r="C7292" s="51">
        <v>4.12748E-8</v>
      </c>
      <c r="D7292" s="51">
        <v>1.4775300000000001E-7</v>
      </c>
      <c r="E7292" s="51">
        <v>7.1243399999999998E-9</v>
      </c>
      <c r="F7292" s="52">
        <v>3.5299999999999998E-8</v>
      </c>
      <c r="G7292" s="53">
        <v>2.3145214000000001E-7</v>
      </c>
      <c r="H7292" s="53">
        <f t="shared" si="113"/>
        <v>1.1804059140000001E-7</v>
      </c>
    </row>
    <row r="7293" spans="1:8" x14ac:dyDescent="0.4">
      <c r="A7293" s="49"/>
      <c r="B7293" s="50" t="s">
        <v>414</v>
      </c>
      <c r="C7293" s="51">
        <v>1.07113E-7</v>
      </c>
      <c r="D7293" s="51">
        <v>9.9253700000000007E-8</v>
      </c>
      <c r="E7293" s="51">
        <v>3.0140600000000003E-8</v>
      </c>
      <c r="F7293" s="52">
        <v>4.6900000000000003E-8</v>
      </c>
      <c r="G7293" s="53">
        <v>2.8340730000000002E-7</v>
      </c>
      <c r="H7293" s="53">
        <f t="shared" si="113"/>
        <v>1.4453772300000002E-7</v>
      </c>
    </row>
    <row r="7294" spans="1:8" x14ac:dyDescent="0.4">
      <c r="A7294" s="49"/>
      <c r="B7294" s="50" t="s">
        <v>445</v>
      </c>
      <c r="C7294" s="51">
        <v>1.00075E-7</v>
      </c>
      <c r="D7294" s="51">
        <v>8.3292899999999998E-8</v>
      </c>
      <c r="E7294" s="51">
        <v>2.2306800000000002E-8</v>
      </c>
      <c r="F7294" s="52">
        <v>7.8800000000000004E-8</v>
      </c>
      <c r="G7294" s="53">
        <v>2.8447470000000001E-7</v>
      </c>
      <c r="H7294" s="53">
        <f t="shared" si="113"/>
        <v>1.4508209700000001E-7</v>
      </c>
    </row>
    <row r="7295" spans="1:8" x14ac:dyDescent="0.4">
      <c r="A7295" s="49"/>
      <c r="B7295" s="50" t="s">
        <v>380</v>
      </c>
      <c r="C7295" s="51">
        <v>1.3133900000000001E-7</v>
      </c>
      <c r="D7295" s="51">
        <v>9.90399E-8</v>
      </c>
      <c r="E7295" s="51">
        <v>2.57633E-8</v>
      </c>
      <c r="F7295" s="52">
        <v>5.91E-8</v>
      </c>
      <c r="G7295" s="53">
        <v>3.1524220000000005E-7</v>
      </c>
      <c r="H7295" s="53">
        <f t="shared" si="113"/>
        <v>1.6077352200000002E-7</v>
      </c>
    </row>
    <row r="7296" spans="1:8" x14ac:dyDescent="0.4">
      <c r="A7296" s="49"/>
      <c r="B7296" s="50" t="s">
        <v>393</v>
      </c>
      <c r="C7296" s="51">
        <v>1.4499500000000001E-7</v>
      </c>
      <c r="D7296" s="51">
        <v>1.17661E-7</v>
      </c>
      <c r="E7296" s="51">
        <v>1.2782199999999999E-8</v>
      </c>
      <c r="F7296" s="52">
        <v>4.66E-8</v>
      </c>
      <c r="G7296" s="53">
        <v>3.2203819999999997E-7</v>
      </c>
      <c r="H7296" s="53">
        <f t="shared" si="113"/>
        <v>1.6423948199999999E-7</v>
      </c>
    </row>
    <row r="7297" spans="1:8" x14ac:dyDescent="0.4">
      <c r="A7297" s="49"/>
      <c r="B7297" s="50" t="s">
        <v>430</v>
      </c>
      <c r="C7297" s="51">
        <v>6.0607999999999996E-8</v>
      </c>
      <c r="D7297" s="51">
        <v>2.2197E-7</v>
      </c>
      <c r="E7297" s="51">
        <v>1.7073899999999999E-8</v>
      </c>
      <c r="F7297" s="52">
        <v>2.7100000000000001E-8</v>
      </c>
      <c r="G7297" s="53">
        <v>3.2675190000000005E-7</v>
      </c>
      <c r="H7297" s="53">
        <f t="shared" si="113"/>
        <v>1.6664346900000003E-7</v>
      </c>
    </row>
    <row r="7298" spans="1:8" x14ac:dyDescent="0.4">
      <c r="A7298" s="49"/>
      <c r="B7298" s="50" t="s">
        <v>419</v>
      </c>
      <c r="C7298" s="51">
        <v>1.2999599999999999E-7</v>
      </c>
      <c r="D7298" s="51">
        <v>1.0289200000000001E-7</v>
      </c>
      <c r="E7298" s="51">
        <v>3.0579599999999998E-8</v>
      </c>
      <c r="F7298" s="52">
        <v>6.3700000000000008E-8</v>
      </c>
      <c r="G7298" s="53">
        <v>3.2716760000000007E-7</v>
      </c>
      <c r="H7298" s="53">
        <f t="shared" si="113"/>
        <v>1.6685547600000003E-7</v>
      </c>
    </row>
    <row r="7299" spans="1:8" x14ac:dyDescent="0.4">
      <c r="A7299" s="49"/>
      <c r="B7299" s="50" t="s">
        <v>307</v>
      </c>
      <c r="C7299" s="51">
        <v>1.4342900000000001E-7</v>
      </c>
      <c r="D7299" s="51">
        <v>1.4326800000000001E-7</v>
      </c>
      <c r="E7299" s="51">
        <v>9.7347599999999988E-9</v>
      </c>
      <c r="F7299" s="52">
        <v>4.1399999999999994E-8</v>
      </c>
      <c r="G7299" s="53">
        <v>3.3783176000000003E-7</v>
      </c>
      <c r="H7299" s="53">
        <f t="shared" si="113"/>
        <v>1.7229419760000002E-7</v>
      </c>
    </row>
    <row r="7300" spans="1:8" x14ac:dyDescent="0.4">
      <c r="A7300" s="49"/>
      <c r="B7300" s="50" t="s">
        <v>335</v>
      </c>
      <c r="C7300" s="51">
        <v>1.3833699999999998E-7</v>
      </c>
      <c r="D7300" s="51">
        <v>9.8301699999999999E-8</v>
      </c>
      <c r="E7300" s="51">
        <v>3.6025400000000002E-8</v>
      </c>
      <c r="F7300" s="52">
        <v>7.1600000000000006E-8</v>
      </c>
      <c r="G7300" s="53">
        <v>3.4426409999999998E-7</v>
      </c>
      <c r="H7300" s="53">
        <f t="shared" si="113"/>
        <v>1.75574691E-7</v>
      </c>
    </row>
    <row r="7301" spans="1:8" x14ac:dyDescent="0.4">
      <c r="A7301" s="49"/>
      <c r="B7301" s="50" t="s">
        <v>159</v>
      </c>
      <c r="C7301" s="51">
        <v>1.3481699999999998E-7</v>
      </c>
      <c r="D7301" s="51">
        <v>7.5575599999999993E-8</v>
      </c>
      <c r="E7301" s="51">
        <v>8.7617600000000002E-8</v>
      </c>
      <c r="F7301" s="52">
        <v>4.6499999999999999E-8</v>
      </c>
      <c r="G7301" s="53">
        <v>3.4451019999999999E-7</v>
      </c>
      <c r="H7301" s="53">
        <f t="shared" si="113"/>
        <v>1.7570020200000001E-7</v>
      </c>
    </row>
    <row r="7302" spans="1:8" x14ac:dyDescent="0.4">
      <c r="A7302" s="49"/>
      <c r="B7302" s="50" t="s">
        <v>367</v>
      </c>
      <c r="C7302" s="51">
        <v>1.35187E-7</v>
      </c>
      <c r="D7302" s="51">
        <v>1.17516E-7</v>
      </c>
      <c r="E7302" s="51">
        <v>3.3162600000000002E-8</v>
      </c>
      <c r="F7302" s="52">
        <v>6.990000000000001E-8</v>
      </c>
      <c r="G7302" s="53">
        <v>3.5576559999999999E-7</v>
      </c>
      <c r="H7302" s="53">
        <f t="shared" si="113"/>
        <v>1.81440456E-7</v>
      </c>
    </row>
    <row r="7303" spans="1:8" x14ac:dyDescent="0.4">
      <c r="A7303" s="49"/>
      <c r="B7303" s="50" t="s">
        <v>354</v>
      </c>
      <c r="C7303" s="51">
        <v>1.72112E-7</v>
      </c>
      <c r="D7303" s="51">
        <v>1.02024E-7</v>
      </c>
      <c r="E7303" s="51">
        <v>4.1692199999999998E-8</v>
      </c>
      <c r="F7303" s="52">
        <v>6.3100000000000003E-8</v>
      </c>
      <c r="G7303" s="53">
        <v>3.789282E-7</v>
      </c>
      <c r="H7303" s="53">
        <f t="shared" si="113"/>
        <v>1.93253382E-7</v>
      </c>
    </row>
    <row r="7304" spans="1:8" x14ac:dyDescent="0.4">
      <c r="A7304" s="49"/>
      <c r="B7304" s="50" t="s">
        <v>91</v>
      </c>
      <c r="C7304" s="51">
        <v>1.8585100000000001E-7</v>
      </c>
      <c r="D7304" s="51">
        <v>1.3071099999999999E-7</v>
      </c>
      <c r="E7304" s="51">
        <v>2.09182E-8</v>
      </c>
      <c r="F7304" s="52">
        <v>4.6699999999999995E-8</v>
      </c>
      <c r="G7304" s="53">
        <v>3.8418019999999997E-7</v>
      </c>
      <c r="H7304" s="53">
        <f t="shared" si="113"/>
        <v>1.95931902E-7</v>
      </c>
    </row>
    <row r="7305" spans="1:8" x14ac:dyDescent="0.4">
      <c r="A7305" s="49"/>
      <c r="B7305" s="50" t="s">
        <v>220</v>
      </c>
      <c r="C7305" s="51">
        <v>1.9618800000000001E-7</v>
      </c>
      <c r="D7305" s="51">
        <v>1.1590900000000001E-7</v>
      </c>
      <c r="E7305" s="51">
        <v>2.0797300000000001E-8</v>
      </c>
      <c r="F7305" s="52">
        <v>5.2999999999999998E-8</v>
      </c>
      <c r="G7305" s="53">
        <v>3.858943E-7</v>
      </c>
      <c r="H7305" s="53">
        <f t="shared" ref="H7305:H7368" si="114">G7305*0.51</f>
        <v>1.9680609300000002E-7</v>
      </c>
    </row>
    <row r="7306" spans="1:8" x14ac:dyDescent="0.4">
      <c r="A7306" s="49"/>
      <c r="B7306" s="50" t="s">
        <v>406</v>
      </c>
      <c r="C7306" s="51">
        <v>1.6208200000000001E-7</v>
      </c>
      <c r="D7306" s="51">
        <v>1.00907E-7</v>
      </c>
      <c r="E7306" s="51">
        <v>4.4195699999999998E-8</v>
      </c>
      <c r="F7306" s="52">
        <v>8.2100000000000001E-8</v>
      </c>
      <c r="G7306" s="53">
        <v>3.8928469999999995E-7</v>
      </c>
      <c r="H7306" s="53">
        <f t="shared" si="114"/>
        <v>1.9853519699999997E-7</v>
      </c>
    </row>
    <row r="7307" spans="1:8" x14ac:dyDescent="0.4">
      <c r="A7307" s="49"/>
      <c r="B7307" s="50" t="s">
        <v>358</v>
      </c>
      <c r="C7307" s="51">
        <v>1.5555199999999999E-7</v>
      </c>
      <c r="D7307" s="51">
        <v>1.2975399999999999E-7</v>
      </c>
      <c r="E7307" s="51">
        <v>3.6925999999999996E-8</v>
      </c>
      <c r="F7307" s="52">
        <v>7.3200000000000007E-8</v>
      </c>
      <c r="G7307" s="53">
        <v>3.9543199999999999E-7</v>
      </c>
      <c r="H7307" s="53">
        <f t="shared" si="114"/>
        <v>2.0167032E-7</v>
      </c>
    </row>
    <row r="7308" spans="1:8" x14ac:dyDescent="0.4">
      <c r="A7308" s="49"/>
      <c r="B7308" s="50" t="s">
        <v>427</v>
      </c>
      <c r="C7308" s="51">
        <v>1.5699999999999999E-7</v>
      </c>
      <c r="D7308" s="51">
        <v>1.21197E-7</v>
      </c>
      <c r="E7308" s="51">
        <v>6.3769099999999999E-8</v>
      </c>
      <c r="F7308" s="52">
        <v>6.6600000000000001E-8</v>
      </c>
      <c r="G7308" s="53">
        <v>4.085661E-7</v>
      </c>
      <c r="H7308" s="53">
        <f t="shared" si="114"/>
        <v>2.0836871100000001E-7</v>
      </c>
    </row>
    <row r="7309" spans="1:8" x14ac:dyDescent="0.4">
      <c r="A7309" s="49"/>
      <c r="B7309" s="50" t="s">
        <v>326</v>
      </c>
      <c r="C7309" s="51">
        <v>2.1113300000000002E-7</v>
      </c>
      <c r="D7309" s="51">
        <v>1.8390700000000001E-7</v>
      </c>
      <c r="E7309" s="51">
        <v>1.07984E-8</v>
      </c>
      <c r="F7309" s="52">
        <v>1.8700000000000002E-8</v>
      </c>
      <c r="G7309" s="53">
        <v>4.2453840000000003E-7</v>
      </c>
      <c r="H7309" s="53">
        <f t="shared" si="114"/>
        <v>2.1651458400000003E-7</v>
      </c>
    </row>
    <row r="7310" spans="1:8" x14ac:dyDescent="0.4">
      <c r="A7310" s="49"/>
      <c r="B7310" s="50" t="s">
        <v>342</v>
      </c>
      <c r="C7310" s="51">
        <v>1.57429E-7</v>
      </c>
      <c r="D7310" s="51">
        <v>1.3464099999999999E-7</v>
      </c>
      <c r="E7310" s="51">
        <v>8.0533499999999998E-8</v>
      </c>
      <c r="F7310" s="52">
        <v>5.8100000000000004E-8</v>
      </c>
      <c r="G7310" s="53">
        <v>4.3070349999999995E-7</v>
      </c>
      <c r="H7310" s="53">
        <f t="shared" si="114"/>
        <v>2.1965878499999998E-7</v>
      </c>
    </row>
    <row r="7311" spans="1:8" x14ac:dyDescent="0.4">
      <c r="A7311" s="49"/>
      <c r="B7311" s="50" t="s">
        <v>416</v>
      </c>
      <c r="C7311" s="51">
        <v>2.9266200000000003E-7</v>
      </c>
      <c r="D7311" s="51">
        <v>1.5576599999999999E-7</v>
      </c>
      <c r="E7311" s="51">
        <v>8.168390000000001E-9</v>
      </c>
      <c r="F7311" s="52">
        <v>1.1700000000000001E-8</v>
      </c>
      <c r="G7311" s="53">
        <v>4.6829639000000001E-7</v>
      </c>
      <c r="H7311" s="53">
        <f t="shared" si="114"/>
        <v>2.3883115890000003E-7</v>
      </c>
    </row>
    <row r="7312" spans="1:8" x14ac:dyDescent="0.4">
      <c r="A7312" s="49"/>
      <c r="B7312" s="50" t="s">
        <v>415</v>
      </c>
      <c r="C7312" s="51">
        <v>1.09484E-7</v>
      </c>
      <c r="D7312" s="51">
        <v>2.6190599999999999E-7</v>
      </c>
      <c r="E7312" s="51">
        <v>1.6252300000000002E-8</v>
      </c>
      <c r="F7312" s="52">
        <v>1.3899999999999999E-7</v>
      </c>
      <c r="G7312" s="53">
        <v>5.2664229999999999E-7</v>
      </c>
      <c r="H7312" s="53">
        <f t="shared" si="114"/>
        <v>2.6858757299999998E-7</v>
      </c>
    </row>
    <row r="7313" spans="1:8" x14ac:dyDescent="0.4">
      <c r="A7313" s="49"/>
      <c r="B7313" s="50" t="s">
        <v>398</v>
      </c>
      <c r="C7313" s="51">
        <v>1.8778699999999999E-7</v>
      </c>
      <c r="D7313" s="51">
        <v>2.4467500000000001E-7</v>
      </c>
      <c r="E7313" s="51">
        <v>4.6094399999999997E-8</v>
      </c>
      <c r="F7313" s="52">
        <v>1.08E-7</v>
      </c>
      <c r="G7313" s="53">
        <v>5.8655640000000005E-7</v>
      </c>
      <c r="H7313" s="53">
        <f t="shared" si="114"/>
        <v>2.9914376400000001E-7</v>
      </c>
    </row>
    <row r="7314" spans="1:8" x14ac:dyDescent="0.4">
      <c r="A7314" s="49"/>
      <c r="B7314" s="50" t="s">
        <v>80</v>
      </c>
      <c r="C7314" s="51">
        <v>1.2596900000000001E-7</v>
      </c>
      <c r="D7314" s="51">
        <v>3.8979E-7</v>
      </c>
      <c r="E7314" s="51">
        <v>3.3355200000000001E-8</v>
      </c>
      <c r="F7314" s="52">
        <v>5.8900000000000005E-8</v>
      </c>
      <c r="G7314" s="53">
        <v>6.0801419999999989E-7</v>
      </c>
      <c r="H7314" s="53">
        <f t="shared" si="114"/>
        <v>3.1008724199999994E-7</v>
      </c>
    </row>
    <row r="7315" spans="1:8" x14ac:dyDescent="0.4">
      <c r="A7315" s="49"/>
      <c r="B7315" s="50" t="s">
        <v>396</v>
      </c>
      <c r="C7315" s="51">
        <v>2.7015200000000002E-7</v>
      </c>
      <c r="D7315" s="51">
        <v>2.1090400000000002E-7</v>
      </c>
      <c r="E7315" s="51">
        <v>5.3695599999999998E-8</v>
      </c>
      <c r="F7315" s="52">
        <v>1.1900000000000001E-7</v>
      </c>
      <c r="G7315" s="53">
        <v>6.5375159999999997E-7</v>
      </c>
      <c r="H7315" s="53">
        <f t="shared" si="114"/>
        <v>3.3341331599999998E-7</v>
      </c>
    </row>
    <row r="7316" spans="1:8" x14ac:dyDescent="0.4">
      <c r="A7316" s="49"/>
      <c r="B7316" s="50" t="s">
        <v>441</v>
      </c>
      <c r="C7316" s="51">
        <v>2.6904700000000001E-7</v>
      </c>
      <c r="D7316" s="51">
        <v>2.3662699999999999E-7</v>
      </c>
      <c r="E7316" s="51">
        <v>7.1728299999999995E-8</v>
      </c>
      <c r="F7316" s="52">
        <v>1.14E-7</v>
      </c>
      <c r="G7316" s="53">
        <v>6.9140229999999994E-7</v>
      </c>
      <c r="H7316" s="53">
        <f t="shared" si="114"/>
        <v>3.5261517299999995E-7</v>
      </c>
    </row>
    <row r="7317" spans="1:8" x14ac:dyDescent="0.4">
      <c r="A7317" s="49"/>
      <c r="B7317" s="50" t="s">
        <v>216</v>
      </c>
      <c r="C7317" s="51">
        <v>3.0433199999999998E-7</v>
      </c>
      <c r="D7317" s="51">
        <v>2.0404200000000002E-7</v>
      </c>
      <c r="E7317" s="51">
        <v>7.3466399999999999E-8</v>
      </c>
      <c r="F7317" s="52">
        <v>1.11E-7</v>
      </c>
      <c r="G7317" s="53">
        <v>6.9284040000000008E-7</v>
      </c>
      <c r="H7317" s="53">
        <f t="shared" si="114"/>
        <v>3.5334860400000004E-7</v>
      </c>
    </row>
    <row r="7318" spans="1:8" x14ac:dyDescent="0.4">
      <c r="A7318" s="49"/>
      <c r="B7318" s="50" t="s">
        <v>436</v>
      </c>
      <c r="C7318" s="51">
        <v>3.0433199999999998E-7</v>
      </c>
      <c r="D7318" s="51">
        <v>2.4505599999999999E-7</v>
      </c>
      <c r="E7318" s="51">
        <v>5.9333200000000004E-8</v>
      </c>
      <c r="F7318" s="52">
        <v>1.23E-7</v>
      </c>
      <c r="G7318" s="53">
        <v>7.3172120000000016E-7</v>
      </c>
      <c r="H7318" s="53">
        <f t="shared" si="114"/>
        <v>3.7317781200000007E-7</v>
      </c>
    </row>
    <row r="7319" spans="1:8" x14ac:dyDescent="0.4">
      <c r="A7319" s="49"/>
      <c r="B7319" s="50" t="s">
        <v>373</v>
      </c>
      <c r="C7319" s="51">
        <v>2.1745099999999998E-7</v>
      </c>
      <c r="D7319" s="51">
        <v>3.7694600000000005E-7</v>
      </c>
      <c r="E7319" s="51">
        <v>6.7817800000000008E-8</v>
      </c>
      <c r="F7319" s="52">
        <v>9.6400000000000003E-8</v>
      </c>
      <c r="G7319" s="53">
        <v>7.5861479999999993E-7</v>
      </c>
      <c r="H7319" s="53">
        <f t="shared" si="114"/>
        <v>3.8689354799999995E-7</v>
      </c>
    </row>
    <row r="7320" spans="1:8" x14ac:dyDescent="0.4">
      <c r="A7320" s="49"/>
      <c r="B7320" s="50" t="s">
        <v>382</v>
      </c>
      <c r="C7320" s="51">
        <v>2.8748199999999998E-7</v>
      </c>
      <c r="D7320" s="51">
        <v>2.4267100000000002E-7</v>
      </c>
      <c r="E7320" s="51">
        <v>1.6915300000000001E-7</v>
      </c>
      <c r="F7320" s="52">
        <v>2.3300000000000001E-7</v>
      </c>
      <c r="G7320" s="53">
        <v>9.3230600000000001E-7</v>
      </c>
      <c r="H7320" s="53">
        <f t="shared" si="114"/>
        <v>4.7547606000000002E-7</v>
      </c>
    </row>
    <row r="7321" spans="1:8" x14ac:dyDescent="0.4">
      <c r="A7321" s="49"/>
      <c r="B7321" s="50" t="s">
        <v>222</v>
      </c>
      <c r="C7321" s="51">
        <v>3.91867E-7</v>
      </c>
      <c r="D7321" s="51">
        <v>2.3220700000000001E-7</v>
      </c>
      <c r="E7321" s="51">
        <v>8.8135199999999999E-8</v>
      </c>
      <c r="F7321" s="52">
        <v>2.7999999999999997E-7</v>
      </c>
      <c r="G7321" s="53">
        <v>9.9220920000000013E-7</v>
      </c>
      <c r="H7321" s="53">
        <f t="shared" si="114"/>
        <v>5.0602669200000006E-7</v>
      </c>
    </row>
    <row r="7322" spans="1:8" x14ac:dyDescent="0.4">
      <c r="A7322" s="49"/>
      <c r="B7322" s="50" t="s">
        <v>403</v>
      </c>
      <c r="C7322" s="51">
        <v>2.1947199999999999E-7</v>
      </c>
      <c r="D7322" s="51">
        <v>3.4608300000000002E-7</v>
      </c>
      <c r="E7322" s="51">
        <v>1.2604700000000002E-7</v>
      </c>
      <c r="F7322" s="52">
        <v>3.4499999999999998E-7</v>
      </c>
      <c r="G7322" s="53">
        <v>1.036602E-6</v>
      </c>
      <c r="H7322" s="53">
        <f t="shared" si="114"/>
        <v>5.2866702000000002E-7</v>
      </c>
    </row>
    <row r="7323" spans="1:8" x14ac:dyDescent="0.4">
      <c r="A7323" s="49"/>
      <c r="B7323" s="50" t="s">
        <v>472</v>
      </c>
      <c r="C7323" s="51">
        <v>5.2349000000000009E-7</v>
      </c>
      <c r="D7323" s="51">
        <v>4.0224100000000001E-7</v>
      </c>
      <c r="E7323" s="51">
        <v>5.1586399999999998E-8</v>
      </c>
      <c r="F7323" s="52">
        <v>1.5100000000000002E-7</v>
      </c>
      <c r="G7323" s="53">
        <v>1.1283174000000001E-6</v>
      </c>
      <c r="H7323" s="53">
        <f t="shared" si="114"/>
        <v>5.754418740000001E-7</v>
      </c>
    </row>
    <row r="7324" spans="1:8" x14ac:dyDescent="0.4">
      <c r="A7324" s="49"/>
      <c r="B7324" s="50" t="s">
        <v>337</v>
      </c>
      <c r="C7324" s="51">
        <v>5.6862199999999992E-7</v>
      </c>
      <c r="D7324" s="51">
        <v>3.57346E-7</v>
      </c>
      <c r="E7324" s="51">
        <v>5.5866499999999999E-8</v>
      </c>
      <c r="F7324" s="52">
        <v>1.86E-7</v>
      </c>
      <c r="G7324" s="53">
        <v>1.1678344999999999E-6</v>
      </c>
      <c r="H7324" s="53">
        <f t="shared" si="114"/>
        <v>5.9559559499999997E-7</v>
      </c>
    </row>
    <row r="7325" spans="1:8" x14ac:dyDescent="0.4">
      <c r="A7325" s="49"/>
      <c r="B7325" s="50" t="s">
        <v>425</v>
      </c>
      <c r="C7325" s="51">
        <v>2.5479099999999999E-7</v>
      </c>
      <c r="D7325" s="51">
        <v>5.1119699999999999E-7</v>
      </c>
      <c r="E7325" s="51">
        <v>1.6547600000000002E-7</v>
      </c>
      <c r="F7325" s="52">
        <v>2.6E-7</v>
      </c>
      <c r="G7325" s="53">
        <v>1.191464E-6</v>
      </c>
      <c r="H7325" s="53">
        <f t="shared" si="114"/>
        <v>6.0764664000000001E-7</v>
      </c>
    </row>
    <row r="7326" spans="1:8" x14ac:dyDescent="0.4">
      <c r="A7326" s="49"/>
      <c r="B7326" s="50" t="s">
        <v>466</v>
      </c>
      <c r="C7326" s="51">
        <v>4.8357999999999999E-7</v>
      </c>
      <c r="D7326" s="51">
        <v>5.1569199999999998E-7</v>
      </c>
      <c r="E7326" s="51">
        <v>9.3804899999999993E-8</v>
      </c>
      <c r="F7326" s="52">
        <v>1.66E-7</v>
      </c>
      <c r="G7326" s="53">
        <v>1.2590769E-6</v>
      </c>
      <c r="H7326" s="53">
        <f t="shared" si="114"/>
        <v>6.4212921899999997E-7</v>
      </c>
    </row>
    <row r="7327" spans="1:8" x14ac:dyDescent="0.4">
      <c r="A7327" s="49"/>
      <c r="B7327" s="50" t="s">
        <v>450</v>
      </c>
      <c r="C7327" s="51">
        <v>4.1933900000000002E-7</v>
      </c>
      <c r="D7327" s="51">
        <v>4.2215099999999998E-7</v>
      </c>
      <c r="E7327" s="51">
        <v>1.3820900000000002E-7</v>
      </c>
      <c r="F7327" s="52">
        <v>3.1300000000000001E-7</v>
      </c>
      <c r="G7327" s="53">
        <v>1.2926990000000001E-6</v>
      </c>
      <c r="H7327" s="53">
        <f t="shared" si="114"/>
        <v>6.5927649000000004E-7</v>
      </c>
    </row>
    <row r="7328" spans="1:8" x14ac:dyDescent="0.4">
      <c r="A7328" s="49"/>
      <c r="B7328" s="50" t="s">
        <v>446</v>
      </c>
      <c r="C7328" s="51">
        <v>3.4057399999999999E-7</v>
      </c>
      <c r="D7328" s="51">
        <v>7.9528800000000002E-7</v>
      </c>
      <c r="E7328" s="51">
        <v>9.4063900000000009E-8</v>
      </c>
      <c r="F7328" s="52">
        <v>2.2599999999999999E-7</v>
      </c>
      <c r="G7328" s="53">
        <v>1.4559259E-6</v>
      </c>
      <c r="H7328" s="53">
        <f t="shared" si="114"/>
        <v>7.4252220900000008E-7</v>
      </c>
    </row>
    <row r="7329" spans="1:8" x14ac:dyDescent="0.4">
      <c r="A7329" s="49"/>
      <c r="B7329" s="50" t="s">
        <v>390</v>
      </c>
      <c r="C7329" s="51">
        <v>2.9866E-7</v>
      </c>
      <c r="D7329" s="51">
        <v>5.44115E-7</v>
      </c>
      <c r="E7329" s="51">
        <v>2.5817399999999999E-7</v>
      </c>
      <c r="F7329" s="52">
        <v>4.6099999999999996E-7</v>
      </c>
      <c r="G7329" s="53">
        <v>1.5619489999999999E-6</v>
      </c>
      <c r="H7329" s="53">
        <f t="shared" si="114"/>
        <v>7.9659398999999993E-7</v>
      </c>
    </row>
    <row r="7330" spans="1:8" x14ac:dyDescent="0.4">
      <c r="A7330" s="49"/>
      <c r="B7330" s="50" t="s">
        <v>455</v>
      </c>
      <c r="C7330" s="51">
        <v>8.4161799999999999E-7</v>
      </c>
      <c r="D7330" s="51">
        <v>5.9272399999999998E-7</v>
      </c>
      <c r="E7330" s="51">
        <v>1.4521499999999999E-7</v>
      </c>
      <c r="F7330" s="52">
        <v>3.5499999999999999E-7</v>
      </c>
      <c r="G7330" s="53">
        <v>1.934557E-6</v>
      </c>
      <c r="H7330" s="53">
        <f t="shared" si="114"/>
        <v>9.8662407000000008E-7</v>
      </c>
    </row>
    <row r="7331" spans="1:8" x14ac:dyDescent="0.4">
      <c r="A7331" s="49"/>
      <c r="B7331" s="50" t="s">
        <v>457</v>
      </c>
      <c r="C7331" s="51">
        <v>6.0324300000000002E-7</v>
      </c>
      <c r="D7331" s="51">
        <v>5.59822E-7</v>
      </c>
      <c r="E7331" s="51">
        <v>8.5289099999999996E-8</v>
      </c>
      <c r="F7331" s="52">
        <v>7.6799999999999999E-7</v>
      </c>
      <c r="G7331" s="53">
        <v>2.0163541000000002E-6</v>
      </c>
      <c r="H7331" s="53">
        <f t="shared" si="114"/>
        <v>1.0283405910000001E-6</v>
      </c>
    </row>
    <row r="7332" spans="1:8" x14ac:dyDescent="0.4">
      <c r="A7332" s="49"/>
      <c r="B7332" s="50" t="s">
        <v>428</v>
      </c>
      <c r="C7332" s="51">
        <v>4.7823499999999994E-7</v>
      </c>
      <c r="D7332" s="51">
        <v>5.0428799999999997E-7</v>
      </c>
      <c r="E7332" s="51">
        <v>2.5274700000000001E-7</v>
      </c>
      <c r="F7332" s="52">
        <v>8.0699999999999996E-7</v>
      </c>
      <c r="G7332" s="53">
        <v>2.0422699999999995E-6</v>
      </c>
      <c r="H7332" s="53">
        <f t="shared" si="114"/>
        <v>1.0415576999999998E-6</v>
      </c>
    </row>
    <row r="7333" spans="1:8" x14ac:dyDescent="0.4">
      <c r="A7333" s="49"/>
      <c r="B7333" s="50" t="s">
        <v>221</v>
      </c>
      <c r="C7333" s="51">
        <v>3.3666499999999998E-7</v>
      </c>
      <c r="D7333" s="51">
        <v>6.3556300000000004E-7</v>
      </c>
      <c r="E7333" s="51">
        <v>3.4089300000000001E-7</v>
      </c>
      <c r="F7333" s="52">
        <v>1.0499999999999999E-6</v>
      </c>
      <c r="G7333" s="53">
        <v>2.3631210000000002E-6</v>
      </c>
      <c r="H7333" s="53">
        <f t="shared" si="114"/>
        <v>1.2051917100000001E-6</v>
      </c>
    </row>
    <row r="7334" spans="1:8" x14ac:dyDescent="0.4">
      <c r="A7334" s="49"/>
      <c r="B7334" s="50" t="s">
        <v>447</v>
      </c>
      <c r="C7334" s="51">
        <v>1.14447E-6</v>
      </c>
      <c r="D7334" s="51">
        <v>6.1794699999999997E-7</v>
      </c>
      <c r="E7334" s="51">
        <v>3.9983100000000003E-7</v>
      </c>
      <c r="F7334" s="52">
        <v>8.2700000000000009E-7</v>
      </c>
      <c r="G7334" s="53">
        <v>2.9892480000000002E-6</v>
      </c>
      <c r="H7334" s="53">
        <f t="shared" si="114"/>
        <v>1.52451648E-6</v>
      </c>
    </row>
    <row r="7335" spans="1:8" x14ac:dyDescent="0.4">
      <c r="A7335" s="49"/>
      <c r="B7335" s="50" t="s">
        <v>362</v>
      </c>
      <c r="C7335" s="51">
        <v>2.4484499999999999E-7</v>
      </c>
      <c r="D7335" s="51">
        <v>6.9291700000000001E-7</v>
      </c>
      <c r="E7335" s="51">
        <v>5.4147500000000008E-7</v>
      </c>
      <c r="F7335" s="52">
        <v>1.59E-6</v>
      </c>
      <c r="G7335" s="53">
        <v>3.0692369999999997E-6</v>
      </c>
      <c r="H7335" s="53">
        <f t="shared" si="114"/>
        <v>1.5653108699999999E-6</v>
      </c>
    </row>
    <row r="7336" spans="1:8" x14ac:dyDescent="0.4">
      <c r="A7336" s="49"/>
      <c r="B7336" s="50" t="s">
        <v>366</v>
      </c>
      <c r="C7336" s="51">
        <v>1.4591700000000002E-6</v>
      </c>
      <c r="D7336" s="51">
        <v>1.23029E-6</v>
      </c>
      <c r="E7336" s="51">
        <v>9.610730000000001E-7</v>
      </c>
      <c r="F7336" s="52">
        <v>7.2800000000000006E-7</v>
      </c>
      <c r="G7336" s="53">
        <v>4.3785330000000008E-6</v>
      </c>
      <c r="H7336" s="53">
        <f t="shared" si="114"/>
        <v>2.2330518300000002E-6</v>
      </c>
    </row>
    <row r="7337" spans="1:8" x14ac:dyDescent="0.4">
      <c r="A7337" s="49"/>
      <c r="B7337" s="50" t="s">
        <v>431</v>
      </c>
      <c r="C7337" s="51">
        <v>7.3981299999999993E-7</v>
      </c>
      <c r="D7337" s="51">
        <v>1.7149400000000001E-6</v>
      </c>
      <c r="E7337" s="51">
        <v>4.6102799999999999E-7</v>
      </c>
      <c r="F7337" s="52">
        <v>1.75E-6</v>
      </c>
      <c r="G7337" s="53">
        <v>4.665781E-6</v>
      </c>
      <c r="H7337" s="53">
        <f t="shared" si="114"/>
        <v>2.37954831E-6</v>
      </c>
    </row>
    <row r="7338" spans="1:8" x14ac:dyDescent="0.4">
      <c r="A7338" s="49"/>
      <c r="B7338" s="50" t="s">
        <v>383</v>
      </c>
      <c r="C7338" s="51">
        <v>5.87765E-7</v>
      </c>
      <c r="D7338" s="51">
        <v>1.98796E-6</v>
      </c>
      <c r="E7338" s="51">
        <v>9.8468300000000003E-7</v>
      </c>
      <c r="F7338" s="52">
        <v>3.0699999999999998E-6</v>
      </c>
      <c r="G7338" s="53">
        <v>6.6304080000000003E-6</v>
      </c>
      <c r="H7338" s="53">
        <f t="shared" si="114"/>
        <v>3.3815080800000002E-6</v>
      </c>
    </row>
    <row r="7339" spans="1:8" x14ac:dyDescent="0.4">
      <c r="A7339" s="44" t="s">
        <v>304</v>
      </c>
      <c r="B7339" s="45" t="s">
        <v>435</v>
      </c>
      <c r="C7339" s="46">
        <v>3.88309E-8</v>
      </c>
      <c r="D7339" s="46">
        <v>7.3985699999999995E-8</v>
      </c>
      <c r="E7339" s="46">
        <v>4.02155E-9</v>
      </c>
      <c r="F7339" s="47">
        <v>6.2600000000000003E-9</v>
      </c>
      <c r="G7339" s="48">
        <v>1.2309815E-7</v>
      </c>
      <c r="H7339" s="48">
        <f t="shared" si="114"/>
        <v>6.2780056500000003E-8</v>
      </c>
    </row>
    <row r="7340" spans="1:8" x14ac:dyDescent="0.4">
      <c r="A7340" s="49"/>
      <c r="B7340" s="50" t="s">
        <v>469</v>
      </c>
      <c r="C7340" s="51">
        <v>3.88309E-8</v>
      </c>
      <c r="D7340" s="51">
        <v>7.3985699999999995E-8</v>
      </c>
      <c r="E7340" s="51">
        <v>4.02155E-9</v>
      </c>
      <c r="F7340" s="52">
        <v>6.2600000000000003E-9</v>
      </c>
      <c r="G7340" s="53">
        <v>1.2309815E-7</v>
      </c>
      <c r="H7340" s="53">
        <f t="shared" si="114"/>
        <v>6.2780056500000003E-8</v>
      </c>
    </row>
    <row r="7341" spans="1:8" x14ac:dyDescent="0.4">
      <c r="A7341" s="49"/>
      <c r="B7341" s="50" t="s">
        <v>61</v>
      </c>
      <c r="C7341" s="51">
        <v>3.9530000000000004E-8</v>
      </c>
      <c r="D7341" s="51">
        <v>9.9291100000000004E-8</v>
      </c>
      <c r="E7341" s="51">
        <v>9.8633900000000006E-9</v>
      </c>
      <c r="F7341" s="52">
        <v>7.5700000000000009E-9</v>
      </c>
      <c r="G7341" s="53">
        <v>1.5625448999999999E-7</v>
      </c>
      <c r="H7341" s="53">
        <f t="shared" si="114"/>
        <v>7.9689789900000005E-8</v>
      </c>
    </row>
    <row r="7342" spans="1:8" x14ac:dyDescent="0.4">
      <c r="A7342" s="49"/>
      <c r="B7342" s="50" t="s">
        <v>376</v>
      </c>
      <c r="C7342" s="51">
        <v>3.9530000000000004E-8</v>
      </c>
      <c r="D7342" s="51">
        <v>9.9291100000000004E-8</v>
      </c>
      <c r="E7342" s="51">
        <v>9.8633900000000006E-9</v>
      </c>
      <c r="F7342" s="52">
        <v>7.5700000000000009E-9</v>
      </c>
      <c r="G7342" s="53">
        <v>1.5625448999999999E-7</v>
      </c>
      <c r="H7342" s="53">
        <f t="shared" si="114"/>
        <v>7.9689789900000005E-8</v>
      </c>
    </row>
    <row r="7343" spans="1:8" x14ac:dyDescent="0.4">
      <c r="A7343" s="49"/>
      <c r="B7343" s="50" t="s">
        <v>377</v>
      </c>
      <c r="C7343" s="51">
        <v>3.9530000000000004E-8</v>
      </c>
      <c r="D7343" s="51">
        <v>9.9291100000000004E-8</v>
      </c>
      <c r="E7343" s="51">
        <v>9.8633900000000006E-9</v>
      </c>
      <c r="F7343" s="52">
        <v>7.5700000000000009E-9</v>
      </c>
      <c r="G7343" s="53">
        <v>1.5625448999999999E-7</v>
      </c>
      <c r="H7343" s="53">
        <f t="shared" si="114"/>
        <v>7.9689789900000005E-8</v>
      </c>
    </row>
    <row r="7344" spans="1:8" x14ac:dyDescent="0.4">
      <c r="A7344" s="49"/>
      <c r="B7344" s="50" t="s">
        <v>223</v>
      </c>
      <c r="C7344" s="51">
        <v>5.3739400000000004E-8</v>
      </c>
      <c r="D7344" s="51">
        <v>1.2842600000000001E-7</v>
      </c>
      <c r="E7344" s="51">
        <v>1.1783800000000001E-8</v>
      </c>
      <c r="F7344" s="52">
        <v>9.1500000000000009E-9</v>
      </c>
      <c r="G7344" s="53">
        <v>2.030992E-7</v>
      </c>
      <c r="H7344" s="53">
        <f t="shared" si="114"/>
        <v>1.03580592E-7</v>
      </c>
    </row>
    <row r="7345" spans="1:8" x14ac:dyDescent="0.4">
      <c r="A7345" s="49"/>
      <c r="B7345" s="50" t="s">
        <v>356</v>
      </c>
      <c r="C7345" s="51">
        <v>5.3739400000000004E-8</v>
      </c>
      <c r="D7345" s="51">
        <v>1.2842600000000001E-7</v>
      </c>
      <c r="E7345" s="51">
        <v>1.1783800000000001E-8</v>
      </c>
      <c r="F7345" s="52">
        <v>9.1500000000000009E-9</v>
      </c>
      <c r="G7345" s="53">
        <v>2.030992E-7</v>
      </c>
      <c r="H7345" s="53">
        <f t="shared" si="114"/>
        <v>1.03580592E-7</v>
      </c>
    </row>
    <row r="7346" spans="1:8" x14ac:dyDescent="0.4">
      <c r="A7346" s="49"/>
      <c r="B7346" s="50" t="s">
        <v>317</v>
      </c>
      <c r="C7346" s="51">
        <v>6.0371799999999995E-8</v>
      </c>
      <c r="D7346" s="51">
        <v>1.41373E-7</v>
      </c>
      <c r="E7346" s="51">
        <v>1.14385E-8</v>
      </c>
      <c r="F7346" s="52">
        <v>8.2600000000000008E-9</v>
      </c>
      <c r="G7346" s="53">
        <v>2.2144330000000001E-7</v>
      </c>
      <c r="H7346" s="53">
        <f t="shared" si="114"/>
        <v>1.1293608300000001E-7</v>
      </c>
    </row>
    <row r="7347" spans="1:8" x14ac:dyDescent="0.4">
      <c r="A7347" s="49"/>
      <c r="B7347" s="50" t="s">
        <v>225</v>
      </c>
      <c r="C7347" s="51">
        <v>6.1365099999999999E-8</v>
      </c>
      <c r="D7347" s="51">
        <v>1.4376399999999999E-7</v>
      </c>
      <c r="E7347" s="51">
        <v>1.2919999999999999E-8</v>
      </c>
      <c r="F7347" s="52">
        <v>1.02E-8</v>
      </c>
      <c r="G7347" s="53">
        <v>2.2824910000000001E-7</v>
      </c>
      <c r="H7347" s="53">
        <f t="shared" si="114"/>
        <v>1.1640704100000001E-7</v>
      </c>
    </row>
    <row r="7348" spans="1:8" x14ac:dyDescent="0.4">
      <c r="A7348" s="49"/>
      <c r="B7348" s="50" t="s">
        <v>444</v>
      </c>
      <c r="C7348" s="51">
        <v>6.5252900000000003E-8</v>
      </c>
      <c r="D7348" s="51">
        <v>1.4134099999999999E-7</v>
      </c>
      <c r="E7348" s="51">
        <v>1.2561900000000001E-8</v>
      </c>
      <c r="F7348" s="52">
        <v>9.87E-9</v>
      </c>
      <c r="G7348" s="53">
        <v>2.2902579999999999E-7</v>
      </c>
      <c r="H7348" s="53">
        <f t="shared" si="114"/>
        <v>1.1680315799999999E-7</v>
      </c>
    </row>
    <row r="7349" spans="1:8" x14ac:dyDescent="0.4">
      <c r="A7349" s="49"/>
      <c r="B7349" s="50" t="s">
        <v>401</v>
      </c>
      <c r="C7349" s="51">
        <v>6.3047499999999996E-8</v>
      </c>
      <c r="D7349" s="51">
        <v>1.4763899999999999E-7</v>
      </c>
      <c r="E7349" s="51">
        <v>1.1945399999999999E-8</v>
      </c>
      <c r="F7349" s="52">
        <v>8.6300000000000002E-9</v>
      </c>
      <c r="G7349" s="53">
        <v>2.312619E-7</v>
      </c>
      <c r="H7349" s="53">
        <f t="shared" si="114"/>
        <v>1.17943569E-7</v>
      </c>
    </row>
    <row r="7350" spans="1:8" x14ac:dyDescent="0.4">
      <c r="A7350" s="49"/>
      <c r="B7350" s="50" t="s">
        <v>463</v>
      </c>
      <c r="C7350" s="51">
        <v>6.6959499999999998E-8</v>
      </c>
      <c r="D7350" s="51">
        <v>1.5686199999999999E-7</v>
      </c>
      <c r="E7350" s="51">
        <v>1.39238E-8</v>
      </c>
      <c r="F7350" s="52">
        <v>1.09E-8</v>
      </c>
      <c r="G7350" s="53">
        <v>2.4864529999999999E-7</v>
      </c>
      <c r="H7350" s="53">
        <f t="shared" si="114"/>
        <v>1.2680910300000001E-7</v>
      </c>
    </row>
    <row r="7351" spans="1:8" x14ac:dyDescent="0.4">
      <c r="A7351" s="49"/>
      <c r="B7351" s="50" t="s">
        <v>443</v>
      </c>
      <c r="C7351" s="51">
        <v>6.8999999999999996E-8</v>
      </c>
      <c r="D7351" s="51">
        <v>1.6173500000000001E-7</v>
      </c>
      <c r="E7351" s="51">
        <v>1.4535000000000001E-8</v>
      </c>
      <c r="F7351" s="52">
        <v>1.15E-8</v>
      </c>
      <c r="G7351" s="53">
        <v>2.5677000000000004E-7</v>
      </c>
      <c r="H7351" s="53">
        <f t="shared" si="114"/>
        <v>1.3095270000000002E-7</v>
      </c>
    </row>
    <row r="7352" spans="1:8" x14ac:dyDescent="0.4">
      <c r="A7352" s="49"/>
      <c r="B7352" s="50" t="s">
        <v>226</v>
      </c>
      <c r="C7352" s="51">
        <v>8.0449499999999995E-8</v>
      </c>
      <c r="D7352" s="51">
        <v>1.5505500000000001E-7</v>
      </c>
      <c r="E7352" s="51">
        <v>1.3861799999999999E-8</v>
      </c>
      <c r="F7352" s="52">
        <v>1.07E-8</v>
      </c>
      <c r="G7352" s="53">
        <v>2.600663E-7</v>
      </c>
      <c r="H7352" s="53">
        <f t="shared" si="114"/>
        <v>1.32633813E-7</v>
      </c>
    </row>
    <row r="7353" spans="1:8" x14ac:dyDescent="0.4">
      <c r="A7353" s="49"/>
      <c r="B7353" s="50" t="s">
        <v>385</v>
      </c>
      <c r="C7353" s="51">
        <v>7.10443E-8</v>
      </c>
      <c r="D7353" s="51">
        <v>1.6644E-7</v>
      </c>
      <c r="E7353" s="51">
        <v>1.4957899999999999E-8</v>
      </c>
      <c r="F7353" s="52">
        <v>1.18E-8</v>
      </c>
      <c r="G7353" s="53">
        <v>2.6424220000000003E-7</v>
      </c>
      <c r="H7353" s="53">
        <f t="shared" si="114"/>
        <v>1.3476352200000001E-7</v>
      </c>
    </row>
    <row r="7354" spans="1:8" x14ac:dyDescent="0.4">
      <c r="A7354" s="49"/>
      <c r="B7354" s="50" t="s">
        <v>411</v>
      </c>
      <c r="C7354" s="51">
        <v>7.49959E-8</v>
      </c>
      <c r="D7354" s="51">
        <v>1.7569800000000002E-7</v>
      </c>
      <c r="E7354" s="51">
        <v>1.5789899999999999E-8</v>
      </c>
      <c r="F7354" s="52">
        <v>1.2500000000000001E-8</v>
      </c>
      <c r="G7354" s="53">
        <v>2.7898379999999994E-7</v>
      </c>
      <c r="H7354" s="53">
        <f t="shared" si="114"/>
        <v>1.4228173799999998E-7</v>
      </c>
    </row>
    <row r="7355" spans="1:8" x14ac:dyDescent="0.4">
      <c r="A7355" s="49"/>
      <c r="B7355" s="50" t="s">
        <v>439</v>
      </c>
      <c r="C7355" s="51">
        <v>7.49959E-8</v>
      </c>
      <c r="D7355" s="51">
        <v>1.7569800000000002E-7</v>
      </c>
      <c r="E7355" s="51">
        <v>1.5789899999999999E-8</v>
      </c>
      <c r="F7355" s="52">
        <v>1.2500000000000001E-8</v>
      </c>
      <c r="G7355" s="53">
        <v>2.7898379999999994E-7</v>
      </c>
      <c r="H7355" s="53">
        <f t="shared" si="114"/>
        <v>1.4228173799999998E-7</v>
      </c>
    </row>
    <row r="7356" spans="1:8" x14ac:dyDescent="0.4">
      <c r="A7356" s="49"/>
      <c r="B7356" s="50" t="s">
        <v>440</v>
      </c>
      <c r="C7356" s="51">
        <v>7.49959E-8</v>
      </c>
      <c r="D7356" s="51">
        <v>1.7569800000000002E-7</v>
      </c>
      <c r="E7356" s="51">
        <v>1.5789899999999999E-8</v>
      </c>
      <c r="F7356" s="52">
        <v>1.2500000000000001E-8</v>
      </c>
      <c r="G7356" s="53">
        <v>2.7898379999999994E-7</v>
      </c>
      <c r="H7356" s="53">
        <f t="shared" si="114"/>
        <v>1.4228173799999998E-7</v>
      </c>
    </row>
    <row r="7357" spans="1:8" x14ac:dyDescent="0.4">
      <c r="A7357" s="49"/>
      <c r="B7357" s="50" t="s">
        <v>474</v>
      </c>
      <c r="C7357" s="51">
        <v>7.49959E-8</v>
      </c>
      <c r="D7357" s="51">
        <v>1.7569800000000002E-7</v>
      </c>
      <c r="E7357" s="51">
        <v>1.5789899999999999E-8</v>
      </c>
      <c r="F7357" s="52">
        <v>1.2500000000000001E-8</v>
      </c>
      <c r="G7357" s="53">
        <v>2.7898379999999994E-7</v>
      </c>
      <c r="H7357" s="53">
        <f t="shared" si="114"/>
        <v>1.4228173799999998E-7</v>
      </c>
    </row>
    <row r="7358" spans="1:8" x14ac:dyDescent="0.4">
      <c r="A7358" s="49"/>
      <c r="B7358" s="50" t="s">
        <v>429</v>
      </c>
      <c r="C7358" s="51">
        <v>8.9227800000000012E-8</v>
      </c>
      <c r="D7358" s="51">
        <v>2.27648E-7</v>
      </c>
      <c r="E7358" s="51">
        <v>1.7385100000000002E-8</v>
      </c>
      <c r="F7358" s="52">
        <v>9.8899999999999996E-9</v>
      </c>
      <c r="G7358" s="53">
        <v>3.4415089999999995E-7</v>
      </c>
      <c r="H7358" s="53">
        <f t="shared" si="114"/>
        <v>1.7551695899999998E-7</v>
      </c>
    </row>
    <row r="7359" spans="1:8" x14ac:dyDescent="0.4">
      <c r="A7359" s="49"/>
      <c r="B7359" s="50" t="s">
        <v>392</v>
      </c>
      <c r="C7359" s="51">
        <v>1.0658100000000001E-7</v>
      </c>
      <c r="D7359" s="51">
        <v>2.3148499999999998E-7</v>
      </c>
      <c r="E7359" s="51">
        <v>7.2820100000000002E-9</v>
      </c>
      <c r="F7359" s="52">
        <v>1.7900000000000001E-8</v>
      </c>
      <c r="G7359" s="53">
        <v>3.6324801000000001E-7</v>
      </c>
      <c r="H7359" s="53">
        <f t="shared" si="114"/>
        <v>1.8525648510000001E-7</v>
      </c>
    </row>
    <row r="7360" spans="1:8" x14ac:dyDescent="0.4">
      <c r="A7360" s="49"/>
      <c r="B7360" s="50" t="s">
        <v>434</v>
      </c>
      <c r="C7360" s="51">
        <v>8.9580300000000002E-8</v>
      </c>
      <c r="D7360" s="51">
        <v>2.4066399999999999E-7</v>
      </c>
      <c r="E7360" s="51">
        <v>1.8416399999999999E-8</v>
      </c>
      <c r="F7360" s="52">
        <v>3.0599999999999996E-8</v>
      </c>
      <c r="G7360" s="53">
        <v>3.7926069999999997E-7</v>
      </c>
      <c r="H7360" s="53">
        <f t="shared" si="114"/>
        <v>1.9342295699999997E-7</v>
      </c>
    </row>
    <row r="7361" spans="1:8" x14ac:dyDescent="0.4">
      <c r="A7361" s="49"/>
      <c r="B7361" s="50" t="s">
        <v>333</v>
      </c>
      <c r="C7361" s="51">
        <v>1.0370300000000001E-7</v>
      </c>
      <c r="D7361" s="51">
        <v>2.8862899999999998E-7</v>
      </c>
      <c r="E7361" s="51">
        <v>2.1391099999999998E-8</v>
      </c>
      <c r="F7361" s="52">
        <v>3.8999999999999998E-8</v>
      </c>
      <c r="G7361" s="53">
        <v>4.5272309999999996E-7</v>
      </c>
      <c r="H7361" s="53">
        <f t="shared" si="114"/>
        <v>2.30888781E-7</v>
      </c>
    </row>
    <row r="7362" spans="1:8" x14ac:dyDescent="0.4">
      <c r="A7362" s="49"/>
      <c r="B7362" s="50" t="s">
        <v>461</v>
      </c>
      <c r="C7362" s="51">
        <v>1.08409E-7</v>
      </c>
      <c r="D7362" s="51">
        <v>3.04473E-7</v>
      </c>
      <c r="E7362" s="51">
        <v>2.25864E-8</v>
      </c>
      <c r="F7362" s="52">
        <v>4.1399999999999994E-8</v>
      </c>
      <c r="G7362" s="53">
        <v>4.7686839999999997E-7</v>
      </c>
      <c r="H7362" s="53">
        <f t="shared" si="114"/>
        <v>2.4320288399999999E-7</v>
      </c>
    </row>
    <row r="7363" spans="1:8" x14ac:dyDescent="0.4">
      <c r="A7363" s="49"/>
      <c r="B7363" s="50" t="s">
        <v>357</v>
      </c>
      <c r="C7363" s="51">
        <v>2.4400000000000001E-7</v>
      </c>
      <c r="D7363" s="51">
        <v>4.03E-7</v>
      </c>
      <c r="E7363" s="51">
        <v>6.8600000000000005E-8</v>
      </c>
      <c r="F7363" s="52">
        <v>6.8600000000000005E-8</v>
      </c>
      <c r="G7363" s="53">
        <v>7.8420000000000005E-7</v>
      </c>
      <c r="H7363" s="53">
        <f t="shared" si="114"/>
        <v>3.9994200000000002E-7</v>
      </c>
    </row>
    <row r="7364" spans="1:8" x14ac:dyDescent="0.4">
      <c r="A7364" s="49"/>
      <c r="B7364" s="50" t="s">
        <v>335</v>
      </c>
      <c r="C7364" s="51">
        <v>4.39959E-7</v>
      </c>
      <c r="D7364" s="51">
        <v>2.4168100000000001E-7</v>
      </c>
      <c r="E7364" s="51">
        <v>3.25716E-8</v>
      </c>
      <c r="F7364" s="52">
        <v>8.6299999999999999E-8</v>
      </c>
      <c r="G7364" s="53">
        <v>8.0051160000000005E-7</v>
      </c>
      <c r="H7364" s="53">
        <f t="shared" si="114"/>
        <v>4.0826091600000002E-7</v>
      </c>
    </row>
    <row r="7365" spans="1:8" x14ac:dyDescent="0.4">
      <c r="A7365" s="49"/>
      <c r="B7365" s="50" t="s">
        <v>87</v>
      </c>
      <c r="C7365" s="51">
        <v>4.15092E-7</v>
      </c>
      <c r="D7365" s="51">
        <v>5.6291999999999996E-7</v>
      </c>
      <c r="E7365" s="51">
        <v>4.5603999999999996E-8</v>
      </c>
      <c r="F7365" s="52">
        <v>3.4199999999999995E-8</v>
      </c>
      <c r="G7365" s="53">
        <v>1.0578160000000001E-6</v>
      </c>
      <c r="H7365" s="53">
        <f t="shared" si="114"/>
        <v>5.3948616000000007E-7</v>
      </c>
    </row>
    <row r="7366" spans="1:8" x14ac:dyDescent="0.4">
      <c r="A7366" s="49"/>
      <c r="B7366" s="50" t="s">
        <v>448</v>
      </c>
      <c r="C7366" s="51">
        <v>6.2884599999999991E-7</v>
      </c>
      <c r="D7366" s="51">
        <v>4.33026E-7</v>
      </c>
      <c r="E7366" s="51">
        <v>3.6796299999999997E-8</v>
      </c>
      <c r="F7366" s="52">
        <v>1.3300000000000001E-7</v>
      </c>
      <c r="G7366" s="53">
        <v>1.2316683000000002E-6</v>
      </c>
      <c r="H7366" s="53">
        <f t="shared" si="114"/>
        <v>6.2815083300000013E-7</v>
      </c>
    </row>
    <row r="7367" spans="1:8" x14ac:dyDescent="0.4">
      <c r="A7367" s="49"/>
      <c r="B7367" s="50" t="s">
        <v>386</v>
      </c>
      <c r="C7367" s="51">
        <v>2.8599999999999999E-7</v>
      </c>
      <c r="D7367" s="51">
        <v>8.2070500000000007E-7</v>
      </c>
      <c r="E7367" s="51">
        <v>4.80022E-8</v>
      </c>
      <c r="F7367" s="52">
        <v>2.2599999999999999E-7</v>
      </c>
      <c r="G7367" s="53">
        <v>1.3807072E-6</v>
      </c>
      <c r="H7367" s="53">
        <f t="shared" si="114"/>
        <v>7.0416067200000003E-7</v>
      </c>
    </row>
    <row r="7368" spans="1:8" x14ac:dyDescent="0.4">
      <c r="A7368" s="49"/>
      <c r="B7368" s="50" t="s">
        <v>432</v>
      </c>
      <c r="C7368" s="51">
        <v>3.76555E-7</v>
      </c>
      <c r="D7368" s="51">
        <v>8.4096999999999999E-7</v>
      </c>
      <c r="E7368" s="51">
        <v>1.0051200000000001E-7</v>
      </c>
      <c r="F7368" s="52">
        <v>1.11E-7</v>
      </c>
      <c r="G7368" s="53">
        <v>1.4290370000000002E-6</v>
      </c>
      <c r="H7368" s="53">
        <f t="shared" si="114"/>
        <v>7.2880887000000011E-7</v>
      </c>
    </row>
    <row r="7369" spans="1:8" x14ac:dyDescent="0.4">
      <c r="A7369" s="49"/>
      <c r="B7369" s="50" t="s">
        <v>330</v>
      </c>
      <c r="C7369" s="51">
        <v>9.5987500000000006E-7</v>
      </c>
      <c r="D7369" s="51">
        <v>1.9607700000000002E-7</v>
      </c>
      <c r="E7369" s="51">
        <v>8.9822299999999998E-8</v>
      </c>
      <c r="F7369" s="52">
        <v>2.5700000000000004E-7</v>
      </c>
      <c r="G7369" s="53">
        <v>1.5027743E-6</v>
      </c>
      <c r="H7369" s="53">
        <f t="shared" ref="H7369:H7432" si="115">G7369*0.51</f>
        <v>7.6641489300000001E-7</v>
      </c>
    </row>
    <row r="7370" spans="1:8" x14ac:dyDescent="0.4">
      <c r="A7370" s="49"/>
      <c r="B7370" s="50" t="s">
        <v>215</v>
      </c>
      <c r="C7370" s="51">
        <v>3.4832799999999999E-7</v>
      </c>
      <c r="D7370" s="51">
        <v>1.0162900000000001E-6</v>
      </c>
      <c r="E7370" s="51">
        <v>2.7789599999999998E-8</v>
      </c>
      <c r="F7370" s="52">
        <v>2.65E-7</v>
      </c>
      <c r="G7370" s="53">
        <v>1.6574076E-6</v>
      </c>
      <c r="H7370" s="53">
        <f t="shared" si="115"/>
        <v>8.4527787600000009E-7</v>
      </c>
    </row>
    <row r="7371" spans="1:8" x14ac:dyDescent="0.4">
      <c r="A7371" s="49"/>
      <c r="B7371" s="50" t="s">
        <v>307</v>
      </c>
      <c r="C7371" s="51">
        <v>1.03895E-6</v>
      </c>
      <c r="D7371" s="51">
        <v>4.6380899999999999E-7</v>
      </c>
      <c r="E7371" s="51">
        <v>8.0518900000000002E-8</v>
      </c>
      <c r="F7371" s="52">
        <v>2.2100000000000001E-7</v>
      </c>
      <c r="G7371" s="53">
        <v>1.8042779000000001E-6</v>
      </c>
      <c r="H7371" s="53">
        <f t="shared" si="115"/>
        <v>9.201817290000001E-7</v>
      </c>
    </row>
    <row r="7372" spans="1:8" x14ac:dyDescent="0.4">
      <c r="A7372" s="49"/>
      <c r="B7372" s="50" t="s">
        <v>475</v>
      </c>
      <c r="C7372" s="51">
        <v>1.3570100000000002E-6</v>
      </c>
      <c r="D7372" s="51">
        <v>7.7556100000000002E-7</v>
      </c>
      <c r="E7372" s="51">
        <v>1.16053E-7</v>
      </c>
      <c r="F7372" s="52">
        <v>3.1699999999999999E-7</v>
      </c>
      <c r="G7372" s="53">
        <v>2.5656240000000003E-6</v>
      </c>
      <c r="H7372" s="53">
        <f t="shared" si="115"/>
        <v>1.3084682400000002E-6</v>
      </c>
    </row>
    <row r="7373" spans="1:8" x14ac:dyDescent="0.4">
      <c r="A7373" s="49"/>
      <c r="B7373" s="50" t="s">
        <v>220</v>
      </c>
      <c r="C7373" s="51">
        <v>1.52974E-6</v>
      </c>
      <c r="D7373" s="51">
        <v>9.0243599999999997E-7</v>
      </c>
      <c r="E7373" s="51">
        <v>5.06533E-8</v>
      </c>
      <c r="F7373" s="52">
        <v>2.3900000000000001E-7</v>
      </c>
      <c r="G7373" s="53">
        <v>2.7218292999999999E-6</v>
      </c>
      <c r="H7373" s="53">
        <f t="shared" si="115"/>
        <v>1.3881329430000001E-6</v>
      </c>
    </row>
    <row r="7374" spans="1:8" x14ac:dyDescent="0.4">
      <c r="A7374" s="49"/>
      <c r="B7374" s="50" t="s">
        <v>476</v>
      </c>
      <c r="C7374" s="51">
        <v>1.2500000000000001E-6</v>
      </c>
      <c r="D7374" s="51">
        <v>9.7838700000000009E-7</v>
      </c>
      <c r="E7374" s="51">
        <v>1.33269E-7</v>
      </c>
      <c r="F7374" s="52">
        <v>3.6699999999999999E-7</v>
      </c>
      <c r="G7374" s="53">
        <v>2.7286560000000003E-6</v>
      </c>
      <c r="H7374" s="53">
        <f t="shared" si="115"/>
        <v>1.3916145600000002E-6</v>
      </c>
    </row>
    <row r="7375" spans="1:8" x14ac:dyDescent="0.4">
      <c r="A7375" s="49"/>
      <c r="B7375" s="50" t="s">
        <v>436</v>
      </c>
      <c r="C7375" s="51">
        <v>1.6152499999999999E-6</v>
      </c>
      <c r="D7375" s="51">
        <v>8.2776499999999992E-7</v>
      </c>
      <c r="E7375" s="51">
        <v>6.2221800000000002E-8</v>
      </c>
      <c r="F7375" s="52">
        <v>2.5599999999999996E-7</v>
      </c>
      <c r="G7375" s="53">
        <v>2.7612368E-6</v>
      </c>
      <c r="H7375" s="53">
        <f t="shared" si="115"/>
        <v>1.4082307679999999E-6</v>
      </c>
    </row>
    <row r="7376" spans="1:8" x14ac:dyDescent="0.4">
      <c r="A7376" s="49"/>
      <c r="B7376" s="50" t="s">
        <v>367</v>
      </c>
      <c r="C7376" s="51">
        <v>1.0411699999999999E-6</v>
      </c>
      <c r="D7376" s="51">
        <v>1.1628399999999999E-6</v>
      </c>
      <c r="E7376" s="51">
        <v>1.8722500000000001E-7</v>
      </c>
      <c r="F7376" s="52">
        <v>4.5199999999999997E-7</v>
      </c>
      <c r="G7376" s="53">
        <v>2.8432350000000005E-6</v>
      </c>
      <c r="H7376" s="53">
        <f t="shared" si="115"/>
        <v>1.4500498500000003E-6</v>
      </c>
    </row>
    <row r="7377" spans="1:8" x14ac:dyDescent="0.4">
      <c r="A7377" s="49"/>
      <c r="B7377" s="50" t="s">
        <v>389</v>
      </c>
      <c r="C7377" s="51">
        <v>6.3572999999999999E-7</v>
      </c>
      <c r="D7377" s="51">
        <v>1.8222300000000001E-6</v>
      </c>
      <c r="E7377" s="51">
        <v>4.7587299999999998E-8</v>
      </c>
      <c r="F7377" s="52">
        <v>1.08E-6</v>
      </c>
      <c r="G7377" s="53">
        <v>3.5855473000000003E-6</v>
      </c>
      <c r="H7377" s="53">
        <f t="shared" si="115"/>
        <v>1.8286291230000002E-6</v>
      </c>
    </row>
    <row r="7378" spans="1:8" x14ac:dyDescent="0.4">
      <c r="A7378" s="49"/>
      <c r="B7378" s="50" t="s">
        <v>369</v>
      </c>
      <c r="C7378" s="51">
        <v>1.53251E-6</v>
      </c>
      <c r="D7378" s="51">
        <v>1.9012399999999999E-6</v>
      </c>
      <c r="E7378" s="51">
        <v>3.0059099999999999E-7</v>
      </c>
      <c r="F7378" s="52">
        <v>5.37E-7</v>
      </c>
      <c r="G7378" s="53">
        <v>4.2713410000000006E-6</v>
      </c>
      <c r="H7378" s="53">
        <f t="shared" si="115"/>
        <v>2.1783839100000005E-6</v>
      </c>
    </row>
    <row r="7379" spans="1:8" x14ac:dyDescent="0.4">
      <c r="A7379" s="49"/>
      <c r="B7379" s="50" t="s">
        <v>370</v>
      </c>
      <c r="C7379" s="51">
        <v>1.53251E-6</v>
      </c>
      <c r="D7379" s="51">
        <v>1.9012399999999999E-6</v>
      </c>
      <c r="E7379" s="51">
        <v>3.0059099999999999E-7</v>
      </c>
      <c r="F7379" s="52">
        <v>5.37E-7</v>
      </c>
      <c r="G7379" s="53">
        <v>4.2713410000000006E-6</v>
      </c>
      <c r="H7379" s="53">
        <f t="shared" si="115"/>
        <v>2.1783839100000005E-6</v>
      </c>
    </row>
    <row r="7380" spans="1:8" x14ac:dyDescent="0.4">
      <c r="A7380" s="49"/>
      <c r="B7380" s="50" t="s">
        <v>413</v>
      </c>
      <c r="C7380" s="51">
        <v>1.5280499999999999E-6</v>
      </c>
      <c r="D7380" s="51">
        <v>1.5157500000000001E-6</v>
      </c>
      <c r="E7380" s="51">
        <v>3.8546099999999999E-7</v>
      </c>
      <c r="F7380" s="52">
        <v>8.71E-7</v>
      </c>
      <c r="G7380" s="53">
        <v>4.3002610000000001E-6</v>
      </c>
      <c r="H7380" s="53">
        <f t="shared" si="115"/>
        <v>2.1931331100000003E-6</v>
      </c>
    </row>
    <row r="7381" spans="1:8" x14ac:dyDescent="0.4">
      <c r="A7381" s="49"/>
      <c r="B7381" s="50" t="s">
        <v>466</v>
      </c>
      <c r="C7381" s="51">
        <v>1.77307E-6</v>
      </c>
      <c r="D7381" s="51">
        <v>1.8867400000000001E-6</v>
      </c>
      <c r="E7381" s="51">
        <v>3.25575E-7</v>
      </c>
      <c r="F7381" s="52">
        <v>5.7599999999999997E-7</v>
      </c>
      <c r="G7381" s="53">
        <v>4.5613849999999999E-6</v>
      </c>
      <c r="H7381" s="53">
        <f t="shared" si="115"/>
        <v>2.32630635E-6</v>
      </c>
    </row>
    <row r="7382" spans="1:8" x14ac:dyDescent="0.4">
      <c r="A7382" s="49"/>
      <c r="B7382" s="50" t="s">
        <v>222</v>
      </c>
      <c r="C7382" s="51">
        <v>1.7364100000000001E-6</v>
      </c>
      <c r="D7382" s="51">
        <v>1.0641900000000001E-6</v>
      </c>
      <c r="E7382" s="51">
        <v>5.5550499999999994E-7</v>
      </c>
      <c r="F7382" s="52">
        <v>1.2700000000000001E-6</v>
      </c>
      <c r="G7382" s="53">
        <v>4.626105E-6</v>
      </c>
      <c r="H7382" s="53">
        <f t="shared" si="115"/>
        <v>2.3593135499999998E-6</v>
      </c>
    </row>
    <row r="7383" spans="1:8" x14ac:dyDescent="0.4">
      <c r="A7383" s="49"/>
      <c r="B7383" s="50" t="s">
        <v>306</v>
      </c>
      <c r="C7383" s="51">
        <v>1.2333999999999999E-6</v>
      </c>
      <c r="D7383" s="51">
        <v>3.18572E-6</v>
      </c>
      <c r="E7383" s="51">
        <v>1.56726E-7</v>
      </c>
      <c r="F7383" s="52">
        <v>6.4799999999999998E-7</v>
      </c>
      <c r="G7383" s="53">
        <v>5.2238460000000007E-6</v>
      </c>
      <c r="H7383" s="53">
        <f t="shared" si="115"/>
        <v>2.6641614600000002E-6</v>
      </c>
    </row>
    <row r="7384" spans="1:8" x14ac:dyDescent="0.4">
      <c r="A7384" s="49"/>
      <c r="B7384" s="50" t="s">
        <v>406</v>
      </c>
      <c r="C7384" s="51">
        <v>2.2862600000000002E-6</v>
      </c>
      <c r="D7384" s="51">
        <v>1.2247300000000001E-6</v>
      </c>
      <c r="E7384" s="51">
        <v>5.8062399999999992E-7</v>
      </c>
      <c r="F7384" s="52">
        <v>1.1399999999999999E-6</v>
      </c>
      <c r="G7384" s="53">
        <v>5.2316140000000008E-6</v>
      </c>
      <c r="H7384" s="53">
        <f t="shared" si="115"/>
        <v>2.6681231400000004E-6</v>
      </c>
    </row>
    <row r="7385" spans="1:8" x14ac:dyDescent="0.4">
      <c r="A7385" s="49"/>
      <c r="B7385" s="50" t="s">
        <v>445</v>
      </c>
      <c r="C7385" s="51">
        <v>1.87759E-6</v>
      </c>
      <c r="D7385" s="51">
        <v>1.5527200000000001E-6</v>
      </c>
      <c r="E7385" s="51">
        <v>4.0754099999999998E-7</v>
      </c>
      <c r="F7385" s="52">
        <v>1.4499999999999999E-6</v>
      </c>
      <c r="G7385" s="53">
        <v>5.2878509999999999E-6</v>
      </c>
      <c r="H7385" s="53">
        <f t="shared" si="115"/>
        <v>2.6968040100000001E-6</v>
      </c>
    </row>
    <row r="7386" spans="1:8" x14ac:dyDescent="0.4">
      <c r="A7386" s="49"/>
      <c r="B7386" s="50" t="s">
        <v>393</v>
      </c>
      <c r="C7386" s="51">
        <v>2.4044000000000002E-6</v>
      </c>
      <c r="D7386" s="51">
        <v>2.0608699999999996E-6</v>
      </c>
      <c r="E7386" s="51">
        <v>2.2175899999999999E-7</v>
      </c>
      <c r="F7386" s="52">
        <v>8.09E-7</v>
      </c>
      <c r="G7386" s="53">
        <v>5.4960290000000006E-6</v>
      </c>
      <c r="H7386" s="53">
        <f t="shared" si="115"/>
        <v>2.8029747900000003E-6</v>
      </c>
    </row>
    <row r="7387" spans="1:8" x14ac:dyDescent="0.4">
      <c r="A7387" s="49"/>
      <c r="B7387" s="50" t="s">
        <v>455</v>
      </c>
      <c r="C7387" s="51">
        <v>2.59237E-6</v>
      </c>
      <c r="D7387" s="51">
        <v>1.20109E-6</v>
      </c>
      <c r="E7387" s="51">
        <v>7.5026699999999998E-7</v>
      </c>
      <c r="F7387" s="52">
        <v>1.66E-6</v>
      </c>
      <c r="G7387" s="53">
        <v>6.2037270000000001E-6</v>
      </c>
      <c r="H7387" s="53">
        <f t="shared" si="115"/>
        <v>3.1639007699999999E-6</v>
      </c>
    </row>
    <row r="7388" spans="1:8" x14ac:dyDescent="0.4">
      <c r="A7388" s="49"/>
      <c r="B7388" s="50" t="s">
        <v>326</v>
      </c>
      <c r="C7388" s="51">
        <v>4.1784600000000005E-6</v>
      </c>
      <c r="D7388" s="51">
        <v>2.3394899999999999E-6</v>
      </c>
      <c r="E7388" s="51">
        <v>1.68615E-7</v>
      </c>
      <c r="F7388" s="52">
        <v>2.36E-7</v>
      </c>
      <c r="G7388" s="53">
        <v>6.9225650000000005E-6</v>
      </c>
      <c r="H7388" s="53">
        <f t="shared" si="115"/>
        <v>3.5305081500000005E-6</v>
      </c>
    </row>
    <row r="7389" spans="1:8" x14ac:dyDescent="0.4">
      <c r="A7389" s="49"/>
      <c r="B7389" s="50" t="s">
        <v>416</v>
      </c>
      <c r="C7389" s="51">
        <v>4.9121800000000005E-6</v>
      </c>
      <c r="D7389" s="51">
        <v>2.7502999999999997E-6</v>
      </c>
      <c r="E7389" s="51">
        <v>1.9822300000000001E-7</v>
      </c>
      <c r="F7389" s="52">
        <v>2.7799999999999997E-7</v>
      </c>
      <c r="G7389" s="53">
        <v>8.1387030000000004E-6</v>
      </c>
      <c r="H7389" s="53">
        <f t="shared" si="115"/>
        <v>4.1507385300000006E-6</v>
      </c>
    </row>
    <row r="7390" spans="1:8" x14ac:dyDescent="0.4">
      <c r="A7390" s="49"/>
      <c r="B7390" s="50" t="s">
        <v>405</v>
      </c>
      <c r="C7390" s="51">
        <v>3.2260199999999998E-6</v>
      </c>
      <c r="D7390" s="51">
        <v>4.4606199999999998E-6</v>
      </c>
      <c r="E7390" s="51">
        <v>7.93918E-7</v>
      </c>
      <c r="F7390" s="52">
        <v>1.06E-6</v>
      </c>
      <c r="G7390" s="53">
        <v>9.5405579999999999E-6</v>
      </c>
      <c r="H7390" s="53">
        <f t="shared" si="115"/>
        <v>4.8656845800000002E-6</v>
      </c>
    </row>
    <row r="7391" spans="1:8" x14ac:dyDescent="0.4">
      <c r="A7391" s="49"/>
      <c r="B7391" s="50" t="s">
        <v>91</v>
      </c>
      <c r="C7391" s="51">
        <v>4.7959500000000002E-6</v>
      </c>
      <c r="D7391" s="51">
        <v>4.1470400000000005E-6</v>
      </c>
      <c r="E7391" s="51">
        <v>6.6142399999999995E-7</v>
      </c>
      <c r="F7391" s="52">
        <v>1.4899999999999999E-6</v>
      </c>
      <c r="G7391" s="53">
        <v>1.1094414000000002E-5</v>
      </c>
      <c r="H7391" s="53">
        <f t="shared" si="115"/>
        <v>5.6581511400000014E-6</v>
      </c>
    </row>
    <row r="7392" spans="1:8" x14ac:dyDescent="0.4">
      <c r="A7392" s="49"/>
      <c r="B7392" s="50" t="s">
        <v>428</v>
      </c>
      <c r="C7392" s="51">
        <v>5.0845500000000003E-6</v>
      </c>
      <c r="D7392" s="51">
        <v>5.4073699999999997E-6</v>
      </c>
      <c r="E7392" s="51">
        <v>2.6816299999999999E-6</v>
      </c>
      <c r="F7392" s="52">
        <v>8.6300000000000004E-6</v>
      </c>
      <c r="G7392" s="53">
        <v>2.1803549999999999E-5</v>
      </c>
      <c r="H7392" s="53">
        <f t="shared" si="115"/>
        <v>1.11198105E-5</v>
      </c>
    </row>
    <row r="7393" spans="1:8" x14ac:dyDescent="0.4">
      <c r="A7393" s="49"/>
      <c r="B7393" s="50" t="s">
        <v>446</v>
      </c>
      <c r="C7393" s="51">
        <v>4.4008500000000004E-6</v>
      </c>
      <c r="D7393" s="51">
        <v>2.74114E-5</v>
      </c>
      <c r="E7393" s="51">
        <v>1.1843800000000001E-6</v>
      </c>
      <c r="F7393" s="52">
        <v>2.57E-6</v>
      </c>
      <c r="G7393" s="53">
        <v>3.5566630000000001E-5</v>
      </c>
      <c r="H7393" s="53">
        <f t="shared" si="115"/>
        <v>1.81389813E-5</v>
      </c>
    </row>
    <row r="7394" spans="1:8" x14ac:dyDescent="0.4">
      <c r="A7394" s="44" t="s">
        <v>213</v>
      </c>
      <c r="B7394" s="45" t="s">
        <v>298</v>
      </c>
      <c r="C7394" s="46">
        <v>2.1219700000000001E-8</v>
      </c>
      <c r="D7394" s="46">
        <v>2.0404100000000001E-8</v>
      </c>
      <c r="E7394" s="46">
        <v>3.9800300000000004E-9</v>
      </c>
      <c r="F7394" s="47">
        <v>1.3799999999999999E-8</v>
      </c>
      <c r="G7394" s="48">
        <v>5.9403830000000006E-8</v>
      </c>
      <c r="H7394" s="48">
        <f t="shared" si="115"/>
        <v>3.0295953300000002E-8</v>
      </c>
    </row>
    <row r="7395" spans="1:8" x14ac:dyDescent="0.4">
      <c r="A7395" s="49"/>
      <c r="B7395" s="50" t="s">
        <v>333</v>
      </c>
      <c r="C7395" s="51">
        <v>1.4158099999999999E-8</v>
      </c>
      <c r="D7395" s="51">
        <v>3.9763899999999999E-8</v>
      </c>
      <c r="E7395" s="51">
        <v>2.94976E-9</v>
      </c>
      <c r="F7395" s="52">
        <v>5.4100000000000001E-9</v>
      </c>
      <c r="G7395" s="53">
        <v>6.2281760000000004E-8</v>
      </c>
      <c r="H7395" s="53">
        <f t="shared" si="115"/>
        <v>3.1763697600000002E-8</v>
      </c>
    </row>
    <row r="7396" spans="1:8" x14ac:dyDescent="0.4">
      <c r="A7396" s="49"/>
      <c r="B7396" s="50" t="s">
        <v>468</v>
      </c>
      <c r="C7396" s="51">
        <v>3.3338499999999998E-8</v>
      </c>
      <c r="D7396" s="51">
        <v>3.0737099999999998E-8</v>
      </c>
      <c r="E7396" s="51">
        <v>1.3544899999999999E-8</v>
      </c>
      <c r="F7396" s="52">
        <v>1.1700000000000001E-8</v>
      </c>
      <c r="G7396" s="53">
        <v>8.9320499999999996E-8</v>
      </c>
      <c r="H7396" s="53">
        <f t="shared" si="115"/>
        <v>4.5553455E-8</v>
      </c>
    </row>
    <row r="7397" spans="1:8" x14ac:dyDescent="0.4">
      <c r="A7397" s="49"/>
      <c r="B7397" s="50" t="s">
        <v>421</v>
      </c>
      <c r="C7397" s="51">
        <v>1.9279099999999999E-8</v>
      </c>
      <c r="D7397" s="51">
        <v>5.6948399999999997E-8</v>
      </c>
      <c r="E7397" s="51">
        <v>1.66043E-9</v>
      </c>
      <c r="F7397" s="52">
        <v>1.4E-8</v>
      </c>
      <c r="G7397" s="53">
        <v>9.1887929999999993E-8</v>
      </c>
      <c r="H7397" s="53">
        <f t="shared" si="115"/>
        <v>4.6862844299999996E-8</v>
      </c>
    </row>
    <row r="7398" spans="1:8" x14ac:dyDescent="0.4">
      <c r="A7398" s="49"/>
      <c r="B7398" s="50" t="s">
        <v>432</v>
      </c>
      <c r="C7398" s="51">
        <v>2.4586299999999999E-8</v>
      </c>
      <c r="D7398" s="51">
        <v>5.5538000000000004E-8</v>
      </c>
      <c r="E7398" s="51">
        <v>6.54842E-9</v>
      </c>
      <c r="F7398" s="52">
        <v>7.2899999999999994E-9</v>
      </c>
      <c r="G7398" s="53">
        <v>9.3962719999999996E-8</v>
      </c>
      <c r="H7398" s="53">
        <f t="shared" si="115"/>
        <v>4.7920987199999999E-8</v>
      </c>
    </row>
    <row r="7399" spans="1:8" x14ac:dyDescent="0.4">
      <c r="A7399" s="49"/>
      <c r="B7399" s="50" t="s">
        <v>357</v>
      </c>
      <c r="C7399" s="51">
        <v>2.1049499999999999E-8</v>
      </c>
      <c r="D7399" s="51">
        <v>6.8622700000000002E-8</v>
      </c>
      <c r="E7399" s="51">
        <v>5.2908899999999997E-9</v>
      </c>
      <c r="F7399" s="52">
        <v>5.1900000000000005E-9</v>
      </c>
      <c r="G7399" s="53">
        <v>1.0015309000000001E-7</v>
      </c>
      <c r="H7399" s="53">
        <f t="shared" si="115"/>
        <v>5.1078075900000005E-8</v>
      </c>
    </row>
    <row r="7400" spans="1:8" x14ac:dyDescent="0.4">
      <c r="A7400" s="49"/>
      <c r="B7400" s="50" t="s">
        <v>385</v>
      </c>
      <c r="C7400" s="51">
        <v>2.9051999999999998E-8</v>
      </c>
      <c r="D7400" s="51">
        <v>6.8062200000000002E-8</v>
      </c>
      <c r="E7400" s="51">
        <v>6.1167000000000006E-9</v>
      </c>
      <c r="F7400" s="52">
        <v>4.8300000000000001E-9</v>
      </c>
      <c r="G7400" s="53">
        <v>1.080609E-7</v>
      </c>
      <c r="H7400" s="53">
        <f t="shared" si="115"/>
        <v>5.5111058999999999E-8</v>
      </c>
    </row>
    <row r="7401" spans="1:8" x14ac:dyDescent="0.4">
      <c r="A7401" s="49"/>
      <c r="B7401" s="50" t="s">
        <v>411</v>
      </c>
      <c r="C7401" s="51">
        <v>2.9051999999999998E-8</v>
      </c>
      <c r="D7401" s="51">
        <v>6.8062200000000002E-8</v>
      </c>
      <c r="E7401" s="51">
        <v>6.1167000000000006E-9</v>
      </c>
      <c r="F7401" s="52">
        <v>4.8300000000000001E-9</v>
      </c>
      <c r="G7401" s="53">
        <v>1.080609E-7</v>
      </c>
      <c r="H7401" s="53">
        <f t="shared" si="115"/>
        <v>5.5111058999999999E-8</v>
      </c>
    </row>
    <row r="7402" spans="1:8" x14ac:dyDescent="0.4">
      <c r="A7402" s="49"/>
      <c r="B7402" s="50" t="s">
        <v>439</v>
      </c>
      <c r="C7402" s="51">
        <v>2.9051999999999998E-8</v>
      </c>
      <c r="D7402" s="51">
        <v>6.8062200000000002E-8</v>
      </c>
      <c r="E7402" s="51">
        <v>6.1167000000000006E-9</v>
      </c>
      <c r="F7402" s="52">
        <v>4.8300000000000001E-9</v>
      </c>
      <c r="G7402" s="53">
        <v>1.080609E-7</v>
      </c>
      <c r="H7402" s="53">
        <f t="shared" si="115"/>
        <v>5.5111058999999999E-8</v>
      </c>
    </row>
    <row r="7403" spans="1:8" x14ac:dyDescent="0.4">
      <c r="A7403" s="49"/>
      <c r="B7403" s="50" t="s">
        <v>440</v>
      </c>
      <c r="C7403" s="51">
        <v>2.9051999999999998E-8</v>
      </c>
      <c r="D7403" s="51">
        <v>6.8062200000000002E-8</v>
      </c>
      <c r="E7403" s="51">
        <v>6.1167000000000006E-9</v>
      </c>
      <c r="F7403" s="52">
        <v>4.8300000000000001E-9</v>
      </c>
      <c r="G7403" s="53">
        <v>1.080609E-7</v>
      </c>
      <c r="H7403" s="53">
        <f t="shared" si="115"/>
        <v>5.5111058999999999E-8</v>
      </c>
    </row>
    <row r="7404" spans="1:8" x14ac:dyDescent="0.4">
      <c r="A7404" s="49"/>
      <c r="B7404" s="50" t="s">
        <v>474</v>
      </c>
      <c r="C7404" s="51">
        <v>2.9051999999999998E-8</v>
      </c>
      <c r="D7404" s="51">
        <v>6.8062200000000002E-8</v>
      </c>
      <c r="E7404" s="51">
        <v>6.1167000000000006E-9</v>
      </c>
      <c r="F7404" s="52">
        <v>4.8300000000000001E-9</v>
      </c>
      <c r="G7404" s="53">
        <v>1.080609E-7</v>
      </c>
      <c r="H7404" s="53">
        <f t="shared" si="115"/>
        <v>5.5111058999999999E-8</v>
      </c>
    </row>
    <row r="7405" spans="1:8" x14ac:dyDescent="0.4">
      <c r="A7405" s="49"/>
      <c r="B7405" s="50" t="s">
        <v>296</v>
      </c>
      <c r="C7405" s="51">
        <v>2.28215E-8</v>
      </c>
      <c r="D7405" s="51">
        <v>6.5515500000000002E-8</v>
      </c>
      <c r="E7405" s="51">
        <v>3.83193E-9</v>
      </c>
      <c r="F7405" s="52">
        <v>1.81E-8</v>
      </c>
      <c r="G7405" s="53">
        <v>1.1026893E-7</v>
      </c>
      <c r="H7405" s="53">
        <f t="shared" si="115"/>
        <v>5.6237154300000004E-8</v>
      </c>
    </row>
    <row r="7406" spans="1:8" x14ac:dyDescent="0.4">
      <c r="A7406" s="49"/>
      <c r="B7406" s="50" t="s">
        <v>400</v>
      </c>
      <c r="C7406" s="51">
        <v>2.6457599999999999E-8</v>
      </c>
      <c r="D7406" s="51">
        <v>7.3020899999999997E-8</v>
      </c>
      <c r="E7406" s="51">
        <v>1.4584799999999999E-9</v>
      </c>
      <c r="F7406" s="52">
        <v>1.85E-8</v>
      </c>
      <c r="G7406" s="53">
        <v>1.1943697999999999E-7</v>
      </c>
      <c r="H7406" s="53">
        <f t="shared" si="115"/>
        <v>6.0912859800000003E-8</v>
      </c>
    </row>
    <row r="7407" spans="1:8" x14ac:dyDescent="0.4">
      <c r="A7407" s="49"/>
      <c r="B7407" s="50" t="s">
        <v>412</v>
      </c>
      <c r="C7407" s="51">
        <v>2.68209E-8</v>
      </c>
      <c r="D7407" s="51">
        <v>7.8419500000000009E-8</v>
      </c>
      <c r="E7407" s="51">
        <v>1.7194700000000001E-9</v>
      </c>
      <c r="F7407" s="52">
        <v>1.5699999999999998E-8</v>
      </c>
      <c r="G7407" s="53">
        <v>1.2265986999999999E-7</v>
      </c>
      <c r="H7407" s="53">
        <f t="shared" si="115"/>
        <v>6.2556533700000001E-8</v>
      </c>
    </row>
    <row r="7408" spans="1:8" x14ac:dyDescent="0.4">
      <c r="A7408" s="49"/>
      <c r="B7408" s="50" t="s">
        <v>456</v>
      </c>
      <c r="C7408" s="51">
        <v>2.86261E-8</v>
      </c>
      <c r="D7408" s="51">
        <v>8.1275799999999995E-8</v>
      </c>
      <c r="E7408" s="51">
        <v>5.9545900000000002E-9</v>
      </c>
      <c r="F7408" s="52">
        <v>1.29E-8</v>
      </c>
      <c r="G7408" s="53">
        <v>1.2875649E-7</v>
      </c>
      <c r="H7408" s="53">
        <f t="shared" si="115"/>
        <v>6.5665809900000004E-8</v>
      </c>
    </row>
    <row r="7409" spans="1:8" x14ac:dyDescent="0.4">
      <c r="A7409" s="49"/>
      <c r="B7409" s="50" t="s">
        <v>444</v>
      </c>
      <c r="C7409" s="51">
        <v>4.9107999999999999E-8</v>
      </c>
      <c r="D7409" s="51">
        <v>7.5540800000000004E-8</v>
      </c>
      <c r="E7409" s="51">
        <v>6.3078900000000006E-9</v>
      </c>
      <c r="F7409" s="52">
        <v>4.8099999999999997E-9</v>
      </c>
      <c r="G7409" s="53">
        <v>1.3576669000000001E-7</v>
      </c>
      <c r="H7409" s="53">
        <f t="shared" si="115"/>
        <v>6.9241011900000013E-8</v>
      </c>
    </row>
    <row r="7410" spans="1:8" x14ac:dyDescent="0.4">
      <c r="A7410" s="49"/>
      <c r="B7410" s="50" t="s">
        <v>386</v>
      </c>
      <c r="C7410" s="51">
        <v>3.84E-8</v>
      </c>
      <c r="D7410" s="51">
        <v>7.418849999999999E-8</v>
      </c>
      <c r="E7410" s="51">
        <v>2.9978400000000001E-9</v>
      </c>
      <c r="F7410" s="52">
        <v>2.1900000000000001E-8</v>
      </c>
      <c r="G7410" s="53">
        <v>1.3748634000000001E-7</v>
      </c>
      <c r="H7410" s="53">
        <f t="shared" si="115"/>
        <v>7.01180334E-8</v>
      </c>
    </row>
    <row r="7411" spans="1:8" x14ac:dyDescent="0.4">
      <c r="A7411" s="49"/>
      <c r="B7411" s="50" t="s">
        <v>215</v>
      </c>
      <c r="C7411" s="51">
        <v>3.2567100000000002E-8</v>
      </c>
      <c r="D7411" s="51">
        <v>9.4430200000000003E-8</v>
      </c>
      <c r="E7411" s="51">
        <v>2.61635E-9</v>
      </c>
      <c r="F7411" s="52">
        <v>2.62E-8</v>
      </c>
      <c r="G7411" s="53">
        <v>1.5581365E-7</v>
      </c>
      <c r="H7411" s="53">
        <f t="shared" si="115"/>
        <v>7.9464961499999997E-8</v>
      </c>
    </row>
    <row r="7412" spans="1:8" x14ac:dyDescent="0.4">
      <c r="A7412" s="49"/>
      <c r="B7412" s="50" t="s">
        <v>292</v>
      </c>
      <c r="C7412" s="51">
        <v>3.9276500000000001E-8</v>
      </c>
      <c r="D7412" s="51">
        <v>6.8503800000000005E-8</v>
      </c>
      <c r="E7412" s="51">
        <v>2.2905799999999999E-8</v>
      </c>
      <c r="F7412" s="52">
        <v>2.6899999999999999E-8</v>
      </c>
      <c r="G7412" s="53">
        <v>1.5758610000000001E-7</v>
      </c>
      <c r="H7412" s="53">
        <f t="shared" si="115"/>
        <v>8.0368911000000005E-8</v>
      </c>
    </row>
    <row r="7413" spans="1:8" x14ac:dyDescent="0.4">
      <c r="A7413" s="49"/>
      <c r="B7413" s="50" t="s">
        <v>461</v>
      </c>
      <c r="C7413" s="51">
        <v>3.9298699999999997E-8</v>
      </c>
      <c r="D7413" s="51">
        <v>1.14364E-7</v>
      </c>
      <c r="E7413" s="51">
        <v>4.7432500000000001E-9</v>
      </c>
      <c r="F7413" s="52">
        <v>1.74E-8</v>
      </c>
      <c r="G7413" s="53">
        <v>1.7580595000000001E-7</v>
      </c>
      <c r="H7413" s="53">
        <f t="shared" si="115"/>
        <v>8.9661034500000004E-8</v>
      </c>
    </row>
    <row r="7414" spans="1:8" x14ac:dyDescent="0.4">
      <c r="A7414" s="49"/>
      <c r="B7414" s="50" t="s">
        <v>80</v>
      </c>
      <c r="C7414" s="51">
        <v>3.77678E-8</v>
      </c>
      <c r="D7414" s="51">
        <v>1.2805499999999999E-7</v>
      </c>
      <c r="E7414" s="51">
        <v>8.6419999999999989E-9</v>
      </c>
      <c r="F7414" s="52">
        <v>1.7200000000000002E-8</v>
      </c>
      <c r="G7414" s="53">
        <v>1.9166480000000001E-7</v>
      </c>
      <c r="H7414" s="53">
        <f t="shared" si="115"/>
        <v>9.7749047999999999E-8</v>
      </c>
    </row>
    <row r="7415" spans="1:8" x14ac:dyDescent="0.4">
      <c r="A7415" s="49"/>
      <c r="B7415" s="50" t="s">
        <v>453</v>
      </c>
      <c r="C7415" s="51">
        <v>4.3978099999999997E-8</v>
      </c>
      <c r="D7415" s="51">
        <v>1.2428E-7</v>
      </c>
      <c r="E7415" s="51">
        <v>4.1731800000000007E-9</v>
      </c>
      <c r="F7415" s="52">
        <v>3.0099999999999998E-8</v>
      </c>
      <c r="G7415" s="53">
        <v>2.0253127999999999E-7</v>
      </c>
      <c r="H7415" s="53">
        <f t="shared" si="115"/>
        <v>1.0329095279999999E-7</v>
      </c>
    </row>
    <row r="7416" spans="1:8" x14ac:dyDescent="0.4">
      <c r="A7416" s="49"/>
      <c r="B7416" s="50" t="s">
        <v>389</v>
      </c>
      <c r="C7416" s="51">
        <v>3.7545399999999998E-8</v>
      </c>
      <c r="D7416" s="51">
        <v>1.08417E-7</v>
      </c>
      <c r="E7416" s="51">
        <v>2.93537E-9</v>
      </c>
      <c r="F7416" s="52">
        <v>5.3799999999999999E-8</v>
      </c>
      <c r="G7416" s="53">
        <v>2.0269777000000002E-7</v>
      </c>
      <c r="H7416" s="53">
        <f t="shared" si="115"/>
        <v>1.0337586270000001E-7</v>
      </c>
    </row>
    <row r="7417" spans="1:8" x14ac:dyDescent="0.4">
      <c r="A7417" s="49"/>
      <c r="B7417" s="50" t="s">
        <v>397</v>
      </c>
      <c r="C7417" s="51">
        <v>4.7039999999999996E-8</v>
      </c>
      <c r="D7417" s="51">
        <v>1.3047400000000001E-7</v>
      </c>
      <c r="E7417" s="51">
        <v>5.2640099999999999E-9</v>
      </c>
      <c r="F7417" s="52">
        <v>3.2199999999999997E-8</v>
      </c>
      <c r="G7417" s="53">
        <v>2.1497800999999999E-7</v>
      </c>
      <c r="H7417" s="53">
        <f t="shared" si="115"/>
        <v>1.096387851E-7</v>
      </c>
    </row>
    <row r="7418" spans="1:8" x14ac:dyDescent="0.4">
      <c r="A7418" s="49"/>
      <c r="B7418" s="50" t="s">
        <v>277</v>
      </c>
      <c r="C7418" s="51">
        <v>5.2954700000000004E-8</v>
      </c>
      <c r="D7418" s="51">
        <v>1.3896899999999998E-7</v>
      </c>
      <c r="E7418" s="51">
        <v>1.9569400000000001E-9</v>
      </c>
      <c r="F7418" s="52">
        <v>2.4899999999999998E-8</v>
      </c>
      <c r="G7418" s="53">
        <v>2.1878064E-7</v>
      </c>
      <c r="H7418" s="53">
        <f t="shared" si="115"/>
        <v>1.115781264E-7</v>
      </c>
    </row>
    <row r="7419" spans="1:8" x14ac:dyDescent="0.4">
      <c r="A7419" s="49"/>
      <c r="B7419" s="50" t="s">
        <v>238</v>
      </c>
      <c r="C7419" s="51">
        <v>5.7625899999999997E-8</v>
      </c>
      <c r="D7419" s="51">
        <v>1.2375299999999998E-7</v>
      </c>
      <c r="E7419" s="51">
        <v>4.5771500000000001E-9</v>
      </c>
      <c r="F7419" s="52">
        <v>5.0500000000000002E-8</v>
      </c>
      <c r="G7419" s="53">
        <v>2.3645604999999998E-7</v>
      </c>
      <c r="H7419" s="53">
        <f t="shared" si="115"/>
        <v>1.2059258549999998E-7</v>
      </c>
    </row>
    <row r="7420" spans="1:8" x14ac:dyDescent="0.4">
      <c r="A7420" s="49"/>
      <c r="B7420" s="50" t="s">
        <v>329</v>
      </c>
      <c r="C7420" s="51">
        <v>6.3276599999999996E-8</v>
      </c>
      <c r="D7420" s="51">
        <v>1.56033E-7</v>
      </c>
      <c r="E7420" s="51">
        <v>1.42407E-8</v>
      </c>
      <c r="F7420" s="52">
        <v>1.7900000000000001E-8</v>
      </c>
      <c r="G7420" s="53">
        <v>2.5145029999999997E-7</v>
      </c>
      <c r="H7420" s="53">
        <f t="shared" si="115"/>
        <v>1.2823965299999997E-7</v>
      </c>
    </row>
    <row r="7421" spans="1:8" x14ac:dyDescent="0.4">
      <c r="A7421" s="49"/>
      <c r="B7421" s="50" t="s">
        <v>460</v>
      </c>
      <c r="C7421" s="51">
        <v>6.7758700000000002E-8</v>
      </c>
      <c r="D7421" s="51">
        <v>1.7451000000000002E-7</v>
      </c>
      <c r="E7421" s="51">
        <v>2.38219E-9</v>
      </c>
      <c r="F7421" s="52">
        <v>2.96E-8</v>
      </c>
      <c r="G7421" s="53">
        <v>2.7425089000000006E-7</v>
      </c>
      <c r="H7421" s="53">
        <f t="shared" si="115"/>
        <v>1.3986795390000004E-7</v>
      </c>
    </row>
    <row r="7422" spans="1:8" x14ac:dyDescent="0.4">
      <c r="A7422" s="49"/>
      <c r="B7422" s="50" t="s">
        <v>217</v>
      </c>
      <c r="C7422" s="51">
        <v>1.4583300000000001E-7</v>
      </c>
      <c r="D7422" s="51">
        <v>9.5210700000000002E-8</v>
      </c>
      <c r="E7422" s="51">
        <v>9.4137400000000006E-9</v>
      </c>
      <c r="F7422" s="52">
        <v>3.3400000000000001E-8</v>
      </c>
      <c r="G7422" s="53">
        <v>2.8385744000000003E-7</v>
      </c>
      <c r="H7422" s="53">
        <f t="shared" si="115"/>
        <v>1.4476729440000003E-7</v>
      </c>
    </row>
    <row r="7423" spans="1:8" x14ac:dyDescent="0.4">
      <c r="A7423" s="49"/>
      <c r="B7423" s="50" t="s">
        <v>87</v>
      </c>
      <c r="C7423" s="51">
        <v>7.6661800000000004E-8</v>
      </c>
      <c r="D7423" s="51">
        <v>1.7389999999999999E-7</v>
      </c>
      <c r="E7423" s="51">
        <v>1.93039E-8</v>
      </c>
      <c r="F7423" s="52">
        <v>2.3000000000000001E-8</v>
      </c>
      <c r="G7423" s="53">
        <v>2.9286570000000002E-7</v>
      </c>
      <c r="H7423" s="53">
        <f t="shared" si="115"/>
        <v>1.4936150700000002E-7</v>
      </c>
    </row>
    <row r="7424" spans="1:8" x14ac:dyDescent="0.4">
      <c r="A7424" s="49"/>
      <c r="B7424" s="50" t="s">
        <v>349</v>
      </c>
      <c r="C7424" s="51">
        <v>6.57448E-8</v>
      </c>
      <c r="D7424" s="51">
        <v>1.69712E-7</v>
      </c>
      <c r="E7424" s="51">
        <v>2.40541E-8</v>
      </c>
      <c r="F7424" s="52">
        <v>3.8099999999999997E-8</v>
      </c>
      <c r="G7424" s="53">
        <v>2.9761090000000001E-7</v>
      </c>
      <c r="H7424" s="53">
        <f t="shared" si="115"/>
        <v>1.5178155900000002E-7</v>
      </c>
    </row>
    <row r="7425" spans="1:8" x14ac:dyDescent="0.4">
      <c r="A7425" s="49"/>
      <c r="B7425" s="50" t="s">
        <v>74</v>
      </c>
      <c r="C7425" s="51">
        <v>6.57448E-8</v>
      </c>
      <c r="D7425" s="51">
        <v>1.69712E-7</v>
      </c>
      <c r="E7425" s="51">
        <v>2.40541E-8</v>
      </c>
      <c r="F7425" s="52">
        <v>3.8099999999999997E-8</v>
      </c>
      <c r="G7425" s="53">
        <v>2.9761090000000001E-7</v>
      </c>
      <c r="H7425" s="53">
        <f t="shared" si="115"/>
        <v>1.5178155900000002E-7</v>
      </c>
    </row>
    <row r="7426" spans="1:8" x14ac:dyDescent="0.4">
      <c r="A7426" s="49"/>
      <c r="B7426" s="50" t="s">
        <v>350</v>
      </c>
      <c r="C7426" s="51">
        <v>6.57448E-8</v>
      </c>
      <c r="D7426" s="51">
        <v>1.69712E-7</v>
      </c>
      <c r="E7426" s="51">
        <v>2.40541E-8</v>
      </c>
      <c r="F7426" s="52">
        <v>3.8099999999999997E-8</v>
      </c>
      <c r="G7426" s="53">
        <v>2.9761090000000001E-7</v>
      </c>
      <c r="H7426" s="53">
        <f t="shared" si="115"/>
        <v>1.5178155900000002E-7</v>
      </c>
    </row>
    <row r="7427" spans="1:8" x14ac:dyDescent="0.4">
      <c r="A7427" s="49"/>
      <c r="B7427" s="50" t="s">
        <v>392</v>
      </c>
      <c r="C7427" s="51">
        <v>1.2339E-7</v>
      </c>
      <c r="D7427" s="51">
        <v>1.5846200000000001E-7</v>
      </c>
      <c r="E7427" s="51">
        <v>4.55993E-9</v>
      </c>
      <c r="F7427" s="52">
        <v>1.6099999999999999E-8</v>
      </c>
      <c r="G7427" s="53">
        <v>3.0251192999999999E-7</v>
      </c>
      <c r="H7427" s="53">
        <f t="shared" si="115"/>
        <v>1.542810843E-7</v>
      </c>
    </row>
    <row r="7428" spans="1:8" x14ac:dyDescent="0.4">
      <c r="A7428" s="49"/>
      <c r="B7428" s="50" t="s">
        <v>427</v>
      </c>
      <c r="C7428" s="51">
        <v>1.15203E-7</v>
      </c>
      <c r="D7428" s="51">
        <v>1.0334499999999999E-7</v>
      </c>
      <c r="E7428" s="51">
        <v>4.6008599999999997E-8</v>
      </c>
      <c r="F7428" s="52">
        <v>5.2800000000000003E-8</v>
      </c>
      <c r="G7428" s="53">
        <v>3.1735659999999998E-7</v>
      </c>
      <c r="H7428" s="53">
        <f t="shared" si="115"/>
        <v>1.61851866E-7</v>
      </c>
    </row>
    <row r="7429" spans="1:8" x14ac:dyDescent="0.4">
      <c r="A7429" s="49"/>
      <c r="B7429" s="50" t="s">
        <v>327</v>
      </c>
      <c r="C7429" s="51">
        <v>1.5330199999999998E-7</v>
      </c>
      <c r="D7429" s="51">
        <v>1.1192900000000001E-7</v>
      </c>
      <c r="E7429" s="51">
        <v>3.8476899999999996E-8</v>
      </c>
      <c r="F7429" s="52">
        <v>5.1999999999999996E-8</v>
      </c>
      <c r="G7429" s="53">
        <v>3.5570790000000001E-7</v>
      </c>
      <c r="H7429" s="53">
        <f t="shared" si="115"/>
        <v>1.8141102900000001E-7</v>
      </c>
    </row>
    <row r="7430" spans="1:8" x14ac:dyDescent="0.4">
      <c r="A7430" s="49"/>
      <c r="B7430" s="50" t="s">
        <v>378</v>
      </c>
      <c r="C7430" s="51">
        <v>8.7321299999999995E-8</v>
      </c>
      <c r="D7430" s="51">
        <v>2.07408E-7</v>
      </c>
      <c r="E7430" s="51">
        <v>1.9100400000000001E-8</v>
      </c>
      <c r="F7430" s="52">
        <v>4.3099999999999996E-8</v>
      </c>
      <c r="G7430" s="53">
        <v>3.5692969999999998E-7</v>
      </c>
      <c r="H7430" s="53">
        <f t="shared" si="115"/>
        <v>1.82034147E-7</v>
      </c>
    </row>
    <row r="7431" spans="1:8" x14ac:dyDescent="0.4">
      <c r="A7431" s="49"/>
      <c r="B7431" s="50" t="s">
        <v>430</v>
      </c>
      <c r="C7431" s="51">
        <v>6.7212200000000004E-8</v>
      </c>
      <c r="D7431" s="51">
        <v>2.44339E-7</v>
      </c>
      <c r="E7431" s="51">
        <v>1.89588E-8</v>
      </c>
      <c r="F7431" s="52">
        <v>3.0199999999999999E-8</v>
      </c>
      <c r="G7431" s="53">
        <v>3.6071000000000001E-7</v>
      </c>
      <c r="H7431" s="53">
        <f t="shared" si="115"/>
        <v>1.8396210000000001E-7</v>
      </c>
    </row>
    <row r="7432" spans="1:8" x14ac:dyDescent="0.4">
      <c r="A7432" s="49"/>
      <c r="B7432" s="50" t="s">
        <v>137</v>
      </c>
      <c r="C7432" s="51">
        <v>9.6764200000000003E-8</v>
      </c>
      <c r="D7432" s="51">
        <v>2.19968E-7</v>
      </c>
      <c r="E7432" s="51">
        <v>2.37252E-8</v>
      </c>
      <c r="F7432" s="52">
        <v>3.7100000000000001E-8</v>
      </c>
      <c r="G7432" s="53">
        <v>3.7755739999999994E-7</v>
      </c>
      <c r="H7432" s="53">
        <f t="shared" si="115"/>
        <v>1.9255427399999998E-7</v>
      </c>
    </row>
    <row r="7433" spans="1:8" x14ac:dyDescent="0.4">
      <c r="A7433" s="49"/>
      <c r="B7433" s="50" t="s">
        <v>387</v>
      </c>
      <c r="C7433" s="51">
        <v>6.8817400000000008E-8</v>
      </c>
      <c r="D7433" s="51">
        <v>2.6977000000000001E-7</v>
      </c>
      <c r="E7433" s="51">
        <v>5.4160600000000004E-9</v>
      </c>
      <c r="F7433" s="52">
        <v>6.0100000000000002E-8</v>
      </c>
      <c r="G7433" s="53">
        <v>4.0410346000000003E-7</v>
      </c>
      <c r="H7433" s="53">
        <f t="shared" ref="H7433:H7496" si="116">G7433*0.51</f>
        <v>2.0609276460000001E-7</v>
      </c>
    </row>
    <row r="7434" spans="1:8" x14ac:dyDescent="0.4">
      <c r="A7434" s="49"/>
      <c r="B7434" s="50" t="s">
        <v>423</v>
      </c>
      <c r="C7434" s="51">
        <v>1.03845E-7</v>
      </c>
      <c r="D7434" s="51">
        <v>2.1721800000000001E-7</v>
      </c>
      <c r="E7434" s="51">
        <v>9.7287600000000002E-9</v>
      </c>
      <c r="F7434" s="52">
        <v>8.2700000000000006E-8</v>
      </c>
      <c r="G7434" s="53">
        <v>4.1349176000000006E-7</v>
      </c>
      <c r="H7434" s="53">
        <f t="shared" si="116"/>
        <v>2.1088079760000005E-7</v>
      </c>
    </row>
    <row r="7435" spans="1:8" x14ac:dyDescent="0.4">
      <c r="A7435" s="49"/>
      <c r="B7435" s="50" t="s">
        <v>91</v>
      </c>
      <c r="C7435" s="51">
        <v>1.5071499999999998E-7</v>
      </c>
      <c r="D7435" s="51">
        <v>2.29167E-7</v>
      </c>
      <c r="E7435" s="51">
        <v>8.4157199999999991E-9</v>
      </c>
      <c r="F7435" s="52">
        <v>3.3899999999999999E-8</v>
      </c>
      <c r="G7435" s="53">
        <v>4.2219772E-7</v>
      </c>
      <c r="H7435" s="53">
        <f t="shared" si="116"/>
        <v>2.1532083720000001E-7</v>
      </c>
    </row>
    <row r="7436" spans="1:8" x14ac:dyDescent="0.4">
      <c r="A7436" s="49"/>
      <c r="B7436" s="50" t="s">
        <v>364</v>
      </c>
      <c r="C7436" s="51">
        <v>8.1505100000000006E-8</v>
      </c>
      <c r="D7436" s="51">
        <v>2.9478800000000001E-7</v>
      </c>
      <c r="E7436" s="51">
        <v>1.4368200000000001E-8</v>
      </c>
      <c r="F7436" s="52">
        <v>7.0300000000000001E-8</v>
      </c>
      <c r="G7436" s="53">
        <v>4.6096130000000008E-7</v>
      </c>
      <c r="H7436" s="53">
        <f t="shared" si="116"/>
        <v>2.3509026300000005E-7</v>
      </c>
    </row>
    <row r="7437" spans="1:8" x14ac:dyDescent="0.4">
      <c r="A7437" s="49"/>
      <c r="B7437" s="50" t="s">
        <v>473</v>
      </c>
      <c r="C7437" s="51">
        <v>7.3082599999999998E-8</v>
      </c>
      <c r="D7437" s="51">
        <v>3.0720699999999998E-7</v>
      </c>
      <c r="E7437" s="51">
        <v>7.8767899999999992E-9</v>
      </c>
      <c r="F7437" s="52">
        <v>1.3999999999999998E-7</v>
      </c>
      <c r="G7437" s="53">
        <v>5.2816639000000003E-7</v>
      </c>
      <c r="H7437" s="53">
        <f t="shared" si="116"/>
        <v>2.693648589E-7</v>
      </c>
    </row>
    <row r="7438" spans="1:8" x14ac:dyDescent="0.4">
      <c r="A7438" s="49"/>
      <c r="B7438" s="50" t="s">
        <v>306</v>
      </c>
      <c r="C7438" s="51">
        <v>1.2560599999999999E-7</v>
      </c>
      <c r="D7438" s="51">
        <v>3.2627799999999998E-7</v>
      </c>
      <c r="E7438" s="51">
        <v>1.5701399999999998E-8</v>
      </c>
      <c r="F7438" s="52">
        <v>6.5900000000000001E-8</v>
      </c>
      <c r="G7438" s="53">
        <v>5.3348540000000004E-7</v>
      </c>
      <c r="H7438" s="53">
        <f t="shared" si="116"/>
        <v>2.7207755400000001E-7</v>
      </c>
    </row>
    <row r="7439" spans="1:8" x14ac:dyDescent="0.4">
      <c r="A7439" s="49"/>
      <c r="B7439" s="50" t="s">
        <v>159</v>
      </c>
      <c r="C7439" s="51">
        <v>2.05819E-7</v>
      </c>
      <c r="D7439" s="51">
        <v>1.115E-7</v>
      </c>
      <c r="E7439" s="51">
        <v>1.2315199999999999E-7</v>
      </c>
      <c r="F7439" s="52">
        <v>1.01E-7</v>
      </c>
      <c r="G7439" s="53">
        <v>5.4147099999999997E-7</v>
      </c>
      <c r="H7439" s="53">
        <f t="shared" si="116"/>
        <v>2.7615020999999996E-7</v>
      </c>
    </row>
    <row r="7440" spans="1:8" x14ac:dyDescent="0.4">
      <c r="A7440" s="49"/>
      <c r="B7440" s="50" t="s">
        <v>391</v>
      </c>
      <c r="C7440" s="51">
        <v>1.4529600000000001E-7</v>
      </c>
      <c r="D7440" s="51">
        <v>2.8737299999999999E-7</v>
      </c>
      <c r="E7440" s="51">
        <v>6.0523499999999993E-8</v>
      </c>
      <c r="F7440" s="52">
        <v>4.9100000000000003E-8</v>
      </c>
      <c r="G7440" s="53">
        <v>5.4229249999999998E-7</v>
      </c>
      <c r="H7440" s="53">
        <f t="shared" si="116"/>
        <v>2.7656917500000002E-7</v>
      </c>
    </row>
    <row r="7441" spans="1:8" x14ac:dyDescent="0.4">
      <c r="A7441" s="49"/>
      <c r="B7441" s="50" t="s">
        <v>225</v>
      </c>
      <c r="C7441" s="51">
        <v>1.2153400000000001E-7</v>
      </c>
      <c r="D7441" s="51">
        <v>3.5075599999999999E-7</v>
      </c>
      <c r="E7441" s="51">
        <v>3.0024999999999999E-8</v>
      </c>
      <c r="F7441" s="52">
        <v>4.3300000000000004E-8</v>
      </c>
      <c r="G7441" s="53">
        <v>5.4561500000000001E-7</v>
      </c>
      <c r="H7441" s="53">
        <f t="shared" si="116"/>
        <v>2.7826365000000001E-7</v>
      </c>
    </row>
    <row r="7442" spans="1:8" x14ac:dyDescent="0.4">
      <c r="A7442" s="49"/>
      <c r="B7442" s="50" t="s">
        <v>455</v>
      </c>
      <c r="C7442" s="51">
        <v>2.51669E-7</v>
      </c>
      <c r="D7442" s="51">
        <v>1.52199E-7</v>
      </c>
      <c r="E7442" s="51">
        <v>3.8080700000000006E-8</v>
      </c>
      <c r="F7442" s="52">
        <v>1.06E-7</v>
      </c>
      <c r="G7442" s="53">
        <v>5.4794869999999992E-7</v>
      </c>
      <c r="H7442" s="53">
        <f t="shared" si="116"/>
        <v>2.7945383699999997E-7</v>
      </c>
    </row>
    <row r="7443" spans="1:8" x14ac:dyDescent="0.4">
      <c r="A7443" s="49"/>
      <c r="B7443" s="50" t="s">
        <v>414</v>
      </c>
      <c r="C7443" s="51">
        <v>2.01058E-7</v>
      </c>
      <c r="D7443" s="51">
        <v>1.7354900000000001E-7</v>
      </c>
      <c r="E7443" s="51">
        <v>7.2924800000000002E-8</v>
      </c>
      <c r="F7443" s="52">
        <v>1.1000000000000001E-7</v>
      </c>
      <c r="G7443" s="53">
        <v>5.575317999999999E-7</v>
      </c>
      <c r="H7443" s="53">
        <f t="shared" si="116"/>
        <v>2.8434121799999994E-7</v>
      </c>
    </row>
    <row r="7444" spans="1:8" x14ac:dyDescent="0.4">
      <c r="A7444" s="49"/>
      <c r="B7444" s="50" t="s">
        <v>426</v>
      </c>
      <c r="C7444" s="51">
        <v>1.55658E-7</v>
      </c>
      <c r="D7444" s="51">
        <v>9.5499699999999999E-8</v>
      </c>
      <c r="E7444" s="51">
        <v>2.17214E-7</v>
      </c>
      <c r="F7444" s="52">
        <v>1.03E-7</v>
      </c>
      <c r="G7444" s="53">
        <v>5.7137169999999999E-7</v>
      </c>
      <c r="H7444" s="53">
        <f t="shared" si="116"/>
        <v>2.9139956699999999E-7</v>
      </c>
    </row>
    <row r="7445" spans="1:8" x14ac:dyDescent="0.4">
      <c r="A7445" s="49"/>
      <c r="B7445" s="50" t="s">
        <v>406</v>
      </c>
      <c r="C7445" s="51">
        <v>2.35932E-7</v>
      </c>
      <c r="D7445" s="51">
        <v>1.12326E-7</v>
      </c>
      <c r="E7445" s="51">
        <v>8.5897799999999995E-8</v>
      </c>
      <c r="F7445" s="52">
        <v>1.7499999999999999E-7</v>
      </c>
      <c r="G7445" s="53">
        <v>6.0915579999999999E-7</v>
      </c>
      <c r="H7445" s="53">
        <f t="shared" si="116"/>
        <v>3.1066945800000001E-7</v>
      </c>
    </row>
    <row r="7446" spans="1:8" x14ac:dyDescent="0.4">
      <c r="A7446" s="49"/>
      <c r="B7446" s="50" t="s">
        <v>266</v>
      </c>
      <c r="C7446" s="51">
        <v>1.3799900000000002E-7</v>
      </c>
      <c r="D7446" s="51">
        <v>4.3410099999999998E-7</v>
      </c>
      <c r="E7446" s="51">
        <v>3.5489699999999999E-8</v>
      </c>
      <c r="F7446" s="52">
        <v>5.5000000000000003E-8</v>
      </c>
      <c r="G7446" s="53">
        <v>6.6258970000000003E-7</v>
      </c>
      <c r="H7446" s="53">
        <f t="shared" si="116"/>
        <v>3.3792074700000001E-7</v>
      </c>
    </row>
    <row r="7447" spans="1:8" x14ac:dyDescent="0.4">
      <c r="A7447" s="49"/>
      <c r="B7447" s="50" t="s">
        <v>472</v>
      </c>
      <c r="C7447" s="51">
        <v>1.89617E-7</v>
      </c>
      <c r="D7447" s="51">
        <v>1.8632300000000002E-7</v>
      </c>
      <c r="E7447" s="51">
        <v>1.11368E-7</v>
      </c>
      <c r="F7447" s="52">
        <v>1.85E-7</v>
      </c>
      <c r="G7447" s="53">
        <v>6.7230799999999991E-7</v>
      </c>
      <c r="H7447" s="53">
        <f t="shared" si="116"/>
        <v>3.4287707999999995E-7</v>
      </c>
    </row>
    <row r="7448" spans="1:8" x14ac:dyDescent="0.4">
      <c r="A7448" s="49"/>
      <c r="B7448" s="50" t="s">
        <v>435</v>
      </c>
      <c r="C7448" s="51">
        <v>1.7079599999999999E-7</v>
      </c>
      <c r="D7448" s="51">
        <v>5.3815399999999999E-7</v>
      </c>
      <c r="E7448" s="51">
        <v>2.3933599999999999E-8</v>
      </c>
      <c r="F7448" s="52">
        <v>2.29E-8</v>
      </c>
      <c r="G7448" s="53">
        <v>7.5578359999999983E-7</v>
      </c>
      <c r="H7448" s="53">
        <f t="shared" si="116"/>
        <v>3.854496359999999E-7</v>
      </c>
    </row>
    <row r="7449" spans="1:8" x14ac:dyDescent="0.4">
      <c r="A7449" s="49"/>
      <c r="B7449" s="50" t="s">
        <v>469</v>
      </c>
      <c r="C7449" s="51">
        <v>1.7079599999999999E-7</v>
      </c>
      <c r="D7449" s="51">
        <v>5.3815399999999999E-7</v>
      </c>
      <c r="E7449" s="51">
        <v>2.3933599999999999E-8</v>
      </c>
      <c r="F7449" s="52">
        <v>2.29E-8</v>
      </c>
      <c r="G7449" s="53">
        <v>7.5578359999999983E-7</v>
      </c>
      <c r="H7449" s="53">
        <f t="shared" si="116"/>
        <v>3.854496359999999E-7</v>
      </c>
    </row>
    <row r="7450" spans="1:8" x14ac:dyDescent="0.4">
      <c r="A7450" s="49"/>
      <c r="B7450" s="50" t="s">
        <v>227</v>
      </c>
      <c r="C7450" s="51">
        <v>8.51723E-9</v>
      </c>
      <c r="D7450" s="51">
        <v>2.4935400000000005E-7</v>
      </c>
      <c r="E7450" s="51">
        <v>5.2731799999999998E-9</v>
      </c>
      <c r="F7450" s="52">
        <v>4.9799999999999993E-7</v>
      </c>
      <c r="G7450" s="53">
        <v>7.6114440999999995E-7</v>
      </c>
      <c r="H7450" s="53">
        <f t="shared" si="116"/>
        <v>3.881836491E-7</v>
      </c>
    </row>
    <row r="7451" spans="1:8" x14ac:dyDescent="0.4">
      <c r="A7451" s="49"/>
      <c r="B7451" s="50" t="s">
        <v>471</v>
      </c>
      <c r="C7451" s="51">
        <v>3.7500000000000001E-7</v>
      </c>
      <c r="D7451" s="51">
        <v>3.4815E-7</v>
      </c>
      <c r="E7451" s="51">
        <v>6.6332299999999991E-8</v>
      </c>
      <c r="F7451" s="52">
        <v>6.320000000000001E-8</v>
      </c>
      <c r="G7451" s="53">
        <v>8.5268229999999996E-7</v>
      </c>
      <c r="H7451" s="53">
        <f t="shared" si="116"/>
        <v>4.3486797299999998E-7</v>
      </c>
    </row>
    <row r="7452" spans="1:8" x14ac:dyDescent="0.4">
      <c r="A7452" s="49"/>
      <c r="B7452" s="50" t="s">
        <v>351</v>
      </c>
      <c r="C7452" s="51">
        <v>4.4379199999999998E-7</v>
      </c>
      <c r="D7452" s="51">
        <v>2.9220700000000002E-7</v>
      </c>
      <c r="E7452" s="51">
        <v>2.24888E-7</v>
      </c>
      <c r="F7452" s="52">
        <v>1.85E-7</v>
      </c>
      <c r="G7452" s="53">
        <v>1.145887E-6</v>
      </c>
      <c r="H7452" s="53">
        <f t="shared" si="116"/>
        <v>5.8440236999999999E-7</v>
      </c>
    </row>
    <row r="7453" spans="1:8" x14ac:dyDescent="0.4">
      <c r="A7453" s="49"/>
      <c r="B7453" s="50" t="s">
        <v>396</v>
      </c>
      <c r="C7453" s="51">
        <v>6.9458699999999994E-7</v>
      </c>
      <c r="D7453" s="51">
        <v>5.1709300000000001E-7</v>
      </c>
      <c r="E7453" s="51">
        <v>1.3761900000000001E-7</v>
      </c>
      <c r="F7453" s="52">
        <v>3.0600000000000001E-7</v>
      </c>
      <c r="G7453" s="53">
        <v>1.6552990000000002E-6</v>
      </c>
      <c r="H7453" s="53">
        <f t="shared" si="116"/>
        <v>8.4420249000000014E-7</v>
      </c>
    </row>
    <row r="7454" spans="1:8" x14ac:dyDescent="0.4">
      <c r="A7454" s="49"/>
      <c r="B7454" s="50" t="s">
        <v>409</v>
      </c>
      <c r="C7454" s="51">
        <v>8.6644900000000006E-7</v>
      </c>
      <c r="D7454" s="51">
        <v>5.16268E-7</v>
      </c>
      <c r="E7454" s="51">
        <v>2.8699599999999996E-7</v>
      </c>
      <c r="F7454" s="52">
        <v>6.0499999999999992E-7</v>
      </c>
      <c r="G7454" s="53">
        <v>2.2747129999999997E-6</v>
      </c>
      <c r="H7454" s="53">
        <f t="shared" si="116"/>
        <v>1.16010363E-6</v>
      </c>
    </row>
    <row r="7455" spans="1:8" x14ac:dyDescent="0.4">
      <c r="A7455" s="49"/>
      <c r="B7455" s="50" t="s">
        <v>221</v>
      </c>
      <c r="C7455" s="51">
        <v>3.8610800000000001E-7</v>
      </c>
      <c r="D7455" s="51">
        <v>9.1241599999999996E-7</v>
      </c>
      <c r="E7455" s="51">
        <v>3.6257900000000003E-7</v>
      </c>
      <c r="F7455" s="52">
        <v>1.08E-6</v>
      </c>
      <c r="G7455" s="53">
        <v>2.7411029999999998E-6</v>
      </c>
      <c r="H7455" s="53">
        <f t="shared" si="116"/>
        <v>1.3979625299999998E-6</v>
      </c>
    </row>
    <row r="7456" spans="1:8" x14ac:dyDescent="0.4">
      <c r="A7456" s="49"/>
      <c r="B7456" s="50" t="s">
        <v>428</v>
      </c>
      <c r="C7456" s="51">
        <v>1.14378E-6</v>
      </c>
      <c r="D7456" s="51">
        <v>1.1275799999999999E-6</v>
      </c>
      <c r="E7456" s="51">
        <v>6.2843399999999997E-7</v>
      </c>
      <c r="F7456" s="52">
        <v>1.9400000000000001E-6</v>
      </c>
      <c r="G7456" s="53">
        <v>4.8397940000000001E-6</v>
      </c>
      <c r="H7456" s="53">
        <f t="shared" si="116"/>
        <v>2.46829494E-6</v>
      </c>
    </row>
    <row r="7457" spans="1:8" x14ac:dyDescent="0.4">
      <c r="A7457" s="49"/>
      <c r="B7457" s="50" t="s">
        <v>390</v>
      </c>
      <c r="C7457" s="51">
        <v>1.4045399999999999E-6</v>
      </c>
      <c r="D7457" s="51">
        <v>2.55742E-6</v>
      </c>
      <c r="E7457" s="51">
        <v>1.2132700000000001E-6</v>
      </c>
      <c r="F7457" s="52">
        <v>2.17E-6</v>
      </c>
      <c r="G7457" s="53">
        <v>7.3452299999999991E-6</v>
      </c>
      <c r="H7457" s="53">
        <f t="shared" si="116"/>
        <v>3.7460672999999996E-6</v>
      </c>
    </row>
    <row r="7458" spans="1:8" x14ac:dyDescent="0.4">
      <c r="A7458" s="49"/>
      <c r="B7458" s="50" t="s">
        <v>363</v>
      </c>
      <c r="C7458" s="51">
        <v>3.0333100000000001E-6</v>
      </c>
      <c r="D7458" s="51">
        <v>1.7502E-6</v>
      </c>
      <c r="E7458" s="51">
        <v>1.4937100000000001E-6</v>
      </c>
      <c r="F7458" s="52">
        <v>1.5100000000000002E-6</v>
      </c>
      <c r="G7458" s="53">
        <v>7.7872200000000003E-6</v>
      </c>
      <c r="H7458" s="53">
        <f t="shared" si="116"/>
        <v>3.9714821999999998E-6</v>
      </c>
    </row>
    <row r="7459" spans="1:8" x14ac:dyDescent="0.4">
      <c r="A7459" s="49"/>
      <c r="B7459" s="50" t="s">
        <v>383</v>
      </c>
      <c r="C7459" s="51">
        <v>9.8413399999999991E-7</v>
      </c>
      <c r="D7459" s="51">
        <v>3.39673E-6</v>
      </c>
      <c r="E7459" s="51">
        <v>1.6207E-6</v>
      </c>
      <c r="F7459" s="52">
        <v>5.0899999999999995E-6</v>
      </c>
      <c r="G7459" s="53">
        <v>1.1091564000000001E-5</v>
      </c>
      <c r="H7459" s="53">
        <f t="shared" si="116"/>
        <v>5.6566976400000003E-6</v>
      </c>
    </row>
    <row r="7460" spans="1:8" x14ac:dyDescent="0.4">
      <c r="A7460" s="49"/>
      <c r="B7460" s="50" t="s">
        <v>362</v>
      </c>
      <c r="C7460" s="51">
        <v>7.62634E-7</v>
      </c>
      <c r="D7460" s="51">
        <v>2.2141300000000001E-6</v>
      </c>
      <c r="E7460" s="51">
        <v>2.5740700000000001E-6</v>
      </c>
      <c r="F7460" s="52">
        <v>6.6800000000000004E-6</v>
      </c>
      <c r="G7460" s="53">
        <v>1.2230834E-5</v>
      </c>
      <c r="H7460" s="53">
        <f t="shared" si="116"/>
        <v>6.2377253399999996E-6</v>
      </c>
    </row>
    <row r="7461" spans="1:8" x14ac:dyDescent="0.4">
      <c r="A7461" s="44" t="s">
        <v>325</v>
      </c>
      <c r="B7461" s="45" t="s">
        <v>418</v>
      </c>
      <c r="C7461" s="46">
        <v>2.6855199999999999E-8</v>
      </c>
      <c r="D7461" s="46">
        <v>1.6384100000000002E-8</v>
      </c>
      <c r="E7461" s="46">
        <v>1.25263E-9</v>
      </c>
      <c r="F7461" s="47">
        <v>6.0099999999999997E-9</v>
      </c>
      <c r="G7461" s="48">
        <v>5.0501930000000002E-8</v>
      </c>
      <c r="H7461" s="48">
        <f t="shared" si="116"/>
        <v>2.5755984300000002E-8</v>
      </c>
    </row>
    <row r="7462" spans="1:8" x14ac:dyDescent="0.4">
      <c r="A7462" s="49"/>
      <c r="B7462" s="50" t="s">
        <v>407</v>
      </c>
      <c r="C7462" s="51">
        <v>4.7884E-8</v>
      </c>
      <c r="D7462" s="51">
        <v>2.9213500000000002E-8</v>
      </c>
      <c r="E7462" s="51">
        <v>2.2334899999999999E-9</v>
      </c>
      <c r="F7462" s="52">
        <v>1.07E-8</v>
      </c>
      <c r="G7462" s="53">
        <v>9.0030989999999997E-8</v>
      </c>
      <c r="H7462" s="53">
        <f t="shared" si="116"/>
        <v>4.5915804899999998E-8</v>
      </c>
    </row>
    <row r="7463" spans="1:8" x14ac:dyDescent="0.4">
      <c r="A7463" s="49"/>
      <c r="B7463" s="50" t="s">
        <v>345</v>
      </c>
      <c r="C7463" s="51">
        <v>9.4500599999999999E-8</v>
      </c>
      <c r="D7463" s="51">
        <v>6.5159699999999993E-8</v>
      </c>
      <c r="E7463" s="51">
        <v>5.4947000000000001E-9</v>
      </c>
      <c r="F7463" s="52">
        <v>2E-8</v>
      </c>
      <c r="G7463" s="53">
        <v>1.8515499999999999E-7</v>
      </c>
      <c r="H7463" s="53">
        <f t="shared" si="116"/>
        <v>9.4429050000000001E-8</v>
      </c>
    </row>
    <row r="7464" spans="1:8" x14ac:dyDescent="0.4">
      <c r="A7464" s="49"/>
      <c r="B7464" s="50" t="s">
        <v>219</v>
      </c>
      <c r="C7464" s="51">
        <v>9.2193499999999998E-8</v>
      </c>
      <c r="D7464" s="51">
        <v>5.6534799999999999E-8</v>
      </c>
      <c r="E7464" s="51">
        <v>1.3112199999999999E-8</v>
      </c>
      <c r="F7464" s="52">
        <v>3.0500000000000002E-8</v>
      </c>
      <c r="G7464" s="53">
        <v>1.923405E-7</v>
      </c>
      <c r="H7464" s="53">
        <f t="shared" si="116"/>
        <v>9.8093654999999997E-8</v>
      </c>
    </row>
    <row r="7465" spans="1:8" x14ac:dyDescent="0.4">
      <c r="A7465" s="49"/>
      <c r="B7465" s="50" t="s">
        <v>364</v>
      </c>
      <c r="C7465" s="51">
        <v>4.00214E-8</v>
      </c>
      <c r="D7465" s="51">
        <v>1.4397300000000001E-7</v>
      </c>
      <c r="E7465" s="51">
        <v>6.9765599999999997E-9</v>
      </c>
      <c r="F7465" s="52">
        <v>3.4400000000000004E-8</v>
      </c>
      <c r="G7465" s="53">
        <v>2.2537096E-7</v>
      </c>
      <c r="H7465" s="53">
        <f t="shared" si="116"/>
        <v>1.149391896E-7</v>
      </c>
    </row>
    <row r="7466" spans="1:8" x14ac:dyDescent="0.4">
      <c r="A7466" s="49"/>
      <c r="B7466" s="50" t="s">
        <v>217</v>
      </c>
      <c r="C7466" s="51">
        <v>9.1240099999999994E-8</v>
      </c>
      <c r="D7466" s="51">
        <v>6.2672499999999994E-8</v>
      </c>
      <c r="E7466" s="51">
        <v>3.1519200000000003E-8</v>
      </c>
      <c r="F7466" s="52">
        <v>4.9399999999999999E-8</v>
      </c>
      <c r="G7466" s="53">
        <v>2.3483179999999998E-7</v>
      </c>
      <c r="H7466" s="53">
        <f t="shared" si="116"/>
        <v>1.1976421799999998E-7</v>
      </c>
    </row>
    <row r="7467" spans="1:8" x14ac:dyDescent="0.4">
      <c r="A7467" s="49"/>
      <c r="B7467" s="50" t="s">
        <v>344</v>
      </c>
      <c r="C7467" s="51">
        <v>1.2497599999999999E-7</v>
      </c>
      <c r="D7467" s="51">
        <v>7.3176799999999997E-8</v>
      </c>
      <c r="E7467" s="51">
        <v>1.6454700000000001E-8</v>
      </c>
      <c r="F7467" s="52">
        <v>3.2399999999999999E-8</v>
      </c>
      <c r="G7467" s="53">
        <v>2.4700749999999997E-7</v>
      </c>
      <c r="H7467" s="53">
        <f t="shared" si="116"/>
        <v>1.2597382499999999E-7</v>
      </c>
    </row>
    <row r="7468" spans="1:8" x14ac:dyDescent="0.4">
      <c r="A7468" s="49"/>
      <c r="B7468" s="50" t="s">
        <v>466</v>
      </c>
      <c r="C7468" s="51">
        <v>1.4216700000000001E-7</v>
      </c>
      <c r="D7468" s="51">
        <v>7.6315700000000004E-8</v>
      </c>
      <c r="E7468" s="51">
        <v>8.8097199999999992E-9</v>
      </c>
      <c r="F7468" s="52">
        <v>2.6100000000000002E-8</v>
      </c>
      <c r="G7468" s="53">
        <v>2.5339242000000001E-7</v>
      </c>
      <c r="H7468" s="53">
        <f t="shared" si="116"/>
        <v>1.292301342E-7</v>
      </c>
    </row>
    <row r="7469" spans="1:8" x14ac:dyDescent="0.4">
      <c r="A7469" s="49"/>
      <c r="B7469" s="50" t="s">
        <v>349</v>
      </c>
      <c r="C7469" s="51">
        <v>9.4666400000000004E-8</v>
      </c>
      <c r="D7469" s="51">
        <v>1.7118500000000001E-7</v>
      </c>
      <c r="E7469" s="51">
        <v>2.1307499999999997E-8</v>
      </c>
      <c r="F7469" s="52">
        <v>5.0599999999999996E-8</v>
      </c>
      <c r="G7469" s="53">
        <v>3.3775890000000001E-7</v>
      </c>
      <c r="H7469" s="53">
        <f t="shared" si="116"/>
        <v>1.7225703900000001E-7</v>
      </c>
    </row>
    <row r="7470" spans="1:8" x14ac:dyDescent="0.4">
      <c r="A7470" s="49"/>
      <c r="B7470" s="50" t="s">
        <v>74</v>
      </c>
      <c r="C7470" s="51">
        <v>9.4666400000000004E-8</v>
      </c>
      <c r="D7470" s="51">
        <v>1.7118500000000001E-7</v>
      </c>
      <c r="E7470" s="51">
        <v>2.1307499999999997E-8</v>
      </c>
      <c r="F7470" s="52">
        <v>5.0599999999999996E-8</v>
      </c>
      <c r="G7470" s="53">
        <v>3.3775890000000001E-7</v>
      </c>
      <c r="H7470" s="53">
        <f t="shared" si="116"/>
        <v>1.7225703900000001E-7</v>
      </c>
    </row>
    <row r="7471" spans="1:8" x14ac:dyDescent="0.4">
      <c r="A7471" s="49"/>
      <c r="B7471" s="50" t="s">
        <v>350</v>
      </c>
      <c r="C7471" s="51">
        <v>9.4666400000000004E-8</v>
      </c>
      <c r="D7471" s="51">
        <v>1.7118500000000001E-7</v>
      </c>
      <c r="E7471" s="51">
        <v>2.1307499999999997E-8</v>
      </c>
      <c r="F7471" s="52">
        <v>5.0599999999999996E-8</v>
      </c>
      <c r="G7471" s="53">
        <v>3.3775890000000001E-7</v>
      </c>
      <c r="H7471" s="53">
        <f t="shared" si="116"/>
        <v>1.7225703900000001E-7</v>
      </c>
    </row>
    <row r="7472" spans="1:8" x14ac:dyDescent="0.4">
      <c r="A7472" s="49"/>
      <c r="B7472" s="50" t="s">
        <v>382</v>
      </c>
      <c r="C7472" s="51">
        <v>1.13932E-7</v>
      </c>
      <c r="D7472" s="51">
        <v>9.6172899999999992E-8</v>
      </c>
      <c r="E7472" s="51">
        <v>6.7036900000000001E-8</v>
      </c>
      <c r="F7472" s="52">
        <v>9.2399999999999994E-8</v>
      </c>
      <c r="G7472" s="53">
        <v>3.6954179999999998E-7</v>
      </c>
      <c r="H7472" s="53">
        <f t="shared" si="116"/>
        <v>1.88466318E-7</v>
      </c>
    </row>
    <row r="7473" spans="1:8" x14ac:dyDescent="0.4">
      <c r="A7473" s="49"/>
      <c r="B7473" s="50" t="s">
        <v>216</v>
      </c>
      <c r="C7473" s="51">
        <v>1.6129400000000001E-7</v>
      </c>
      <c r="D7473" s="51">
        <v>1.1957200000000001E-7</v>
      </c>
      <c r="E7473" s="51">
        <v>4.4996500000000002E-8</v>
      </c>
      <c r="F7473" s="52">
        <v>6.3899999999999996E-8</v>
      </c>
      <c r="G7473" s="53">
        <v>3.8976249999999998E-7</v>
      </c>
      <c r="H7473" s="53">
        <f t="shared" si="116"/>
        <v>1.9877887500000001E-7</v>
      </c>
    </row>
    <row r="7474" spans="1:8" x14ac:dyDescent="0.4">
      <c r="A7474" s="49"/>
      <c r="B7474" s="50" t="s">
        <v>380</v>
      </c>
      <c r="C7474" s="51">
        <v>1.76036E-7</v>
      </c>
      <c r="D7474" s="51">
        <v>1.2126499999999999E-7</v>
      </c>
      <c r="E7474" s="51">
        <v>3.5743600000000004E-8</v>
      </c>
      <c r="F7474" s="52">
        <v>8.0999999999999997E-8</v>
      </c>
      <c r="G7474" s="53">
        <v>4.1404460000000003E-7</v>
      </c>
      <c r="H7474" s="53">
        <f t="shared" si="116"/>
        <v>2.1116274600000003E-7</v>
      </c>
    </row>
    <row r="7475" spans="1:8" x14ac:dyDescent="0.4">
      <c r="A7475" s="49"/>
      <c r="B7475" s="50" t="s">
        <v>399</v>
      </c>
      <c r="C7475" s="51">
        <v>1.5918700000000001E-7</v>
      </c>
      <c r="D7475" s="51">
        <v>1.4422999999999999E-7</v>
      </c>
      <c r="E7475" s="51">
        <v>5.2694600000000001E-8</v>
      </c>
      <c r="F7475" s="52">
        <v>7.4200000000000003E-8</v>
      </c>
      <c r="G7475" s="53">
        <v>4.3031159999999997E-7</v>
      </c>
      <c r="H7475" s="53">
        <f t="shared" si="116"/>
        <v>2.1945891599999999E-7</v>
      </c>
    </row>
    <row r="7476" spans="1:8" x14ac:dyDescent="0.4">
      <c r="A7476" s="49"/>
      <c r="B7476" s="50" t="s">
        <v>373</v>
      </c>
      <c r="C7476" s="51">
        <v>1.43124E-7</v>
      </c>
      <c r="D7476" s="51">
        <v>2.0696899999999998E-7</v>
      </c>
      <c r="E7476" s="51">
        <v>5.0892600000000003E-8</v>
      </c>
      <c r="F7476" s="52">
        <v>6.8999999999999996E-8</v>
      </c>
      <c r="G7476" s="53">
        <v>4.6998560000000002E-7</v>
      </c>
      <c r="H7476" s="53">
        <f t="shared" si="116"/>
        <v>2.39692656E-7</v>
      </c>
    </row>
    <row r="7477" spans="1:8" x14ac:dyDescent="0.4">
      <c r="A7477" s="49"/>
      <c r="B7477" s="50" t="s">
        <v>220</v>
      </c>
      <c r="C7477" s="51">
        <v>2.7978500000000001E-7</v>
      </c>
      <c r="D7477" s="51">
        <v>1.4735099999999998E-7</v>
      </c>
      <c r="E7477" s="51">
        <v>1.28577E-8</v>
      </c>
      <c r="F7477" s="52">
        <v>4.6499999999999999E-8</v>
      </c>
      <c r="G7477" s="53">
        <v>4.8649369999999993E-7</v>
      </c>
      <c r="H7477" s="53">
        <f t="shared" si="116"/>
        <v>2.4811178699999999E-7</v>
      </c>
    </row>
    <row r="7478" spans="1:8" x14ac:dyDescent="0.4">
      <c r="A7478" s="49"/>
      <c r="B7478" s="50" t="s">
        <v>334</v>
      </c>
      <c r="C7478" s="51">
        <v>3.51136E-7</v>
      </c>
      <c r="D7478" s="51">
        <v>2.14224E-7</v>
      </c>
      <c r="E7478" s="51">
        <v>1.6378299999999999E-8</v>
      </c>
      <c r="F7478" s="52">
        <v>7.8600000000000002E-8</v>
      </c>
      <c r="G7478" s="53">
        <v>6.6033829999999997E-7</v>
      </c>
      <c r="H7478" s="53">
        <f t="shared" si="116"/>
        <v>3.3677253299999999E-7</v>
      </c>
    </row>
    <row r="7479" spans="1:8" x14ac:dyDescent="0.4">
      <c r="A7479" s="49"/>
      <c r="B7479" s="50" t="s">
        <v>391</v>
      </c>
      <c r="C7479" s="51">
        <v>2.2161399999999999E-7</v>
      </c>
      <c r="D7479" s="51">
        <v>4.5276000000000004E-7</v>
      </c>
      <c r="E7479" s="51">
        <v>8.5718699999999998E-8</v>
      </c>
      <c r="F7479" s="52">
        <v>6.5900000000000001E-8</v>
      </c>
      <c r="G7479" s="53">
        <v>8.259927E-7</v>
      </c>
      <c r="H7479" s="53">
        <f t="shared" si="116"/>
        <v>4.21256277E-7</v>
      </c>
    </row>
    <row r="7480" spans="1:8" x14ac:dyDescent="0.4">
      <c r="A7480" s="49"/>
      <c r="B7480" s="50" t="s">
        <v>335</v>
      </c>
      <c r="C7480" s="51">
        <v>3.35356E-7</v>
      </c>
      <c r="D7480" s="51">
        <v>2.3767499999999999E-7</v>
      </c>
      <c r="E7480" s="51">
        <v>8.6633900000000001E-8</v>
      </c>
      <c r="F7480" s="52">
        <v>1.72E-7</v>
      </c>
      <c r="G7480" s="53">
        <v>8.3166490000000006E-7</v>
      </c>
      <c r="H7480" s="53">
        <f t="shared" si="116"/>
        <v>4.2414909900000006E-7</v>
      </c>
    </row>
    <row r="7481" spans="1:8" x14ac:dyDescent="0.4">
      <c r="A7481" s="49"/>
      <c r="B7481" s="50" t="s">
        <v>222</v>
      </c>
      <c r="C7481" s="51">
        <v>2.4492900000000004E-7</v>
      </c>
      <c r="D7481" s="51">
        <v>2.7408599999999998E-7</v>
      </c>
      <c r="E7481" s="51">
        <v>1.10646E-7</v>
      </c>
      <c r="F7481" s="52">
        <v>2.6899999999999999E-7</v>
      </c>
      <c r="G7481" s="53">
        <v>8.9866100000000006E-7</v>
      </c>
      <c r="H7481" s="53">
        <f t="shared" si="116"/>
        <v>4.5831711000000004E-7</v>
      </c>
    </row>
    <row r="7482" spans="1:8" x14ac:dyDescent="0.4">
      <c r="A7482" s="49"/>
      <c r="B7482" s="50" t="s">
        <v>358</v>
      </c>
      <c r="C7482" s="51">
        <v>3.5100000000000001E-7</v>
      </c>
      <c r="D7482" s="51">
        <v>2.9100000000000005E-7</v>
      </c>
      <c r="E7482" s="51">
        <v>9.280000000000001E-8</v>
      </c>
      <c r="F7482" s="52">
        <v>1.8000000000000002E-7</v>
      </c>
      <c r="G7482" s="53">
        <v>9.1480000000000001E-7</v>
      </c>
      <c r="H7482" s="53">
        <f t="shared" si="116"/>
        <v>4.66548E-7</v>
      </c>
    </row>
    <row r="7483" spans="1:8" x14ac:dyDescent="0.4">
      <c r="A7483" s="49"/>
      <c r="B7483" s="50" t="s">
        <v>372</v>
      </c>
      <c r="C7483" s="51">
        <v>6.3183399999999991E-7</v>
      </c>
      <c r="D7483" s="51">
        <v>2.1720699999999999E-7</v>
      </c>
      <c r="E7483" s="51">
        <v>6.0876900000000004E-8</v>
      </c>
      <c r="F7483" s="52">
        <v>1.06E-7</v>
      </c>
      <c r="G7483" s="53">
        <v>1.0159179E-6</v>
      </c>
      <c r="H7483" s="53">
        <f t="shared" si="116"/>
        <v>5.1811812899999997E-7</v>
      </c>
    </row>
    <row r="7484" spans="1:8" x14ac:dyDescent="0.4">
      <c r="A7484" s="49"/>
      <c r="B7484" s="50" t="s">
        <v>403</v>
      </c>
      <c r="C7484" s="51">
        <v>2.8576100000000001E-7</v>
      </c>
      <c r="D7484" s="51">
        <v>2.3269600000000001E-7</v>
      </c>
      <c r="E7484" s="51">
        <v>1.49141E-7</v>
      </c>
      <c r="F7484" s="52">
        <v>3.5799999999999995E-7</v>
      </c>
      <c r="G7484" s="53">
        <v>1.0255979999999999E-6</v>
      </c>
      <c r="H7484" s="53">
        <f t="shared" si="116"/>
        <v>5.2305497999999997E-7</v>
      </c>
    </row>
    <row r="7485" spans="1:8" x14ac:dyDescent="0.4">
      <c r="A7485" s="49"/>
      <c r="B7485" s="50" t="s">
        <v>441</v>
      </c>
      <c r="C7485" s="51">
        <v>4.5745099999999998E-7</v>
      </c>
      <c r="D7485" s="51">
        <v>2.8755899999999999E-7</v>
      </c>
      <c r="E7485" s="51">
        <v>1.2831199999999999E-7</v>
      </c>
      <c r="F7485" s="52">
        <v>1.98E-7</v>
      </c>
      <c r="G7485" s="53">
        <v>1.071322E-6</v>
      </c>
      <c r="H7485" s="53">
        <f t="shared" si="116"/>
        <v>5.4637422000000005E-7</v>
      </c>
    </row>
    <row r="7486" spans="1:8" x14ac:dyDescent="0.4">
      <c r="A7486" s="49"/>
      <c r="B7486" s="50" t="s">
        <v>354</v>
      </c>
      <c r="C7486" s="51">
        <v>4.9729099999999995E-7</v>
      </c>
      <c r="D7486" s="51">
        <v>2.9667900000000001E-7</v>
      </c>
      <c r="E7486" s="51">
        <v>1.2518300000000002E-7</v>
      </c>
      <c r="F7486" s="52">
        <v>1.8799999999999999E-7</v>
      </c>
      <c r="G7486" s="53">
        <v>1.1071530000000001E-6</v>
      </c>
      <c r="H7486" s="53">
        <f t="shared" si="116"/>
        <v>5.6464803000000012E-7</v>
      </c>
    </row>
    <row r="7487" spans="1:8" x14ac:dyDescent="0.4">
      <c r="A7487" s="49"/>
      <c r="B7487" s="50" t="s">
        <v>366</v>
      </c>
      <c r="C7487" s="51">
        <v>1.9089599999999999E-7</v>
      </c>
      <c r="D7487" s="51">
        <v>1.0149799999999999E-6</v>
      </c>
      <c r="E7487" s="51">
        <v>9.8464499999999988E-9</v>
      </c>
      <c r="F7487" s="52">
        <v>3.9400000000000002E-8</v>
      </c>
      <c r="G7487" s="53">
        <v>1.25512245E-6</v>
      </c>
      <c r="H7487" s="53">
        <f t="shared" si="116"/>
        <v>6.4011244950000002E-7</v>
      </c>
    </row>
    <row r="7488" spans="1:8" x14ac:dyDescent="0.4">
      <c r="A7488" s="49"/>
      <c r="B7488" s="50" t="s">
        <v>458</v>
      </c>
      <c r="C7488" s="51">
        <v>6.8314899999999995E-7</v>
      </c>
      <c r="D7488" s="51">
        <v>4.0951099999999999E-7</v>
      </c>
      <c r="E7488" s="51">
        <v>1.8915499999999998E-7</v>
      </c>
      <c r="F7488" s="52">
        <v>2.7000000000000001E-7</v>
      </c>
      <c r="G7488" s="53">
        <v>1.5518150000000001E-6</v>
      </c>
      <c r="H7488" s="53">
        <f t="shared" si="116"/>
        <v>7.9142565000000004E-7</v>
      </c>
    </row>
    <row r="7489" spans="1:8" x14ac:dyDescent="0.4">
      <c r="A7489" s="49"/>
      <c r="B7489" s="50" t="s">
        <v>419</v>
      </c>
      <c r="C7489" s="51">
        <v>5.8915299999999998E-7</v>
      </c>
      <c r="D7489" s="51">
        <v>4.6862800000000003E-7</v>
      </c>
      <c r="E7489" s="51">
        <v>1.6290900000000002E-7</v>
      </c>
      <c r="F7489" s="52">
        <v>3.65E-7</v>
      </c>
      <c r="G7489" s="53">
        <v>1.5856899999999998E-6</v>
      </c>
      <c r="H7489" s="53">
        <f t="shared" si="116"/>
        <v>8.0870189999999989E-7</v>
      </c>
    </row>
    <row r="7490" spans="1:8" x14ac:dyDescent="0.4">
      <c r="A7490" s="49"/>
      <c r="B7490" s="50" t="s">
        <v>425</v>
      </c>
      <c r="C7490" s="51">
        <v>3.3436300000000001E-7</v>
      </c>
      <c r="D7490" s="51">
        <v>7.1148800000000008E-7</v>
      </c>
      <c r="E7490" s="51">
        <v>2.1677099999999998E-7</v>
      </c>
      <c r="F7490" s="52">
        <v>3.4400000000000001E-7</v>
      </c>
      <c r="G7490" s="53">
        <v>1.6066219999999998E-6</v>
      </c>
      <c r="H7490" s="53">
        <f t="shared" si="116"/>
        <v>8.1937721999999989E-7</v>
      </c>
    </row>
    <row r="7491" spans="1:8" x14ac:dyDescent="0.4">
      <c r="A7491" s="49"/>
      <c r="B7491" s="50" t="s">
        <v>436</v>
      </c>
      <c r="C7491" s="51">
        <v>7.3931500000000005E-7</v>
      </c>
      <c r="D7491" s="51">
        <v>5.6112700000000002E-7</v>
      </c>
      <c r="E7491" s="51">
        <v>1.5330699999999998E-7</v>
      </c>
      <c r="F7491" s="52">
        <v>3.1599999999999997E-7</v>
      </c>
      <c r="G7491" s="53">
        <v>1.7697490000000001E-6</v>
      </c>
      <c r="H7491" s="53">
        <f t="shared" si="116"/>
        <v>9.0257199000000009E-7</v>
      </c>
    </row>
    <row r="7492" spans="1:8" x14ac:dyDescent="0.4">
      <c r="A7492" s="49"/>
      <c r="B7492" s="50" t="s">
        <v>428</v>
      </c>
      <c r="C7492" s="51">
        <v>7.0541999999999997E-7</v>
      </c>
      <c r="D7492" s="51">
        <v>7.4906000000000001E-7</v>
      </c>
      <c r="E7492" s="51">
        <v>3.7292700000000001E-7</v>
      </c>
      <c r="F7492" s="52">
        <v>1.1999999999999999E-6</v>
      </c>
      <c r="G7492" s="53">
        <v>3.027407E-6</v>
      </c>
      <c r="H7492" s="53">
        <f t="shared" si="116"/>
        <v>1.5439775700000001E-6</v>
      </c>
    </row>
    <row r="7493" spans="1:8" x14ac:dyDescent="0.4">
      <c r="A7493" s="49"/>
      <c r="B7493" s="50" t="s">
        <v>342</v>
      </c>
      <c r="C7493" s="51">
        <v>1.0553400000000001E-6</v>
      </c>
      <c r="D7493" s="51">
        <v>8.6791899999999998E-7</v>
      </c>
      <c r="E7493" s="51">
        <v>6.9265499999999998E-7</v>
      </c>
      <c r="F7493" s="52">
        <v>4.3300000000000003E-7</v>
      </c>
      <c r="G7493" s="53">
        <v>3.0489139999999997E-6</v>
      </c>
      <c r="H7493" s="53">
        <f t="shared" si="116"/>
        <v>1.5549461399999998E-6</v>
      </c>
    </row>
    <row r="7494" spans="1:8" x14ac:dyDescent="0.4">
      <c r="A7494" s="49"/>
      <c r="B7494" s="50" t="s">
        <v>459</v>
      </c>
      <c r="C7494" s="51">
        <v>1.9673799999999999E-6</v>
      </c>
      <c r="D7494" s="51">
        <v>3.9033899999999999E-6</v>
      </c>
      <c r="E7494" s="51">
        <v>9.3760399999999996E-8</v>
      </c>
      <c r="F7494" s="52">
        <v>5.1600000000000001E-7</v>
      </c>
      <c r="G7494" s="53">
        <v>6.4805304000000002E-6</v>
      </c>
      <c r="H7494" s="53">
        <f t="shared" si="116"/>
        <v>3.3050705040000001E-6</v>
      </c>
    </row>
    <row r="7495" spans="1:8" x14ac:dyDescent="0.4">
      <c r="A7495" s="44" t="s">
        <v>262</v>
      </c>
      <c r="B7495" s="45" t="s">
        <v>369</v>
      </c>
      <c r="C7495" s="46">
        <v>1.2055899999999999E-7</v>
      </c>
      <c r="D7495" s="46">
        <v>8.0145699999999992E-8</v>
      </c>
      <c r="E7495" s="46">
        <v>4.7177500000000002E-9</v>
      </c>
      <c r="F7495" s="47">
        <v>4.2200000000000001E-8</v>
      </c>
      <c r="G7495" s="48">
        <v>2.4762244999999998E-7</v>
      </c>
      <c r="H7495" s="48">
        <f t="shared" si="116"/>
        <v>1.2628744949999999E-7</v>
      </c>
    </row>
    <row r="7496" spans="1:8" x14ac:dyDescent="0.4">
      <c r="A7496" s="49"/>
      <c r="B7496" s="50" t="s">
        <v>370</v>
      </c>
      <c r="C7496" s="51">
        <v>1.2055899999999999E-7</v>
      </c>
      <c r="D7496" s="51">
        <v>8.0145699999999992E-8</v>
      </c>
      <c r="E7496" s="51">
        <v>4.7177500000000002E-9</v>
      </c>
      <c r="F7496" s="52">
        <v>4.2200000000000001E-8</v>
      </c>
      <c r="G7496" s="53">
        <v>2.4762244999999998E-7</v>
      </c>
      <c r="H7496" s="53">
        <f t="shared" si="116"/>
        <v>1.2628744949999999E-7</v>
      </c>
    </row>
    <row r="7497" spans="1:8" x14ac:dyDescent="0.4">
      <c r="A7497" s="49"/>
      <c r="B7497" s="50" t="s">
        <v>448</v>
      </c>
      <c r="C7497" s="51">
        <v>1.7368100000000001E-7</v>
      </c>
      <c r="D7497" s="51">
        <v>1.1959700000000001E-7</v>
      </c>
      <c r="E7497" s="51">
        <v>1.0162800000000001E-8</v>
      </c>
      <c r="F7497" s="52">
        <v>3.6699999999999998E-8</v>
      </c>
      <c r="G7497" s="53">
        <v>3.4014080000000002E-7</v>
      </c>
      <c r="H7497" s="53">
        <f t="shared" ref="H7497:H7560" si="117">G7497*0.51</f>
        <v>1.7347180800000002E-7</v>
      </c>
    </row>
    <row r="7498" spans="1:8" x14ac:dyDescent="0.4">
      <c r="A7498" s="49"/>
      <c r="B7498" s="50" t="s">
        <v>446</v>
      </c>
      <c r="C7498" s="51">
        <v>2.4338E-7</v>
      </c>
      <c r="D7498" s="51">
        <v>1.42696E-7</v>
      </c>
      <c r="E7498" s="51">
        <v>2.1725700000000002E-8</v>
      </c>
      <c r="F7498" s="52">
        <v>6.6500000000000007E-8</v>
      </c>
      <c r="G7498" s="53">
        <v>4.7430169999999998E-7</v>
      </c>
      <c r="H7498" s="53">
        <f t="shared" si="117"/>
        <v>2.41893867E-7</v>
      </c>
    </row>
    <row r="7499" spans="1:8" x14ac:dyDescent="0.4">
      <c r="A7499" s="49"/>
      <c r="B7499" s="50" t="s">
        <v>476</v>
      </c>
      <c r="C7499" s="51">
        <v>2.6100000000000002E-7</v>
      </c>
      <c r="D7499" s="51">
        <v>1.91E-7</v>
      </c>
      <c r="E7499" s="51">
        <v>2.6771000000000002E-8</v>
      </c>
      <c r="F7499" s="52">
        <v>7.2899999999999998E-8</v>
      </c>
      <c r="G7499" s="53">
        <v>5.5167099999999999E-7</v>
      </c>
      <c r="H7499" s="53">
        <f t="shared" si="117"/>
        <v>2.8135220999999998E-7</v>
      </c>
    </row>
    <row r="7500" spans="1:8" x14ac:dyDescent="0.4">
      <c r="A7500" s="49"/>
      <c r="B7500" s="50" t="s">
        <v>333</v>
      </c>
      <c r="C7500" s="51">
        <v>1.3001599999999999E-7</v>
      </c>
      <c r="D7500" s="51">
        <v>3.6515899999999999E-7</v>
      </c>
      <c r="E7500" s="51">
        <v>2.70881E-8</v>
      </c>
      <c r="F7500" s="52">
        <v>4.9700000000000002E-8</v>
      </c>
      <c r="G7500" s="53">
        <v>5.7196310000000007E-7</v>
      </c>
      <c r="H7500" s="53">
        <f t="shared" si="117"/>
        <v>2.9170118100000005E-7</v>
      </c>
    </row>
    <row r="7501" spans="1:8" x14ac:dyDescent="0.4">
      <c r="A7501" s="49"/>
      <c r="B7501" s="50" t="s">
        <v>413</v>
      </c>
      <c r="C7501" s="51">
        <v>2.8024999999999998E-7</v>
      </c>
      <c r="D7501" s="51">
        <v>2.8002300000000002E-7</v>
      </c>
      <c r="E7501" s="51">
        <v>3.18421E-8</v>
      </c>
      <c r="F7501" s="52">
        <v>7.6300000000000002E-8</v>
      </c>
      <c r="G7501" s="53">
        <v>6.6841509999999996E-7</v>
      </c>
      <c r="H7501" s="53">
        <f t="shared" si="117"/>
        <v>3.4089170100000001E-7</v>
      </c>
    </row>
    <row r="7502" spans="1:8" x14ac:dyDescent="0.4">
      <c r="A7502" s="49"/>
      <c r="B7502" s="50" t="s">
        <v>427</v>
      </c>
      <c r="C7502" s="51">
        <v>2.0000000000000002E-7</v>
      </c>
      <c r="D7502" s="51">
        <v>3.5793400000000003E-7</v>
      </c>
      <c r="E7502" s="51">
        <v>2.1325400000000002E-8</v>
      </c>
      <c r="F7502" s="52">
        <v>1.8300000000000001E-7</v>
      </c>
      <c r="G7502" s="53">
        <v>7.622594000000001E-7</v>
      </c>
      <c r="H7502" s="53">
        <f t="shared" si="117"/>
        <v>3.8875229400000005E-7</v>
      </c>
    </row>
    <row r="7503" spans="1:8" x14ac:dyDescent="0.4">
      <c r="A7503" s="49"/>
      <c r="B7503" s="50" t="s">
        <v>238</v>
      </c>
      <c r="C7503" s="51">
        <v>2.12797E-7</v>
      </c>
      <c r="D7503" s="51">
        <v>5.8684600000000004E-7</v>
      </c>
      <c r="E7503" s="51">
        <v>2.3058699999999999E-8</v>
      </c>
      <c r="F7503" s="52">
        <v>2.6E-7</v>
      </c>
      <c r="G7503" s="53">
        <v>1.0827017000000001E-6</v>
      </c>
      <c r="H7503" s="53">
        <f t="shared" si="117"/>
        <v>5.5217786700000006E-7</v>
      </c>
    </row>
    <row r="7504" spans="1:8" x14ac:dyDescent="0.4">
      <c r="A7504" s="49"/>
      <c r="B7504" s="50" t="s">
        <v>386</v>
      </c>
      <c r="C7504" s="51">
        <v>3.8099999999999998E-7</v>
      </c>
      <c r="D7504" s="51">
        <v>7.4147700000000002E-7</v>
      </c>
      <c r="E7504" s="51">
        <v>2.9913999999999999E-8</v>
      </c>
      <c r="F7504" s="52">
        <v>2.16E-7</v>
      </c>
      <c r="G7504" s="53">
        <v>1.3683910000000001E-6</v>
      </c>
      <c r="H7504" s="53">
        <f t="shared" si="117"/>
        <v>6.9787941000000008E-7</v>
      </c>
    </row>
    <row r="7505" spans="1:8" x14ac:dyDescent="0.4">
      <c r="A7505" s="49"/>
      <c r="B7505" s="50" t="s">
        <v>296</v>
      </c>
      <c r="C7505" s="51">
        <v>3.0566300000000003E-7</v>
      </c>
      <c r="D7505" s="51">
        <v>8.3819199999999997E-7</v>
      </c>
      <c r="E7505" s="51">
        <v>5.0186399999999999E-8</v>
      </c>
      <c r="F7505" s="52">
        <v>2.35E-7</v>
      </c>
      <c r="G7505" s="53">
        <v>1.4290414E-6</v>
      </c>
      <c r="H7505" s="53">
        <f t="shared" si="117"/>
        <v>7.2881111399999999E-7</v>
      </c>
    </row>
    <row r="7506" spans="1:8" x14ac:dyDescent="0.4">
      <c r="A7506" s="49"/>
      <c r="B7506" s="50" t="s">
        <v>461</v>
      </c>
      <c r="C7506" s="51">
        <v>3.6724700000000003E-7</v>
      </c>
      <c r="D7506" s="51">
        <v>1.0396E-6</v>
      </c>
      <c r="E7506" s="51">
        <v>4.4784399999999994E-8</v>
      </c>
      <c r="F7506" s="52">
        <v>1.6199999999999999E-7</v>
      </c>
      <c r="G7506" s="53">
        <v>1.6136313999999999E-6</v>
      </c>
      <c r="H7506" s="53">
        <f t="shared" si="117"/>
        <v>8.2295201399999999E-7</v>
      </c>
    </row>
    <row r="7507" spans="1:8" x14ac:dyDescent="0.4">
      <c r="A7507" s="49"/>
      <c r="B7507" s="50" t="s">
        <v>159</v>
      </c>
      <c r="C7507" s="51">
        <v>4.6126700000000002E-7</v>
      </c>
      <c r="D7507" s="51">
        <v>4.0083600000000003E-7</v>
      </c>
      <c r="E7507" s="51">
        <v>5.7704500000000002E-7</v>
      </c>
      <c r="F7507" s="52">
        <v>2.8099999999999999E-7</v>
      </c>
      <c r="G7507" s="53">
        <v>1.7201479999999999E-6</v>
      </c>
      <c r="H7507" s="53">
        <f t="shared" si="117"/>
        <v>8.7727547999999994E-7</v>
      </c>
    </row>
    <row r="7508" spans="1:8" x14ac:dyDescent="0.4">
      <c r="A7508" s="49"/>
      <c r="B7508" s="50" t="s">
        <v>220</v>
      </c>
      <c r="C7508" s="51">
        <v>8.9055299999999997E-7</v>
      </c>
      <c r="D7508" s="51">
        <v>5.5177900000000001E-7</v>
      </c>
      <c r="E7508" s="51">
        <v>9.6406299999999999E-8</v>
      </c>
      <c r="F7508" s="52">
        <v>2.5199999999999998E-7</v>
      </c>
      <c r="G7508" s="53">
        <v>1.7907382999999999E-6</v>
      </c>
      <c r="H7508" s="53">
        <f t="shared" si="117"/>
        <v>9.132765329999999E-7</v>
      </c>
    </row>
    <row r="7509" spans="1:8" x14ac:dyDescent="0.4">
      <c r="A7509" s="49"/>
      <c r="B7509" s="50" t="s">
        <v>453</v>
      </c>
      <c r="C7509" s="51">
        <v>3.9148499999999999E-7</v>
      </c>
      <c r="D7509" s="51">
        <v>1.13909E-6</v>
      </c>
      <c r="E7509" s="51">
        <v>3.1999799999999998E-8</v>
      </c>
      <c r="F7509" s="52">
        <v>2.7500000000000001E-7</v>
      </c>
      <c r="G7509" s="53">
        <v>1.8375748000000001E-6</v>
      </c>
      <c r="H7509" s="53">
        <f t="shared" si="117"/>
        <v>9.3716314800000005E-7</v>
      </c>
    </row>
    <row r="7510" spans="1:8" x14ac:dyDescent="0.4">
      <c r="A7510" s="49"/>
      <c r="B7510" s="50" t="s">
        <v>91</v>
      </c>
      <c r="C7510" s="51">
        <v>8.83788E-7</v>
      </c>
      <c r="D7510" s="51">
        <v>7.7764800000000003E-7</v>
      </c>
      <c r="E7510" s="51">
        <v>1.25024E-7</v>
      </c>
      <c r="F7510" s="52">
        <v>3.2499999999999996E-7</v>
      </c>
      <c r="G7510" s="53">
        <v>2.1114599999999998E-6</v>
      </c>
      <c r="H7510" s="53">
        <f t="shared" si="117"/>
        <v>1.0768445999999998E-6</v>
      </c>
    </row>
    <row r="7511" spans="1:8" x14ac:dyDescent="0.4">
      <c r="A7511" s="49"/>
      <c r="B7511" s="50" t="s">
        <v>466</v>
      </c>
      <c r="C7511" s="51">
        <v>8.9427200000000003E-7</v>
      </c>
      <c r="D7511" s="51">
        <v>8.7186200000000008E-7</v>
      </c>
      <c r="E7511" s="51">
        <v>1.66623E-7</v>
      </c>
      <c r="F7511" s="52">
        <v>2.6400000000000003E-7</v>
      </c>
      <c r="G7511" s="53">
        <v>2.1967570000000002E-6</v>
      </c>
      <c r="H7511" s="53">
        <f t="shared" si="117"/>
        <v>1.1203460700000001E-6</v>
      </c>
    </row>
    <row r="7512" spans="1:8" x14ac:dyDescent="0.4">
      <c r="A7512" s="49"/>
      <c r="B7512" s="50" t="s">
        <v>423</v>
      </c>
      <c r="C7512" s="51">
        <v>6.2040599999999998E-7</v>
      </c>
      <c r="D7512" s="51">
        <v>1.19082E-6</v>
      </c>
      <c r="E7512" s="51">
        <v>9.6317199999999999E-8</v>
      </c>
      <c r="F7512" s="52">
        <v>3.6400000000000003E-7</v>
      </c>
      <c r="G7512" s="53">
        <v>2.2715432000000002E-6</v>
      </c>
      <c r="H7512" s="53">
        <f t="shared" si="117"/>
        <v>1.1584870320000002E-6</v>
      </c>
    </row>
    <row r="7513" spans="1:8" x14ac:dyDescent="0.4">
      <c r="A7513" s="49"/>
      <c r="B7513" s="50" t="s">
        <v>375</v>
      </c>
      <c r="C7513" s="51">
        <v>6.0704299999999999E-7</v>
      </c>
      <c r="D7513" s="51">
        <v>1.39524E-6</v>
      </c>
      <c r="E7513" s="51">
        <v>8.5677899999999989E-8</v>
      </c>
      <c r="F7513" s="52">
        <v>3.39E-7</v>
      </c>
      <c r="G7513" s="53">
        <v>2.4269608999999998E-6</v>
      </c>
      <c r="H7513" s="53">
        <f t="shared" si="117"/>
        <v>1.237750059E-6</v>
      </c>
    </row>
    <row r="7514" spans="1:8" x14ac:dyDescent="0.4">
      <c r="A7514" s="49"/>
      <c r="B7514" s="50" t="s">
        <v>432</v>
      </c>
      <c r="C7514" s="51">
        <v>6.9434499999999994E-7</v>
      </c>
      <c r="D7514" s="51">
        <v>1.68955E-6</v>
      </c>
      <c r="E7514" s="51">
        <v>1.8213899999999999E-7</v>
      </c>
      <c r="F7514" s="52">
        <v>2.0900000000000001E-7</v>
      </c>
      <c r="G7514" s="53">
        <v>2.7750340000000002E-6</v>
      </c>
      <c r="H7514" s="53">
        <f t="shared" si="117"/>
        <v>1.4152673400000001E-6</v>
      </c>
    </row>
    <row r="7515" spans="1:8" x14ac:dyDescent="0.4">
      <c r="A7515" s="49"/>
      <c r="B7515" s="50" t="s">
        <v>426</v>
      </c>
      <c r="C7515" s="51">
        <v>7.6117599999999999E-7</v>
      </c>
      <c r="D7515" s="51">
        <v>4.6641199999999995E-7</v>
      </c>
      <c r="E7515" s="51">
        <v>1.1198399999999999E-6</v>
      </c>
      <c r="F7515" s="52">
        <v>5.2499999999999995E-7</v>
      </c>
      <c r="G7515" s="53">
        <v>2.8724279999999997E-6</v>
      </c>
      <c r="H7515" s="53">
        <f t="shared" si="117"/>
        <v>1.4649382799999999E-6</v>
      </c>
    </row>
    <row r="7516" spans="1:8" x14ac:dyDescent="0.4">
      <c r="A7516" s="49"/>
      <c r="B7516" s="50" t="s">
        <v>357</v>
      </c>
      <c r="C7516" s="51">
        <v>4.8069099999999997E-7</v>
      </c>
      <c r="D7516" s="51">
        <v>2.5471900000000001E-6</v>
      </c>
      <c r="E7516" s="51">
        <v>1.02781E-7</v>
      </c>
      <c r="F7516" s="52">
        <v>9.7499999999999993E-8</v>
      </c>
      <c r="G7516" s="53">
        <v>3.2281620000000001E-6</v>
      </c>
      <c r="H7516" s="53">
        <f t="shared" si="117"/>
        <v>1.6463626200000002E-6</v>
      </c>
    </row>
    <row r="7517" spans="1:8" x14ac:dyDescent="0.4">
      <c r="A7517" s="49"/>
      <c r="B7517" s="50" t="s">
        <v>392</v>
      </c>
      <c r="C7517" s="51">
        <v>1.3027099999999999E-6</v>
      </c>
      <c r="D7517" s="51">
        <v>1.73669E-6</v>
      </c>
      <c r="E7517" s="51">
        <v>4.9272900000000002E-8</v>
      </c>
      <c r="F7517" s="52">
        <v>1.7699999999999998E-7</v>
      </c>
      <c r="G7517" s="53">
        <v>3.2656728999999999E-6</v>
      </c>
      <c r="H7517" s="53">
        <f t="shared" si="117"/>
        <v>1.6654931789999999E-6</v>
      </c>
    </row>
    <row r="7518" spans="1:8" x14ac:dyDescent="0.4">
      <c r="A7518" s="49"/>
      <c r="B7518" s="50" t="s">
        <v>393</v>
      </c>
      <c r="C7518" s="51">
        <v>1.5745100000000002E-6</v>
      </c>
      <c r="D7518" s="51">
        <v>1.1717400000000002E-6</v>
      </c>
      <c r="E7518" s="51">
        <v>1.44358E-7</v>
      </c>
      <c r="F7518" s="52">
        <v>3.9700000000000002E-7</v>
      </c>
      <c r="G7518" s="53">
        <v>3.2876079999999999E-6</v>
      </c>
      <c r="H7518" s="53">
        <f t="shared" si="117"/>
        <v>1.6766800799999999E-6</v>
      </c>
    </row>
    <row r="7519" spans="1:8" x14ac:dyDescent="0.4">
      <c r="A7519" s="49"/>
      <c r="B7519" s="50" t="s">
        <v>387</v>
      </c>
      <c r="C7519" s="51">
        <v>5.6852300000000004E-7</v>
      </c>
      <c r="D7519" s="51">
        <v>2.1824000000000001E-6</v>
      </c>
      <c r="E7519" s="51">
        <v>4.5374199999999997E-8</v>
      </c>
      <c r="F7519" s="52">
        <v>4.9500000000000003E-7</v>
      </c>
      <c r="G7519" s="53">
        <v>3.2912972000000006E-6</v>
      </c>
      <c r="H7519" s="53">
        <f t="shared" si="117"/>
        <v>1.6785615720000003E-6</v>
      </c>
    </row>
    <row r="7520" spans="1:8" x14ac:dyDescent="0.4">
      <c r="A7520" s="49"/>
      <c r="B7520" s="50" t="s">
        <v>405</v>
      </c>
      <c r="C7520" s="51">
        <v>1.25545E-6</v>
      </c>
      <c r="D7520" s="51">
        <v>1.6480200000000001E-6</v>
      </c>
      <c r="E7520" s="51">
        <v>3.0104400000000001E-7</v>
      </c>
      <c r="F7520" s="52">
        <v>3.27E-7</v>
      </c>
      <c r="G7520" s="53">
        <v>3.5315139999999999E-6</v>
      </c>
      <c r="H7520" s="53">
        <f t="shared" si="117"/>
        <v>1.8010721399999999E-6</v>
      </c>
    </row>
    <row r="7521" spans="1:8" x14ac:dyDescent="0.4">
      <c r="A7521" s="49"/>
      <c r="B7521" s="50" t="s">
        <v>292</v>
      </c>
      <c r="C7521" s="51">
        <v>9.8601599999999998E-7</v>
      </c>
      <c r="D7521" s="51">
        <v>9.5580100000000005E-7</v>
      </c>
      <c r="E7521" s="51">
        <v>1.0987E-6</v>
      </c>
      <c r="F7521" s="52">
        <v>5.9500000000000002E-7</v>
      </c>
      <c r="G7521" s="53">
        <v>3.635517E-6</v>
      </c>
      <c r="H7521" s="53">
        <f t="shared" si="117"/>
        <v>1.85411367E-6</v>
      </c>
    </row>
    <row r="7522" spans="1:8" x14ac:dyDescent="0.4">
      <c r="A7522" s="49"/>
      <c r="B7522" s="50" t="s">
        <v>326</v>
      </c>
      <c r="C7522" s="51">
        <v>2.06475E-6</v>
      </c>
      <c r="D7522" s="51">
        <v>1.8503399999999999E-6</v>
      </c>
      <c r="E7522" s="51">
        <v>1.0739900000000001E-7</v>
      </c>
      <c r="F7522" s="52">
        <v>1.8799999999999999E-7</v>
      </c>
      <c r="G7522" s="53">
        <v>4.2104890000000005E-6</v>
      </c>
      <c r="H7522" s="53">
        <f t="shared" si="117"/>
        <v>2.1473493900000004E-6</v>
      </c>
    </row>
    <row r="7523" spans="1:8" x14ac:dyDescent="0.4">
      <c r="A7523" s="49"/>
      <c r="B7523" s="50" t="s">
        <v>349</v>
      </c>
      <c r="C7523" s="51">
        <v>1.06577E-6</v>
      </c>
      <c r="D7523" s="51">
        <v>2.2787100000000002E-6</v>
      </c>
      <c r="E7523" s="51">
        <v>3.4587000000000001E-7</v>
      </c>
      <c r="F7523" s="52">
        <v>6.3799999999999997E-7</v>
      </c>
      <c r="G7523" s="53">
        <v>4.3283499999999998E-6</v>
      </c>
      <c r="H7523" s="53">
        <f t="shared" si="117"/>
        <v>2.2074584999999998E-6</v>
      </c>
    </row>
    <row r="7524" spans="1:8" x14ac:dyDescent="0.4">
      <c r="A7524" s="49"/>
      <c r="B7524" s="50" t="s">
        <v>74</v>
      </c>
      <c r="C7524" s="51">
        <v>1.06577E-6</v>
      </c>
      <c r="D7524" s="51">
        <v>2.2787100000000002E-6</v>
      </c>
      <c r="E7524" s="51">
        <v>3.4587000000000001E-7</v>
      </c>
      <c r="F7524" s="52">
        <v>6.3799999999999997E-7</v>
      </c>
      <c r="G7524" s="53">
        <v>4.3283499999999998E-6</v>
      </c>
      <c r="H7524" s="53">
        <f t="shared" si="117"/>
        <v>2.2074584999999998E-6</v>
      </c>
    </row>
    <row r="7525" spans="1:8" x14ac:dyDescent="0.4">
      <c r="A7525" s="49"/>
      <c r="B7525" s="50" t="s">
        <v>350</v>
      </c>
      <c r="C7525" s="51">
        <v>1.06577E-6</v>
      </c>
      <c r="D7525" s="51">
        <v>2.2787100000000002E-6</v>
      </c>
      <c r="E7525" s="51">
        <v>3.4587000000000001E-7</v>
      </c>
      <c r="F7525" s="52">
        <v>6.3799999999999997E-7</v>
      </c>
      <c r="G7525" s="53">
        <v>4.3283499999999998E-6</v>
      </c>
      <c r="H7525" s="53">
        <f t="shared" si="117"/>
        <v>2.2074584999999998E-6</v>
      </c>
    </row>
    <row r="7526" spans="1:8" x14ac:dyDescent="0.4">
      <c r="A7526" s="49"/>
      <c r="B7526" s="50" t="s">
        <v>475</v>
      </c>
      <c r="C7526" s="51">
        <v>1.69973E-6</v>
      </c>
      <c r="D7526" s="51">
        <v>2.2758399999999997E-6</v>
      </c>
      <c r="E7526" s="51">
        <v>5.4169299999999995E-7</v>
      </c>
      <c r="F7526" s="52">
        <v>5.3200000000000005E-7</v>
      </c>
      <c r="G7526" s="53">
        <v>5.0492629999999997E-6</v>
      </c>
      <c r="H7526" s="53">
        <f t="shared" si="117"/>
        <v>2.5751241299999998E-6</v>
      </c>
    </row>
    <row r="7527" spans="1:8" x14ac:dyDescent="0.4">
      <c r="A7527" s="49"/>
      <c r="B7527" s="50" t="s">
        <v>307</v>
      </c>
      <c r="C7527" s="51">
        <v>2.6141699999999999E-6</v>
      </c>
      <c r="D7527" s="51">
        <v>2.5994199999999998E-6</v>
      </c>
      <c r="E7527" s="51">
        <v>1.7690699999999998E-7</v>
      </c>
      <c r="F7527" s="52">
        <v>7.4899999999999994E-7</v>
      </c>
      <c r="G7527" s="53">
        <v>6.1394969999999987E-6</v>
      </c>
      <c r="H7527" s="53">
        <f t="shared" si="117"/>
        <v>3.1311434699999995E-6</v>
      </c>
    </row>
    <row r="7528" spans="1:8" x14ac:dyDescent="0.4">
      <c r="A7528" s="49"/>
      <c r="B7528" s="50" t="s">
        <v>335</v>
      </c>
      <c r="C7528" s="51">
        <v>2.4528999999999998E-6</v>
      </c>
      <c r="D7528" s="51">
        <v>1.75405E-6</v>
      </c>
      <c r="E7528" s="51">
        <v>6.5131900000000001E-7</v>
      </c>
      <c r="F7528" s="52">
        <v>1.2899999999999999E-6</v>
      </c>
      <c r="G7528" s="53">
        <v>6.1482689999999994E-6</v>
      </c>
      <c r="H7528" s="53">
        <f t="shared" si="117"/>
        <v>3.1356171899999996E-6</v>
      </c>
    </row>
    <row r="7529" spans="1:8" x14ac:dyDescent="0.4">
      <c r="A7529" s="49"/>
      <c r="B7529" s="50" t="s">
        <v>391</v>
      </c>
      <c r="C7529" s="51">
        <v>1.82881E-6</v>
      </c>
      <c r="D7529" s="51">
        <v>3.62052E-6</v>
      </c>
      <c r="E7529" s="51">
        <v>7.5810099999999991E-7</v>
      </c>
      <c r="F7529" s="52">
        <v>6.1099999999999995E-7</v>
      </c>
      <c r="G7529" s="53">
        <v>6.8184309999999996E-6</v>
      </c>
      <c r="H7529" s="53">
        <f t="shared" si="117"/>
        <v>3.4773998099999999E-6</v>
      </c>
    </row>
    <row r="7530" spans="1:8" x14ac:dyDescent="0.4">
      <c r="A7530" s="49"/>
      <c r="B7530" s="50" t="s">
        <v>416</v>
      </c>
      <c r="C7530" s="51">
        <v>3.9666299999999998E-6</v>
      </c>
      <c r="D7530" s="51">
        <v>2.50495E-6</v>
      </c>
      <c r="E7530" s="51">
        <v>2.29864E-7</v>
      </c>
      <c r="F7530" s="52">
        <v>4.7800000000000002E-7</v>
      </c>
      <c r="G7530" s="53">
        <v>7.1794439999999989E-6</v>
      </c>
      <c r="H7530" s="53">
        <f t="shared" si="117"/>
        <v>3.6615164399999995E-6</v>
      </c>
    </row>
    <row r="7531" spans="1:8" x14ac:dyDescent="0.4">
      <c r="A7531" s="49"/>
      <c r="B7531" s="50" t="s">
        <v>435</v>
      </c>
      <c r="C7531" s="51">
        <v>1.65365E-6</v>
      </c>
      <c r="D7531" s="51">
        <v>5.1220100000000001E-6</v>
      </c>
      <c r="E7531" s="51">
        <v>2.3141000000000001E-7</v>
      </c>
      <c r="F7531" s="52">
        <v>2.5199999999999998E-7</v>
      </c>
      <c r="G7531" s="53">
        <v>7.2590699999999984E-6</v>
      </c>
      <c r="H7531" s="53">
        <f t="shared" si="117"/>
        <v>3.7021256999999993E-6</v>
      </c>
    </row>
    <row r="7532" spans="1:8" x14ac:dyDescent="0.4">
      <c r="A7532" s="49"/>
      <c r="B7532" s="50" t="s">
        <v>469</v>
      </c>
      <c r="C7532" s="51">
        <v>1.65365E-6</v>
      </c>
      <c r="D7532" s="51">
        <v>5.1220100000000001E-6</v>
      </c>
      <c r="E7532" s="51">
        <v>2.3141000000000001E-7</v>
      </c>
      <c r="F7532" s="52">
        <v>2.5199999999999998E-7</v>
      </c>
      <c r="G7532" s="53">
        <v>7.2590699999999984E-6</v>
      </c>
      <c r="H7532" s="53">
        <f t="shared" si="117"/>
        <v>3.7021256999999993E-6</v>
      </c>
    </row>
    <row r="7533" spans="1:8" x14ac:dyDescent="0.4">
      <c r="A7533" s="49"/>
      <c r="B7533" s="50" t="s">
        <v>436</v>
      </c>
      <c r="C7533" s="51">
        <v>3.1317500000000001E-6</v>
      </c>
      <c r="D7533" s="51">
        <v>2.40226E-6</v>
      </c>
      <c r="E7533" s="51">
        <v>6.1104299999999997E-7</v>
      </c>
      <c r="F7533" s="52">
        <v>1.2700000000000001E-6</v>
      </c>
      <c r="G7533" s="53">
        <v>7.4150530000000001E-6</v>
      </c>
      <c r="H7533" s="53">
        <f t="shared" si="117"/>
        <v>3.78167703E-6</v>
      </c>
    </row>
    <row r="7534" spans="1:8" x14ac:dyDescent="0.4">
      <c r="A7534" s="49"/>
      <c r="B7534" s="50" t="s">
        <v>222</v>
      </c>
      <c r="C7534" s="51">
        <v>4.6E-6</v>
      </c>
      <c r="D7534" s="51">
        <v>3.0000000000000001E-6</v>
      </c>
      <c r="E7534" s="51">
        <v>1.16014E-6</v>
      </c>
      <c r="F7534" s="52">
        <v>3.5100000000000003E-6</v>
      </c>
      <c r="G7534" s="53">
        <v>1.2270139999999999E-5</v>
      </c>
      <c r="H7534" s="53">
        <f t="shared" si="117"/>
        <v>6.2577713999999992E-6</v>
      </c>
    </row>
    <row r="7535" spans="1:8" x14ac:dyDescent="0.4">
      <c r="A7535" s="49"/>
      <c r="B7535" s="50" t="s">
        <v>406</v>
      </c>
      <c r="C7535" s="51">
        <v>4.6989199999999997E-6</v>
      </c>
      <c r="D7535" s="51">
        <v>3.0472600000000002E-6</v>
      </c>
      <c r="E7535" s="51">
        <v>1.3678000000000001E-6</v>
      </c>
      <c r="F7535" s="52">
        <v>3.7200000000000004E-6</v>
      </c>
      <c r="G7535" s="53">
        <v>1.2833980000000001E-5</v>
      </c>
      <c r="H7535" s="53">
        <f t="shared" si="117"/>
        <v>6.5453298000000012E-6</v>
      </c>
    </row>
    <row r="7536" spans="1:8" x14ac:dyDescent="0.4">
      <c r="A7536" s="49"/>
      <c r="B7536" s="50" t="s">
        <v>396</v>
      </c>
      <c r="C7536" s="51">
        <v>5.5691499999999999E-6</v>
      </c>
      <c r="D7536" s="51">
        <v>4.86092E-6</v>
      </c>
      <c r="E7536" s="51">
        <v>1.58005E-6</v>
      </c>
      <c r="F7536" s="52">
        <v>2.7499999999999999E-6</v>
      </c>
      <c r="G7536" s="53">
        <v>1.4760119999999998E-5</v>
      </c>
      <c r="H7536" s="53">
        <f t="shared" si="117"/>
        <v>7.527661199999999E-6</v>
      </c>
    </row>
    <row r="7537" spans="1:8" x14ac:dyDescent="0.4">
      <c r="A7537" s="49"/>
      <c r="B7537" s="50" t="s">
        <v>425</v>
      </c>
      <c r="C7537" s="51">
        <v>2.18312E-6</v>
      </c>
      <c r="D7537" s="51">
        <v>8.8575200000000009E-6</v>
      </c>
      <c r="E7537" s="51">
        <v>1.3402399999999999E-6</v>
      </c>
      <c r="F7537" s="52">
        <v>2.6400000000000001E-6</v>
      </c>
      <c r="G7537" s="53">
        <v>1.5020880000000001E-5</v>
      </c>
      <c r="H7537" s="53">
        <f t="shared" si="117"/>
        <v>7.6606488E-6</v>
      </c>
    </row>
    <row r="7538" spans="1:8" x14ac:dyDescent="0.4">
      <c r="A7538" s="49"/>
      <c r="B7538" s="50" t="s">
        <v>337</v>
      </c>
      <c r="C7538" s="51">
        <v>9.1628200000000012E-6</v>
      </c>
      <c r="D7538" s="51">
        <v>5.7422599999999998E-6</v>
      </c>
      <c r="E7538" s="51">
        <v>9.1628900000000003E-7</v>
      </c>
      <c r="F7538" s="52">
        <v>3.0200000000000003E-6</v>
      </c>
      <c r="G7538" s="53">
        <v>1.8841369000000004E-5</v>
      </c>
      <c r="H7538" s="53">
        <f t="shared" si="117"/>
        <v>9.6090981900000022E-6</v>
      </c>
    </row>
    <row r="7539" spans="1:8" x14ac:dyDescent="0.4">
      <c r="A7539" s="49"/>
      <c r="B7539" s="50" t="s">
        <v>472</v>
      </c>
      <c r="C7539" s="51">
        <v>9.3628500000000013E-6</v>
      </c>
      <c r="D7539" s="51">
        <v>7.0497399999999999E-6</v>
      </c>
      <c r="E7539" s="51">
        <v>9.2562999999999996E-7</v>
      </c>
      <c r="F7539" s="52">
        <v>2.65E-6</v>
      </c>
      <c r="G7539" s="53">
        <v>1.9988220000000001E-5</v>
      </c>
      <c r="H7539" s="53">
        <f t="shared" si="117"/>
        <v>1.0193992200000001E-5</v>
      </c>
    </row>
    <row r="7540" spans="1:8" x14ac:dyDescent="0.4">
      <c r="A7540" s="49"/>
      <c r="B7540" s="50" t="s">
        <v>358</v>
      </c>
      <c r="C7540" s="51">
        <v>8.5367700000000006E-6</v>
      </c>
      <c r="D7540" s="51">
        <v>9.1176099999999996E-6</v>
      </c>
      <c r="E7540" s="51">
        <v>1.6642000000000001E-6</v>
      </c>
      <c r="F7540" s="52">
        <v>3.27E-6</v>
      </c>
      <c r="G7540" s="53">
        <v>2.2588580000000001E-5</v>
      </c>
      <c r="H7540" s="53">
        <f t="shared" si="117"/>
        <v>1.1520175800000001E-5</v>
      </c>
    </row>
    <row r="7541" spans="1:8" x14ac:dyDescent="0.4">
      <c r="A7541" s="49"/>
      <c r="B7541" s="50" t="s">
        <v>306</v>
      </c>
      <c r="C7541" s="51">
        <v>5.4063199999999999E-6</v>
      </c>
      <c r="D7541" s="51">
        <v>1.3828E-5</v>
      </c>
      <c r="E7541" s="51">
        <v>6.9979099999999992E-7</v>
      </c>
      <c r="F7541" s="52">
        <v>2.8500000000000002E-6</v>
      </c>
      <c r="G7541" s="53">
        <v>2.2784110999999994E-5</v>
      </c>
      <c r="H7541" s="53">
        <f t="shared" si="117"/>
        <v>1.1619896609999997E-5</v>
      </c>
    </row>
    <row r="7542" spans="1:8" x14ac:dyDescent="0.4">
      <c r="A7542" s="49"/>
      <c r="B7542" s="50" t="s">
        <v>455</v>
      </c>
      <c r="C7542" s="51">
        <v>1.5557300000000001E-5</v>
      </c>
      <c r="D7542" s="51">
        <v>8.2533299999999998E-6</v>
      </c>
      <c r="E7542" s="51">
        <v>2.1716300000000001E-6</v>
      </c>
      <c r="F7542" s="52">
        <v>6.1800000000000001E-6</v>
      </c>
      <c r="G7542" s="53">
        <v>3.2162259999999999E-5</v>
      </c>
      <c r="H7542" s="53">
        <f t="shared" si="117"/>
        <v>1.64027526E-5</v>
      </c>
    </row>
    <row r="7543" spans="1:8" x14ac:dyDescent="0.4">
      <c r="A7543" s="49"/>
      <c r="B7543" s="50" t="s">
        <v>414</v>
      </c>
      <c r="C7543" s="51">
        <v>1.7172699999999999E-5</v>
      </c>
      <c r="D7543" s="51">
        <v>1.16096E-5</v>
      </c>
      <c r="E7543" s="51">
        <v>1.0251600000000001E-6</v>
      </c>
      <c r="F7543" s="52">
        <v>3.8999999999999999E-6</v>
      </c>
      <c r="G7543" s="53">
        <v>3.3707459999999993E-5</v>
      </c>
      <c r="H7543" s="53">
        <f t="shared" si="117"/>
        <v>1.7190804599999995E-5</v>
      </c>
    </row>
    <row r="7544" spans="1:8" x14ac:dyDescent="0.4">
      <c r="A7544" s="49"/>
      <c r="B7544" s="50" t="s">
        <v>447</v>
      </c>
      <c r="C7544" s="51">
        <v>3.6198800000000003E-5</v>
      </c>
      <c r="D7544" s="51">
        <v>1.7585099999999999E-5</v>
      </c>
      <c r="E7544" s="51">
        <v>1.44961E-5</v>
      </c>
      <c r="F7544" s="52">
        <v>2.6100000000000001E-5</v>
      </c>
      <c r="G7544" s="53">
        <v>9.4380000000000001E-5</v>
      </c>
      <c r="H7544" s="53">
        <f t="shared" si="117"/>
        <v>4.8133800000000003E-5</v>
      </c>
    </row>
    <row r="7545" spans="1:8" x14ac:dyDescent="0.4">
      <c r="A7545" s="44" t="s">
        <v>263</v>
      </c>
      <c r="B7545" s="45" t="s">
        <v>464</v>
      </c>
      <c r="C7545" s="46">
        <v>1.47158E-8</v>
      </c>
      <c r="D7545" s="46">
        <v>3.8216600000000002E-8</v>
      </c>
      <c r="E7545" s="46">
        <v>3.4830000000000003E-10</v>
      </c>
      <c r="F7545" s="47">
        <v>1.5699999999999998E-8</v>
      </c>
      <c r="G7545" s="48">
        <v>6.8980699999999998E-8</v>
      </c>
      <c r="H7545" s="48">
        <f t="shared" si="117"/>
        <v>3.5180157000000002E-8</v>
      </c>
    </row>
    <row r="7546" spans="1:8" x14ac:dyDescent="0.4">
      <c r="A7546" s="49"/>
      <c r="B7546" s="50" t="s">
        <v>61</v>
      </c>
      <c r="C7546" s="51">
        <v>2.0082800000000001E-8</v>
      </c>
      <c r="D7546" s="51">
        <v>5.1019100000000001E-8</v>
      </c>
      <c r="E7546" s="51">
        <v>5.2140399999999999E-9</v>
      </c>
      <c r="F7546" s="52">
        <v>4.0300000000000004E-9</v>
      </c>
      <c r="G7546" s="53">
        <v>8.0345940000000004E-8</v>
      </c>
      <c r="H7546" s="53">
        <f t="shared" si="117"/>
        <v>4.0976429400000004E-8</v>
      </c>
    </row>
    <row r="7547" spans="1:8" x14ac:dyDescent="0.4">
      <c r="A7547" s="49"/>
      <c r="B7547" s="50" t="s">
        <v>376</v>
      </c>
      <c r="C7547" s="51">
        <v>2.0082800000000001E-8</v>
      </c>
      <c r="D7547" s="51">
        <v>5.1019100000000001E-8</v>
      </c>
      <c r="E7547" s="51">
        <v>5.2140399999999999E-9</v>
      </c>
      <c r="F7547" s="52">
        <v>4.0300000000000004E-9</v>
      </c>
      <c r="G7547" s="53">
        <v>8.0345940000000004E-8</v>
      </c>
      <c r="H7547" s="53">
        <f t="shared" si="117"/>
        <v>4.0976429400000004E-8</v>
      </c>
    </row>
    <row r="7548" spans="1:8" x14ac:dyDescent="0.4">
      <c r="A7548" s="49"/>
      <c r="B7548" s="50" t="s">
        <v>377</v>
      </c>
      <c r="C7548" s="51">
        <v>2.0082800000000001E-8</v>
      </c>
      <c r="D7548" s="51">
        <v>5.1019100000000001E-8</v>
      </c>
      <c r="E7548" s="51">
        <v>5.2140399999999999E-9</v>
      </c>
      <c r="F7548" s="52">
        <v>4.0300000000000004E-9</v>
      </c>
      <c r="G7548" s="53">
        <v>8.0345940000000004E-8</v>
      </c>
      <c r="H7548" s="53">
        <f t="shared" si="117"/>
        <v>4.0976429400000004E-8</v>
      </c>
    </row>
    <row r="7549" spans="1:8" x14ac:dyDescent="0.4">
      <c r="A7549" s="49"/>
      <c r="B7549" s="50" t="s">
        <v>137</v>
      </c>
      <c r="C7549" s="51">
        <v>2.2198999999999999E-8</v>
      </c>
      <c r="D7549" s="51">
        <v>6.6606799999999998E-8</v>
      </c>
      <c r="E7549" s="51">
        <v>6.5431299999999995E-9</v>
      </c>
      <c r="F7549" s="52">
        <v>5.93E-9</v>
      </c>
      <c r="G7549" s="53">
        <v>1.0127893E-7</v>
      </c>
      <c r="H7549" s="53">
        <f t="shared" si="117"/>
        <v>5.1652254299999998E-8</v>
      </c>
    </row>
    <row r="7550" spans="1:8" x14ac:dyDescent="0.4">
      <c r="A7550" s="49"/>
      <c r="B7550" s="50" t="s">
        <v>448</v>
      </c>
      <c r="C7550" s="51">
        <v>5.42855E-8</v>
      </c>
      <c r="D7550" s="51">
        <v>3.73812E-8</v>
      </c>
      <c r="E7550" s="51">
        <v>3.17646E-9</v>
      </c>
      <c r="F7550" s="52">
        <v>1.15E-8</v>
      </c>
      <c r="G7550" s="53">
        <v>1.0634316E-7</v>
      </c>
      <c r="H7550" s="53">
        <f t="shared" si="117"/>
        <v>5.4235011599999999E-8</v>
      </c>
    </row>
    <row r="7551" spans="1:8" x14ac:dyDescent="0.4">
      <c r="A7551" s="49"/>
      <c r="B7551" s="50" t="s">
        <v>319</v>
      </c>
      <c r="C7551" s="51">
        <v>2.8177199999999999E-8</v>
      </c>
      <c r="D7551" s="51">
        <v>8.9084099999999998E-8</v>
      </c>
      <c r="E7551" s="51">
        <v>8.7045999999999991E-9</v>
      </c>
      <c r="F7551" s="52">
        <v>6.0599999999999993E-9</v>
      </c>
      <c r="G7551" s="53">
        <v>1.320259E-7</v>
      </c>
      <c r="H7551" s="53">
        <f t="shared" si="117"/>
        <v>6.7333209000000002E-8</v>
      </c>
    </row>
    <row r="7552" spans="1:8" x14ac:dyDescent="0.4">
      <c r="A7552" s="49"/>
      <c r="B7552" s="50" t="s">
        <v>320</v>
      </c>
      <c r="C7552" s="51">
        <v>2.8177199999999999E-8</v>
      </c>
      <c r="D7552" s="51">
        <v>8.9084099999999998E-8</v>
      </c>
      <c r="E7552" s="51">
        <v>8.7045999999999991E-9</v>
      </c>
      <c r="F7552" s="52">
        <v>6.0599999999999993E-9</v>
      </c>
      <c r="G7552" s="53">
        <v>1.320259E-7</v>
      </c>
      <c r="H7552" s="53">
        <f t="shared" si="117"/>
        <v>6.7333209000000002E-8</v>
      </c>
    </row>
    <row r="7553" spans="1:8" x14ac:dyDescent="0.4">
      <c r="A7553" s="49"/>
      <c r="B7553" s="50" t="s">
        <v>223</v>
      </c>
      <c r="C7553" s="51">
        <v>3.7429199999999995E-8</v>
      </c>
      <c r="D7553" s="51">
        <v>9.5086200000000006E-8</v>
      </c>
      <c r="E7553" s="51">
        <v>9.7176100000000011E-9</v>
      </c>
      <c r="F7553" s="52">
        <v>7.5100000000000007E-9</v>
      </c>
      <c r="G7553" s="53">
        <v>1.4974301E-7</v>
      </c>
      <c r="H7553" s="53">
        <f t="shared" si="117"/>
        <v>7.6368935099999998E-8</v>
      </c>
    </row>
    <row r="7554" spans="1:8" x14ac:dyDescent="0.4">
      <c r="A7554" s="49"/>
      <c r="B7554" s="50" t="s">
        <v>356</v>
      </c>
      <c r="C7554" s="51">
        <v>3.7429199999999995E-8</v>
      </c>
      <c r="D7554" s="51">
        <v>9.5086200000000006E-8</v>
      </c>
      <c r="E7554" s="51">
        <v>9.7176100000000011E-9</v>
      </c>
      <c r="F7554" s="52">
        <v>7.5100000000000007E-9</v>
      </c>
      <c r="G7554" s="53">
        <v>1.4974301E-7</v>
      </c>
      <c r="H7554" s="53">
        <f t="shared" si="117"/>
        <v>7.6368935099999998E-8</v>
      </c>
    </row>
    <row r="7555" spans="1:8" x14ac:dyDescent="0.4">
      <c r="A7555" s="49"/>
      <c r="B7555" s="50" t="s">
        <v>429</v>
      </c>
      <c r="C7555" s="51">
        <v>5.1921400000000001E-8</v>
      </c>
      <c r="D7555" s="51">
        <v>9.6255699999999995E-8</v>
      </c>
      <c r="E7555" s="51">
        <v>7.2252699999999994E-9</v>
      </c>
      <c r="F7555" s="52">
        <v>4.5399999999999996E-9</v>
      </c>
      <c r="G7555" s="53">
        <v>1.5994237000000001E-7</v>
      </c>
      <c r="H7555" s="53">
        <f t="shared" si="117"/>
        <v>8.1570608700000009E-8</v>
      </c>
    </row>
    <row r="7556" spans="1:8" x14ac:dyDescent="0.4">
      <c r="A7556" s="49"/>
      <c r="B7556" s="50" t="s">
        <v>444</v>
      </c>
      <c r="C7556" s="51">
        <v>4.5592100000000001E-8</v>
      </c>
      <c r="D7556" s="51">
        <v>1.06812E-7</v>
      </c>
      <c r="E7556" s="51">
        <v>9.599090000000001E-9</v>
      </c>
      <c r="F7556" s="52">
        <v>7.5800000000000007E-9</v>
      </c>
      <c r="G7556" s="53">
        <v>1.6958319000000002E-7</v>
      </c>
      <c r="H7556" s="53">
        <f t="shared" si="117"/>
        <v>8.6487426900000004E-8</v>
      </c>
    </row>
    <row r="7557" spans="1:8" x14ac:dyDescent="0.4">
      <c r="A7557" s="49"/>
      <c r="B7557" s="50" t="s">
        <v>385</v>
      </c>
      <c r="C7557" s="51">
        <v>4.74717E-8</v>
      </c>
      <c r="D7557" s="51">
        <v>1.1121499999999999E-7</v>
      </c>
      <c r="E7557" s="51">
        <v>9.99482E-9</v>
      </c>
      <c r="F7557" s="52">
        <v>7.8900000000000015E-9</v>
      </c>
      <c r="G7557" s="53">
        <v>1.7657152000000001E-7</v>
      </c>
      <c r="H7557" s="53">
        <f t="shared" si="117"/>
        <v>9.0051475200000009E-8</v>
      </c>
    </row>
    <row r="7558" spans="1:8" x14ac:dyDescent="0.4">
      <c r="A7558" s="49"/>
      <c r="B7558" s="50" t="s">
        <v>433</v>
      </c>
      <c r="C7558" s="51">
        <v>5.4296900000000001E-8</v>
      </c>
      <c r="D7558" s="51">
        <v>1.16621E-7</v>
      </c>
      <c r="E7558" s="51">
        <v>8.8349300000000002E-9</v>
      </c>
      <c r="F7558" s="52">
        <v>1.1600000000000001E-8</v>
      </c>
      <c r="G7558" s="53">
        <v>1.9135282999999997E-7</v>
      </c>
      <c r="H7558" s="53">
        <f t="shared" si="117"/>
        <v>9.7589943299999993E-8</v>
      </c>
    </row>
    <row r="7559" spans="1:8" x14ac:dyDescent="0.4">
      <c r="A7559" s="49"/>
      <c r="B7559" s="50" t="s">
        <v>467</v>
      </c>
      <c r="C7559" s="51">
        <v>5.1084100000000001E-8</v>
      </c>
      <c r="D7559" s="51">
        <v>1.1197200000000001E-7</v>
      </c>
      <c r="E7559" s="51">
        <v>2.5474200000000001E-8</v>
      </c>
      <c r="F7559" s="52">
        <v>2.18E-8</v>
      </c>
      <c r="G7559" s="53">
        <v>2.1033029999999998E-7</v>
      </c>
      <c r="H7559" s="53">
        <f t="shared" si="117"/>
        <v>1.0726845299999999E-7</v>
      </c>
    </row>
    <row r="7560" spans="1:8" x14ac:dyDescent="0.4">
      <c r="A7560" s="49"/>
      <c r="B7560" s="50" t="s">
        <v>407</v>
      </c>
      <c r="C7560" s="51">
        <v>1.12181E-7</v>
      </c>
      <c r="D7560" s="51">
        <v>6.8440400000000004E-8</v>
      </c>
      <c r="E7560" s="51">
        <v>5.2325299999999995E-9</v>
      </c>
      <c r="F7560" s="52">
        <v>2.51E-8</v>
      </c>
      <c r="G7560" s="53">
        <v>2.1095393000000003E-7</v>
      </c>
      <c r="H7560" s="53">
        <f t="shared" si="117"/>
        <v>1.0758650430000002E-7</v>
      </c>
    </row>
    <row r="7561" spans="1:8" x14ac:dyDescent="0.4">
      <c r="A7561" s="49"/>
      <c r="B7561" s="50" t="s">
        <v>343</v>
      </c>
      <c r="C7561" s="51">
        <v>4.0132700000000003E-8</v>
      </c>
      <c r="D7561" s="51">
        <v>1.3998499999999999E-7</v>
      </c>
      <c r="E7561" s="51">
        <v>1.9210699999999999E-8</v>
      </c>
      <c r="F7561" s="52">
        <v>1.35E-8</v>
      </c>
      <c r="G7561" s="53">
        <v>2.128284E-7</v>
      </c>
      <c r="H7561" s="53">
        <f t="shared" ref="H7561:H7624" si="118">G7561*0.51</f>
        <v>1.08542484E-7</v>
      </c>
    </row>
    <row r="7562" spans="1:8" x14ac:dyDescent="0.4">
      <c r="A7562" s="49"/>
      <c r="B7562" s="50" t="s">
        <v>452</v>
      </c>
      <c r="C7562" s="51">
        <v>7.7662400000000006E-8</v>
      </c>
      <c r="D7562" s="51">
        <v>1.33151E-7</v>
      </c>
      <c r="E7562" s="51">
        <v>1.20517E-8</v>
      </c>
      <c r="F7562" s="52">
        <v>9.1800000000000001E-9</v>
      </c>
      <c r="G7562" s="53">
        <v>2.3204509999999998E-7</v>
      </c>
      <c r="H7562" s="53">
        <f t="shared" si="118"/>
        <v>1.1834300099999999E-7</v>
      </c>
    </row>
    <row r="7563" spans="1:8" x14ac:dyDescent="0.4">
      <c r="A7563" s="49"/>
      <c r="B7563" s="50" t="s">
        <v>443</v>
      </c>
      <c r="C7563" s="51">
        <v>7.22906E-8</v>
      </c>
      <c r="D7563" s="51">
        <v>1.52173E-7</v>
      </c>
      <c r="E7563" s="51">
        <v>1.3284900000000001E-8</v>
      </c>
      <c r="F7563" s="52">
        <v>1.03E-8</v>
      </c>
      <c r="G7563" s="53">
        <v>2.4804849999999996E-7</v>
      </c>
      <c r="H7563" s="53">
        <f t="shared" si="118"/>
        <v>1.2650473499999997E-7</v>
      </c>
    </row>
    <row r="7564" spans="1:8" x14ac:dyDescent="0.4">
      <c r="A7564" s="49"/>
      <c r="B7564" s="50" t="s">
        <v>346</v>
      </c>
      <c r="C7564" s="51">
        <v>5.5955799999999997E-8</v>
      </c>
      <c r="D7564" s="51">
        <v>1.5265000000000001E-7</v>
      </c>
      <c r="E7564" s="51">
        <v>9.8709799999999998E-9</v>
      </c>
      <c r="F7564" s="52">
        <v>3.3599999999999996E-8</v>
      </c>
      <c r="G7564" s="53">
        <v>2.5207677999999998E-7</v>
      </c>
      <c r="H7564" s="53">
        <f t="shared" si="118"/>
        <v>1.2855915780000001E-7</v>
      </c>
    </row>
    <row r="7565" spans="1:8" x14ac:dyDescent="0.4">
      <c r="A7565" s="49"/>
      <c r="B7565" s="50" t="s">
        <v>463</v>
      </c>
      <c r="C7565" s="51">
        <v>6.9211500000000011E-8</v>
      </c>
      <c r="D7565" s="51">
        <v>1.5241500000000001E-7</v>
      </c>
      <c r="E7565" s="51">
        <v>1.1616299999999999E-8</v>
      </c>
      <c r="F7565" s="52">
        <v>1.8899999999999997E-8</v>
      </c>
      <c r="G7565" s="53">
        <v>2.5214279999999997E-7</v>
      </c>
      <c r="H7565" s="53">
        <f t="shared" si="118"/>
        <v>1.2859282799999998E-7</v>
      </c>
    </row>
    <row r="7566" spans="1:8" x14ac:dyDescent="0.4">
      <c r="A7566" s="49"/>
      <c r="B7566" s="50" t="s">
        <v>298</v>
      </c>
      <c r="C7566" s="51">
        <v>3.0214199999999999E-8</v>
      </c>
      <c r="D7566" s="51">
        <v>1.3923700000000002E-7</v>
      </c>
      <c r="E7566" s="51">
        <v>1.9732000000000001E-8</v>
      </c>
      <c r="F7566" s="52">
        <v>6.6300000000000005E-8</v>
      </c>
      <c r="G7566" s="53">
        <v>2.5548319999999997E-7</v>
      </c>
      <c r="H7566" s="53">
        <f t="shared" si="118"/>
        <v>1.30296432E-7</v>
      </c>
    </row>
    <row r="7567" spans="1:8" x14ac:dyDescent="0.4">
      <c r="A7567" s="49"/>
      <c r="B7567" s="50" t="s">
        <v>80</v>
      </c>
      <c r="C7567" s="51">
        <v>5.9217299999999997E-8</v>
      </c>
      <c r="D7567" s="51">
        <v>1.7263999999999999E-7</v>
      </c>
      <c r="E7567" s="51">
        <v>1.29936E-8</v>
      </c>
      <c r="F7567" s="52">
        <v>2.4E-8</v>
      </c>
      <c r="G7567" s="53">
        <v>2.6885089999999996E-7</v>
      </c>
      <c r="H7567" s="53">
        <f t="shared" si="118"/>
        <v>1.3711395899999998E-7</v>
      </c>
    </row>
    <row r="7568" spans="1:8" x14ac:dyDescent="0.4">
      <c r="A7568" s="49"/>
      <c r="B7568" s="50" t="s">
        <v>344</v>
      </c>
      <c r="C7568" s="51">
        <v>1.4971000000000001E-7</v>
      </c>
      <c r="D7568" s="51">
        <v>8.4797199999999999E-8</v>
      </c>
      <c r="E7568" s="51">
        <v>1.4298799999999999E-8</v>
      </c>
      <c r="F7568" s="52">
        <v>3.0899999999999999E-8</v>
      </c>
      <c r="G7568" s="53">
        <v>2.79706E-7</v>
      </c>
      <c r="H7568" s="53">
        <f t="shared" si="118"/>
        <v>1.4265006E-7</v>
      </c>
    </row>
    <row r="7569" spans="1:8" x14ac:dyDescent="0.4">
      <c r="A7569" s="49"/>
      <c r="B7569" s="50" t="s">
        <v>418</v>
      </c>
      <c r="C7569" s="51">
        <v>1.7973300000000001E-7</v>
      </c>
      <c r="D7569" s="51">
        <v>1.1281499999999999E-7</v>
      </c>
      <c r="E7569" s="51">
        <v>8.1503500000000009E-9</v>
      </c>
      <c r="F7569" s="52">
        <v>4.07E-8</v>
      </c>
      <c r="G7569" s="53">
        <v>3.4139835000000002E-7</v>
      </c>
      <c r="H7569" s="53">
        <f t="shared" si="118"/>
        <v>1.7411315850000001E-7</v>
      </c>
    </row>
    <row r="7570" spans="1:8" x14ac:dyDescent="0.4">
      <c r="A7570" s="49"/>
      <c r="B7570" s="50" t="s">
        <v>434</v>
      </c>
      <c r="C7570" s="51">
        <v>9.0585800000000004E-8</v>
      </c>
      <c r="D7570" s="51">
        <v>2.3763000000000002E-7</v>
      </c>
      <c r="E7570" s="51">
        <v>1.8098499999999998E-8</v>
      </c>
      <c r="F7570" s="52">
        <v>2.9799999999999999E-8</v>
      </c>
      <c r="G7570" s="53">
        <v>3.7611430000000003E-7</v>
      </c>
      <c r="H7570" s="53">
        <f t="shared" si="118"/>
        <v>1.9181829300000001E-7</v>
      </c>
    </row>
    <row r="7571" spans="1:8" x14ac:dyDescent="0.4">
      <c r="A7571" s="49"/>
      <c r="B7571" s="50" t="s">
        <v>342</v>
      </c>
      <c r="C7571" s="51">
        <v>1.7043399999999998E-7</v>
      </c>
      <c r="D7571" s="51">
        <v>1.0537899999999999E-7</v>
      </c>
      <c r="E7571" s="51">
        <v>3.7290900000000001E-8</v>
      </c>
      <c r="F7571" s="52">
        <v>6.3399999999999999E-8</v>
      </c>
      <c r="G7571" s="53">
        <v>3.7650390000000003E-7</v>
      </c>
      <c r="H7571" s="53">
        <f t="shared" si="118"/>
        <v>1.9201698900000003E-7</v>
      </c>
    </row>
    <row r="7572" spans="1:8" x14ac:dyDescent="0.4">
      <c r="A7572" s="49"/>
      <c r="B7572" s="50" t="s">
        <v>432</v>
      </c>
      <c r="C7572" s="51">
        <v>1.04813E-7</v>
      </c>
      <c r="D7572" s="51">
        <v>2.3348900000000001E-7</v>
      </c>
      <c r="E7572" s="51">
        <v>2.7991799999999999E-8</v>
      </c>
      <c r="F7572" s="52">
        <v>3.1E-8</v>
      </c>
      <c r="G7572" s="53">
        <v>3.972938E-7</v>
      </c>
      <c r="H7572" s="53">
        <f t="shared" si="118"/>
        <v>2.0261983799999999E-7</v>
      </c>
    </row>
    <row r="7573" spans="1:8" x14ac:dyDescent="0.4">
      <c r="A7573" s="49"/>
      <c r="B7573" s="50" t="s">
        <v>330</v>
      </c>
      <c r="C7573" s="51">
        <v>2.2912300000000001E-7</v>
      </c>
      <c r="D7573" s="51">
        <v>9.0281E-8</v>
      </c>
      <c r="E7573" s="51">
        <v>2.09032E-8</v>
      </c>
      <c r="F7573" s="52">
        <v>6.2999999999999995E-8</v>
      </c>
      <c r="G7573" s="53">
        <v>4.0330720000000004E-7</v>
      </c>
      <c r="H7573" s="53">
        <f t="shared" si="118"/>
        <v>2.0568667200000004E-7</v>
      </c>
    </row>
    <row r="7574" spans="1:8" x14ac:dyDescent="0.4">
      <c r="A7574" s="49"/>
      <c r="B7574" s="50" t="s">
        <v>334</v>
      </c>
      <c r="C7574" s="51">
        <v>2.2161199999999999E-7</v>
      </c>
      <c r="D7574" s="51">
        <v>1.35203E-7</v>
      </c>
      <c r="E7574" s="51">
        <v>1.0336800000000001E-8</v>
      </c>
      <c r="F7574" s="52">
        <v>4.9600000000000001E-8</v>
      </c>
      <c r="G7574" s="53">
        <v>4.1675180000000004E-7</v>
      </c>
      <c r="H7574" s="53">
        <f t="shared" si="118"/>
        <v>2.1254341800000003E-7</v>
      </c>
    </row>
    <row r="7575" spans="1:8" x14ac:dyDescent="0.4">
      <c r="A7575" s="49"/>
      <c r="B7575" s="50" t="s">
        <v>219</v>
      </c>
      <c r="C7575" s="51">
        <v>2.4374500000000002E-7</v>
      </c>
      <c r="D7575" s="51">
        <v>1.3565800000000001E-7</v>
      </c>
      <c r="E7575" s="51">
        <v>1.23549E-8</v>
      </c>
      <c r="F7575" s="52">
        <v>4.8399999999999997E-8</v>
      </c>
      <c r="G7575" s="53">
        <v>4.401579E-7</v>
      </c>
      <c r="H7575" s="53">
        <f t="shared" si="118"/>
        <v>2.24480529E-7</v>
      </c>
    </row>
    <row r="7576" spans="1:8" x14ac:dyDescent="0.4">
      <c r="A7576" s="49"/>
      <c r="B7576" s="50" t="s">
        <v>357</v>
      </c>
      <c r="C7576" s="51">
        <v>9.7615099999999996E-8</v>
      </c>
      <c r="D7576" s="51">
        <v>3.0268599999999996E-7</v>
      </c>
      <c r="E7576" s="51">
        <v>2.3978500000000002E-8</v>
      </c>
      <c r="F7576" s="52">
        <v>2.4E-8</v>
      </c>
      <c r="G7576" s="53">
        <v>4.4827959999999991E-7</v>
      </c>
      <c r="H7576" s="53">
        <f t="shared" si="118"/>
        <v>2.2862259599999996E-7</v>
      </c>
    </row>
    <row r="7577" spans="1:8" x14ac:dyDescent="0.4">
      <c r="A7577" s="49"/>
      <c r="B7577" s="50" t="s">
        <v>400</v>
      </c>
      <c r="C7577" s="51">
        <v>1.05933E-7</v>
      </c>
      <c r="D7577" s="51">
        <v>2.9050600000000002E-7</v>
      </c>
      <c r="E7577" s="51">
        <v>5.8619800000000001E-9</v>
      </c>
      <c r="F7577" s="52">
        <v>7.3799999999999999E-8</v>
      </c>
      <c r="G7577" s="53">
        <v>4.7610097999999999E-7</v>
      </c>
      <c r="H7577" s="53">
        <f t="shared" si="118"/>
        <v>2.4281149979999999E-7</v>
      </c>
    </row>
    <row r="7578" spans="1:8" x14ac:dyDescent="0.4">
      <c r="A7578" s="49"/>
      <c r="B7578" s="50" t="s">
        <v>411</v>
      </c>
      <c r="C7578" s="51">
        <v>1.19497E-7</v>
      </c>
      <c r="D7578" s="51">
        <v>3.22932E-7</v>
      </c>
      <c r="E7578" s="51">
        <v>2.65743E-8</v>
      </c>
      <c r="F7578" s="52">
        <v>3.8600000000000002E-8</v>
      </c>
      <c r="G7578" s="53">
        <v>5.0760330000000003E-7</v>
      </c>
      <c r="H7578" s="53">
        <f t="shared" si="118"/>
        <v>2.5887768300000001E-7</v>
      </c>
    </row>
    <row r="7579" spans="1:8" x14ac:dyDescent="0.4">
      <c r="A7579" s="49"/>
      <c r="B7579" s="50" t="s">
        <v>439</v>
      </c>
      <c r="C7579" s="51">
        <v>1.19497E-7</v>
      </c>
      <c r="D7579" s="51">
        <v>3.22932E-7</v>
      </c>
      <c r="E7579" s="51">
        <v>2.65743E-8</v>
      </c>
      <c r="F7579" s="52">
        <v>3.8600000000000002E-8</v>
      </c>
      <c r="G7579" s="53">
        <v>5.0760330000000003E-7</v>
      </c>
      <c r="H7579" s="53">
        <f t="shared" si="118"/>
        <v>2.5887768300000001E-7</v>
      </c>
    </row>
    <row r="7580" spans="1:8" x14ac:dyDescent="0.4">
      <c r="A7580" s="49"/>
      <c r="B7580" s="50" t="s">
        <v>440</v>
      </c>
      <c r="C7580" s="51">
        <v>1.19497E-7</v>
      </c>
      <c r="D7580" s="51">
        <v>3.22932E-7</v>
      </c>
      <c r="E7580" s="51">
        <v>2.65743E-8</v>
      </c>
      <c r="F7580" s="52">
        <v>3.8600000000000002E-8</v>
      </c>
      <c r="G7580" s="53">
        <v>5.0760330000000003E-7</v>
      </c>
      <c r="H7580" s="53">
        <f t="shared" si="118"/>
        <v>2.5887768300000001E-7</v>
      </c>
    </row>
    <row r="7581" spans="1:8" x14ac:dyDescent="0.4">
      <c r="A7581" s="49"/>
      <c r="B7581" s="50" t="s">
        <v>474</v>
      </c>
      <c r="C7581" s="51">
        <v>1.19497E-7</v>
      </c>
      <c r="D7581" s="51">
        <v>3.22932E-7</v>
      </c>
      <c r="E7581" s="51">
        <v>2.65743E-8</v>
      </c>
      <c r="F7581" s="52">
        <v>3.8600000000000002E-8</v>
      </c>
      <c r="G7581" s="53">
        <v>5.0760330000000003E-7</v>
      </c>
      <c r="H7581" s="53">
        <f t="shared" si="118"/>
        <v>2.5887768300000001E-7</v>
      </c>
    </row>
    <row r="7582" spans="1:8" x14ac:dyDescent="0.4">
      <c r="A7582" s="49"/>
      <c r="B7582" s="50" t="s">
        <v>220</v>
      </c>
      <c r="C7582" s="51">
        <v>2.9258000000000004E-7</v>
      </c>
      <c r="D7582" s="51">
        <v>1.8246300000000001E-7</v>
      </c>
      <c r="E7582" s="51">
        <v>3.1174099999999997E-8</v>
      </c>
      <c r="F7582" s="52">
        <v>8.3200000000000004E-8</v>
      </c>
      <c r="G7582" s="53">
        <v>5.8941710000000001E-7</v>
      </c>
      <c r="H7582" s="53">
        <f t="shared" si="118"/>
        <v>3.00602721E-7</v>
      </c>
    </row>
    <row r="7583" spans="1:8" x14ac:dyDescent="0.4">
      <c r="A7583" s="49"/>
      <c r="B7583" s="50" t="s">
        <v>87</v>
      </c>
      <c r="C7583" s="51">
        <v>1.50262E-7</v>
      </c>
      <c r="D7583" s="51">
        <v>3.4834299999999998E-7</v>
      </c>
      <c r="E7583" s="51">
        <v>4.2314000000000004E-8</v>
      </c>
      <c r="F7583" s="52">
        <v>4.9700000000000002E-8</v>
      </c>
      <c r="G7583" s="53">
        <v>5.906189999999999E-7</v>
      </c>
      <c r="H7583" s="53">
        <f t="shared" si="118"/>
        <v>3.0121568999999998E-7</v>
      </c>
    </row>
    <row r="7584" spans="1:8" x14ac:dyDescent="0.4">
      <c r="A7584" s="49"/>
      <c r="B7584" s="50" t="s">
        <v>413</v>
      </c>
      <c r="C7584" s="51">
        <v>3.0878399999999999E-7</v>
      </c>
      <c r="D7584" s="51">
        <v>1.8615899999999999E-7</v>
      </c>
      <c r="E7584" s="51">
        <v>2.7787100000000001E-8</v>
      </c>
      <c r="F7584" s="52">
        <v>7.3599999999999997E-8</v>
      </c>
      <c r="G7584" s="53">
        <v>5.9633009999999993E-7</v>
      </c>
      <c r="H7584" s="53">
        <f t="shared" si="118"/>
        <v>3.0412835099999996E-7</v>
      </c>
    </row>
    <row r="7585" spans="1:8" x14ac:dyDescent="0.4">
      <c r="A7585" s="49"/>
      <c r="B7585" s="50" t="s">
        <v>217</v>
      </c>
      <c r="C7585" s="51">
        <v>2.30259E-7</v>
      </c>
      <c r="D7585" s="51">
        <v>1.5776300000000001E-7</v>
      </c>
      <c r="E7585" s="51">
        <v>8.1261099999999994E-8</v>
      </c>
      <c r="F7585" s="52">
        <v>1.29E-7</v>
      </c>
      <c r="G7585" s="53">
        <v>5.9828310000000006E-7</v>
      </c>
      <c r="H7585" s="53">
        <f t="shared" si="118"/>
        <v>3.0512438100000003E-7</v>
      </c>
    </row>
    <row r="7586" spans="1:8" x14ac:dyDescent="0.4">
      <c r="A7586" s="49"/>
      <c r="B7586" s="50" t="s">
        <v>450</v>
      </c>
      <c r="C7586" s="51">
        <v>2.21157E-7</v>
      </c>
      <c r="D7586" s="51">
        <v>2.3540700000000001E-7</v>
      </c>
      <c r="E7586" s="51">
        <v>5.4348100000000003E-8</v>
      </c>
      <c r="F7586" s="52">
        <v>1.3200000000000002E-7</v>
      </c>
      <c r="G7586" s="53">
        <v>6.4291210000000008E-7</v>
      </c>
      <c r="H7586" s="53">
        <f t="shared" si="118"/>
        <v>3.2788517100000007E-7</v>
      </c>
    </row>
    <row r="7587" spans="1:8" x14ac:dyDescent="0.4">
      <c r="A7587" s="49"/>
      <c r="B7587" s="50" t="s">
        <v>476</v>
      </c>
      <c r="C7587" s="51">
        <v>3.01899E-7</v>
      </c>
      <c r="D7587" s="51">
        <v>2.28841E-7</v>
      </c>
      <c r="E7587" s="51">
        <v>3.1561000000000001E-8</v>
      </c>
      <c r="F7587" s="52">
        <v>8.6600000000000008E-8</v>
      </c>
      <c r="G7587" s="53">
        <v>6.4890100000000007E-7</v>
      </c>
      <c r="H7587" s="53">
        <f t="shared" si="118"/>
        <v>3.3093951000000005E-7</v>
      </c>
    </row>
    <row r="7588" spans="1:8" x14ac:dyDescent="0.4">
      <c r="A7588" s="49"/>
      <c r="B7588" s="50" t="s">
        <v>430</v>
      </c>
      <c r="C7588" s="51">
        <v>1.29673E-7</v>
      </c>
      <c r="D7588" s="51">
        <v>4.34608E-7</v>
      </c>
      <c r="E7588" s="51">
        <v>3.5298100000000002E-8</v>
      </c>
      <c r="F7588" s="52">
        <v>5.91E-8</v>
      </c>
      <c r="G7588" s="53">
        <v>6.5867910000000004E-7</v>
      </c>
      <c r="H7588" s="53">
        <f t="shared" si="118"/>
        <v>3.3592634100000003E-7</v>
      </c>
    </row>
    <row r="7589" spans="1:8" x14ac:dyDescent="0.4">
      <c r="A7589" s="49"/>
      <c r="B7589" s="50" t="s">
        <v>426</v>
      </c>
      <c r="C7589" s="51">
        <v>1.87008E-7</v>
      </c>
      <c r="D7589" s="51">
        <v>1.1930399999999999E-7</v>
      </c>
      <c r="E7589" s="51">
        <v>2.4614199999999996E-7</v>
      </c>
      <c r="F7589" s="52">
        <v>1.1900000000000001E-7</v>
      </c>
      <c r="G7589" s="53">
        <v>6.7145399999999995E-7</v>
      </c>
      <c r="H7589" s="53">
        <f t="shared" si="118"/>
        <v>3.4244153999999996E-7</v>
      </c>
    </row>
    <row r="7590" spans="1:8" x14ac:dyDescent="0.4">
      <c r="A7590" s="49"/>
      <c r="B7590" s="50" t="s">
        <v>446</v>
      </c>
      <c r="C7590" s="51">
        <v>2.9892599999999999E-7</v>
      </c>
      <c r="D7590" s="51">
        <v>2.8616200000000002E-7</v>
      </c>
      <c r="E7590" s="51">
        <v>4.2201199999999999E-8</v>
      </c>
      <c r="F7590" s="52">
        <v>1.14E-7</v>
      </c>
      <c r="G7590" s="53">
        <v>7.412892000000001E-7</v>
      </c>
      <c r="H7590" s="53">
        <f t="shared" si="118"/>
        <v>3.7805749200000005E-7</v>
      </c>
    </row>
    <row r="7591" spans="1:8" x14ac:dyDescent="0.4">
      <c r="A7591" s="49"/>
      <c r="B7591" s="50" t="s">
        <v>437</v>
      </c>
      <c r="C7591" s="51">
        <v>1.77641E-7</v>
      </c>
      <c r="D7591" s="51">
        <v>4.0276100000000002E-7</v>
      </c>
      <c r="E7591" s="51">
        <v>1.10496E-8</v>
      </c>
      <c r="F7591" s="52">
        <v>1.8200000000000002E-7</v>
      </c>
      <c r="G7591" s="53">
        <v>7.7345160000000007E-7</v>
      </c>
      <c r="H7591" s="53">
        <f t="shared" si="118"/>
        <v>3.9446031600000003E-7</v>
      </c>
    </row>
    <row r="7592" spans="1:8" x14ac:dyDescent="0.4">
      <c r="A7592" s="49"/>
      <c r="B7592" s="50" t="s">
        <v>349</v>
      </c>
      <c r="C7592" s="51">
        <v>2.2797E-7</v>
      </c>
      <c r="D7592" s="51">
        <v>2.8938599999999997E-7</v>
      </c>
      <c r="E7592" s="51">
        <v>1.0845799999999999E-7</v>
      </c>
      <c r="F7592" s="52">
        <v>1.5300000000000001E-7</v>
      </c>
      <c r="G7592" s="53">
        <v>7.7881399999999992E-7</v>
      </c>
      <c r="H7592" s="53">
        <f t="shared" si="118"/>
        <v>3.9719513999999998E-7</v>
      </c>
    </row>
    <row r="7593" spans="1:8" x14ac:dyDescent="0.4">
      <c r="A7593" s="49"/>
      <c r="B7593" s="50" t="s">
        <v>74</v>
      </c>
      <c r="C7593" s="51">
        <v>2.2797E-7</v>
      </c>
      <c r="D7593" s="51">
        <v>2.8938599999999997E-7</v>
      </c>
      <c r="E7593" s="51">
        <v>1.0845799999999999E-7</v>
      </c>
      <c r="F7593" s="52">
        <v>1.5300000000000001E-7</v>
      </c>
      <c r="G7593" s="53">
        <v>7.7881399999999992E-7</v>
      </c>
      <c r="H7593" s="53">
        <f t="shared" si="118"/>
        <v>3.9719513999999998E-7</v>
      </c>
    </row>
    <row r="7594" spans="1:8" x14ac:dyDescent="0.4">
      <c r="A7594" s="49"/>
      <c r="B7594" s="50" t="s">
        <v>350</v>
      </c>
      <c r="C7594" s="51">
        <v>2.2797E-7</v>
      </c>
      <c r="D7594" s="51">
        <v>2.8938599999999997E-7</v>
      </c>
      <c r="E7594" s="51">
        <v>1.0845799999999999E-7</v>
      </c>
      <c r="F7594" s="52">
        <v>1.5300000000000001E-7</v>
      </c>
      <c r="G7594" s="53">
        <v>7.7881399999999992E-7</v>
      </c>
      <c r="H7594" s="53">
        <f t="shared" si="118"/>
        <v>3.9719513999999998E-7</v>
      </c>
    </row>
    <row r="7595" spans="1:8" x14ac:dyDescent="0.4">
      <c r="A7595" s="49"/>
      <c r="B7595" s="50" t="s">
        <v>296</v>
      </c>
      <c r="C7595" s="51">
        <v>1.8015800000000002E-7</v>
      </c>
      <c r="D7595" s="51">
        <v>4.5458799999999999E-7</v>
      </c>
      <c r="E7595" s="51">
        <v>2.84385E-8</v>
      </c>
      <c r="F7595" s="52">
        <v>1.3100000000000002E-7</v>
      </c>
      <c r="G7595" s="53">
        <v>7.9418450000000016E-7</v>
      </c>
      <c r="H7595" s="53">
        <f t="shared" si="118"/>
        <v>4.0503409500000011E-7</v>
      </c>
    </row>
    <row r="7596" spans="1:8" x14ac:dyDescent="0.4">
      <c r="A7596" s="49"/>
      <c r="B7596" s="50" t="s">
        <v>419</v>
      </c>
      <c r="C7596" s="51">
        <v>4.2185900000000002E-7</v>
      </c>
      <c r="D7596" s="51">
        <v>3.36735E-7</v>
      </c>
      <c r="E7596" s="51">
        <v>2.4803999999999998E-8</v>
      </c>
      <c r="F7596" s="52">
        <v>9.6600000000000005E-8</v>
      </c>
      <c r="G7596" s="53">
        <v>8.7999799999999999E-7</v>
      </c>
      <c r="H7596" s="53">
        <f t="shared" si="118"/>
        <v>4.4879898E-7</v>
      </c>
    </row>
    <row r="7597" spans="1:8" x14ac:dyDescent="0.4">
      <c r="A7597" s="49"/>
      <c r="B7597" s="50" t="s">
        <v>225</v>
      </c>
      <c r="C7597" s="51">
        <v>1.98E-7</v>
      </c>
      <c r="D7597" s="51">
        <v>5.6857200000000002E-7</v>
      </c>
      <c r="E7597" s="51">
        <v>4.88E-8</v>
      </c>
      <c r="F7597" s="52">
        <v>7.0099999999999999E-8</v>
      </c>
      <c r="G7597" s="53">
        <v>8.8547200000000011E-7</v>
      </c>
      <c r="H7597" s="53">
        <f t="shared" si="118"/>
        <v>4.5159072000000005E-7</v>
      </c>
    </row>
    <row r="7598" spans="1:8" x14ac:dyDescent="0.4">
      <c r="A7598" s="49"/>
      <c r="B7598" s="50" t="s">
        <v>292</v>
      </c>
      <c r="C7598" s="51">
        <v>3.3280499999999999E-7</v>
      </c>
      <c r="D7598" s="51">
        <v>2.3246000000000001E-7</v>
      </c>
      <c r="E7598" s="51">
        <v>1.8169000000000001E-7</v>
      </c>
      <c r="F7598" s="52">
        <v>1.6199999999999999E-7</v>
      </c>
      <c r="G7598" s="53">
        <v>9.0895500000000003E-7</v>
      </c>
      <c r="H7598" s="53">
        <f t="shared" si="118"/>
        <v>4.6356705000000001E-7</v>
      </c>
    </row>
    <row r="7599" spans="1:8" x14ac:dyDescent="0.4">
      <c r="A7599" s="49"/>
      <c r="B7599" s="50" t="s">
        <v>470</v>
      </c>
      <c r="C7599" s="51">
        <v>2.6375099999999999E-7</v>
      </c>
      <c r="D7599" s="51">
        <v>5.5496300000000002E-7</v>
      </c>
      <c r="E7599" s="51">
        <v>1.0304799999999999E-8</v>
      </c>
      <c r="F7599" s="52">
        <v>1.49E-7</v>
      </c>
      <c r="G7599" s="53">
        <v>9.7801880000000001E-7</v>
      </c>
      <c r="H7599" s="53">
        <f t="shared" si="118"/>
        <v>4.9878958800000002E-7</v>
      </c>
    </row>
    <row r="7600" spans="1:8" x14ac:dyDescent="0.4">
      <c r="A7600" s="49"/>
      <c r="B7600" s="50" t="s">
        <v>387</v>
      </c>
      <c r="C7600" s="51">
        <v>2.3829700000000001E-7</v>
      </c>
      <c r="D7600" s="51">
        <v>5.5196599999999998E-7</v>
      </c>
      <c r="E7600" s="51">
        <v>2.3553700000000001E-8</v>
      </c>
      <c r="F7600" s="52">
        <v>1.9299999999999999E-7</v>
      </c>
      <c r="G7600" s="53">
        <v>1.0068167000000001E-6</v>
      </c>
      <c r="H7600" s="53">
        <f t="shared" si="118"/>
        <v>5.1347651700000009E-7</v>
      </c>
    </row>
    <row r="7601" spans="1:8" x14ac:dyDescent="0.4">
      <c r="A7601" s="49"/>
      <c r="B7601" s="50" t="s">
        <v>378</v>
      </c>
      <c r="C7601" s="51">
        <v>2.2478000000000001E-7</v>
      </c>
      <c r="D7601" s="51">
        <v>6.5434799999999998E-7</v>
      </c>
      <c r="E7601" s="51">
        <v>4.6398899999999999E-8</v>
      </c>
      <c r="F7601" s="52">
        <v>9.9799999999999994E-8</v>
      </c>
      <c r="G7601" s="53">
        <v>1.0253269000000001E-6</v>
      </c>
      <c r="H7601" s="53">
        <f t="shared" si="118"/>
        <v>5.2291671900000009E-7</v>
      </c>
    </row>
    <row r="7602" spans="1:8" x14ac:dyDescent="0.4">
      <c r="A7602" s="49"/>
      <c r="B7602" s="50" t="s">
        <v>329</v>
      </c>
      <c r="C7602" s="51">
        <v>2.4339800000000002E-7</v>
      </c>
      <c r="D7602" s="51">
        <v>6.5898300000000002E-7</v>
      </c>
      <c r="E7602" s="51">
        <v>5.7751199999999996E-8</v>
      </c>
      <c r="F7602" s="52">
        <v>8.1500000000000008E-8</v>
      </c>
      <c r="G7602" s="53">
        <v>1.0416322E-6</v>
      </c>
      <c r="H7602" s="53">
        <f t="shared" si="118"/>
        <v>5.3123242200000008E-7</v>
      </c>
    </row>
    <row r="7603" spans="1:8" x14ac:dyDescent="0.4">
      <c r="A7603" s="49"/>
      <c r="B7603" s="50" t="s">
        <v>277</v>
      </c>
      <c r="C7603" s="51">
        <v>2.5024299999999997E-7</v>
      </c>
      <c r="D7603" s="51">
        <v>6.6356000000000005E-7</v>
      </c>
      <c r="E7603" s="51">
        <v>9.4929599999999999E-9</v>
      </c>
      <c r="F7603" s="52">
        <v>1.2200000000000001E-7</v>
      </c>
      <c r="G7603" s="53">
        <v>1.0452959599999999E-6</v>
      </c>
      <c r="H7603" s="53">
        <f t="shared" si="118"/>
        <v>5.3310093959999996E-7</v>
      </c>
    </row>
    <row r="7604" spans="1:8" x14ac:dyDescent="0.4">
      <c r="A7604" s="49"/>
      <c r="B7604" s="50" t="s">
        <v>375</v>
      </c>
      <c r="C7604" s="51">
        <v>2.5980799999999999E-7</v>
      </c>
      <c r="D7604" s="51">
        <v>6.024789999999999E-7</v>
      </c>
      <c r="E7604" s="51">
        <v>3.6969800000000002E-8</v>
      </c>
      <c r="F7604" s="52">
        <v>1.49E-7</v>
      </c>
      <c r="G7604" s="53">
        <v>1.0482568E-6</v>
      </c>
      <c r="H7604" s="53">
        <f t="shared" si="118"/>
        <v>5.3461096800000001E-7</v>
      </c>
    </row>
    <row r="7605" spans="1:8" x14ac:dyDescent="0.4">
      <c r="A7605" s="49"/>
      <c r="B7605" s="50" t="s">
        <v>454</v>
      </c>
      <c r="C7605" s="51">
        <v>2.9061900000000002E-7</v>
      </c>
      <c r="D7605" s="51">
        <v>6.1200000000000003E-7</v>
      </c>
      <c r="E7605" s="51">
        <v>1.5600000000000001E-8</v>
      </c>
      <c r="F7605" s="52">
        <v>1.48E-7</v>
      </c>
      <c r="G7605" s="53">
        <v>1.0662189999999999E-6</v>
      </c>
      <c r="H7605" s="53">
        <f t="shared" si="118"/>
        <v>5.4377168999999999E-7</v>
      </c>
    </row>
    <row r="7606" spans="1:8" x14ac:dyDescent="0.4">
      <c r="A7606" s="49"/>
      <c r="B7606" s="50" t="s">
        <v>238</v>
      </c>
      <c r="C7606" s="51">
        <v>2.7735799999999999E-7</v>
      </c>
      <c r="D7606" s="51">
        <v>5.5288899999999994E-7</v>
      </c>
      <c r="E7606" s="51">
        <v>2.0485699999999999E-8</v>
      </c>
      <c r="F7606" s="52">
        <v>2.2999999999999999E-7</v>
      </c>
      <c r="G7606" s="53">
        <v>1.0807327000000001E-6</v>
      </c>
      <c r="H7606" s="53">
        <f t="shared" si="118"/>
        <v>5.5117367700000003E-7</v>
      </c>
    </row>
    <row r="7607" spans="1:8" x14ac:dyDescent="0.4">
      <c r="A7607" s="49"/>
      <c r="B7607" s="50" t="s">
        <v>412</v>
      </c>
      <c r="C7607" s="51">
        <v>2.28347E-7</v>
      </c>
      <c r="D7607" s="51">
        <v>6.9291899999999996E-7</v>
      </c>
      <c r="E7607" s="51">
        <v>1.61729E-8</v>
      </c>
      <c r="F7607" s="52">
        <v>1.4499999999999999E-7</v>
      </c>
      <c r="G7607" s="53">
        <v>1.0824389000000001E-6</v>
      </c>
      <c r="H7607" s="53">
        <f t="shared" si="118"/>
        <v>5.5204383900000007E-7</v>
      </c>
    </row>
    <row r="7608" spans="1:8" x14ac:dyDescent="0.4">
      <c r="A7608" s="49"/>
      <c r="B7608" s="50" t="s">
        <v>159</v>
      </c>
      <c r="C7608" s="51">
        <v>3.2927199999999999E-7</v>
      </c>
      <c r="D7608" s="51">
        <v>2.3640999999999998E-7</v>
      </c>
      <c r="E7608" s="51">
        <v>3.7040800000000004E-7</v>
      </c>
      <c r="F7608" s="52">
        <v>2.05E-7</v>
      </c>
      <c r="G7608" s="53">
        <v>1.1410899999999999E-6</v>
      </c>
      <c r="H7608" s="53">
        <f t="shared" si="118"/>
        <v>5.8195590000000001E-7</v>
      </c>
    </row>
    <row r="7609" spans="1:8" x14ac:dyDescent="0.4">
      <c r="A7609" s="49"/>
      <c r="B7609" s="50" t="s">
        <v>395</v>
      </c>
      <c r="C7609" s="51">
        <v>3.14509E-7</v>
      </c>
      <c r="D7609" s="51">
        <v>7.8617900000000004E-7</v>
      </c>
      <c r="E7609" s="51">
        <v>1.31186E-8</v>
      </c>
      <c r="F7609" s="52">
        <v>8.1500000000000008E-8</v>
      </c>
      <c r="G7609" s="53">
        <v>1.1953066E-6</v>
      </c>
      <c r="H7609" s="53">
        <f t="shared" si="118"/>
        <v>6.0960636600000007E-7</v>
      </c>
    </row>
    <row r="7610" spans="1:8" x14ac:dyDescent="0.4">
      <c r="A7610" s="49"/>
      <c r="B7610" s="50" t="s">
        <v>456</v>
      </c>
      <c r="C7610" s="51">
        <v>2.6781299999999999E-7</v>
      </c>
      <c r="D7610" s="51">
        <v>7.7344000000000002E-7</v>
      </c>
      <c r="E7610" s="51">
        <v>5.5247600000000004E-8</v>
      </c>
      <c r="F7610" s="52">
        <v>1.05E-7</v>
      </c>
      <c r="G7610" s="53">
        <v>1.2015006000000001E-6</v>
      </c>
      <c r="H7610" s="53">
        <f t="shared" si="118"/>
        <v>6.1276530600000002E-7</v>
      </c>
    </row>
    <row r="7611" spans="1:8" x14ac:dyDescent="0.4">
      <c r="A7611" s="49"/>
      <c r="B7611" s="50" t="s">
        <v>458</v>
      </c>
      <c r="C7611" s="51">
        <v>5.8860200000000002E-7</v>
      </c>
      <c r="D7611" s="51">
        <v>3.4911000000000003E-7</v>
      </c>
      <c r="E7611" s="51">
        <v>1.30562E-7</v>
      </c>
      <c r="F7611" s="52">
        <v>2.0599999999999999E-7</v>
      </c>
      <c r="G7611" s="53">
        <v>1.2742740000000002E-6</v>
      </c>
      <c r="H7611" s="53">
        <f t="shared" si="118"/>
        <v>6.4987974000000011E-7</v>
      </c>
    </row>
    <row r="7612" spans="1:8" x14ac:dyDescent="0.4">
      <c r="A7612" s="49"/>
      <c r="B7612" s="50" t="s">
        <v>333</v>
      </c>
      <c r="C7612" s="51">
        <v>2.9520499999999998E-7</v>
      </c>
      <c r="D7612" s="51">
        <v>8.5256499999999998E-7</v>
      </c>
      <c r="E7612" s="51">
        <v>6.0820999999999999E-8</v>
      </c>
      <c r="F7612" s="52">
        <v>9.6100000000000007E-8</v>
      </c>
      <c r="G7612" s="53">
        <v>1.3046909999999999E-6</v>
      </c>
      <c r="H7612" s="53">
        <f t="shared" si="118"/>
        <v>6.6539241000000001E-7</v>
      </c>
    </row>
    <row r="7613" spans="1:8" x14ac:dyDescent="0.4">
      <c r="A7613" s="49"/>
      <c r="B7613" s="50" t="s">
        <v>460</v>
      </c>
      <c r="C7613" s="51">
        <v>3.1708799999999999E-7</v>
      </c>
      <c r="D7613" s="51">
        <v>8.3110900000000001E-7</v>
      </c>
      <c r="E7613" s="51">
        <v>1.1511600000000001E-8</v>
      </c>
      <c r="F7613" s="52">
        <v>1.4700000000000001E-7</v>
      </c>
      <c r="G7613" s="53">
        <v>1.3067086000000002E-6</v>
      </c>
      <c r="H7613" s="53">
        <f t="shared" si="118"/>
        <v>6.6642138600000006E-7</v>
      </c>
    </row>
    <row r="7614" spans="1:8" x14ac:dyDescent="0.4">
      <c r="A7614" s="49"/>
      <c r="B7614" s="50" t="s">
        <v>354</v>
      </c>
      <c r="C7614" s="51">
        <v>6.2655100000000009E-7</v>
      </c>
      <c r="D7614" s="51">
        <v>3.7152599999999999E-7</v>
      </c>
      <c r="E7614" s="51">
        <v>1.52342E-7</v>
      </c>
      <c r="F7614" s="52">
        <v>2.2999999999999999E-7</v>
      </c>
      <c r="G7614" s="53">
        <v>1.3804189999999998E-6</v>
      </c>
      <c r="H7614" s="53">
        <f t="shared" si="118"/>
        <v>7.0401368999999995E-7</v>
      </c>
    </row>
    <row r="7615" spans="1:8" x14ac:dyDescent="0.4">
      <c r="A7615" s="49"/>
      <c r="B7615" s="50" t="s">
        <v>393</v>
      </c>
      <c r="C7615" s="51">
        <v>6.8919300000000002E-7</v>
      </c>
      <c r="D7615" s="51">
        <v>5.1196200000000004E-7</v>
      </c>
      <c r="E7615" s="51">
        <v>4.4026500000000001E-8</v>
      </c>
      <c r="F7615" s="52">
        <v>1.7699999999999998E-7</v>
      </c>
      <c r="G7615" s="53">
        <v>1.4221815000000001E-6</v>
      </c>
      <c r="H7615" s="53">
        <f t="shared" si="118"/>
        <v>7.2531256500000012E-7</v>
      </c>
    </row>
    <row r="7616" spans="1:8" x14ac:dyDescent="0.4">
      <c r="A7616" s="49"/>
      <c r="B7616" s="50" t="s">
        <v>396</v>
      </c>
      <c r="C7616" s="51">
        <v>6.1739499999999998E-7</v>
      </c>
      <c r="D7616" s="51">
        <v>4.66989E-7</v>
      </c>
      <c r="E7616" s="51">
        <v>1.09764E-7</v>
      </c>
      <c r="F7616" s="52">
        <v>2.6100000000000002E-7</v>
      </c>
      <c r="G7616" s="53">
        <v>1.4551479999999999E-6</v>
      </c>
      <c r="H7616" s="53">
        <f t="shared" si="118"/>
        <v>7.4212547999999995E-7</v>
      </c>
    </row>
    <row r="7617" spans="1:8" x14ac:dyDescent="0.4">
      <c r="A7617" s="49"/>
      <c r="B7617" s="50" t="s">
        <v>462</v>
      </c>
      <c r="C7617" s="51">
        <v>4.8777300000000001E-7</v>
      </c>
      <c r="D7617" s="51">
        <v>6.5703E-7</v>
      </c>
      <c r="E7617" s="51">
        <v>1.7959099999999998E-8</v>
      </c>
      <c r="F7617" s="52">
        <v>3.0800000000000001E-7</v>
      </c>
      <c r="G7617" s="53">
        <v>1.4707621000000001E-6</v>
      </c>
      <c r="H7617" s="53">
        <f t="shared" si="118"/>
        <v>7.5008867100000012E-7</v>
      </c>
    </row>
    <row r="7618" spans="1:8" x14ac:dyDescent="0.4">
      <c r="A7618" s="49"/>
      <c r="B7618" s="50" t="s">
        <v>422</v>
      </c>
      <c r="C7618" s="51">
        <v>3.3445399999999999E-7</v>
      </c>
      <c r="D7618" s="51">
        <v>8.9874699999999999E-7</v>
      </c>
      <c r="E7618" s="51">
        <v>6.9451500000000005E-8</v>
      </c>
      <c r="F7618" s="52">
        <v>3.0899999999999997E-7</v>
      </c>
      <c r="G7618" s="53">
        <v>1.6116525E-6</v>
      </c>
      <c r="H7618" s="53">
        <f t="shared" si="118"/>
        <v>8.2194277500000007E-7</v>
      </c>
    </row>
    <row r="7619" spans="1:8" x14ac:dyDescent="0.4">
      <c r="A7619" s="49"/>
      <c r="B7619" s="50" t="s">
        <v>453</v>
      </c>
      <c r="C7619" s="51">
        <v>3.2286100000000005E-7</v>
      </c>
      <c r="D7619" s="51">
        <v>8.7249500000000008E-7</v>
      </c>
      <c r="E7619" s="51">
        <v>2.28054E-8</v>
      </c>
      <c r="F7619" s="52">
        <v>4.0400000000000002E-7</v>
      </c>
      <c r="G7619" s="53">
        <v>1.6221614000000001E-6</v>
      </c>
      <c r="H7619" s="53">
        <f t="shared" si="118"/>
        <v>8.2730231400000003E-7</v>
      </c>
    </row>
    <row r="7620" spans="1:8" x14ac:dyDescent="0.4">
      <c r="A7620" s="49"/>
      <c r="B7620" s="50" t="s">
        <v>335</v>
      </c>
      <c r="C7620" s="51">
        <v>7.4091499999999996E-7</v>
      </c>
      <c r="D7620" s="51">
        <v>5.0752000000000003E-7</v>
      </c>
      <c r="E7620" s="51">
        <v>1.71432E-7</v>
      </c>
      <c r="F7620" s="52">
        <v>3.4799999999999999E-7</v>
      </c>
      <c r="G7620" s="53">
        <v>1.767867E-6</v>
      </c>
      <c r="H7620" s="53">
        <f t="shared" si="118"/>
        <v>9.0161216999999997E-7</v>
      </c>
    </row>
    <row r="7621" spans="1:8" x14ac:dyDescent="0.4">
      <c r="A7621" s="49"/>
      <c r="B7621" s="50" t="s">
        <v>441</v>
      </c>
      <c r="C7621" s="51">
        <v>8.0016400000000004E-7</v>
      </c>
      <c r="D7621" s="51">
        <v>4.8183799999999998E-7</v>
      </c>
      <c r="E7621" s="51">
        <v>2.0060299999999999E-7</v>
      </c>
      <c r="F7621" s="52">
        <v>3.0699999999999998E-7</v>
      </c>
      <c r="G7621" s="53">
        <v>1.7896049999999999E-6</v>
      </c>
      <c r="H7621" s="53">
        <f t="shared" si="118"/>
        <v>9.1269854999999999E-7</v>
      </c>
    </row>
    <row r="7622" spans="1:8" x14ac:dyDescent="0.4">
      <c r="A7622" s="49"/>
      <c r="B7622" s="50" t="s">
        <v>423</v>
      </c>
      <c r="C7622" s="51">
        <v>4.7732900000000003E-7</v>
      </c>
      <c r="D7622" s="51">
        <v>1.0569900000000001E-6</v>
      </c>
      <c r="E7622" s="51">
        <v>3.5597800000000001E-8</v>
      </c>
      <c r="F7622" s="52">
        <v>3.9700000000000002E-7</v>
      </c>
      <c r="G7622" s="53">
        <v>1.9669168000000001E-6</v>
      </c>
      <c r="H7622" s="53">
        <f t="shared" si="118"/>
        <v>1.003127568E-6</v>
      </c>
    </row>
    <row r="7623" spans="1:8" x14ac:dyDescent="0.4">
      <c r="A7623" s="49"/>
      <c r="B7623" s="50" t="s">
        <v>391</v>
      </c>
      <c r="C7623" s="51">
        <v>5.65706E-7</v>
      </c>
      <c r="D7623" s="51">
        <v>1.18407E-6</v>
      </c>
      <c r="E7623" s="51">
        <v>2.12081E-7</v>
      </c>
      <c r="F7623" s="52">
        <v>1.6E-7</v>
      </c>
      <c r="G7623" s="53">
        <v>2.1218569999999998E-6</v>
      </c>
      <c r="H7623" s="53">
        <f t="shared" si="118"/>
        <v>1.0821470699999998E-6</v>
      </c>
    </row>
    <row r="7624" spans="1:8" x14ac:dyDescent="0.4">
      <c r="A7624" s="49"/>
      <c r="B7624" s="50" t="s">
        <v>473</v>
      </c>
      <c r="C7624" s="51">
        <v>3.2993699999999997E-7</v>
      </c>
      <c r="D7624" s="51">
        <v>1.3856999999999999E-6</v>
      </c>
      <c r="E7624" s="51">
        <v>3.5360500000000001E-8</v>
      </c>
      <c r="F7624" s="52">
        <v>5.6899999999999997E-7</v>
      </c>
      <c r="G7624" s="53">
        <v>2.3199975000000001E-6</v>
      </c>
      <c r="H7624" s="53">
        <f t="shared" si="118"/>
        <v>1.1831987250000001E-6</v>
      </c>
    </row>
    <row r="7625" spans="1:8" x14ac:dyDescent="0.4">
      <c r="A7625" s="49"/>
      <c r="B7625" s="50" t="s">
        <v>436</v>
      </c>
      <c r="C7625" s="51">
        <v>1.02518E-6</v>
      </c>
      <c r="D7625" s="51">
        <v>7.7081499999999998E-7</v>
      </c>
      <c r="E7625" s="51">
        <v>1.9126100000000001E-7</v>
      </c>
      <c r="F7625" s="52">
        <v>4.03E-7</v>
      </c>
      <c r="G7625" s="53">
        <v>2.3902560000000003E-6</v>
      </c>
      <c r="H7625" s="53">
        <f t="shared" ref="H7625:H7688" si="119">G7625*0.51</f>
        <v>1.2190305600000002E-6</v>
      </c>
    </row>
    <row r="7626" spans="1:8" x14ac:dyDescent="0.4">
      <c r="A7626" s="49"/>
      <c r="B7626" s="50" t="s">
        <v>307</v>
      </c>
      <c r="C7626" s="51">
        <v>1.0206399999999999E-6</v>
      </c>
      <c r="D7626" s="51">
        <v>1.0251600000000001E-6</v>
      </c>
      <c r="E7626" s="51">
        <v>6.8435099999999996E-8</v>
      </c>
      <c r="F7626" s="52">
        <v>2.9300000000000004E-7</v>
      </c>
      <c r="G7626" s="53">
        <v>2.4072350999999999E-6</v>
      </c>
      <c r="H7626" s="53">
        <f t="shared" si="119"/>
        <v>1.227689901E-6</v>
      </c>
    </row>
    <row r="7627" spans="1:8" x14ac:dyDescent="0.4">
      <c r="A7627" s="49"/>
      <c r="B7627" s="50" t="s">
        <v>455</v>
      </c>
      <c r="C7627" s="51">
        <v>1.12895E-6</v>
      </c>
      <c r="D7627" s="51">
        <v>6.6700699999999991E-7</v>
      </c>
      <c r="E7627" s="51">
        <v>1.6405400000000002E-7</v>
      </c>
      <c r="F7627" s="52">
        <v>4.5899999999999997E-7</v>
      </c>
      <c r="G7627" s="53">
        <v>2.4190109999999997E-6</v>
      </c>
      <c r="H7627" s="53">
        <f t="shared" si="119"/>
        <v>1.2336956099999999E-6</v>
      </c>
    </row>
    <row r="7628" spans="1:8" x14ac:dyDescent="0.4">
      <c r="A7628" s="49"/>
      <c r="B7628" s="50" t="s">
        <v>216</v>
      </c>
      <c r="C7628" s="51">
        <v>1.02669E-6</v>
      </c>
      <c r="D7628" s="51">
        <v>8.79139E-7</v>
      </c>
      <c r="E7628" s="51">
        <v>2.4779999999999998E-7</v>
      </c>
      <c r="F7628" s="52">
        <v>3.72E-7</v>
      </c>
      <c r="G7628" s="53">
        <v>2.5256289999999998E-6</v>
      </c>
      <c r="H7628" s="53">
        <f t="shared" si="119"/>
        <v>1.2880707899999999E-6</v>
      </c>
    </row>
    <row r="7629" spans="1:8" x14ac:dyDescent="0.4">
      <c r="A7629" s="49"/>
      <c r="B7629" s="50" t="s">
        <v>91</v>
      </c>
      <c r="C7629" s="51">
        <v>1.0162700000000001E-6</v>
      </c>
      <c r="D7629" s="51">
        <v>8.7589299999999997E-7</v>
      </c>
      <c r="E7629" s="51">
        <v>2.02088E-7</v>
      </c>
      <c r="F7629" s="52">
        <v>4.4299999999999998E-7</v>
      </c>
      <c r="G7629" s="53">
        <v>2.537251E-6</v>
      </c>
      <c r="H7629" s="53">
        <f t="shared" si="119"/>
        <v>1.29399801E-6</v>
      </c>
    </row>
    <row r="7630" spans="1:8" x14ac:dyDescent="0.4">
      <c r="A7630" s="49"/>
      <c r="B7630" s="50" t="s">
        <v>397</v>
      </c>
      <c r="C7630" s="51">
        <v>5.7735200000000002E-7</v>
      </c>
      <c r="D7630" s="51">
        <v>1.59533E-6</v>
      </c>
      <c r="E7630" s="51">
        <v>6.5475999999999997E-8</v>
      </c>
      <c r="F7630" s="52">
        <v>3.9400000000000001E-7</v>
      </c>
      <c r="G7630" s="53">
        <v>2.6321580000000001E-6</v>
      </c>
      <c r="H7630" s="53">
        <f t="shared" si="119"/>
        <v>1.34240058E-6</v>
      </c>
    </row>
    <row r="7631" spans="1:8" x14ac:dyDescent="0.4">
      <c r="A7631" s="49"/>
      <c r="B7631" s="50" t="s">
        <v>461</v>
      </c>
      <c r="C7631" s="51">
        <v>5.9900699999999999E-7</v>
      </c>
      <c r="D7631" s="51">
        <v>1.7982499999999999E-6</v>
      </c>
      <c r="E7631" s="51">
        <v>1.02281E-7</v>
      </c>
      <c r="F7631" s="52">
        <v>2.9300000000000004E-7</v>
      </c>
      <c r="G7631" s="53">
        <v>2.7925379999999997E-6</v>
      </c>
      <c r="H7631" s="53">
        <f t="shared" si="119"/>
        <v>1.4241943799999998E-6</v>
      </c>
    </row>
    <row r="7632" spans="1:8" x14ac:dyDescent="0.4">
      <c r="A7632" s="49"/>
      <c r="B7632" s="50" t="s">
        <v>392</v>
      </c>
      <c r="C7632" s="51">
        <v>8.4732399999999994E-7</v>
      </c>
      <c r="D7632" s="51">
        <v>1.9379399999999999E-6</v>
      </c>
      <c r="E7632" s="51">
        <v>2.1559999999999999E-8</v>
      </c>
      <c r="F7632" s="52">
        <v>1.23E-7</v>
      </c>
      <c r="G7632" s="53">
        <v>2.9298239999999997E-6</v>
      </c>
      <c r="H7632" s="53">
        <f t="shared" si="119"/>
        <v>1.4942102399999999E-6</v>
      </c>
    </row>
    <row r="7633" spans="1:8" x14ac:dyDescent="0.4">
      <c r="A7633" s="49"/>
      <c r="B7633" s="50" t="s">
        <v>399</v>
      </c>
      <c r="C7633" s="51">
        <v>1.21701E-6</v>
      </c>
      <c r="D7633" s="51">
        <v>7.8025800000000008E-7</v>
      </c>
      <c r="E7633" s="51">
        <v>4.2557800000000003E-7</v>
      </c>
      <c r="F7633" s="52">
        <v>5.9000000000000007E-7</v>
      </c>
      <c r="G7633" s="53">
        <v>3.0128460000000006E-6</v>
      </c>
      <c r="H7633" s="53">
        <f t="shared" si="119"/>
        <v>1.5365514600000004E-6</v>
      </c>
    </row>
    <row r="7634" spans="1:8" x14ac:dyDescent="0.4">
      <c r="A7634" s="49"/>
      <c r="B7634" s="50" t="s">
        <v>365</v>
      </c>
      <c r="C7634" s="51">
        <v>1.0478299999999999E-6</v>
      </c>
      <c r="D7634" s="51">
        <v>4.9635900000000006E-7</v>
      </c>
      <c r="E7634" s="51">
        <v>4.9906300000000005E-7</v>
      </c>
      <c r="F7634" s="52">
        <v>9.9999999999999995E-7</v>
      </c>
      <c r="G7634" s="53">
        <v>3.0432520000000001E-6</v>
      </c>
      <c r="H7634" s="53">
        <f t="shared" si="119"/>
        <v>1.55205852E-6</v>
      </c>
    </row>
    <row r="7635" spans="1:8" x14ac:dyDescent="0.4">
      <c r="A7635" s="49"/>
      <c r="B7635" s="50" t="s">
        <v>466</v>
      </c>
      <c r="C7635" s="51">
        <v>1.1872499999999999E-6</v>
      </c>
      <c r="D7635" s="51">
        <v>1.25644E-6</v>
      </c>
      <c r="E7635" s="51">
        <v>2.1675500000000001E-7</v>
      </c>
      <c r="F7635" s="52">
        <v>3.89E-7</v>
      </c>
      <c r="G7635" s="53">
        <v>3.0494450000000002E-6</v>
      </c>
      <c r="H7635" s="53">
        <f t="shared" si="119"/>
        <v>1.55521695E-6</v>
      </c>
    </row>
    <row r="7636" spans="1:8" x14ac:dyDescent="0.4">
      <c r="A7636" s="49"/>
      <c r="B7636" s="50" t="s">
        <v>306</v>
      </c>
      <c r="C7636" s="51">
        <v>7.4926099999999995E-7</v>
      </c>
      <c r="D7636" s="51">
        <v>1.9172200000000002E-6</v>
      </c>
      <c r="E7636" s="51">
        <v>9.6765499999999994E-8</v>
      </c>
      <c r="F7636" s="52">
        <v>3.9500000000000003E-7</v>
      </c>
      <c r="G7636" s="53">
        <v>3.1582465000000002E-6</v>
      </c>
      <c r="H7636" s="53">
        <f t="shared" si="119"/>
        <v>1.6107057150000002E-6</v>
      </c>
    </row>
    <row r="7637" spans="1:8" x14ac:dyDescent="0.4">
      <c r="A7637" s="49"/>
      <c r="B7637" s="50" t="s">
        <v>414</v>
      </c>
      <c r="C7637" s="51">
        <v>1.6584099999999999E-6</v>
      </c>
      <c r="D7637" s="51">
        <v>1.1126599999999999E-6</v>
      </c>
      <c r="E7637" s="51">
        <v>7.7392599999999989E-8</v>
      </c>
      <c r="F7637" s="52">
        <v>3.4900000000000001E-7</v>
      </c>
      <c r="G7637" s="53">
        <v>3.1974625999999997E-6</v>
      </c>
      <c r="H7637" s="53">
        <f t="shared" si="119"/>
        <v>1.6307059259999998E-6</v>
      </c>
    </row>
    <row r="7638" spans="1:8" x14ac:dyDescent="0.4">
      <c r="A7638" s="49"/>
      <c r="B7638" s="50" t="s">
        <v>471</v>
      </c>
      <c r="C7638" s="51">
        <v>1.5126199999999998E-6</v>
      </c>
      <c r="D7638" s="51">
        <v>1.3486600000000001E-6</v>
      </c>
      <c r="E7638" s="51">
        <v>2.8616600000000002E-7</v>
      </c>
      <c r="F7638" s="52">
        <v>2.72E-7</v>
      </c>
      <c r="G7638" s="53">
        <v>3.4194459999999998E-6</v>
      </c>
      <c r="H7638" s="53">
        <f t="shared" si="119"/>
        <v>1.74391746E-6</v>
      </c>
    </row>
    <row r="7639" spans="1:8" x14ac:dyDescent="0.4">
      <c r="A7639" s="49"/>
      <c r="B7639" s="50" t="s">
        <v>406</v>
      </c>
      <c r="C7639" s="51">
        <v>1.4282200000000001E-6</v>
      </c>
      <c r="D7639" s="51">
        <v>7.4539999999999999E-7</v>
      </c>
      <c r="E7639" s="51">
        <v>4.4575599999999998E-7</v>
      </c>
      <c r="F7639" s="52">
        <v>8.6200000000000007E-7</v>
      </c>
      <c r="G7639" s="53">
        <v>3.481376E-6</v>
      </c>
      <c r="H7639" s="53">
        <f t="shared" si="119"/>
        <v>1.77550176E-6</v>
      </c>
    </row>
    <row r="7640" spans="1:8" x14ac:dyDescent="0.4">
      <c r="A7640" s="49"/>
      <c r="B7640" s="50" t="s">
        <v>363</v>
      </c>
      <c r="C7640" s="51">
        <v>1.0759899999999999E-6</v>
      </c>
      <c r="D7640" s="51">
        <v>7.3684000000000003E-7</v>
      </c>
      <c r="E7640" s="51">
        <v>8.0461799999999996E-7</v>
      </c>
      <c r="F7640" s="52">
        <v>1.0100000000000001E-6</v>
      </c>
      <c r="G7640" s="53">
        <v>3.6274480000000003E-6</v>
      </c>
      <c r="H7640" s="53">
        <f t="shared" si="119"/>
        <v>1.8499984800000001E-6</v>
      </c>
    </row>
    <row r="7641" spans="1:8" x14ac:dyDescent="0.4">
      <c r="A7641" s="49"/>
      <c r="B7641" s="50" t="s">
        <v>475</v>
      </c>
      <c r="C7641" s="51">
        <v>1.3149999999999999E-6</v>
      </c>
      <c r="D7641" s="51">
        <v>1.59613E-6</v>
      </c>
      <c r="E7641" s="51">
        <v>3.6881300000000001E-7</v>
      </c>
      <c r="F7641" s="52">
        <v>3.9400000000000001E-7</v>
      </c>
      <c r="G7641" s="53">
        <v>3.6739429999999998E-6</v>
      </c>
      <c r="H7641" s="53">
        <f t="shared" si="119"/>
        <v>1.87371093E-6</v>
      </c>
    </row>
    <row r="7642" spans="1:8" x14ac:dyDescent="0.4">
      <c r="A7642" s="49"/>
      <c r="B7642" s="50" t="s">
        <v>351</v>
      </c>
      <c r="C7642" s="51">
        <v>1.5161499999999999E-6</v>
      </c>
      <c r="D7642" s="51">
        <v>9.2147800000000001E-7</v>
      </c>
      <c r="E7642" s="51">
        <v>4.7368699999999997E-7</v>
      </c>
      <c r="F7642" s="52">
        <v>7.9100000000000003E-7</v>
      </c>
      <c r="G7642" s="53">
        <v>3.7023149999999999E-6</v>
      </c>
      <c r="H7642" s="53">
        <f t="shared" si="119"/>
        <v>1.8881806499999999E-6</v>
      </c>
    </row>
    <row r="7643" spans="1:8" x14ac:dyDescent="0.4">
      <c r="A7643" s="49"/>
      <c r="B7643" s="50" t="s">
        <v>386</v>
      </c>
      <c r="C7643" s="51">
        <v>1.0157399999999999E-6</v>
      </c>
      <c r="D7643" s="51">
        <v>2.0980800000000002E-6</v>
      </c>
      <c r="E7643" s="51">
        <v>7.0278700000000001E-8</v>
      </c>
      <c r="F7643" s="52">
        <v>5.3000000000000001E-7</v>
      </c>
      <c r="G7643" s="53">
        <v>3.7140986999999997E-6</v>
      </c>
      <c r="H7643" s="53">
        <f t="shared" si="119"/>
        <v>1.8941903369999998E-6</v>
      </c>
    </row>
    <row r="7644" spans="1:8" x14ac:dyDescent="0.4">
      <c r="A7644" s="49"/>
      <c r="B7644" s="50" t="s">
        <v>215</v>
      </c>
      <c r="C7644" s="51">
        <v>7.7686200000000004E-7</v>
      </c>
      <c r="D7644" s="51">
        <v>2.23912E-6</v>
      </c>
      <c r="E7644" s="51">
        <v>6.09894E-8</v>
      </c>
      <c r="F7644" s="52">
        <v>6.5300000000000004E-7</v>
      </c>
      <c r="G7644" s="53">
        <v>3.7299713999999999E-6</v>
      </c>
      <c r="H7644" s="53">
        <f t="shared" si="119"/>
        <v>1.902285414E-6</v>
      </c>
    </row>
    <row r="7645" spans="1:8" x14ac:dyDescent="0.4">
      <c r="A7645" s="49"/>
      <c r="B7645" s="50" t="s">
        <v>435</v>
      </c>
      <c r="C7645" s="51">
        <v>9.2971700000000001E-7</v>
      </c>
      <c r="D7645" s="51">
        <v>2.90472E-6</v>
      </c>
      <c r="E7645" s="51">
        <v>1.30983E-7</v>
      </c>
      <c r="F7645" s="52">
        <v>1.3E-7</v>
      </c>
      <c r="G7645" s="53">
        <v>4.0954199999999995E-6</v>
      </c>
      <c r="H7645" s="53">
        <f t="shared" si="119"/>
        <v>2.0886641999999997E-6</v>
      </c>
    </row>
    <row r="7646" spans="1:8" x14ac:dyDescent="0.4">
      <c r="A7646" s="49"/>
      <c r="B7646" s="50" t="s">
        <v>469</v>
      </c>
      <c r="C7646" s="51">
        <v>9.2971700000000001E-7</v>
      </c>
      <c r="D7646" s="51">
        <v>2.90472E-6</v>
      </c>
      <c r="E7646" s="51">
        <v>1.30983E-7</v>
      </c>
      <c r="F7646" s="52">
        <v>1.3E-7</v>
      </c>
      <c r="G7646" s="53">
        <v>4.0954199999999995E-6</v>
      </c>
      <c r="H7646" s="53">
        <f t="shared" si="119"/>
        <v>2.0886641999999997E-6</v>
      </c>
    </row>
    <row r="7647" spans="1:8" x14ac:dyDescent="0.4">
      <c r="A7647" s="49"/>
      <c r="B7647" s="50" t="s">
        <v>417</v>
      </c>
      <c r="C7647" s="51">
        <v>1.4340200000000001E-6</v>
      </c>
      <c r="D7647" s="51">
        <v>7.3716099999999999E-7</v>
      </c>
      <c r="E7647" s="51">
        <v>6.31676E-7</v>
      </c>
      <c r="F7647" s="52">
        <v>1.37E-6</v>
      </c>
      <c r="G7647" s="53">
        <v>4.1728569999999993E-6</v>
      </c>
      <c r="H7647" s="53">
        <f t="shared" si="119"/>
        <v>2.1281570699999997E-6</v>
      </c>
    </row>
    <row r="7648" spans="1:8" x14ac:dyDescent="0.4">
      <c r="A7648" s="49"/>
      <c r="B7648" s="50" t="s">
        <v>266</v>
      </c>
      <c r="C7648" s="51">
        <v>9.5913300000000012E-7</v>
      </c>
      <c r="D7648" s="51">
        <v>2.9706E-6</v>
      </c>
      <c r="E7648" s="51">
        <v>2.34023E-7</v>
      </c>
      <c r="F7648" s="52">
        <v>3.7800000000000002E-7</v>
      </c>
      <c r="G7648" s="53">
        <v>4.5417559999999991E-6</v>
      </c>
      <c r="H7648" s="53">
        <f t="shared" si="119"/>
        <v>2.3162955599999997E-6</v>
      </c>
    </row>
    <row r="7649" spans="1:8" x14ac:dyDescent="0.4">
      <c r="A7649" s="49"/>
      <c r="B7649" s="50" t="s">
        <v>380</v>
      </c>
      <c r="C7649" s="51">
        <v>1.9663800000000002E-6</v>
      </c>
      <c r="D7649" s="51">
        <v>1.4242799999999999E-6</v>
      </c>
      <c r="E7649" s="51">
        <v>4.5649500000000001E-7</v>
      </c>
      <c r="F7649" s="52">
        <v>1.0300000000000001E-6</v>
      </c>
      <c r="G7649" s="53">
        <v>4.8771549999999999E-6</v>
      </c>
      <c r="H7649" s="53">
        <f t="shared" si="119"/>
        <v>2.4873490500000001E-6</v>
      </c>
    </row>
    <row r="7650" spans="1:8" x14ac:dyDescent="0.4">
      <c r="A7650" s="49"/>
      <c r="B7650" s="50" t="s">
        <v>405</v>
      </c>
      <c r="C7650" s="51">
        <v>1.84413E-6</v>
      </c>
      <c r="D7650" s="51">
        <v>2.3751000000000004E-6</v>
      </c>
      <c r="E7650" s="51">
        <v>4.0428600000000002E-7</v>
      </c>
      <c r="F7650" s="52">
        <v>4.5199999999999997E-7</v>
      </c>
      <c r="G7650" s="53">
        <v>5.0755160000000004E-6</v>
      </c>
      <c r="H7650" s="53">
        <f t="shared" si="119"/>
        <v>2.5885131600000002E-6</v>
      </c>
    </row>
    <row r="7651" spans="1:8" x14ac:dyDescent="0.4">
      <c r="A7651" s="49"/>
      <c r="B7651" s="50" t="s">
        <v>416</v>
      </c>
      <c r="C7651" s="51">
        <v>3.2595100000000002E-6</v>
      </c>
      <c r="D7651" s="51">
        <v>1.9720200000000001E-6</v>
      </c>
      <c r="E7651" s="51">
        <v>1.27198E-7</v>
      </c>
      <c r="F7651" s="52">
        <v>2.1199999999999999E-7</v>
      </c>
      <c r="G7651" s="53">
        <v>5.5707280000000006E-6</v>
      </c>
      <c r="H7651" s="53">
        <f t="shared" si="119"/>
        <v>2.8410712800000002E-6</v>
      </c>
    </row>
    <row r="7652" spans="1:8" x14ac:dyDescent="0.4">
      <c r="A7652" s="49"/>
      <c r="B7652" s="50" t="s">
        <v>358</v>
      </c>
      <c r="C7652" s="51">
        <v>2.3316899999999998E-6</v>
      </c>
      <c r="D7652" s="51">
        <v>2.23777E-6</v>
      </c>
      <c r="E7652" s="51">
        <v>5.3763900000000007E-7</v>
      </c>
      <c r="F7652" s="52">
        <v>1.0499999999999999E-6</v>
      </c>
      <c r="G7652" s="53">
        <v>6.1570990000000005E-6</v>
      </c>
      <c r="H7652" s="53">
        <f t="shared" si="119"/>
        <v>3.1401204900000002E-6</v>
      </c>
    </row>
    <row r="7653" spans="1:8" x14ac:dyDescent="0.4">
      <c r="A7653" s="49"/>
      <c r="B7653" s="50" t="s">
        <v>472</v>
      </c>
      <c r="C7653" s="51">
        <v>2.8802900000000003E-6</v>
      </c>
      <c r="D7653" s="51">
        <v>2.2098399999999998E-6</v>
      </c>
      <c r="E7653" s="51">
        <v>2.7091599999999999E-7</v>
      </c>
      <c r="F7653" s="52">
        <v>8.0200000000000001E-7</v>
      </c>
      <c r="G7653" s="53">
        <v>6.1630460000000001E-6</v>
      </c>
      <c r="H7653" s="53">
        <f t="shared" si="119"/>
        <v>3.14315346E-6</v>
      </c>
    </row>
    <row r="7654" spans="1:8" x14ac:dyDescent="0.4">
      <c r="A7654" s="49"/>
      <c r="B7654" s="50" t="s">
        <v>379</v>
      </c>
      <c r="C7654" s="51">
        <v>2.1395199999999997E-6</v>
      </c>
      <c r="D7654" s="51">
        <v>1.21148E-6</v>
      </c>
      <c r="E7654" s="51">
        <v>8.4155000000000001E-7</v>
      </c>
      <c r="F7654" s="52">
        <v>2.0500000000000003E-6</v>
      </c>
      <c r="G7654" s="53">
        <v>6.2425499999999992E-6</v>
      </c>
      <c r="H7654" s="53">
        <f t="shared" si="119"/>
        <v>3.1837004999999998E-6</v>
      </c>
    </row>
    <row r="7655" spans="1:8" x14ac:dyDescent="0.4">
      <c r="A7655" s="49"/>
      <c r="B7655" s="50" t="s">
        <v>428</v>
      </c>
      <c r="C7655" s="51">
        <v>1.56249E-6</v>
      </c>
      <c r="D7655" s="51">
        <v>1.64399E-6</v>
      </c>
      <c r="E7655" s="51">
        <v>8.2787699999999994E-7</v>
      </c>
      <c r="F7655" s="52">
        <v>2.6400000000000001E-6</v>
      </c>
      <c r="G7655" s="53">
        <v>6.6743569999999999E-6</v>
      </c>
      <c r="H7655" s="53">
        <f t="shared" si="119"/>
        <v>3.4039220699999999E-6</v>
      </c>
    </row>
    <row r="7656" spans="1:8" x14ac:dyDescent="0.4">
      <c r="A7656" s="49"/>
      <c r="B7656" s="50" t="s">
        <v>409</v>
      </c>
      <c r="C7656" s="51">
        <v>2.9153299999999998E-6</v>
      </c>
      <c r="D7656" s="51">
        <v>1.6000200000000001E-6</v>
      </c>
      <c r="E7656" s="51">
        <v>6.5975500000000005E-7</v>
      </c>
      <c r="F7656" s="52">
        <v>1.6199999999999999E-6</v>
      </c>
      <c r="G7656" s="53">
        <v>6.795104999999999E-6</v>
      </c>
      <c r="H7656" s="53">
        <f t="shared" si="119"/>
        <v>3.4655035499999996E-6</v>
      </c>
    </row>
    <row r="7657" spans="1:8" x14ac:dyDescent="0.4">
      <c r="A7657" s="49"/>
      <c r="B7657" s="50" t="s">
        <v>222</v>
      </c>
      <c r="C7657" s="51">
        <v>2.7531500000000001E-6</v>
      </c>
      <c r="D7657" s="51">
        <v>1.85638E-6</v>
      </c>
      <c r="E7657" s="51">
        <v>7.0996599999999999E-7</v>
      </c>
      <c r="F7657" s="52">
        <v>2.12E-6</v>
      </c>
      <c r="G7657" s="53">
        <v>7.4394960000000004E-6</v>
      </c>
      <c r="H7657" s="53">
        <f t="shared" si="119"/>
        <v>3.7941429600000002E-6</v>
      </c>
    </row>
    <row r="7658" spans="1:8" x14ac:dyDescent="0.4">
      <c r="A7658" s="49"/>
      <c r="B7658" s="50" t="s">
        <v>337</v>
      </c>
      <c r="C7658" s="51">
        <v>3.6472800000000001E-6</v>
      </c>
      <c r="D7658" s="51">
        <v>2.3595800000000001E-6</v>
      </c>
      <c r="E7658" s="51">
        <v>3.3190999999999996E-7</v>
      </c>
      <c r="F7658" s="52">
        <v>1.13E-6</v>
      </c>
      <c r="G7658" s="53">
        <v>7.4687700000000008E-6</v>
      </c>
      <c r="H7658" s="53">
        <f t="shared" si="119"/>
        <v>3.8090727000000006E-6</v>
      </c>
    </row>
    <row r="7659" spans="1:8" x14ac:dyDescent="0.4">
      <c r="A7659" s="49"/>
      <c r="B7659" s="50" t="s">
        <v>384</v>
      </c>
      <c r="C7659" s="51">
        <v>2.69408E-6</v>
      </c>
      <c r="D7659" s="51">
        <v>1.3616100000000001E-6</v>
      </c>
      <c r="E7659" s="51">
        <v>1.7077500000000001E-6</v>
      </c>
      <c r="F7659" s="52">
        <v>3.1300000000000001E-6</v>
      </c>
      <c r="G7659" s="53">
        <v>8.8934400000000014E-6</v>
      </c>
      <c r="H7659" s="53">
        <f t="shared" si="119"/>
        <v>4.5356544000000011E-6</v>
      </c>
    </row>
    <row r="7660" spans="1:8" x14ac:dyDescent="0.4">
      <c r="A7660" s="49"/>
      <c r="B7660" s="50" t="s">
        <v>383</v>
      </c>
      <c r="C7660" s="51">
        <v>7.2489399999999998E-7</v>
      </c>
      <c r="D7660" s="51">
        <v>1.81349E-6</v>
      </c>
      <c r="E7660" s="51">
        <v>1.84848E-6</v>
      </c>
      <c r="F7660" s="52">
        <v>5.1000000000000003E-6</v>
      </c>
      <c r="G7660" s="53">
        <v>9.4868640000000005E-6</v>
      </c>
      <c r="H7660" s="53">
        <f t="shared" si="119"/>
        <v>4.8383006400000005E-6</v>
      </c>
    </row>
    <row r="7661" spans="1:8" x14ac:dyDescent="0.4">
      <c r="A7661" s="49"/>
      <c r="B7661" s="50" t="s">
        <v>389</v>
      </c>
      <c r="C7661" s="51">
        <v>2.1484699999999999E-6</v>
      </c>
      <c r="D7661" s="51">
        <v>6.34634E-6</v>
      </c>
      <c r="E7661" s="51">
        <v>1.8503899999999999E-7</v>
      </c>
      <c r="F7661" s="52">
        <v>1.5599999999999999E-6</v>
      </c>
      <c r="G7661" s="53">
        <v>1.0239849E-5</v>
      </c>
      <c r="H7661" s="53">
        <f t="shared" si="119"/>
        <v>5.2223229900000006E-6</v>
      </c>
    </row>
    <row r="7662" spans="1:8" x14ac:dyDescent="0.4">
      <c r="A7662" s="49"/>
      <c r="B7662" s="50" t="s">
        <v>362</v>
      </c>
      <c r="C7662" s="51">
        <v>8.4735899999999996E-7</v>
      </c>
      <c r="D7662" s="51">
        <v>2.3241099999999998E-6</v>
      </c>
      <c r="E7662" s="51">
        <v>1.8329699999999999E-6</v>
      </c>
      <c r="F7662" s="52">
        <v>5.4599999999999994E-6</v>
      </c>
      <c r="G7662" s="53">
        <v>1.0464438999999999E-5</v>
      </c>
      <c r="H7662" s="53">
        <f t="shared" si="119"/>
        <v>5.3368638899999998E-6</v>
      </c>
    </row>
    <row r="7663" spans="1:8" x14ac:dyDescent="0.4">
      <c r="A7663" s="49"/>
      <c r="B7663" s="50" t="s">
        <v>221</v>
      </c>
      <c r="C7663" s="51">
        <v>1.88557E-6</v>
      </c>
      <c r="D7663" s="51">
        <v>3.54419E-6</v>
      </c>
      <c r="E7663" s="51">
        <v>1.9136900000000001E-6</v>
      </c>
      <c r="F7663" s="52">
        <v>5.8799999999999996E-6</v>
      </c>
      <c r="G7663" s="53">
        <v>1.3223450000000001E-5</v>
      </c>
      <c r="H7663" s="53">
        <f t="shared" si="119"/>
        <v>6.743959500000001E-6</v>
      </c>
    </row>
    <row r="7664" spans="1:8" x14ac:dyDescent="0.4">
      <c r="A7664" s="49"/>
      <c r="B7664" s="50" t="s">
        <v>424</v>
      </c>
      <c r="C7664" s="51">
        <v>6.8570000000000006E-6</v>
      </c>
      <c r="D7664" s="51">
        <v>2.5762699999999998E-6</v>
      </c>
      <c r="E7664" s="51">
        <v>1.5592099999999999E-6</v>
      </c>
      <c r="F7664" s="52">
        <v>2.8100000000000002E-6</v>
      </c>
      <c r="G7664" s="53">
        <v>1.3802480000000001E-5</v>
      </c>
      <c r="H7664" s="53">
        <f t="shared" si="119"/>
        <v>7.0392648000000007E-6</v>
      </c>
    </row>
    <row r="7665" spans="1:8" x14ac:dyDescent="0.4">
      <c r="A7665" s="49"/>
      <c r="B7665" s="50" t="s">
        <v>390</v>
      </c>
      <c r="C7665" s="51">
        <v>2.7958800000000001E-6</v>
      </c>
      <c r="D7665" s="51">
        <v>5.0662600000000007E-6</v>
      </c>
      <c r="E7665" s="51">
        <v>2.4006200000000001E-6</v>
      </c>
      <c r="F7665" s="52">
        <v>4.3099999999999994E-6</v>
      </c>
      <c r="G7665" s="53">
        <v>1.4572759999999999E-5</v>
      </c>
      <c r="H7665" s="53">
        <f t="shared" si="119"/>
        <v>7.4321076E-6</v>
      </c>
    </row>
    <row r="7666" spans="1:8" x14ac:dyDescent="0.4">
      <c r="A7666" s="49"/>
      <c r="B7666" s="50" t="s">
        <v>447</v>
      </c>
      <c r="C7666" s="51">
        <v>5.6808700000000005E-6</v>
      </c>
      <c r="D7666" s="51">
        <v>3.0601000000000001E-6</v>
      </c>
      <c r="E7666" s="51">
        <v>1.9865299999999999E-6</v>
      </c>
      <c r="F7666" s="52">
        <v>4.0799999999999999E-6</v>
      </c>
      <c r="G7666" s="53">
        <v>1.4807500000000002E-5</v>
      </c>
      <c r="H7666" s="53">
        <f t="shared" si="119"/>
        <v>7.5518250000000012E-6</v>
      </c>
    </row>
    <row r="7667" spans="1:8" x14ac:dyDescent="0.4">
      <c r="A7667" s="44" t="s">
        <v>86</v>
      </c>
      <c r="B7667" s="45" t="s">
        <v>72</v>
      </c>
      <c r="C7667" s="46">
        <v>1.5791700000000001E-10</v>
      </c>
      <c r="D7667" s="46">
        <v>4.9926400000000002E-10</v>
      </c>
      <c r="E7667" s="46">
        <v>4.87842E-11</v>
      </c>
      <c r="F7667" s="47">
        <v>3.3900000000000001E-11</v>
      </c>
      <c r="G7667" s="48">
        <v>7.3986519999999997E-10</v>
      </c>
      <c r="H7667" s="48">
        <f t="shared" si="119"/>
        <v>3.77331252E-10</v>
      </c>
    </row>
    <row r="7668" spans="1:8" x14ac:dyDescent="0.4">
      <c r="A7668" s="49"/>
      <c r="B7668" s="50" t="s">
        <v>319</v>
      </c>
      <c r="C7668" s="51">
        <v>1.71289E-10</v>
      </c>
      <c r="D7668" s="51">
        <v>5.4154099999999998E-10</v>
      </c>
      <c r="E7668" s="51">
        <v>5.2915199999999998E-11</v>
      </c>
      <c r="F7668" s="52">
        <v>3.6799999999999998E-11</v>
      </c>
      <c r="G7668" s="53">
        <v>8.0254520000000001E-10</v>
      </c>
      <c r="H7668" s="53">
        <f t="shared" si="119"/>
        <v>4.0929805200000001E-10</v>
      </c>
    </row>
    <row r="7669" spans="1:8" x14ac:dyDescent="0.4">
      <c r="A7669" s="49"/>
      <c r="B7669" s="50" t="s">
        <v>320</v>
      </c>
      <c r="C7669" s="51">
        <v>1.71289E-10</v>
      </c>
      <c r="D7669" s="51">
        <v>5.4154099999999998E-10</v>
      </c>
      <c r="E7669" s="51">
        <v>5.2915199999999998E-11</v>
      </c>
      <c r="F7669" s="52">
        <v>3.6799999999999998E-11</v>
      </c>
      <c r="G7669" s="53">
        <v>8.0254520000000001E-10</v>
      </c>
      <c r="H7669" s="53">
        <f t="shared" si="119"/>
        <v>4.0929805200000001E-10</v>
      </c>
    </row>
    <row r="7670" spans="1:8" x14ac:dyDescent="0.4">
      <c r="A7670" s="49"/>
      <c r="B7670" s="50" t="s">
        <v>61</v>
      </c>
      <c r="C7670" s="51">
        <v>2.1433E-10</v>
      </c>
      <c r="D7670" s="51">
        <v>6.4057699999999995E-10</v>
      </c>
      <c r="E7670" s="51">
        <v>6.0814600000000001E-11</v>
      </c>
      <c r="F7670" s="52">
        <v>4.2499999999999995E-11</v>
      </c>
      <c r="G7670" s="53">
        <v>9.5822159999999992E-10</v>
      </c>
      <c r="H7670" s="53">
        <f t="shared" si="119"/>
        <v>4.8869301599999993E-10</v>
      </c>
    </row>
    <row r="7671" spans="1:8" x14ac:dyDescent="0.4">
      <c r="A7671" s="49"/>
      <c r="B7671" s="50" t="s">
        <v>376</v>
      </c>
      <c r="C7671" s="51">
        <v>2.1433E-10</v>
      </c>
      <c r="D7671" s="51">
        <v>6.4057699999999995E-10</v>
      </c>
      <c r="E7671" s="51">
        <v>6.0814600000000001E-11</v>
      </c>
      <c r="F7671" s="52">
        <v>4.2499999999999995E-11</v>
      </c>
      <c r="G7671" s="53">
        <v>9.5822159999999992E-10</v>
      </c>
      <c r="H7671" s="53">
        <f t="shared" si="119"/>
        <v>4.8869301599999993E-10</v>
      </c>
    </row>
    <row r="7672" spans="1:8" x14ac:dyDescent="0.4">
      <c r="A7672" s="49"/>
      <c r="B7672" s="50" t="s">
        <v>377</v>
      </c>
      <c r="C7672" s="51">
        <v>2.1433E-10</v>
      </c>
      <c r="D7672" s="51">
        <v>6.4057699999999995E-10</v>
      </c>
      <c r="E7672" s="51">
        <v>6.0814600000000001E-11</v>
      </c>
      <c r="F7672" s="52">
        <v>4.2499999999999995E-11</v>
      </c>
      <c r="G7672" s="53">
        <v>9.5822159999999992E-10</v>
      </c>
      <c r="H7672" s="53">
        <f t="shared" si="119"/>
        <v>4.8869301599999993E-10</v>
      </c>
    </row>
    <row r="7673" spans="1:8" x14ac:dyDescent="0.4">
      <c r="A7673" s="49"/>
      <c r="B7673" s="50" t="s">
        <v>343</v>
      </c>
      <c r="C7673" s="51">
        <v>1.5537900000000001E-9</v>
      </c>
      <c r="D7673" s="51">
        <v>5.2011899999999999E-9</v>
      </c>
      <c r="E7673" s="51">
        <v>7.5999899999999995E-10</v>
      </c>
      <c r="F7673" s="52">
        <v>5.0600000000000001E-10</v>
      </c>
      <c r="G7673" s="53">
        <v>8.0209789999999994E-9</v>
      </c>
      <c r="H7673" s="53">
        <f t="shared" si="119"/>
        <v>4.0906992899999995E-9</v>
      </c>
    </row>
    <row r="7674" spans="1:8" x14ac:dyDescent="0.4">
      <c r="A7674" s="49"/>
      <c r="B7674" s="50" t="s">
        <v>346</v>
      </c>
      <c r="C7674" s="51">
        <v>2.7204700000000002E-9</v>
      </c>
      <c r="D7674" s="51">
        <v>7.3427400000000006E-9</v>
      </c>
      <c r="E7674" s="51">
        <v>5.8373999999999999E-10</v>
      </c>
      <c r="F7674" s="52">
        <v>1.5999999999999999E-9</v>
      </c>
      <c r="G7674" s="53">
        <v>1.2246949999999999E-8</v>
      </c>
      <c r="H7674" s="53">
        <f t="shared" si="119"/>
        <v>6.2459444999999998E-9</v>
      </c>
    </row>
    <row r="7675" spans="1:8" x14ac:dyDescent="0.4">
      <c r="A7675" s="49"/>
      <c r="B7675" s="50" t="s">
        <v>468</v>
      </c>
      <c r="C7675" s="51">
        <v>7.3158399999999994E-9</v>
      </c>
      <c r="D7675" s="51">
        <v>5.02913E-9</v>
      </c>
      <c r="E7675" s="51">
        <v>2.9543900000000002E-9</v>
      </c>
      <c r="F7675" s="52">
        <v>2.0499999999999997E-9</v>
      </c>
      <c r="G7675" s="53">
        <v>1.7349359999999998E-8</v>
      </c>
      <c r="H7675" s="53">
        <f t="shared" si="119"/>
        <v>8.8481735999999983E-9</v>
      </c>
    </row>
    <row r="7676" spans="1:8" x14ac:dyDescent="0.4">
      <c r="A7676" s="49"/>
      <c r="B7676" s="50" t="s">
        <v>345</v>
      </c>
      <c r="C7676" s="51">
        <v>8.7693499999999997E-9</v>
      </c>
      <c r="D7676" s="51">
        <v>6.2009600000000001E-9</v>
      </c>
      <c r="E7676" s="51">
        <v>4.4736499999999998E-10</v>
      </c>
      <c r="F7676" s="52">
        <v>1.9500000000000001E-9</v>
      </c>
      <c r="G7676" s="53">
        <v>1.7367674999999999E-8</v>
      </c>
      <c r="H7676" s="53">
        <f t="shared" si="119"/>
        <v>8.8575142500000005E-9</v>
      </c>
    </row>
    <row r="7677" spans="1:8" x14ac:dyDescent="0.4">
      <c r="A7677" s="49"/>
      <c r="B7677" s="50" t="s">
        <v>224</v>
      </c>
      <c r="C7677" s="51">
        <v>4.93042E-9</v>
      </c>
      <c r="D7677" s="51">
        <v>1.2242600000000001E-8</v>
      </c>
      <c r="E7677" s="51">
        <v>9.2094200000000004E-10</v>
      </c>
      <c r="F7677" s="52">
        <v>3.6800000000000002E-10</v>
      </c>
      <c r="G7677" s="53">
        <v>1.8461962000000005E-8</v>
      </c>
      <c r="H7677" s="53">
        <f t="shared" si="119"/>
        <v>9.4156006200000028E-9</v>
      </c>
    </row>
    <row r="7678" spans="1:8" x14ac:dyDescent="0.4">
      <c r="A7678" s="49"/>
      <c r="B7678" s="50" t="s">
        <v>385</v>
      </c>
      <c r="C7678" s="51">
        <v>5.2264899999999998E-9</v>
      </c>
      <c r="D7678" s="51">
        <v>1.2244399999999999E-8</v>
      </c>
      <c r="E7678" s="51">
        <v>1.1004E-9</v>
      </c>
      <c r="F7678" s="52">
        <v>8.69E-10</v>
      </c>
      <c r="G7678" s="53">
        <v>1.944029E-8</v>
      </c>
      <c r="H7678" s="53">
        <f t="shared" si="119"/>
        <v>9.9145479000000012E-9</v>
      </c>
    </row>
    <row r="7679" spans="1:8" x14ac:dyDescent="0.4">
      <c r="A7679" s="49"/>
      <c r="B7679" s="50" t="s">
        <v>407</v>
      </c>
      <c r="C7679" s="51">
        <v>1.0404600000000001E-8</v>
      </c>
      <c r="D7679" s="51">
        <v>6.3477399999999998E-9</v>
      </c>
      <c r="E7679" s="51">
        <v>4.8530999999999995E-10</v>
      </c>
      <c r="F7679" s="52">
        <v>2.33E-9</v>
      </c>
      <c r="G7679" s="53">
        <v>1.9567650000000001E-8</v>
      </c>
      <c r="H7679" s="53">
        <f t="shared" si="119"/>
        <v>9.9795015000000006E-9</v>
      </c>
    </row>
    <row r="7680" spans="1:8" x14ac:dyDescent="0.4">
      <c r="A7680" s="49"/>
      <c r="B7680" s="50" t="s">
        <v>223</v>
      </c>
      <c r="C7680" s="51">
        <v>5.2387600000000002E-9</v>
      </c>
      <c r="D7680" s="51">
        <v>1.2480600000000001E-8</v>
      </c>
      <c r="E7680" s="51">
        <v>1.1279100000000001E-9</v>
      </c>
      <c r="F7680" s="52">
        <v>8.6999999999999999E-10</v>
      </c>
      <c r="G7680" s="53">
        <v>1.9717270000000004E-8</v>
      </c>
      <c r="H7680" s="53">
        <f t="shared" si="119"/>
        <v>1.0055807700000002E-8</v>
      </c>
    </row>
    <row r="7681" spans="1:8" x14ac:dyDescent="0.4">
      <c r="A7681" s="49"/>
      <c r="B7681" s="50" t="s">
        <v>356</v>
      </c>
      <c r="C7681" s="51">
        <v>5.2387600000000002E-9</v>
      </c>
      <c r="D7681" s="51">
        <v>1.2480600000000001E-8</v>
      </c>
      <c r="E7681" s="51">
        <v>1.1279100000000001E-9</v>
      </c>
      <c r="F7681" s="52">
        <v>8.6999999999999999E-10</v>
      </c>
      <c r="G7681" s="53">
        <v>1.9717270000000004E-8</v>
      </c>
      <c r="H7681" s="53">
        <f t="shared" si="119"/>
        <v>1.0055807700000002E-8</v>
      </c>
    </row>
    <row r="7682" spans="1:8" x14ac:dyDescent="0.4">
      <c r="A7682" s="49"/>
      <c r="B7682" s="50" t="s">
        <v>226</v>
      </c>
      <c r="C7682" s="51">
        <v>5.49491E-9</v>
      </c>
      <c r="D7682" s="51">
        <v>1.2873299999999999E-8</v>
      </c>
      <c r="E7682" s="51">
        <v>1.1569099999999999E-9</v>
      </c>
      <c r="F7682" s="52">
        <v>9.1299999999999995E-10</v>
      </c>
      <c r="G7682" s="53">
        <v>2.0438119999999999E-8</v>
      </c>
      <c r="H7682" s="53">
        <f t="shared" si="119"/>
        <v>1.04234412E-8</v>
      </c>
    </row>
    <row r="7683" spans="1:8" x14ac:dyDescent="0.4">
      <c r="A7683" s="49"/>
      <c r="B7683" s="50" t="s">
        <v>401</v>
      </c>
      <c r="C7683" s="51">
        <v>5.7396400000000007E-9</v>
      </c>
      <c r="D7683" s="51">
        <v>1.35652E-8</v>
      </c>
      <c r="E7683" s="51">
        <v>1.08511E-9</v>
      </c>
      <c r="F7683" s="52">
        <v>7.3099999999999996E-10</v>
      </c>
      <c r="G7683" s="53">
        <v>2.1120950000000002E-8</v>
      </c>
      <c r="H7683" s="53">
        <f t="shared" si="119"/>
        <v>1.0771684500000001E-8</v>
      </c>
    </row>
    <row r="7684" spans="1:8" x14ac:dyDescent="0.4">
      <c r="A7684" s="49"/>
      <c r="B7684" s="50" t="s">
        <v>432</v>
      </c>
      <c r="C7684" s="51">
        <v>5.8590000000000006E-9</v>
      </c>
      <c r="D7684" s="51">
        <v>1.3227E-8</v>
      </c>
      <c r="E7684" s="51">
        <v>1.56113E-9</v>
      </c>
      <c r="F7684" s="52">
        <v>1.74E-9</v>
      </c>
      <c r="G7684" s="53">
        <v>2.2387129999999999E-8</v>
      </c>
      <c r="H7684" s="53">
        <f t="shared" si="119"/>
        <v>1.1417436299999999E-8</v>
      </c>
    </row>
    <row r="7685" spans="1:8" x14ac:dyDescent="0.4">
      <c r="A7685" s="49"/>
      <c r="B7685" s="50" t="s">
        <v>317</v>
      </c>
      <c r="C7685" s="51">
        <v>6.10171E-9</v>
      </c>
      <c r="D7685" s="51">
        <v>1.4631400000000001E-8</v>
      </c>
      <c r="E7685" s="51">
        <v>1.14957E-9</v>
      </c>
      <c r="F7685" s="52">
        <v>6.8400000000000002E-10</v>
      </c>
      <c r="G7685" s="53">
        <v>2.256668E-8</v>
      </c>
      <c r="H7685" s="53">
        <f t="shared" si="119"/>
        <v>1.15090068E-8</v>
      </c>
    </row>
    <row r="7686" spans="1:8" x14ac:dyDescent="0.4">
      <c r="A7686" s="49"/>
      <c r="B7686" s="50" t="s">
        <v>426</v>
      </c>
      <c r="C7686" s="51">
        <v>8.6772299999999994E-9</v>
      </c>
      <c r="D7686" s="51">
        <v>5.39374E-9</v>
      </c>
      <c r="E7686" s="51">
        <v>5.1219299999999995E-9</v>
      </c>
      <c r="F7686" s="52">
        <v>3.4000000000000003E-9</v>
      </c>
      <c r="G7686" s="53">
        <v>2.2592899999999997E-8</v>
      </c>
      <c r="H7686" s="53">
        <f t="shared" si="119"/>
        <v>1.1522378999999999E-8</v>
      </c>
    </row>
    <row r="7687" spans="1:8" x14ac:dyDescent="0.4">
      <c r="A7687" s="49"/>
      <c r="B7687" s="50" t="s">
        <v>429</v>
      </c>
      <c r="C7687" s="51">
        <v>6.1546700000000002E-9</v>
      </c>
      <c r="D7687" s="51">
        <v>1.5705099999999999E-8</v>
      </c>
      <c r="E7687" s="51">
        <v>1.2000200000000002E-9</v>
      </c>
      <c r="F7687" s="52">
        <v>6.8400000000000002E-10</v>
      </c>
      <c r="G7687" s="53">
        <v>2.374379E-8</v>
      </c>
      <c r="H7687" s="53">
        <f t="shared" si="119"/>
        <v>1.21093329E-8</v>
      </c>
    </row>
    <row r="7688" spans="1:8" x14ac:dyDescent="0.4">
      <c r="A7688" s="49"/>
      <c r="B7688" s="50" t="s">
        <v>227</v>
      </c>
      <c r="C7688" s="51">
        <v>2.4721199999999998E-10</v>
      </c>
      <c r="D7688" s="51">
        <v>7.8684999999999986E-9</v>
      </c>
      <c r="E7688" s="51">
        <v>1.2851800000000002E-10</v>
      </c>
      <c r="F7688" s="52">
        <v>1.7200000000000002E-8</v>
      </c>
      <c r="G7688" s="53">
        <v>2.5444229999999997E-8</v>
      </c>
      <c r="H7688" s="53">
        <f t="shared" si="119"/>
        <v>1.2976557299999999E-8</v>
      </c>
    </row>
    <row r="7689" spans="1:8" x14ac:dyDescent="0.4">
      <c r="A7689" s="49"/>
      <c r="B7689" s="50" t="s">
        <v>330</v>
      </c>
      <c r="C7689" s="51">
        <v>1.34761E-8</v>
      </c>
      <c r="D7689" s="51">
        <v>7.9011600000000005E-9</v>
      </c>
      <c r="E7689" s="51">
        <v>1.2029599999999999E-9</v>
      </c>
      <c r="F7689" s="52">
        <v>3.6800000000000001E-9</v>
      </c>
      <c r="G7689" s="53">
        <v>2.6260219999999999E-8</v>
      </c>
      <c r="H7689" s="53">
        <f t="shared" ref="H7689:H7752" si="120">G7689*0.51</f>
        <v>1.33927122E-8</v>
      </c>
    </row>
    <row r="7690" spans="1:8" x14ac:dyDescent="0.4">
      <c r="A7690" s="49"/>
      <c r="B7690" s="50" t="s">
        <v>452</v>
      </c>
      <c r="C7690" s="51">
        <v>1.0325E-8</v>
      </c>
      <c r="D7690" s="51">
        <v>1.4002099999999999E-8</v>
      </c>
      <c r="E7690" s="51">
        <v>1.13436E-9</v>
      </c>
      <c r="F7690" s="52">
        <v>8.5099999999999996E-10</v>
      </c>
      <c r="G7690" s="53">
        <v>2.6312459999999999E-8</v>
      </c>
      <c r="H7690" s="53">
        <f t="shared" si="120"/>
        <v>1.34193546E-8</v>
      </c>
    </row>
    <row r="7691" spans="1:8" x14ac:dyDescent="0.4">
      <c r="A7691" s="49"/>
      <c r="B7691" s="50" t="s">
        <v>438</v>
      </c>
      <c r="C7691" s="51">
        <v>1.4051300000000001E-8</v>
      </c>
      <c r="D7691" s="51">
        <v>8.5725400000000007E-9</v>
      </c>
      <c r="E7691" s="51">
        <v>6.5540399999999996E-10</v>
      </c>
      <c r="F7691" s="52">
        <v>3.1500000000000001E-9</v>
      </c>
      <c r="G7691" s="53">
        <v>2.6429244000000003E-8</v>
      </c>
      <c r="H7691" s="53">
        <f t="shared" si="120"/>
        <v>1.3478914440000001E-8</v>
      </c>
    </row>
    <row r="7692" spans="1:8" x14ac:dyDescent="0.4">
      <c r="A7692" s="49"/>
      <c r="B7692" s="50" t="s">
        <v>448</v>
      </c>
      <c r="C7692" s="51">
        <v>1.24193E-8</v>
      </c>
      <c r="D7692" s="51">
        <v>1.1725000000000001E-8</v>
      </c>
      <c r="E7692" s="51">
        <v>6.9405399999999993E-10</v>
      </c>
      <c r="F7692" s="52">
        <v>2.7700000000000002E-9</v>
      </c>
      <c r="G7692" s="53">
        <v>2.7608353999999998E-8</v>
      </c>
      <c r="H7692" s="53">
        <f t="shared" si="120"/>
        <v>1.4080260539999999E-8</v>
      </c>
    </row>
    <row r="7693" spans="1:8" x14ac:dyDescent="0.4">
      <c r="A7693" s="49"/>
      <c r="B7693" s="50" t="s">
        <v>433</v>
      </c>
      <c r="C7693" s="51">
        <v>8.6187400000000008E-9</v>
      </c>
      <c r="D7693" s="51">
        <v>1.85435E-8</v>
      </c>
      <c r="E7693" s="51">
        <v>1.4071300000000001E-9</v>
      </c>
      <c r="F7693" s="52">
        <v>1.8199999999999999E-9</v>
      </c>
      <c r="G7693" s="53">
        <v>3.038937E-8</v>
      </c>
      <c r="H7693" s="53">
        <f t="shared" si="120"/>
        <v>1.5498578700000002E-8</v>
      </c>
    </row>
    <row r="7694" spans="1:8" x14ac:dyDescent="0.4">
      <c r="A7694" s="49"/>
      <c r="B7694" s="50" t="s">
        <v>334</v>
      </c>
      <c r="C7694" s="51">
        <v>1.7128099999999998E-8</v>
      </c>
      <c r="D7694" s="51">
        <v>1.04497E-8</v>
      </c>
      <c r="E7694" s="51">
        <v>7.9892100000000008E-10</v>
      </c>
      <c r="F7694" s="52">
        <v>3.8299999999999994E-9</v>
      </c>
      <c r="G7694" s="53">
        <v>3.2206720999999999E-8</v>
      </c>
      <c r="H7694" s="53">
        <f t="shared" si="120"/>
        <v>1.642542771E-8</v>
      </c>
    </row>
    <row r="7695" spans="1:8" x14ac:dyDescent="0.4">
      <c r="A7695" s="49"/>
      <c r="B7695" s="50" t="s">
        <v>430</v>
      </c>
      <c r="C7695" s="51">
        <v>6.5189999999999995E-9</v>
      </c>
      <c r="D7695" s="51">
        <v>2.3756999999999999E-8</v>
      </c>
      <c r="E7695" s="51">
        <v>1.8430200000000001E-9</v>
      </c>
      <c r="F7695" s="52">
        <v>2.9199999999999998E-9</v>
      </c>
      <c r="G7695" s="53">
        <v>3.5039019999999993E-8</v>
      </c>
      <c r="H7695" s="53">
        <f t="shared" si="120"/>
        <v>1.7869900199999999E-8</v>
      </c>
    </row>
    <row r="7696" spans="1:8" x14ac:dyDescent="0.4">
      <c r="A7696" s="49"/>
      <c r="B7696" s="50" t="s">
        <v>443</v>
      </c>
      <c r="C7696" s="51">
        <v>1.1299400000000001E-8</v>
      </c>
      <c r="D7696" s="51">
        <v>2.1697099999999998E-8</v>
      </c>
      <c r="E7696" s="51">
        <v>1.8413500000000001E-9</v>
      </c>
      <c r="F7696" s="52">
        <v>1.4100000000000001E-9</v>
      </c>
      <c r="G7696" s="53">
        <v>3.6247850000000007E-8</v>
      </c>
      <c r="H7696" s="53">
        <f t="shared" si="120"/>
        <v>1.8486403500000002E-8</v>
      </c>
    </row>
    <row r="7697" spans="1:8" x14ac:dyDescent="0.4">
      <c r="A7697" s="49"/>
      <c r="B7697" s="50" t="s">
        <v>444</v>
      </c>
      <c r="C7697" s="51">
        <v>1.06796E-8</v>
      </c>
      <c r="D7697" s="51">
        <v>2.1814099999999998E-8</v>
      </c>
      <c r="E7697" s="51">
        <v>1.9300300000000002E-9</v>
      </c>
      <c r="F7697" s="52">
        <v>1.97E-9</v>
      </c>
      <c r="G7697" s="53">
        <v>3.6393730000000001E-8</v>
      </c>
      <c r="H7697" s="53">
        <f t="shared" si="120"/>
        <v>1.8560802300000001E-8</v>
      </c>
    </row>
    <row r="7698" spans="1:8" x14ac:dyDescent="0.4">
      <c r="A7698" s="49"/>
      <c r="B7698" s="50" t="s">
        <v>476</v>
      </c>
      <c r="C7698" s="51">
        <v>1.6500000000000002E-8</v>
      </c>
      <c r="D7698" s="51">
        <v>1.25254E-8</v>
      </c>
      <c r="E7698" s="51">
        <v>2.3682000000000002E-9</v>
      </c>
      <c r="F7698" s="52">
        <v>6.41E-9</v>
      </c>
      <c r="G7698" s="53">
        <v>3.7803600000000004E-8</v>
      </c>
      <c r="H7698" s="53">
        <f t="shared" si="120"/>
        <v>1.9279836000000002E-8</v>
      </c>
    </row>
    <row r="7699" spans="1:8" x14ac:dyDescent="0.4">
      <c r="A7699" s="49"/>
      <c r="B7699" s="50" t="s">
        <v>460</v>
      </c>
      <c r="C7699" s="51">
        <v>8.3362600000000012E-9</v>
      </c>
      <c r="D7699" s="51">
        <v>2.4121199999999999E-8</v>
      </c>
      <c r="E7699" s="51">
        <v>3.58982E-10</v>
      </c>
      <c r="F7699" s="52">
        <v>5.1499999999999998E-9</v>
      </c>
      <c r="G7699" s="53">
        <v>3.7966441999999993E-8</v>
      </c>
      <c r="H7699" s="53">
        <f t="shared" si="120"/>
        <v>1.9362885419999996E-8</v>
      </c>
    </row>
    <row r="7700" spans="1:8" x14ac:dyDescent="0.4">
      <c r="A7700" s="49"/>
      <c r="B7700" s="50" t="s">
        <v>298</v>
      </c>
      <c r="C7700" s="51">
        <v>6.0422000000000005E-9</v>
      </c>
      <c r="D7700" s="51">
        <v>2.0291600000000002E-8</v>
      </c>
      <c r="E7700" s="51">
        <v>2.2566999999999999E-9</v>
      </c>
      <c r="F7700" s="52">
        <v>9.6500000000000004E-9</v>
      </c>
      <c r="G7700" s="53">
        <v>3.8240500000000011E-8</v>
      </c>
      <c r="H7700" s="53">
        <f t="shared" si="120"/>
        <v>1.9502655000000005E-8</v>
      </c>
    </row>
    <row r="7701" spans="1:8" x14ac:dyDescent="0.4">
      <c r="A7701" s="49"/>
      <c r="B7701" s="50" t="s">
        <v>463</v>
      </c>
      <c r="C7701" s="51">
        <v>1.1257299999999999E-8</v>
      </c>
      <c r="D7701" s="51">
        <v>2.2969800000000002E-8</v>
      </c>
      <c r="E7701" s="51">
        <v>1.6351299999999999E-9</v>
      </c>
      <c r="F7701" s="52">
        <v>2.9699999999999999E-9</v>
      </c>
      <c r="G7701" s="53">
        <v>3.8832230000000007E-8</v>
      </c>
      <c r="H7701" s="53">
        <f t="shared" si="120"/>
        <v>1.9804437300000005E-8</v>
      </c>
    </row>
    <row r="7702" spans="1:8" x14ac:dyDescent="0.4">
      <c r="A7702" s="49"/>
      <c r="B7702" s="50" t="s">
        <v>369</v>
      </c>
      <c r="C7702" s="51">
        <v>1.9999099999999998E-8</v>
      </c>
      <c r="D7702" s="51">
        <v>1.37714E-8</v>
      </c>
      <c r="E7702" s="51">
        <v>1.1702199999999999E-9</v>
      </c>
      <c r="F7702" s="52">
        <v>4.2300000000000005E-9</v>
      </c>
      <c r="G7702" s="53">
        <v>3.9170719999999997E-8</v>
      </c>
      <c r="H7702" s="53">
        <f t="shared" si="120"/>
        <v>1.9977067199999999E-8</v>
      </c>
    </row>
    <row r="7703" spans="1:8" x14ac:dyDescent="0.4">
      <c r="A7703" s="49"/>
      <c r="B7703" s="50" t="s">
        <v>370</v>
      </c>
      <c r="C7703" s="51">
        <v>1.9999099999999998E-8</v>
      </c>
      <c r="D7703" s="51">
        <v>1.37714E-8</v>
      </c>
      <c r="E7703" s="51">
        <v>1.1702199999999999E-9</v>
      </c>
      <c r="F7703" s="52">
        <v>4.2300000000000005E-9</v>
      </c>
      <c r="G7703" s="53">
        <v>3.9170719999999997E-8</v>
      </c>
      <c r="H7703" s="53">
        <f t="shared" si="120"/>
        <v>1.9977067199999999E-8</v>
      </c>
    </row>
    <row r="7704" spans="1:8" x14ac:dyDescent="0.4">
      <c r="A7704" s="49"/>
      <c r="B7704" s="50" t="s">
        <v>464</v>
      </c>
      <c r="C7704" s="51">
        <v>4.91709E-9</v>
      </c>
      <c r="D7704" s="51">
        <v>2.7095100000000001E-8</v>
      </c>
      <c r="E7704" s="51">
        <v>3.0583299999999999E-10</v>
      </c>
      <c r="F7704" s="52">
        <v>7.8800000000000001E-9</v>
      </c>
      <c r="G7704" s="53">
        <v>4.0198023000000004E-8</v>
      </c>
      <c r="H7704" s="53">
        <f t="shared" si="120"/>
        <v>2.0500991730000003E-8</v>
      </c>
    </row>
    <row r="7705" spans="1:8" x14ac:dyDescent="0.4">
      <c r="A7705" s="49"/>
      <c r="B7705" s="50" t="s">
        <v>434</v>
      </c>
      <c r="C7705" s="51">
        <v>1.1229299999999999E-8</v>
      </c>
      <c r="D7705" s="51">
        <v>2.4979800000000002E-8</v>
      </c>
      <c r="E7705" s="51">
        <v>1.94717E-9</v>
      </c>
      <c r="F7705" s="52">
        <v>2.6000000000000001E-9</v>
      </c>
      <c r="G7705" s="53">
        <v>4.0756269999999998E-8</v>
      </c>
      <c r="H7705" s="53">
        <f t="shared" si="120"/>
        <v>2.07856977E-8</v>
      </c>
    </row>
    <row r="7706" spans="1:8" x14ac:dyDescent="0.4">
      <c r="A7706" s="49"/>
      <c r="B7706" s="50" t="s">
        <v>446</v>
      </c>
      <c r="C7706" s="51">
        <v>1.9768100000000001E-8</v>
      </c>
      <c r="D7706" s="51">
        <v>1.35952E-8</v>
      </c>
      <c r="E7706" s="51">
        <v>1.99861E-9</v>
      </c>
      <c r="F7706" s="52">
        <v>6.3999999999999994E-9</v>
      </c>
      <c r="G7706" s="53">
        <v>4.1761909999999998E-8</v>
      </c>
      <c r="H7706" s="53">
        <f t="shared" si="120"/>
        <v>2.1298574099999999E-8</v>
      </c>
    </row>
    <row r="7707" spans="1:8" x14ac:dyDescent="0.4">
      <c r="A7707" s="49"/>
      <c r="B7707" s="50" t="s">
        <v>418</v>
      </c>
      <c r="C7707" s="51">
        <v>2.2501999999999999E-8</v>
      </c>
      <c r="D7707" s="51">
        <v>1.38514E-8</v>
      </c>
      <c r="E7707" s="51">
        <v>1.04049E-9</v>
      </c>
      <c r="F7707" s="52">
        <v>5.0599999999999995E-9</v>
      </c>
      <c r="G7707" s="53">
        <v>4.2453889999999996E-8</v>
      </c>
      <c r="H7707" s="53">
        <f t="shared" si="120"/>
        <v>2.1651483899999997E-8</v>
      </c>
    </row>
    <row r="7708" spans="1:8" x14ac:dyDescent="0.4">
      <c r="A7708" s="49"/>
      <c r="B7708" s="50" t="s">
        <v>80</v>
      </c>
      <c r="C7708" s="51">
        <v>8.4290100000000004E-9</v>
      </c>
      <c r="D7708" s="51">
        <v>2.90414E-8</v>
      </c>
      <c r="E7708" s="51">
        <v>1.8874200000000001E-9</v>
      </c>
      <c r="F7708" s="52">
        <v>3.9000000000000002E-9</v>
      </c>
      <c r="G7708" s="53">
        <v>4.3257830000000001E-8</v>
      </c>
      <c r="H7708" s="53">
        <f t="shared" si="120"/>
        <v>2.2061493300000002E-8</v>
      </c>
    </row>
    <row r="7709" spans="1:8" x14ac:dyDescent="0.4">
      <c r="A7709" s="49"/>
      <c r="B7709" s="50" t="s">
        <v>292</v>
      </c>
      <c r="C7709" s="51">
        <v>1.5659500000000002E-8</v>
      </c>
      <c r="D7709" s="51">
        <v>1.76748E-8</v>
      </c>
      <c r="E7709" s="51">
        <v>4.1861899999999996E-9</v>
      </c>
      <c r="F7709" s="52">
        <v>8.4200000000000003E-9</v>
      </c>
      <c r="G7709" s="53">
        <v>4.5940490000000004E-8</v>
      </c>
      <c r="H7709" s="53">
        <f t="shared" si="120"/>
        <v>2.3429649900000001E-8</v>
      </c>
    </row>
    <row r="7710" spans="1:8" x14ac:dyDescent="0.4">
      <c r="A7710" s="49"/>
      <c r="B7710" s="50" t="s">
        <v>159</v>
      </c>
      <c r="C7710" s="51">
        <v>1.8103099999999999E-8</v>
      </c>
      <c r="D7710" s="51">
        <v>8.889439999999999E-9</v>
      </c>
      <c r="E7710" s="51">
        <v>1.1429300000000001E-8</v>
      </c>
      <c r="F7710" s="52">
        <v>7.61E-9</v>
      </c>
      <c r="G7710" s="53">
        <v>4.603184E-8</v>
      </c>
      <c r="H7710" s="53">
        <f t="shared" si="120"/>
        <v>2.3476238400000001E-8</v>
      </c>
    </row>
    <row r="7711" spans="1:8" x14ac:dyDescent="0.4">
      <c r="A7711" s="49"/>
      <c r="B7711" s="50" t="s">
        <v>412</v>
      </c>
      <c r="C7711" s="51">
        <v>1.0167699999999999E-8</v>
      </c>
      <c r="D7711" s="51">
        <v>2.9942999999999999E-8</v>
      </c>
      <c r="E7711" s="51">
        <v>6.8629699999999997E-10</v>
      </c>
      <c r="F7711" s="52">
        <v>5.9900000000000002E-9</v>
      </c>
      <c r="G7711" s="53">
        <v>4.6786997000000003E-8</v>
      </c>
      <c r="H7711" s="53">
        <f t="shared" si="120"/>
        <v>2.3861368470000003E-8</v>
      </c>
    </row>
    <row r="7712" spans="1:8" x14ac:dyDescent="0.4">
      <c r="A7712" s="49"/>
      <c r="B7712" s="50" t="s">
        <v>389</v>
      </c>
      <c r="C7712" s="51">
        <v>8.4727600000000004E-9</v>
      </c>
      <c r="D7712" s="51">
        <v>2.4332899999999998E-8</v>
      </c>
      <c r="E7712" s="51">
        <v>6.4188099999999997E-10</v>
      </c>
      <c r="F7712" s="52">
        <v>1.3799999999999999E-8</v>
      </c>
      <c r="G7712" s="53">
        <v>4.7247540999999997E-8</v>
      </c>
      <c r="H7712" s="53">
        <f t="shared" si="120"/>
        <v>2.4096245909999998E-8</v>
      </c>
    </row>
    <row r="7713" spans="1:8" x14ac:dyDescent="0.4">
      <c r="A7713" s="49"/>
      <c r="B7713" s="50" t="s">
        <v>87</v>
      </c>
      <c r="C7713" s="51">
        <v>1.30721E-8</v>
      </c>
      <c r="D7713" s="51">
        <v>2.8731700000000002E-8</v>
      </c>
      <c r="E7713" s="51">
        <v>3.2321799999999999E-9</v>
      </c>
      <c r="F7713" s="52">
        <v>3.8700000000000001E-9</v>
      </c>
      <c r="G7713" s="53">
        <v>4.8905980000000002E-8</v>
      </c>
      <c r="H7713" s="53">
        <f t="shared" si="120"/>
        <v>2.4942049800000002E-8</v>
      </c>
    </row>
    <row r="7714" spans="1:8" x14ac:dyDescent="0.4">
      <c r="A7714" s="49"/>
      <c r="B7714" s="50" t="s">
        <v>137</v>
      </c>
      <c r="C7714" s="51">
        <v>1.3891199999999999E-8</v>
      </c>
      <c r="D7714" s="51">
        <v>2.8343000000000001E-8</v>
      </c>
      <c r="E7714" s="51">
        <v>2.9285800000000002E-9</v>
      </c>
      <c r="F7714" s="52">
        <v>4.2599999999999998E-9</v>
      </c>
      <c r="G7714" s="53">
        <v>4.9422780000000001E-8</v>
      </c>
      <c r="H7714" s="53">
        <f t="shared" si="120"/>
        <v>2.5205617800000001E-8</v>
      </c>
    </row>
    <row r="7715" spans="1:8" x14ac:dyDescent="0.4">
      <c r="A7715" s="49"/>
      <c r="B7715" s="50" t="s">
        <v>467</v>
      </c>
      <c r="C7715" s="51">
        <v>1.34664E-8</v>
      </c>
      <c r="D7715" s="51">
        <v>2.8236400000000001E-8</v>
      </c>
      <c r="E7715" s="51">
        <v>2.6755999999999997E-9</v>
      </c>
      <c r="F7715" s="52">
        <v>6.1399999999999999E-9</v>
      </c>
      <c r="G7715" s="53">
        <v>5.0518399999999998E-8</v>
      </c>
      <c r="H7715" s="53">
        <f t="shared" si="120"/>
        <v>2.5764383999999998E-8</v>
      </c>
    </row>
    <row r="7716" spans="1:8" x14ac:dyDescent="0.4">
      <c r="A7716" s="49"/>
      <c r="B7716" s="50" t="s">
        <v>413</v>
      </c>
      <c r="C7716" s="51">
        <v>2.6395300000000002E-8</v>
      </c>
      <c r="D7716" s="51">
        <v>1.5862399999999998E-8</v>
      </c>
      <c r="E7716" s="51">
        <v>2.3577500000000001E-9</v>
      </c>
      <c r="F7716" s="52">
        <v>6.0499999999999996E-9</v>
      </c>
      <c r="G7716" s="53">
        <v>5.0665450000000002E-8</v>
      </c>
      <c r="H7716" s="53">
        <f t="shared" si="120"/>
        <v>2.5839379500000001E-8</v>
      </c>
    </row>
    <row r="7717" spans="1:8" x14ac:dyDescent="0.4">
      <c r="A7717" s="49"/>
      <c r="B7717" s="50" t="s">
        <v>400</v>
      </c>
      <c r="C7717" s="51">
        <v>1.23672E-8</v>
      </c>
      <c r="D7717" s="51">
        <v>3.40864E-8</v>
      </c>
      <c r="E7717" s="51">
        <v>6.8654399999999992E-10</v>
      </c>
      <c r="F7717" s="52">
        <v>8.6599999999999995E-9</v>
      </c>
      <c r="G7717" s="53">
        <v>5.5800144000000003E-8</v>
      </c>
      <c r="H7717" s="53">
        <f t="shared" si="120"/>
        <v>2.8458073440000002E-8</v>
      </c>
    </row>
    <row r="7718" spans="1:8" x14ac:dyDescent="0.4">
      <c r="A7718" s="49"/>
      <c r="B7718" s="50" t="s">
        <v>435</v>
      </c>
      <c r="C7718" s="51">
        <v>1.4840799999999999E-8</v>
      </c>
      <c r="D7718" s="51">
        <v>3.6826899999999997E-8</v>
      </c>
      <c r="E7718" s="51">
        <v>2.0234399999999998E-9</v>
      </c>
      <c r="F7718" s="52">
        <v>3.7500000000000005E-9</v>
      </c>
      <c r="G7718" s="53">
        <v>5.7441140000000003E-8</v>
      </c>
      <c r="H7718" s="53">
        <f t="shared" si="120"/>
        <v>2.9294981400000003E-8</v>
      </c>
    </row>
    <row r="7719" spans="1:8" x14ac:dyDescent="0.4">
      <c r="A7719" s="49"/>
      <c r="B7719" s="50" t="s">
        <v>469</v>
      </c>
      <c r="C7719" s="51">
        <v>1.4840799999999999E-8</v>
      </c>
      <c r="D7719" s="51">
        <v>3.6826899999999997E-8</v>
      </c>
      <c r="E7719" s="51">
        <v>2.0234399999999998E-9</v>
      </c>
      <c r="F7719" s="52">
        <v>3.7500000000000005E-9</v>
      </c>
      <c r="G7719" s="53">
        <v>5.7441140000000003E-8</v>
      </c>
      <c r="H7719" s="53">
        <f t="shared" si="120"/>
        <v>2.9294981400000003E-8</v>
      </c>
    </row>
    <row r="7720" spans="1:8" x14ac:dyDescent="0.4">
      <c r="A7720" s="49"/>
      <c r="B7720" s="50" t="s">
        <v>215</v>
      </c>
      <c r="C7720" s="51">
        <v>1.3070499999999999E-8</v>
      </c>
      <c r="D7720" s="51">
        <v>3.4993400000000003E-8</v>
      </c>
      <c r="E7720" s="51">
        <v>7.55617E-10</v>
      </c>
      <c r="F7720" s="52">
        <v>1.14E-8</v>
      </c>
      <c r="G7720" s="53">
        <v>6.0219517000000001E-8</v>
      </c>
      <c r="H7720" s="53">
        <f t="shared" si="120"/>
        <v>3.0711953670000003E-8</v>
      </c>
    </row>
    <row r="7721" spans="1:8" x14ac:dyDescent="0.4">
      <c r="A7721" s="49"/>
      <c r="B7721" s="50" t="s">
        <v>422</v>
      </c>
      <c r="C7721" s="51">
        <v>1.05187E-8</v>
      </c>
      <c r="D7721" s="51">
        <v>3.6004499999999997E-8</v>
      </c>
      <c r="E7721" s="51">
        <v>1.64652E-9</v>
      </c>
      <c r="F7721" s="52">
        <v>1.31E-8</v>
      </c>
      <c r="G7721" s="53">
        <v>6.1269719999999996E-8</v>
      </c>
      <c r="H7721" s="53">
        <f t="shared" si="120"/>
        <v>3.1247557200000001E-8</v>
      </c>
    </row>
    <row r="7722" spans="1:8" x14ac:dyDescent="0.4">
      <c r="A7722" s="49"/>
      <c r="B7722" s="50" t="s">
        <v>349</v>
      </c>
      <c r="C7722" s="51">
        <v>1.3137099999999999E-8</v>
      </c>
      <c r="D7722" s="51">
        <v>3.3775900000000005E-8</v>
      </c>
      <c r="E7722" s="51">
        <v>5.3765800000000001E-9</v>
      </c>
      <c r="F7722" s="52">
        <v>9.0400000000000002E-9</v>
      </c>
      <c r="G7722" s="53">
        <v>6.1329579999999992E-8</v>
      </c>
      <c r="H7722" s="53">
        <f t="shared" si="120"/>
        <v>3.1278085799999995E-8</v>
      </c>
    </row>
    <row r="7723" spans="1:8" x14ac:dyDescent="0.4">
      <c r="A7723" s="49"/>
      <c r="B7723" s="50" t="s">
        <v>74</v>
      </c>
      <c r="C7723" s="51">
        <v>1.3137099999999999E-8</v>
      </c>
      <c r="D7723" s="51">
        <v>3.3775900000000005E-8</v>
      </c>
      <c r="E7723" s="51">
        <v>5.3765800000000001E-9</v>
      </c>
      <c r="F7723" s="52">
        <v>9.0400000000000002E-9</v>
      </c>
      <c r="G7723" s="53">
        <v>6.1329579999999992E-8</v>
      </c>
      <c r="H7723" s="53">
        <f t="shared" si="120"/>
        <v>3.1278085799999995E-8</v>
      </c>
    </row>
    <row r="7724" spans="1:8" x14ac:dyDescent="0.4">
      <c r="A7724" s="49"/>
      <c r="B7724" s="50" t="s">
        <v>350</v>
      </c>
      <c r="C7724" s="51">
        <v>1.3137099999999999E-8</v>
      </c>
      <c r="D7724" s="51">
        <v>3.3775900000000005E-8</v>
      </c>
      <c r="E7724" s="51">
        <v>5.3765800000000001E-9</v>
      </c>
      <c r="F7724" s="52">
        <v>9.0400000000000002E-9</v>
      </c>
      <c r="G7724" s="53">
        <v>6.1329579999999992E-8</v>
      </c>
      <c r="H7724" s="53">
        <f t="shared" si="120"/>
        <v>3.1278085799999995E-8</v>
      </c>
    </row>
    <row r="7725" spans="1:8" x14ac:dyDescent="0.4">
      <c r="A7725" s="49"/>
      <c r="B7725" s="50" t="s">
        <v>397</v>
      </c>
      <c r="C7725" s="51">
        <v>1.3814900000000001E-8</v>
      </c>
      <c r="D7725" s="51">
        <v>3.82064E-8</v>
      </c>
      <c r="E7725" s="51">
        <v>1.56193E-9</v>
      </c>
      <c r="F7725" s="52">
        <v>9.4299999999999991E-9</v>
      </c>
      <c r="G7725" s="53">
        <v>6.301323000000001E-8</v>
      </c>
      <c r="H7725" s="53">
        <f t="shared" si="120"/>
        <v>3.2136747300000006E-8</v>
      </c>
    </row>
    <row r="7726" spans="1:8" x14ac:dyDescent="0.4">
      <c r="A7726" s="49"/>
      <c r="B7726" s="50" t="s">
        <v>380</v>
      </c>
      <c r="C7726" s="51">
        <v>2.94075E-8</v>
      </c>
      <c r="D7726" s="51">
        <v>1.7459000000000001E-8</v>
      </c>
      <c r="E7726" s="51">
        <v>6.1243599999999997E-9</v>
      </c>
      <c r="F7726" s="52">
        <v>1.02E-8</v>
      </c>
      <c r="G7726" s="53">
        <v>6.3190860000000008E-8</v>
      </c>
      <c r="H7726" s="53">
        <f t="shared" si="120"/>
        <v>3.2227338600000007E-8</v>
      </c>
    </row>
    <row r="7727" spans="1:8" x14ac:dyDescent="0.4">
      <c r="A7727" s="49"/>
      <c r="B7727" s="50" t="s">
        <v>394</v>
      </c>
      <c r="C7727" s="51">
        <v>8.8302800000000002E-9</v>
      </c>
      <c r="D7727" s="51">
        <v>4.8113799999999999E-8</v>
      </c>
      <c r="E7727" s="51">
        <v>3.0157200000000004E-10</v>
      </c>
      <c r="F7727" s="52">
        <v>1.18E-8</v>
      </c>
      <c r="G7727" s="53">
        <v>6.9045652000000003E-8</v>
      </c>
      <c r="H7727" s="53">
        <f t="shared" si="120"/>
        <v>3.5213282520000001E-8</v>
      </c>
    </row>
    <row r="7728" spans="1:8" x14ac:dyDescent="0.4">
      <c r="A7728" s="49"/>
      <c r="B7728" s="50" t="s">
        <v>421</v>
      </c>
      <c r="C7728" s="51">
        <v>1.46607E-8</v>
      </c>
      <c r="D7728" s="51">
        <v>4.3306000000000004E-8</v>
      </c>
      <c r="E7728" s="51">
        <v>1.2626599999999999E-9</v>
      </c>
      <c r="F7728" s="52">
        <v>1.07E-8</v>
      </c>
      <c r="G7728" s="53">
        <v>6.9929359999999999E-8</v>
      </c>
      <c r="H7728" s="53">
        <f t="shared" si="120"/>
        <v>3.5663973599999999E-8</v>
      </c>
    </row>
    <row r="7729" spans="1:8" x14ac:dyDescent="0.4">
      <c r="A7729" s="49"/>
      <c r="B7729" s="50" t="s">
        <v>354</v>
      </c>
      <c r="C7729" s="51">
        <v>3.31152E-8</v>
      </c>
      <c r="D7729" s="51">
        <v>1.9446200000000002E-8</v>
      </c>
      <c r="E7729" s="51">
        <v>7.3863599999999997E-9</v>
      </c>
      <c r="F7729" s="52">
        <v>1.1600000000000001E-8</v>
      </c>
      <c r="G7729" s="53">
        <v>7.1547760000000003E-8</v>
      </c>
      <c r="H7729" s="53">
        <f t="shared" si="120"/>
        <v>3.6489357600000005E-8</v>
      </c>
    </row>
    <row r="7730" spans="1:8" x14ac:dyDescent="0.4">
      <c r="A7730" s="49"/>
      <c r="B7730" s="50" t="s">
        <v>461</v>
      </c>
      <c r="C7730" s="51">
        <v>1.6642200000000002E-8</v>
      </c>
      <c r="D7730" s="51">
        <v>4.6586499999999998E-8</v>
      </c>
      <c r="E7730" s="51">
        <v>1.9563900000000001E-9</v>
      </c>
      <c r="F7730" s="52">
        <v>7.13E-9</v>
      </c>
      <c r="G7730" s="53">
        <v>7.2315089999999992E-8</v>
      </c>
      <c r="H7730" s="53">
        <f t="shared" si="120"/>
        <v>3.6880695899999999E-8</v>
      </c>
    </row>
    <row r="7731" spans="1:8" x14ac:dyDescent="0.4">
      <c r="A7731" s="49"/>
      <c r="B7731" s="50" t="s">
        <v>437</v>
      </c>
      <c r="C7731" s="51">
        <v>1.3553900000000001E-8</v>
      </c>
      <c r="D7731" s="51">
        <v>3.3609299999999996E-8</v>
      </c>
      <c r="E7731" s="51">
        <v>4.5698099999999996E-10</v>
      </c>
      <c r="F7731" s="52">
        <v>2.5700000000000002E-8</v>
      </c>
      <c r="G7731" s="53">
        <v>7.3320180999999992E-8</v>
      </c>
      <c r="H7731" s="53">
        <f t="shared" si="120"/>
        <v>3.739329231E-8</v>
      </c>
    </row>
    <row r="7732" spans="1:8" x14ac:dyDescent="0.4">
      <c r="A7732" s="49"/>
      <c r="B7732" s="50" t="s">
        <v>414</v>
      </c>
      <c r="C7732" s="51">
        <v>2.6335699999999999E-8</v>
      </c>
      <c r="D7732" s="51">
        <v>1.9547699999999998E-8</v>
      </c>
      <c r="E7732" s="51">
        <v>1.20406E-8</v>
      </c>
      <c r="F7732" s="52">
        <v>1.7800000000000001E-8</v>
      </c>
      <c r="G7732" s="53">
        <v>7.5723999999999997E-8</v>
      </c>
      <c r="H7732" s="53">
        <f t="shared" si="120"/>
        <v>3.861924E-8</v>
      </c>
    </row>
    <row r="7733" spans="1:8" x14ac:dyDescent="0.4">
      <c r="A7733" s="49"/>
      <c r="B7733" s="50" t="s">
        <v>453</v>
      </c>
      <c r="C7733" s="51">
        <v>1.52364E-8</v>
      </c>
      <c r="D7733" s="51">
        <v>4.12376E-8</v>
      </c>
      <c r="E7733" s="51">
        <v>1.0765899999999999E-9</v>
      </c>
      <c r="F7733" s="52">
        <v>1.8399999999999999E-8</v>
      </c>
      <c r="G7733" s="53">
        <v>7.5950589999999998E-8</v>
      </c>
      <c r="H7733" s="53">
        <f t="shared" si="120"/>
        <v>3.87348009E-8</v>
      </c>
    </row>
    <row r="7734" spans="1:8" x14ac:dyDescent="0.4">
      <c r="A7734" s="49"/>
      <c r="B7734" s="50" t="s">
        <v>333</v>
      </c>
      <c r="C7734" s="51">
        <v>1.7781399999999997E-8</v>
      </c>
      <c r="D7734" s="51">
        <v>5.0125099999999999E-8</v>
      </c>
      <c r="E7734" s="51">
        <v>3.6697500000000001E-9</v>
      </c>
      <c r="F7734" s="52">
        <v>6.41E-9</v>
      </c>
      <c r="G7734" s="53">
        <v>7.7986249999999988E-8</v>
      </c>
      <c r="H7734" s="53">
        <f t="shared" si="120"/>
        <v>3.9772987499999996E-8</v>
      </c>
    </row>
    <row r="7735" spans="1:8" x14ac:dyDescent="0.4">
      <c r="A7735" s="49"/>
      <c r="B7735" s="50" t="s">
        <v>386</v>
      </c>
      <c r="C7735" s="51">
        <v>2.2092499999999997E-8</v>
      </c>
      <c r="D7735" s="51">
        <v>4.25484E-8</v>
      </c>
      <c r="E7735" s="51">
        <v>1.71211E-9</v>
      </c>
      <c r="F7735" s="52">
        <v>1.27E-8</v>
      </c>
      <c r="G7735" s="53">
        <v>7.9053009999999996E-8</v>
      </c>
      <c r="H7735" s="53">
        <f t="shared" si="120"/>
        <v>4.0317035099999999E-8</v>
      </c>
    </row>
    <row r="7736" spans="1:8" x14ac:dyDescent="0.4">
      <c r="A7736" s="49"/>
      <c r="B7736" s="50" t="s">
        <v>296</v>
      </c>
      <c r="C7736" s="51">
        <v>2.01474E-8</v>
      </c>
      <c r="D7736" s="51">
        <v>4.7430899999999998E-8</v>
      </c>
      <c r="E7736" s="51">
        <v>3.0817599999999999E-9</v>
      </c>
      <c r="F7736" s="52">
        <v>1.4100000000000001E-8</v>
      </c>
      <c r="G7736" s="53">
        <v>8.4760060000000018E-8</v>
      </c>
      <c r="H7736" s="53">
        <f t="shared" si="120"/>
        <v>4.3227630600000013E-8</v>
      </c>
    </row>
    <row r="7737" spans="1:8" x14ac:dyDescent="0.4">
      <c r="A7737" s="49"/>
      <c r="B7737" s="50" t="s">
        <v>378</v>
      </c>
      <c r="C7737" s="51">
        <v>2.1348999999999998E-8</v>
      </c>
      <c r="D7737" s="51">
        <v>5.1301799999999994E-8</v>
      </c>
      <c r="E7737" s="51">
        <v>4.63232E-9</v>
      </c>
      <c r="F7737" s="52">
        <v>1.04E-8</v>
      </c>
      <c r="G7737" s="53">
        <v>8.768311999999999E-8</v>
      </c>
      <c r="H7737" s="53">
        <f t="shared" si="120"/>
        <v>4.4718391199999996E-8</v>
      </c>
    </row>
    <row r="7738" spans="1:8" x14ac:dyDescent="0.4">
      <c r="A7738" s="49"/>
      <c r="B7738" s="50" t="s">
        <v>472</v>
      </c>
      <c r="C7738" s="51">
        <v>2.4635199999999999E-8</v>
      </c>
      <c r="D7738" s="51">
        <v>2.4822500000000003E-8</v>
      </c>
      <c r="E7738" s="51">
        <v>1.48022E-8</v>
      </c>
      <c r="F7738" s="52">
        <v>2.48E-8</v>
      </c>
      <c r="G7738" s="53">
        <v>8.9059900000000013E-8</v>
      </c>
      <c r="H7738" s="53">
        <f t="shared" si="120"/>
        <v>4.5420549000000005E-8</v>
      </c>
    </row>
    <row r="7739" spans="1:8" x14ac:dyDescent="0.4">
      <c r="A7739" s="49"/>
      <c r="B7739" s="50" t="s">
        <v>277</v>
      </c>
      <c r="C7739" s="51">
        <v>2.3069900000000002E-8</v>
      </c>
      <c r="D7739" s="51">
        <v>5.7448299999999996E-8</v>
      </c>
      <c r="E7739" s="51">
        <v>7.7638199999999998E-10</v>
      </c>
      <c r="F7739" s="52">
        <v>9.0799999999999993E-9</v>
      </c>
      <c r="G7739" s="53">
        <v>9.0374582000000006E-8</v>
      </c>
      <c r="H7739" s="53">
        <f t="shared" si="120"/>
        <v>4.6091036820000007E-8</v>
      </c>
    </row>
    <row r="7740" spans="1:8" x14ac:dyDescent="0.4">
      <c r="A7740" s="49"/>
      <c r="B7740" s="50" t="s">
        <v>456</v>
      </c>
      <c r="C7740" s="51">
        <v>2.16455E-8</v>
      </c>
      <c r="D7740" s="51">
        <v>6.2524899999999994E-8</v>
      </c>
      <c r="E7740" s="51">
        <v>4.4648599999999998E-9</v>
      </c>
      <c r="F7740" s="52">
        <v>8.5900000000000011E-9</v>
      </c>
      <c r="G7740" s="53">
        <v>9.7225260000000002E-8</v>
      </c>
      <c r="H7740" s="53">
        <f t="shared" si="120"/>
        <v>4.9584882600000003E-8</v>
      </c>
    </row>
    <row r="7741" spans="1:8" x14ac:dyDescent="0.4">
      <c r="A7741" s="49"/>
      <c r="B7741" s="50" t="s">
        <v>217</v>
      </c>
      <c r="C7741" s="51">
        <v>5.1829099999999999E-8</v>
      </c>
      <c r="D7741" s="51">
        <v>3.3837899999999996E-8</v>
      </c>
      <c r="E7741" s="51">
        <v>3.34564E-9</v>
      </c>
      <c r="F7741" s="52">
        <v>1.1899999999999999E-8</v>
      </c>
      <c r="G7741" s="53">
        <v>1.0091263999999999E-7</v>
      </c>
      <c r="H7741" s="53">
        <f t="shared" si="120"/>
        <v>5.1465446399999995E-8</v>
      </c>
    </row>
    <row r="7742" spans="1:8" x14ac:dyDescent="0.4">
      <c r="A7742" s="49"/>
      <c r="B7742" s="50" t="s">
        <v>357</v>
      </c>
      <c r="C7742" s="51">
        <v>2.4606599999999998E-8</v>
      </c>
      <c r="D7742" s="51">
        <v>6.9298299999999993E-8</v>
      </c>
      <c r="E7742" s="51">
        <v>6.14635E-9</v>
      </c>
      <c r="F7742" s="52">
        <v>6.1900000000000003E-9</v>
      </c>
      <c r="G7742" s="53">
        <v>1.0624125000000001E-7</v>
      </c>
      <c r="H7742" s="53">
        <f t="shared" si="120"/>
        <v>5.4183037500000007E-8</v>
      </c>
    </row>
    <row r="7743" spans="1:8" x14ac:dyDescent="0.4">
      <c r="A7743" s="49"/>
      <c r="B7743" s="50" t="s">
        <v>219</v>
      </c>
      <c r="C7743" s="51">
        <v>5.5975700000000001E-8</v>
      </c>
      <c r="D7743" s="51">
        <v>3.28943E-8</v>
      </c>
      <c r="E7743" s="51">
        <v>6.5379400000000003E-9</v>
      </c>
      <c r="F7743" s="52">
        <v>1.6199999999999999E-8</v>
      </c>
      <c r="G7743" s="53">
        <v>1.1160794E-7</v>
      </c>
      <c r="H7743" s="53">
        <f t="shared" si="120"/>
        <v>5.6920049400000002E-8</v>
      </c>
    </row>
    <row r="7744" spans="1:8" x14ac:dyDescent="0.4">
      <c r="A7744" s="49"/>
      <c r="B7744" s="50" t="s">
        <v>335</v>
      </c>
      <c r="C7744" s="51">
        <v>6.49819E-8</v>
      </c>
      <c r="D7744" s="51">
        <v>3.4439199999999999E-8</v>
      </c>
      <c r="E7744" s="51">
        <v>3.5997500000000001E-9</v>
      </c>
      <c r="F7744" s="52">
        <v>1.15E-8</v>
      </c>
      <c r="G7744" s="53">
        <v>1.1452085E-7</v>
      </c>
      <c r="H7744" s="53">
        <f t="shared" si="120"/>
        <v>5.8405633500000001E-8</v>
      </c>
    </row>
    <row r="7745" spans="1:8" x14ac:dyDescent="0.4">
      <c r="A7745" s="49"/>
      <c r="B7745" s="50" t="s">
        <v>470</v>
      </c>
      <c r="C7745" s="51">
        <v>3.1785400000000005E-8</v>
      </c>
      <c r="D7745" s="51">
        <v>6.7925300000000011E-8</v>
      </c>
      <c r="E7745" s="51">
        <v>1.2415999999999999E-9</v>
      </c>
      <c r="F7745" s="52">
        <v>1.7999999999999999E-8</v>
      </c>
      <c r="G7745" s="53">
        <v>1.1895230000000001E-7</v>
      </c>
      <c r="H7745" s="53">
        <f t="shared" si="120"/>
        <v>6.0665673E-8</v>
      </c>
    </row>
    <row r="7746" spans="1:8" x14ac:dyDescent="0.4">
      <c r="A7746" s="49"/>
      <c r="B7746" s="50" t="s">
        <v>411</v>
      </c>
      <c r="C7746" s="51">
        <v>2.8263699999999998E-8</v>
      </c>
      <c r="D7746" s="51">
        <v>7.6447199999999994E-8</v>
      </c>
      <c r="E7746" s="51">
        <v>6.2784899999999999E-9</v>
      </c>
      <c r="F7746" s="52">
        <v>9.2099999999999994E-9</v>
      </c>
      <c r="G7746" s="53">
        <v>1.2019939000000001E-7</v>
      </c>
      <c r="H7746" s="53">
        <f t="shared" si="120"/>
        <v>6.1301688900000004E-8</v>
      </c>
    </row>
    <row r="7747" spans="1:8" x14ac:dyDescent="0.4">
      <c r="A7747" s="49"/>
      <c r="B7747" s="50" t="s">
        <v>439</v>
      </c>
      <c r="C7747" s="51">
        <v>2.8263699999999998E-8</v>
      </c>
      <c r="D7747" s="51">
        <v>7.6447199999999994E-8</v>
      </c>
      <c r="E7747" s="51">
        <v>6.2784899999999999E-9</v>
      </c>
      <c r="F7747" s="52">
        <v>9.2099999999999994E-9</v>
      </c>
      <c r="G7747" s="53">
        <v>1.2019939000000001E-7</v>
      </c>
      <c r="H7747" s="53">
        <f t="shared" si="120"/>
        <v>6.1301688900000004E-8</v>
      </c>
    </row>
    <row r="7748" spans="1:8" x14ac:dyDescent="0.4">
      <c r="A7748" s="49"/>
      <c r="B7748" s="50" t="s">
        <v>440</v>
      </c>
      <c r="C7748" s="51">
        <v>2.8263699999999998E-8</v>
      </c>
      <c r="D7748" s="51">
        <v>7.6447199999999994E-8</v>
      </c>
      <c r="E7748" s="51">
        <v>6.2784899999999999E-9</v>
      </c>
      <c r="F7748" s="52">
        <v>9.2099999999999994E-9</v>
      </c>
      <c r="G7748" s="53">
        <v>1.2019939000000001E-7</v>
      </c>
      <c r="H7748" s="53">
        <f t="shared" si="120"/>
        <v>6.1301688900000004E-8</v>
      </c>
    </row>
    <row r="7749" spans="1:8" x14ac:dyDescent="0.4">
      <c r="A7749" s="49"/>
      <c r="B7749" s="50" t="s">
        <v>474</v>
      </c>
      <c r="C7749" s="51">
        <v>2.8263699999999998E-8</v>
      </c>
      <c r="D7749" s="51">
        <v>7.6447199999999994E-8</v>
      </c>
      <c r="E7749" s="51">
        <v>6.2784899999999999E-9</v>
      </c>
      <c r="F7749" s="52">
        <v>9.2099999999999994E-9</v>
      </c>
      <c r="G7749" s="53">
        <v>1.2019939000000001E-7</v>
      </c>
      <c r="H7749" s="53">
        <f t="shared" si="120"/>
        <v>6.1301688900000004E-8</v>
      </c>
    </row>
    <row r="7750" spans="1:8" x14ac:dyDescent="0.4">
      <c r="A7750" s="49"/>
      <c r="B7750" s="50" t="s">
        <v>454</v>
      </c>
      <c r="C7750" s="51">
        <v>3.38824E-8</v>
      </c>
      <c r="D7750" s="51">
        <v>7.0638199999999998E-8</v>
      </c>
      <c r="E7750" s="51">
        <v>1.7942699999999998E-9</v>
      </c>
      <c r="F7750" s="52">
        <v>1.6900000000000002E-8</v>
      </c>
      <c r="G7750" s="53">
        <v>1.2321486999999999E-7</v>
      </c>
      <c r="H7750" s="53">
        <f t="shared" si="120"/>
        <v>6.28395837E-8</v>
      </c>
    </row>
    <row r="7751" spans="1:8" x14ac:dyDescent="0.4">
      <c r="A7751" s="49"/>
      <c r="B7751" s="50" t="s">
        <v>458</v>
      </c>
      <c r="C7751" s="51">
        <v>6.0902699999999996E-8</v>
      </c>
      <c r="D7751" s="51">
        <v>3.4654299999999997E-8</v>
      </c>
      <c r="E7751" s="51">
        <v>1.0932999999999999E-8</v>
      </c>
      <c r="F7751" s="52">
        <v>1.8600000000000001E-8</v>
      </c>
      <c r="G7751" s="53">
        <v>1.2508999999999999E-7</v>
      </c>
      <c r="H7751" s="53">
        <f t="shared" si="120"/>
        <v>6.3795899999999992E-8</v>
      </c>
    </row>
    <row r="7752" spans="1:8" x14ac:dyDescent="0.4">
      <c r="A7752" s="49"/>
      <c r="B7752" s="50" t="s">
        <v>327</v>
      </c>
      <c r="C7752" s="51">
        <v>5.3453100000000001E-8</v>
      </c>
      <c r="D7752" s="51">
        <v>3.9749500000000001E-8</v>
      </c>
      <c r="E7752" s="51">
        <v>1.39044E-8</v>
      </c>
      <c r="F7752" s="52">
        <v>1.8399999999999999E-8</v>
      </c>
      <c r="G7752" s="53">
        <v>1.2550700000000001E-7</v>
      </c>
      <c r="H7752" s="53">
        <f t="shared" si="120"/>
        <v>6.4008570000000003E-8</v>
      </c>
    </row>
    <row r="7753" spans="1:8" x14ac:dyDescent="0.4">
      <c r="A7753" s="49"/>
      <c r="B7753" s="50" t="s">
        <v>392</v>
      </c>
      <c r="C7753" s="51">
        <v>3.3699399999999998E-8</v>
      </c>
      <c r="D7753" s="51">
        <v>7.9792200000000002E-8</v>
      </c>
      <c r="E7753" s="51">
        <v>1.4851699999999999E-9</v>
      </c>
      <c r="F7753" s="52">
        <v>1.33E-8</v>
      </c>
      <c r="G7753" s="53">
        <v>1.2827677000000002E-7</v>
      </c>
      <c r="H7753" s="53">
        <f t="shared" ref="H7753:H7816" si="121">G7753*0.51</f>
        <v>6.5421152700000015E-8</v>
      </c>
    </row>
    <row r="7754" spans="1:8" x14ac:dyDescent="0.4">
      <c r="A7754" s="49"/>
      <c r="B7754" s="50" t="s">
        <v>393</v>
      </c>
      <c r="C7754" s="51">
        <v>6.2408699999999997E-8</v>
      </c>
      <c r="D7754" s="51">
        <v>4.6840500000000002E-8</v>
      </c>
      <c r="E7754" s="51">
        <v>4.4186100000000003E-9</v>
      </c>
      <c r="F7754" s="52">
        <v>1.7499999999999998E-8</v>
      </c>
      <c r="G7754" s="53">
        <v>1.3116781E-7</v>
      </c>
      <c r="H7754" s="53">
        <f t="shared" si="121"/>
        <v>6.6895583099999997E-8</v>
      </c>
    </row>
    <row r="7755" spans="1:8" x14ac:dyDescent="0.4">
      <c r="A7755" s="49"/>
      <c r="B7755" s="50" t="s">
        <v>450</v>
      </c>
      <c r="C7755" s="51">
        <v>4.6513699999999999E-8</v>
      </c>
      <c r="D7755" s="51">
        <v>4.74624E-8</v>
      </c>
      <c r="E7755" s="51">
        <v>1.0760100000000001E-8</v>
      </c>
      <c r="F7755" s="52">
        <v>2.6499999999999999E-8</v>
      </c>
      <c r="G7755" s="53">
        <v>1.3123620000000001E-7</v>
      </c>
      <c r="H7755" s="53">
        <f t="shared" si="121"/>
        <v>6.6930461999999999E-8</v>
      </c>
    </row>
    <row r="7756" spans="1:8" x14ac:dyDescent="0.4">
      <c r="A7756" s="49"/>
      <c r="B7756" s="50" t="s">
        <v>391</v>
      </c>
      <c r="C7756" s="51">
        <v>3.5831499999999999E-8</v>
      </c>
      <c r="D7756" s="51">
        <v>7.5113200000000003E-8</v>
      </c>
      <c r="E7756" s="51">
        <v>1.30747E-8</v>
      </c>
      <c r="F7756" s="52">
        <v>9.4800000000000012E-9</v>
      </c>
      <c r="G7756" s="53">
        <v>1.3349939999999999E-7</v>
      </c>
      <c r="H7756" s="53">
        <f t="shared" si="121"/>
        <v>6.8084693999999992E-8</v>
      </c>
    </row>
    <row r="7757" spans="1:8" x14ac:dyDescent="0.4">
      <c r="A7757" s="49"/>
      <c r="B7757" s="50" t="s">
        <v>220</v>
      </c>
      <c r="C7757" s="51">
        <v>7.5283400000000008E-8</v>
      </c>
      <c r="D7757" s="51">
        <v>4.6279200000000005E-8</v>
      </c>
      <c r="E7757" s="51">
        <v>3.8111299999999994E-9</v>
      </c>
      <c r="F7757" s="52">
        <v>1.55E-8</v>
      </c>
      <c r="G7757" s="53">
        <v>1.4087372999999999E-7</v>
      </c>
      <c r="H7757" s="53">
        <f t="shared" si="121"/>
        <v>7.1845602300000004E-8</v>
      </c>
    </row>
    <row r="7758" spans="1:8" x14ac:dyDescent="0.4">
      <c r="A7758" s="49"/>
      <c r="B7758" s="50" t="s">
        <v>216</v>
      </c>
      <c r="C7758" s="51">
        <v>6.4290100000000007E-8</v>
      </c>
      <c r="D7758" s="51">
        <v>4.2910700000000003E-8</v>
      </c>
      <c r="E7758" s="51">
        <v>1.52949E-8</v>
      </c>
      <c r="F7758" s="52">
        <v>2.3200000000000003E-8</v>
      </c>
      <c r="G7758" s="53">
        <v>1.4569569999999998E-7</v>
      </c>
      <c r="H7758" s="53">
        <f t="shared" si="121"/>
        <v>7.4304806999999991E-8</v>
      </c>
    </row>
    <row r="7759" spans="1:8" x14ac:dyDescent="0.4">
      <c r="A7759" s="49"/>
      <c r="B7759" s="50" t="s">
        <v>364</v>
      </c>
      <c r="C7759" s="51">
        <v>2.69593E-8</v>
      </c>
      <c r="D7759" s="51">
        <v>9.6111599999999999E-8</v>
      </c>
      <c r="E7759" s="51">
        <v>4.61598E-9</v>
      </c>
      <c r="F7759" s="52">
        <v>2.3000000000000001E-8</v>
      </c>
      <c r="G7759" s="53">
        <v>1.5068688000000002E-7</v>
      </c>
      <c r="H7759" s="53">
        <f t="shared" si="121"/>
        <v>7.6850308800000009E-8</v>
      </c>
    </row>
    <row r="7760" spans="1:8" x14ac:dyDescent="0.4">
      <c r="A7760" s="49"/>
      <c r="B7760" s="50" t="s">
        <v>91</v>
      </c>
      <c r="C7760" s="51">
        <v>3.4729599999999999E-8</v>
      </c>
      <c r="D7760" s="51">
        <v>7.6000800000000009E-8</v>
      </c>
      <c r="E7760" s="51">
        <v>6.0847699999999999E-9</v>
      </c>
      <c r="F7760" s="52">
        <v>3.55E-8</v>
      </c>
      <c r="G7760" s="53">
        <v>1.5231517000000001E-7</v>
      </c>
      <c r="H7760" s="53">
        <f t="shared" si="121"/>
        <v>7.7680736700000006E-8</v>
      </c>
    </row>
    <row r="7761" spans="1:8" x14ac:dyDescent="0.4">
      <c r="A7761" s="49"/>
      <c r="B7761" s="50" t="s">
        <v>395</v>
      </c>
      <c r="C7761" s="51">
        <v>4.0624E-8</v>
      </c>
      <c r="D7761" s="51">
        <v>1.02641E-7</v>
      </c>
      <c r="E7761" s="51">
        <v>1.7735700000000001E-9</v>
      </c>
      <c r="F7761" s="52">
        <v>1.1199999999999999E-8</v>
      </c>
      <c r="G7761" s="53">
        <v>1.5623857E-7</v>
      </c>
      <c r="H7761" s="53">
        <f t="shared" si="121"/>
        <v>7.9681670699999998E-8</v>
      </c>
    </row>
    <row r="7762" spans="1:8" x14ac:dyDescent="0.4">
      <c r="A7762" s="49"/>
      <c r="B7762" s="50" t="s">
        <v>399</v>
      </c>
      <c r="C7762" s="51">
        <v>6.5132699999999989E-8</v>
      </c>
      <c r="D7762" s="51">
        <v>4.1758300000000005E-8</v>
      </c>
      <c r="E7762" s="51">
        <v>2.27764E-8</v>
      </c>
      <c r="F7762" s="52">
        <v>3.1600000000000005E-8</v>
      </c>
      <c r="G7762" s="53">
        <v>1.6126740000000001E-7</v>
      </c>
      <c r="H7762" s="53">
        <f t="shared" si="121"/>
        <v>8.2246374000000001E-8</v>
      </c>
    </row>
    <row r="7763" spans="1:8" x14ac:dyDescent="0.4">
      <c r="A7763" s="49"/>
      <c r="B7763" s="50" t="s">
        <v>441</v>
      </c>
      <c r="C7763" s="51">
        <v>7.3319999999999997E-8</v>
      </c>
      <c r="D7763" s="51">
        <v>5.8290900000000004E-8</v>
      </c>
      <c r="E7763" s="51">
        <v>1.9175600000000001E-8</v>
      </c>
      <c r="F7763" s="52">
        <v>3.0599999999999996E-8</v>
      </c>
      <c r="G7763" s="53">
        <v>1.8138650000000002E-7</v>
      </c>
      <c r="H7763" s="53">
        <f t="shared" si="121"/>
        <v>9.2507115000000016E-8</v>
      </c>
    </row>
    <row r="7764" spans="1:8" x14ac:dyDescent="0.4">
      <c r="A7764" s="49"/>
      <c r="B7764" s="50" t="s">
        <v>375</v>
      </c>
      <c r="C7764" s="51">
        <v>4.9291400000000003E-8</v>
      </c>
      <c r="D7764" s="51">
        <v>1.14642E-7</v>
      </c>
      <c r="E7764" s="51">
        <v>6.86115E-9</v>
      </c>
      <c r="F7764" s="52">
        <v>2.7900000000000002E-8</v>
      </c>
      <c r="G7764" s="53">
        <v>1.9869455000000003E-7</v>
      </c>
      <c r="H7764" s="53">
        <f t="shared" si="121"/>
        <v>1.0133422050000002E-7</v>
      </c>
    </row>
    <row r="7765" spans="1:8" x14ac:dyDescent="0.4">
      <c r="A7765" s="49"/>
      <c r="B7765" s="50" t="s">
        <v>225</v>
      </c>
      <c r="C7765" s="51">
        <v>4.4700000000000003E-8</v>
      </c>
      <c r="D7765" s="51">
        <v>1.27993E-7</v>
      </c>
      <c r="E7765" s="51">
        <v>1.0999999999999999E-8</v>
      </c>
      <c r="F7765" s="52">
        <v>1.5699999999999998E-8</v>
      </c>
      <c r="G7765" s="53">
        <v>1.9939299999999999E-7</v>
      </c>
      <c r="H7765" s="53">
        <f t="shared" si="121"/>
        <v>1.0169042999999999E-7</v>
      </c>
    </row>
    <row r="7766" spans="1:8" x14ac:dyDescent="0.4">
      <c r="A7766" s="49"/>
      <c r="B7766" s="50" t="s">
        <v>387</v>
      </c>
      <c r="C7766" s="51">
        <v>3.5048100000000003E-8</v>
      </c>
      <c r="D7766" s="51">
        <v>1.3330500000000001E-7</v>
      </c>
      <c r="E7766" s="51">
        <v>2.7190699999999998E-9</v>
      </c>
      <c r="F7766" s="52">
        <v>3.5700000000000002E-8</v>
      </c>
      <c r="G7766" s="53">
        <v>2.0677217000000003E-7</v>
      </c>
      <c r="H7766" s="53">
        <f t="shared" si="121"/>
        <v>1.0545380670000002E-7</v>
      </c>
    </row>
    <row r="7767" spans="1:8" x14ac:dyDescent="0.4">
      <c r="A7767" s="49"/>
      <c r="B7767" s="50" t="s">
        <v>382</v>
      </c>
      <c r="C7767" s="51">
        <v>6.6204600000000008E-8</v>
      </c>
      <c r="D7767" s="51">
        <v>5.5884899999999995E-8</v>
      </c>
      <c r="E7767" s="51">
        <v>3.8954300000000002E-8</v>
      </c>
      <c r="F7767" s="52">
        <v>5.3699999999999998E-8</v>
      </c>
      <c r="G7767" s="53">
        <v>2.1474380000000002E-7</v>
      </c>
      <c r="H7767" s="53">
        <f t="shared" si="121"/>
        <v>1.0951933800000001E-7</v>
      </c>
    </row>
    <row r="7768" spans="1:8" x14ac:dyDescent="0.4">
      <c r="A7768" s="49"/>
      <c r="B7768" s="50" t="s">
        <v>266</v>
      </c>
      <c r="C7768" s="51">
        <v>4.5637799999999997E-8</v>
      </c>
      <c r="D7768" s="51">
        <v>1.4083999999999998E-7</v>
      </c>
      <c r="E7768" s="51">
        <v>1.06543E-8</v>
      </c>
      <c r="F7768" s="52">
        <v>1.7900000000000001E-8</v>
      </c>
      <c r="G7768" s="53">
        <v>2.1503209999999998E-7</v>
      </c>
      <c r="H7768" s="53">
        <f t="shared" si="121"/>
        <v>1.0966637099999999E-7</v>
      </c>
    </row>
    <row r="7769" spans="1:8" x14ac:dyDescent="0.4">
      <c r="A7769" s="49"/>
      <c r="B7769" s="50" t="s">
        <v>329</v>
      </c>
      <c r="C7769" s="51">
        <v>5.3799999999999999E-8</v>
      </c>
      <c r="D7769" s="51">
        <v>1.4449100000000002E-7</v>
      </c>
      <c r="E7769" s="51">
        <v>1.27161E-8</v>
      </c>
      <c r="F7769" s="52">
        <v>1.7900000000000001E-8</v>
      </c>
      <c r="G7769" s="53">
        <v>2.2890710000000002E-7</v>
      </c>
      <c r="H7769" s="53">
        <f t="shared" si="121"/>
        <v>1.1674262100000002E-7</v>
      </c>
    </row>
    <row r="7770" spans="1:8" x14ac:dyDescent="0.4">
      <c r="A7770" s="49"/>
      <c r="B7770" s="50" t="s">
        <v>238</v>
      </c>
      <c r="C7770" s="51">
        <v>6.4044399999999996E-8</v>
      </c>
      <c r="D7770" s="51">
        <v>1.12515E-7</v>
      </c>
      <c r="E7770" s="51">
        <v>4.2992800000000001E-9</v>
      </c>
      <c r="F7770" s="52">
        <v>5.1400000000000004E-8</v>
      </c>
      <c r="G7770" s="53">
        <v>2.3225867999999999E-7</v>
      </c>
      <c r="H7770" s="53">
        <f t="shared" si="121"/>
        <v>1.184519268E-7</v>
      </c>
    </row>
    <row r="7771" spans="1:8" x14ac:dyDescent="0.4">
      <c r="A7771" s="49"/>
      <c r="B7771" s="50" t="s">
        <v>436</v>
      </c>
      <c r="C7771" s="51">
        <v>1.48322E-7</v>
      </c>
      <c r="D7771" s="51">
        <v>7.6010100000000009E-8</v>
      </c>
      <c r="E7771" s="51">
        <v>5.7135600000000003E-9</v>
      </c>
      <c r="F7771" s="52">
        <v>2.3499999999999999E-8</v>
      </c>
      <c r="G7771" s="53">
        <v>2.5354566000000002E-7</v>
      </c>
      <c r="H7771" s="53">
        <f t="shared" si="121"/>
        <v>1.2930828660000001E-7</v>
      </c>
    </row>
    <row r="7772" spans="1:8" x14ac:dyDescent="0.4">
      <c r="A7772" s="49"/>
      <c r="B7772" s="50" t="s">
        <v>462</v>
      </c>
      <c r="C7772" s="51">
        <v>8.249350000000001E-8</v>
      </c>
      <c r="D7772" s="51">
        <v>1.3272499999999999E-7</v>
      </c>
      <c r="E7772" s="51">
        <v>3.8640800000000006E-9</v>
      </c>
      <c r="F7772" s="52">
        <v>5.5800000000000003E-8</v>
      </c>
      <c r="G7772" s="53">
        <v>2.7488258000000003E-7</v>
      </c>
      <c r="H7772" s="53">
        <f t="shared" si="121"/>
        <v>1.4019011580000002E-7</v>
      </c>
    </row>
    <row r="7773" spans="1:8" x14ac:dyDescent="0.4">
      <c r="A7773" s="49"/>
      <c r="B7773" s="50" t="s">
        <v>455</v>
      </c>
      <c r="C7773" s="51">
        <v>1.06426E-7</v>
      </c>
      <c r="D7773" s="51">
        <v>8.2775200000000009E-8</v>
      </c>
      <c r="E7773" s="51">
        <v>2.6532800000000003E-8</v>
      </c>
      <c r="F7773" s="52">
        <v>6.5200000000000001E-8</v>
      </c>
      <c r="G7773" s="53">
        <v>2.8093400000000002E-7</v>
      </c>
      <c r="H7773" s="53">
        <f t="shared" si="121"/>
        <v>1.4327634000000001E-7</v>
      </c>
    </row>
    <row r="7774" spans="1:8" x14ac:dyDescent="0.4">
      <c r="A7774" s="49"/>
      <c r="B7774" s="50" t="s">
        <v>466</v>
      </c>
      <c r="C7774" s="51">
        <v>1.2478399999999999E-7</v>
      </c>
      <c r="D7774" s="51">
        <v>1.2169900000000001E-7</v>
      </c>
      <c r="E7774" s="51">
        <v>2.3677300000000001E-8</v>
      </c>
      <c r="F7774" s="52">
        <v>3.6799999999999999E-8</v>
      </c>
      <c r="G7774" s="53">
        <v>3.0696030000000002E-7</v>
      </c>
      <c r="H7774" s="53">
        <f t="shared" si="121"/>
        <v>1.5654975300000001E-7</v>
      </c>
    </row>
    <row r="7775" spans="1:8" x14ac:dyDescent="0.4">
      <c r="A7775" s="49"/>
      <c r="B7775" s="50" t="s">
        <v>372</v>
      </c>
      <c r="C7775" s="51">
        <v>2.0928999999999999E-7</v>
      </c>
      <c r="D7775" s="51">
        <v>6.3090500000000005E-8</v>
      </c>
      <c r="E7775" s="51">
        <v>1.1454600000000001E-8</v>
      </c>
      <c r="F7775" s="52">
        <v>2.37E-8</v>
      </c>
      <c r="G7775" s="53">
        <v>3.0753509999999992E-7</v>
      </c>
      <c r="H7775" s="53">
        <f t="shared" si="121"/>
        <v>1.5684290099999996E-7</v>
      </c>
    </row>
    <row r="7776" spans="1:8" x14ac:dyDescent="0.4">
      <c r="A7776" s="49"/>
      <c r="B7776" s="50" t="s">
        <v>365</v>
      </c>
      <c r="C7776" s="51">
        <v>8.9968500000000003E-8</v>
      </c>
      <c r="D7776" s="51">
        <v>4.69659E-8</v>
      </c>
      <c r="E7776" s="51">
        <v>6.0266900000000001E-8</v>
      </c>
      <c r="F7776" s="52">
        <v>1.14E-7</v>
      </c>
      <c r="G7776" s="53">
        <v>3.1120129999999998E-7</v>
      </c>
      <c r="H7776" s="53">
        <f t="shared" si="121"/>
        <v>1.5871266299999999E-7</v>
      </c>
    </row>
    <row r="7777" spans="1:8" x14ac:dyDescent="0.4">
      <c r="A7777" s="49"/>
      <c r="B7777" s="50" t="s">
        <v>423</v>
      </c>
      <c r="C7777" s="51">
        <v>7.5158399999999999E-8</v>
      </c>
      <c r="D7777" s="51">
        <v>1.6817500000000001E-7</v>
      </c>
      <c r="E7777" s="51">
        <v>5.9376400000000002E-9</v>
      </c>
      <c r="F7777" s="52">
        <v>6.2799999999999993E-8</v>
      </c>
      <c r="G7777" s="53">
        <v>3.1207104000000003E-7</v>
      </c>
      <c r="H7777" s="53">
        <f t="shared" si="121"/>
        <v>1.5915623040000002E-7</v>
      </c>
    </row>
    <row r="7778" spans="1:8" x14ac:dyDescent="0.4">
      <c r="A7778" s="49"/>
      <c r="B7778" s="50" t="s">
        <v>473</v>
      </c>
      <c r="C7778" s="51">
        <v>4.56255E-8</v>
      </c>
      <c r="D7778" s="51">
        <v>1.9085200000000002E-7</v>
      </c>
      <c r="E7778" s="51">
        <v>4.8641199999999999E-9</v>
      </c>
      <c r="F7778" s="52">
        <v>7.3599999999999997E-8</v>
      </c>
      <c r="G7778" s="53">
        <v>3.1494162000000004E-7</v>
      </c>
      <c r="H7778" s="53">
        <f t="shared" si="121"/>
        <v>1.6062022620000003E-7</v>
      </c>
    </row>
    <row r="7779" spans="1:8" x14ac:dyDescent="0.4">
      <c r="A7779" s="49"/>
      <c r="B7779" s="50" t="s">
        <v>427</v>
      </c>
      <c r="C7779" s="51">
        <v>1.1900000000000001E-7</v>
      </c>
      <c r="D7779" s="51">
        <v>9.6069100000000004E-8</v>
      </c>
      <c r="E7779" s="51">
        <v>3.8801599999999997E-8</v>
      </c>
      <c r="F7779" s="52">
        <v>6.3100000000000003E-8</v>
      </c>
      <c r="G7779" s="53">
        <v>3.1697070000000006E-7</v>
      </c>
      <c r="H7779" s="53">
        <f t="shared" si="121"/>
        <v>1.6165505700000002E-7</v>
      </c>
    </row>
    <row r="7780" spans="1:8" x14ac:dyDescent="0.4">
      <c r="A7780" s="49"/>
      <c r="B7780" s="50" t="s">
        <v>409</v>
      </c>
      <c r="C7780" s="51">
        <v>1.3542099999999998E-7</v>
      </c>
      <c r="D7780" s="51">
        <v>9.3155599999999995E-8</v>
      </c>
      <c r="E7780" s="51">
        <v>3.4901299999999999E-8</v>
      </c>
      <c r="F7780" s="52">
        <v>1.2100000000000001E-7</v>
      </c>
      <c r="G7780" s="53">
        <v>3.8447790000000002E-7</v>
      </c>
      <c r="H7780" s="53">
        <f t="shared" si="121"/>
        <v>1.9608372900000002E-7</v>
      </c>
    </row>
    <row r="7781" spans="1:8" x14ac:dyDescent="0.4">
      <c r="A7781" s="49"/>
      <c r="B7781" s="50" t="s">
        <v>471</v>
      </c>
      <c r="C7781" s="51">
        <v>1.6899999999999999E-7</v>
      </c>
      <c r="D7781" s="51">
        <v>1.59433E-7</v>
      </c>
      <c r="E7781" s="51">
        <v>2.92845E-8</v>
      </c>
      <c r="F7781" s="52">
        <v>2.7999999999999999E-8</v>
      </c>
      <c r="G7781" s="53">
        <v>3.8571749999999997E-7</v>
      </c>
      <c r="H7781" s="53">
        <f t="shared" si="121"/>
        <v>1.9671592499999999E-7</v>
      </c>
    </row>
    <row r="7782" spans="1:8" x14ac:dyDescent="0.4">
      <c r="A7782" s="49"/>
      <c r="B7782" s="50" t="s">
        <v>358</v>
      </c>
      <c r="C7782" s="51">
        <v>1.5038399999999998E-7</v>
      </c>
      <c r="D7782" s="51">
        <v>1.1298899999999999E-7</v>
      </c>
      <c r="E7782" s="51">
        <v>4.6189399999999999E-8</v>
      </c>
      <c r="F7782" s="52">
        <v>8.9200000000000005E-8</v>
      </c>
      <c r="G7782" s="53">
        <v>3.9876240000000003E-7</v>
      </c>
      <c r="H7782" s="53">
        <f t="shared" si="121"/>
        <v>2.0336882400000002E-7</v>
      </c>
    </row>
    <row r="7783" spans="1:8" x14ac:dyDescent="0.4">
      <c r="A7783" s="49"/>
      <c r="B7783" s="50" t="s">
        <v>306</v>
      </c>
      <c r="C7783" s="51">
        <v>1.1005699999999999E-7</v>
      </c>
      <c r="D7783" s="51">
        <v>2.8055499999999999E-7</v>
      </c>
      <c r="E7783" s="51">
        <v>1.4225200000000001E-8</v>
      </c>
      <c r="F7783" s="52">
        <v>5.8199999999999998E-8</v>
      </c>
      <c r="G7783" s="53">
        <v>4.630372E-7</v>
      </c>
      <c r="H7783" s="53">
        <f t="shared" si="121"/>
        <v>2.3614897200000001E-7</v>
      </c>
    </row>
    <row r="7784" spans="1:8" x14ac:dyDescent="0.4">
      <c r="A7784" s="49"/>
      <c r="B7784" s="50" t="s">
        <v>307</v>
      </c>
      <c r="C7784" s="51">
        <v>2.0002499999999999E-7</v>
      </c>
      <c r="D7784" s="51">
        <v>1.9637499999999998E-7</v>
      </c>
      <c r="E7784" s="51">
        <v>1.3395100000000001E-8</v>
      </c>
      <c r="F7784" s="52">
        <v>5.7800000000000001E-8</v>
      </c>
      <c r="G7784" s="53">
        <v>4.6759509999999999E-7</v>
      </c>
      <c r="H7784" s="53">
        <f t="shared" si="121"/>
        <v>2.3847350099999999E-7</v>
      </c>
    </row>
    <row r="7785" spans="1:8" x14ac:dyDescent="0.4">
      <c r="A7785" s="49"/>
      <c r="B7785" s="50" t="s">
        <v>417</v>
      </c>
      <c r="C7785" s="51">
        <v>1.6311599999999999E-7</v>
      </c>
      <c r="D7785" s="51">
        <v>7.7631800000000006E-8</v>
      </c>
      <c r="E7785" s="51">
        <v>7.8948300000000003E-8</v>
      </c>
      <c r="F7785" s="52">
        <v>1.5799999999999999E-7</v>
      </c>
      <c r="G7785" s="53">
        <v>4.7769609999999993E-7</v>
      </c>
      <c r="H7785" s="53">
        <f t="shared" si="121"/>
        <v>2.4362501099999997E-7</v>
      </c>
    </row>
    <row r="7786" spans="1:8" x14ac:dyDescent="0.4">
      <c r="A7786" s="49"/>
      <c r="B7786" s="50" t="s">
        <v>342</v>
      </c>
      <c r="C7786" s="51">
        <v>1.8224800000000001E-7</v>
      </c>
      <c r="D7786" s="51">
        <v>1.6432400000000001E-7</v>
      </c>
      <c r="E7786" s="51">
        <v>1.00778E-7</v>
      </c>
      <c r="F7786" s="52">
        <v>4.5200000000000001E-8</v>
      </c>
      <c r="G7786" s="53">
        <v>4.9255000000000005E-7</v>
      </c>
      <c r="H7786" s="53">
        <f t="shared" si="121"/>
        <v>2.5120050000000004E-7</v>
      </c>
    </row>
    <row r="7787" spans="1:8" x14ac:dyDescent="0.4">
      <c r="A7787" s="49"/>
      <c r="B7787" s="50" t="s">
        <v>352</v>
      </c>
      <c r="C7787" s="51">
        <v>2.2728599999999999E-7</v>
      </c>
      <c r="D7787" s="51">
        <v>9.8212900000000002E-8</v>
      </c>
      <c r="E7787" s="51">
        <v>5.8497499999999998E-8</v>
      </c>
      <c r="F7787" s="52">
        <v>1.2499999999999999E-7</v>
      </c>
      <c r="G7787" s="53">
        <v>5.0899639999999998E-7</v>
      </c>
      <c r="H7787" s="53">
        <f t="shared" si="121"/>
        <v>2.5958816400000002E-7</v>
      </c>
    </row>
    <row r="7788" spans="1:8" x14ac:dyDescent="0.4">
      <c r="A7788" s="49"/>
      <c r="B7788" s="50" t="s">
        <v>406</v>
      </c>
      <c r="C7788" s="51">
        <v>2.0583000000000001E-7</v>
      </c>
      <c r="D7788" s="51">
        <v>1.33481E-7</v>
      </c>
      <c r="E7788" s="51">
        <v>5.9914799999999993E-8</v>
      </c>
      <c r="F7788" s="52">
        <v>1.6300000000000002E-7</v>
      </c>
      <c r="G7788" s="53">
        <v>5.6222579999999998E-7</v>
      </c>
      <c r="H7788" s="53">
        <f t="shared" si="121"/>
        <v>2.86735158E-7</v>
      </c>
    </row>
    <row r="7789" spans="1:8" x14ac:dyDescent="0.4">
      <c r="A7789" s="49"/>
      <c r="B7789" s="50" t="s">
        <v>405</v>
      </c>
      <c r="C7789" s="51">
        <v>2.01335E-7</v>
      </c>
      <c r="D7789" s="51">
        <v>2.5876200000000002E-7</v>
      </c>
      <c r="E7789" s="51">
        <v>4.9566000000000002E-8</v>
      </c>
      <c r="F7789" s="52">
        <v>5.39E-8</v>
      </c>
      <c r="G7789" s="53">
        <v>5.6356300000000003E-7</v>
      </c>
      <c r="H7789" s="53">
        <f t="shared" si="121"/>
        <v>2.8741713000000003E-7</v>
      </c>
    </row>
    <row r="7790" spans="1:8" x14ac:dyDescent="0.4">
      <c r="A7790" s="49"/>
      <c r="B7790" s="50" t="s">
        <v>351</v>
      </c>
      <c r="C7790" s="51">
        <v>2.44592E-7</v>
      </c>
      <c r="D7790" s="51">
        <v>1.3314100000000001E-7</v>
      </c>
      <c r="E7790" s="51">
        <v>7.3691700000000006E-8</v>
      </c>
      <c r="F7790" s="52">
        <v>1.24E-7</v>
      </c>
      <c r="G7790" s="53">
        <v>5.7542469999999995E-7</v>
      </c>
      <c r="H7790" s="53">
        <f t="shared" si="121"/>
        <v>2.9346659699999998E-7</v>
      </c>
    </row>
    <row r="7791" spans="1:8" x14ac:dyDescent="0.4">
      <c r="A7791" s="49"/>
      <c r="B7791" s="50" t="s">
        <v>383</v>
      </c>
      <c r="C7791" s="51">
        <v>4.4711899999999998E-8</v>
      </c>
      <c r="D7791" s="51">
        <v>1.1160100000000001E-7</v>
      </c>
      <c r="E7791" s="51">
        <v>1.1345699999999999E-7</v>
      </c>
      <c r="F7791" s="52">
        <v>3.1599999999999997E-7</v>
      </c>
      <c r="G7791" s="53">
        <v>5.8576989999999994E-7</v>
      </c>
      <c r="H7791" s="53">
        <f t="shared" si="121"/>
        <v>2.9874264899999996E-7</v>
      </c>
    </row>
    <row r="7792" spans="1:8" x14ac:dyDescent="0.4">
      <c r="A7792" s="49"/>
      <c r="B7792" s="50" t="s">
        <v>222</v>
      </c>
      <c r="C7792" s="51">
        <v>2.30522E-7</v>
      </c>
      <c r="D7792" s="51">
        <v>1.3559400000000002E-7</v>
      </c>
      <c r="E7792" s="51">
        <v>5.62323E-8</v>
      </c>
      <c r="F7792" s="52">
        <v>1.7799999999999998E-7</v>
      </c>
      <c r="G7792" s="53">
        <v>6.0034829999999997E-7</v>
      </c>
      <c r="H7792" s="53">
        <f t="shared" si="121"/>
        <v>3.06177633E-7</v>
      </c>
    </row>
    <row r="7793" spans="1:8" x14ac:dyDescent="0.4">
      <c r="A7793" s="49"/>
      <c r="B7793" s="50" t="s">
        <v>362</v>
      </c>
      <c r="C7793" s="51">
        <v>5.0866500000000001E-8</v>
      </c>
      <c r="D7793" s="51">
        <v>1.3845E-7</v>
      </c>
      <c r="E7793" s="51">
        <v>1.10517E-7</v>
      </c>
      <c r="F7793" s="52">
        <v>3.2899999999999999E-7</v>
      </c>
      <c r="G7793" s="53">
        <v>6.2883349999999999E-7</v>
      </c>
      <c r="H7793" s="53">
        <f t="shared" si="121"/>
        <v>3.2070508499999998E-7</v>
      </c>
    </row>
    <row r="7794" spans="1:8" x14ac:dyDescent="0.4">
      <c r="A7794" s="49"/>
      <c r="B7794" s="50" t="s">
        <v>384</v>
      </c>
      <c r="C7794" s="51">
        <v>2.11401E-7</v>
      </c>
      <c r="D7794" s="51">
        <v>1.05418E-7</v>
      </c>
      <c r="E7794" s="51">
        <v>1.35693E-7</v>
      </c>
      <c r="F7794" s="52">
        <v>2.4600000000000001E-7</v>
      </c>
      <c r="G7794" s="53">
        <v>6.9851199999999998E-7</v>
      </c>
      <c r="H7794" s="53">
        <f t="shared" si="121"/>
        <v>3.5624112000000001E-7</v>
      </c>
    </row>
    <row r="7795" spans="1:8" x14ac:dyDescent="0.4">
      <c r="A7795" s="49"/>
      <c r="B7795" s="50" t="s">
        <v>379</v>
      </c>
      <c r="C7795" s="51">
        <v>2.8728000000000002E-7</v>
      </c>
      <c r="D7795" s="51">
        <v>1.63545E-7</v>
      </c>
      <c r="E7795" s="51">
        <v>1.12657E-7</v>
      </c>
      <c r="F7795" s="52">
        <v>2.7700000000000001E-7</v>
      </c>
      <c r="G7795" s="53">
        <v>8.4048199999999997E-7</v>
      </c>
      <c r="H7795" s="53">
        <f t="shared" si="121"/>
        <v>4.2864581999999999E-7</v>
      </c>
    </row>
    <row r="7796" spans="1:8" x14ac:dyDescent="0.4">
      <c r="A7796" s="49"/>
      <c r="B7796" s="50" t="s">
        <v>419</v>
      </c>
      <c r="C7796" s="51">
        <v>3.62129E-7</v>
      </c>
      <c r="D7796" s="51">
        <v>3.3364400000000002E-7</v>
      </c>
      <c r="E7796" s="51">
        <v>2.1081100000000002E-7</v>
      </c>
      <c r="F7796" s="52">
        <v>8.899999999999999E-8</v>
      </c>
      <c r="G7796" s="53">
        <v>9.9558399999999982E-7</v>
      </c>
      <c r="H7796" s="53">
        <f t="shared" si="121"/>
        <v>5.0774783999999992E-7</v>
      </c>
    </row>
    <row r="7797" spans="1:8" x14ac:dyDescent="0.4">
      <c r="A7797" s="49"/>
      <c r="B7797" s="50" t="s">
        <v>475</v>
      </c>
      <c r="C7797" s="51">
        <v>3.36267E-7</v>
      </c>
      <c r="D7797" s="51">
        <v>4.4941300000000003E-7</v>
      </c>
      <c r="E7797" s="51">
        <v>1.0680400000000001E-7</v>
      </c>
      <c r="F7797" s="52">
        <v>1.05E-7</v>
      </c>
      <c r="G7797" s="53">
        <v>9.9748400000000017E-7</v>
      </c>
      <c r="H7797" s="53">
        <f t="shared" si="121"/>
        <v>5.087168400000001E-7</v>
      </c>
    </row>
    <row r="7798" spans="1:8" x14ac:dyDescent="0.4">
      <c r="A7798" s="49"/>
      <c r="B7798" s="50" t="s">
        <v>428</v>
      </c>
      <c r="C7798" s="51">
        <v>2.54402E-7</v>
      </c>
      <c r="D7798" s="51">
        <v>2.67054E-7</v>
      </c>
      <c r="E7798" s="51">
        <v>1.35836E-7</v>
      </c>
      <c r="F7798" s="52">
        <v>4.3600000000000004E-7</v>
      </c>
      <c r="G7798" s="53">
        <v>1.093292E-6</v>
      </c>
      <c r="H7798" s="53">
        <f t="shared" si="121"/>
        <v>5.5757891999999994E-7</v>
      </c>
    </row>
    <row r="7799" spans="1:8" x14ac:dyDescent="0.4">
      <c r="A7799" s="49"/>
      <c r="B7799" s="50" t="s">
        <v>424</v>
      </c>
      <c r="C7799" s="51">
        <v>6.0008499999999999E-7</v>
      </c>
      <c r="D7799" s="51">
        <v>2.08299E-7</v>
      </c>
      <c r="E7799" s="51">
        <v>8.9576999999999995E-8</v>
      </c>
      <c r="F7799" s="52">
        <v>1.9599999999999998E-7</v>
      </c>
      <c r="G7799" s="53">
        <v>1.093961E-6</v>
      </c>
      <c r="H7799" s="53">
        <f t="shared" si="121"/>
        <v>5.5792010999999998E-7</v>
      </c>
    </row>
    <row r="7800" spans="1:8" x14ac:dyDescent="0.4">
      <c r="A7800" s="49"/>
      <c r="B7800" s="50" t="s">
        <v>221</v>
      </c>
      <c r="C7800" s="51">
        <v>1.8153200000000001E-7</v>
      </c>
      <c r="D7800" s="51">
        <v>3.4179000000000004E-7</v>
      </c>
      <c r="E7800" s="51">
        <v>1.8401100000000002E-7</v>
      </c>
      <c r="F7800" s="52">
        <v>5.6599999999999996E-7</v>
      </c>
      <c r="G7800" s="53">
        <v>1.273333E-6</v>
      </c>
      <c r="H7800" s="53">
        <f t="shared" si="121"/>
        <v>6.4939983E-7</v>
      </c>
    </row>
    <row r="7801" spans="1:8" x14ac:dyDescent="0.4">
      <c r="A7801" s="49"/>
      <c r="B7801" s="50" t="s">
        <v>363</v>
      </c>
      <c r="C7801" s="51">
        <v>4.1349799999999999E-7</v>
      </c>
      <c r="D7801" s="51">
        <v>2.5496299999999998E-7</v>
      </c>
      <c r="E7801" s="51">
        <v>4.33327E-7</v>
      </c>
      <c r="F7801" s="52">
        <v>3.2800000000000003E-7</v>
      </c>
      <c r="G7801" s="53">
        <v>1.4297879999999999E-6</v>
      </c>
      <c r="H7801" s="53">
        <f t="shared" si="121"/>
        <v>7.2919188000000002E-7</v>
      </c>
    </row>
    <row r="7802" spans="1:8" x14ac:dyDescent="0.4">
      <c r="A7802" s="49"/>
      <c r="B7802" s="50" t="s">
        <v>390</v>
      </c>
      <c r="C7802" s="51">
        <v>3.2034400000000003E-7</v>
      </c>
      <c r="D7802" s="51">
        <v>5.7446999999999998E-7</v>
      </c>
      <c r="E7802" s="51">
        <v>2.71459E-7</v>
      </c>
      <c r="F7802" s="52">
        <v>4.8999999999999997E-7</v>
      </c>
      <c r="G7802" s="53">
        <v>1.656273E-6</v>
      </c>
      <c r="H7802" s="53">
        <f t="shared" si="121"/>
        <v>8.4469923E-7</v>
      </c>
    </row>
    <row r="7803" spans="1:8" x14ac:dyDescent="0.4">
      <c r="A7803" s="49"/>
      <c r="B7803" s="50" t="s">
        <v>449</v>
      </c>
      <c r="C7803" s="51">
        <v>9.5009800000000007E-7</v>
      </c>
      <c r="D7803" s="51">
        <v>5.4169799999999998E-7</v>
      </c>
      <c r="E7803" s="51">
        <v>1.2314499999999998E-7</v>
      </c>
      <c r="F7803" s="52">
        <v>2.3200000000000001E-7</v>
      </c>
      <c r="G7803" s="53">
        <v>1.8469410000000001E-6</v>
      </c>
      <c r="H7803" s="53">
        <f t="shared" si="121"/>
        <v>9.4193991000000007E-7</v>
      </c>
    </row>
    <row r="7804" spans="1:8" x14ac:dyDescent="0.4">
      <c r="A7804" s="49"/>
      <c r="B7804" s="50" t="s">
        <v>431</v>
      </c>
      <c r="C7804" s="51">
        <v>4.2955300000000001E-7</v>
      </c>
      <c r="D7804" s="51">
        <v>1.0215599999999998E-6</v>
      </c>
      <c r="E7804" s="51">
        <v>2.8358099999999998E-7</v>
      </c>
      <c r="F7804" s="52">
        <v>1.02E-6</v>
      </c>
      <c r="G7804" s="53">
        <v>2.7546940000000003E-6</v>
      </c>
      <c r="H7804" s="53">
        <f t="shared" si="121"/>
        <v>1.4048939400000001E-6</v>
      </c>
    </row>
    <row r="7805" spans="1:8" x14ac:dyDescent="0.4">
      <c r="A7805" s="49"/>
      <c r="B7805" s="50" t="s">
        <v>447</v>
      </c>
      <c r="C7805" s="51">
        <v>1.14759E-6</v>
      </c>
      <c r="D7805" s="51">
        <v>6.1773699999999999E-7</v>
      </c>
      <c r="E7805" s="51">
        <v>4.0214700000000001E-7</v>
      </c>
      <c r="F7805" s="52">
        <v>8.2700000000000009E-7</v>
      </c>
      <c r="G7805" s="53">
        <v>2.994474E-6</v>
      </c>
      <c r="H7805" s="53">
        <f t="shared" si="121"/>
        <v>1.52718174E-6</v>
      </c>
    </row>
    <row r="7806" spans="1:8" x14ac:dyDescent="0.4">
      <c r="A7806" s="49"/>
      <c r="B7806" s="50" t="s">
        <v>459</v>
      </c>
      <c r="C7806" s="51">
        <v>1.09173E-6</v>
      </c>
      <c r="D7806" s="51">
        <v>2.1660400000000004E-6</v>
      </c>
      <c r="E7806" s="51">
        <v>5.2028899999999997E-8</v>
      </c>
      <c r="F7806" s="52">
        <v>2.8599999999999999E-7</v>
      </c>
      <c r="G7806" s="53">
        <v>3.5957988999999998E-6</v>
      </c>
      <c r="H7806" s="53">
        <f t="shared" si="121"/>
        <v>1.833857439E-6</v>
      </c>
    </row>
    <row r="7807" spans="1:8" x14ac:dyDescent="0.4">
      <c r="A7807" s="44" t="s">
        <v>283</v>
      </c>
      <c r="B7807" s="45" t="s">
        <v>72</v>
      </c>
      <c r="C7807" s="46">
        <v>1.1661800000000001E-8</v>
      </c>
      <c r="D7807" s="46">
        <v>3.6869400000000006E-8</v>
      </c>
      <c r="E7807" s="46">
        <v>3.6025900000000001E-9</v>
      </c>
      <c r="F7807" s="47">
        <v>2.5100000000000002E-9</v>
      </c>
      <c r="G7807" s="48">
        <v>5.4643790000000002E-8</v>
      </c>
      <c r="H7807" s="48">
        <f t="shared" si="121"/>
        <v>2.78683329E-8</v>
      </c>
    </row>
    <row r="7808" spans="1:8" x14ac:dyDescent="0.4">
      <c r="A7808" s="49"/>
      <c r="B7808" s="50" t="s">
        <v>451</v>
      </c>
      <c r="C7808" s="51">
        <v>1.3270399999999999E-8</v>
      </c>
      <c r="D7808" s="51">
        <v>4.1711500000000003E-8</v>
      </c>
      <c r="E7808" s="51">
        <v>3.0308200000000001E-9</v>
      </c>
      <c r="F7808" s="52">
        <v>1.1099999999999999E-9</v>
      </c>
      <c r="G7808" s="53">
        <v>5.9122720000000003E-8</v>
      </c>
      <c r="H7808" s="53">
        <f t="shared" si="121"/>
        <v>3.01525872E-8</v>
      </c>
    </row>
    <row r="7809" spans="1:8" x14ac:dyDescent="0.4">
      <c r="A7809" s="49"/>
      <c r="B7809" s="50" t="s">
        <v>61</v>
      </c>
      <c r="C7809" s="51">
        <v>1.3367E-8</v>
      </c>
      <c r="D7809" s="51">
        <v>4.0620900000000005E-8</v>
      </c>
      <c r="E7809" s="51">
        <v>3.5846400000000001E-9</v>
      </c>
      <c r="F7809" s="52">
        <v>2.23E-9</v>
      </c>
      <c r="G7809" s="53">
        <v>5.9802540000000008E-8</v>
      </c>
      <c r="H7809" s="53">
        <f t="shared" si="121"/>
        <v>3.0499295400000005E-8</v>
      </c>
    </row>
    <row r="7810" spans="1:8" x14ac:dyDescent="0.4">
      <c r="A7810" s="49"/>
      <c r="B7810" s="50" t="s">
        <v>376</v>
      </c>
      <c r="C7810" s="51">
        <v>1.3367E-8</v>
      </c>
      <c r="D7810" s="51">
        <v>4.0620900000000005E-8</v>
      </c>
      <c r="E7810" s="51">
        <v>3.5846400000000001E-9</v>
      </c>
      <c r="F7810" s="52">
        <v>2.23E-9</v>
      </c>
      <c r="G7810" s="53">
        <v>5.9802540000000008E-8</v>
      </c>
      <c r="H7810" s="53">
        <f t="shared" si="121"/>
        <v>3.0499295400000005E-8</v>
      </c>
    </row>
    <row r="7811" spans="1:8" x14ac:dyDescent="0.4">
      <c r="A7811" s="49"/>
      <c r="B7811" s="50" t="s">
        <v>377</v>
      </c>
      <c r="C7811" s="51">
        <v>1.3367E-8</v>
      </c>
      <c r="D7811" s="51">
        <v>4.0620900000000005E-8</v>
      </c>
      <c r="E7811" s="51">
        <v>3.5846400000000001E-9</v>
      </c>
      <c r="F7811" s="52">
        <v>2.23E-9</v>
      </c>
      <c r="G7811" s="53">
        <v>5.9802540000000008E-8</v>
      </c>
      <c r="H7811" s="53">
        <f t="shared" si="121"/>
        <v>3.0499295400000005E-8</v>
      </c>
    </row>
    <row r="7812" spans="1:8" x14ac:dyDescent="0.4">
      <c r="A7812" s="49"/>
      <c r="B7812" s="50" t="s">
        <v>435</v>
      </c>
      <c r="C7812" s="51">
        <v>1.77672E-8</v>
      </c>
      <c r="D7812" s="51">
        <v>4.29651E-8</v>
      </c>
      <c r="E7812" s="51">
        <v>3.3405399999999997E-9</v>
      </c>
      <c r="F7812" s="52">
        <v>1.8300000000000001E-9</v>
      </c>
      <c r="G7812" s="53">
        <v>6.5902839999999993E-8</v>
      </c>
      <c r="H7812" s="53">
        <f t="shared" si="121"/>
        <v>3.3610448399999999E-8</v>
      </c>
    </row>
    <row r="7813" spans="1:8" x14ac:dyDescent="0.4">
      <c r="A7813" s="49"/>
      <c r="B7813" s="50" t="s">
        <v>469</v>
      </c>
      <c r="C7813" s="51">
        <v>1.77672E-8</v>
      </c>
      <c r="D7813" s="51">
        <v>4.29651E-8</v>
      </c>
      <c r="E7813" s="51">
        <v>3.3405399999999997E-9</v>
      </c>
      <c r="F7813" s="52">
        <v>1.8300000000000001E-9</v>
      </c>
      <c r="G7813" s="53">
        <v>6.5902839999999993E-8</v>
      </c>
      <c r="H7813" s="53">
        <f t="shared" si="121"/>
        <v>3.3610448399999999E-8</v>
      </c>
    </row>
    <row r="7814" spans="1:8" x14ac:dyDescent="0.4">
      <c r="A7814" s="49"/>
      <c r="B7814" s="50" t="s">
        <v>317</v>
      </c>
      <c r="C7814" s="51">
        <v>1.7858499999999997E-8</v>
      </c>
      <c r="D7814" s="51">
        <v>4.28306E-8</v>
      </c>
      <c r="E7814" s="51">
        <v>3.3644200000000003E-9</v>
      </c>
      <c r="F7814" s="52">
        <v>1.9999999999999997E-9</v>
      </c>
      <c r="G7814" s="53">
        <v>6.6053519999999996E-8</v>
      </c>
      <c r="H7814" s="53">
        <f t="shared" si="121"/>
        <v>3.3687295199999997E-8</v>
      </c>
    </row>
    <row r="7815" spans="1:8" x14ac:dyDescent="0.4">
      <c r="A7815" s="49"/>
      <c r="B7815" s="50" t="s">
        <v>224</v>
      </c>
      <c r="C7815" s="51">
        <v>1.8296700000000002E-8</v>
      </c>
      <c r="D7815" s="51">
        <v>4.5432200000000004E-8</v>
      </c>
      <c r="E7815" s="51">
        <v>3.4176000000000003E-9</v>
      </c>
      <c r="F7815" s="52">
        <v>1.37E-9</v>
      </c>
      <c r="G7815" s="53">
        <v>6.8516500000000003E-8</v>
      </c>
      <c r="H7815" s="53">
        <f t="shared" si="121"/>
        <v>3.4943415000000001E-8</v>
      </c>
    </row>
    <row r="7816" spans="1:8" x14ac:dyDescent="0.4">
      <c r="A7816" s="49"/>
      <c r="B7816" s="50" t="s">
        <v>401</v>
      </c>
      <c r="C7816" s="51">
        <v>1.8605399999999999E-8</v>
      </c>
      <c r="D7816" s="51">
        <v>4.5196100000000002E-8</v>
      </c>
      <c r="E7816" s="51">
        <v>3.4942700000000002E-9</v>
      </c>
      <c r="F7816" s="52">
        <v>1.8300000000000001E-9</v>
      </c>
      <c r="G7816" s="53">
        <v>6.9125770000000006E-8</v>
      </c>
      <c r="H7816" s="53">
        <f t="shared" si="121"/>
        <v>3.5254142700000003E-8</v>
      </c>
    </row>
    <row r="7817" spans="1:8" x14ac:dyDescent="0.4">
      <c r="A7817" s="49"/>
      <c r="B7817" s="50" t="s">
        <v>223</v>
      </c>
      <c r="C7817" s="51">
        <v>1.8451700000000002E-8</v>
      </c>
      <c r="D7817" s="51">
        <v>4.4435299999999997E-8</v>
      </c>
      <c r="E7817" s="51">
        <v>4.1127100000000004E-9</v>
      </c>
      <c r="F7817" s="52">
        <v>3.1399999999999999E-9</v>
      </c>
      <c r="G7817" s="53">
        <v>7.0139709999999998E-8</v>
      </c>
      <c r="H7817" s="53">
        <f t="shared" ref="H7817:H7880" si="122">G7817*0.51</f>
        <v>3.5771252099999999E-8</v>
      </c>
    </row>
    <row r="7818" spans="1:8" x14ac:dyDescent="0.4">
      <c r="A7818" s="49"/>
      <c r="B7818" s="50" t="s">
        <v>356</v>
      </c>
      <c r="C7818" s="51">
        <v>1.8451700000000002E-8</v>
      </c>
      <c r="D7818" s="51">
        <v>4.4435299999999997E-8</v>
      </c>
      <c r="E7818" s="51">
        <v>4.1127100000000004E-9</v>
      </c>
      <c r="F7818" s="52">
        <v>3.1399999999999999E-9</v>
      </c>
      <c r="G7818" s="53">
        <v>7.0139709999999998E-8</v>
      </c>
      <c r="H7818" s="53">
        <f t="shared" si="122"/>
        <v>3.5771252099999999E-8</v>
      </c>
    </row>
    <row r="7819" spans="1:8" x14ac:dyDescent="0.4">
      <c r="A7819" s="49"/>
      <c r="B7819" s="50" t="s">
        <v>319</v>
      </c>
      <c r="C7819" s="51">
        <v>1.7099999999999998E-8</v>
      </c>
      <c r="D7819" s="51">
        <v>5.2782099999999995E-8</v>
      </c>
      <c r="E7819" s="51">
        <v>5.1800000000000007E-9</v>
      </c>
      <c r="F7819" s="52">
        <v>3.6399999999999998E-9</v>
      </c>
      <c r="G7819" s="53">
        <v>7.8702100000000004E-8</v>
      </c>
      <c r="H7819" s="53">
        <f t="shared" si="122"/>
        <v>4.0138071000000005E-8</v>
      </c>
    </row>
    <row r="7820" spans="1:8" x14ac:dyDescent="0.4">
      <c r="A7820" s="49"/>
      <c r="B7820" s="50" t="s">
        <v>320</v>
      </c>
      <c r="C7820" s="51">
        <v>1.7099999999999998E-8</v>
      </c>
      <c r="D7820" s="51">
        <v>5.2800000000000003E-8</v>
      </c>
      <c r="E7820" s="51">
        <v>5.1800000000000007E-9</v>
      </c>
      <c r="F7820" s="52">
        <v>3.6399999999999998E-9</v>
      </c>
      <c r="G7820" s="53">
        <v>7.8720000000000006E-8</v>
      </c>
      <c r="H7820" s="53">
        <f t="shared" si="122"/>
        <v>4.0147200000000006E-8</v>
      </c>
    </row>
    <row r="7821" spans="1:8" x14ac:dyDescent="0.4">
      <c r="A7821" s="49"/>
      <c r="B7821" s="50" t="s">
        <v>402</v>
      </c>
      <c r="C7821" s="51">
        <v>1.9753299999999998E-8</v>
      </c>
      <c r="D7821" s="51">
        <v>5.0181800000000001E-8</v>
      </c>
      <c r="E7821" s="51">
        <v>5.1284699999999998E-9</v>
      </c>
      <c r="F7821" s="52">
        <v>3.9600000000000004E-9</v>
      </c>
      <c r="G7821" s="53">
        <v>7.9023570000000009E-8</v>
      </c>
      <c r="H7821" s="53">
        <f t="shared" si="122"/>
        <v>4.0302020700000004E-8</v>
      </c>
    </row>
    <row r="7822" spans="1:8" x14ac:dyDescent="0.4">
      <c r="A7822" s="49"/>
      <c r="B7822" s="50" t="s">
        <v>137</v>
      </c>
      <c r="C7822" s="51">
        <v>1.8999500000000001E-8</v>
      </c>
      <c r="D7822" s="51">
        <v>5.64144E-8</v>
      </c>
      <c r="E7822" s="51">
        <v>5.6521700000000003E-9</v>
      </c>
      <c r="F7822" s="52">
        <v>5.5500000000000001E-9</v>
      </c>
      <c r="G7822" s="53">
        <v>8.6616070000000002E-8</v>
      </c>
      <c r="H7822" s="53">
        <f t="shared" si="122"/>
        <v>4.41741957E-8</v>
      </c>
    </row>
    <row r="7823" spans="1:8" x14ac:dyDescent="0.4">
      <c r="A7823" s="49"/>
      <c r="B7823" s="50" t="s">
        <v>226</v>
      </c>
      <c r="C7823" s="51">
        <v>3.0791500000000001E-8</v>
      </c>
      <c r="D7823" s="51">
        <v>5.9166799999999999E-8</v>
      </c>
      <c r="E7823" s="51">
        <v>5.2856200000000006E-9</v>
      </c>
      <c r="F7823" s="52">
        <v>4.08E-9</v>
      </c>
      <c r="G7823" s="53">
        <v>9.9323920000000011E-8</v>
      </c>
      <c r="H7823" s="53">
        <f t="shared" si="122"/>
        <v>5.0655199200000003E-8</v>
      </c>
    </row>
    <row r="7824" spans="1:8" x14ac:dyDescent="0.4">
      <c r="A7824" s="49"/>
      <c r="B7824" s="50" t="s">
        <v>452</v>
      </c>
      <c r="C7824" s="51">
        <v>3.55099E-8</v>
      </c>
      <c r="D7824" s="51">
        <v>5.7820300000000001E-8</v>
      </c>
      <c r="E7824" s="51">
        <v>5.1233800000000001E-9</v>
      </c>
      <c r="F7824" s="52">
        <v>3.8900000000000004E-9</v>
      </c>
      <c r="G7824" s="53">
        <v>1.0234357999999999E-7</v>
      </c>
      <c r="H7824" s="53">
        <f t="shared" si="122"/>
        <v>5.2195225799999994E-8</v>
      </c>
    </row>
    <row r="7825" spans="1:8" x14ac:dyDescent="0.4">
      <c r="A7825" s="49"/>
      <c r="B7825" s="50" t="s">
        <v>429</v>
      </c>
      <c r="C7825" s="51">
        <v>2.7217799999999998E-8</v>
      </c>
      <c r="D7825" s="51">
        <v>6.9080299999999997E-8</v>
      </c>
      <c r="E7825" s="51">
        <v>5.2648000000000003E-9</v>
      </c>
      <c r="F7825" s="52">
        <v>2.9699999999999999E-9</v>
      </c>
      <c r="G7825" s="53">
        <v>1.0453289999999999E-7</v>
      </c>
      <c r="H7825" s="53">
        <f t="shared" si="122"/>
        <v>5.3311779E-8</v>
      </c>
    </row>
    <row r="7826" spans="1:8" x14ac:dyDescent="0.4">
      <c r="A7826" s="49"/>
      <c r="B7826" s="50" t="s">
        <v>463</v>
      </c>
      <c r="C7826" s="51">
        <v>3.11919E-8</v>
      </c>
      <c r="D7826" s="51">
        <v>6.4279100000000008E-8</v>
      </c>
      <c r="E7826" s="51">
        <v>5.3318600000000002E-9</v>
      </c>
      <c r="F7826" s="52">
        <v>3.9700000000000001E-9</v>
      </c>
      <c r="G7826" s="53">
        <v>1.0477286000000002E-7</v>
      </c>
      <c r="H7826" s="53">
        <f t="shared" si="122"/>
        <v>5.3434158600000008E-8</v>
      </c>
    </row>
    <row r="7827" spans="1:8" x14ac:dyDescent="0.4">
      <c r="A7827" s="49"/>
      <c r="B7827" s="50" t="s">
        <v>225</v>
      </c>
      <c r="C7827" s="51">
        <v>3.7596899999999997E-8</v>
      </c>
      <c r="D7827" s="51">
        <v>8.8343899999999995E-8</v>
      </c>
      <c r="E7827" s="51">
        <v>7.9467699999999994E-9</v>
      </c>
      <c r="F7827" s="52">
        <v>6.4999999999999995E-9</v>
      </c>
      <c r="G7827" s="53">
        <v>1.4038757E-7</v>
      </c>
      <c r="H7827" s="53">
        <f t="shared" si="122"/>
        <v>7.1597660700000006E-8</v>
      </c>
    </row>
    <row r="7828" spans="1:8" x14ac:dyDescent="0.4">
      <c r="A7828" s="49"/>
      <c r="B7828" s="50" t="s">
        <v>359</v>
      </c>
      <c r="C7828" s="51">
        <v>2.8530999999999999E-8</v>
      </c>
      <c r="D7828" s="51">
        <v>1.09399E-7</v>
      </c>
      <c r="E7828" s="51">
        <v>8.1679699999999995E-9</v>
      </c>
      <c r="F7828" s="52">
        <v>3.1500000000000001E-9</v>
      </c>
      <c r="G7828" s="53">
        <v>1.4924797000000001E-7</v>
      </c>
      <c r="H7828" s="53">
        <f t="shared" si="122"/>
        <v>7.6116464700000012E-8</v>
      </c>
    </row>
    <row r="7829" spans="1:8" x14ac:dyDescent="0.4">
      <c r="A7829" s="49"/>
      <c r="B7829" s="50" t="s">
        <v>385</v>
      </c>
      <c r="C7829" s="51">
        <v>4.1408500000000003E-8</v>
      </c>
      <c r="D7829" s="51">
        <v>9.7010099999999999E-8</v>
      </c>
      <c r="E7829" s="51">
        <v>8.7182399999999995E-9</v>
      </c>
      <c r="F7829" s="52">
        <v>6.8800000000000002E-9</v>
      </c>
      <c r="G7829" s="53">
        <v>1.5401684E-7</v>
      </c>
      <c r="H7829" s="53">
        <f t="shared" si="122"/>
        <v>7.8548588400000005E-8</v>
      </c>
    </row>
    <row r="7830" spans="1:8" x14ac:dyDescent="0.4">
      <c r="A7830" s="49"/>
      <c r="B7830" s="50" t="s">
        <v>411</v>
      </c>
      <c r="C7830" s="51">
        <v>4.3747400000000003E-8</v>
      </c>
      <c r="D7830" s="51">
        <v>1.02841E-7</v>
      </c>
      <c r="E7830" s="51">
        <v>9.2090600000000009E-9</v>
      </c>
      <c r="F7830" s="52">
        <v>7.4300000000000002E-9</v>
      </c>
      <c r="G7830" s="53">
        <v>1.6322745999999998E-7</v>
      </c>
      <c r="H7830" s="53">
        <f t="shared" si="122"/>
        <v>8.3246004599999988E-8</v>
      </c>
    </row>
    <row r="7831" spans="1:8" x14ac:dyDescent="0.4">
      <c r="A7831" s="49"/>
      <c r="B7831" s="50" t="s">
        <v>439</v>
      </c>
      <c r="C7831" s="51">
        <v>4.3747400000000003E-8</v>
      </c>
      <c r="D7831" s="51">
        <v>1.02841E-7</v>
      </c>
      <c r="E7831" s="51">
        <v>9.2090600000000009E-9</v>
      </c>
      <c r="F7831" s="52">
        <v>7.4300000000000002E-9</v>
      </c>
      <c r="G7831" s="53">
        <v>1.6322745999999998E-7</v>
      </c>
      <c r="H7831" s="53">
        <f t="shared" si="122"/>
        <v>8.3246004599999988E-8</v>
      </c>
    </row>
    <row r="7832" spans="1:8" x14ac:dyDescent="0.4">
      <c r="A7832" s="49"/>
      <c r="B7832" s="50" t="s">
        <v>474</v>
      </c>
      <c r="C7832" s="51">
        <v>4.3747400000000003E-8</v>
      </c>
      <c r="D7832" s="51">
        <v>1.02841E-7</v>
      </c>
      <c r="E7832" s="51">
        <v>9.2090600000000009E-9</v>
      </c>
      <c r="F7832" s="52">
        <v>7.4300000000000002E-9</v>
      </c>
      <c r="G7832" s="53">
        <v>1.6322745999999998E-7</v>
      </c>
      <c r="H7832" s="53">
        <f t="shared" si="122"/>
        <v>8.3246004599999988E-8</v>
      </c>
    </row>
    <row r="7833" spans="1:8" x14ac:dyDescent="0.4">
      <c r="A7833" s="49"/>
      <c r="B7833" s="50" t="s">
        <v>440</v>
      </c>
      <c r="C7833" s="51">
        <v>4.3700000000000001E-8</v>
      </c>
      <c r="D7833" s="51">
        <v>1.03E-7</v>
      </c>
      <c r="E7833" s="51">
        <v>9.2099999999999994E-9</v>
      </c>
      <c r="F7833" s="52">
        <v>7.4300000000000002E-9</v>
      </c>
      <c r="G7833" s="53">
        <v>1.6333999999999998E-7</v>
      </c>
      <c r="H7833" s="53">
        <f t="shared" si="122"/>
        <v>8.3303399999999997E-8</v>
      </c>
    </row>
    <row r="7834" spans="1:8" x14ac:dyDescent="0.4">
      <c r="A7834" s="49"/>
      <c r="B7834" s="50" t="s">
        <v>368</v>
      </c>
      <c r="C7834" s="51">
        <v>4.8097499999999998E-8</v>
      </c>
      <c r="D7834" s="51">
        <v>1.1943E-7</v>
      </c>
      <c r="E7834" s="51">
        <v>8.984020000000001E-9</v>
      </c>
      <c r="F7834" s="52">
        <v>3.5899999999999998E-9</v>
      </c>
      <c r="G7834" s="53">
        <v>1.8010152000000001E-7</v>
      </c>
      <c r="H7834" s="53">
        <f t="shared" si="122"/>
        <v>9.1851775200000002E-8</v>
      </c>
    </row>
    <row r="7835" spans="1:8" x14ac:dyDescent="0.4">
      <c r="A7835" s="49"/>
      <c r="B7835" s="50" t="s">
        <v>434</v>
      </c>
      <c r="C7835" s="51">
        <v>4.6812600000000002E-8</v>
      </c>
      <c r="D7835" s="51">
        <v>1.18436E-7</v>
      </c>
      <c r="E7835" s="51">
        <v>9.6990199999999995E-9</v>
      </c>
      <c r="F7835" s="52">
        <v>1.24E-8</v>
      </c>
      <c r="G7835" s="53">
        <v>1.8734761999999999E-7</v>
      </c>
      <c r="H7835" s="53">
        <f t="shared" si="122"/>
        <v>9.5547286199999997E-8</v>
      </c>
    </row>
    <row r="7836" spans="1:8" x14ac:dyDescent="0.4">
      <c r="A7836" s="49"/>
      <c r="B7836" s="50" t="s">
        <v>443</v>
      </c>
      <c r="C7836" s="51">
        <v>6.0497300000000005E-8</v>
      </c>
      <c r="D7836" s="51">
        <v>1.1225199999999999E-7</v>
      </c>
      <c r="E7836" s="51">
        <v>9.4177300000000003E-9</v>
      </c>
      <c r="F7836" s="52">
        <v>7.1500000000000003E-9</v>
      </c>
      <c r="G7836" s="53">
        <v>1.8931703E-7</v>
      </c>
      <c r="H7836" s="53">
        <f t="shared" si="122"/>
        <v>9.6551685299999997E-8</v>
      </c>
    </row>
    <row r="7837" spans="1:8" x14ac:dyDescent="0.4">
      <c r="A7837" s="49"/>
      <c r="B7837" s="50" t="s">
        <v>444</v>
      </c>
      <c r="C7837" s="51">
        <v>6.8359400000000005E-8</v>
      </c>
      <c r="D7837" s="51">
        <v>1.47225E-7</v>
      </c>
      <c r="E7837" s="51">
        <v>1.3128499999999999E-8</v>
      </c>
      <c r="F7837" s="52">
        <v>1.33E-8</v>
      </c>
      <c r="G7837" s="53">
        <v>2.4201289999999997E-7</v>
      </c>
      <c r="H7837" s="53">
        <f t="shared" si="122"/>
        <v>1.2342657899999999E-7</v>
      </c>
    </row>
    <row r="7838" spans="1:8" x14ac:dyDescent="0.4">
      <c r="A7838" s="49"/>
      <c r="B7838" s="50" t="s">
        <v>378</v>
      </c>
      <c r="C7838" s="51">
        <v>7.7251900000000004E-8</v>
      </c>
      <c r="D7838" s="51">
        <v>2.1696700000000001E-7</v>
      </c>
      <c r="E7838" s="51">
        <v>1.6095E-8</v>
      </c>
      <c r="F7838" s="52">
        <v>2.9499999999999999E-8</v>
      </c>
      <c r="G7838" s="53">
        <v>3.3981390000000004E-7</v>
      </c>
      <c r="H7838" s="53">
        <f t="shared" si="122"/>
        <v>1.7330508900000003E-7</v>
      </c>
    </row>
    <row r="7839" spans="1:8" x14ac:dyDescent="0.4">
      <c r="A7839" s="49"/>
      <c r="B7839" s="50" t="s">
        <v>461</v>
      </c>
      <c r="C7839" s="51">
        <v>7.7251900000000004E-8</v>
      </c>
      <c r="D7839" s="51">
        <v>2.1696700000000001E-7</v>
      </c>
      <c r="E7839" s="51">
        <v>1.6095E-8</v>
      </c>
      <c r="F7839" s="52">
        <v>2.9499999999999999E-8</v>
      </c>
      <c r="G7839" s="53">
        <v>3.3981390000000004E-7</v>
      </c>
      <c r="H7839" s="53">
        <f t="shared" si="122"/>
        <v>1.7330508900000003E-7</v>
      </c>
    </row>
    <row r="7840" spans="1:8" x14ac:dyDescent="0.4">
      <c r="A7840" s="49"/>
      <c r="B7840" s="50" t="s">
        <v>87</v>
      </c>
      <c r="C7840" s="51">
        <v>1.3470499999999999E-7</v>
      </c>
      <c r="D7840" s="51">
        <v>1.8267799999999999E-7</v>
      </c>
      <c r="E7840" s="51">
        <v>1.4799399999999999E-8</v>
      </c>
      <c r="F7840" s="52">
        <v>1.11E-8</v>
      </c>
      <c r="G7840" s="53">
        <v>3.4328239999999996E-7</v>
      </c>
      <c r="H7840" s="53">
        <f t="shared" si="122"/>
        <v>1.7507402399999998E-7</v>
      </c>
    </row>
    <row r="7841" spans="1:8" x14ac:dyDescent="0.4">
      <c r="A7841" s="49"/>
      <c r="B7841" s="50" t="s">
        <v>333</v>
      </c>
      <c r="C7841" s="51">
        <v>8.0660100000000001E-8</v>
      </c>
      <c r="D7841" s="51">
        <v>2.2602200000000001E-7</v>
      </c>
      <c r="E7841" s="51">
        <v>1.6656100000000002E-8</v>
      </c>
      <c r="F7841" s="52">
        <v>2.9799999999999999E-8</v>
      </c>
      <c r="G7841" s="53">
        <v>3.5313820000000003E-7</v>
      </c>
      <c r="H7841" s="53">
        <f t="shared" si="122"/>
        <v>1.8010048200000003E-7</v>
      </c>
    </row>
    <row r="7842" spans="1:8" x14ac:dyDescent="0.4">
      <c r="A7842" s="49"/>
      <c r="B7842" s="50" t="s">
        <v>343</v>
      </c>
      <c r="C7842" s="51">
        <v>8.4380200000000003E-8</v>
      </c>
      <c r="D7842" s="51">
        <v>2.46109E-7</v>
      </c>
      <c r="E7842" s="51">
        <v>1.7009099999999999E-8</v>
      </c>
      <c r="F7842" s="52">
        <v>1.4500000000000001E-8</v>
      </c>
      <c r="G7842" s="53">
        <v>3.6199829999999996E-7</v>
      </c>
      <c r="H7842" s="53">
        <f t="shared" si="122"/>
        <v>1.8461913299999997E-7</v>
      </c>
    </row>
    <row r="7843" spans="1:8" x14ac:dyDescent="0.4">
      <c r="A7843" s="49"/>
      <c r="B7843" s="50" t="s">
        <v>465</v>
      </c>
      <c r="C7843" s="51">
        <v>1.3377500000000002E-7</v>
      </c>
      <c r="D7843" s="51">
        <v>1.9863800000000001E-7</v>
      </c>
      <c r="E7843" s="51">
        <v>1.7702000000000002E-8</v>
      </c>
      <c r="F7843" s="52">
        <v>1.46E-8</v>
      </c>
      <c r="G7843" s="53">
        <v>3.6471499999999997E-7</v>
      </c>
      <c r="H7843" s="53">
        <f t="shared" si="122"/>
        <v>1.8600464999999998E-7</v>
      </c>
    </row>
    <row r="7844" spans="1:8" x14ac:dyDescent="0.4">
      <c r="A7844" s="49"/>
      <c r="B7844" s="50" t="s">
        <v>277</v>
      </c>
      <c r="C7844" s="51">
        <v>9.7942500000000005E-8</v>
      </c>
      <c r="D7844" s="51">
        <v>3.0360199999999999E-7</v>
      </c>
      <c r="E7844" s="51">
        <v>4.7147099999999997E-9</v>
      </c>
      <c r="F7844" s="52">
        <v>7.1900000000000002E-8</v>
      </c>
      <c r="G7844" s="53">
        <v>4.7815920999999998E-7</v>
      </c>
      <c r="H7844" s="53">
        <f t="shared" si="122"/>
        <v>2.4386119709999998E-7</v>
      </c>
    </row>
    <row r="7845" spans="1:8" x14ac:dyDescent="0.4">
      <c r="A7845" s="49"/>
      <c r="B7845" s="50" t="s">
        <v>420</v>
      </c>
      <c r="C7845" s="51">
        <v>1.2536300000000001E-7</v>
      </c>
      <c r="D7845" s="51">
        <v>3.7018100000000002E-7</v>
      </c>
      <c r="E7845" s="51">
        <v>7.6796800000000005E-9</v>
      </c>
      <c r="F7845" s="52">
        <v>6.4599999999999996E-9</v>
      </c>
      <c r="G7845" s="53">
        <v>5.0968368000000006E-7</v>
      </c>
      <c r="H7845" s="53">
        <f t="shared" si="122"/>
        <v>2.5993867680000001E-7</v>
      </c>
    </row>
    <row r="7846" spans="1:8" x14ac:dyDescent="0.4">
      <c r="A7846" s="49"/>
      <c r="B7846" s="50" t="s">
        <v>349</v>
      </c>
      <c r="C7846" s="51">
        <v>9.5194399999999994E-8</v>
      </c>
      <c r="D7846" s="51">
        <v>3.6135199999999999E-7</v>
      </c>
      <c r="E7846" s="51">
        <v>2.1060299999999998E-8</v>
      </c>
      <c r="F7846" s="52">
        <v>3.3699999999999997E-8</v>
      </c>
      <c r="G7846" s="53">
        <v>5.1130669999999993E-7</v>
      </c>
      <c r="H7846" s="53">
        <f t="shared" si="122"/>
        <v>2.6076641699999994E-7</v>
      </c>
    </row>
    <row r="7847" spans="1:8" x14ac:dyDescent="0.4">
      <c r="A7847" s="49"/>
      <c r="B7847" s="50" t="s">
        <v>74</v>
      </c>
      <c r="C7847" s="51">
        <v>9.5194399999999994E-8</v>
      </c>
      <c r="D7847" s="51">
        <v>3.6135199999999999E-7</v>
      </c>
      <c r="E7847" s="51">
        <v>2.1060299999999998E-8</v>
      </c>
      <c r="F7847" s="52">
        <v>3.3699999999999997E-8</v>
      </c>
      <c r="G7847" s="53">
        <v>5.1130669999999993E-7</v>
      </c>
      <c r="H7847" s="53">
        <f t="shared" si="122"/>
        <v>2.6076641699999994E-7</v>
      </c>
    </row>
    <row r="7848" spans="1:8" x14ac:dyDescent="0.4">
      <c r="A7848" s="49"/>
      <c r="B7848" s="50" t="s">
        <v>350</v>
      </c>
      <c r="C7848" s="51">
        <v>9.5194399999999994E-8</v>
      </c>
      <c r="D7848" s="51">
        <v>3.6135199999999999E-7</v>
      </c>
      <c r="E7848" s="51">
        <v>2.1060299999999998E-8</v>
      </c>
      <c r="F7848" s="52">
        <v>3.3699999999999997E-8</v>
      </c>
      <c r="G7848" s="53">
        <v>5.1130669999999993E-7</v>
      </c>
      <c r="H7848" s="53">
        <f t="shared" si="122"/>
        <v>2.6076641699999994E-7</v>
      </c>
    </row>
    <row r="7849" spans="1:8" x14ac:dyDescent="0.4">
      <c r="A7849" s="49"/>
      <c r="B7849" s="50" t="s">
        <v>414</v>
      </c>
      <c r="C7849" s="51">
        <v>2.0031600000000001E-7</v>
      </c>
      <c r="D7849" s="51">
        <v>1.4868400000000001E-7</v>
      </c>
      <c r="E7849" s="51">
        <v>9.1583399999999989E-8</v>
      </c>
      <c r="F7849" s="52">
        <v>1.36E-7</v>
      </c>
      <c r="G7849" s="53">
        <v>5.7658340000000004E-7</v>
      </c>
      <c r="H7849" s="53">
        <f t="shared" si="122"/>
        <v>2.9405753400000003E-7</v>
      </c>
    </row>
    <row r="7850" spans="1:8" x14ac:dyDescent="0.4">
      <c r="A7850" s="49"/>
      <c r="B7850" s="50" t="s">
        <v>460</v>
      </c>
      <c r="C7850" s="51">
        <v>2.2858899999999998E-7</v>
      </c>
      <c r="D7850" s="51">
        <v>5.9551600000000008E-7</v>
      </c>
      <c r="E7850" s="51">
        <v>8.2106200000000012E-9</v>
      </c>
      <c r="F7850" s="52">
        <v>1.0399999999999999E-7</v>
      </c>
      <c r="G7850" s="53">
        <v>9.3631562000000006E-7</v>
      </c>
      <c r="H7850" s="53">
        <f t="shared" si="122"/>
        <v>4.7752096620000006E-7</v>
      </c>
    </row>
    <row r="7851" spans="1:8" x14ac:dyDescent="0.4">
      <c r="A7851" s="49"/>
      <c r="B7851" s="50" t="s">
        <v>80</v>
      </c>
      <c r="C7851" s="51">
        <v>2.29168E-7</v>
      </c>
      <c r="D7851" s="51">
        <v>7.9245400000000004E-7</v>
      </c>
      <c r="E7851" s="51">
        <v>5.1247299999999999E-8</v>
      </c>
      <c r="F7851" s="52">
        <v>1.06E-7</v>
      </c>
      <c r="G7851" s="53">
        <v>1.1788693000000001E-6</v>
      </c>
      <c r="H7851" s="53">
        <f t="shared" si="122"/>
        <v>6.0122334300000004E-7</v>
      </c>
    </row>
    <row r="7852" spans="1:8" x14ac:dyDescent="0.4">
      <c r="A7852" s="49"/>
      <c r="B7852" s="50" t="s">
        <v>298</v>
      </c>
      <c r="C7852" s="51">
        <v>1.8833000000000002E-7</v>
      </c>
      <c r="D7852" s="51">
        <v>1.1070599999999999E-6</v>
      </c>
      <c r="E7852" s="51">
        <v>7.3507800000000001E-8</v>
      </c>
      <c r="F7852" s="52">
        <v>4.15E-7</v>
      </c>
      <c r="G7852" s="53">
        <v>1.7838978E-6</v>
      </c>
      <c r="H7852" s="53">
        <f t="shared" si="122"/>
        <v>9.0978787800000003E-7</v>
      </c>
    </row>
    <row r="7853" spans="1:8" x14ac:dyDescent="0.4">
      <c r="A7853" s="49"/>
      <c r="B7853" s="50" t="s">
        <v>430</v>
      </c>
      <c r="C7853" s="51">
        <v>3.5499500000000001E-7</v>
      </c>
      <c r="D7853" s="51">
        <v>1.2946399999999999E-6</v>
      </c>
      <c r="E7853" s="51">
        <v>1.0040600000000001E-7</v>
      </c>
      <c r="F7853" s="52">
        <v>1.5899999999999998E-7</v>
      </c>
      <c r="G7853" s="53">
        <v>1.9090409999999999E-6</v>
      </c>
      <c r="H7853" s="53">
        <f t="shared" si="122"/>
        <v>9.7361091000000007E-7</v>
      </c>
    </row>
    <row r="7854" spans="1:8" x14ac:dyDescent="0.4">
      <c r="A7854" s="49"/>
      <c r="B7854" s="50" t="s">
        <v>409</v>
      </c>
      <c r="C7854" s="51">
        <v>3.4996599999999999E-6</v>
      </c>
      <c r="D7854" s="51">
        <v>2.1343099999999999E-6</v>
      </c>
      <c r="E7854" s="51">
        <v>8.4395200000000004E-7</v>
      </c>
      <c r="F7854" s="52">
        <v>1.7099999999999999E-6</v>
      </c>
      <c r="G7854" s="53">
        <v>8.1879220000000002E-6</v>
      </c>
      <c r="H7854" s="53">
        <f t="shared" si="122"/>
        <v>4.1758402200000005E-6</v>
      </c>
    </row>
    <row r="7855" spans="1:8" x14ac:dyDescent="0.4">
      <c r="A7855" s="44" t="s">
        <v>305</v>
      </c>
      <c r="B7855" s="45" t="s">
        <v>420</v>
      </c>
      <c r="C7855" s="46">
        <v>1.1927100000000001E-9</v>
      </c>
      <c r="D7855" s="46">
        <v>5.2027500000000001E-9</v>
      </c>
      <c r="E7855" s="46">
        <v>2.2066500000000001E-10</v>
      </c>
      <c r="F7855" s="47">
        <v>1.1300000000000001E-10</v>
      </c>
      <c r="G7855" s="48">
        <v>6.7291250000000004E-9</v>
      </c>
      <c r="H7855" s="48">
        <f t="shared" si="122"/>
        <v>3.4318537500000003E-9</v>
      </c>
    </row>
    <row r="7856" spans="1:8" x14ac:dyDescent="0.4">
      <c r="A7856" s="49"/>
      <c r="B7856" s="50" t="s">
        <v>434</v>
      </c>
      <c r="C7856" s="51">
        <v>3.5339799999999998E-9</v>
      </c>
      <c r="D7856" s="51">
        <v>8.2793000000000006E-9</v>
      </c>
      <c r="E7856" s="51">
        <v>7.4405500000000007E-10</v>
      </c>
      <c r="F7856" s="52">
        <v>5.8699999999999994E-10</v>
      </c>
      <c r="G7856" s="53">
        <v>1.3144334999999999E-8</v>
      </c>
      <c r="H7856" s="53">
        <f t="shared" si="122"/>
        <v>6.70361085E-9</v>
      </c>
    </row>
    <row r="7857" spans="1:8" x14ac:dyDescent="0.4">
      <c r="A7857" s="49"/>
      <c r="B7857" s="50" t="s">
        <v>226</v>
      </c>
      <c r="C7857" s="51">
        <v>3.8158099999999999E-9</v>
      </c>
      <c r="D7857" s="51">
        <v>8.9395499999999998E-9</v>
      </c>
      <c r="E7857" s="51">
        <v>8.0339099999999996E-10</v>
      </c>
      <c r="F7857" s="52">
        <v>6.3399999999999998E-10</v>
      </c>
      <c r="G7857" s="53">
        <v>1.4192751E-8</v>
      </c>
      <c r="H7857" s="53">
        <f t="shared" si="122"/>
        <v>7.2383030100000005E-9</v>
      </c>
    </row>
    <row r="7858" spans="1:8" x14ac:dyDescent="0.4">
      <c r="A7858" s="49"/>
      <c r="B7858" s="50" t="s">
        <v>463</v>
      </c>
      <c r="C7858" s="51">
        <v>3.8158099999999999E-9</v>
      </c>
      <c r="D7858" s="51">
        <v>8.9395499999999998E-9</v>
      </c>
      <c r="E7858" s="51">
        <v>8.0339099999999996E-10</v>
      </c>
      <c r="F7858" s="52">
        <v>6.3399999999999998E-10</v>
      </c>
      <c r="G7858" s="53">
        <v>1.4192751E-8</v>
      </c>
      <c r="H7858" s="53">
        <f t="shared" si="122"/>
        <v>7.2383030100000005E-9</v>
      </c>
    </row>
    <row r="7859" spans="1:8" x14ac:dyDescent="0.4">
      <c r="A7859" s="49"/>
      <c r="B7859" s="50" t="s">
        <v>443</v>
      </c>
      <c r="C7859" s="51">
        <v>3.8199999999999996E-9</v>
      </c>
      <c r="D7859" s="51">
        <v>8.9395499999999998E-9</v>
      </c>
      <c r="E7859" s="51">
        <v>8.0339099999999996E-10</v>
      </c>
      <c r="F7859" s="52">
        <v>6.3399999999999998E-10</v>
      </c>
      <c r="G7859" s="53">
        <v>1.4196940999999999E-8</v>
      </c>
      <c r="H7859" s="53">
        <f t="shared" si="122"/>
        <v>7.2404399099999993E-9</v>
      </c>
    </row>
    <row r="7860" spans="1:8" x14ac:dyDescent="0.4">
      <c r="A7860" s="49"/>
      <c r="B7860" s="50" t="s">
        <v>385</v>
      </c>
      <c r="C7860" s="51">
        <v>3.9444199999999995E-9</v>
      </c>
      <c r="D7860" s="51">
        <v>9.2408599999999999E-9</v>
      </c>
      <c r="E7860" s="51">
        <v>8.3047300000000005E-10</v>
      </c>
      <c r="F7860" s="52">
        <v>6.5600000000000001E-10</v>
      </c>
      <c r="G7860" s="53">
        <v>1.4671752999999998E-8</v>
      </c>
      <c r="H7860" s="53">
        <f t="shared" si="122"/>
        <v>7.482594029999999E-9</v>
      </c>
    </row>
    <row r="7861" spans="1:8" x14ac:dyDescent="0.4">
      <c r="A7861" s="49"/>
      <c r="B7861" s="50" t="s">
        <v>411</v>
      </c>
      <c r="C7861" s="51">
        <v>4.16681E-9</v>
      </c>
      <c r="D7861" s="51">
        <v>9.7618699999999999E-9</v>
      </c>
      <c r="E7861" s="51">
        <v>8.77293E-10</v>
      </c>
      <c r="F7861" s="52">
        <v>6.9299999999999999E-10</v>
      </c>
      <c r="G7861" s="53">
        <v>1.5498973E-8</v>
      </c>
      <c r="H7861" s="53">
        <f t="shared" si="122"/>
        <v>7.9044762299999999E-9</v>
      </c>
    </row>
    <row r="7862" spans="1:8" x14ac:dyDescent="0.4">
      <c r="A7862" s="49"/>
      <c r="B7862" s="50" t="s">
        <v>439</v>
      </c>
      <c r="C7862" s="51">
        <v>4.16681E-9</v>
      </c>
      <c r="D7862" s="51">
        <v>9.7618699999999999E-9</v>
      </c>
      <c r="E7862" s="51">
        <v>8.77293E-10</v>
      </c>
      <c r="F7862" s="52">
        <v>6.9299999999999999E-10</v>
      </c>
      <c r="G7862" s="53">
        <v>1.5498973E-8</v>
      </c>
      <c r="H7862" s="53">
        <f t="shared" si="122"/>
        <v>7.9044762299999999E-9</v>
      </c>
    </row>
    <row r="7863" spans="1:8" x14ac:dyDescent="0.4">
      <c r="A7863" s="49"/>
      <c r="B7863" s="50" t="s">
        <v>474</v>
      </c>
      <c r="C7863" s="51">
        <v>4.16681E-9</v>
      </c>
      <c r="D7863" s="51">
        <v>9.7618699999999999E-9</v>
      </c>
      <c r="E7863" s="51">
        <v>8.77293E-10</v>
      </c>
      <c r="F7863" s="52">
        <v>6.9299999999999999E-10</v>
      </c>
      <c r="G7863" s="53">
        <v>1.5498973E-8</v>
      </c>
      <c r="H7863" s="53">
        <f t="shared" si="122"/>
        <v>7.9044762299999999E-9</v>
      </c>
    </row>
    <row r="7864" spans="1:8" x14ac:dyDescent="0.4">
      <c r="A7864" s="49"/>
      <c r="B7864" s="50" t="s">
        <v>440</v>
      </c>
      <c r="C7864" s="51">
        <v>4.1700000000000003E-9</v>
      </c>
      <c r="D7864" s="51">
        <v>9.7599999999999994E-9</v>
      </c>
      <c r="E7864" s="51">
        <v>8.7700000000000007E-10</v>
      </c>
      <c r="F7864" s="52">
        <v>6.9299999999999999E-10</v>
      </c>
      <c r="G7864" s="53">
        <v>1.55E-8</v>
      </c>
      <c r="H7864" s="53">
        <f t="shared" si="122"/>
        <v>7.9050000000000003E-9</v>
      </c>
    </row>
    <row r="7865" spans="1:8" x14ac:dyDescent="0.4">
      <c r="A7865" s="49"/>
      <c r="B7865" s="50" t="s">
        <v>388</v>
      </c>
      <c r="C7865" s="51">
        <v>8.5855600000000003E-9</v>
      </c>
      <c r="D7865" s="51">
        <v>1.3278199999999999E-8</v>
      </c>
      <c r="E7865" s="51">
        <v>1.08243E-9</v>
      </c>
      <c r="F7865" s="52">
        <v>7.5099999999999999E-10</v>
      </c>
      <c r="G7865" s="53">
        <v>2.3697190000000001E-8</v>
      </c>
      <c r="H7865" s="53">
        <f t="shared" si="122"/>
        <v>1.2085566900000001E-8</v>
      </c>
    </row>
    <row r="7866" spans="1:8" x14ac:dyDescent="0.4">
      <c r="A7866" s="49"/>
      <c r="B7866" s="50" t="s">
        <v>225</v>
      </c>
      <c r="C7866" s="51">
        <v>1.4500000000000001E-8</v>
      </c>
      <c r="D7866" s="51">
        <v>4.0482499999999999E-8</v>
      </c>
      <c r="E7866" s="51">
        <v>3.4499999999999999E-9</v>
      </c>
      <c r="F7866" s="52">
        <v>4.5299999999999999E-9</v>
      </c>
      <c r="G7866" s="53">
        <v>6.2962500000000005E-8</v>
      </c>
      <c r="H7866" s="53">
        <f t="shared" si="122"/>
        <v>3.2110875000000005E-8</v>
      </c>
    </row>
    <row r="7867" spans="1:8" x14ac:dyDescent="0.4">
      <c r="A7867" s="49"/>
      <c r="B7867" s="50" t="s">
        <v>444</v>
      </c>
      <c r="C7867" s="51">
        <v>2.04599E-8</v>
      </c>
      <c r="D7867" s="51">
        <v>4.5295700000000001E-8</v>
      </c>
      <c r="E7867" s="51">
        <v>3.9857200000000002E-9</v>
      </c>
      <c r="F7867" s="52">
        <v>4.5499999999999994E-9</v>
      </c>
      <c r="G7867" s="53">
        <v>7.4291320000000009E-8</v>
      </c>
      <c r="H7867" s="53">
        <f t="shared" si="122"/>
        <v>3.7888573200000006E-8</v>
      </c>
    </row>
    <row r="7868" spans="1:8" x14ac:dyDescent="0.4">
      <c r="A7868" s="49"/>
      <c r="B7868" s="50" t="s">
        <v>80</v>
      </c>
      <c r="C7868" s="51">
        <v>1.5999999999999998E-8</v>
      </c>
      <c r="D7868" s="51">
        <v>5.0899999999999999E-8</v>
      </c>
      <c r="E7868" s="51">
        <v>4.0580599999999999E-9</v>
      </c>
      <c r="F7868" s="52">
        <v>6.7700000000000004E-9</v>
      </c>
      <c r="G7868" s="53">
        <v>7.7728059999999999E-8</v>
      </c>
      <c r="H7868" s="53">
        <f t="shared" si="122"/>
        <v>3.96413106E-8</v>
      </c>
    </row>
    <row r="7869" spans="1:8" x14ac:dyDescent="0.4">
      <c r="A7869" s="49"/>
      <c r="B7869" s="50" t="s">
        <v>465</v>
      </c>
      <c r="C7869" s="51">
        <v>4.4728399999999997E-8</v>
      </c>
      <c r="D7869" s="51">
        <v>6.7580899999999996E-8</v>
      </c>
      <c r="E7869" s="51">
        <v>5.9256299999999999E-9</v>
      </c>
      <c r="F7869" s="52">
        <v>4.8799999999999997E-9</v>
      </c>
      <c r="G7869" s="53">
        <v>1.2311492999999999E-7</v>
      </c>
      <c r="H7869" s="53">
        <f t="shared" si="122"/>
        <v>6.2788614299999995E-8</v>
      </c>
    </row>
    <row r="7870" spans="1:8" x14ac:dyDescent="0.4">
      <c r="A7870" s="49"/>
      <c r="B7870" s="50" t="s">
        <v>227</v>
      </c>
      <c r="C7870" s="51">
        <v>1.55084E-9</v>
      </c>
      <c r="D7870" s="51">
        <v>4.02199E-8</v>
      </c>
      <c r="E7870" s="51">
        <v>6.01592E-10</v>
      </c>
      <c r="F7870" s="52">
        <v>8.8200000000000009E-8</v>
      </c>
      <c r="G7870" s="53">
        <v>1.30572332E-7</v>
      </c>
      <c r="H7870" s="53">
        <f t="shared" si="122"/>
        <v>6.6591889320000007E-8</v>
      </c>
    </row>
    <row r="7871" spans="1:8" x14ac:dyDescent="0.4">
      <c r="A7871" s="49"/>
      <c r="B7871" s="50" t="s">
        <v>87</v>
      </c>
      <c r="C7871" s="51">
        <v>8.9200000000000005E-8</v>
      </c>
      <c r="D7871" s="51">
        <v>2.8044899999999997E-7</v>
      </c>
      <c r="E7871" s="51">
        <v>2.29E-8</v>
      </c>
      <c r="F7871" s="52">
        <v>3.55E-8</v>
      </c>
      <c r="G7871" s="53">
        <v>4.28049E-7</v>
      </c>
      <c r="H7871" s="53">
        <f t="shared" si="122"/>
        <v>2.1830499000000001E-7</v>
      </c>
    </row>
    <row r="7872" spans="1:8" x14ac:dyDescent="0.4">
      <c r="A7872" s="44" t="s">
        <v>404</v>
      </c>
      <c r="B7872" s="45" t="s">
        <v>403</v>
      </c>
      <c r="C7872" s="46">
        <v>3.1199999999999999E-5</v>
      </c>
      <c r="D7872" s="46">
        <v>2.4299999999999998E-5</v>
      </c>
      <c r="E7872" s="46">
        <v>1.7899999999999998E-5</v>
      </c>
      <c r="F7872" s="47">
        <v>4.0300000000000004E-5</v>
      </c>
      <c r="G7872" s="48">
        <v>1.137E-4</v>
      </c>
      <c r="H7872" s="48">
        <f t="shared" si="122"/>
        <v>5.7986999999999999E-5</v>
      </c>
    </row>
    <row r="7873" spans="1:8" x14ac:dyDescent="0.4">
      <c r="A7873" s="49"/>
      <c r="B7873" s="50" t="s">
        <v>409</v>
      </c>
      <c r="C7873" s="51">
        <v>7.6700000000000008E-5</v>
      </c>
      <c r="D7873" s="51">
        <v>3.8808199999999999E-5</v>
      </c>
      <c r="E7873" s="51">
        <v>2.1000000000000002E-5</v>
      </c>
      <c r="F7873" s="52">
        <v>4.5199999999999994E-5</v>
      </c>
      <c r="G7873" s="53">
        <v>1.8170819999999998E-4</v>
      </c>
      <c r="H7873" s="53">
        <f t="shared" si="122"/>
        <v>9.2671181999999985E-5</v>
      </c>
    </row>
    <row r="7874" spans="1:8" x14ac:dyDescent="0.4">
      <c r="A7874" s="44" t="s">
        <v>174</v>
      </c>
      <c r="B7874" s="45" t="s">
        <v>359</v>
      </c>
      <c r="C7874" s="46">
        <v>1.7876900000000001E-9</v>
      </c>
      <c r="D7874" s="46">
        <v>5.6518900000000004E-9</v>
      </c>
      <c r="E7874" s="46">
        <v>5.5225900000000001E-10</v>
      </c>
      <c r="F7874" s="47">
        <v>3.8400000000000002E-10</v>
      </c>
      <c r="G7874" s="48">
        <v>8.375839E-9</v>
      </c>
      <c r="H7874" s="48">
        <f t="shared" si="122"/>
        <v>4.2716778900000002E-9</v>
      </c>
    </row>
    <row r="7875" spans="1:8" x14ac:dyDescent="0.4">
      <c r="A7875" s="49"/>
      <c r="B7875" s="50" t="s">
        <v>451</v>
      </c>
      <c r="C7875" s="51">
        <v>2.2620800000000001E-9</v>
      </c>
      <c r="D7875" s="51">
        <v>5.6169000000000003E-9</v>
      </c>
      <c r="E7875" s="51">
        <v>4.2252699999999996E-10</v>
      </c>
      <c r="F7875" s="52">
        <v>1.6899999999999999E-10</v>
      </c>
      <c r="G7875" s="53">
        <v>8.4705070000000002E-9</v>
      </c>
      <c r="H7875" s="53">
        <f t="shared" si="122"/>
        <v>4.3199585700000005E-9</v>
      </c>
    </row>
    <row r="7876" spans="1:8" x14ac:dyDescent="0.4">
      <c r="A7876" s="49"/>
      <c r="B7876" s="50" t="s">
        <v>376</v>
      </c>
      <c r="C7876" s="51">
        <v>1.9588799999999998E-9</v>
      </c>
      <c r="D7876" s="51">
        <v>5.9761500000000007E-9</v>
      </c>
      <c r="E7876" s="51">
        <v>5.2653000000000004E-10</v>
      </c>
      <c r="F7876" s="52">
        <v>3.2599999999999996E-10</v>
      </c>
      <c r="G7876" s="53">
        <v>8.7875599999999994E-9</v>
      </c>
      <c r="H7876" s="53">
        <f t="shared" si="122"/>
        <v>4.4816555999999994E-9</v>
      </c>
    </row>
    <row r="7877" spans="1:8" x14ac:dyDescent="0.4">
      <c r="A7877" s="49"/>
      <c r="B7877" s="50" t="s">
        <v>377</v>
      </c>
      <c r="C7877" s="51">
        <v>1.9588799999999998E-9</v>
      </c>
      <c r="D7877" s="51">
        <v>5.9761500000000007E-9</v>
      </c>
      <c r="E7877" s="51">
        <v>5.2653000000000004E-10</v>
      </c>
      <c r="F7877" s="52">
        <v>3.2599999999999996E-10</v>
      </c>
      <c r="G7877" s="53">
        <v>8.7875599999999994E-9</v>
      </c>
      <c r="H7877" s="53">
        <f t="shared" si="122"/>
        <v>4.4816555999999994E-9</v>
      </c>
    </row>
    <row r="7878" spans="1:8" x14ac:dyDescent="0.4">
      <c r="A7878" s="49"/>
      <c r="B7878" s="50" t="s">
        <v>61</v>
      </c>
      <c r="C7878" s="51">
        <v>1.9599999999999998E-9</v>
      </c>
      <c r="D7878" s="51">
        <v>5.9800000000000004E-9</v>
      </c>
      <c r="E7878" s="51">
        <v>5.2700000000000004E-10</v>
      </c>
      <c r="F7878" s="52">
        <v>3.2599999999999996E-10</v>
      </c>
      <c r="G7878" s="53">
        <v>8.7929999999999997E-9</v>
      </c>
      <c r="H7878" s="53">
        <f t="shared" si="122"/>
        <v>4.4844299999999996E-9</v>
      </c>
    </row>
    <row r="7879" spans="1:8" x14ac:dyDescent="0.4">
      <c r="A7879" s="49"/>
      <c r="B7879" s="50" t="s">
        <v>317</v>
      </c>
      <c r="C7879" s="51">
        <v>2.4506100000000001E-9</v>
      </c>
      <c r="D7879" s="51">
        <v>5.8769700000000006E-9</v>
      </c>
      <c r="E7879" s="51">
        <v>4.6168999999999998E-10</v>
      </c>
      <c r="F7879" s="52">
        <v>2.7500000000000003E-10</v>
      </c>
      <c r="G7879" s="53">
        <v>9.064270000000001E-9</v>
      </c>
      <c r="H7879" s="53">
        <f t="shared" si="122"/>
        <v>4.6227777000000005E-9</v>
      </c>
    </row>
    <row r="7880" spans="1:8" x14ac:dyDescent="0.4">
      <c r="A7880" s="49"/>
      <c r="B7880" s="50" t="s">
        <v>402</v>
      </c>
      <c r="C7880" s="51">
        <v>2.49269E-9</v>
      </c>
      <c r="D7880" s="51">
        <v>6.3325099999999997E-9</v>
      </c>
      <c r="E7880" s="51">
        <v>6.4716900000000004E-10</v>
      </c>
      <c r="F7880" s="52">
        <v>4.9999999999999993E-10</v>
      </c>
      <c r="G7880" s="53">
        <v>9.9723690000000001E-9</v>
      </c>
      <c r="H7880" s="53">
        <f t="shared" si="122"/>
        <v>5.0859081899999999E-9</v>
      </c>
    </row>
    <row r="7881" spans="1:8" x14ac:dyDescent="0.4">
      <c r="A7881" s="49"/>
      <c r="B7881" s="50" t="s">
        <v>224</v>
      </c>
      <c r="C7881" s="51">
        <v>3.0171400000000002E-9</v>
      </c>
      <c r="D7881" s="51">
        <v>7.4917899999999994E-9</v>
      </c>
      <c r="E7881" s="51">
        <v>5.6356299999999999E-10</v>
      </c>
      <c r="F7881" s="52">
        <v>2.25E-10</v>
      </c>
      <c r="G7881" s="53">
        <v>1.1297493E-8</v>
      </c>
      <c r="H7881" s="53">
        <f t="shared" ref="H7881:H7944" si="123">G7881*0.51</f>
        <v>5.7617214299999998E-9</v>
      </c>
    </row>
    <row r="7882" spans="1:8" x14ac:dyDescent="0.4">
      <c r="A7882" s="49"/>
      <c r="B7882" s="50" t="s">
        <v>401</v>
      </c>
      <c r="C7882" s="51">
        <v>3.0464900000000003E-9</v>
      </c>
      <c r="D7882" s="51">
        <v>7.40014E-9</v>
      </c>
      <c r="E7882" s="51">
        <v>5.7216499999999996E-10</v>
      </c>
      <c r="F7882" s="52">
        <v>3E-10</v>
      </c>
      <c r="G7882" s="53">
        <v>1.1318795000000001E-8</v>
      </c>
      <c r="H7882" s="53">
        <f t="shared" si="123"/>
        <v>5.7725854500000008E-9</v>
      </c>
    </row>
    <row r="7883" spans="1:8" x14ac:dyDescent="0.4">
      <c r="A7883" s="49"/>
      <c r="B7883" s="50" t="s">
        <v>226</v>
      </c>
      <c r="C7883" s="51">
        <v>4.4860399999999999E-9</v>
      </c>
      <c r="D7883" s="51">
        <v>9.1226499999999993E-9</v>
      </c>
      <c r="E7883" s="51">
        <v>8.2391300000000003E-10</v>
      </c>
      <c r="F7883" s="52">
        <v>6.3900000000000007E-10</v>
      </c>
      <c r="G7883" s="53">
        <v>1.5071603E-8</v>
      </c>
      <c r="H7883" s="53">
        <f t="shared" si="123"/>
        <v>7.6865175300000008E-9</v>
      </c>
    </row>
    <row r="7884" spans="1:8" x14ac:dyDescent="0.4">
      <c r="A7884" s="49"/>
      <c r="B7884" s="50" t="s">
        <v>429</v>
      </c>
      <c r="C7884" s="51">
        <v>3.9700000000000001E-9</v>
      </c>
      <c r="D7884" s="51">
        <v>1.0086899999999999E-8</v>
      </c>
      <c r="E7884" s="51">
        <v>7.6899999999999993E-10</v>
      </c>
      <c r="F7884" s="52">
        <v>4.35E-10</v>
      </c>
      <c r="G7884" s="53">
        <v>1.5260900000000001E-8</v>
      </c>
      <c r="H7884" s="53">
        <f t="shared" si="123"/>
        <v>7.7830590000000015E-9</v>
      </c>
    </row>
    <row r="7885" spans="1:8" x14ac:dyDescent="0.4">
      <c r="A7885" s="49"/>
      <c r="B7885" s="50" t="s">
        <v>452</v>
      </c>
      <c r="C7885" s="51">
        <v>5.1943300000000002E-9</v>
      </c>
      <c r="D7885" s="51">
        <v>8.7162700000000001E-9</v>
      </c>
      <c r="E7885" s="51">
        <v>7.8211700000000006E-10</v>
      </c>
      <c r="F7885" s="52">
        <v>5.9500000000000001E-10</v>
      </c>
      <c r="G7885" s="53">
        <v>1.5287717E-8</v>
      </c>
      <c r="H7885" s="53">
        <f t="shared" si="123"/>
        <v>7.7967356700000009E-9</v>
      </c>
    </row>
    <row r="7886" spans="1:8" x14ac:dyDescent="0.4">
      <c r="A7886" s="49"/>
      <c r="B7886" s="50" t="s">
        <v>319</v>
      </c>
      <c r="C7886" s="51">
        <v>3.4765600000000002E-9</v>
      </c>
      <c r="D7886" s="51">
        <v>1.0801499999999999E-8</v>
      </c>
      <c r="E7886" s="51">
        <v>1.0589200000000001E-9</v>
      </c>
      <c r="F7886" s="52">
        <v>7.4300000000000002E-10</v>
      </c>
      <c r="G7886" s="53">
        <v>1.6079979999999999E-8</v>
      </c>
      <c r="H7886" s="53">
        <f t="shared" si="123"/>
        <v>8.2007897999999993E-9</v>
      </c>
    </row>
    <row r="7887" spans="1:8" x14ac:dyDescent="0.4">
      <c r="A7887" s="49"/>
      <c r="B7887" s="50" t="s">
        <v>320</v>
      </c>
      <c r="C7887" s="51">
        <v>3.48E-9</v>
      </c>
      <c r="D7887" s="51">
        <v>1.0800000000000001E-8</v>
      </c>
      <c r="E7887" s="51">
        <v>1.0600000000000001E-9</v>
      </c>
      <c r="F7887" s="52">
        <v>7.4300000000000002E-10</v>
      </c>
      <c r="G7887" s="53">
        <v>1.6082999999999999E-8</v>
      </c>
      <c r="H7887" s="53">
        <f t="shared" si="123"/>
        <v>8.2023299999999989E-9</v>
      </c>
    </row>
    <row r="7888" spans="1:8" x14ac:dyDescent="0.4">
      <c r="A7888" s="49"/>
      <c r="B7888" s="50" t="s">
        <v>371</v>
      </c>
      <c r="C7888" s="51">
        <v>2.8709299999999997E-9</v>
      </c>
      <c r="D7888" s="51">
        <v>1.3818900000000001E-8</v>
      </c>
      <c r="E7888" s="51">
        <v>5.2992999999999995E-10</v>
      </c>
      <c r="F7888" s="52">
        <v>2.8599999999999999E-10</v>
      </c>
      <c r="G7888" s="53">
        <v>1.7505759999999998E-8</v>
      </c>
      <c r="H7888" s="53">
        <f t="shared" si="123"/>
        <v>8.9279375999999989E-9</v>
      </c>
    </row>
    <row r="7889" spans="1:8" x14ac:dyDescent="0.4">
      <c r="A7889" s="49"/>
      <c r="B7889" s="50" t="s">
        <v>433</v>
      </c>
      <c r="C7889" s="51">
        <v>5.191E-9</v>
      </c>
      <c r="D7889" s="51">
        <v>1.1087800000000001E-8</v>
      </c>
      <c r="E7889" s="51">
        <v>8.3376799999999999E-10</v>
      </c>
      <c r="F7889" s="52">
        <v>1.1599999999999999E-9</v>
      </c>
      <c r="G7889" s="53">
        <v>1.8272568000000002E-8</v>
      </c>
      <c r="H7889" s="53">
        <f t="shared" si="123"/>
        <v>9.3190096800000007E-9</v>
      </c>
    </row>
    <row r="7890" spans="1:8" x14ac:dyDescent="0.4">
      <c r="A7890" s="49"/>
      <c r="B7890" s="50" t="s">
        <v>72</v>
      </c>
      <c r="C7890" s="51">
        <v>4.6651700000000003E-9</v>
      </c>
      <c r="D7890" s="51">
        <v>1.4749199999999999E-8</v>
      </c>
      <c r="E7890" s="51">
        <v>1.44118E-9</v>
      </c>
      <c r="F7890" s="52">
        <v>9.9999999999999986E-10</v>
      </c>
      <c r="G7890" s="53">
        <v>2.1855550000000003E-8</v>
      </c>
      <c r="H7890" s="53">
        <f t="shared" si="123"/>
        <v>1.1146330500000002E-8</v>
      </c>
    </row>
    <row r="7891" spans="1:8" x14ac:dyDescent="0.4">
      <c r="A7891" s="49"/>
      <c r="B7891" s="50" t="s">
        <v>368</v>
      </c>
      <c r="C7891" s="51">
        <v>6.0823799999999998E-9</v>
      </c>
      <c r="D7891" s="51">
        <v>1.5103E-8</v>
      </c>
      <c r="E7891" s="51">
        <v>1.1361100000000001E-9</v>
      </c>
      <c r="F7891" s="52">
        <v>4.5400000000000003E-10</v>
      </c>
      <c r="G7891" s="53">
        <v>2.2775490000000001E-8</v>
      </c>
      <c r="H7891" s="53">
        <f t="shared" si="123"/>
        <v>1.1615499900000001E-8</v>
      </c>
    </row>
    <row r="7892" spans="1:8" x14ac:dyDescent="0.4">
      <c r="A7892" s="49"/>
      <c r="B7892" s="50" t="s">
        <v>438</v>
      </c>
      <c r="C7892" s="51">
        <v>1.40842E-8</v>
      </c>
      <c r="D7892" s="51">
        <v>8.1125400000000002E-9</v>
      </c>
      <c r="E7892" s="51">
        <v>6.9320299999999997E-10</v>
      </c>
      <c r="F7892" s="52">
        <v>2.93E-9</v>
      </c>
      <c r="G7892" s="53">
        <v>2.5819943000000001E-8</v>
      </c>
      <c r="H7892" s="53">
        <f t="shared" si="123"/>
        <v>1.316817093E-8</v>
      </c>
    </row>
    <row r="7893" spans="1:8" x14ac:dyDescent="0.4">
      <c r="A7893" s="49"/>
      <c r="B7893" s="50" t="s">
        <v>434</v>
      </c>
      <c r="C7893" s="51">
        <v>7.2544199999999999E-9</v>
      </c>
      <c r="D7893" s="51">
        <v>1.66074E-8</v>
      </c>
      <c r="E7893" s="51">
        <v>1.29522E-9</v>
      </c>
      <c r="F7893" s="52">
        <v>1.7799999999999999E-9</v>
      </c>
      <c r="G7893" s="53">
        <v>2.6937039999999998E-8</v>
      </c>
      <c r="H7893" s="53">
        <f t="shared" si="123"/>
        <v>1.3737890399999998E-8</v>
      </c>
    </row>
    <row r="7894" spans="1:8" x14ac:dyDescent="0.4">
      <c r="A7894" s="49"/>
      <c r="B7894" s="50" t="s">
        <v>408</v>
      </c>
      <c r="C7894" s="51">
        <v>1.34371E-8</v>
      </c>
      <c r="D7894" s="51">
        <v>9.9689700000000002E-9</v>
      </c>
      <c r="E7894" s="51">
        <v>4.96151E-10</v>
      </c>
      <c r="F7894" s="52">
        <v>3.2600000000000003E-9</v>
      </c>
      <c r="G7894" s="53">
        <v>2.7162221E-8</v>
      </c>
      <c r="H7894" s="53">
        <f t="shared" si="123"/>
        <v>1.3852732710000001E-8</v>
      </c>
    </row>
    <row r="7895" spans="1:8" x14ac:dyDescent="0.4">
      <c r="A7895" s="49"/>
      <c r="B7895" s="50" t="s">
        <v>223</v>
      </c>
      <c r="C7895" s="51">
        <v>7.7500799999999989E-9</v>
      </c>
      <c r="D7895" s="51">
        <v>1.86501E-8</v>
      </c>
      <c r="E7895" s="51">
        <v>1.7218800000000001E-9</v>
      </c>
      <c r="F7895" s="52">
        <v>1.31E-9</v>
      </c>
      <c r="G7895" s="53">
        <v>2.9432059999999998E-8</v>
      </c>
      <c r="H7895" s="53">
        <f t="shared" si="123"/>
        <v>1.5010350599999999E-8</v>
      </c>
    </row>
    <row r="7896" spans="1:8" x14ac:dyDescent="0.4">
      <c r="A7896" s="49"/>
      <c r="B7896" s="50" t="s">
        <v>356</v>
      </c>
      <c r="C7896" s="51">
        <v>7.7500799999999989E-9</v>
      </c>
      <c r="D7896" s="51">
        <v>1.86501E-8</v>
      </c>
      <c r="E7896" s="51">
        <v>1.7218800000000001E-9</v>
      </c>
      <c r="F7896" s="52">
        <v>1.31E-9</v>
      </c>
      <c r="G7896" s="53">
        <v>2.9432059999999998E-8</v>
      </c>
      <c r="H7896" s="53">
        <f t="shared" si="123"/>
        <v>1.5010350599999999E-8</v>
      </c>
    </row>
    <row r="7897" spans="1:8" x14ac:dyDescent="0.4">
      <c r="A7897" s="49"/>
      <c r="B7897" s="50" t="s">
        <v>385</v>
      </c>
      <c r="C7897" s="51">
        <v>7.9128699999999994E-9</v>
      </c>
      <c r="D7897" s="51">
        <v>1.8538100000000002E-8</v>
      </c>
      <c r="E7897" s="51">
        <v>1.666E-9</v>
      </c>
      <c r="F7897" s="52">
        <v>1.32E-9</v>
      </c>
      <c r="G7897" s="53">
        <v>2.9436970000000001E-8</v>
      </c>
      <c r="H7897" s="53">
        <f t="shared" si="123"/>
        <v>1.5012854700000002E-8</v>
      </c>
    </row>
    <row r="7898" spans="1:8" x14ac:dyDescent="0.4">
      <c r="A7898" s="49"/>
      <c r="B7898" s="50" t="s">
        <v>345</v>
      </c>
      <c r="C7898" s="51">
        <v>1.5999999999999998E-8</v>
      </c>
      <c r="D7898" s="51">
        <v>1.1199999999999999E-8</v>
      </c>
      <c r="E7898" s="51">
        <v>8.5700000000000004E-10</v>
      </c>
      <c r="F7898" s="52">
        <v>3.4999999999999999E-9</v>
      </c>
      <c r="G7898" s="53">
        <v>3.1556999999999996E-8</v>
      </c>
      <c r="H7898" s="53">
        <f t="shared" si="123"/>
        <v>1.6094069999999998E-8</v>
      </c>
    </row>
    <row r="7899" spans="1:8" x14ac:dyDescent="0.4">
      <c r="A7899" s="49"/>
      <c r="B7899" s="50" t="s">
        <v>463</v>
      </c>
      <c r="C7899" s="51">
        <v>8.9899999999999998E-9</v>
      </c>
      <c r="D7899" s="51">
        <v>1.9000000000000001E-8</v>
      </c>
      <c r="E7899" s="51">
        <v>1.32E-9</v>
      </c>
      <c r="F7899" s="52">
        <v>2.8400000000000001E-9</v>
      </c>
      <c r="G7899" s="53">
        <v>3.215E-8</v>
      </c>
      <c r="H7899" s="53">
        <f t="shared" si="123"/>
        <v>1.6396500000000001E-8</v>
      </c>
    </row>
    <row r="7900" spans="1:8" x14ac:dyDescent="0.4">
      <c r="A7900" s="49"/>
      <c r="B7900" s="50" t="s">
        <v>137</v>
      </c>
      <c r="C7900" s="51">
        <v>7.1755299999999999E-9</v>
      </c>
      <c r="D7900" s="51">
        <v>2.1472899999999998E-8</v>
      </c>
      <c r="E7900" s="51">
        <v>2.13857E-9</v>
      </c>
      <c r="F7900" s="52">
        <v>2.09E-9</v>
      </c>
      <c r="G7900" s="53">
        <v>3.2876999999999997E-8</v>
      </c>
      <c r="H7900" s="53">
        <f t="shared" si="123"/>
        <v>1.6767269999999997E-8</v>
      </c>
    </row>
    <row r="7901" spans="1:8" x14ac:dyDescent="0.4">
      <c r="A7901" s="49"/>
      <c r="B7901" s="50" t="s">
        <v>334</v>
      </c>
      <c r="C7901" s="51">
        <v>1.78714E-8</v>
      </c>
      <c r="D7901" s="51">
        <v>1.11096E-8</v>
      </c>
      <c r="E7901" s="51">
        <v>8.18377E-10</v>
      </c>
      <c r="F7901" s="52">
        <v>4.0300000000000004E-9</v>
      </c>
      <c r="G7901" s="53">
        <v>3.3829377000000002E-8</v>
      </c>
      <c r="H7901" s="53">
        <f t="shared" si="123"/>
        <v>1.7252982270000001E-8</v>
      </c>
    </row>
    <row r="7902" spans="1:8" x14ac:dyDescent="0.4">
      <c r="A7902" s="49"/>
      <c r="B7902" s="50" t="s">
        <v>432</v>
      </c>
      <c r="C7902" s="51">
        <v>9.5183300000000006E-9</v>
      </c>
      <c r="D7902" s="51">
        <v>2.1229500000000002E-8</v>
      </c>
      <c r="E7902" s="51">
        <v>2.5411599999999999E-9</v>
      </c>
      <c r="F7902" s="52">
        <v>2.8200000000000002E-9</v>
      </c>
      <c r="G7902" s="53">
        <v>3.6108989999999999E-8</v>
      </c>
      <c r="H7902" s="53">
        <f t="shared" si="123"/>
        <v>1.8415584899999999E-8</v>
      </c>
    </row>
    <row r="7903" spans="1:8" x14ac:dyDescent="0.4">
      <c r="A7903" s="49"/>
      <c r="B7903" s="50" t="s">
        <v>435</v>
      </c>
      <c r="C7903" s="51">
        <v>9.41215E-9</v>
      </c>
      <c r="D7903" s="51">
        <v>2.3501400000000002E-8</v>
      </c>
      <c r="E7903" s="51">
        <v>1.2747400000000001E-9</v>
      </c>
      <c r="F7903" s="52">
        <v>2.2999999999999999E-9</v>
      </c>
      <c r="G7903" s="53">
        <v>3.6488290000000002E-8</v>
      </c>
      <c r="H7903" s="53">
        <f t="shared" si="123"/>
        <v>1.8609027900000002E-8</v>
      </c>
    </row>
    <row r="7904" spans="1:8" x14ac:dyDescent="0.4">
      <c r="A7904" s="49"/>
      <c r="B7904" s="50" t="s">
        <v>469</v>
      </c>
      <c r="C7904" s="51">
        <v>9.41215E-9</v>
      </c>
      <c r="D7904" s="51">
        <v>2.3501400000000002E-8</v>
      </c>
      <c r="E7904" s="51">
        <v>1.2747400000000001E-9</v>
      </c>
      <c r="F7904" s="52">
        <v>2.2999999999999999E-9</v>
      </c>
      <c r="G7904" s="53">
        <v>3.6488290000000002E-8</v>
      </c>
      <c r="H7904" s="53">
        <f t="shared" si="123"/>
        <v>1.8609027900000002E-8</v>
      </c>
    </row>
    <row r="7905" spans="1:8" x14ac:dyDescent="0.4">
      <c r="A7905" s="49"/>
      <c r="B7905" s="50" t="s">
        <v>443</v>
      </c>
      <c r="C7905" s="51">
        <v>1.26E-8</v>
      </c>
      <c r="D7905" s="51">
        <v>2.27007E-8</v>
      </c>
      <c r="E7905" s="51">
        <v>1.8859699999999998E-9</v>
      </c>
      <c r="F7905" s="52">
        <v>1.4200000000000001E-9</v>
      </c>
      <c r="G7905" s="53">
        <v>3.8606669999999997E-8</v>
      </c>
      <c r="H7905" s="53">
        <f t="shared" si="123"/>
        <v>1.9689401699999999E-8</v>
      </c>
    </row>
    <row r="7906" spans="1:8" x14ac:dyDescent="0.4">
      <c r="A7906" s="49"/>
      <c r="B7906" s="50" t="s">
        <v>444</v>
      </c>
      <c r="C7906" s="51">
        <v>1.3500099999999999E-8</v>
      </c>
      <c r="D7906" s="51">
        <v>2.24319E-8</v>
      </c>
      <c r="E7906" s="51">
        <v>1.9040099999999999E-9</v>
      </c>
      <c r="F7906" s="52">
        <v>1.4599999999999999E-9</v>
      </c>
      <c r="G7906" s="53">
        <v>3.9296010000000006E-8</v>
      </c>
      <c r="H7906" s="53">
        <f t="shared" si="123"/>
        <v>2.0040965100000004E-8</v>
      </c>
    </row>
    <row r="7907" spans="1:8" x14ac:dyDescent="0.4">
      <c r="A7907" s="49"/>
      <c r="B7907" s="50" t="s">
        <v>346</v>
      </c>
      <c r="C7907" s="51">
        <v>8.81772E-9</v>
      </c>
      <c r="D7907" s="51">
        <v>2.3758500000000001E-8</v>
      </c>
      <c r="E7907" s="51">
        <v>1.7174499999999999E-9</v>
      </c>
      <c r="F7907" s="52">
        <v>5.28E-9</v>
      </c>
      <c r="G7907" s="53">
        <v>3.9573670000000002E-8</v>
      </c>
      <c r="H7907" s="53">
        <f t="shared" si="123"/>
        <v>2.01825717E-8</v>
      </c>
    </row>
    <row r="7908" spans="1:8" x14ac:dyDescent="0.4">
      <c r="A7908" s="49"/>
      <c r="B7908" s="50" t="s">
        <v>219</v>
      </c>
      <c r="C7908" s="51">
        <v>2.2237400000000001E-8</v>
      </c>
      <c r="D7908" s="51">
        <v>1.32009E-8</v>
      </c>
      <c r="E7908" s="51">
        <v>1.4616099999999999E-9</v>
      </c>
      <c r="F7908" s="52">
        <v>5.2400000000000001E-9</v>
      </c>
      <c r="G7908" s="53">
        <v>4.2139910000000003E-8</v>
      </c>
      <c r="H7908" s="53">
        <f t="shared" si="123"/>
        <v>2.1491354100000002E-8</v>
      </c>
    </row>
    <row r="7909" spans="1:8" x14ac:dyDescent="0.4">
      <c r="A7909" s="49"/>
      <c r="B7909" s="50" t="s">
        <v>343</v>
      </c>
      <c r="C7909" s="51">
        <v>1.19605E-8</v>
      </c>
      <c r="D7909" s="51">
        <v>2.8424200000000001E-8</v>
      </c>
      <c r="E7909" s="51">
        <v>2.9018799999999999E-9</v>
      </c>
      <c r="F7909" s="52">
        <v>2.1200000000000001E-9</v>
      </c>
      <c r="G7909" s="53">
        <v>4.5406579999999996E-8</v>
      </c>
      <c r="H7909" s="53">
        <f t="shared" si="123"/>
        <v>2.3157355799999998E-8</v>
      </c>
    </row>
    <row r="7910" spans="1:8" x14ac:dyDescent="0.4">
      <c r="A7910" s="49"/>
      <c r="B7910" s="50" t="s">
        <v>418</v>
      </c>
      <c r="C7910" s="51">
        <v>2.4899500000000001E-8</v>
      </c>
      <c r="D7910" s="51">
        <v>1.5335299999999998E-8</v>
      </c>
      <c r="E7910" s="51">
        <v>1.1507600000000001E-9</v>
      </c>
      <c r="F7910" s="52">
        <v>5.5899999999999999E-9</v>
      </c>
      <c r="G7910" s="53">
        <v>4.6975559999999995E-8</v>
      </c>
      <c r="H7910" s="53">
        <f t="shared" si="123"/>
        <v>2.3957535599999999E-8</v>
      </c>
    </row>
    <row r="7911" spans="1:8" x14ac:dyDescent="0.4">
      <c r="A7911" s="49"/>
      <c r="B7911" s="50" t="s">
        <v>468</v>
      </c>
      <c r="C7911" s="51">
        <v>2.0699999999999997E-8</v>
      </c>
      <c r="D7911" s="51">
        <v>1.42E-8</v>
      </c>
      <c r="E7911" s="51">
        <v>8.3600000000000001E-9</v>
      </c>
      <c r="F7911" s="52">
        <v>5.8100000000000004E-9</v>
      </c>
      <c r="G7911" s="53">
        <v>4.9069999999999995E-8</v>
      </c>
      <c r="H7911" s="53">
        <f t="shared" si="123"/>
        <v>2.5025699999999999E-8</v>
      </c>
    </row>
    <row r="7912" spans="1:8" x14ac:dyDescent="0.4">
      <c r="A7912" s="49"/>
      <c r="B7912" s="50" t="s">
        <v>420</v>
      </c>
      <c r="C7912" s="51">
        <v>1.26E-8</v>
      </c>
      <c r="D7912" s="51">
        <v>3.8500000000000001E-8</v>
      </c>
      <c r="E7912" s="51">
        <v>8.99E-10</v>
      </c>
      <c r="F7912" s="52">
        <v>6.9199999999999999E-10</v>
      </c>
      <c r="G7912" s="53">
        <v>5.2690999999999998E-8</v>
      </c>
      <c r="H7912" s="53">
        <f t="shared" si="123"/>
        <v>2.6872409999999999E-8</v>
      </c>
    </row>
    <row r="7913" spans="1:8" x14ac:dyDescent="0.4">
      <c r="A7913" s="49"/>
      <c r="B7913" s="50" t="s">
        <v>344</v>
      </c>
      <c r="C7913" s="51">
        <v>2.7057099999999997E-8</v>
      </c>
      <c r="D7913" s="51">
        <v>1.6812100000000001E-8</v>
      </c>
      <c r="E7913" s="51">
        <v>2.6422700000000002E-9</v>
      </c>
      <c r="F7913" s="52">
        <v>6.3300000000000003E-9</v>
      </c>
      <c r="G7913" s="53">
        <v>5.2841469999999994E-8</v>
      </c>
      <c r="H7913" s="53">
        <f t="shared" si="123"/>
        <v>2.6949149699999998E-8</v>
      </c>
    </row>
    <row r="7914" spans="1:8" x14ac:dyDescent="0.4">
      <c r="A7914" s="49"/>
      <c r="B7914" s="50" t="s">
        <v>388</v>
      </c>
      <c r="C7914" s="51">
        <v>1.9284500000000003E-8</v>
      </c>
      <c r="D7914" s="51">
        <v>2.9792099999999998E-8</v>
      </c>
      <c r="E7914" s="51">
        <v>2.4337099999999999E-9</v>
      </c>
      <c r="F7914" s="52">
        <v>1.7000000000000001E-9</v>
      </c>
      <c r="G7914" s="53">
        <v>5.3210310000000004E-8</v>
      </c>
      <c r="H7914" s="53">
        <f t="shared" si="123"/>
        <v>2.7137258100000001E-8</v>
      </c>
    </row>
    <row r="7915" spans="1:8" x14ac:dyDescent="0.4">
      <c r="A7915" s="49"/>
      <c r="B7915" s="50" t="s">
        <v>448</v>
      </c>
      <c r="C7915" s="51">
        <v>2.4323799999999999E-8</v>
      </c>
      <c r="D7915" s="51">
        <v>2.38072E-8</v>
      </c>
      <c r="E7915" s="51">
        <v>1.35165E-9</v>
      </c>
      <c r="F7915" s="52">
        <v>5.3600000000000005E-9</v>
      </c>
      <c r="G7915" s="53">
        <v>5.4842650000000004E-8</v>
      </c>
      <c r="H7915" s="53">
        <f t="shared" si="123"/>
        <v>2.7969751500000003E-8</v>
      </c>
    </row>
    <row r="7916" spans="1:8" x14ac:dyDescent="0.4">
      <c r="A7916" s="49"/>
      <c r="B7916" s="50" t="s">
        <v>395</v>
      </c>
      <c r="C7916" s="51">
        <v>1.67022E-8</v>
      </c>
      <c r="D7916" s="51">
        <v>4.1771599999999997E-8</v>
      </c>
      <c r="E7916" s="51">
        <v>8.6378600000000004E-10</v>
      </c>
      <c r="F7916" s="52">
        <v>6.0800000000000005E-9</v>
      </c>
      <c r="G7916" s="53">
        <v>6.5417585999999991E-8</v>
      </c>
      <c r="H7916" s="53">
        <f t="shared" si="123"/>
        <v>3.3362968859999998E-8</v>
      </c>
    </row>
    <row r="7917" spans="1:8" x14ac:dyDescent="0.4">
      <c r="A7917" s="49"/>
      <c r="B7917" s="50" t="s">
        <v>357</v>
      </c>
      <c r="C7917" s="51">
        <v>1.44E-8</v>
      </c>
      <c r="D7917" s="51">
        <v>4.4700000000000003E-8</v>
      </c>
      <c r="E7917" s="51">
        <v>3.5200000000000003E-9</v>
      </c>
      <c r="F7917" s="52">
        <v>3.53E-9</v>
      </c>
      <c r="G7917" s="53">
        <v>6.6149999999999993E-8</v>
      </c>
      <c r="H7917" s="53">
        <f t="shared" si="123"/>
        <v>3.3736499999999999E-8</v>
      </c>
    </row>
    <row r="7918" spans="1:8" x14ac:dyDescent="0.4">
      <c r="A7918" s="49"/>
      <c r="B7918" s="50" t="s">
        <v>375</v>
      </c>
      <c r="C7918" s="51">
        <v>1.81E-8</v>
      </c>
      <c r="D7918" s="51">
        <v>4.1199999999999998E-8</v>
      </c>
      <c r="E7918" s="51">
        <v>2.6000000000000001E-9</v>
      </c>
      <c r="F7918" s="52">
        <v>1.0600000000000001E-8</v>
      </c>
      <c r="G7918" s="53">
        <v>7.2499999999999994E-8</v>
      </c>
      <c r="H7918" s="53">
        <f t="shared" si="123"/>
        <v>3.6974999999999999E-8</v>
      </c>
    </row>
    <row r="7919" spans="1:8" x14ac:dyDescent="0.4">
      <c r="A7919" s="49"/>
      <c r="B7919" s="50" t="s">
        <v>437</v>
      </c>
      <c r="C7919" s="51">
        <v>1.0840599999999999E-8</v>
      </c>
      <c r="D7919" s="51">
        <v>3.2494E-8</v>
      </c>
      <c r="E7919" s="51">
        <v>3.4440900000000005E-10</v>
      </c>
      <c r="F7919" s="52">
        <v>3.6600000000000003E-8</v>
      </c>
      <c r="G7919" s="53">
        <v>8.0279008999999993E-8</v>
      </c>
      <c r="H7919" s="53">
        <f t="shared" si="123"/>
        <v>4.0942294589999997E-8</v>
      </c>
    </row>
    <row r="7920" spans="1:8" x14ac:dyDescent="0.4">
      <c r="A7920" s="49"/>
      <c r="B7920" s="50" t="s">
        <v>350</v>
      </c>
      <c r="C7920" s="51">
        <v>1.99E-8</v>
      </c>
      <c r="D7920" s="51">
        <v>4.7880300000000006E-8</v>
      </c>
      <c r="E7920" s="51">
        <v>7.8899400000000006E-9</v>
      </c>
      <c r="F7920" s="52">
        <v>1.35E-8</v>
      </c>
      <c r="G7920" s="53">
        <v>8.9170240000000007E-8</v>
      </c>
      <c r="H7920" s="53">
        <f t="shared" si="123"/>
        <v>4.5476822400000007E-8</v>
      </c>
    </row>
    <row r="7921" spans="1:8" x14ac:dyDescent="0.4">
      <c r="A7921" s="49"/>
      <c r="B7921" s="50" t="s">
        <v>349</v>
      </c>
      <c r="C7921" s="51">
        <v>1.9917100000000001E-8</v>
      </c>
      <c r="D7921" s="51">
        <v>4.7880300000000006E-8</v>
      </c>
      <c r="E7921" s="51">
        <v>7.8899400000000006E-9</v>
      </c>
      <c r="F7921" s="52">
        <v>1.35E-8</v>
      </c>
      <c r="G7921" s="53">
        <v>8.9187340000000006E-8</v>
      </c>
      <c r="H7921" s="53">
        <f t="shared" si="123"/>
        <v>4.5485543400000004E-8</v>
      </c>
    </row>
    <row r="7922" spans="1:8" x14ac:dyDescent="0.4">
      <c r="A7922" s="49"/>
      <c r="B7922" s="50" t="s">
        <v>74</v>
      </c>
      <c r="C7922" s="51">
        <v>1.9917100000000001E-8</v>
      </c>
      <c r="D7922" s="51">
        <v>4.7880300000000006E-8</v>
      </c>
      <c r="E7922" s="51">
        <v>7.8899400000000006E-9</v>
      </c>
      <c r="F7922" s="52">
        <v>1.35E-8</v>
      </c>
      <c r="G7922" s="53">
        <v>8.9187340000000006E-8</v>
      </c>
      <c r="H7922" s="53">
        <f t="shared" si="123"/>
        <v>4.5485543400000004E-8</v>
      </c>
    </row>
    <row r="7923" spans="1:8" x14ac:dyDescent="0.4">
      <c r="A7923" s="49"/>
      <c r="B7923" s="50" t="s">
        <v>394</v>
      </c>
      <c r="C7923" s="51">
        <v>1.1646100000000001E-8</v>
      </c>
      <c r="D7923" s="51">
        <v>6.3456199999999994E-8</v>
      </c>
      <c r="E7923" s="51">
        <v>3.9773699999999999E-10</v>
      </c>
      <c r="F7923" s="52">
        <v>1.55E-8</v>
      </c>
      <c r="G7923" s="53">
        <v>9.1000036999999996E-8</v>
      </c>
      <c r="H7923" s="53">
        <f t="shared" si="123"/>
        <v>4.6410018869999997E-8</v>
      </c>
    </row>
    <row r="7924" spans="1:8" x14ac:dyDescent="0.4">
      <c r="A7924" s="49"/>
      <c r="B7924" s="50" t="s">
        <v>354</v>
      </c>
      <c r="C7924" s="51">
        <v>4.3099999999999996E-8</v>
      </c>
      <c r="D7924" s="51">
        <v>2.5200000000000001E-8</v>
      </c>
      <c r="E7924" s="51">
        <v>9.0699999999999995E-9</v>
      </c>
      <c r="F7924" s="52">
        <v>1.4500000000000001E-8</v>
      </c>
      <c r="G7924" s="53">
        <v>9.1870000000000001E-8</v>
      </c>
      <c r="H7924" s="53">
        <f t="shared" si="123"/>
        <v>4.6853700000000001E-8</v>
      </c>
    </row>
    <row r="7925" spans="1:8" x14ac:dyDescent="0.4">
      <c r="A7925" s="49"/>
      <c r="B7925" s="50" t="s">
        <v>464</v>
      </c>
      <c r="C7925" s="51">
        <v>1.14E-8</v>
      </c>
      <c r="D7925" s="51">
        <v>6.2318500000000003E-8</v>
      </c>
      <c r="E7925" s="51">
        <v>7.0244600000000006E-10</v>
      </c>
      <c r="F7925" s="52">
        <v>1.8199999999999998E-8</v>
      </c>
      <c r="G7925" s="53">
        <v>9.2620945999999995E-8</v>
      </c>
      <c r="H7925" s="53">
        <f t="shared" si="123"/>
        <v>4.7236682460000002E-8</v>
      </c>
    </row>
    <row r="7926" spans="1:8" x14ac:dyDescent="0.4">
      <c r="A7926" s="49"/>
      <c r="B7926" s="50" t="s">
        <v>217</v>
      </c>
      <c r="C7926" s="51">
        <v>4.42305E-8</v>
      </c>
      <c r="D7926" s="51">
        <v>2.9315800000000002E-8</v>
      </c>
      <c r="E7926" s="51">
        <v>6.6014900000000005E-9</v>
      </c>
      <c r="F7926" s="52">
        <v>1.51E-8</v>
      </c>
      <c r="G7926" s="53">
        <v>9.5247790000000013E-8</v>
      </c>
      <c r="H7926" s="53">
        <f t="shared" si="123"/>
        <v>4.8576372900000006E-8</v>
      </c>
    </row>
    <row r="7927" spans="1:8" x14ac:dyDescent="0.4">
      <c r="A7927" s="49"/>
      <c r="B7927" s="50" t="s">
        <v>400</v>
      </c>
      <c r="C7927" s="51">
        <v>2.1381300000000001E-8</v>
      </c>
      <c r="D7927" s="51">
        <v>5.8930800000000003E-8</v>
      </c>
      <c r="E7927" s="51">
        <v>1.186E-9</v>
      </c>
      <c r="F7927" s="52">
        <v>1.5000000000000002E-8</v>
      </c>
      <c r="G7927" s="53">
        <v>9.64981E-8</v>
      </c>
      <c r="H7927" s="53">
        <f t="shared" si="123"/>
        <v>4.9214031E-8</v>
      </c>
    </row>
    <row r="7928" spans="1:8" x14ac:dyDescent="0.4">
      <c r="A7928" s="49"/>
      <c r="B7928" s="50" t="s">
        <v>296</v>
      </c>
      <c r="C7928" s="51">
        <v>2.3354899999999998E-8</v>
      </c>
      <c r="D7928" s="51">
        <v>5.4809999999999999E-8</v>
      </c>
      <c r="E7928" s="51">
        <v>3.5674100000000002E-9</v>
      </c>
      <c r="F7928" s="52">
        <v>1.63E-8</v>
      </c>
      <c r="G7928" s="53">
        <v>9.8032310000000013E-8</v>
      </c>
      <c r="H7928" s="53">
        <f t="shared" si="123"/>
        <v>4.9996478100000008E-8</v>
      </c>
    </row>
    <row r="7929" spans="1:8" x14ac:dyDescent="0.4">
      <c r="A7929" s="49"/>
      <c r="B7929" s="50" t="s">
        <v>392</v>
      </c>
      <c r="C7929" s="51">
        <v>2.5667000000000001E-8</v>
      </c>
      <c r="D7929" s="51">
        <v>6.2395999999999998E-8</v>
      </c>
      <c r="E7929" s="51">
        <v>1.2367999999999999E-9</v>
      </c>
      <c r="F7929" s="52">
        <v>1.26E-8</v>
      </c>
      <c r="G7929" s="53">
        <v>1.018998E-7</v>
      </c>
      <c r="H7929" s="53">
        <f t="shared" si="123"/>
        <v>5.1968898000000001E-8</v>
      </c>
    </row>
    <row r="7930" spans="1:8" x14ac:dyDescent="0.4">
      <c r="A7930" s="49"/>
      <c r="B7930" s="50" t="s">
        <v>227</v>
      </c>
      <c r="C7930" s="51">
        <v>1.15201E-9</v>
      </c>
      <c r="D7930" s="51">
        <v>3.1213500000000004E-8</v>
      </c>
      <c r="E7930" s="51">
        <v>4.48946E-10</v>
      </c>
      <c r="F7930" s="52">
        <v>6.9499999999999994E-8</v>
      </c>
      <c r="G7930" s="53">
        <v>1.0231445599999999E-7</v>
      </c>
      <c r="H7930" s="53">
        <f t="shared" si="123"/>
        <v>5.2180372559999992E-8</v>
      </c>
    </row>
    <row r="7931" spans="1:8" x14ac:dyDescent="0.4">
      <c r="A7931" s="49"/>
      <c r="B7931" s="50" t="s">
        <v>292</v>
      </c>
      <c r="C7931" s="51">
        <v>3.6684899999999995E-8</v>
      </c>
      <c r="D7931" s="51">
        <v>4.0450400000000003E-8</v>
      </c>
      <c r="E7931" s="51">
        <v>1.11286E-8</v>
      </c>
      <c r="F7931" s="52">
        <v>1.6900000000000002E-8</v>
      </c>
      <c r="G7931" s="53">
        <v>1.0516390000000001E-7</v>
      </c>
      <c r="H7931" s="53">
        <f t="shared" si="123"/>
        <v>5.3633589000000007E-8</v>
      </c>
    </row>
    <row r="7932" spans="1:8" x14ac:dyDescent="0.4">
      <c r="A7932" s="49"/>
      <c r="B7932" s="50" t="s">
        <v>454</v>
      </c>
      <c r="C7932" s="51">
        <v>2.9483199999999998E-8</v>
      </c>
      <c r="D7932" s="51">
        <v>6.3467299999999998E-8</v>
      </c>
      <c r="E7932" s="51">
        <v>1.5924599999999999E-9</v>
      </c>
      <c r="F7932" s="52">
        <v>1.55E-8</v>
      </c>
      <c r="G7932" s="53">
        <v>1.1004296E-7</v>
      </c>
      <c r="H7932" s="53">
        <f t="shared" si="123"/>
        <v>5.6121909600000002E-8</v>
      </c>
    </row>
    <row r="7933" spans="1:8" x14ac:dyDescent="0.4">
      <c r="A7933" s="49"/>
      <c r="B7933" s="50" t="s">
        <v>386</v>
      </c>
      <c r="C7933" s="51">
        <v>3.1758299999999995E-8</v>
      </c>
      <c r="D7933" s="51">
        <v>6.1309999999999998E-8</v>
      </c>
      <c r="E7933" s="51">
        <v>2.4598300000000002E-9</v>
      </c>
      <c r="F7933" s="52">
        <v>1.8199999999999998E-8</v>
      </c>
      <c r="G7933" s="53">
        <v>1.1372812999999999E-7</v>
      </c>
      <c r="H7933" s="53">
        <f t="shared" si="123"/>
        <v>5.8001346300000001E-8</v>
      </c>
    </row>
    <row r="7934" spans="1:8" x14ac:dyDescent="0.4">
      <c r="A7934" s="49"/>
      <c r="B7934" s="50" t="s">
        <v>470</v>
      </c>
      <c r="C7934" s="51">
        <v>3.0466899999999999E-8</v>
      </c>
      <c r="D7934" s="51">
        <v>6.5068900000000006E-8</v>
      </c>
      <c r="E7934" s="51">
        <v>1.1874099999999999E-9</v>
      </c>
      <c r="F7934" s="52">
        <v>1.7200000000000002E-8</v>
      </c>
      <c r="G7934" s="53">
        <v>1.1392321E-7</v>
      </c>
      <c r="H7934" s="53">
        <f t="shared" si="123"/>
        <v>5.8100837100000005E-8</v>
      </c>
    </row>
    <row r="7935" spans="1:8" x14ac:dyDescent="0.4">
      <c r="A7935" s="49"/>
      <c r="B7935" s="50" t="s">
        <v>421</v>
      </c>
      <c r="C7935" s="51">
        <v>2.41739E-8</v>
      </c>
      <c r="D7935" s="51">
        <v>7.1406800000000001E-8</v>
      </c>
      <c r="E7935" s="51">
        <v>2.0819899999999998E-9</v>
      </c>
      <c r="F7935" s="52">
        <v>1.7600000000000002E-8</v>
      </c>
      <c r="G7935" s="53">
        <v>1.1526268999999999E-7</v>
      </c>
      <c r="H7935" s="53">
        <f t="shared" si="123"/>
        <v>5.8783971899999995E-8</v>
      </c>
    </row>
    <row r="7936" spans="1:8" x14ac:dyDescent="0.4">
      <c r="A7936" s="49"/>
      <c r="B7936" s="50" t="s">
        <v>410</v>
      </c>
      <c r="C7936" s="51">
        <v>3.2043599999999997E-8</v>
      </c>
      <c r="D7936" s="51">
        <v>8.0494700000000004E-8</v>
      </c>
      <c r="E7936" s="51">
        <v>1.6519499999999999E-9</v>
      </c>
      <c r="F7936" s="52">
        <v>2.2499999999999999E-9</v>
      </c>
      <c r="G7936" s="53">
        <v>1.1644025E-7</v>
      </c>
      <c r="H7936" s="53">
        <f t="shared" si="123"/>
        <v>5.9384527499999999E-8</v>
      </c>
    </row>
    <row r="7937" spans="1:8" x14ac:dyDescent="0.4">
      <c r="A7937" s="49"/>
      <c r="B7937" s="50" t="s">
        <v>460</v>
      </c>
      <c r="C7937" s="51">
        <v>2.84E-8</v>
      </c>
      <c r="D7937" s="51">
        <v>7.4313800000000002E-8</v>
      </c>
      <c r="E7937" s="51">
        <v>1.0300000000000002E-9</v>
      </c>
      <c r="F7937" s="52">
        <v>1.2999999999999999E-8</v>
      </c>
      <c r="G7937" s="53">
        <v>1.1674380000000001E-7</v>
      </c>
      <c r="H7937" s="53">
        <f t="shared" si="123"/>
        <v>5.9539338000000003E-8</v>
      </c>
    </row>
    <row r="7938" spans="1:8" x14ac:dyDescent="0.4">
      <c r="A7938" s="49"/>
      <c r="B7938" s="50" t="s">
        <v>430</v>
      </c>
      <c r="C7938" s="51">
        <v>2.1853500000000001E-8</v>
      </c>
      <c r="D7938" s="51">
        <v>7.9652800000000008E-8</v>
      </c>
      <c r="E7938" s="51">
        <v>6.1840000000000002E-9</v>
      </c>
      <c r="F7938" s="52">
        <v>9.8099999999999998E-9</v>
      </c>
      <c r="G7938" s="53">
        <v>1.1750030000000002E-7</v>
      </c>
      <c r="H7938" s="53">
        <f t="shared" si="123"/>
        <v>5.9925153000000015E-8</v>
      </c>
    </row>
    <row r="7939" spans="1:8" x14ac:dyDescent="0.4">
      <c r="A7939" s="49"/>
      <c r="B7939" s="50" t="s">
        <v>238</v>
      </c>
      <c r="C7939" s="51">
        <v>3.1099999999999994E-8</v>
      </c>
      <c r="D7939" s="51">
        <v>6.5109200000000002E-8</v>
      </c>
      <c r="E7939" s="51">
        <v>2.4600000000000002E-9</v>
      </c>
      <c r="F7939" s="52">
        <v>2.7900000000000002E-8</v>
      </c>
      <c r="G7939" s="53">
        <v>1.2656920000000001E-7</v>
      </c>
      <c r="H7939" s="53">
        <f t="shared" si="123"/>
        <v>6.4550292000000006E-8</v>
      </c>
    </row>
    <row r="7940" spans="1:8" x14ac:dyDescent="0.4">
      <c r="A7940" s="49"/>
      <c r="B7940" s="50" t="s">
        <v>412</v>
      </c>
      <c r="C7940" s="51">
        <v>2.77E-8</v>
      </c>
      <c r="D7940" s="51">
        <v>8.1400000000000001E-8</v>
      </c>
      <c r="E7940" s="51">
        <v>1.86E-9</v>
      </c>
      <c r="F7940" s="52">
        <v>1.63E-8</v>
      </c>
      <c r="G7940" s="53">
        <v>1.2725999999999999E-7</v>
      </c>
      <c r="H7940" s="53">
        <f t="shared" si="123"/>
        <v>6.49026E-8</v>
      </c>
    </row>
    <row r="7941" spans="1:8" x14ac:dyDescent="0.4">
      <c r="A7941" s="49"/>
      <c r="B7941" s="50" t="s">
        <v>284</v>
      </c>
      <c r="C7941" s="51">
        <v>5.3227599999999997E-8</v>
      </c>
      <c r="D7941" s="51">
        <v>4.8524999999999999E-8</v>
      </c>
      <c r="E7941" s="51">
        <v>9.2127000000000015E-9</v>
      </c>
      <c r="F7941" s="52">
        <v>1.7900000000000001E-8</v>
      </c>
      <c r="G7941" s="53">
        <v>1.2886530000000001E-7</v>
      </c>
      <c r="H7941" s="53">
        <f t="shared" si="123"/>
        <v>6.5721303000000011E-8</v>
      </c>
    </row>
    <row r="7942" spans="1:8" x14ac:dyDescent="0.4">
      <c r="A7942" s="49"/>
      <c r="B7942" s="50" t="s">
        <v>458</v>
      </c>
      <c r="C7942" s="51">
        <v>6.0408799999999998E-8</v>
      </c>
      <c r="D7942" s="51">
        <v>3.5851699999999999E-8</v>
      </c>
      <c r="E7942" s="51">
        <v>1.3061099999999999E-8</v>
      </c>
      <c r="F7942" s="52">
        <v>2.0899999999999999E-8</v>
      </c>
      <c r="G7942" s="53">
        <v>1.3022159999999999E-7</v>
      </c>
      <c r="H7942" s="53">
        <f t="shared" si="123"/>
        <v>6.6413015999999992E-8</v>
      </c>
    </row>
    <row r="7943" spans="1:8" x14ac:dyDescent="0.4">
      <c r="A7943" s="49"/>
      <c r="B7943" s="50" t="s">
        <v>87</v>
      </c>
      <c r="C7943" s="51">
        <v>3.6500000000000003E-8</v>
      </c>
      <c r="D7943" s="51">
        <v>7.9594200000000002E-8</v>
      </c>
      <c r="E7943" s="51">
        <v>9.1099999999999985E-9</v>
      </c>
      <c r="F7943" s="52">
        <v>1.0999999999999999E-8</v>
      </c>
      <c r="G7943" s="53">
        <v>1.362042E-7</v>
      </c>
      <c r="H7943" s="53">
        <f t="shared" si="123"/>
        <v>6.9464142000000005E-8</v>
      </c>
    </row>
    <row r="7944" spans="1:8" x14ac:dyDescent="0.4">
      <c r="A7944" s="49"/>
      <c r="B7944" s="50" t="s">
        <v>80</v>
      </c>
      <c r="C7944" s="51">
        <v>2.72207E-8</v>
      </c>
      <c r="D7944" s="51">
        <v>9.4412800000000002E-8</v>
      </c>
      <c r="E7944" s="51">
        <v>6.0531899999999999E-9</v>
      </c>
      <c r="F7944" s="52">
        <v>1.27E-8</v>
      </c>
      <c r="G7944" s="53">
        <v>1.4038669000000001E-7</v>
      </c>
      <c r="H7944" s="53">
        <f t="shared" si="123"/>
        <v>7.1597211900000009E-8</v>
      </c>
    </row>
    <row r="7945" spans="1:8" x14ac:dyDescent="0.4">
      <c r="A7945" s="49"/>
      <c r="B7945" s="50" t="s">
        <v>358</v>
      </c>
      <c r="C7945" s="51">
        <v>6.3700000000000008E-8</v>
      </c>
      <c r="D7945" s="51">
        <v>4.4499999999999995E-8</v>
      </c>
      <c r="E7945" s="51">
        <v>1.2099999999999999E-8</v>
      </c>
      <c r="F7945" s="52">
        <v>2.4699999999999999E-8</v>
      </c>
      <c r="G7945" s="53">
        <v>1.4499999999999999E-7</v>
      </c>
      <c r="H7945" s="53">
        <f t="shared" ref="H7945:H8008" si="124">G7945*0.51</f>
        <v>7.3949999999999997E-8</v>
      </c>
    </row>
    <row r="7946" spans="1:8" x14ac:dyDescent="0.4">
      <c r="A7946" s="49"/>
      <c r="B7946" s="50" t="s">
        <v>277</v>
      </c>
      <c r="C7946" s="51">
        <v>3.4800000000000001E-8</v>
      </c>
      <c r="D7946" s="51">
        <v>9.2561200000000002E-8</v>
      </c>
      <c r="E7946" s="51">
        <v>1.32345E-9</v>
      </c>
      <c r="F7946" s="52">
        <v>1.7099999999999998E-8</v>
      </c>
      <c r="G7946" s="53">
        <v>1.4578465000000001E-7</v>
      </c>
      <c r="H7946" s="53">
        <f t="shared" si="124"/>
        <v>7.4350171500000001E-8</v>
      </c>
    </row>
    <row r="7947" spans="1:8" x14ac:dyDescent="0.4">
      <c r="A7947" s="49"/>
      <c r="B7947" s="50" t="s">
        <v>215</v>
      </c>
      <c r="C7947" s="51">
        <v>3.0928200000000002E-8</v>
      </c>
      <c r="D7947" s="51">
        <v>8.9430099999999993E-8</v>
      </c>
      <c r="E7947" s="51">
        <v>2.46094E-9</v>
      </c>
      <c r="F7947" s="52">
        <v>2.44E-8</v>
      </c>
      <c r="G7947" s="53">
        <v>1.4721923999999999E-7</v>
      </c>
      <c r="H7947" s="53">
        <f t="shared" si="124"/>
        <v>7.5081812399999997E-8</v>
      </c>
    </row>
    <row r="7948" spans="1:8" x14ac:dyDescent="0.4">
      <c r="A7948" s="49"/>
      <c r="B7948" s="50" t="s">
        <v>427</v>
      </c>
      <c r="C7948" s="51">
        <v>3.8925799999999996E-8</v>
      </c>
      <c r="D7948" s="51">
        <v>6.9650799999999995E-8</v>
      </c>
      <c r="E7948" s="51">
        <v>4.1497299999999999E-9</v>
      </c>
      <c r="F7948" s="52">
        <v>3.5600000000000001E-8</v>
      </c>
      <c r="G7948" s="53">
        <v>1.4832632999999998E-7</v>
      </c>
      <c r="H7948" s="53">
        <f t="shared" si="124"/>
        <v>7.564642829999999E-8</v>
      </c>
    </row>
    <row r="7949" spans="1:8" x14ac:dyDescent="0.4">
      <c r="A7949" s="49"/>
      <c r="B7949" s="50" t="s">
        <v>333</v>
      </c>
      <c r="C7949" s="51">
        <v>3.6771400000000001E-8</v>
      </c>
      <c r="D7949" s="51">
        <v>1.03567E-7</v>
      </c>
      <c r="E7949" s="51">
        <v>7.5897100000000007E-9</v>
      </c>
      <c r="F7949" s="52">
        <v>1.33E-8</v>
      </c>
      <c r="G7949" s="53">
        <v>1.6122810999999999E-7</v>
      </c>
      <c r="H7949" s="53">
        <f t="shared" si="124"/>
        <v>8.2226336099999994E-8</v>
      </c>
    </row>
    <row r="7950" spans="1:8" x14ac:dyDescent="0.4">
      <c r="A7950" s="49"/>
      <c r="B7950" s="50" t="s">
        <v>461</v>
      </c>
      <c r="C7950" s="51">
        <v>3.7001299999999998E-8</v>
      </c>
      <c r="D7950" s="51">
        <v>1.1064300000000001E-7</v>
      </c>
      <c r="E7950" s="51">
        <v>3.9868200000000001E-9</v>
      </c>
      <c r="F7950" s="52">
        <v>1.6700000000000001E-8</v>
      </c>
      <c r="G7950" s="53">
        <v>1.6833111999999999E-7</v>
      </c>
      <c r="H7950" s="53">
        <f t="shared" si="124"/>
        <v>8.5848871199999989E-8</v>
      </c>
    </row>
    <row r="7951" spans="1:8" x14ac:dyDescent="0.4">
      <c r="A7951" s="49"/>
      <c r="B7951" s="50" t="s">
        <v>407</v>
      </c>
      <c r="C7951" s="51">
        <v>5.03E-8</v>
      </c>
      <c r="D7951" s="51">
        <v>1.15E-7</v>
      </c>
      <c r="E7951" s="51">
        <v>2.5900000000000004E-9</v>
      </c>
      <c r="F7951" s="52">
        <v>9.4499999999999986E-9</v>
      </c>
      <c r="G7951" s="53">
        <v>1.7734E-7</v>
      </c>
      <c r="H7951" s="53">
        <f t="shared" si="124"/>
        <v>9.0443400000000006E-8</v>
      </c>
    </row>
    <row r="7952" spans="1:8" x14ac:dyDescent="0.4">
      <c r="A7952" s="49"/>
      <c r="B7952" s="50" t="s">
        <v>397</v>
      </c>
      <c r="C7952" s="51">
        <v>4.0684500000000003E-8</v>
      </c>
      <c r="D7952" s="51">
        <v>1.1299999999999999E-7</v>
      </c>
      <c r="E7952" s="51">
        <v>4.5700000000000006E-9</v>
      </c>
      <c r="F7952" s="52">
        <v>2.7800000000000001E-8</v>
      </c>
      <c r="G7952" s="53">
        <v>1.8605449999999999E-7</v>
      </c>
      <c r="H7952" s="53">
        <f t="shared" si="124"/>
        <v>9.4887794999999993E-8</v>
      </c>
    </row>
    <row r="7953" spans="1:8" x14ac:dyDescent="0.4">
      <c r="A7953" s="49"/>
      <c r="B7953" s="50" t="s">
        <v>382</v>
      </c>
      <c r="C7953" s="51">
        <v>6.6300000000000005E-8</v>
      </c>
      <c r="D7953" s="51">
        <v>4.7985599999999995E-8</v>
      </c>
      <c r="E7953" s="51">
        <v>3.0899999999999999E-8</v>
      </c>
      <c r="F7953" s="52">
        <v>4.1399999999999994E-8</v>
      </c>
      <c r="G7953" s="53">
        <v>1.8658560000000001E-7</v>
      </c>
      <c r="H7953" s="53">
        <f t="shared" si="124"/>
        <v>9.5158656000000008E-8</v>
      </c>
    </row>
    <row r="7954" spans="1:8" x14ac:dyDescent="0.4">
      <c r="A7954" s="49"/>
      <c r="B7954" s="50" t="s">
        <v>476</v>
      </c>
      <c r="C7954" s="51">
        <v>8.8679100000000002E-8</v>
      </c>
      <c r="D7954" s="51">
        <v>6.7702799999999997E-8</v>
      </c>
      <c r="E7954" s="51">
        <v>9.3039200000000011E-9</v>
      </c>
      <c r="F7954" s="52">
        <v>2.5599999999999998E-8</v>
      </c>
      <c r="G7954" s="53">
        <v>1.9128582000000002E-7</v>
      </c>
      <c r="H7954" s="53">
        <f t="shared" si="124"/>
        <v>9.7555768200000012E-8</v>
      </c>
    </row>
    <row r="7955" spans="1:8" x14ac:dyDescent="0.4">
      <c r="A7955" s="49"/>
      <c r="B7955" s="50" t="s">
        <v>465</v>
      </c>
      <c r="C7955" s="51">
        <v>7.5599999999999989E-8</v>
      </c>
      <c r="D7955" s="51">
        <v>1.14E-7</v>
      </c>
      <c r="E7955" s="51">
        <v>1E-8</v>
      </c>
      <c r="F7955" s="52">
        <v>8.2300000000000016E-9</v>
      </c>
      <c r="G7955" s="53">
        <v>2.0783E-7</v>
      </c>
      <c r="H7955" s="53">
        <f t="shared" si="124"/>
        <v>1.059933E-7</v>
      </c>
    </row>
    <row r="7956" spans="1:8" x14ac:dyDescent="0.4">
      <c r="A7956" s="49"/>
      <c r="B7956" s="50" t="s">
        <v>389</v>
      </c>
      <c r="C7956" s="51">
        <v>3.7581200000000002E-8</v>
      </c>
      <c r="D7956" s="51">
        <v>1.0800400000000001E-7</v>
      </c>
      <c r="E7956" s="51">
        <v>2.8624600000000001E-9</v>
      </c>
      <c r="F7956" s="52">
        <v>6.0000000000000008E-8</v>
      </c>
      <c r="G7956" s="53">
        <v>2.0844766E-7</v>
      </c>
      <c r="H7956" s="53">
        <f t="shared" si="124"/>
        <v>1.063083066E-7</v>
      </c>
    </row>
    <row r="7957" spans="1:8" x14ac:dyDescent="0.4">
      <c r="A7957" s="49"/>
      <c r="B7957" s="50" t="s">
        <v>442</v>
      </c>
      <c r="C7957" s="51">
        <v>8.0947500000000004E-8</v>
      </c>
      <c r="D7957" s="51">
        <v>3.8538599999999997E-8</v>
      </c>
      <c r="E7957" s="51">
        <v>2.9471200000000001E-8</v>
      </c>
      <c r="F7957" s="52">
        <v>6.0100000000000002E-8</v>
      </c>
      <c r="G7957" s="53">
        <v>2.0905730000000002E-7</v>
      </c>
      <c r="H7957" s="53">
        <f t="shared" si="124"/>
        <v>1.0661922300000001E-7</v>
      </c>
    </row>
    <row r="7958" spans="1:8" x14ac:dyDescent="0.4">
      <c r="A7958" s="49"/>
      <c r="B7958" s="50" t="s">
        <v>475</v>
      </c>
      <c r="C7958" s="51">
        <v>7.4299999999999997E-8</v>
      </c>
      <c r="D7958" s="51">
        <v>9.6012600000000006E-8</v>
      </c>
      <c r="E7958" s="51">
        <v>1.4E-8</v>
      </c>
      <c r="F7958" s="52">
        <v>3.1300000000000002E-8</v>
      </c>
      <c r="G7958" s="53">
        <v>2.1561259999999999E-7</v>
      </c>
      <c r="H7958" s="53">
        <f t="shared" si="124"/>
        <v>1.09962426E-7</v>
      </c>
    </row>
    <row r="7959" spans="1:8" x14ac:dyDescent="0.4">
      <c r="A7959" s="49"/>
      <c r="B7959" s="50" t="s">
        <v>378</v>
      </c>
      <c r="C7959" s="51">
        <v>5.4389099999999997E-8</v>
      </c>
      <c r="D7959" s="51">
        <v>1.2884499999999999E-7</v>
      </c>
      <c r="E7959" s="51">
        <v>1.1813299999999999E-8</v>
      </c>
      <c r="F7959" s="52">
        <v>2.6400000000000001E-8</v>
      </c>
      <c r="G7959" s="53">
        <v>2.2144739999999998E-7</v>
      </c>
      <c r="H7959" s="53">
        <f t="shared" si="124"/>
        <v>1.12938174E-7</v>
      </c>
    </row>
    <row r="7960" spans="1:8" x14ac:dyDescent="0.4">
      <c r="A7960" s="49"/>
      <c r="B7960" s="50" t="s">
        <v>372</v>
      </c>
      <c r="C7960" s="51">
        <v>1.4639199999999998E-7</v>
      </c>
      <c r="D7960" s="51">
        <v>4.7164300000000001E-8</v>
      </c>
      <c r="E7960" s="51">
        <v>1.09961E-8</v>
      </c>
      <c r="F7960" s="52">
        <v>2.0500000000000002E-8</v>
      </c>
      <c r="G7960" s="53">
        <v>2.2505239999999999E-7</v>
      </c>
      <c r="H7960" s="53">
        <f t="shared" si="124"/>
        <v>1.14776724E-7</v>
      </c>
    </row>
    <row r="7961" spans="1:8" x14ac:dyDescent="0.4">
      <c r="A7961" s="49"/>
      <c r="B7961" s="50" t="s">
        <v>220</v>
      </c>
      <c r="C7961" s="51">
        <v>1.12E-7</v>
      </c>
      <c r="D7961" s="51">
        <v>7.0599999999999997E-8</v>
      </c>
      <c r="E7961" s="51">
        <v>1.17814E-8</v>
      </c>
      <c r="F7961" s="52">
        <v>3.1399999999999997E-8</v>
      </c>
      <c r="G7961" s="53">
        <v>2.257814E-7</v>
      </c>
      <c r="H7961" s="53">
        <f t="shared" si="124"/>
        <v>1.15148514E-7</v>
      </c>
    </row>
    <row r="7962" spans="1:8" x14ac:dyDescent="0.4">
      <c r="A7962" s="49"/>
      <c r="B7962" s="50" t="s">
        <v>335</v>
      </c>
      <c r="C7962" s="51">
        <v>9.0418899999999992E-8</v>
      </c>
      <c r="D7962" s="51">
        <v>6.4724300000000007E-8</v>
      </c>
      <c r="E7962" s="51">
        <v>2.40749E-8</v>
      </c>
      <c r="F7962" s="52">
        <v>4.7599999999999996E-8</v>
      </c>
      <c r="G7962" s="53">
        <v>2.2681810000000001E-7</v>
      </c>
      <c r="H7962" s="53">
        <f t="shared" si="124"/>
        <v>1.15677231E-7</v>
      </c>
    </row>
    <row r="7963" spans="1:8" x14ac:dyDescent="0.4">
      <c r="A7963" s="49"/>
      <c r="B7963" s="50" t="s">
        <v>462</v>
      </c>
      <c r="C7963" s="51">
        <v>7.6421099999999999E-8</v>
      </c>
      <c r="D7963" s="51">
        <v>1.1491599999999999E-7</v>
      </c>
      <c r="E7963" s="51">
        <v>2.8499800000000001E-9</v>
      </c>
      <c r="F7963" s="52">
        <v>4.4899999999999998E-8</v>
      </c>
      <c r="G7963" s="53">
        <v>2.3908708000000005E-7</v>
      </c>
      <c r="H7963" s="53">
        <f t="shared" si="124"/>
        <v>1.2193441080000003E-7</v>
      </c>
    </row>
    <row r="7964" spans="1:8" x14ac:dyDescent="0.4">
      <c r="A7964" s="49"/>
      <c r="B7964" s="50" t="s">
        <v>413</v>
      </c>
      <c r="C7964" s="51">
        <v>9.3323200000000005E-8</v>
      </c>
      <c r="D7964" s="51">
        <v>8.691099999999999E-8</v>
      </c>
      <c r="E7964" s="51">
        <v>2.154E-8</v>
      </c>
      <c r="F7964" s="52">
        <v>4.66E-8</v>
      </c>
      <c r="G7964" s="53">
        <v>2.4837419999999998E-7</v>
      </c>
      <c r="H7964" s="53">
        <f t="shared" si="124"/>
        <v>1.2667084199999999E-7</v>
      </c>
    </row>
    <row r="7965" spans="1:8" x14ac:dyDescent="0.4">
      <c r="A7965" s="49"/>
      <c r="B7965" s="50" t="s">
        <v>391</v>
      </c>
      <c r="C7965" s="51">
        <v>6.7802300000000004E-8</v>
      </c>
      <c r="D7965" s="51">
        <v>1.4161899999999999E-7</v>
      </c>
      <c r="E7965" s="51">
        <v>2.5312799999999999E-8</v>
      </c>
      <c r="F7965" s="52">
        <v>1.8899999999999997E-8</v>
      </c>
      <c r="G7965" s="53">
        <v>2.5363410000000003E-7</v>
      </c>
      <c r="H7965" s="53">
        <f t="shared" si="124"/>
        <v>1.2935339100000002E-7</v>
      </c>
    </row>
    <row r="7966" spans="1:8" x14ac:dyDescent="0.4">
      <c r="A7966" s="49"/>
      <c r="B7966" s="50" t="s">
        <v>373</v>
      </c>
      <c r="C7966" s="51">
        <v>7.940000000000001E-8</v>
      </c>
      <c r="D7966" s="51">
        <v>1.1900000000000001E-7</v>
      </c>
      <c r="E7966" s="51">
        <v>2.7399999999999997E-8</v>
      </c>
      <c r="F7966" s="52">
        <v>3.7499999999999998E-8</v>
      </c>
      <c r="G7966" s="53">
        <v>2.6329999999999998E-7</v>
      </c>
      <c r="H7966" s="53">
        <f t="shared" si="124"/>
        <v>1.3428299999999999E-7</v>
      </c>
    </row>
    <row r="7967" spans="1:8" x14ac:dyDescent="0.4">
      <c r="A7967" s="49"/>
      <c r="B7967" s="50" t="s">
        <v>330</v>
      </c>
      <c r="C7967" s="51">
        <v>8.6035800000000006E-8</v>
      </c>
      <c r="D7967" s="51">
        <v>1.16601E-7</v>
      </c>
      <c r="E7967" s="51">
        <v>1.0423399999999999E-8</v>
      </c>
      <c r="F7967" s="52">
        <v>5.3300000000000001E-8</v>
      </c>
      <c r="G7967" s="53">
        <v>2.663602E-7</v>
      </c>
      <c r="H7967" s="53">
        <f t="shared" si="124"/>
        <v>1.3584370200000001E-7</v>
      </c>
    </row>
    <row r="7968" spans="1:8" x14ac:dyDescent="0.4">
      <c r="A7968" s="49"/>
      <c r="B7968" s="50" t="s">
        <v>453</v>
      </c>
      <c r="C7968" s="51">
        <v>5.3380400000000001E-8</v>
      </c>
      <c r="D7968" s="51">
        <v>1.4411000000000001E-7</v>
      </c>
      <c r="E7968" s="51">
        <v>3.7819500000000002E-9</v>
      </c>
      <c r="F7968" s="52">
        <v>6.609999999999999E-8</v>
      </c>
      <c r="G7968" s="53">
        <v>2.6737234999999999E-7</v>
      </c>
      <c r="H7968" s="53">
        <f t="shared" si="124"/>
        <v>1.3635989849999999E-7</v>
      </c>
    </row>
    <row r="7969" spans="1:8" x14ac:dyDescent="0.4">
      <c r="A7969" s="49"/>
      <c r="B7969" s="50" t="s">
        <v>423</v>
      </c>
      <c r="C7969" s="51">
        <v>6.6787399999999996E-8</v>
      </c>
      <c r="D7969" s="51">
        <v>1.438E-7</v>
      </c>
      <c r="E7969" s="51">
        <v>5.6182599999999996E-9</v>
      </c>
      <c r="F7969" s="52">
        <v>5.4400000000000004E-8</v>
      </c>
      <c r="G7969" s="53">
        <v>2.7060565999999999E-7</v>
      </c>
      <c r="H7969" s="53">
        <f t="shared" si="124"/>
        <v>1.3800888660000001E-7</v>
      </c>
    </row>
    <row r="7970" spans="1:8" x14ac:dyDescent="0.4">
      <c r="A7970" s="49"/>
      <c r="B7970" s="50" t="s">
        <v>393</v>
      </c>
      <c r="C7970" s="51">
        <v>1.23E-7</v>
      </c>
      <c r="D7970" s="51">
        <v>1.03E-7</v>
      </c>
      <c r="E7970" s="51">
        <v>1.14E-8</v>
      </c>
      <c r="F7970" s="52">
        <v>4.1500000000000001E-8</v>
      </c>
      <c r="G7970" s="53">
        <v>2.7889999999999999E-7</v>
      </c>
      <c r="H7970" s="53">
        <f t="shared" si="124"/>
        <v>1.4223900000000001E-7</v>
      </c>
    </row>
    <row r="7971" spans="1:8" x14ac:dyDescent="0.4">
      <c r="A7971" s="49"/>
      <c r="B7971" s="50" t="s">
        <v>159</v>
      </c>
      <c r="C7971" s="51">
        <v>1.04033E-7</v>
      </c>
      <c r="D7971" s="51">
        <v>6.4317799999999996E-8</v>
      </c>
      <c r="E7971" s="51">
        <v>6.5287299999999997E-8</v>
      </c>
      <c r="F7971" s="52">
        <v>4.8200000000000001E-8</v>
      </c>
      <c r="G7971" s="53">
        <v>2.8183809999999998E-7</v>
      </c>
      <c r="H7971" s="53">
        <f t="shared" si="124"/>
        <v>1.4373743099999999E-7</v>
      </c>
    </row>
    <row r="7972" spans="1:8" x14ac:dyDescent="0.4">
      <c r="A7972" s="49"/>
      <c r="B7972" s="50" t="s">
        <v>306</v>
      </c>
      <c r="C7972" s="51">
        <v>6.8661199999999993E-8</v>
      </c>
      <c r="D7972" s="51">
        <v>1.7552900000000001E-7</v>
      </c>
      <c r="E7972" s="51">
        <v>8.8734500000000006E-9</v>
      </c>
      <c r="F7972" s="52">
        <v>3.62E-8</v>
      </c>
      <c r="G7972" s="53">
        <v>2.8926364999999999E-7</v>
      </c>
      <c r="H7972" s="53">
        <f t="shared" si="124"/>
        <v>1.475244615E-7</v>
      </c>
    </row>
    <row r="7973" spans="1:8" x14ac:dyDescent="0.4">
      <c r="A7973" s="49"/>
      <c r="B7973" s="50" t="s">
        <v>440</v>
      </c>
      <c r="C7973" s="51">
        <v>6.9600000000000001E-8</v>
      </c>
      <c r="D7973" s="51">
        <v>1.8200000000000002E-7</v>
      </c>
      <c r="E7973" s="51">
        <v>1.6199999999999999E-8</v>
      </c>
      <c r="F7973" s="52">
        <v>2.2699999999999998E-8</v>
      </c>
      <c r="G7973" s="53">
        <v>2.9050000000000001E-7</v>
      </c>
      <c r="H7973" s="53">
        <f t="shared" si="124"/>
        <v>1.4815500000000002E-7</v>
      </c>
    </row>
    <row r="7974" spans="1:8" x14ac:dyDescent="0.4">
      <c r="A7974" s="49"/>
      <c r="B7974" s="50" t="s">
        <v>411</v>
      </c>
      <c r="C7974" s="51">
        <v>6.9549999999999997E-8</v>
      </c>
      <c r="D7974" s="51">
        <v>1.82037E-7</v>
      </c>
      <c r="E7974" s="51">
        <v>1.6216300000000001E-8</v>
      </c>
      <c r="F7974" s="52">
        <v>2.2699999999999998E-8</v>
      </c>
      <c r="G7974" s="53">
        <v>2.9050330000000002E-7</v>
      </c>
      <c r="H7974" s="53">
        <f t="shared" si="124"/>
        <v>1.4815668300000001E-7</v>
      </c>
    </row>
    <row r="7975" spans="1:8" x14ac:dyDescent="0.4">
      <c r="A7975" s="49"/>
      <c r="B7975" s="50" t="s">
        <v>439</v>
      </c>
      <c r="C7975" s="51">
        <v>6.9549999999999997E-8</v>
      </c>
      <c r="D7975" s="51">
        <v>1.82037E-7</v>
      </c>
      <c r="E7975" s="51">
        <v>1.6216300000000001E-8</v>
      </c>
      <c r="F7975" s="52">
        <v>2.2699999999999998E-8</v>
      </c>
      <c r="G7975" s="53">
        <v>2.9050330000000002E-7</v>
      </c>
      <c r="H7975" s="53">
        <f t="shared" si="124"/>
        <v>1.4815668300000001E-7</v>
      </c>
    </row>
    <row r="7976" spans="1:8" x14ac:dyDescent="0.4">
      <c r="A7976" s="49"/>
      <c r="B7976" s="50" t="s">
        <v>474</v>
      </c>
      <c r="C7976" s="51">
        <v>6.9549999999999997E-8</v>
      </c>
      <c r="D7976" s="51">
        <v>1.82037E-7</v>
      </c>
      <c r="E7976" s="51">
        <v>1.6216300000000001E-8</v>
      </c>
      <c r="F7976" s="52">
        <v>2.2699999999999998E-8</v>
      </c>
      <c r="G7976" s="53">
        <v>2.9050330000000002E-7</v>
      </c>
      <c r="H7976" s="53">
        <f t="shared" si="124"/>
        <v>1.4815668300000001E-7</v>
      </c>
    </row>
    <row r="7977" spans="1:8" x14ac:dyDescent="0.4">
      <c r="A7977" s="49"/>
      <c r="B7977" s="50" t="s">
        <v>91</v>
      </c>
      <c r="C7977" s="51">
        <v>1.2768100000000002E-7</v>
      </c>
      <c r="D7977" s="51">
        <v>1.0441099999999999E-7</v>
      </c>
      <c r="E7977" s="51">
        <v>1.7081299999999999E-8</v>
      </c>
      <c r="F7977" s="52">
        <v>4.3399999999999998E-8</v>
      </c>
      <c r="G7977" s="53">
        <v>2.9257329999999999E-7</v>
      </c>
      <c r="H7977" s="53">
        <f t="shared" si="124"/>
        <v>1.4921238299999999E-7</v>
      </c>
    </row>
    <row r="7978" spans="1:8" x14ac:dyDescent="0.4">
      <c r="A7978" s="49"/>
      <c r="B7978" s="50" t="s">
        <v>364</v>
      </c>
      <c r="C7978" s="51">
        <v>5.3254200000000006E-8</v>
      </c>
      <c r="D7978" s="51">
        <v>1.9168500000000001E-7</v>
      </c>
      <c r="E7978" s="51">
        <v>9.2965099999999998E-9</v>
      </c>
      <c r="F7978" s="52">
        <v>4.58E-8</v>
      </c>
      <c r="G7978" s="53">
        <v>3.0003571000000003E-7</v>
      </c>
      <c r="H7978" s="53">
        <f t="shared" si="124"/>
        <v>1.5301821210000002E-7</v>
      </c>
    </row>
    <row r="7979" spans="1:8" x14ac:dyDescent="0.4">
      <c r="A7979" s="49"/>
      <c r="B7979" s="50" t="s">
        <v>441</v>
      </c>
      <c r="C7979" s="51">
        <v>1.2142300000000001E-7</v>
      </c>
      <c r="D7979" s="51">
        <v>1.0859000000000001E-7</v>
      </c>
      <c r="E7979" s="51">
        <v>3.23201E-8</v>
      </c>
      <c r="F7979" s="52">
        <v>5.1300000000000003E-8</v>
      </c>
      <c r="G7979" s="53">
        <v>3.1363310000000001E-7</v>
      </c>
      <c r="H7979" s="53">
        <f t="shared" si="124"/>
        <v>1.5995288099999999E-7</v>
      </c>
    </row>
    <row r="7980" spans="1:8" x14ac:dyDescent="0.4">
      <c r="A7980" s="49"/>
      <c r="B7980" s="50" t="s">
        <v>419</v>
      </c>
      <c r="C7980" s="51">
        <v>1.2644199999999999E-7</v>
      </c>
      <c r="D7980" s="51">
        <v>1.00163E-7</v>
      </c>
      <c r="E7980" s="51">
        <v>3.0097400000000003E-8</v>
      </c>
      <c r="F7980" s="52">
        <v>6.2100000000000007E-8</v>
      </c>
      <c r="G7980" s="53">
        <v>3.1880239999999999E-7</v>
      </c>
      <c r="H7980" s="53">
        <f t="shared" si="124"/>
        <v>1.6258922399999999E-7</v>
      </c>
    </row>
    <row r="7981" spans="1:8" x14ac:dyDescent="0.4">
      <c r="A7981" s="49"/>
      <c r="B7981" s="50" t="s">
        <v>387</v>
      </c>
      <c r="C7981" s="51">
        <v>5.4000299999999997E-8</v>
      </c>
      <c r="D7981" s="51">
        <v>2.0534300000000001E-7</v>
      </c>
      <c r="E7981" s="51">
        <v>4.12559E-9</v>
      </c>
      <c r="F7981" s="52">
        <v>6.0199999999999996E-8</v>
      </c>
      <c r="G7981" s="53">
        <v>3.2366888999999998E-7</v>
      </c>
      <c r="H7981" s="53">
        <f t="shared" si="124"/>
        <v>1.650711339E-7</v>
      </c>
    </row>
    <row r="7982" spans="1:8" x14ac:dyDescent="0.4">
      <c r="A7982" s="49"/>
      <c r="B7982" s="50" t="s">
        <v>426</v>
      </c>
      <c r="C7982" s="51">
        <v>9.0763500000000004E-8</v>
      </c>
      <c r="D7982" s="51">
        <v>5.56543E-8</v>
      </c>
      <c r="E7982" s="51">
        <v>1.2767E-7</v>
      </c>
      <c r="F7982" s="52">
        <v>6.06E-8</v>
      </c>
      <c r="G7982" s="53">
        <v>3.346878E-7</v>
      </c>
      <c r="H7982" s="53">
        <f t="shared" si="124"/>
        <v>1.7069077799999999E-7</v>
      </c>
    </row>
    <row r="7983" spans="1:8" x14ac:dyDescent="0.4">
      <c r="A7983" s="49"/>
      <c r="B7983" s="50" t="s">
        <v>450</v>
      </c>
      <c r="C7983" s="51">
        <v>1.0772E-7</v>
      </c>
      <c r="D7983" s="51">
        <v>1.09355E-7</v>
      </c>
      <c r="E7983" s="51">
        <v>3.69339E-8</v>
      </c>
      <c r="F7983" s="52">
        <v>8.3000000000000002E-8</v>
      </c>
      <c r="G7983" s="53">
        <v>3.370089E-7</v>
      </c>
      <c r="H7983" s="53">
        <f t="shared" si="124"/>
        <v>1.7187453900000002E-7</v>
      </c>
    </row>
    <row r="7984" spans="1:8" x14ac:dyDescent="0.4">
      <c r="A7984" s="49"/>
      <c r="B7984" s="50" t="s">
        <v>326</v>
      </c>
      <c r="C7984" s="51">
        <v>1.8400000000000001E-7</v>
      </c>
      <c r="D7984" s="51">
        <v>1.49E-7</v>
      </c>
      <c r="E7984" s="51">
        <v>7.8800000000000001E-9</v>
      </c>
      <c r="F7984" s="52">
        <v>1.22E-8</v>
      </c>
      <c r="G7984" s="53">
        <v>3.5307999999999998E-7</v>
      </c>
      <c r="H7984" s="53">
        <f t="shared" si="124"/>
        <v>1.8007079999999999E-7</v>
      </c>
    </row>
    <row r="7985" spans="1:8" x14ac:dyDescent="0.4">
      <c r="A7985" s="49"/>
      <c r="B7985" s="50" t="s">
        <v>381</v>
      </c>
      <c r="C7985" s="51">
        <v>1.0102099999999999E-7</v>
      </c>
      <c r="D7985" s="51">
        <v>2.3673E-7</v>
      </c>
      <c r="E7985" s="51">
        <v>5.4901399999999998E-9</v>
      </c>
      <c r="F7985" s="52">
        <v>1.9099999999999999E-8</v>
      </c>
      <c r="G7985" s="53">
        <v>3.6234113999999995E-7</v>
      </c>
      <c r="H7985" s="53">
        <f t="shared" si="124"/>
        <v>1.8479398139999997E-7</v>
      </c>
    </row>
    <row r="7986" spans="1:8" x14ac:dyDescent="0.4">
      <c r="A7986" s="49"/>
      <c r="B7986" s="50" t="s">
        <v>329</v>
      </c>
      <c r="C7986" s="51">
        <v>8.6058599999999995E-8</v>
      </c>
      <c r="D7986" s="51">
        <v>2.3160100000000001E-7</v>
      </c>
      <c r="E7986" s="51">
        <v>2.0362500000000001E-8</v>
      </c>
      <c r="F7986" s="52">
        <v>2.8699999999999999E-8</v>
      </c>
      <c r="G7986" s="53">
        <v>3.6672210000000004E-7</v>
      </c>
      <c r="H7986" s="53">
        <f t="shared" si="124"/>
        <v>1.8702827100000003E-7</v>
      </c>
    </row>
    <row r="7987" spans="1:8" x14ac:dyDescent="0.4">
      <c r="A7987" s="49"/>
      <c r="B7987" s="50" t="s">
        <v>374</v>
      </c>
      <c r="C7987" s="51">
        <v>9.3399999999999989E-8</v>
      </c>
      <c r="D7987" s="51">
        <v>2.5399999999999997E-7</v>
      </c>
      <c r="E7987" s="51">
        <v>5.0100000000000007E-9</v>
      </c>
      <c r="F7987" s="52">
        <v>1.8300000000000002E-8</v>
      </c>
      <c r="G7987" s="53">
        <v>3.7071000000000002E-7</v>
      </c>
      <c r="H7987" s="53">
        <f t="shared" si="124"/>
        <v>1.8906210000000002E-7</v>
      </c>
    </row>
    <row r="7988" spans="1:8" x14ac:dyDescent="0.4">
      <c r="A7988" s="49"/>
      <c r="B7988" s="50" t="s">
        <v>342</v>
      </c>
      <c r="C7988" s="51">
        <v>1.54188E-7</v>
      </c>
      <c r="D7988" s="51">
        <v>1.2829099999999999E-7</v>
      </c>
      <c r="E7988" s="51">
        <v>6.4697300000000003E-8</v>
      </c>
      <c r="F7988" s="52">
        <v>3.6399999999999995E-8</v>
      </c>
      <c r="G7988" s="53">
        <v>3.8357629999999997E-7</v>
      </c>
      <c r="H7988" s="53">
        <f t="shared" si="124"/>
        <v>1.9562391299999998E-7</v>
      </c>
    </row>
    <row r="7989" spans="1:8" x14ac:dyDescent="0.4">
      <c r="A7989" s="49"/>
      <c r="B7989" s="50" t="s">
        <v>399</v>
      </c>
      <c r="C7989" s="51">
        <v>1.48E-7</v>
      </c>
      <c r="D7989" s="51">
        <v>1.1600000000000001E-7</v>
      </c>
      <c r="E7989" s="51">
        <v>5.03E-8</v>
      </c>
      <c r="F7989" s="52">
        <v>7.0400000000000008E-8</v>
      </c>
      <c r="G7989" s="53">
        <v>3.847E-7</v>
      </c>
      <c r="H7989" s="53">
        <f t="shared" si="124"/>
        <v>1.9619699999999999E-7</v>
      </c>
    </row>
    <row r="7990" spans="1:8" x14ac:dyDescent="0.4">
      <c r="A7990" s="49"/>
      <c r="B7990" s="50" t="s">
        <v>225</v>
      </c>
      <c r="C7990" s="51">
        <v>8.5464399999999999E-8</v>
      </c>
      <c r="D7990" s="51">
        <v>2.4977700000000003E-7</v>
      </c>
      <c r="E7990" s="51">
        <v>2.1187900000000002E-8</v>
      </c>
      <c r="F7990" s="52">
        <v>3.1099999999999994E-8</v>
      </c>
      <c r="G7990" s="53">
        <v>3.8752930000000003E-7</v>
      </c>
      <c r="H7990" s="53">
        <f t="shared" si="124"/>
        <v>1.9763994300000002E-7</v>
      </c>
    </row>
    <row r="7991" spans="1:8" x14ac:dyDescent="0.4">
      <c r="A7991" s="49"/>
      <c r="B7991" s="50" t="s">
        <v>406</v>
      </c>
      <c r="C7991" s="51">
        <v>1.66E-7</v>
      </c>
      <c r="D7991" s="51">
        <v>9.0400000000000002E-8</v>
      </c>
      <c r="E7991" s="51">
        <v>4.6900000000000003E-8</v>
      </c>
      <c r="F7991" s="52">
        <v>9.02E-8</v>
      </c>
      <c r="G7991" s="53">
        <v>3.9349999999999997E-7</v>
      </c>
      <c r="H7991" s="53">
        <f t="shared" si="124"/>
        <v>2.00685E-7</v>
      </c>
    </row>
    <row r="7992" spans="1:8" x14ac:dyDescent="0.4">
      <c r="A7992" s="49"/>
      <c r="B7992" s="50" t="s">
        <v>446</v>
      </c>
      <c r="C7992" s="51">
        <v>1.01E-7</v>
      </c>
      <c r="D7992" s="51">
        <v>2.0699999999999999E-7</v>
      </c>
      <c r="E7992" s="51">
        <v>2.8900000000000001E-8</v>
      </c>
      <c r="F7992" s="52">
        <v>6.6199999999999997E-8</v>
      </c>
      <c r="G7992" s="53">
        <v>4.031E-7</v>
      </c>
      <c r="H7992" s="53">
        <f t="shared" si="124"/>
        <v>2.0558099999999999E-7</v>
      </c>
    </row>
    <row r="7993" spans="1:8" x14ac:dyDescent="0.4">
      <c r="A7993" s="49"/>
      <c r="B7993" s="50" t="s">
        <v>425</v>
      </c>
      <c r="C7993" s="51">
        <v>8.0599999999999994E-8</v>
      </c>
      <c r="D7993" s="51">
        <v>2.0938299999999999E-7</v>
      </c>
      <c r="E7993" s="51">
        <v>5.1724E-8</v>
      </c>
      <c r="F7993" s="52">
        <v>8.7400000000000002E-8</v>
      </c>
      <c r="G7993" s="53">
        <v>4.2910700000000003E-7</v>
      </c>
      <c r="H7993" s="53">
        <f t="shared" si="124"/>
        <v>2.1884457000000003E-7</v>
      </c>
    </row>
    <row r="7994" spans="1:8" x14ac:dyDescent="0.4">
      <c r="A7994" s="49"/>
      <c r="B7994" s="50" t="s">
        <v>422</v>
      </c>
      <c r="C7994" s="51">
        <v>9.0400000000000002E-8</v>
      </c>
      <c r="D7994" s="51">
        <v>2.4714199999999998E-7</v>
      </c>
      <c r="E7994" s="51">
        <v>1.7999999999999999E-8</v>
      </c>
      <c r="F7994" s="52">
        <v>9.5799999999999998E-8</v>
      </c>
      <c r="G7994" s="53">
        <v>4.5134200000000002E-7</v>
      </c>
      <c r="H7994" s="53">
        <f t="shared" si="124"/>
        <v>2.3018442000000001E-7</v>
      </c>
    </row>
    <row r="7995" spans="1:8" x14ac:dyDescent="0.4">
      <c r="A7995" s="49"/>
      <c r="B7995" s="50" t="s">
        <v>414</v>
      </c>
      <c r="C7995" s="51">
        <v>2.30376E-7</v>
      </c>
      <c r="D7995" s="51">
        <v>1.57478E-7</v>
      </c>
      <c r="E7995" s="51">
        <v>1.47166E-8</v>
      </c>
      <c r="F7995" s="52">
        <v>5.4E-8</v>
      </c>
      <c r="G7995" s="53">
        <v>4.5657059999999997E-7</v>
      </c>
      <c r="H7995" s="53">
        <f t="shared" si="124"/>
        <v>2.3285100599999999E-7</v>
      </c>
    </row>
    <row r="7996" spans="1:8" x14ac:dyDescent="0.4">
      <c r="A7996" s="49"/>
      <c r="B7996" s="50" t="s">
        <v>471</v>
      </c>
      <c r="C7996" s="51">
        <v>2.0714099999999999E-7</v>
      </c>
      <c r="D7996" s="51">
        <v>1.9079E-7</v>
      </c>
      <c r="E7996" s="51">
        <v>3.7339499999999995E-8</v>
      </c>
      <c r="F7996" s="52">
        <v>3.6799999999999999E-8</v>
      </c>
      <c r="G7996" s="53">
        <v>4.7207050000000008E-7</v>
      </c>
      <c r="H7996" s="53">
        <f t="shared" si="124"/>
        <v>2.4075595500000004E-7</v>
      </c>
    </row>
    <row r="7997" spans="1:8" x14ac:dyDescent="0.4">
      <c r="A7997" s="49"/>
      <c r="B7997" s="50" t="s">
        <v>216</v>
      </c>
      <c r="C7997" s="51">
        <v>2.0141E-7</v>
      </c>
      <c r="D7997" s="51">
        <v>1.22973E-7</v>
      </c>
      <c r="E7997" s="51">
        <v>6.4728199999999993E-8</v>
      </c>
      <c r="F7997" s="52">
        <v>8.7800000000000005E-8</v>
      </c>
      <c r="G7997" s="53">
        <v>4.7691120000000001E-7</v>
      </c>
      <c r="H7997" s="53">
        <f t="shared" si="124"/>
        <v>2.4322471200000002E-7</v>
      </c>
    </row>
    <row r="7998" spans="1:8" x14ac:dyDescent="0.4">
      <c r="A7998" s="49"/>
      <c r="B7998" s="50" t="s">
        <v>351</v>
      </c>
      <c r="C7998" s="51">
        <v>2.2688E-7</v>
      </c>
      <c r="D7998" s="51">
        <v>1.1071299999999999E-7</v>
      </c>
      <c r="E7998" s="51">
        <v>4.5890599999999995E-8</v>
      </c>
      <c r="F7998" s="52">
        <v>9.5400000000000007E-8</v>
      </c>
      <c r="G7998" s="53">
        <v>4.7888359999999999E-7</v>
      </c>
      <c r="H7998" s="53">
        <f t="shared" si="124"/>
        <v>2.4423063599999999E-7</v>
      </c>
    </row>
    <row r="7999" spans="1:8" x14ac:dyDescent="0.4">
      <c r="A7999" s="49"/>
      <c r="B7999" s="50" t="s">
        <v>466</v>
      </c>
      <c r="C7999" s="51">
        <v>1.86284E-7</v>
      </c>
      <c r="D7999" s="51">
        <v>1.99985E-7</v>
      </c>
      <c r="E7999" s="51">
        <v>3.6110800000000001E-8</v>
      </c>
      <c r="F7999" s="52">
        <v>6.4099999999999998E-8</v>
      </c>
      <c r="G7999" s="53">
        <v>4.8647979999999991E-7</v>
      </c>
      <c r="H7999" s="53">
        <f t="shared" si="124"/>
        <v>2.4810469799999995E-7</v>
      </c>
    </row>
    <row r="8000" spans="1:8" x14ac:dyDescent="0.4">
      <c r="A8000" s="49"/>
      <c r="B8000" s="50" t="s">
        <v>415</v>
      </c>
      <c r="C8000" s="51">
        <v>2.1922799999999998E-7</v>
      </c>
      <c r="D8000" s="51">
        <v>1.89758E-7</v>
      </c>
      <c r="E8000" s="51">
        <v>1.5316400000000001E-8</v>
      </c>
      <c r="F8000" s="52">
        <v>8.5800000000000001E-8</v>
      </c>
      <c r="G8000" s="53">
        <v>5.1010239999999991E-7</v>
      </c>
      <c r="H8000" s="53">
        <f t="shared" si="124"/>
        <v>2.6015222399999998E-7</v>
      </c>
    </row>
    <row r="8001" spans="1:8" x14ac:dyDescent="0.4">
      <c r="A8001" s="49"/>
      <c r="B8001" s="50" t="s">
        <v>380</v>
      </c>
      <c r="C8001" s="51">
        <v>2.1442100000000001E-7</v>
      </c>
      <c r="D8001" s="51">
        <v>1.5997599999999998E-7</v>
      </c>
      <c r="E8001" s="51">
        <v>4.2262599999999998E-8</v>
      </c>
      <c r="F8001" s="52">
        <v>9.6799999999999993E-8</v>
      </c>
      <c r="G8001" s="53">
        <v>5.1345959999999992E-7</v>
      </c>
      <c r="H8001" s="53">
        <f t="shared" si="124"/>
        <v>2.6186439599999995E-7</v>
      </c>
    </row>
    <row r="8002" spans="1:8" x14ac:dyDescent="0.4">
      <c r="A8002" s="49"/>
      <c r="B8002" s="50" t="s">
        <v>367</v>
      </c>
      <c r="C8002" s="51">
        <v>1.8900000000000001E-7</v>
      </c>
      <c r="D8002" s="51">
        <v>2.1E-7</v>
      </c>
      <c r="E8002" s="51">
        <v>3.4E-8</v>
      </c>
      <c r="F8002" s="52">
        <v>8.1600000000000003E-8</v>
      </c>
      <c r="G8002" s="53">
        <v>5.1460000000000002E-7</v>
      </c>
      <c r="H8002" s="53">
        <f t="shared" si="124"/>
        <v>2.6244600000000002E-7</v>
      </c>
    </row>
    <row r="8003" spans="1:8" x14ac:dyDescent="0.4">
      <c r="A8003" s="49"/>
      <c r="B8003" s="50" t="s">
        <v>436</v>
      </c>
      <c r="C8003" s="51">
        <v>2.23843E-7</v>
      </c>
      <c r="D8003" s="51">
        <v>1.6752800000000002E-7</v>
      </c>
      <c r="E8003" s="51">
        <v>4.1950999999999996E-8</v>
      </c>
      <c r="F8003" s="52">
        <v>8.8300000000000003E-8</v>
      </c>
      <c r="G8003" s="53">
        <v>5.2162199999999998E-7</v>
      </c>
      <c r="H8003" s="53">
        <f t="shared" si="124"/>
        <v>2.6602721999999998E-7</v>
      </c>
    </row>
    <row r="8004" spans="1:8" x14ac:dyDescent="0.4">
      <c r="A8004" s="49"/>
      <c r="B8004" s="50" t="s">
        <v>307</v>
      </c>
      <c r="C8004" s="51">
        <v>2.2449099999999999E-7</v>
      </c>
      <c r="D8004" s="51">
        <v>2.2165600000000001E-7</v>
      </c>
      <c r="E8004" s="51">
        <v>1.5176899999999999E-8</v>
      </c>
      <c r="F8004" s="52">
        <v>6.3899999999999996E-8</v>
      </c>
      <c r="G8004" s="53">
        <v>5.2522389999999995E-7</v>
      </c>
      <c r="H8004" s="53">
        <f t="shared" si="124"/>
        <v>2.6786418899999997E-7</v>
      </c>
    </row>
    <row r="8005" spans="1:8" x14ac:dyDescent="0.4">
      <c r="A8005" s="49"/>
      <c r="B8005" s="50" t="s">
        <v>403</v>
      </c>
      <c r="C8005" s="51">
        <v>1.4999999999999999E-7</v>
      </c>
      <c r="D8005" s="51">
        <v>1.29E-7</v>
      </c>
      <c r="E8005" s="51">
        <v>7.7399999999999992E-8</v>
      </c>
      <c r="F8005" s="52">
        <v>1.91E-7</v>
      </c>
      <c r="G8005" s="53">
        <v>5.4739999999999994E-7</v>
      </c>
      <c r="H8005" s="53">
        <f t="shared" si="124"/>
        <v>2.7917399999999998E-7</v>
      </c>
    </row>
    <row r="8006" spans="1:8" x14ac:dyDescent="0.4">
      <c r="A8006" s="49"/>
      <c r="B8006" s="50" t="s">
        <v>365</v>
      </c>
      <c r="C8006" s="51">
        <v>1.6987E-7</v>
      </c>
      <c r="D8006" s="51">
        <v>8.5920000000000004E-8</v>
      </c>
      <c r="E8006" s="51">
        <v>1.09299E-7</v>
      </c>
      <c r="F8006" s="52">
        <v>2.03E-7</v>
      </c>
      <c r="G8006" s="53">
        <v>5.6808899999999992E-7</v>
      </c>
      <c r="H8006" s="53">
        <f t="shared" si="124"/>
        <v>2.8972538999999994E-7</v>
      </c>
    </row>
    <row r="8007" spans="1:8" x14ac:dyDescent="0.4">
      <c r="A8007" s="49"/>
      <c r="B8007" s="50" t="s">
        <v>473</v>
      </c>
      <c r="C8007" s="51">
        <v>8.0116300000000004E-8</v>
      </c>
      <c r="D8007" s="51">
        <v>3.4697500000000002E-7</v>
      </c>
      <c r="E8007" s="51">
        <v>8.9511899999999996E-9</v>
      </c>
      <c r="F8007" s="52">
        <v>1.36E-7</v>
      </c>
      <c r="G8007" s="53">
        <v>5.7204249000000006E-7</v>
      </c>
      <c r="H8007" s="53">
        <f t="shared" si="124"/>
        <v>2.9174166990000004E-7</v>
      </c>
    </row>
    <row r="8008" spans="1:8" x14ac:dyDescent="0.4">
      <c r="A8008" s="49"/>
      <c r="B8008" s="50" t="s">
        <v>416</v>
      </c>
      <c r="C8008" s="51">
        <v>3.1399999999999998E-7</v>
      </c>
      <c r="D8008" s="51">
        <v>2.05E-7</v>
      </c>
      <c r="E8008" s="51">
        <v>1.99E-8</v>
      </c>
      <c r="F8008" s="52">
        <v>4.1699999999999996E-8</v>
      </c>
      <c r="G8008" s="53">
        <v>5.8059999999999989E-7</v>
      </c>
      <c r="H8008" s="53">
        <f t="shared" si="124"/>
        <v>2.9610599999999996E-7</v>
      </c>
    </row>
    <row r="8009" spans="1:8" x14ac:dyDescent="0.4">
      <c r="A8009" s="49"/>
      <c r="B8009" s="50" t="s">
        <v>467</v>
      </c>
      <c r="C8009" s="51">
        <v>1.10827E-7</v>
      </c>
      <c r="D8009" s="51">
        <v>3.1508500000000002E-7</v>
      </c>
      <c r="E8009" s="51">
        <v>4.1848699999999997E-8</v>
      </c>
      <c r="F8009" s="52">
        <v>1.24E-7</v>
      </c>
      <c r="G8009" s="53">
        <v>5.9176070000000005E-7</v>
      </c>
      <c r="H8009" s="53">
        <f t="shared" ref="H8009:H8072" si="125">G8009*0.51</f>
        <v>3.0179795700000002E-7</v>
      </c>
    </row>
    <row r="8010" spans="1:8" x14ac:dyDescent="0.4">
      <c r="A8010" s="49"/>
      <c r="B8010" s="50" t="s">
        <v>417</v>
      </c>
      <c r="C8010" s="51">
        <v>2.2831300000000001E-7</v>
      </c>
      <c r="D8010" s="51">
        <v>1.0324500000000001E-7</v>
      </c>
      <c r="E8010" s="51">
        <v>9.1739800000000002E-8</v>
      </c>
      <c r="F8010" s="52">
        <v>1.9000000000000001E-7</v>
      </c>
      <c r="G8010" s="53">
        <v>6.1329780000000009E-7</v>
      </c>
      <c r="H8010" s="53">
        <f t="shared" si="125"/>
        <v>3.1278187800000006E-7</v>
      </c>
    </row>
    <row r="8011" spans="1:8" x14ac:dyDescent="0.4">
      <c r="A8011" s="49"/>
      <c r="B8011" s="50" t="s">
        <v>405</v>
      </c>
      <c r="C8011" s="51">
        <v>2.2063399999999999E-7</v>
      </c>
      <c r="D8011" s="51">
        <v>2.8602500000000005E-7</v>
      </c>
      <c r="E8011" s="51">
        <v>5.2220400000000002E-8</v>
      </c>
      <c r="F8011" s="52">
        <v>5.76E-8</v>
      </c>
      <c r="G8011" s="53">
        <v>6.1647939999999997E-7</v>
      </c>
      <c r="H8011" s="53">
        <f t="shared" si="125"/>
        <v>3.1440449400000001E-7</v>
      </c>
    </row>
    <row r="8012" spans="1:8" x14ac:dyDescent="0.4">
      <c r="A8012" s="49"/>
      <c r="B8012" s="50" t="s">
        <v>370</v>
      </c>
      <c r="C8012" s="51">
        <v>2.36E-7</v>
      </c>
      <c r="D8012" s="51">
        <v>2.96E-7</v>
      </c>
      <c r="E8012" s="51">
        <v>4.58E-8</v>
      </c>
      <c r="F8012" s="52">
        <v>8.0400000000000005E-8</v>
      </c>
      <c r="G8012" s="53">
        <v>6.582E-7</v>
      </c>
      <c r="H8012" s="53">
        <f t="shared" si="125"/>
        <v>3.35682E-7</v>
      </c>
    </row>
    <row r="8013" spans="1:8" x14ac:dyDescent="0.4">
      <c r="A8013" s="49"/>
      <c r="B8013" s="50" t="s">
        <v>369</v>
      </c>
      <c r="C8013" s="51">
        <v>2.35791E-7</v>
      </c>
      <c r="D8013" s="51">
        <v>2.9629400000000002E-7</v>
      </c>
      <c r="E8013" s="51">
        <v>4.5800699999999998E-8</v>
      </c>
      <c r="F8013" s="52">
        <v>8.0400000000000005E-8</v>
      </c>
      <c r="G8013" s="53">
        <v>6.5828570000000002E-7</v>
      </c>
      <c r="H8013" s="53">
        <f t="shared" si="125"/>
        <v>3.3572570699999999E-7</v>
      </c>
    </row>
    <row r="8014" spans="1:8" x14ac:dyDescent="0.4">
      <c r="A8014" s="49"/>
      <c r="B8014" s="50" t="s">
        <v>221</v>
      </c>
      <c r="C8014" s="51">
        <v>9.4166399999999993E-8</v>
      </c>
      <c r="D8014" s="51">
        <v>1.7734900000000001E-7</v>
      </c>
      <c r="E8014" s="51">
        <v>9.5444499999999992E-8</v>
      </c>
      <c r="F8014" s="52">
        <v>2.9400000000000001E-7</v>
      </c>
      <c r="G8014" s="53">
        <v>6.6095989999999991E-7</v>
      </c>
      <c r="H8014" s="53">
        <f t="shared" si="125"/>
        <v>3.3708954899999996E-7</v>
      </c>
    </row>
    <row r="8015" spans="1:8" x14ac:dyDescent="0.4">
      <c r="A8015" s="49"/>
      <c r="B8015" s="50" t="s">
        <v>472</v>
      </c>
      <c r="C8015" s="51">
        <v>3.2099999999999998E-7</v>
      </c>
      <c r="D8015" s="51">
        <v>2.4652600000000002E-7</v>
      </c>
      <c r="E8015" s="51">
        <v>3.1600000000000005E-8</v>
      </c>
      <c r="F8015" s="52">
        <v>9.2099999999999998E-8</v>
      </c>
      <c r="G8015" s="53">
        <v>6.9122600000000013E-7</v>
      </c>
      <c r="H8015" s="53">
        <f t="shared" si="125"/>
        <v>3.5252526000000006E-7</v>
      </c>
    </row>
    <row r="8016" spans="1:8" x14ac:dyDescent="0.4">
      <c r="A8016" s="49"/>
      <c r="B8016" s="50" t="s">
        <v>337</v>
      </c>
      <c r="C8016" s="51">
        <v>3.3786999999999999E-7</v>
      </c>
      <c r="D8016" s="51">
        <v>2.15324E-7</v>
      </c>
      <c r="E8016" s="51">
        <v>3.5798500000000001E-8</v>
      </c>
      <c r="F8016" s="52">
        <v>1.2100000000000001E-7</v>
      </c>
      <c r="G8016" s="53">
        <v>7.0999250000000009E-7</v>
      </c>
      <c r="H8016" s="53">
        <f t="shared" si="125"/>
        <v>3.6209617500000004E-7</v>
      </c>
    </row>
    <row r="8017" spans="1:8" x14ac:dyDescent="0.4">
      <c r="A8017" s="49"/>
      <c r="B8017" s="50" t="s">
        <v>366</v>
      </c>
      <c r="C8017" s="51">
        <v>1.0935200000000001E-7</v>
      </c>
      <c r="D8017" s="51">
        <v>5.8141199999999997E-7</v>
      </c>
      <c r="E8017" s="51">
        <v>5.6403799999999999E-9</v>
      </c>
      <c r="F8017" s="52">
        <v>2.2600000000000001E-8</v>
      </c>
      <c r="G8017" s="53">
        <v>7.1900438000000003E-7</v>
      </c>
      <c r="H8017" s="53">
        <f t="shared" si="125"/>
        <v>3.6669223380000002E-7</v>
      </c>
    </row>
    <row r="8018" spans="1:8" x14ac:dyDescent="0.4">
      <c r="A8018" s="49"/>
      <c r="B8018" s="50" t="s">
        <v>222</v>
      </c>
      <c r="C8018" s="51">
        <v>2.7599999999999998E-7</v>
      </c>
      <c r="D8018" s="51">
        <v>1.6500000000000001E-7</v>
      </c>
      <c r="E8018" s="51">
        <v>6.8999999999999996E-8</v>
      </c>
      <c r="F8018" s="52">
        <v>2.16E-7</v>
      </c>
      <c r="G8018" s="53">
        <v>7.2600000000000012E-7</v>
      </c>
      <c r="H8018" s="53">
        <f t="shared" si="125"/>
        <v>3.7026000000000009E-7</v>
      </c>
    </row>
    <row r="8019" spans="1:8" x14ac:dyDescent="0.4">
      <c r="A8019" s="49"/>
      <c r="B8019" s="50" t="s">
        <v>455</v>
      </c>
      <c r="C8019" s="51">
        <v>3.4499999999999998E-7</v>
      </c>
      <c r="D8019" s="51">
        <v>2.04E-7</v>
      </c>
      <c r="E8019" s="51">
        <v>5.1400000000000004E-8</v>
      </c>
      <c r="F8019" s="52">
        <v>1.42E-7</v>
      </c>
      <c r="G8019" s="53">
        <v>7.4240000000000008E-7</v>
      </c>
      <c r="H8019" s="53">
        <f t="shared" si="125"/>
        <v>3.7862400000000004E-7</v>
      </c>
    </row>
    <row r="8020" spans="1:8" x14ac:dyDescent="0.4">
      <c r="A8020" s="49"/>
      <c r="B8020" s="50" t="s">
        <v>361</v>
      </c>
      <c r="C8020" s="51">
        <v>1.27854E-7</v>
      </c>
      <c r="D8020" s="51">
        <v>4.7568900000000002E-7</v>
      </c>
      <c r="E8020" s="51">
        <v>1.1232299999999999E-8</v>
      </c>
      <c r="F8020" s="52">
        <v>1.42E-7</v>
      </c>
      <c r="G8020" s="53">
        <v>7.5677529999999998E-7</v>
      </c>
      <c r="H8020" s="53">
        <f t="shared" si="125"/>
        <v>3.85955403E-7</v>
      </c>
    </row>
    <row r="8021" spans="1:8" x14ac:dyDescent="0.4">
      <c r="A8021" s="49"/>
      <c r="B8021" s="50" t="s">
        <v>456</v>
      </c>
      <c r="C8021" s="51">
        <v>1.6645299999999999E-7</v>
      </c>
      <c r="D8021" s="51">
        <v>5.0543400000000005E-7</v>
      </c>
      <c r="E8021" s="51">
        <v>3.3623700000000001E-8</v>
      </c>
      <c r="F8021" s="52">
        <v>6.3499999999999993E-8</v>
      </c>
      <c r="G8021" s="53">
        <v>7.6901070000000003E-7</v>
      </c>
      <c r="H8021" s="53">
        <f t="shared" si="125"/>
        <v>3.9219545700000002E-7</v>
      </c>
    </row>
    <row r="8022" spans="1:8" x14ac:dyDescent="0.4">
      <c r="A8022" s="49"/>
      <c r="B8022" s="50" t="s">
        <v>266</v>
      </c>
      <c r="C8022" s="51">
        <v>1.6899999999999999E-7</v>
      </c>
      <c r="D8022" s="51">
        <v>5.2202700000000005E-7</v>
      </c>
      <c r="E8022" s="51">
        <v>3.9499999999999996E-8</v>
      </c>
      <c r="F8022" s="52">
        <v>6.6399999999999999E-8</v>
      </c>
      <c r="G8022" s="53">
        <v>7.9692700000000005E-7</v>
      </c>
      <c r="H8022" s="53">
        <f t="shared" si="125"/>
        <v>4.0643277000000001E-7</v>
      </c>
    </row>
    <row r="8023" spans="1:8" x14ac:dyDescent="0.4">
      <c r="A8023" s="49"/>
      <c r="B8023" s="50" t="s">
        <v>327</v>
      </c>
      <c r="C8023" s="51">
        <v>3.2163699999999998E-7</v>
      </c>
      <c r="D8023" s="51">
        <v>2.6615900000000002E-7</v>
      </c>
      <c r="E8023" s="51">
        <v>8.8968799999999997E-8</v>
      </c>
      <c r="F8023" s="52">
        <v>1.2499999999999999E-7</v>
      </c>
      <c r="G8023" s="53">
        <v>8.017648E-7</v>
      </c>
      <c r="H8023" s="53">
        <f t="shared" si="125"/>
        <v>4.0890004800000003E-7</v>
      </c>
    </row>
    <row r="8024" spans="1:8" x14ac:dyDescent="0.4">
      <c r="A8024" s="49"/>
      <c r="B8024" s="50" t="s">
        <v>384</v>
      </c>
      <c r="C8024" s="51">
        <v>2.5749499999999999E-7</v>
      </c>
      <c r="D8024" s="51">
        <v>1.29483E-7</v>
      </c>
      <c r="E8024" s="51">
        <v>1.6527800000000001E-7</v>
      </c>
      <c r="F8024" s="52">
        <v>3.0100000000000001E-7</v>
      </c>
      <c r="G8024" s="53">
        <v>8.5325599999999989E-7</v>
      </c>
      <c r="H8024" s="53">
        <f t="shared" si="125"/>
        <v>4.3516055999999995E-7</v>
      </c>
    </row>
    <row r="8025" spans="1:8" x14ac:dyDescent="0.4">
      <c r="A8025" s="49"/>
      <c r="B8025" s="50" t="s">
        <v>398</v>
      </c>
      <c r="C8025" s="51">
        <v>2.73705E-7</v>
      </c>
      <c r="D8025" s="51">
        <v>4.40216E-7</v>
      </c>
      <c r="E8025" s="51">
        <v>7.4186700000000011E-8</v>
      </c>
      <c r="F8025" s="52">
        <v>1.35E-7</v>
      </c>
      <c r="G8025" s="53">
        <v>9.2310769999999998E-7</v>
      </c>
      <c r="H8025" s="53">
        <f t="shared" si="125"/>
        <v>4.7078492700000002E-7</v>
      </c>
    </row>
    <row r="8026" spans="1:8" x14ac:dyDescent="0.4">
      <c r="A8026" s="49"/>
      <c r="B8026" s="50" t="s">
        <v>363</v>
      </c>
      <c r="C8026" s="51">
        <v>2.76601E-7</v>
      </c>
      <c r="D8026" s="51">
        <v>1.8932500000000001E-7</v>
      </c>
      <c r="E8026" s="51">
        <v>1.9359E-7</v>
      </c>
      <c r="F8026" s="52">
        <v>2.6400000000000003E-7</v>
      </c>
      <c r="G8026" s="53">
        <v>9.2351599999999994E-7</v>
      </c>
      <c r="H8026" s="53">
        <f t="shared" si="125"/>
        <v>4.7099315999999999E-7</v>
      </c>
    </row>
    <row r="8027" spans="1:8" x14ac:dyDescent="0.4">
      <c r="A8027" s="49"/>
      <c r="B8027" s="50" t="s">
        <v>396</v>
      </c>
      <c r="C8027" s="51">
        <v>4.0684500000000004E-7</v>
      </c>
      <c r="D8027" s="51">
        <v>3.1403499999999999E-7</v>
      </c>
      <c r="E8027" s="51">
        <v>8.1319599999999995E-8</v>
      </c>
      <c r="F8027" s="52">
        <v>1.8100000000000002E-7</v>
      </c>
      <c r="G8027" s="53">
        <v>9.8319960000000021E-7</v>
      </c>
      <c r="H8027" s="53">
        <f t="shared" si="125"/>
        <v>5.0143179600000012E-7</v>
      </c>
    </row>
    <row r="8028" spans="1:8" x14ac:dyDescent="0.4">
      <c r="A8028" s="49"/>
      <c r="B8028" s="50" t="s">
        <v>428</v>
      </c>
      <c r="C8028" s="51">
        <v>2.7256499999999998E-7</v>
      </c>
      <c r="D8028" s="51">
        <v>2.8758400000000004E-7</v>
      </c>
      <c r="E8028" s="51">
        <v>1.4394700000000001E-7</v>
      </c>
      <c r="F8028" s="52">
        <v>4.5899999999999997E-7</v>
      </c>
      <c r="G8028" s="53">
        <v>1.163096E-6</v>
      </c>
      <c r="H8028" s="53">
        <f t="shared" si="125"/>
        <v>5.9317896000000001E-7</v>
      </c>
    </row>
    <row r="8029" spans="1:8" x14ac:dyDescent="0.4">
      <c r="A8029" s="49"/>
      <c r="B8029" s="50" t="s">
        <v>445</v>
      </c>
      <c r="C8029" s="51">
        <v>3.9107600000000003E-7</v>
      </c>
      <c r="D8029" s="51">
        <v>3.99105E-7</v>
      </c>
      <c r="E8029" s="51">
        <v>9.2399099999999998E-8</v>
      </c>
      <c r="F8029" s="52">
        <v>2.9400000000000001E-7</v>
      </c>
      <c r="G8029" s="53">
        <v>1.1765801000000001E-6</v>
      </c>
      <c r="H8029" s="53">
        <f t="shared" si="125"/>
        <v>6.0005585100000003E-7</v>
      </c>
    </row>
    <row r="8030" spans="1:8" x14ac:dyDescent="0.4">
      <c r="A8030" s="49"/>
      <c r="B8030" s="50" t="s">
        <v>352</v>
      </c>
      <c r="C8030" s="51">
        <v>5.3413699999999996E-7</v>
      </c>
      <c r="D8030" s="51">
        <v>2.3696E-7</v>
      </c>
      <c r="E8030" s="51">
        <v>1.5746699999999999E-7</v>
      </c>
      <c r="F8030" s="52">
        <v>3.0699999999999998E-7</v>
      </c>
      <c r="G8030" s="53">
        <v>1.2355639999999999E-6</v>
      </c>
      <c r="H8030" s="53">
        <f t="shared" si="125"/>
        <v>6.3013763999999997E-7</v>
      </c>
    </row>
    <row r="8031" spans="1:8" x14ac:dyDescent="0.4">
      <c r="A8031" s="49"/>
      <c r="B8031" s="50" t="s">
        <v>355</v>
      </c>
      <c r="C8031" s="51">
        <v>9.7175000000000008E-8</v>
      </c>
      <c r="D8031" s="51">
        <v>6.4982099999999995E-7</v>
      </c>
      <c r="E8031" s="51">
        <v>6.87005E-8</v>
      </c>
      <c r="F8031" s="52">
        <v>5.2699999999999999E-7</v>
      </c>
      <c r="G8031" s="53">
        <v>1.3426965000000001E-6</v>
      </c>
      <c r="H8031" s="53">
        <f t="shared" si="125"/>
        <v>6.8477521500000008E-7</v>
      </c>
    </row>
    <row r="8032" spans="1:8" x14ac:dyDescent="0.4">
      <c r="A8032" s="49"/>
      <c r="B8032" s="50" t="s">
        <v>449</v>
      </c>
      <c r="C8032" s="51">
        <v>7.5501199999999998E-7</v>
      </c>
      <c r="D8032" s="51">
        <v>4.2793699999999998E-7</v>
      </c>
      <c r="E8032" s="51">
        <v>9.8026299999999997E-8</v>
      </c>
      <c r="F8032" s="52">
        <v>1.8400000000000001E-7</v>
      </c>
      <c r="G8032" s="53">
        <v>1.4649752999999999E-6</v>
      </c>
      <c r="H8032" s="53">
        <f t="shared" si="125"/>
        <v>7.4713740299999996E-7</v>
      </c>
    </row>
    <row r="8033" spans="1:8" x14ac:dyDescent="0.4">
      <c r="A8033" s="49"/>
      <c r="B8033" s="50" t="s">
        <v>409</v>
      </c>
      <c r="C8033" s="51">
        <v>5.44E-7</v>
      </c>
      <c r="D8033" s="51">
        <v>3.6604400000000002E-7</v>
      </c>
      <c r="E8033" s="51">
        <v>1.7899999999999997E-7</v>
      </c>
      <c r="F8033" s="52">
        <v>4.46E-7</v>
      </c>
      <c r="G8033" s="53">
        <v>1.5350439999999999E-6</v>
      </c>
      <c r="H8033" s="53">
        <f t="shared" si="125"/>
        <v>7.8287243999999993E-7</v>
      </c>
    </row>
    <row r="8034" spans="1:8" x14ac:dyDescent="0.4">
      <c r="A8034" s="49"/>
      <c r="B8034" s="50" t="s">
        <v>321</v>
      </c>
      <c r="C8034" s="51">
        <v>5.2186200000000004E-7</v>
      </c>
      <c r="D8034" s="51">
        <v>4.0268299999999998E-7</v>
      </c>
      <c r="E8034" s="51">
        <v>1.8288300000000001E-7</v>
      </c>
      <c r="F8034" s="52">
        <v>4.5699999999999998E-7</v>
      </c>
      <c r="G8034" s="53">
        <v>1.5644279999999999E-6</v>
      </c>
      <c r="H8034" s="53">
        <f t="shared" si="125"/>
        <v>7.9785827999999998E-7</v>
      </c>
    </row>
    <row r="8035" spans="1:8" x14ac:dyDescent="0.4">
      <c r="A8035" s="49"/>
      <c r="B8035" s="50" t="s">
        <v>379</v>
      </c>
      <c r="C8035" s="51">
        <v>6.6116600000000003E-7</v>
      </c>
      <c r="D8035" s="51">
        <v>3.7594199999999997E-7</v>
      </c>
      <c r="E8035" s="51">
        <v>2.6107499999999997E-7</v>
      </c>
      <c r="F8035" s="52">
        <v>6.3799999999999997E-7</v>
      </c>
      <c r="G8035" s="53">
        <v>1.9361830000000004E-6</v>
      </c>
      <c r="H8035" s="53">
        <f t="shared" si="125"/>
        <v>9.8745333000000019E-7</v>
      </c>
    </row>
    <row r="8036" spans="1:8" x14ac:dyDescent="0.4">
      <c r="A8036" s="49"/>
      <c r="B8036" s="50" t="s">
        <v>447</v>
      </c>
      <c r="C8036" s="51">
        <v>7.5700000000000002E-7</v>
      </c>
      <c r="D8036" s="51">
        <v>4.0999999999999999E-7</v>
      </c>
      <c r="E8036" s="51">
        <v>2.6400000000000003E-7</v>
      </c>
      <c r="F8036" s="52">
        <v>5.4600000000000005E-7</v>
      </c>
      <c r="G8036" s="53">
        <v>1.9769999999999999E-6</v>
      </c>
      <c r="H8036" s="53">
        <f t="shared" si="125"/>
        <v>1.00827E-6</v>
      </c>
    </row>
    <row r="8037" spans="1:8" x14ac:dyDescent="0.4">
      <c r="A8037" s="49"/>
      <c r="B8037" s="50" t="s">
        <v>362</v>
      </c>
      <c r="C8037" s="51">
        <v>1.6262599999999999E-7</v>
      </c>
      <c r="D8037" s="51">
        <v>4.1691100000000002E-7</v>
      </c>
      <c r="E8037" s="51">
        <v>4.3159999999999997E-7</v>
      </c>
      <c r="F8037" s="52">
        <v>1.1800000000000001E-6</v>
      </c>
      <c r="G8037" s="53">
        <v>2.191137E-6</v>
      </c>
      <c r="H8037" s="53">
        <f t="shared" si="125"/>
        <v>1.1174798700000001E-6</v>
      </c>
    </row>
    <row r="8038" spans="1:8" x14ac:dyDescent="0.4">
      <c r="A8038" s="49"/>
      <c r="B8038" s="50" t="s">
        <v>424</v>
      </c>
      <c r="C8038" s="51">
        <v>1.11251E-6</v>
      </c>
      <c r="D8038" s="51">
        <v>4.4144099999999999E-7</v>
      </c>
      <c r="E8038" s="51">
        <v>3.0985199999999999E-7</v>
      </c>
      <c r="F8038" s="52">
        <v>5.1699999999999998E-7</v>
      </c>
      <c r="G8038" s="53">
        <v>2.380803E-6</v>
      </c>
      <c r="H8038" s="53">
        <f t="shared" si="125"/>
        <v>1.21420953E-6</v>
      </c>
    </row>
    <row r="8039" spans="1:8" x14ac:dyDescent="0.4">
      <c r="A8039" s="49"/>
      <c r="B8039" s="50" t="s">
        <v>390</v>
      </c>
      <c r="C8039" s="51">
        <v>4.9174999999999999E-7</v>
      </c>
      <c r="D8039" s="51">
        <v>8.9012300000000006E-7</v>
      </c>
      <c r="E8039" s="51">
        <v>4.2163900000000003E-7</v>
      </c>
      <c r="F8039" s="52">
        <v>7.5600000000000005E-7</v>
      </c>
      <c r="G8039" s="53">
        <v>2.5595120000000001E-6</v>
      </c>
      <c r="H8039" s="53">
        <f t="shared" si="125"/>
        <v>1.3053511200000002E-6</v>
      </c>
    </row>
    <row r="8040" spans="1:8" x14ac:dyDescent="0.4">
      <c r="A8040" s="49"/>
      <c r="B8040" s="50" t="s">
        <v>383</v>
      </c>
      <c r="C8040" s="51">
        <v>3.2633500000000002E-7</v>
      </c>
      <c r="D8040" s="51">
        <v>1.1020199999999999E-6</v>
      </c>
      <c r="E8040" s="51">
        <v>5.4777700000000007E-7</v>
      </c>
      <c r="F8040" s="52">
        <v>1.7099999999999999E-6</v>
      </c>
      <c r="G8040" s="53">
        <v>3.6861319999999998E-6</v>
      </c>
      <c r="H8040" s="53">
        <f t="shared" si="125"/>
        <v>1.87992732E-6</v>
      </c>
    </row>
    <row r="8041" spans="1:8" x14ac:dyDescent="0.4">
      <c r="A8041" s="49"/>
      <c r="B8041" s="50" t="s">
        <v>457</v>
      </c>
      <c r="C8041" s="51">
        <v>1.1116999999999999E-6</v>
      </c>
      <c r="D8041" s="51">
        <v>1.0316800000000001E-6</v>
      </c>
      <c r="E8041" s="51">
        <v>1.57176E-7</v>
      </c>
      <c r="F8041" s="52">
        <v>1.4100000000000001E-6</v>
      </c>
      <c r="G8041" s="53">
        <v>3.7105560000000002E-6</v>
      </c>
      <c r="H8041" s="53">
        <f t="shared" si="125"/>
        <v>1.8923835600000002E-6</v>
      </c>
    </row>
    <row r="8042" spans="1:8" x14ac:dyDescent="0.4">
      <c r="A8042" s="49"/>
      <c r="B8042" s="50" t="s">
        <v>459</v>
      </c>
      <c r="C8042" s="51">
        <v>1.55597E-6</v>
      </c>
      <c r="D8042" s="51">
        <v>2.9710499999999997E-6</v>
      </c>
      <c r="E8042" s="51">
        <v>1.1095800000000001E-7</v>
      </c>
      <c r="F8042" s="52">
        <v>7.6900000000000007E-7</v>
      </c>
      <c r="G8042" s="53">
        <v>5.4069779999999999E-6</v>
      </c>
      <c r="H8042" s="53">
        <f t="shared" si="125"/>
        <v>2.7575587800000001E-6</v>
      </c>
    </row>
    <row r="8043" spans="1:8" x14ac:dyDescent="0.4">
      <c r="A8043" s="44" t="s">
        <v>175</v>
      </c>
      <c r="B8043" s="45" t="s">
        <v>319</v>
      </c>
      <c r="C8043" s="46">
        <v>1.45215E-9</v>
      </c>
      <c r="D8043" s="46">
        <v>3.6890900000000001E-9</v>
      </c>
      <c r="E8043" s="46">
        <v>3.7701699999999998E-10</v>
      </c>
      <c r="F8043" s="47">
        <v>2.9099999999999998E-10</v>
      </c>
      <c r="G8043" s="48">
        <v>5.8092570000000001E-9</v>
      </c>
      <c r="H8043" s="48">
        <f t="shared" si="125"/>
        <v>2.9627210700000003E-9</v>
      </c>
    </row>
    <row r="8044" spans="1:8" x14ac:dyDescent="0.4">
      <c r="A8044" s="49"/>
      <c r="B8044" s="50" t="s">
        <v>320</v>
      </c>
      <c r="C8044" s="51">
        <v>1.45215E-9</v>
      </c>
      <c r="D8044" s="51">
        <v>3.6890900000000001E-9</v>
      </c>
      <c r="E8044" s="51">
        <v>3.7701699999999998E-10</v>
      </c>
      <c r="F8044" s="52">
        <v>2.9099999999999998E-10</v>
      </c>
      <c r="G8044" s="53">
        <v>5.8092570000000001E-9</v>
      </c>
      <c r="H8044" s="53">
        <f t="shared" si="125"/>
        <v>2.9627210700000003E-9</v>
      </c>
    </row>
    <row r="8045" spans="1:8" x14ac:dyDescent="0.4">
      <c r="A8045" s="49"/>
      <c r="B8045" s="50" t="s">
        <v>317</v>
      </c>
      <c r="C8045" s="51">
        <v>1.77305E-9</v>
      </c>
      <c r="D8045" s="51">
        <v>4.1519600000000002E-9</v>
      </c>
      <c r="E8045" s="51">
        <v>3.3593499999999999E-10</v>
      </c>
      <c r="F8045" s="52">
        <v>2.4299999999999999E-10</v>
      </c>
      <c r="G8045" s="53">
        <v>6.5039450000000005E-9</v>
      </c>
      <c r="H8045" s="53">
        <f t="shared" si="125"/>
        <v>3.3170119500000005E-9</v>
      </c>
    </row>
    <row r="8046" spans="1:8" x14ac:dyDescent="0.4">
      <c r="A8046" s="49"/>
      <c r="B8046" s="50" t="s">
        <v>401</v>
      </c>
      <c r="C8046" s="51">
        <v>1.84248E-9</v>
      </c>
      <c r="D8046" s="51">
        <v>4.3145399999999999E-9</v>
      </c>
      <c r="E8046" s="51">
        <v>3.4908899999999997E-10</v>
      </c>
      <c r="F8046" s="52">
        <v>2.5199999999999996E-10</v>
      </c>
      <c r="G8046" s="53">
        <v>6.758109E-9</v>
      </c>
      <c r="H8046" s="53">
        <f t="shared" si="125"/>
        <v>3.44663559E-9</v>
      </c>
    </row>
    <row r="8047" spans="1:8" x14ac:dyDescent="0.4">
      <c r="A8047" s="49"/>
      <c r="B8047" s="50" t="s">
        <v>223</v>
      </c>
      <c r="C8047" s="51">
        <v>1.9823800000000003E-9</v>
      </c>
      <c r="D8047" s="51">
        <v>4.8754799999999998E-9</v>
      </c>
      <c r="E8047" s="51">
        <v>4.5797200000000004E-10</v>
      </c>
      <c r="F8047" s="52">
        <v>3.4599999999999999E-10</v>
      </c>
      <c r="G8047" s="53">
        <v>7.6618319999999988E-9</v>
      </c>
      <c r="H8047" s="53">
        <f t="shared" si="125"/>
        <v>3.9075343199999994E-9</v>
      </c>
    </row>
    <row r="8048" spans="1:8" x14ac:dyDescent="0.4">
      <c r="A8048" s="49"/>
      <c r="B8048" s="50" t="s">
        <v>356</v>
      </c>
      <c r="C8048" s="51">
        <v>1.9823800000000003E-9</v>
      </c>
      <c r="D8048" s="51">
        <v>4.8754799999999998E-9</v>
      </c>
      <c r="E8048" s="51">
        <v>4.5797200000000004E-10</v>
      </c>
      <c r="F8048" s="52">
        <v>3.4599999999999999E-10</v>
      </c>
      <c r="G8048" s="53">
        <v>7.6618319999999988E-9</v>
      </c>
      <c r="H8048" s="53">
        <f t="shared" si="125"/>
        <v>3.9075343199999994E-9</v>
      </c>
    </row>
    <row r="8049" spans="1:8" x14ac:dyDescent="0.4">
      <c r="A8049" s="49"/>
      <c r="B8049" s="50" t="s">
        <v>137</v>
      </c>
      <c r="C8049" s="51">
        <v>1.8877600000000001E-9</v>
      </c>
      <c r="D8049" s="51">
        <v>5.7762099999999998E-9</v>
      </c>
      <c r="E8049" s="51">
        <v>5.67469E-10</v>
      </c>
      <c r="F8049" s="52">
        <v>5.3700000000000001E-10</v>
      </c>
      <c r="G8049" s="53">
        <v>8.7684389999999988E-9</v>
      </c>
      <c r="H8049" s="53">
        <f t="shared" si="125"/>
        <v>4.4719038899999996E-9</v>
      </c>
    </row>
    <row r="8050" spans="1:8" x14ac:dyDescent="0.4">
      <c r="A8050" s="49"/>
      <c r="B8050" s="50" t="s">
        <v>61</v>
      </c>
      <c r="C8050" s="51">
        <v>2.0700000000000001E-9</v>
      </c>
      <c r="D8050" s="51">
        <v>6.1099999999999998E-9</v>
      </c>
      <c r="E8050" s="51">
        <v>4.8499999999999998E-10</v>
      </c>
      <c r="F8050" s="52">
        <v>2.7199999999999999E-10</v>
      </c>
      <c r="G8050" s="53">
        <v>8.9369999999999992E-9</v>
      </c>
      <c r="H8050" s="53">
        <f t="shared" si="125"/>
        <v>4.5578699999999993E-9</v>
      </c>
    </row>
    <row r="8051" spans="1:8" x14ac:dyDescent="0.4">
      <c r="A8051" s="49"/>
      <c r="B8051" s="50" t="s">
        <v>376</v>
      </c>
      <c r="C8051" s="51">
        <v>2.0719399999999998E-9</v>
      </c>
      <c r="D8051" s="51">
        <v>6.1102699999999998E-9</v>
      </c>
      <c r="E8051" s="51">
        <v>4.8452E-10</v>
      </c>
      <c r="F8051" s="52">
        <v>2.7199999999999999E-10</v>
      </c>
      <c r="G8051" s="53">
        <v>8.9387299999999998E-9</v>
      </c>
      <c r="H8051" s="53">
        <f t="shared" si="125"/>
        <v>4.5587523000000001E-9</v>
      </c>
    </row>
    <row r="8052" spans="1:8" x14ac:dyDescent="0.4">
      <c r="A8052" s="49"/>
      <c r="B8052" s="50" t="s">
        <v>377</v>
      </c>
      <c r="C8052" s="51">
        <v>2.0719399999999998E-9</v>
      </c>
      <c r="D8052" s="51">
        <v>6.1102699999999998E-9</v>
      </c>
      <c r="E8052" s="51">
        <v>4.8452E-10</v>
      </c>
      <c r="F8052" s="52">
        <v>2.7199999999999999E-10</v>
      </c>
      <c r="G8052" s="53">
        <v>8.9387299999999998E-9</v>
      </c>
      <c r="H8052" s="53">
        <f t="shared" si="125"/>
        <v>4.5587523000000001E-9</v>
      </c>
    </row>
    <row r="8053" spans="1:8" x14ac:dyDescent="0.4">
      <c r="A8053" s="49"/>
      <c r="B8053" s="50" t="s">
        <v>429</v>
      </c>
      <c r="C8053" s="51">
        <v>2.6954200000000002E-9</v>
      </c>
      <c r="D8053" s="51">
        <v>6.8421899999999995E-9</v>
      </c>
      <c r="E8053" s="51">
        <v>5.2147000000000006E-10</v>
      </c>
      <c r="F8053" s="52">
        <v>2.9499999999999996E-10</v>
      </c>
      <c r="G8053" s="53">
        <v>1.0354079999999999E-8</v>
      </c>
      <c r="H8053" s="53">
        <f t="shared" si="125"/>
        <v>5.280580799999999E-9</v>
      </c>
    </row>
    <row r="8054" spans="1:8" x14ac:dyDescent="0.4">
      <c r="A8054" s="49"/>
      <c r="B8054" s="50" t="s">
        <v>329</v>
      </c>
      <c r="C8054" s="51">
        <v>4.6628199999999998E-9</v>
      </c>
      <c r="D8054" s="51">
        <v>1.09239E-8</v>
      </c>
      <c r="E8054" s="51">
        <v>9.8172499999999994E-10</v>
      </c>
      <c r="F8054" s="52">
        <v>7.7500000000000001E-10</v>
      </c>
      <c r="G8054" s="53">
        <v>1.7343444999999998E-8</v>
      </c>
      <c r="H8054" s="53">
        <f t="shared" si="125"/>
        <v>8.8451569499999987E-9</v>
      </c>
    </row>
    <row r="8055" spans="1:8" x14ac:dyDescent="0.4">
      <c r="A8055" s="49"/>
      <c r="B8055" s="50" t="s">
        <v>433</v>
      </c>
      <c r="C8055" s="51">
        <v>7.5795399999999997E-9</v>
      </c>
      <c r="D8055" s="51">
        <v>1.7129000000000001E-8</v>
      </c>
      <c r="E8055" s="51">
        <v>1.3666599999999999E-9</v>
      </c>
      <c r="F8055" s="52">
        <v>1.1000000000000001E-9</v>
      </c>
      <c r="G8055" s="53">
        <v>2.7175200000000001E-8</v>
      </c>
      <c r="H8055" s="53">
        <f t="shared" si="125"/>
        <v>1.3859352000000002E-8</v>
      </c>
    </row>
    <row r="8056" spans="1:8" x14ac:dyDescent="0.4">
      <c r="A8056" s="49"/>
      <c r="B8056" s="50" t="s">
        <v>463</v>
      </c>
      <c r="C8056" s="51">
        <v>8.1966300000000001E-9</v>
      </c>
      <c r="D8056" s="51">
        <v>1.7357500000000002E-8</v>
      </c>
      <c r="E8056" s="51">
        <v>1.2903100000000001E-9</v>
      </c>
      <c r="F8056" s="52">
        <v>2.3199999999999998E-9</v>
      </c>
      <c r="G8056" s="53">
        <v>2.9164440000000004E-8</v>
      </c>
      <c r="H8056" s="53">
        <f t="shared" si="125"/>
        <v>1.4873864400000003E-8</v>
      </c>
    </row>
    <row r="8057" spans="1:8" x14ac:dyDescent="0.4">
      <c r="A8057" s="49"/>
      <c r="B8057" s="50" t="s">
        <v>411</v>
      </c>
      <c r="C8057" s="51">
        <v>9.1370700000000002E-9</v>
      </c>
      <c r="D8057" s="51">
        <v>2.38277E-8</v>
      </c>
      <c r="E8057" s="51">
        <v>1.9861599999999997E-9</v>
      </c>
      <c r="F8057" s="52">
        <v>2.5900000000000004E-9</v>
      </c>
      <c r="G8057" s="53">
        <v>3.7540930000000003E-8</v>
      </c>
      <c r="H8057" s="53">
        <f t="shared" si="125"/>
        <v>1.9145874300000003E-8</v>
      </c>
    </row>
    <row r="8058" spans="1:8" x14ac:dyDescent="0.4">
      <c r="A8058" s="49"/>
      <c r="B8058" s="50" t="s">
        <v>439</v>
      </c>
      <c r="C8058" s="51">
        <v>9.1370700000000002E-9</v>
      </c>
      <c r="D8058" s="51">
        <v>2.38277E-8</v>
      </c>
      <c r="E8058" s="51">
        <v>1.9861599999999997E-9</v>
      </c>
      <c r="F8058" s="52">
        <v>2.5900000000000004E-9</v>
      </c>
      <c r="G8058" s="53">
        <v>3.7540930000000003E-8</v>
      </c>
      <c r="H8058" s="53">
        <f t="shared" si="125"/>
        <v>1.9145874300000003E-8</v>
      </c>
    </row>
    <row r="8059" spans="1:8" x14ac:dyDescent="0.4">
      <c r="A8059" s="49"/>
      <c r="B8059" s="50" t="s">
        <v>440</v>
      </c>
      <c r="C8059" s="51">
        <v>9.1370700000000002E-9</v>
      </c>
      <c r="D8059" s="51">
        <v>2.38277E-8</v>
      </c>
      <c r="E8059" s="51">
        <v>1.9861599999999997E-9</v>
      </c>
      <c r="F8059" s="52">
        <v>2.5900000000000004E-9</v>
      </c>
      <c r="G8059" s="53">
        <v>3.7540930000000003E-8</v>
      </c>
      <c r="H8059" s="53">
        <f t="shared" si="125"/>
        <v>1.9145874300000003E-8</v>
      </c>
    </row>
    <row r="8060" spans="1:8" x14ac:dyDescent="0.4">
      <c r="A8060" s="49"/>
      <c r="B8060" s="50" t="s">
        <v>474</v>
      </c>
      <c r="C8060" s="51">
        <v>9.1370700000000002E-9</v>
      </c>
      <c r="D8060" s="51">
        <v>2.38277E-8</v>
      </c>
      <c r="E8060" s="51">
        <v>1.9861599999999997E-9</v>
      </c>
      <c r="F8060" s="52">
        <v>2.5900000000000004E-9</v>
      </c>
      <c r="G8060" s="53">
        <v>3.7540930000000003E-8</v>
      </c>
      <c r="H8060" s="53">
        <f t="shared" si="125"/>
        <v>1.9145874300000003E-8</v>
      </c>
    </row>
    <row r="8061" spans="1:8" x14ac:dyDescent="0.4">
      <c r="A8061" s="49"/>
      <c r="B8061" s="50" t="s">
        <v>434</v>
      </c>
      <c r="C8061" s="51">
        <v>1.14004E-8</v>
      </c>
      <c r="D8061" s="51">
        <v>2.4984400000000002E-8</v>
      </c>
      <c r="E8061" s="51">
        <v>1.9416199999999998E-9</v>
      </c>
      <c r="F8061" s="52">
        <v>2.6000000000000001E-9</v>
      </c>
      <c r="G8061" s="53">
        <v>4.092642E-8</v>
      </c>
      <c r="H8061" s="53">
        <f t="shared" si="125"/>
        <v>2.0872474199999999E-8</v>
      </c>
    </row>
    <row r="8062" spans="1:8" x14ac:dyDescent="0.4">
      <c r="A8062" s="49"/>
      <c r="B8062" s="50" t="s">
        <v>452</v>
      </c>
      <c r="C8062" s="51">
        <v>2.03265E-8</v>
      </c>
      <c r="D8062" s="51">
        <v>2.7565399999999997E-8</v>
      </c>
      <c r="E8062" s="51">
        <v>2.2331700000000001E-9</v>
      </c>
      <c r="F8062" s="52">
        <v>1.67E-9</v>
      </c>
      <c r="G8062" s="53">
        <v>5.1795070000000004E-8</v>
      </c>
      <c r="H8062" s="53">
        <f t="shared" si="125"/>
        <v>2.6415485700000003E-8</v>
      </c>
    </row>
    <row r="8063" spans="1:8" x14ac:dyDescent="0.4">
      <c r="A8063" s="49"/>
      <c r="B8063" s="50" t="s">
        <v>375</v>
      </c>
      <c r="C8063" s="51">
        <v>1.38756E-8</v>
      </c>
      <c r="D8063" s="51">
        <v>2.8634100000000002E-8</v>
      </c>
      <c r="E8063" s="51">
        <v>2.0057499999999996E-9</v>
      </c>
      <c r="F8063" s="52">
        <v>8.9899999999999998E-9</v>
      </c>
      <c r="G8063" s="53">
        <v>5.350545E-8</v>
      </c>
      <c r="H8063" s="53">
        <f t="shared" si="125"/>
        <v>2.72877795E-8</v>
      </c>
    </row>
    <row r="8064" spans="1:8" x14ac:dyDescent="0.4">
      <c r="A8064" s="49"/>
      <c r="B8064" s="50" t="s">
        <v>225</v>
      </c>
      <c r="C8064" s="51">
        <v>1.44286E-8</v>
      </c>
      <c r="D8064" s="51">
        <v>3.3802800000000004E-8</v>
      </c>
      <c r="E8064" s="51">
        <v>3.0378400000000003E-9</v>
      </c>
      <c r="F8064" s="52">
        <v>2.4E-9</v>
      </c>
      <c r="G8064" s="53">
        <v>5.3669239999999999E-8</v>
      </c>
      <c r="H8064" s="53">
        <f t="shared" si="125"/>
        <v>2.7371312400000001E-8</v>
      </c>
    </row>
    <row r="8065" spans="1:8" x14ac:dyDescent="0.4">
      <c r="A8065" s="49"/>
      <c r="B8065" s="50" t="s">
        <v>333</v>
      </c>
      <c r="C8065" s="51">
        <v>1.34825E-8</v>
      </c>
      <c r="D8065" s="51">
        <v>3.6415799999999996E-8</v>
      </c>
      <c r="E8065" s="51">
        <v>2.6338899999999999E-9</v>
      </c>
      <c r="F8065" s="52">
        <v>4.9E-9</v>
      </c>
      <c r="G8065" s="53">
        <v>5.7432189999999995E-8</v>
      </c>
      <c r="H8065" s="53">
        <f t="shared" si="125"/>
        <v>2.9290416899999998E-8</v>
      </c>
    </row>
    <row r="8066" spans="1:8" x14ac:dyDescent="0.4">
      <c r="A8066" s="49"/>
      <c r="B8066" s="50" t="s">
        <v>443</v>
      </c>
      <c r="C8066" s="51">
        <v>1.9550200000000001E-8</v>
      </c>
      <c r="D8066" s="51">
        <v>3.39639E-8</v>
      </c>
      <c r="E8066" s="51">
        <v>2.78317E-9</v>
      </c>
      <c r="F8066" s="52">
        <v>2.0799999999999998E-9</v>
      </c>
      <c r="G8066" s="53">
        <v>5.8377270000000007E-8</v>
      </c>
      <c r="H8066" s="53">
        <f t="shared" si="125"/>
        <v>2.9772407700000003E-8</v>
      </c>
    </row>
    <row r="8067" spans="1:8" x14ac:dyDescent="0.4">
      <c r="A8067" s="49"/>
      <c r="B8067" s="50" t="s">
        <v>378</v>
      </c>
      <c r="C8067" s="51">
        <v>1.44723E-8</v>
      </c>
      <c r="D8067" s="51">
        <v>3.4642799999999997E-8</v>
      </c>
      <c r="E8067" s="51">
        <v>3.14293E-9</v>
      </c>
      <c r="F8067" s="52">
        <v>7.0699999999999998E-9</v>
      </c>
      <c r="G8067" s="53">
        <v>5.9328030000000003E-8</v>
      </c>
      <c r="H8067" s="53">
        <f t="shared" si="125"/>
        <v>3.0257295300000001E-8</v>
      </c>
    </row>
    <row r="8068" spans="1:8" x14ac:dyDescent="0.4">
      <c r="A8068" s="49"/>
      <c r="B8068" s="50" t="s">
        <v>226</v>
      </c>
      <c r="C8068" s="51">
        <v>1.67419E-8</v>
      </c>
      <c r="D8068" s="51">
        <v>3.9222300000000002E-8</v>
      </c>
      <c r="E8068" s="51">
        <v>3.5248800000000003E-9</v>
      </c>
      <c r="F8068" s="52">
        <v>2.7799999999999999E-9</v>
      </c>
      <c r="G8068" s="53">
        <v>6.2269079999999999E-8</v>
      </c>
      <c r="H8068" s="53">
        <f t="shared" si="125"/>
        <v>3.1757230799999999E-8</v>
      </c>
    </row>
    <row r="8069" spans="1:8" x14ac:dyDescent="0.4">
      <c r="A8069" s="49"/>
      <c r="B8069" s="50" t="s">
        <v>456</v>
      </c>
      <c r="C8069" s="51">
        <v>1.4790499999999999E-8</v>
      </c>
      <c r="D8069" s="51">
        <v>4.2613300000000002E-8</v>
      </c>
      <c r="E8069" s="51">
        <v>3.0546700000000002E-9</v>
      </c>
      <c r="F8069" s="52">
        <v>5.9699999999999999E-9</v>
      </c>
      <c r="G8069" s="53">
        <v>6.6428470000000002E-8</v>
      </c>
      <c r="H8069" s="53">
        <f t="shared" si="125"/>
        <v>3.3878519700000003E-8</v>
      </c>
    </row>
    <row r="8070" spans="1:8" x14ac:dyDescent="0.4">
      <c r="A8070" s="49"/>
      <c r="B8070" s="50" t="s">
        <v>385</v>
      </c>
      <c r="C8070" s="51">
        <v>1.7932599999999997E-8</v>
      </c>
      <c r="D8070" s="51">
        <v>4.2011999999999999E-8</v>
      </c>
      <c r="E8070" s="51">
        <v>3.7755900000000002E-9</v>
      </c>
      <c r="F8070" s="52">
        <v>2.98E-9</v>
      </c>
      <c r="G8070" s="53">
        <v>6.6700189999999996E-8</v>
      </c>
      <c r="H8070" s="53">
        <f t="shared" si="125"/>
        <v>3.4017096899999999E-8</v>
      </c>
    </row>
    <row r="8071" spans="1:8" x14ac:dyDescent="0.4">
      <c r="A8071" s="49"/>
      <c r="B8071" s="50" t="s">
        <v>444</v>
      </c>
      <c r="C8071" s="51">
        <v>2.0953100000000001E-8</v>
      </c>
      <c r="D8071" s="51">
        <v>4.2240300000000003E-8</v>
      </c>
      <c r="E8071" s="51">
        <v>3.6263400000000001E-9</v>
      </c>
      <c r="F8071" s="52">
        <v>3.3000000000000002E-9</v>
      </c>
      <c r="G8071" s="53">
        <v>7.0119740000000005E-8</v>
      </c>
      <c r="H8071" s="53">
        <f t="shared" si="125"/>
        <v>3.5761067400000003E-8</v>
      </c>
    </row>
    <row r="8072" spans="1:8" x14ac:dyDescent="0.4">
      <c r="A8072" s="49"/>
      <c r="B8072" s="50" t="s">
        <v>386</v>
      </c>
      <c r="C8072" s="51">
        <v>1.8897500000000001E-8</v>
      </c>
      <c r="D8072" s="51">
        <v>5.23655E-8</v>
      </c>
      <c r="E8072" s="51">
        <v>3.0278000000000002E-9</v>
      </c>
      <c r="F8072" s="52">
        <v>1.51E-8</v>
      </c>
      <c r="G8072" s="53">
        <v>8.9390799999999999E-8</v>
      </c>
      <c r="H8072" s="53">
        <f t="shared" si="125"/>
        <v>4.5589307999999998E-8</v>
      </c>
    </row>
    <row r="8073" spans="1:8" x14ac:dyDescent="0.4">
      <c r="A8073" s="49"/>
      <c r="B8073" s="50" t="s">
        <v>430</v>
      </c>
      <c r="C8073" s="51">
        <v>1.8443100000000001E-8</v>
      </c>
      <c r="D8073" s="51">
        <v>5.9366800000000001E-8</v>
      </c>
      <c r="E8073" s="51">
        <v>4.6023000000000001E-9</v>
      </c>
      <c r="F8073" s="52">
        <v>7.9500000000000001E-9</v>
      </c>
      <c r="G8073" s="53">
        <v>9.036220000000001E-8</v>
      </c>
      <c r="H8073" s="53">
        <f t="shared" ref="H8073:H8136" si="126">G8073*0.51</f>
        <v>4.6084722000000003E-8</v>
      </c>
    </row>
    <row r="8074" spans="1:8" x14ac:dyDescent="0.4">
      <c r="A8074" s="49"/>
      <c r="B8074" s="50" t="s">
        <v>87</v>
      </c>
      <c r="C8074" s="51">
        <v>2.4764900000000002E-8</v>
      </c>
      <c r="D8074" s="51">
        <v>5.3923199999999997E-8</v>
      </c>
      <c r="E8074" s="51">
        <v>6.18128E-9</v>
      </c>
      <c r="F8074" s="52">
        <v>7.4499999999999997E-9</v>
      </c>
      <c r="G8074" s="53">
        <v>9.231938000000001E-8</v>
      </c>
      <c r="H8074" s="53">
        <f t="shared" si="126"/>
        <v>4.7082883800000005E-8</v>
      </c>
    </row>
    <row r="8075" spans="1:8" x14ac:dyDescent="0.4">
      <c r="A8075" s="49"/>
      <c r="B8075" s="50" t="s">
        <v>296</v>
      </c>
      <c r="C8075" s="51">
        <v>2.16589E-8</v>
      </c>
      <c r="D8075" s="51">
        <v>6.217790000000001E-8</v>
      </c>
      <c r="E8075" s="51">
        <v>3.6367199999999998E-9</v>
      </c>
      <c r="F8075" s="52">
        <v>1.7099999999999998E-8</v>
      </c>
      <c r="G8075" s="53">
        <v>1.0457352E-7</v>
      </c>
      <c r="H8075" s="53">
        <f t="shared" si="126"/>
        <v>5.3332495200000003E-8</v>
      </c>
    </row>
    <row r="8076" spans="1:8" x14ac:dyDescent="0.4">
      <c r="A8076" s="49"/>
      <c r="B8076" s="50" t="s">
        <v>266</v>
      </c>
      <c r="C8076" s="51">
        <v>2.7579799999999999E-8</v>
      </c>
      <c r="D8076" s="51">
        <v>8.6567400000000005E-8</v>
      </c>
      <c r="E8076" s="51">
        <v>7.0289300000000005E-9</v>
      </c>
      <c r="F8076" s="52">
        <v>1.0999999999999999E-8</v>
      </c>
      <c r="G8076" s="53">
        <v>1.3217613E-7</v>
      </c>
      <c r="H8076" s="53">
        <f t="shared" si="126"/>
        <v>6.7409826299999995E-8</v>
      </c>
    </row>
    <row r="8077" spans="1:8" x14ac:dyDescent="0.4">
      <c r="A8077" s="49"/>
      <c r="B8077" s="50" t="s">
        <v>461</v>
      </c>
      <c r="C8077" s="51">
        <v>3.0994400000000001E-8</v>
      </c>
      <c r="D8077" s="51">
        <v>8.7813900000000003E-8</v>
      </c>
      <c r="E8077" s="51">
        <v>3.59241E-9</v>
      </c>
      <c r="F8077" s="52">
        <v>1.31E-8</v>
      </c>
      <c r="G8077" s="53">
        <v>1.3550071E-7</v>
      </c>
      <c r="H8077" s="53">
        <f t="shared" si="126"/>
        <v>6.9105362099999994E-8</v>
      </c>
    </row>
    <row r="8078" spans="1:8" x14ac:dyDescent="0.4">
      <c r="A8078" s="49"/>
      <c r="B8078" s="50" t="s">
        <v>391</v>
      </c>
      <c r="C8078" s="51">
        <v>3.8423300000000002E-8</v>
      </c>
      <c r="D8078" s="51">
        <v>8.2808299999999999E-8</v>
      </c>
      <c r="E8078" s="51">
        <v>1.36218E-8</v>
      </c>
      <c r="F8078" s="52">
        <v>9.5599999999999992E-9</v>
      </c>
      <c r="G8078" s="53">
        <v>1.4441340000000003E-7</v>
      </c>
      <c r="H8078" s="53">
        <f t="shared" si="126"/>
        <v>7.3650834000000022E-8</v>
      </c>
    </row>
    <row r="8079" spans="1:8" x14ac:dyDescent="0.4">
      <c r="A8079" s="49"/>
      <c r="B8079" s="50" t="s">
        <v>387</v>
      </c>
      <c r="C8079" s="51">
        <v>3.2162900000000003E-8</v>
      </c>
      <c r="D8079" s="51">
        <v>9.5005400000000004E-8</v>
      </c>
      <c r="E8079" s="51">
        <v>2.77005E-9</v>
      </c>
      <c r="F8079" s="52">
        <v>2.3400000000000001E-8</v>
      </c>
      <c r="G8079" s="53">
        <v>1.5333834999999999E-7</v>
      </c>
      <c r="H8079" s="53">
        <f t="shared" si="126"/>
        <v>7.8202558500000002E-8</v>
      </c>
    </row>
    <row r="8080" spans="1:8" x14ac:dyDescent="0.4">
      <c r="A8080" s="49"/>
      <c r="B8080" s="50" t="s">
        <v>80</v>
      </c>
      <c r="C8080" s="51">
        <v>3.18E-8</v>
      </c>
      <c r="D8080" s="51">
        <v>1.1000000000000001E-7</v>
      </c>
      <c r="E8080" s="51">
        <v>7.0900000000000001E-9</v>
      </c>
      <c r="F8080" s="52">
        <v>1.48E-8</v>
      </c>
      <c r="G8080" s="53">
        <v>1.6369000000000001E-7</v>
      </c>
      <c r="H8080" s="53">
        <f t="shared" si="126"/>
        <v>8.3481900000000001E-8</v>
      </c>
    </row>
    <row r="8081" spans="1:8" x14ac:dyDescent="0.4">
      <c r="A8081" s="49"/>
      <c r="B8081" s="50" t="s">
        <v>453</v>
      </c>
      <c r="C8081" s="51">
        <v>3.4605099999999997E-8</v>
      </c>
      <c r="D8081" s="51">
        <v>9.33067E-8</v>
      </c>
      <c r="E8081" s="51">
        <v>2.3995699999999998E-9</v>
      </c>
      <c r="F8081" s="52">
        <v>4.4100000000000004E-8</v>
      </c>
      <c r="G8081" s="53">
        <v>1.7441137E-7</v>
      </c>
      <c r="H8081" s="53">
        <f t="shared" si="126"/>
        <v>8.8949798699999999E-8</v>
      </c>
    </row>
    <row r="8082" spans="1:8" x14ac:dyDescent="0.4">
      <c r="A8082" s="49"/>
      <c r="B8082" s="50" t="s">
        <v>397</v>
      </c>
      <c r="C8082" s="51">
        <v>5.1856999999999999E-8</v>
      </c>
      <c r="D8082" s="51">
        <v>1.4651000000000001E-7</v>
      </c>
      <c r="E8082" s="51">
        <v>5.4203900000000001E-9</v>
      </c>
      <c r="F8082" s="52">
        <v>3.6100000000000006E-8</v>
      </c>
      <c r="G8082" s="53">
        <v>2.3988739000000002E-7</v>
      </c>
      <c r="H8082" s="53">
        <f t="shared" si="126"/>
        <v>1.223425689E-7</v>
      </c>
    </row>
    <row r="8083" spans="1:8" x14ac:dyDescent="0.4">
      <c r="A8083" s="49"/>
      <c r="B8083" s="50" t="s">
        <v>215</v>
      </c>
      <c r="C8083" s="51">
        <v>5.4165000000000002E-8</v>
      </c>
      <c r="D8083" s="51">
        <v>1.59997E-7</v>
      </c>
      <c r="E8083" s="51">
        <v>4.6650099999999998E-9</v>
      </c>
      <c r="F8083" s="52">
        <v>3.9400000000000002E-8</v>
      </c>
      <c r="G8083" s="53">
        <v>2.5822701000000001E-7</v>
      </c>
      <c r="H8083" s="53">
        <f t="shared" si="126"/>
        <v>1.3169577510000002E-7</v>
      </c>
    </row>
    <row r="8084" spans="1:8" x14ac:dyDescent="0.4">
      <c r="A8084" s="49"/>
      <c r="B8084" s="50" t="s">
        <v>355</v>
      </c>
      <c r="C8084" s="51">
        <v>2.22834E-8</v>
      </c>
      <c r="D8084" s="51">
        <v>1.4901199999999998E-7</v>
      </c>
      <c r="E8084" s="51">
        <v>1.5753899999999998E-8</v>
      </c>
      <c r="F8084" s="52">
        <v>1.2100000000000001E-7</v>
      </c>
      <c r="G8084" s="53">
        <v>3.0804930000000001E-7</v>
      </c>
      <c r="H8084" s="53">
        <f t="shared" si="126"/>
        <v>1.5710514300000002E-7</v>
      </c>
    </row>
    <row r="8085" spans="1:8" x14ac:dyDescent="0.4">
      <c r="A8085" s="49"/>
      <c r="B8085" s="50" t="s">
        <v>349</v>
      </c>
      <c r="C8085" s="51">
        <v>1.82613E-7</v>
      </c>
      <c r="D8085" s="51">
        <v>2.36097E-7</v>
      </c>
      <c r="E8085" s="51">
        <v>4.5388900000000005E-8</v>
      </c>
      <c r="F8085" s="52">
        <v>1.18E-7</v>
      </c>
      <c r="G8085" s="53">
        <v>5.8209889999999993E-7</v>
      </c>
      <c r="H8085" s="53">
        <f t="shared" si="126"/>
        <v>2.9687043899999999E-7</v>
      </c>
    </row>
    <row r="8086" spans="1:8" x14ac:dyDescent="0.4">
      <c r="A8086" s="49"/>
      <c r="B8086" s="50" t="s">
        <v>74</v>
      </c>
      <c r="C8086" s="51">
        <v>1.82613E-7</v>
      </c>
      <c r="D8086" s="51">
        <v>2.36097E-7</v>
      </c>
      <c r="E8086" s="51">
        <v>4.5388900000000005E-8</v>
      </c>
      <c r="F8086" s="52">
        <v>1.18E-7</v>
      </c>
      <c r="G8086" s="53">
        <v>5.8209889999999993E-7</v>
      </c>
      <c r="H8086" s="53">
        <f t="shared" si="126"/>
        <v>2.9687043899999999E-7</v>
      </c>
    </row>
    <row r="8087" spans="1:8" x14ac:dyDescent="0.4">
      <c r="A8087" s="49"/>
      <c r="B8087" s="50" t="s">
        <v>350</v>
      </c>
      <c r="C8087" s="51">
        <v>1.82613E-7</v>
      </c>
      <c r="D8087" s="51">
        <v>2.36097E-7</v>
      </c>
      <c r="E8087" s="51">
        <v>4.5388900000000005E-8</v>
      </c>
      <c r="F8087" s="52">
        <v>1.18E-7</v>
      </c>
      <c r="G8087" s="53">
        <v>5.8209889999999993E-7</v>
      </c>
      <c r="H8087" s="53">
        <f t="shared" si="126"/>
        <v>2.9687043899999999E-7</v>
      </c>
    </row>
    <row r="8088" spans="1:8" x14ac:dyDescent="0.4">
      <c r="A8088" s="44" t="s">
        <v>276</v>
      </c>
      <c r="B8088" s="45" t="s">
        <v>317</v>
      </c>
      <c r="C8088" s="46">
        <v>1.5510199999999999E-8</v>
      </c>
      <c r="D8088" s="46">
        <v>3.8155899999999996E-8</v>
      </c>
      <c r="E8088" s="46">
        <v>2.9038800000000001E-9</v>
      </c>
      <c r="F8088" s="47">
        <v>1.32E-9</v>
      </c>
      <c r="G8088" s="48">
        <v>5.7889980000000004E-8</v>
      </c>
      <c r="H8088" s="48">
        <f t="shared" si="126"/>
        <v>2.9523889800000001E-8</v>
      </c>
    </row>
    <row r="8089" spans="1:8" x14ac:dyDescent="0.4">
      <c r="A8089" s="49"/>
      <c r="B8089" s="50" t="s">
        <v>224</v>
      </c>
      <c r="C8089" s="51">
        <v>1.68701E-8</v>
      </c>
      <c r="D8089" s="51">
        <v>4.1889699999999997E-8</v>
      </c>
      <c r="E8089" s="51">
        <v>3.1511199999999998E-9</v>
      </c>
      <c r="F8089" s="52">
        <v>1.26E-9</v>
      </c>
      <c r="G8089" s="53">
        <v>6.3170920000000005E-8</v>
      </c>
      <c r="H8089" s="53">
        <f t="shared" si="126"/>
        <v>3.2217169200000004E-8</v>
      </c>
    </row>
    <row r="8090" spans="1:8" x14ac:dyDescent="0.4">
      <c r="A8090" s="49"/>
      <c r="B8090" s="50" t="s">
        <v>401</v>
      </c>
      <c r="C8090" s="51">
        <v>1.8634E-8</v>
      </c>
      <c r="D8090" s="51">
        <v>4.5302800000000001E-8</v>
      </c>
      <c r="E8090" s="51">
        <v>3.4989200000000002E-9</v>
      </c>
      <c r="F8090" s="52">
        <v>1.8199999999999999E-9</v>
      </c>
      <c r="G8090" s="53">
        <v>6.9255720000000012E-8</v>
      </c>
      <c r="H8090" s="53">
        <f t="shared" si="126"/>
        <v>3.5320417200000009E-8</v>
      </c>
    </row>
    <row r="8091" spans="1:8" x14ac:dyDescent="0.4">
      <c r="A8091" s="49"/>
      <c r="B8091" s="50" t="s">
        <v>429</v>
      </c>
      <c r="C8091" s="51">
        <v>2.9000000000000002E-8</v>
      </c>
      <c r="D8091" s="51">
        <v>5.7046999999999995E-8</v>
      </c>
      <c r="E8091" s="51">
        <v>4.4800000000000002E-9</v>
      </c>
      <c r="F8091" s="52">
        <v>3.1899999999999999E-9</v>
      </c>
      <c r="G8091" s="53">
        <v>9.3716999999999991E-8</v>
      </c>
      <c r="H8091" s="53">
        <f t="shared" si="126"/>
        <v>4.7795669999999994E-8</v>
      </c>
    </row>
    <row r="8092" spans="1:8" x14ac:dyDescent="0.4">
      <c r="A8092" s="49"/>
      <c r="B8092" s="50" t="s">
        <v>329</v>
      </c>
      <c r="C8092" s="51">
        <v>2.6552199999999999E-8</v>
      </c>
      <c r="D8092" s="51">
        <v>6.2205600000000013E-8</v>
      </c>
      <c r="E8092" s="51">
        <v>5.5903800000000003E-9</v>
      </c>
      <c r="F8092" s="52">
        <v>4.4100000000000003E-9</v>
      </c>
      <c r="G8092" s="53">
        <v>9.8758180000000021E-8</v>
      </c>
      <c r="H8092" s="53">
        <f t="shared" si="126"/>
        <v>5.0366671800000015E-8</v>
      </c>
    </row>
    <row r="8093" spans="1:8" x14ac:dyDescent="0.4">
      <c r="A8093" s="49"/>
      <c r="B8093" s="50" t="s">
        <v>463</v>
      </c>
      <c r="C8093" s="51">
        <v>4.0074499999999999E-8</v>
      </c>
      <c r="D8093" s="51">
        <v>7.2522099999999998E-8</v>
      </c>
      <c r="E8093" s="51">
        <v>5.2498599999999999E-9</v>
      </c>
      <c r="F8093" s="52">
        <v>7.5100000000000007E-9</v>
      </c>
      <c r="G8093" s="53">
        <v>1.2535646E-7</v>
      </c>
      <c r="H8093" s="53">
        <f t="shared" si="126"/>
        <v>6.3931794599999997E-8</v>
      </c>
    </row>
    <row r="8094" spans="1:8" x14ac:dyDescent="0.4">
      <c r="A8094" s="49"/>
      <c r="B8094" s="50" t="s">
        <v>433</v>
      </c>
      <c r="C8094" s="51">
        <v>3.7102999999999998E-8</v>
      </c>
      <c r="D8094" s="51">
        <v>8.0158499999999996E-8</v>
      </c>
      <c r="E8094" s="51">
        <v>5.77312E-9</v>
      </c>
      <c r="F8094" s="52">
        <v>1.13E-8</v>
      </c>
      <c r="G8094" s="53">
        <v>1.3433461999999999E-7</v>
      </c>
      <c r="H8094" s="53">
        <f t="shared" si="126"/>
        <v>6.8510656199999997E-8</v>
      </c>
    </row>
    <row r="8095" spans="1:8" x14ac:dyDescent="0.4">
      <c r="A8095" s="49"/>
      <c r="B8095" s="50" t="s">
        <v>434</v>
      </c>
      <c r="C8095" s="51">
        <v>3.7672000000000001E-8</v>
      </c>
      <c r="D8095" s="51">
        <v>8.1851100000000002E-8</v>
      </c>
      <c r="E8095" s="51">
        <v>6.2137799999999996E-9</v>
      </c>
      <c r="F8095" s="52">
        <v>1.15E-8</v>
      </c>
      <c r="G8095" s="53">
        <v>1.3723688000000001E-7</v>
      </c>
      <c r="H8095" s="53">
        <f t="shared" si="126"/>
        <v>6.9990808800000013E-8</v>
      </c>
    </row>
    <row r="8096" spans="1:8" x14ac:dyDescent="0.4">
      <c r="A8096" s="49"/>
      <c r="B8096" s="50" t="s">
        <v>385</v>
      </c>
      <c r="C8096" s="51">
        <v>4.4314599999999995E-8</v>
      </c>
      <c r="D8096" s="51">
        <v>1.03819E-7</v>
      </c>
      <c r="E8096" s="51">
        <v>9.3301299999999999E-9</v>
      </c>
      <c r="F8096" s="52">
        <v>7.37E-9</v>
      </c>
      <c r="G8096" s="53">
        <v>1.6483372999999998E-7</v>
      </c>
      <c r="H8096" s="53">
        <f t="shared" si="126"/>
        <v>8.4065202299999995E-8</v>
      </c>
    </row>
    <row r="8097" spans="1:8" x14ac:dyDescent="0.4">
      <c r="A8097" s="49"/>
      <c r="B8097" s="50" t="s">
        <v>411</v>
      </c>
      <c r="C8097" s="51">
        <v>5.0201399999999996E-8</v>
      </c>
      <c r="D8097" s="51">
        <v>1.3688200000000002E-7</v>
      </c>
      <c r="E8097" s="51">
        <v>1.12217E-8</v>
      </c>
      <c r="F8097" s="52">
        <v>1.6700000000000001E-8</v>
      </c>
      <c r="G8097" s="53">
        <v>2.150051E-7</v>
      </c>
      <c r="H8097" s="53">
        <f t="shared" si="126"/>
        <v>1.09652601E-7</v>
      </c>
    </row>
    <row r="8098" spans="1:8" x14ac:dyDescent="0.4">
      <c r="A8098" s="49"/>
      <c r="B8098" s="50" t="s">
        <v>439</v>
      </c>
      <c r="C8098" s="51">
        <v>5.0201399999999996E-8</v>
      </c>
      <c r="D8098" s="51">
        <v>1.3688200000000002E-7</v>
      </c>
      <c r="E8098" s="51">
        <v>1.12217E-8</v>
      </c>
      <c r="F8098" s="52">
        <v>1.6700000000000001E-8</v>
      </c>
      <c r="G8098" s="53">
        <v>2.150051E-7</v>
      </c>
      <c r="H8098" s="53">
        <f t="shared" si="126"/>
        <v>1.09652601E-7</v>
      </c>
    </row>
    <row r="8099" spans="1:8" x14ac:dyDescent="0.4">
      <c r="A8099" s="49"/>
      <c r="B8099" s="50" t="s">
        <v>474</v>
      </c>
      <c r="C8099" s="51">
        <v>5.0201399999999996E-8</v>
      </c>
      <c r="D8099" s="51">
        <v>1.3688200000000002E-7</v>
      </c>
      <c r="E8099" s="51">
        <v>1.12217E-8</v>
      </c>
      <c r="F8099" s="52">
        <v>1.6700000000000001E-8</v>
      </c>
      <c r="G8099" s="53">
        <v>2.150051E-7</v>
      </c>
      <c r="H8099" s="53">
        <f t="shared" si="126"/>
        <v>1.09652601E-7</v>
      </c>
    </row>
    <row r="8100" spans="1:8" x14ac:dyDescent="0.4">
      <c r="A8100" s="49"/>
      <c r="B8100" s="50" t="s">
        <v>440</v>
      </c>
      <c r="C8100" s="51">
        <v>5.02E-8</v>
      </c>
      <c r="D8100" s="51">
        <v>1.37E-7</v>
      </c>
      <c r="E8100" s="51">
        <v>1.1199999999999999E-8</v>
      </c>
      <c r="F8100" s="52">
        <v>1.6700000000000001E-8</v>
      </c>
      <c r="G8100" s="53">
        <v>2.1509999999999999E-7</v>
      </c>
      <c r="H8100" s="53">
        <f t="shared" si="126"/>
        <v>1.09701E-7</v>
      </c>
    </row>
    <row r="8101" spans="1:8" x14ac:dyDescent="0.4">
      <c r="A8101" s="49"/>
      <c r="B8101" s="50" t="s">
        <v>435</v>
      </c>
      <c r="C8101" s="51">
        <v>5.9462200000000004E-8</v>
      </c>
      <c r="D8101" s="51">
        <v>1.4520200000000001E-7</v>
      </c>
      <c r="E8101" s="51">
        <v>7.4420899999999995E-9</v>
      </c>
      <c r="F8101" s="52">
        <v>1.07E-8</v>
      </c>
      <c r="G8101" s="53">
        <v>2.2280628999999998E-7</v>
      </c>
      <c r="H8101" s="53">
        <f t="shared" si="126"/>
        <v>1.136312079E-7</v>
      </c>
    </row>
    <row r="8102" spans="1:8" x14ac:dyDescent="0.4">
      <c r="A8102" s="49"/>
      <c r="B8102" s="50" t="s">
        <v>469</v>
      </c>
      <c r="C8102" s="51">
        <v>5.9462200000000004E-8</v>
      </c>
      <c r="D8102" s="51">
        <v>1.4520200000000001E-7</v>
      </c>
      <c r="E8102" s="51">
        <v>7.4420899999999995E-9</v>
      </c>
      <c r="F8102" s="52">
        <v>1.07E-8</v>
      </c>
      <c r="G8102" s="53">
        <v>2.2280628999999998E-7</v>
      </c>
      <c r="H8102" s="53">
        <f t="shared" si="126"/>
        <v>1.136312079E-7</v>
      </c>
    </row>
    <row r="8103" spans="1:8" x14ac:dyDescent="0.4">
      <c r="A8103" s="49"/>
      <c r="B8103" s="50" t="s">
        <v>392</v>
      </c>
      <c r="C8103" s="51">
        <v>7.0426699999999996E-8</v>
      </c>
      <c r="D8103" s="51">
        <v>1.49748E-7</v>
      </c>
      <c r="E8103" s="51">
        <v>8.2731799999999985E-9</v>
      </c>
      <c r="F8103" s="52">
        <v>1.35E-8</v>
      </c>
      <c r="G8103" s="53">
        <v>2.4194788000000001E-7</v>
      </c>
      <c r="H8103" s="53">
        <f t="shared" si="126"/>
        <v>1.2339341879999999E-7</v>
      </c>
    </row>
    <row r="8104" spans="1:8" x14ac:dyDescent="0.4">
      <c r="A8104" s="49"/>
      <c r="B8104" s="50" t="s">
        <v>448</v>
      </c>
      <c r="C8104" s="51">
        <v>1.4826699999999999E-7</v>
      </c>
      <c r="D8104" s="51">
        <v>1.0209699999999999E-7</v>
      </c>
      <c r="E8104" s="51">
        <v>8.6757000000000014E-9</v>
      </c>
      <c r="F8104" s="52">
        <v>3.1300000000000002E-8</v>
      </c>
      <c r="G8104" s="53">
        <v>2.9033970000000001E-7</v>
      </c>
      <c r="H8104" s="53">
        <f t="shared" si="126"/>
        <v>1.48073247E-7</v>
      </c>
    </row>
    <row r="8105" spans="1:8" x14ac:dyDescent="0.4">
      <c r="A8105" s="49"/>
      <c r="B8105" s="50" t="s">
        <v>225</v>
      </c>
      <c r="C8105" s="51">
        <v>6.8134900000000002E-8</v>
      </c>
      <c r="D8105" s="51">
        <v>1.9897599999999999E-7</v>
      </c>
      <c r="E8105" s="51">
        <v>1.6630800000000001E-8</v>
      </c>
      <c r="F8105" s="52">
        <v>2.2699999999999998E-8</v>
      </c>
      <c r="G8105" s="53">
        <v>3.0644170000000001E-7</v>
      </c>
      <c r="H8105" s="53">
        <f t="shared" si="126"/>
        <v>1.5628526700000002E-7</v>
      </c>
    </row>
    <row r="8106" spans="1:8" x14ac:dyDescent="0.4">
      <c r="A8106" s="49"/>
      <c r="B8106" s="50" t="s">
        <v>443</v>
      </c>
      <c r="C8106" s="51">
        <v>1.2035099999999999E-7</v>
      </c>
      <c r="D8106" s="51">
        <v>2.4984099999999999E-7</v>
      </c>
      <c r="E8106" s="51">
        <v>2.1722900000000003E-8</v>
      </c>
      <c r="F8106" s="52">
        <v>1.6799999999999998E-8</v>
      </c>
      <c r="G8106" s="53">
        <v>4.0871489999999995E-7</v>
      </c>
      <c r="H8106" s="53">
        <f t="shared" si="126"/>
        <v>2.0844459899999999E-7</v>
      </c>
    </row>
    <row r="8107" spans="1:8" x14ac:dyDescent="0.4">
      <c r="A8107" s="49"/>
      <c r="B8107" s="50" t="s">
        <v>410</v>
      </c>
      <c r="C8107" s="51">
        <v>1.3442299999999999E-7</v>
      </c>
      <c r="D8107" s="51">
        <v>3.09935E-7</v>
      </c>
      <c r="E8107" s="51">
        <v>6.1142800000000001E-9</v>
      </c>
      <c r="F8107" s="52">
        <v>7.6399999999999993E-9</v>
      </c>
      <c r="G8107" s="53">
        <v>4.5811228000000003E-7</v>
      </c>
      <c r="H8107" s="53">
        <f t="shared" si="126"/>
        <v>2.3363726280000003E-7</v>
      </c>
    </row>
    <row r="8108" spans="1:8" x14ac:dyDescent="0.4">
      <c r="A8108" s="49"/>
      <c r="B8108" s="50" t="s">
        <v>226</v>
      </c>
      <c r="C8108" s="51">
        <v>1.3442000000000001E-7</v>
      </c>
      <c r="D8108" s="51">
        <v>3.1491600000000001E-7</v>
      </c>
      <c r="E8108" s="51">
        <v>2.8301299999999999E-8</v>
      </c>
      <c r="F8108" s="52">
        <v>2.2300000000000001E-8</v>
      </c>
      <c r="G8108" s="53">
        <v>4.9993729999999996E-7</v>
      </c>
      <c r="H8108" s="53">
        <f t="shared" si="126"/>
        <v>2.5496802299999999E-7</v>
      </c>
    </row>
    <row r="8109" spans="1:8" x14ac:dyDescent="0.4">
      <c r="A8109" s="49"/>
      <c r="B8109" s="50" t="s">
        <v>456</v>
      </c>
      <c r="C8109" s="51">
        <v>2.2148599999999998E-7</v>
      </c>
      <c r="D8109" s="51">
        <v>6.4012499999999997E-7</v>
      </c>
      <c r="E8109" s="51">
        <v>4.5674099999999995E-8</v>
      </c>
      <c r="F8109" s="52">
        <v>8.7499999999999996E-8</v>
      </c>
      <c r="G8109" s="53">
        <v>9.9478509999999994E-7</v>
      </c>
      <c r="H8109" s="53">
        <f t="shared" si="126"/>
        <v>5.0734040100000001E-7</v>
      </c>
    </row>
    <row r="8110" spans="1:8" x14ac:dyDescent="0.4">
      <c r="A8110" s="49"/>
      <c r="B8110" s="50" t="s">
        <v>350</v>
      </c>
      <c r="C8110" s="51">
        <v>2.35E-7</v>
      </c>
      <c r="D8110" s="51">
        <v>7.0365199999999998E-7</v>
      </c>
      <c r="E8110" s="51">
        <v>2.8402899999999998E-8</v>
      </c>
      <c r="F8110" s="52">
        <v>3.0700000000000004E-8</v>
      </c>
      <c r="G8110" s="53">
        <v>9.9775490000000009E-7</v>
      </c>
      <c r="H8110" s="53">
        <f t="shared" si="126"/>
        <v>5.0885499900000004E-7</v>
      </c>
    </row>
    <row r="8111" spans="1:8" x14ac:dyDescent="0.4">
      <c r="A8111" s="49"/>
      <c r="B8111" s="50" t="s">
        <v>349</v>
      </c>
      <c r="C8111" s="51">
        <v>2.3536899999999999E-7</v>
      </c>
      <c r="D8111" s="51">
        <v>7.0365199999999998E-7</v>
      </c>
      <c r="E8111" s="51">
        <v>2.8402899999999998E-8</v>
      </c>
      <c r="F8111" s="52">
        <v>3.0700000000000004E-8</v>
      </c>
      <c r="G8111" s="53">
        <v>9.9812390000000011E-7</v>
      </c>
      <c r="H8111" s="53">
        <f t="shared" si="126"/>
        <v>5.0904318900000009E-7</v>
      </c>
    </row>
    <row r="8112" spans="1:8" x14ac:dyDescent="0.4">
      <c r="A8112" s="49"/>
      <c r="B8112" s="50" t="s">
        <v>74</v>
      </c>
      <c r="C8112" s="51">
        <v>2.3536899999999999E-7</v>
      </c>
      <c r="D8112" s="51">
        <v>7.0365199999999998E-7</v>
      </c>
      <c r="E8112" s="51">
        <v>2.8402899999999998E-8</v>
      </c>
      <c r="F8112" s="52">
        <v>3.0700000000000004E-8</v>
      </c>
      <c r="G8112" s="53">
        <v>9.9812390000000011E-7</v>
      </c>
      <c r="H8112" s="53">
        <f t="shared" si="126"/>
        <v>5.0904318900000009E-7</v>
      </c>
    </row>
    <row r="8113" spans="1:8" x14ac:dyDescent="0.4">
      <c r="A8113" s="49"/>
      <c r="B8113" s="50" t="s">
        <v>370</v>
      </c>
      <c r="C8113" s="51">
        <v>3.8390199999999999E-7</v>
      </c>
      <c r="D8113" s="51">
        <v>4.4808599999999998E-7</v>
      </c>
      <c r="E8113" s="51">
        <v>7.2312900000000002E-8</v>
      </c>
      <c r="F8113" s="52">
        <v>1.3799999999999999E-7</v>
      </c>
      <c r="G8113" s="53">
        <v>1.0423009E-6</v>
      </c>
      <c r="H8113" s="53">
        <f t="shared" si="126"/>
        <v>5.3157345899999999E-7</v>
      </c>
    </row>
    <row r="8114" spans="1:8" x14ac:dyDescent="0.4">
      <c r="A8114" s="49"/>
      <c r="B8114" s="50" t="s">
        <v>369</v>
      </c>
      <c r="C8114" s="51">
        <v>3.84E-7</v>
      </c>
      <c r="D8114" s="51">
        <v>4.4808599999999998E-7</v>
      </c>
      <c r="E8114" s="51">
        <v>7.2299999999999992E-8</v>
      </c>
      <c r="F8114" s="52">
        <v>1.3799999999999999E-7</v>
      </c>
      <c r="G8114" s="53">
        <v>1.042386E-6</v>
      </c>
      <c r="H8114" s="53">
        <f t="shared" si="126"/>
        <v>5.3161685999999998E-7</v>
      </c>
    </row>
    <row r="8115" spans="1:8" x14ac:dyDescent="0.4">
      <c r="A8115" s="49"/>
      <c r="B8115" s="50" t="s">
        <v>375</v>
      </c>
      <c r="C8115" s="51">
        <v>4.0499999999999999E-7</v>
      </c>
      <c r="D8115" s="51">
        <v>8.3641599999999996E-7</v>
      </c>
      <c r="E8115" s="51">
        <v>5.8600000000000002E-8</v>
      </c>
      <c r="F8115" s="52">
        <v>2.6300000000000001E-7</v>
      </c>
      <c r="G8115" s="53">
        <v>1.5630159999999999E-6</v>
      </c>
      <c r="H8115" s="53">
        <f t="shared" si="126"/>
        <v>7.9713816E-7</v>
      </c>
    </row>
    <row r="8116" spans="1:8" x14ac:dyDescent="0.4">
      <c r="A8116" s="49"/>
      <c r="B8116" s="50" t="s">
        <v>333</v>
      </c>
      <c r="C8116" s="51">
        <v>3.59956E-7</v>
      </c>
      <c r="D8116" s="51">
        <v>1.03776E-6</v>
      </c>
      <c r="E8116" s="51">
        <v>7.4276600000000002E-8</v>
      </c>
      <c r="F8116" s="52">
        <v>1.23E-7</v>
      </c>
      <c r="G8116" s="53">
        <v>1.5949926000000002E-6</v>
      </c>
      <c r="H8116" s="53">
        <f t="shared" si="126"/>
        <v>8.134462260000001E-7</v>
      </c>
    </row>
    <row r="8117" spans="1:8" x14ac:dyDescent="0.4">
      <c r="A8117" s="49"/>
      <c r="B8117" s="50" t="s">
        <v>87</v>
      </c>
      <c r="C8117" s="51">
        <v>4.3000000000000001E-7</v>
      </c>
      <c r="D8117" s="51">
        <v>9.8661299999999994E-7</v>
      </c>
      <c r="E8117" s="51">
        <v>1.0399999999999999E-7</v>
      </c>
      <c r="F8117" s="52">
        <v>1.2100000000000001E-7</v>
      </c>
      <c r="G8117" s="53">
        <v>1.6416129999999998E-6</v>
      </c>
      <c r="H8117" s="53">
        <f t="shared" si="126"/>
        <v>8.3722262999999993E-7</v>
      </c>
    </row>
    <row r="8118" spans="1:8" x14ac:dyDescent="0.4">
      <c r="A8118" s="49"/>
      <c r="B8118" s="50" t="s">
        <v>393</v>
      </c>
      <c r="C8118" s="51">
        <v>5.3934000000000001E-7</v>
      </c>
      <c r="D8118" s="51">
        <v>9.7789800000000015E-7</v>
      </c>
      <c r="E8118" s="51">
        <v>4.0976799999999999E-8</v>
      </c>
      <c r="F8118" s="52">
        <v>1.5100000000000002E-7</v>
      </c>
      <c r="G8118" s="53">
        <v>1.7092148000000002E-6</v>
      </c>
      <c r="H8118" s="53">
        <f t="shared" si="126"/>
        <v>8.7169954800000011E-7</v>
      </c>
    </row>
    <row r="8119" spans="1:8" x14ac:dyDescent="0.4">
      <c r="A8119" s="49"/>
      <c r="B8119" s="50" t="s">
        <v>430</v>
      </c>
      <c r="C8119" s="51">
        <v>3.7071100000000004E-7</v>
      </c>
      <c r="D8119" s="51">
        <v>1.19839E-6</v>
      </c>
      <c r="E8119" s="51">
        <v>9.3662300000000011E-8</v>
      </c>
      <c r="F8119" s="52">
        <v>1.61E-7</v>
      </c>
      <c r="G8119" s="53">
        <v>1.8237633000000001E-6</v>
      </c>
      <c r="H8119" s="53">
        <f t="shared" si="126"/>
        <v>9.3011928300000007E-7</v>
      </c>
    </row>
    <row r="8120" spans="1:8" x14ac:dyDescent="0.4">
      <c r="A8120" s="49"/>
      <c r="B8120" s="50" t="s">
        <v>397</v>
      </c>
      <c r="C8120" s="51">
        <v>5.2628600000000008E-7</v>
      </c>
      <c r="D8120" s="51">
        <v>1.4539900000000001E-6</v>
      </c>
      <c r="E8120" s="51">
        <v>5.97174E-8</v>
      </c>
      <c r="F8120" s="52">
        <v>3.5899999999999997E-7</v>
      </c>
      <c r="G8120" s="53">
        <v>2.3989934E-6</v>
      </c>
      <c r="H8120" s="53">
        <f t="shared" si="126"/>
        <v>1.223486634E-6</v>
      </c>
    </row>
    <row r="8121" spans="1:8" x14ac:dyDescent="0.4">
      <c r="A8121" s="49"/>
      <c r="B8121" s="50" t="s">
        <v>367</v>
      </c>
      <c r="C8121" s="51">
        <v>9.0774499999999998E-7</v>
      </c>
      <c r="D8121" s="51">
        <v>1.0121199999999999E-6</v>
      </c>
      <c r="E8121" s="51">
        <v>1.6231500000000001E-7</v>
      </c>
      <c r="F8121" s="52">
        <v>3.9199999999999996E-7</v>
      </c>
      <c r="G8121" s="53">
        <v>2.4741799999999998E-6</v>
      </c>
      <c r="H8121" s="53">
        <f t="shared" si="126"/>
        <v>1.2618317999999999E-6</v>
      </c>
    </row>
    <row r="8122" spans="1:8" x14ac:dyDescent="0.4">
      <c r="A8122" s="49"/>
      <c r="B8122" s="50" t="s">
        <v>378</v>
      </c>
      <c r="C8122" s="51">
        <v>6.0178699999999996E-7</v>
      </c>
      <c r="D8122" s="51">
        <v>1.4668000000000001E-6</v>
      </c>
      <c r="E8122" s="51">
        <v>1.3061700000000001E-7</v>
      </c>
      <c r="F8122" s="52">
        <v>2.9200000000000002E-7</v>
      </c>
      <c r="G8122" s="53">
        <v>2.4912040000000005E-6</v>
      </c>
      <c r="H8122" s="53">
        <f t="shared" si="126"/>
        <v>1.2705140400000003E-6</v>
      </c>
    </row>
    <row r="8123" spans="1:8" x14ac:dyDescent="0.4">
      <c r="A8123" s="49"/>
      <c r="B8123" s="50" t="s">
        <v>386</v>
      </c>
      <c r="C8123" s="51">
        <v>5.6157099999999999E-7</v>
      </c>
      <c r="D8123" s="51">
        <v>1.5662300000000001E-6</v>
      </c>
      <c r="E8123" s="51">
        <v>9.0754299999999996E-8</v>
      </c>
      <c r="F8123" s="52">
        <v>4.4700000000000002E-7</v>
      </c>
      <c r="G8123" s="53">
        <v>2.6655552999999996E-6</v>
      </c>
      <c r="H8123" s="53">
        <f t="shared" si="126"/>
        <v>1.3594332029999999E-6</v>
      </c>
    </row>
    <row r="8124" spans="1:8" x14ac:dyDescent="0.4">
      <c r="A8124" s="49"/>
      <c r="B8124" s="50" t="s">
        <v>80</v>
      </c>
      <c r="C8124" s="51">
        <v>5.9358E-7</v>
      </c>
      <c r="D8124" s="51">
        <v>2.0572899999999999E-6</v>
      </c>
      <c r="E8124" s="51">
        <v>1.3266900000000001E-7</v>
      </c>
      <c r="F8124" s="52">
        <v>2.7599999999999998E-7</v>
      </c>
      <c r="G8124" s="53">
        <v>3.0595390000000001E-6</v>
      </c>
      <c r="H8124" s="53">
        <f t="shared" si="126"/>
        <v>1.56036489E-6</v>
      </c>
    </row>
    <row r="8125" spans="1:8" x14ac:dyDescent="0.4">
      <c r="A8125" s="49"/>
      <c r="B8125" s="50" t="s">
        <v>296</v>
      </c>
      <c r="C8125" s="51">
        <v>6.3538600000000002E-7</v>
      </c>
      <c r="D8125" s="51">
        <v>1.82406E-6</v>
      </c>
      <c r="E8125" s="51">
        <v>1.0668700000000001E-7</v>
      </c>
      <c r="F8125" s="52">
        <v>5.0299999999999999E-7</v>
      </c>
      <c r="G8125" s="53">
        <v>3.0691329999999998E-6</v>
      </c>
      <c r="H8125" s="53">
        <f t="shared" si="126"/>
        <v>1.56525783E-6</v>
      </c>
    </row>
    <row r="8126" spans="1:8" x14ac:dyDescent="0.4">
      <c r="A8126" s="49"/>
      <c r="B8126" s="50" t="s">
        <v>453</v>
      </c>
      <c r="C8126" s="51">
        <v>6.6379000000000004E-7</v>
      </c>
      <c r="D8126" s="51">
        <v>1.7810300000000002E-6</v>
      </c>
      <c r="E8126" s="51">
        <v>4.5283399999999998E-8</v>
      </c>
      <c r="F8126" s="52">
        <v>8.7200000000000008E-7</v>
      </c>
      <c r="G8126" s="53">
        <v>3.3621034E-6</v>
      </c>
      <c r="H8126" s="53">
        <f t="shared" si="126"/>
        <v>1.7146727340000001E-6</v>
      </c>
    </row>
    <row r="8127" spans="1:8" x14ac:dyDescent="0.4">
      <c r="A8127" s="49"/>
      <c r="B8127" s="50" t="s">
        <v>387</v>
      </c>
      <c r="C8127" s="51">
        <v>7.2415699999999996E-7</v>
      </c>
      <c r="D8127" s="51">
        <v>2.1062099999999997E-6</v>
      </c>
      <c r="E8127" s="51">
        <v>5.9107500000000002E-8</v>
      </c>
      <c r="F8127" s="52">
        <v>5.0900000000000002E-7</v>
      </c>
      <c r="G8127" s="53">
        <v>3.3984744999999996E-6</v>
      </c>
      <c r="H8127" s="53">
        <f t="shared" si="126"/>
        <v>1.7332219949999998E-6</v>
      </c>
    </row>
    <row r="8128" spans="1:8" x14ac:dyDescent="0.4">
      <c r="A8128" s="49"/>
      <c r="B8128" s="50" t="s">
        <v>412</v>
      </c>
      <c r="C8128" s="51">
        <v>7.6922799999999991E-7</v>
      </c>
      <c r="D8128" s="51">
        <v>2.2787400000000001E-6</v>
      </c>
      <c r="E8128" s="51">
        <v>5.3307299999999999E-8</v>
      </c>
      <c r="F8128" s="52">
        <v>4.5899999999999997E-7</v>
      </c>
      <c r="G8128" s="53">
        <v>3.5602752999999994E-6</v>
      </c>
      <c r="H8128" s="53">
        <f t="shared" si="126"/>
        <v>1.8157404029999997E-6</v>
      </c>
    </row>
    <row r="8129" spans="1:8" x14ac:dyDescent="0.4">
      <c r="A8129" s="49"/>
      <c r="B8129" s="50" t="s">
        <v>215</v>
      </c>
      <c r="C8129" s="51">
        <v>6.3868699999999998E-7</v>
      </c>
      <c r="D8129" s="51">
        <v>1.8362000000000001E-6</v>
      </c>
      <c r="E8129" s="51">
        <v>4.8007399999999996E-8</v>
      </c>
      <c r="F8129" s="52">
        <v>1.15E-6</v>
      </c>
      <c r="G8129" s="53">
        <v>3.6728944E-6</v>
      </c>
      <c r="H8129" s="53">
        <f t="shared" si="126"/>
        <v>1.873176144E-6</v>
      </c>
    </row>
    <row r="8130" spans="1:8" x14ac:dyDescent="0.4">
      <c r="A8130" s="49"/>
      <c r="B8130" s="50" t="s">
        <v>298</v>
      </c>
      <c r="C8130" s="51">
        <v>4.35897E-7</v>
      </c>
      <c r="D8130" s="51">
        <v>2.2327300000000002E-6</v>
      </c>
      <c r="E8130" s="51">
        <v>1.6921500000000002E-7</v>
      </c>
      <c r="F8130" s="52">
        <v>9.7300000000000004E-7</v>
      </c>
      <c r="G8130" s="53">
        <v>3.8108419999999995E-6</v>
      </c>
      <c r="H8130" s="53">
        <f t="shared" si="126"/>
        <v>1.9435294199999997E-6</v>
      </c>
    </row>
    <row r="8131" spans="1:8" x14ac:dyDescent="0.4">
      <c r="A8131" s="49"/>
      <c r="B8131" s="50" t="s">
        <v>461</v>
      </c>
      <c r="C8131" s="51">
        <v>9.1129299999999998E-7</v>
      </c>
      <c r="D8131" s="51">
        <v>2.5799500000000002E-6</v>
      </c>
      <c r="E8131" s="51">
        <v>1.05538E-7</v>
      </c>
      <c r="F8131" s="52">
        <v>3.8599999999999999E-7</v>
      </c>
      <c r="G8131" s="53">
        <v>3.9827810000000008E-6</v>
      </c>
      <c r="H8131" s="53">
        <f t="shared" si="126"/>
        <v>2.0312183100000003E-6</v>
      </c>
    </row>
    <row r="8132" spans="1:8" x14ac:dyDescent="0.4">
      <c r="A8132" s="49"/>
      <c r="B8132" s="50" t="s">
        <v>137</v>
      </c>
      <c r="C8132" s="51">
        <v>1.10217E-6</v>
      </c>
      <c r="D8132" s="51">
        <v>2.5055099999999998E-6</v>
      </c>
      <c r="E8132" s="51">
        <v>2.7023699999999999E-7</v>
      </c>
      <c r="F8132" s="52">
        <v>4.2199999999999999E-7</v>
      </c>
      <c r="G8132" s="53">
        <v>4.2999169999999991E-6</v>
      </c>
      <c r="H8132" s="53">
        <f t="shared" si="126"/>
        <v>2.1929576699999996E-6</v>
      </c>
    </row>
    <row r="8133" spans="1:8" x14ac:dyDescent="0.4">
      <c r="A8133" s="49"/>
      <c r="B8133" s="50" t="s">
        <v>389</v>
      </c>
      <c r="C8133" s="51">
        <v>1.32361E-6</v>
      </c>
      <c r="D8133" s="51">
        <v>3.7691099999999999E-6</v>
      </c>
      <c r="E8133" s="51">
        <v>9.6604100000000001E-8</v>
      </c>
      <c r="F8133" s="52">
        <v>2.4899999999999999E-6</v>
      </c>
      <c r="G8133" s="53">
        <v>7.6793241000000001E-6</v>
      </c>
      <c r="H8133" s="53">
        <f t="shared" si="126"/>
        <v>3.9164552910000002E-6</v>
      </c>
    </row>
    <row r="8134" spans="1:8" x14ac:dyDescent="0.4">
      <c r="A8134" s="49"/>
      <c r="B8134" s="50" t="s">
        <v>266</v>
      </c>
      <c r="C8134" s="51">
        <v>3.3800000000000002E-6</v>
      </c>
      <c r="D8134" s="51">
        <v>1.0454E-5</v>
      </c>
      <c r="E8134" s="51">
        <v>7.9100000000000003E-7</v>
      </c>
      <c r="F8134" s="52">
        <v>1.33E-6</v>
      </c>
      <c r="G8134" s="53">
        <v>1.5954999999999999E-5</v>
      </c>
      <c r="H8134" s="53">
        <f t="shared" si="126"/>
        <v>8.1370500000000003E-6</v>
      </c>
    </row>
    <row r="8135" spans="1:8" x14ac:dyDescent="0.4">
      <c r="A8135" s="44" t="s">
        <v>264</v>
      </c>
      <c r="B8135" s="45" t="s">
        <v>317</v>
      </c>
      <c r="C8135" s="46">
        <v>2.5999999999999998E-8</v>
      </c>
      <c r="D8135" s="46">
        <v>6.4500000000000002E-8</v>
      </c>
      <c r="E8135" s="46">
        <v>4.8699999999999999E-9</v>
      </c>
      <c r="F8135" s="47">
        <v>2.0099999999999999E-9</v>
      </c>
      <c r="G8135" s="48">
        <v>9.7379999999999989E-8</v>
      </c>
      <c r="H8135" s="48">
        <f t="shared" si="126"/>
        <v>4.9663799999999996E-8</v>
      </c>
    </row>
    <row r="8136" spans="1:8" x14ac:dyDescent="0.4">
      <c r="A8136" s="49"/>
      <c r="B8136" s="50" t="s">
        <v>433</v>
      </c>
      <c r="C8136" s="51">
        <v>3.1900000000000001E-8</v>
      </c>
      <c r="D8136" s="51">
        <v>6.9199999999999998E-8</v>
      </c>
      <c r="E8136" s="51">
        <v>5.2900000000000006E-9</v>
      </c>
      <c r="F8136" s="52">
        <v>6.4300000000000003E-9</v>
      </c>
      <c r="G8136" s="53">
        <v>1.1282000000000001E-7</v>
      </c>
      <c r="H8136" s="53">
        <f t="shared" si="126"/>
        <v>5.7538200000000006E-8</v>
      </c>
    </row>
    <row r="8137" spans="1:8" x14ac:dyDescent="0.4">
      <c r="A8137" s="49"/>
      <c r="B8137" s="50" t="s">
        <v>463</v>
      </c>
      <c r="C8137" s="51">
        <v>4.1299999999999999E-8</v>
      </c>
      <c r="D8137" s="51">
        <v>9.2099999999999998E-8</v>
      </c>
      <c r="E8137" s="51">
        <v>7.2099999999999997E-9</v>
      </c>
      <c r="F8137" s="52">
        <v>1.04E-8</v>
      </c>
      <c r="G8137" s="53">
        <v>1.5101E-7</v>
      </c>
      <c r="H8137" s="53">
        <f t="shared" ref="H8137:H8200" si="127">G8137*0.51</f>
        <v>7.7015099999999997E-8</v>
      </c>
    </row>
    <row r="8138" spans="1:8" x14ac:dyDescent="0.4">
      <c r="A8138" s="49"/>
      <c r="B8138" s="50" t="s">
        <v>429</v>
      </c>
      <c r="C8138" s="51">
        <v>4.3648299999999998E-8</v>
      </c>
      <c r="D8138" s="51">
        <v>1.02211E-7</v>
      </c>
      <c r="E8138" s="51">
        <v>8.2699199999999999E-9</v>
      </c>
      <c r="F8138" s="52">
        <v>5.9699999999999999E-9</v>
      </c>
      <c r="G8138" s="53">
        <v>1.6009921999999999E-7</v>
      </c>
      <c r="H8138" s="53">
        <f t="shared" si="127"/>
        <v>8.1650602199999997E-8</v>
      </c>
    </row>
    <row r="8139" spans="1:8" x14ac:dyDescent="0.4">
      <c r="A8139" s="49"/>
      <c r="B8139" s="50" t="s">
        <v>61</v>
      </c>
      <c r="C8139" s="51">
        <v>4.6900000000000003E-8</v>
      </c>
      <c r="D8139" s="51">
        <v>1.1900000000000001E-7</v>
      </c>
      <c r="E8139" s="51">
        <v>1.22E-8</v>
      </c>
      <c r="F8139" s="52">
        <v>9.4099999999999996E-9</v>
      </c>
      <c r="G8139" s="53">
        <v>1.8751000000000002E-7</v>
      </c>
      <c r="H8139" s="53">
        <f t="shared" si="127"/>
        <v>9.5630100000000009E-8</v>
      </c>
    </row>
    <row r="8140" spans="1:8" x14ac:dyDescent="0.4">
      <c r="A8140" s="49"/>
      <c r="B8140" s="50" t="s">
        <v>376</v>
      </c>
      <c r="C8140" s="51">
        <v>4.6885699999999997E-8</v>
      </c>
      <c r="D8140" s="51">
        <v>1.1911E-7</v>
      </c>
      <c r="E8140" s="51">
        <v>1.21728E-8</v>
      </c>
      <c r="F8140" s="52">
        <v>9.4099999999999996E-9</v>
      </c>
      <c r="G8140" s="53">
        <v>1.875785E-7</v>
      </c>
      <c r="H8140" s="53">
        <f t="shared" si="127"/>
        <v>9.5665034999999998E-8</v>
      </c>
    </row>
    <row r="8141" spans="1:8" x14ac:dyDescent="0.4">
      <c r="A8141" s="49"/>
      <c r="B8141" s="50" t="s">
        <v>377</v>
      </c>
      <c r="C8141" s="51">
        <v>4.6885699999999997E-8</v>
      </c>
      <c r="D8141" s="51">
        <v>1.1911E-7</v>
      </c>
      <c r="E8141" s="51">
        <v>1.21728E-8</v>
      </c>
      <c r="F8141" s="52">
        <v>9.4099999999999996E-9</v>
      </c>
      <c r="G8141" s="53">
        <v>1.875785E-7</v>
      </c>
      <c r="H8141" s="53">
        <f t="shared" si="127"/>
        <v>9.5665034999999998E-8</v>
      </c>
    </row>
    <row r="8142" spans="1:8" x14ac:dyDescent="0.4">
      <c r="A8142" s="49"/>
      <c r="B8142" s="50" t="s">
        <v>223</v>
      </c>
      <c r="C8142" s="51">
        <v>5.8500000000000001E-8</v>
      </c>
      <c r="D8142" s="51">
        <v>1.4100000000000001E-7</v>
      </c>
      <c r="E8142" s="51">
        <v>1.2799999999999999E-8</v>
      </c>
      <c r="F8142" s="52">
        <v>9.7399999999999999E-9</v>
      </c>
      <c r="G8142" s="53">
        <v>2.2204000000000002E-7</v>
      </c>
      <c r="H8142" s="53">
        <f t="shared" si="127"/>
        <v>1.1324040000000001E-7</v>
      </c>
    </row>
    <row r="8143" spans="1:8" x14ac:dyDescent="0.4">
      <c r="A8143" s="49"/>
      <c r="B8143" s="50" t="s">
        <v>356</v>
      </c>
      <c r="C8143" s="51">
        <v>5.8500000000000001E-8</v>
      </c>
      <c r="D8143" s="51">
        <v>1.4100000000000001E-7</v>
      </c>
      <c r="E8143" s="51">
        <v>1.2799999999999999E-8</v>
      </c>
      <c r="F8143" s="52">
        <v>9.7399999999999999E-9</v>
      </c>
      <c r="G8143" s="53">
        <v>2.2204000000000002E-7</v>
      </c>
      <c r="H8143" s="53">
        <f t="shared" si="127"/>
        <v>1.1324040000000001E-7</v>
      </c>
    </row>
    <row r="8144" spans="1:8" x14ac:dyDescent="0.4">
      <c r="A8144" s="49"/>
      <c r="B8144" s="50" t="s">
        <v>444</v>
      </c>
      <c r="C8144" s="51">
        <v>7.3648499999999999E-8</v>
      </c>
      <c r="D8144" s="51">
        <v>1.7254099999999998E-7</v>
      </c>
      <c r="E8144" s="51">
        <v>1.5506200000000001E-8</v>
      </c>
      <c r="F8144" s="52">
        <v>1.22E-8</v>
      </c>
      <c r="G8144" s="53">
        <v>2.7389570000000006E-7</v>
      </c>
      <c r="H8144" s="53">
        <f t="shared" si="127"/>
        <v>1.3968680700000004E-7</v>
      </c>
    </row>
    <row r="8145" spans="1:8" x14ac:dyDescent="0.4">
      <c r="A8145" s="49"/>
      <c r="B8145" s="50" t="s">
        <v>226</v>
      </c>
      <c r="C8145" s="51">
        <v>8.2845800000000002E-8</v>
      </c>
      <c r="D8145" s="51">
        <v>1.6833199999999997E-7</v>
      </c>
      <c r="E8145" s="51">
        <v>1.522E-8</v>
      </c>
      <c r="F8145" s="52">
        <v>1.18E-8</v>
      </c>
      <c r="G8145" s="53">
        <v>2.781978E-7</v>
      </c>
      <c r="H8145" s="53">
        <f t="shared" si="127"/>
        <v>1.4188087800000001E-7</v>
      </c>
    </row>
    <row r="8146" spans="1:8" x14ac:dyDescent="0.4">
      <c r="A8146" s="49"/>
      <c r="B8146" s="50" t="s">
        <v>357</v>
      </c>
      <c r="C8146" s="51">
        <v>7.2780900000000003E-8</v>
      </c>
      <c r="D8146" s="51">
        <v>2.50685E-7</v>
      </c>
      <c r="E8146" s="51">
        <v>1.3101100000000001E-8</v>
      </c>
      <c r="F8146" s="52">
        <v>1.5400000000000002E-8</v>
      </c>
      <c r="G8146" s="53">
        <v>3.5196699999999996E-7</v>
      </c>
      <c r="H8146" s="53">
        <f t="shared" si="127"/>
        <v>1.7950317E-7</v>
      </c>
    </row>
    <row r="8147" spans="1:8" x14ac:dyDescent="0.4">
      <c r="A8147" s="49"/>
      <c r="B8147" s="50" t="s">
        <v>137</v>
      </c>
      <c r="C8147" s="51">
        <v>7.9888299999999997E-8</v>
      </c>
      <c r="D8147" s="51">
        <v>2.4554800000000002E-7</v>
      </c>
      <c r="E8147" s="51">
        <v>2.3980400000000002E-8</v>
      </c>
      <c r="F8147" s="52">
        <v>2.1200000000000001E-8</v>
      </c>
      <c r="G8147" s="53">
        <v>3.7061670000000007E-7</v>
      </c>
      <c r="H8147" s="53">
        <f t="shared" si="127"/>
        <v>1.8901451700000005E-7</v>
      </c>
    </row>
    <row r="8148" spans="1:8" x14ac:dyDescent="0.4">
      <c r="A8148" s="49"/>
      <c r="B8148" s="50" t="s">
        <v>452</v>
      </c>
      <c r="C8148" s="51">
        <v>1.2523300000000002E-7</v>
      </c>
      <c r="D8148" s="51">
        <v>2.1669199999999999E-7</v>
      </c>
      <c r="E8148" s="51">
        <v>1.9684299999999999E-8</v>
      </c>
      <c r="F8148" s="52">
        <v>1.5000000000000002E-8</v>
      </c>
      <c r="G8148" s="53">
        <v>3.7660929999999998E-7</v>
      </c>
      <c r="H8148" s="53">
        <f t="shared" si="127"/>
        <v>1.9207074299999999E-7</v>
      </c>
    </row>
    <row r="8149" spans="1:8" x14ac:dyDescent="0.4">
      <c r="A8149" s="49"/>
      <c r="B8149" s="50" t="s">
        <v>385</v>
      </c>
      <c r="C8149" s="51">
        <v>1.37611E-7</v>
      </c>
      <c r="D8149" s="51">
        <v>3.2239200000000002E-7</v>
      </c>
      <c r="E8149" s="51">
        <v>2.89731E-8</v>
      </c>
      <c r="F8149" s="52">
        <v>2.29E-8</v>
      </c>
      <c r="G8149" s="53">
        <v>5.1187610000000004E-7</v>
      </c>
      <c r="H8149" s="53">
        <f t="shared" si="127"/>
        <v>2.6105681100000001E-7</v>
      </c>
    </row>
    <row r="8150" spans="1:8" x14ac:dyDescent="0.4">
      <c r="A8150" s="49"/>
      <c r="B8150" s="50" t="s">
        <v>434</v>
      </c>
      <c r="C8150" s="51">
        <v>1.3430300000000001E-7</v>
      </c>
      <c r="D8150" s="51">
        <v>3.5267899999999998E-7</v>
      </c>
      <c r="E8150" s="51">
        <v>2.6945400000000003E-8</v>
      </c>
      <c r="F8150" s="52">
        <v>4.3300000000000004E-8</v>
      </c>
      <c r="G8150" s="53">
        <v>5.5722740000000001E-7</v>
      </c>
      <c r="H8150" s="53">
        <f t="shared" si="127"/>
        <v>2.8418597400000001E-7</v>
      </c>
    </row>
    <row r="8151" spans="1:8" x14ac:dyDescent="0.4">
      <c r="A8151" s="49"/>
      <c r="B8151" s="50" t="s">
        <v>238</v>
      </c>
      <c r="C8151" s="51">
        <v>1.3300000000000001E-7</v>
      </c>
      <c r="D8151" s="51">
        <v>3.6758500000000005E-7</v>
      </c>
      <c r="E8151" s="51">
        <v>1.44E-8</v>
      </c>
      <c r="F8151" s="52">
        <v>1.6300000000000002E-7</v>
      </c>
      <c r="G8151" s="53">
        <v>6.7798500000000012E-7</v>
      </c>
      <c r="H8151" s="53">
        <f t="shared" si="127"/>
        <v>3.4577235000000006E-7</v>
      </c>
    </row>
    <row r="8152" spans="1:8" x14ac:dyDescent="0.4">
      <c r="A8152" s="49"/>
      <c r="B8152" s="50" t="s">
        <v>443</v>
      </c>
      <c r="C8152" s="51">
        <v>2.5571200000000001E-7</v>
      </c>
      <c r="D8152" s="51">
        <v>4.959199999999999E-7</v>
      </c>
      <c r="E8152" s="51">
        <v>4.2222699999999997E-8</v>
      </c>
      <c r="F8152" s="52">
        <v>3.2299999999999998E-8</v>
      </c>
      <c r="G8152" s="53">
        <v>8.2615469999999981E-7</v>
      </c>
      <c r="H8152" s="53">
        <f t="shared" si="127"/>
        <v>4.213388969999999E-7</v>
      </c>
    </row>
    <row r="8153" spans="1:8" x14ac:dyDescent="0.4">
      <c r="A8153" s="49"/>
      <c r="B8153" s="50" t="s">
        <v>386</v>
      </c>
      <c r="C8153" s="51">
        <v>2.35582E-7</v>
      </c>
      <c r="D8153" s="51">
        <v>4.5607999999999999E-7</v>
      </c>
      <c r="E8153" s="51">
        <v>1.8342599999999999E-8</v>
      </c>
      <c r="F8153" s="52">
        <v>1.35E-7</v>
      </c>
      <c r="G8153" s="53">
        <v>8.4500460000000002E-7</v>
      </c>
      <c r="H8153" s="53">
        <f t="shared" si="127"/>
        <v>4.3095234600000002E-7</v>
      </c>
    </row>
    <row r="8154" spans="1:8" x14ac:dyDescent="0.4">
      <c r="A8154" s="49"/>
      <c r="B8154" s="50" t="s">
        <v>292</v>
      </c>
      <c r="C8154" s="51">
        <v>2.6510699999999999E-7</v>
      </c>
      <c r="D8154" s="51">
        <v>3.52745E-7</v>
      </c>
      <c r="E8154" s="51">
        <v>4.9343299999999997E-8</v>
      </c>
      <c r="F8154" s="52">
        <v>2.28E-7</v>
      </c>
      <c r="G8154" s="53">
        <v>8.9519530000000002E-7</v>
      </c>
      <c r="H8154" s="53">
        <f t="shared" si="127"/>
        <v>4.5654960300000004E-7</v>
      </c>
    </row>
    <row r="8155" spans="1:8" x14ac:dyDescent="0.4">
      <c r="A8155" s="49"/>
      <c r="B8155" s="50" t="s">
        <v>346</v>
      </c>
      <c r="C8155" s="51">
        <v>2.0462000000000002E-7</v>
      </c>
      <c r="D8155" s="51">
        <v>5.4652900000000004E-7</v>
      </c>
      <c r="E8155" s="51">
        <v>3.71821E-8</v>
      </c>
      <c r="F8155" s="52">
        <v>1.2499999999999999E-7</v>
      </c>
      <c r="G8155" s="53">
        <v>9.1333110000000006E-7</v>
      </c>
      <c r="H8155" s="53">
        <f t="shared" si="127"/>
        <v>4.6579886100000005E-7</v>
      </c>
    </row>
    <row r="8156" spans="1:8" x14ac:dyDescent="0.4">
      <c r="A8156" s="49"/>
      <c r="B8156" s="50" t="s">
        <v>296</v>
      </c>
      <c r="C8156" s="51">
        <v>1.9619099999999999E-7</v>
      </c>
      <c r="D8156" s="51">
        <v>5.6322100000000001E-7</v>
      </c>
      <c r="E8156" s="51">
        <v>3.2942199999999996E-8</v>
      </c>
      <c r="F8156" s="52">
        <v>1.55E-7</v>
      </c>
      <c r="G8156" s="53">
        <v>9.4735419999999991E-7</v>
      </c>
      <c r="H8156" s="53">
        <f t="shared" si="127"/>
        <v>4.8315064199999998E-7</v>
      </c>
    </row>
    <row r="8157" spans="1:8" x14ac:dyDescent="0.4">
      <c r="A8157" s="49"/>
      <c r="B8157" s="50" t="s">
        <v>411</v>
      </c>
      <c r="C8157" s="51">
        <v>2.3773E-7</v>
      </c>
      <c r="D8157" s="51">
        <v>6.4881100000000003E-7</v>
      </c>
      <c r="E8157" s="51">
        <v>5.3125699999999999E-8</v>
      </c>
      <c r="F8157" s="52">
        <v>7.8699999999999997E-8</v>
      </c>
      <c r="G8157" s="53">
        <v>1.0183667E-6</v>
      </c>
      <c r="H8157" s="53">
        <f t="shared" si="127"/>
        <v>5.1936701699999995E-7</v>
      </c>
    </row>
    <row r="8158" spans="1:8" x14ac:dyDescent="0.4">
      <c r="A8158" s="49"/>
      <c r="B8158" s="50" t="s">
        <v>439</v>
      </c>
      <c r="C8158" s="51">
        <v>2.3773E-7</v>
      </c>
      <c r="D8158" s="51">
        <v>6.4881100000000003E-7</v>
      </c>
      <c r="E8158" s="51">
        <v>5.3125699999999999E-8</v>
      </c>
      <c r="F8158" s="52">
        <v>7.8699999999999997E-8</v>
      </c>
      <c r="G8158" s="53">
        <v>1.0183667E-6</v>
      </c>
      <c r="H8158" s="53">
        <f t="shared" si="127"/>
        <v>5.1936701699999995E-7</v>
      </c>
    </row>
    <row r="8159" spans="1:8" x14ac:dyDescent="0.4">
      <c r="A8159" s="49"/>
      <c r="B8159" s="50" t="s">
        <v>474</v>
      </c>
      <c r="C8159" s="51">
        <v>2.3773E-7</v>
      </c>
      <c r="D8159" s="51">
        <v>6.4881100000000003E-7</v>
      </c>
      <c r="E8159" s="51">
        <v>5.3125699999999999E-8</v>
      </c>
      <c r="F8159" s="52">
        <v>7.8699999999999997E-8</v>
      </c>
      <c r="G8159" s="53">
        <v>1.0183667E-6</v>
      </c>
      <c r="H8159" s="53">
        <f t="shared" si="127"/>
        <v>5.1936701699999995E-7</v>
      </c>
    </row>
    <row r="8160" spans="1:8" x14ac:dyDescent="0.4">
      <c r="A8160" s="49"/>
      <c r="B8160" s="50" t="s">
        <v>440</v>
      </c>
      <c r="C8160" s="51">
        <v>2.3800000000000001E-7</v>
      </c>
      <c r="D8160" s="51">
        <v>6.4899999999999995E-7</v>
      </c>
      <c r="E8160" s="51">
        <v>5.3100000000000006E-8</v>
      </c>
      <c r="F8160" s="52">
        <v>7.8699999999999997E-8</v>
      </c>
      <c r="G8160" s="53">
        <v>1.0188000000000001E-6</v>
      </c>
      <c r="H8160" s="53">
        <f t="shared" si="127"/>
        <v>5.1958800000000006E-7</v>
      </c>
    </row>
    <row r="8161" spans="1:8" x14ac:dyDescent="0.4">
      <c r="A8161" s="49"/>
      <c r="B8161" s="50" t="s">
        <v>397</v>
      </c>
      <c r="C8161" s="51">
        <v>2.4200000000000002E-7</v>
      </c>
      <c r="D8161" s="51">
        <v>6.6899999999999997E-7</v>
      </c>
      <c r="E8161" s="51">
        <v>2.7200000000000002E-8</v>
      </c>
      <c r="F8161" s="52">
        <v>1.6500000000000001E-7</v>
      </c>
      <c r="G8161" s="53">
        <v>1.1031999999999999E-6</v>
      </c>
      <c r="H8161" s="53">
        <f t="shared" si="127"/>
        <v>5.6263199999999995E-7</v>
      </c>
    </row>
    <row r="8162" spans="1:8" x14ac:dyDescent="0.4">
      <c r="A8162" s="49"/>
      <c r="B8162" s="50" t="s">
        <v>456</v>
      </c>
      <c r="C8162" s="51">
        <v>2.4899999999999997E-7</v>
      </c>
      <c r="D8162" s="51">
        <v>7.1500000000000004E-7</v>
      </c>
      <c r="E8162" s="51">
        <v>5.1499999999999998E-8</v>
      </c>
      <c r="F8162" s="52">
        <v>9.9299999999999996E-8</v>
      </c>
      <c r="G8162" s="53">
        <v>1.1147999999999999E-6</v>
      </c>
      <c r="H8162" s="53">
        <f t="shared" si="127"/>
        <v>5.6854799999999999E-7</v>
      </c>
    </row>
    <row r="8163" spans="1:8" x14ac:dyDescent="0.4">
      <c r="A8163" s="49"/>
      <c r="B8163" s="50" t="s">
        <v>467</v>
      </c>
      <c r="C8163" s="51">
        <v>3.3813900000000001E-7</v>
      </c>
      <c r="D8163" s="51">
        <v>7.8461899999999997E-7</v>
      </c>
      <c r="E8163" s="51">
        <v>3.7769199999999997E-8</v>
      </c>
      <c r="F8163" s="52">
        <v>8.3099999999999996E-8</v>
      </c>
      <c r="G8163" s="53">
        <v>1.2436272E-6</v>
      </c>
      <c r="H8163" s="53">
        <f t="shared" si="127"/>
        <v>6.3424987200000007E-7</v>
      </c>
    </row>
    <row r="8164" spans="1:8" x14ac:dyDescent="0.4">
      <c r="A8164" s="49"/>
      <c r="B8164" s="50" t="s">
        <v>470</v>
      </c>
      <c r="C8164" s="51">
        <v>3.2000000000000001E-7</v>
      </c>
      <c r="D8164" s="51">
        <v>7.37E-7</v>
      </c>
      <c r="E8164" s="51">
        <v>1.1700000000000001E-8</v>
      </c>
      <c r="F8164" s="52">
        <v>1.8900000000000001E-7</v>
      </c>
      <c r="G8164" s="53">
        <v>1.2576999999999998E-6</v>
      </c>
      <c r="H8164" s="53">
        <f t="shared" si="127"/>
        <v>6.4142699999999991E-7</v>
      </c>
    </row>
    <row r="8165" spans="1:8" x14ac:dyDescent="0.4">
      <c r="A8165" s="49"/>
      <c r="B8165" s="50" t="s">
        <v>349</v>
      </c>
      <c r="C8165" s="51">
        <v>2.52509E-7</v>
      </c>
      <c r="D8165" s="51">
        <v>8.8127699999999993E-7</v>
      </c>
      <c r="E8165" s="51">
        <v>7.8237199999999999E-8</v>
      </c>
      <c r="F8165" s="52">
        <v>1.23E-7</v>
      </c>
      <c r="G8165" s="53">
        <v>1.3350232E-6</v>
      </c>
      <c r="H8165" s="53">
        <f t="shared" si="127"/>
        <v>6.8086183200000005E-7</v>
      </c>
    </row>
    <row r="8166" spans="1:8" x14ac:dyDescent="0.4">
      <c r="A8166" s="49"/>
      <c r="B8166" s="50" t="s">
        <v>74</v>
      </c>
      <c r="C8166" s="51">
        <v>2.52509E-7</v>
      </c>
      <c r="D8166" s="51">
        <v>8.8127699999999993E-7</v>
      </c>
      <c r="E8166" s="51">
        <v>7.8237199999999999E-8</v>
      </c>
      <c r="F8166" s="52">
        <v>1.23E-7</v>
      </c>
      <c r="G8166" s="53">
        <v>1.3350232E-6</v>
      </c>
      <c r="H8166" s="53">
        <f t="shared" si="127"/>
        <v>6.8086183200000005E-7</v>
      </c>
    </row>
    <row r="8167" spans="1:8" x14ac:dyDescent="0.4">
      <c r="A8167" s="49"/>
      <c r="B8167" s="50" t="s">
        <v>350</v>
      </c>
      <c r="C8167" s="51">
        <v>2.52509E-7</v>
      </c>
      <c r="D8167" s="51">
        <v>8.8127699999999993E-7</v>
      </c>
      <c r="E8167" s="51">
        <v>7.8237199999999999E-8</v>
      </c>
      <c r="F8167" s="52">
        <v>1.23E-7</v>
      </c>
      <c r="G8167" s="53">
        <v>1.3350232E-6</v>
      </c>
      <c r="H8167" s="53">
        <f t="shared" si="127"/>
        <v>6.8086183200000005E-7</v>
      </c>
    </row>
    <row r="8168" spans="1:8" x14ac:dyDescent="0.4">
      <c r="A8168" s="49"/>
      <c r="B8168" s="50" t="s">
        <v>412</v>
      </c>
      <c r="C8168" s="51">
        <v>2.9428699999999999E-7</v>
      </c>
      <c r="D8168" s="51">
        <v>8.7950999999999997E-7</v>
      </c>
      <c r="E8168" s="51">
        <v>1.9285E-8</v>
      </c>
      <c r="F8168" s="52">
        <v>1.8300000000000001E-7</v>
      </c>
      <c r="G8168" s="53">
        <v>1.376082E-6</v>
      </c>
      <c r="H8168" s="53">
        <f t="shared" si="127"/>
        <v>7.0180182000000004E-7</v>
      </c>
    </row>
    <row r="8169" spans="1:8" x14ac:dyDescent="0.4">
      <c r="A8169" s="49"/>
      <c r="B8169" s="50" t="s">
        <v>333</v>
      </c>
      <c r="C8169" s="51">
        <v>3.5100000000000001E-7</v>
      </c>
      <c r="D8169" s="51">
        <v>9.8599999999999996E-7</v>
      </c>
      <c r="E8169" s="51">
        <v>7.2600000000000002E-8</v>
      </c>
      <c r="F8169" s="52">
        <v>1.29E-7</v>
      </c>
      <c r="G8169" s="53">
        <v>1.5385999999999998E-6</v>
      </c>
      <c r="H8169" s="53">
        <f t="shared" si="127"/>
        <v>7.8468599999999991E-7</v>
      </c>
    </row>
    <row r="8170" spans="1:8" x14ac:dyDescent="0.4">
      <c r="A8170" s="49"/>
      <c r="B8170" s="50" t="s">
        <v>225</v>
      </c>
      <c r="C8170" s="51">
        <v>3.7070700000000004E-7</v>
      </c>
      <c r="D8170" s="51">
        <v>1.0633000000000001E-6</v>
      </c>
      <c r="E8170" s="51">
        <v>9.1207300000000007E-8</v>
      </c>
      <c r="F8170" s="52">
        <v>1.3E-7</v>
      </c>
      <c r="G8170" s="53">
        <v>1.6552143E-6</v>
      </c>
      <c r="H8170" s="53">
        <f t="shared" si="127"/>
        <v>8.4415929300000004E-7</v>
      </c>
    </row>
    <row r="8171" spans="1:8" x14ac:dyDescent="0.4">
      <c r="A8171" s="49"/>
      <c r="B8171" s="50" t="s">
        <v>375</v>
      </c>
      <c r="C8171" s="51">
        <v>4.1599999999999997E-7</v>
      </c>
      <c r="D8171" s="51">
        <v>9.5940500000000001E-7</v>
      </c>
      <c r="E8171" s="51">
        <v>5.8799999999999997E-8</v>
      </c>
      <c r="F8171" s="52">
        <v>2.3200000000000001E-7</v>
      </c>
      <c r="G8171" s="53">
        <v>1.6662049999999997E-6</v>
      </c>
      <c r="H8171" s="53">
        <f t="shared" si="127"/>
        <v>8.4976454999999984E-7</v>
      </c>
    </row>
    <row r="8172" spans="1:8" x14ac:dyDescent="0.4">
      <c r="A8172" s="49"/>
      <c r="B8172" s="50" t="s">
        <v>461</v>
      </c>
      <c r="C8172" s="51">
        <v>3.7875799999999998E-7</v>
      </c>
      <c r="D8172" s="51">
        <v>1.07482E-6</v>
      </c>
      <c r="E8172" s="51">
        <v>4.6158100000000001E-8</v>
      </c>
      <c r="F8172" s="52">
        <v>1.67E-7</v>
      </c>
      <c r="G8172" s="53">
        <v>1.6667361000000002E-6</v>
      </c>
      <c r="H8172" s="53">
        <f t="shared" si="127"/>
        <v>8.5003541100000014E-7</v>
      </c>
    </row>
    <row r="8173" spans="1:8" x14ac:dyDescent="0.4">
      <c r="A8173" s="49"/>
      <c r="B8173" s="50" t="s">
        <v>392</v>
      </c>
      <c r="C8173" s="51">
        <v>6.1747899999999997E-7</v>
      </c>
      <c r="D8173" s="51">
        <v>9.4653700000000003E-7</v>
      </c>
      <c r="E8173" s="51">
        <v>2.2759100000000001E-8</v>
      </c>
      <c r="F8173" s="52">
        <v>9.2200000000000005E-8</v>
      </c>
      <c r="G8173" s="53">
        <v>1.6789751E-6</v>
      </c>
      <c r="H8173" s="53">
        <f t="shared" si="127"/>
        <v>8.5627730099999999E-7</v>
      </c>
    </row>
    <row r="8174" spans="1:8" x14ac:dyDescent="0.4">
      <c r="A8174" s="49"/>
      <c r="B8174" s="50" t="s">
        <v>453</v>
      </c>
      <c r="C8174" s="51">
        <v>3.86079E-7</v>
      </c>
      <c r="D8174" s="51">
        <v>1.116E-6</v>
      </c>
      <c r="E8174" s="51">
        <v>3.2687800000000004E-8</v>
      </c>
      <c r="F8174" s="52">
        <v>2.7000000000000001E-7</v>
      </c>
      <c r="G8174" s="53">
        <v>1.8047668000000001E-6</v>
      </c>
      <c r="H8174" s="53">
        <f t="shared" si="127"/>
        <v>9.2043106800000005E-7</v>
      </c>
    </row>
    <row r="8175" spans="1:8" x14ac:dyDescent="0.4">
      <c r="A8175" s="49"/>
      <c r="B8175" s="50" t="s">
        <v>364</v>
      </c>
      <c r="C8175" s="51">
        <v>3.6400000000000003E-7</v>
      </c>
      <c r="D8175" s="51">
        <v>1.31E-6</v>
      </c>
      <c r="E8175" s="51">
        <v>6.3499999999999993E-8</v>
      </c>
      <c r="F8175" s="52">
        <v>3.1300000000000001E-7</v>
      </c>
      <c r="G8175" s="53">
        <v>2.0504999999999997E-6</v>
      </c>
      <c r="H8175" s="53">
        <f t="shared" si="127"/>
        <v>1.0457549999999998E-6</v>
      </c>
    </row>
    <row r="8176" spans="1:8" x14ac:dyDescent="0.4">
      <c r="A8176" s="49"/>
      <c r="B8176" s="50" t="s">
        <v>329</v>
      </c>
      <c r="C8176" s="51">
        <v>5.1987699999999999E-7</v>
      </c>
      <c r="D8176" s="51">
        <v>1.4162399999999999E-6</v>
      </c>
      <c r="E8176" s="51">
        <v>1.2372699999999998E-7</v>
      </c>
      <c r="F8176" s="52">
        <v>1.7499999999999999E-7</v>
      </c>
      <c r="G8176" s="53">
        <v>2.2348439999999997E-6</v>
      </c>
      <c r="H8176" s="53">
        <f t="shared" si="127"/>
        <v>1.1397704399999998E-6</v>
      </c>
    </row>
    <row r="8177" spans="1:8" x14ac:dyDescent="0.4">
      <c r="A8177" s="49"/>
      <c r="B8177" s="50" t="s">
        <v>306</v>
      </c>
      <c r="C8177" s="51">
        <v>5.4016600000000005E-7</v>
      </c>
      <c r="D8177" s="51">
        <v>1.39767E-6</v>
      </c>
      <c r="E8177" s="51">
        <v>6.8390099999999998E-8</v>
      </c>
      <c r="F8177" s="52">
        <v>2.8299999999999998E-7</v>
      </c>
      <c r="G8177" s="53">
        <v>2.2892260999999998E-6</v>
      </c>
      <c r="H8177" s="53">
        <f t="shared" si="127"/>
        <v>1.1675053109999999E-6</v>
      </c>
    </row>
    <row r="8178" spans="1:8" x14ac:dyDescent="0.4">
      <c r="A8178" s="49"/>
      <c r="B8178" s="50" t="s">
        <v>414</v>
      </c>
      <c r="C8178" s="51">
        <v>8.32432E-7</v>
      </c>
      <c r="D8178" s="51">
        <v>6.1787400000000007E-7</v>
      </c>
      <c r="E8178" s="51">
        <v>3.8058399999999999E-7</v>
      </c>
      <c r="F8178" s="52">
        <v>5.6400000000000002E-7</v>
      </c>
      <c r="G8178" s="53">
        <v>2.3948900000000003E-6</v>
      </c>
      <c r="H8178" s="53">
        <f t="shared" si="127"/>
        <v>1.2213939000000002E-6</v>
      </c>
    </row>
    <row r="8179" spans="1:8" x14ac:dyDescent="0.4">
      <c r="A8179" s="49"/>
      <c r="B8179" s="50" t="s">
        <v>159</v>
      </c>
      <c r="C8179" s="51">
        <v>6.7599999999999997E-7</v>
      </c>
      <c r="D8179" s="51">
        <v>4.1899999999999998E-7</v>
      </c>
      <c r="E8179" s="51">
        <v>9.2500000000000004E-7</v>
      </c>
      <c r="F8179" s="52">
        <v>4.5399999999999996E-7</v>
      </c>
      <c r="G8179" s="53">
        <v>2.4739999999999999E-6</v>
      </c>
      <c r="H8179" s="53">
        <f t="shared" si="127"/>
        <v>1.26174E-6</v>
      </c>
    </row>
    <row r="8180" spans="1:8" x14ac:dyDescent="0.4">
      <c r="A8180" s="49"/>
      <c r="B8180" s="50" t="s">
        <v>387</v>
      </c>
      <c r="C8180" s="51">
        <v>4.0719999999999999E-7</v>
      </c>
      <c r="D8180" s="51">
        <v>1.5612799999999999E-6</v>
      </c>
      <c r="E8180" s="51">
        <v>3.0306300000000003E-8</v>
      </c>
      <c r="F8180" s="52">
        <v>5.0900000000000002E-7</v>
      </c>
      <c r="G8180" s="53">
        <v>2.5077862999999998E-6</v>
      </c>
      <c r="H8180" s="53">
        <f t="shared" si="127"/>
        <v>1.2789710129999999E-6</v>
      </c>
    </row>
    <row r="8181" spans="1:8" x14ac:dyDescent="0.4">
      <c r="A8181" s="49"/>
      <c r="B8181" s="50" t="s">
        <v>430</v>
      </c>
      <c r="C8181" s="51">
        <v>4.7699999999999994E-7</v>
      </c>
      <c r="D8181" s="51">
        <v>1.75E-6</v>
      </c>
      <c r="E8181" s="51">
        <v>1.35E-7</v>
      </c>
      <c r="F8181" s="52">
        <v>2.1400000000000001E-7</v>
      </c>
      <c r="G8181" s="53">
        <v>2.576E-6</v>
      </c>
      <c r="H8181" s="53">
        <f t="shared" si="127"/>
        <v>1.31376E-6</v>
      </c>
    </row>
    <row r="8182" spans="1:8" x14ac:dyDescent="0.4">
      <c r="A8182" s="49"/>
      <c r="B8182" s="50" t="s">
        <v>462</v>
      </c>
      <c r="C8182" s="51">
        <v>9.1892799999999993E-7</v>
      </c>
      <c r="D8182" s="51">
        <v>1.59942E-6</v>
      </c>
      <c r="E8182" s="51">
        <v>3.4005199999999997E-8</v>
      </c>
      <c r="F8182" s="52">
        <v>4.5299999999999999E-7</v>
      </c>
      <c r="G8182" s="53">
        <v>3.0053532000000001E-6</v>
      </c>
      <c r="H8182" s="53">
        <f t="shared" si="127"/>
        <v>1.532730132E-6</v>
      </c>
    </row>
    <row r="8183" spans="1:8" x14ac:dyDescent="0.4">
      <c r="A8183" s="49"/>
      <c r="B8183" s="50" t="s">
        <v>80</v>
      </c>
      <c r="C8183" s="51">
        <v>8.5600000000000004E-7</v>
      </c>
      <c r="D8183" s="51">
        <v>2.65E-6</v>
      </c>
      <c r="E8183" s="51">
        <v>2.2699999999999998E-7</v>
      </c>
      <c r="F8183" s="52">
        <v>4.0000000000000003E-7</v>
      </c>
      <c r="G8183" s="53">
        <v>4.1330000000000001E-6</v>
      </c>
      <c r="H8183" s="53">
        <f t="shared" si="127"/>
        <v>2.1078299999999999E-6</v>
      </c>
    </row>
    <row r="8184" spans="1:8" x14ac:dyDescent="0.4">
      <c r="A8184" s="49"/>
      <c r="B8184" s="50" t="s">
        <v>378</v>
      </c>
      <c r="C8184" s="51">
        <v>1.06E-6</v>
      </c>
      <c r="D8184" s="51">
        <v>2.5000000000000002E-6</v>
      </c>
      <c r="E8184" s="51">
        <v>2.3100000000000002E-7</v>
      </c>
      <c r="F8184" s="52">
        <v>5.2200000000000004E-7</v>
      </c>
      <c r="G8184" s="53">
        <v>4.313E-6</v>
      </c>
      <c r="H8184" s="53">
        <f t="shared" si="127"/>
        <v>2.1996300000000001E-6</v>
      </c>
    </row>
    <row r="8185" spans="1:8" x14ac:dyDescent="0.4">
      <c r="A8185" s="49"/>
      <c r="B8185" s="50" t="s">
        <v>469</v>
      </c>
      <c r="C8185" s="51">
        <v>1.0100000000000001E-6</v>
      </c>
      <c r="D8185" s="51">
        <v>3.1099999999999999E-6</v>
      </c>
      <c r="E8185" s="51">
        <v>1.4100000000000001E-7</v>
      </c>
      <c r="F8185" s="52">
        <v>1.54E-7</v>
      </c>
      <c r="G8185" s="53">
        <v>4.4149999999999992E-6</v>
      </c>
      <c r="H8185" s="53">
        <f t="shared" si="127"/>
        <v>2.2516499999999994E-6</v>
      </c>
    </row>
    <row r="8186" spans="1:8" x14ac:dyDescent="0.4">
      <c r="A8186" s="49"/>
      <c r="B8186" s="50" t="s">
        <v>435</v>
      </c>
      <c r="C8186" s="51">
        <v>1.00772E-6</v>
      </c>
      <c r="D8186" s="51">
        <v>3.1149E-6</v>
      </c>
      <c r="E8186" s="51">
        <v>1.41274E-7</v>
      </c>
      <c r="F8186" s="52">
        <v>1.54E-7</v>
      </c>
      <c r="G8186" s="53">
        <v>4.4178939999999991E-6</v>
      </c>
      <c r="H8186" s="53">
        <f t="shared" si="127"/>
        <v>2.2531259399999997E-6</v>
      </c>
    </row>
    <row r="8187" spans="1:8" x14ac:dyDescent="0.4">
      <c r="A8187" s="49"/>
      <c r="B8187" s="50" t="s">
        <v>266</v>
      </c>
      <c r="C8187" s="51">
        <v>1.08497E-6</v>
      </c>
      <c r="D8187" s="51">
        <v>3.3717600000000002E-6</v>
      </c>
      <c r="E8187" s="51">
        <v>2.6247299999999997E-7</v>
      </c>
      <c r="F8187" s="52">
        <v>4.2900000000000004E-7</v>
      </c>
      <c r="G8187" s="53">
        <v>5.148203E-6</v>
      </c>
      <c r="H8187" s="53">
        <f t="shared" si="127"/>
        <v>2.6255835300000001E-6</v>
      </c>
    </row>
    <row r="8188" spans="1:8" x14ac:dyDescent="0.4">
      <c r="A8188" s="49"/>
      <c r="B8188" s="50" t="s">
        <v>409</v>
      </c>
      <c r="C8188" s="51">
        <v>2.5963E-6</v>
      </c>
      <c r="D8188" s="51">
        <v>1.6213499999999999E-6</v>
      </c>
      <c r="E8188" s="51">
        <v>9.2864800000000004E-7</v>
      </c>
      <c r="F8188" s="52">
        <v>2.1799999999999999E-6</v>
      </c>
      <c r="G8188" s="53">
        <v>7.326298E-6</v>
      </c>
      <c r="H8188" s="53">
        <f t="shared" si="127"/>
        <v>3.7364119800000002E-6</v>
      </c>
    </row>
    <row r="8189" spans="1:8" x14ac:dyDescent="0.4">
      <c r="A8189" s="44" t="s">
        <v>265</v>
      </c>
      <c r="B8189" s="45" t="s">
        <v>317</v>
      </c>
      <c r="C8189" s="46">
        <v>3.4300000000000004E-9</v>
      </c>
      <c r="D8189" s="46">
        <v>8.5099999999999998E-9</v>
      </c>
      <c r="E8189" s="46">
        <v>6.4000000000000006E-10</v>
      </c>
      <c r="F8189" s="47">
        <v>2.5599999999999999E-10</v>
      </c>
      <c r="G8189" s="48">
        <v>1.2836000000000002E-8</v>
      </c>
      <c r="H8189" s="48">
        <f t="shared" si="127"/>
        <v>6.546360000000001E-9</v>
      </c>
    </row>
    <row r="8190" spans="1:8" x14ac:dyDescent="0.4">
      <c r="A8190" s="49"/>
      <c r="B8190" s="50" t="s">
        <v>444</v>
      </c>
      <c r="C8190" s="51">
        <v>5.01409E-9</v>
      </c>
      <c r="D8190" s="51">
        <v>1.17468E-8</v>
      </c>
      <c r="E8190" s="51">
        <v>1.05568E-9</v>
      </c>
      <c r="F8190" s="52">
        <v>8.3300000000000002E-10</v>
      </c>
      <c r="G8190" s="53">
        <v>1.864957E-8</v>
      </c>
      <c r="H8190" s="53">
        <f t="shared" si="127"/>
        <v>9.5112807000000001E-9</v>
      </c>
    </row>
    <row r="8191" spans="1:8" x14ac:dyDescent="0.4">
      <c r="A8191" s="49"/>
      <c r="B8191" s="50" t="s">
        <v>430</v>
      </c>
      <c r="C8191" s="51">
        <v>4.1999999999999996E-9</v>
      </c>
      <c r="D8191" s="51">
        <v>1.2E-8</v>
      </c>
      <c r="E8191" s="51">
        <v>8.8899999999999993E-10</v>
      </c>
      <c r="F8191" s="52">
        <v>1.67E-9</v>
      </c>
      <c r="G8191" s="53">
        <v>1.8759000000000003E-8</v>
      </c>
      <c r="H8191" s="53">
        <f t="shared" si="127"/>
        <v>9.5670900000000011E-9</v>
      </c>
    </row>
    <row r="8192" spans="1:8" x14ac:dyDescent="0.4">
      <c r="A8192" s="49"/>
      <c r="B8192" s="50" t="s">
        <v>226</v>
      </c>
      <c r="C8192" s="51">
        <v>5.5766600000000001E-9</v>
      </c>
      <c r="D8192" s="51">
        <v>1.3064800000000001E-8</v>
      </c>
      <c r="E8192" s="51">
        <v>1.1741300000000002E-9</v>
      </c>
      <c r="F8192" s="52">
        <v>9.27E-10</v>
      </c>
      <c r="G8192" s="53">
        <v>2.0742590000000004E-8</v>
      </c>
      <c r="H8192" s="53">
        <f t="shared" si="127"/>
        <v>1.0578720900000002E-8</v>
      </c>
    </row>
    <row r="8193" spans="1:8" x14ac:dyDescent="0.4">
      <c r="A8193" s="49"/>
      <c r="B8193" s="50" t="s">
        <v>438</v>
      </c>
      <c r="C8193" s="51">
        <v>1.1538800000000001E-8</v>
      </c>
      <c r="D8193" s="51">
        <v>7.0488199999999997E-9</v>
      </c>
      <c r="E8193" s="51">
        <v>5.3754400000000002E-10</v>
      </c>
      <c r="F8193" s="52">
        <v>2.5799999999999998E-9</v>
      </c>
      <c r="G8193" s="53">
        <v>2.1705163999999997E-8</v>
      </c>
      <c r="H8193" s="53">
        <f t="shared" si="127"/>
        <v>1.1069633639999999E-8</v>
      </c>
    </row>
    <row r="8194" spans="1:8" x14ac:dyDescent="0.4">
      <c r="A8194" s="49"/>
      <c r="B8194" s="50" t="s">
        <v>468</v>
      </c>
      <c r="C8194" s="51">
        <v>8.3899999999999994E-9</v>
      </c>
      <c r="D8194" s="51">
        <v>8.7000000000000001E-9</v>
      </c>
      <c r="E8194" s="51">
        <v>3.4199999999999998E-9</v>
      </c>
      <c r="F8194" s="52">
        <v>3.24E-9</v>
      </c>
      <c r="G8194" s="53">
        <v>2.3750000000000001E-8</v>
      </c>
      <c r="H8194" s="53">
        <f t="shared" si="127"/>
        <v>1.21125E-8</v>
      </c>
    </row>
    <row r="8195" spans="1:8" x14ac:dyDescent="0.4">
      <c r="A8195" s="49"/>
      <c r="B8195" s="50" t="s">
        <v>429</v>
      </c>
      <c r="C8195" s="51">
        <v>6.5706500000000007E-9</v>
      </c>
      <c r="D8195" s="51">
        <v>1.53865E-8</v>
      </c>
      <c r="E8195" s="51">
        <v>1.2449200000000001E-9</v>
      </c>
      <c r="F8195" s="52">
        <v>8.99E-10</v>
      </c>
      <c r="G8195" s="53">
        <v>2.4101070000000001E-8</v>
      </c>
      <c r="H8195" s="53">
        <f t="shared" si="127"/>
        <v>1.2291545700000001E-8</v>
      </c>
    </row>
    <row r="8196" spans="1:8" x14ac:dyDescent="0.4">
      <c r="A8196" s="49"/>
      <c r="B8196" s="50" t="s">
        <v>443</v>
      </c>
      <c r="C8196" s="51">
        <v>8.0085600000000011E-9</v>
      </c>
      <c r="D8196" s="51">
        <v>1.67993E-8</v>
      </c>
      <c r="E8196" s="51">
        <v>1.46512E-9</v>
      </c>
      <c r="F8196" s="52">
        <v>1.1400000000000002E-9</v>
      </c>
      <c r="G8196" s="53">
        <v>2.7412979999999999E-8</v>
      </c>
      <c r="H8196" s="53">
        <f t="shared" si="127"/>
        <v>1.3980619799999999E-8</v>
      </c>
    </row>
    <row r="8197" spans="1:8" x14ac:dyDescent="0.4">
      <c r="A8197" s="49"/>
      <c r="B8197" s="50" t="s">
        <v>357</v>
      </c>
      <c r="C8197" s="51">
        <v>6.7500000000000001E-9</v>
      </c>
      <c r="D8197" s="51">
        <v>1.7800000000000001E-8</v>
      </c>
      <c r="E8197" s="51">
        <v>1.7099999999999999E-9</v>
      </c>
      <c r="F8197" s="52">
        <v>1.73E-9</v>
      </c>
      <c r="G8197" s="53">
        <v>2.7989999999999998E-8</v>
      </c>
      <c r="H8197" s="53">
        <f t="shared" si="127"/>
        <v>1.4274899999999998E-8</v>
      </c>
    </row>
    <row r="8198" spans="1:8" x14ac:dyDescent="0.4">
      <c r="A8198" s="49"/>
      <c r="B8198" s="50" t="s">
        <v>385</v>
      </c>
      <c r="C8198" s="51">
        <v>7.6948800000000002E-9</v>
      </c>
      <c r="D8198" s="51">
        <v>1.8027199999999997E-8</v>
      </c>
      <c r="E8198" s="51">
        <v>1.6201E-9</v>
      </c>
      <c r="F8198" s="52">
        <v>1.2800000000000001E-9</v>
      </c>
      <c r="G8198" s="53">
        <v>2.8622180000000004E-8</v>
      </c>
      <c r="H8198" s="53">
        <f t="shared" si="127"/>
        <v>1.4597311800000002E-8</v>
      </c>
    </row>
    <row r="8199" spans="1:8" x14ac:dyDescent="0.4">
      <c r="A8199" s="49"/>
      <c r="B8199" s="50" t="s">
        <v>432</v>
      </c>
      <c r="C8199" s="51">
        <v>8.4436399999999988E-9</v>
      </c>
      <c r="D8199" s="51">
        <v>1.8967999999999998E-8</v>
      </c>
      <c r="E8199" s="51">
        <v>2.25122E-9</v>
      </c>
      <c r="F8199" s="52">
        <v>2.5000000000000001E-9</v>
      </c>
      <c r="G8199" s="53">
        <v>3.2162860000000003E-8</v>
      </c>
      <c r="H8199" s="53">
        <f t="shared" si="127"/>
        <v>1.6403058600000003E-8</v>
      </c>
    </row>
    <row r="8200" spans="1:8" x14ac:dyDescent="0.4">
      <c r="A8200" s="49"/>
      <c r="B8200" s="50" t="s">
        <v>346</v>
      </c>
      <c r="C8200" s="51">
        <v>8.7628099999999994E-9</v>
      </c>
      <c r="D8200" s="51">
        <v>2.3895499999999997E-8</v>
      </c>
      <c r="E8200" s="51">
        <v>1.62518E-9</v>
      </c>
      <c r="F8200" s="52">
        <v>5.2299999999999995E-9</v>
      </c>
      <c r="G8200" s="53">
        <v>3.9513490000000002E-8</v>
      </c>
      <c r="H8200" s="53">
        <f t="shared" si="127"/>
        <v>2.01518799E-8</v>
      </c>
    </row>
    <row r="8201" spans="1:8" x14ac:dyDescent="0.4">
      <c r="A8201" s="49"/>
      <c r="B8201" s="50" t="s">
        <v>433</v>
      </c>
      <c r="C8201" s="51">
        <v>1.1471099999999999E-8</v>
      </c>
      <c r="D8201" s="51">
        <v>2.4654100000000002E-8</v>
      </c>
      <c r="E8201" s="51">
        <v>1.8670699999999998E-9</v>
      </c>
      <c r="F8201" s="52">
        <v>2.4600000000000002E-9</v>
      </c>
      <c r="G8201" s="53">
        <v>4.0452269999999997E-8</v>
      </c>
      <c r="H8201" s="53">
        <f t="shared" ref="H8201:H8264" si="128">G8201*0.51</f>
        <v>2.06306577E-8</v>
      </c>
    </row>
    <row r="8202" spans="1:8" x14ac:dyDescent="0.4">
      <c r="A8202" s="49"/>
      <c r="B8202" s="50" t="s">
        <v>440</v>
      </c>
      <c r="C8202" s="51">
        <v>1.1700000000000001E-8</v>
      </c>
      <c r="D8202" s="51">
        <v>3.1600000000000005E-8</v>
      </c>
      <c r="E8202" s="51">
        <v>2.6000000000000001E-9</v>
      </c>
      <c r="F8202" s="52">
        <v>3.8099999999999999E-9</v>
      </c>
      <c r="G8202" s="53">
        <v>4.9710000000000006E-8</v>
      </c>
      <c r="H8202" s="53">
        <f t="shared" si="128"/>
        <v>2.5352100000000003E-8</v>
      </c>
    </row>
    <row r="8203" spans="1:8" x14ac:dyDescent="0.4">
      <c r="A8203" s="49"/>
      <c r="B8203" s="50" t="s">
        <v>411</v>
      </c>
      <c r="C8203" s="51">
        <v>1.16877E-8</v>
      </c>
      <c r="D8203" s="51">
        <v>3.1628800000000001E-8</v>
      </c>
      <c r="E8203" s="51">
        <v>2.5973700000000001E-9</v>
      </c>
      <c r="F8203" s="52">
        <v>3.8099999999999999E-9</v>
      </c>
      <c r="G8203" s="53">
        <v>4.9723870000000001E-8</v>
      </c>
      <c r="H8203" s="53">
        <f t="shared" si="128"/>
        <v>2.53591737E-8</v>
      </c>
    </row>
    <row r="8204" spans="1:8" x14ac:dyDescent="0.4">
      <c r="A8204" s="49"/>
      <c r="B8204" s="50" t="s">
        <v>439</v>
      </c>
      <c r="C8204" s="51">
        <v>1.16877E-8</v>
      </c>
      <c r="D8204" s="51">
        <v>3.1628800000000001E-8</v>
      </c>
      <c r="E8204" s="51">
        <v>2.5973700000000001E-9</v>
      </c>
      <c r="F8204" s="52">
        <v>3.8099999999999999E-9</v>
      </c>
      <c r="G8204" s="53">
        <v>4.9723870000000001E-8</v>
      </c>
      <c r="H8204" s="53">
        <f t="shared" si="128"/>
        <v>2.53591737E-8</v>
      </c>
    </row>
    <row r="8205" spans="1:8" x14ac:dyDescent="0.4">
      <c r="A8205" s="49"/>
      <c r="B8205" s="50" t="s">
        <v>474</v>
      </c>
      <c r="C8205" s="51">
        <v>1.16877E-8</v>
      </c>
      <c r="D8205" s="51">
        <v>3.1628800000000001E-8</v>
      </c>
      <c r="E8205" s="51">
        <v>2.5973700000000001E-9</v>
      </c>
      <c r="F8205" s="52">
        <v>3.8099999999999999E-9</v>
      </c>
      <c r="G8205" s="53">
        <v>4.9723870000000001E-8</v>
      </c>
      <c r="H8205" s="53">
        <f t="shared" si="128"/>
        <v>2.53591737E-8</v>
      </c>
    </row>
    <row r="8206" spans="1:8" x14ac:dyDescent="0.4">
      <c r="A8206" s="49"/>
      <c r="B8206" s="50" t="s">
        <v>87</v>
      </c>
      <c r="C8206" s="51">
        <v>1.38888E-8</v>
      </c>
      <c r="D8206" s="51">
        <v>3.1403199999999998E-8</v>
      </c>
      <c r="E8206" s="51">
        <v>3.44295E-9</v>
      </c>
      <c r="F8206" s="52">
        <v>4.0499999999999999E-9</v>
      </c>
      <c r="G8206" s="53">
        <v>5.2784950000000003E-8</v>
      </c>
      <c r="H8206" s="53">
        <f t="shared" si="128"/>
        <v>2.6920324500000001E-8</v>
      </c>
    </row>
    <row r="8207" spans="1:8" x14ac:dyDescent="0.4">
      <c r="A8207" s="49"/>
      <c r="B8207" s="50" t="s">
        <v>349</v>
      </c>
      <c r="C8207" s="51">
        <v>1.2666000000000001E-8</v>
      </c>
      <c r="D8207" s="51">
        <v>2.7393400000000001E-8</v>
      </c>
      <c r="E8207" s="51">
        <v>5.21294E-9</v>
      </c>
      <c r="F8207" s="52">
        <v>9.05E-9</v>
      </c>
      <c r="G8207" s="53">
        <v>5.4322340000000011E-8</v>
      </c>
      <c r="H8207" s="53">
        <f t="shared" si="128"/>
        <v>2.7704393400000007E-8</v>
      </c>
    </row>
    <row r="8208" spans="1:8" x14ac:dyDescent="0.4">
      <c r="A8208" s="49"/>
      <c r="B8208" s="50" t="s">
        <v>74</v>
      </c>
      <c r="C8208" s="51">
        <v>1.2666000000000001E-8</v>
      </c>
      <c r="D8208" s="51">
        <v>2.7393400000000001E-8</v>
      </c>
      <c r="E8208" s="51">
        <v>5.21294E-9</v>
      </c>
      <c r="F8208" s="52">
        <v>9.05E-9</v>
      </c>
      <c r="G8208" s="53">
        <v>5.4322340000000011E-8</v>
      </c>
      <c r="H8208" s="53">
        <f t="shared" si="128"/>
        <v>2.7704393400000007E-8</v>
      </c>
    </row>
    <row r="8209" spans="1:8" x14ac:dyDescent="0.4">
      <c r="A8209" s="49"/>
      <c r="B8209" s="50" t="s">
        <v>350</v>
      </c>
      <c r="C8209" s="51">
        <v>1.2666000000000001E-8</v>
      </c>
      <c r="D8209" s="51">
        <v>2.7393400000000001E-8</v>
      </c>
      <c r="E8209" s="51">
        <v>5.21294E-9</v>
      </c>
      <c r="F8209" s="52">
        <v>9.05E-9</v>
      </c>
      <c r="G8209" s="53">
        <v>5.4322340000000011E-8</v>
      </c>
      <c r="H8209" s="53">
        <f t="shared" si="128"/>
        <v>2.7704393400000007E-8</v>
      </c>
    </row>
    <row r="8210" spans="1:8" x14ac:dyDescent="0.4">
      <c r="A8210" s="49"/>
      <c r="B8210" s="50" t="s">
        <v>80</v>
      </c>
      <c r="C8210" s="51">
        <v>1.07E-8</v>
      </c>
      <c r="D8210" s="51">
        <v>3.6399999999999995E-8</v>
      </c>
      <c r="E8210" s="51">
        <v>2.3824100000000003E-9</v>
      </c>
      <c r="F8210" s="52">
        <v>4.8899999999999995E-9</v>
      </c>
      <c r="G8210" s="53">
        <v>5.4372409999999997E-8</v>
      </c>
      <c r="H8210" s="53">
        <f t="shared" si="128"/>
        <v>2.77299291E-8</v>
      </c>
    </row>
    <row r="8211" spans="1:8" x14ac:dyDescent="0.4">
      <c r="A8211" s="49"/>
      <c r="B8211" s="50" t="s">
        <v>298</v>
      </c>
      <c r="C8211" s="51">
        <v>2.1411299999999999E-8</v>
      </c>
      <c r="D8211" s="51">
        <v>1.88623E-8</v>
      </c>
      <c r="E8211" s="51">
        <v>3.5829899999999998E-9</v>
      </c>
      <c r="F8211" s="52">
        <v>1.29E-8</v>
      </c>
      <c r="G8211" s="53">
        <v>5.6756590000000005E-8</v>
      </c>
      <c r="H8211" s="53">
        <f t="shared" si="128"/>
        <v>2.8945860900000004E-8</v>
      </c>
    </row>
    <row r="8212" spans="1:8" x14ac:dyDescent="0.4">
      <c r="A8212" s="49"/>
      <c r="B8212" s="50" t="s">
        <v>292</v>
      </c>
      <c r="C8212" s="51">
        <v>2.49447E-8</v>
      </c>
      <c r="D8212" s="51">
        <v>2.1641000000000002E-8</v>
      </c>
      <c r="E8212" s="51">
        <v>4.6077400000000005E-9</v>
      </c>
      <c r="F8212" s="52">
        <v>7.1699999999999998E-9</v>
      </c>
      <c r="G8212" s="53">
        <v>5.8363439999999999E-8</v>
      </c>
      <c r="H8212" s="53">
        <f t="shared" si="128"/>
        <v>2.9765354399999999E-8</v>
      </c>
    </row>
    <row r="8213" spans="1:8" x14ac:dyDescent="0.4">
      <c r="A8213" s="49"/>
      <c r="B8213" s="50" t="s">
        <v>437</v>
      </c>
      <c r="C8213" s="51">
        <v>8.7243599999999998E-9</v>
      </c>
      <c r="D8213" s="51">
        <v>2.0164300000000001E-8</v>
      </c>
      <c r="E8213" s="51">
        <v>2.3946199999999998E-10</v>
      </c>
      <c r="F8213" s="52">
        <v>2.9499999999999999E-8</v>
      </c>
      <c r="G8213" s="53">
        <v>5.8628121999999993E-8</v>
      </c>
      <c r="H8213" s="53">
        <f t="shared" si="128"/>
        <v>2.9900342219999999E-8</v>
      </c>
    </row>
    <row r="8214" spans="1:8" x14ac:dyDescent="0.4">
      <c r="A8214" s="49"/>
      <c r="B8214" s="50" t="s">
        <v>434</v>
      </c>
      <c r="C8214" s="51">
        <v>1.48025E-8</v>
      </c>
      <c r="D8214" s="51">
        <v>3.7797699999999996E-8</v>
      </c>
      <c r="E8214" s="51">
        <v>2.8383899999999997E-9</v>
      </c>
      <c r="F8214" s="52">
        <v>4.7799999999999996E-9</v>
      </c>
      <c r="G8214" s="53">
        <v>6.021859E-8</v>
      </c>
      <c r="H8214" s="53">
        <f t="shared" si="128"/>
        <v>3.0711480899999999E-8</v>
      </c>
    </row>
    <row r="8215" spans="1:8" x14ac:dyDescent="0.4">
      <c r="A8215" s="49"/>
      <c r="B8215" s="50" t="s">
        <v>408</v>
      </c>
      <c r="C8215" s="51">
        <v>3.0195699999999998E-8</v>
      </c>
      <c r="D8215" s="51">
        <v>2.2402200000000002E-8</v>
      </c>
      <c r="E8215" s="51">
        <v>1.11495E-9</v>
      </c>
      <c r="F8215" s="52">
        <v>7.3200000000000004E-9</v>
      </c>
      <c r="G8215" s="53">
        <v>6.103285E-8</v>
      </c>
      <c r="H8215" s="53">
        <f t="shared" si="128"/>
        <v>3.1126753499999997E-8</v>
      </c>
    </row>
    <row r="8216" spans="1:8" x14ac:dyDescent="0.4">
      <c r="A8216" s="49"/>
      <c r="B8216" s="50" t="s">
        <v>463</v>
      </c>
      <c r="C8216" s="51">
        <v>1.7936700000000001E-8</v>
      </c>
      <c r="D8216" s="51">
        <v>3.6738699999999999E-8</v>
      </c>
      <c r="E8216" s="51">
        <v>2.6044399999999997E-9</v>
      </c>
      <c r="F8216" s="52">
        <v>4.8600000000000002E-9</v>
      </c>
      <c r="G8216" s="53">
        <v>6.2139840000000001E-8</v>
      </c>
      <c r="H8216" s="53">
        <f t="shared" si="128"/>
        <v>3.1691318399999998E-8</v>
      </c>
    </row>
    <row r="8217" spans="1:8" x14ac:dyDescent="0.4">
      <c r="A8217" s="49"/>
      <c r="B8217" s="50" t="s">
        <v>400</v>
      </c>
      <c r="C8217" s="51">
        <v>1.41684E-8</v>
      </c>
      <c r="D8217" s="51">
        <v>3.8667800000000002E-8</v>
      </c>
      <c r="E8217" s="51">
        <v>7.9418800000000001E-10</v>
      </c>
      <c r="F8217" s="52">
        <v>9.8799999999999998E-9</v>
      </c>
      <c r="G8217" s="53">
        <v>6.3510387999999996E-8</v>
      </c>
      <c r="H8217" s="53">
        <f t="shared" si="128"/>
        <v>3.2390297879999999E-8</v>
      </c>
    </row>
    <row r="8218" spans="1:8" x14ac:dyDescent="0.4">
      <c r="A8218" s="49"/>
      <c r="B8218" s="50" t="s">
        <v>467</v>
      </c>
      <c r="C8218" s="51">
        <v>1.55615E-8</v>
      </c>
      <c r="D8218" s="51">
        <v>3.6014000000000001E-8</v>
      </c>
      <c r="E8218" s="51">
        <v>4.6756500000000001E-9</v>
      </c>
      <c r="F8218" s="52">
        <v>1E-8</v>
      </c>
      <c r="G8218" s="53">
        <v>6.625114999999999E-8</v>
      </c>
      <c r="H8218" s="53">
        <f t="shared" si="128"/>
        <v>3.3788086499999994E-8</v>
      </c>
    </row>
    <row r="8219" spans="1:8" x14ac:dyDescent="0.4">
      <c r="A8219" s="49"/>
      <c r="B8219" s="50" t="s">
        <v>277</v>
      </c>
      <c r="C8219" s="51">
        <v>1.69027E-8</v>
      </c>
      <c r="D8219" s="51">
        <v>4.4958599999999997E-8</v>
      </c>
      <c r="E8219" s="51">
        <v>7.2731099999999995E-10</v>
      </c>
      <c r="F8219" s="52">
        <v>9.1600000000000006E-9</v>
      </c>
      <c r="G8219" s="53">
        <v>7.1748611000000008E-8</v>
      </c>
      <c r="H8219" s="53">
        <f t="shared" si="128"/>
        <v>3.6591791610000006E-8</v>
      </c>
    </row>
    <row r="8220" spans="1:8" x14ac:dyDescent="0.4">
      <c r="A8220" s="49"/>
      <c r="B8220" s="50" t="s">
        <v>412</v>
      </c>
      <c r="C8220" s="51">
        <v>1.5919599999999998E-8</v>
      </c>
      <c r="D8220" s="51">
        <v>4.6908800000000002E-8</v>
      </c>
      <c r="E8220" s="51">
        <v>1.08935E-9</v>
      </c>
      <c r="F8220" s="52">
        <v>9.3600000000000008E-9</v>
      </c>
      <c r="G8220" s="53">
        <v>7.3277750000000009E-8</v>
      </c>
      <c r="H8220" s="53">
        <f t="shared" si="128"/>
        <v>3.7371652500000002E-8</v>
      </c>
    </row>
    <row r="8221" spans="1:8" x14ac:dyDescent="0.4">
      <c r="A8221" s="49"/>
      <c r="B8221" s="50" t="s">
        <v>456</v>
      </c>
      <c r="C8221" s="51">
        <v>1.8344600000000001E-8</v>
      </c>
      <c r="D8221" s="51">
        <v>5.2963500000000003E-8</v>
      </c>
      <c r="E8221" s="51">
        <v>3.7847E-9</v>
      </c>
      <c r="F8221" s="52">
        <v>7.2600000000000002E-9</v>
      </c>
      <c r="G8221" s="53">
        <v>8.2352799999999986E-8</v>
      </c>
      <c r="H8221" s="53">
        <f t="shared" si="128"/>
        <v>4.1999927999999996E-8</v>
      </c>
    </row>
    <row r="8222" spans="1:8" x14ac:dyDescent="0.4">
      <c r="A8222" s="49"/>
      <c r="B8222" s="50" t="s">
        <v>333</v>
      </c>
      <c r="C8222" s="51">
        <v>1.8855799999999999E-8</v>
      </c>
      <c r="D8222" s="51">
        <v>5.3165099999999999E-8</v>
      </c>
      <c r="E8222" s="51">
        <v>3.8934099999999997E-9</v>
      </c>
      <c r="F8222" s="52">
        <v>6.8100000000000003E-9</v>
      </c>
      <c r="G8222" s="53">
        <v>8.2724309999999993E-8</v>
      </c>
      <c r="H8222" s="53">
        <f t="shared" si="128"/>
        <v>4.2189398099999998E-8</v>
      </c>
    </row>
    <row r="8223" spans="1:8" x14ac:dyDescent="0.4">
      <c r="A8223" s="49"/>
      <c r="B8223" s="50" t="s">
        <v>378</v>
      </c>
      <c r="C8223" s="51">
        <v>2.14336E-8</v>
      </c>
      <c r="D8223" s="51">
        <v>5.1243599999999997E-8</v>
      </c>
      <c r="E8223" s="51">
        <v>4.6559300000000005E-9</v>
      </c>
      <c r="F8223" s="52">
        <v>1.05E-8</v>
      </c>
      <c r="G8223" s="53">
        <v>8.7833129999999998E-8</v>
      </c>
      <c r="H8223" s="53">
        <f t="shared" si="128"/>
        <v>4.4794896299999997E-8</v>
      </c>
    </row>
    <row r="8224" spans="1:8" x14ac:dyDescent="0.4">
      <c r="A8224" s="49"/>
      <c r="B8224" s="50" t="s">
        <v>386</v>
      </c>
      <c r="C8224" s="51">
        <v>2.8751999999999998E-8</v>
      </c>
      <c r="D8224" s="51">
        <v>4.46631E-8</v>
      </c>
      <c r="E8224" s="51">
        <v>1.5768000000000002E-9</v>
      </c>
      <c r="F8224" s="52">
        <v>1.6900000000000002E-8</v>
      </c>
      <c r="G8224" s="53">
        <v>9.1891899999999994E-8</v>
      </c>
      <c r="H8224" s="53">
        <f t="shared" si="128"/>
        <v>4.6864868999999998E-8</v>
      </c>
    </row>
    <row r="8225" spans="1:8" x14ac:dyDescent="0.4">
      <c r="A8225" s="49"/>
      <c r="B8225" s="50" t="s">
        <v>461</v>
      </c>
      <c r="C8225" s="51">
        <v>2.1087499999999999E-8</v>
      </c>
      <c r="D8225" s="51">
        <v>5.9576899999999999E-8</v>
      </c>
      <c r="E8225" s="51">
        <v>2.4455100000000002E-9</v>
      </c>
      <c r="F8225" s="52">
        <v>8.9600000000000005E-9</v>
      </c>
      <c r="G8225" s="53">
        <v>9.2069909999999994E-8</v>
      </c>
      <c r="H8225" s="53">
        <f t="shared" si="128"/>
        <v>4.6955654099999998E-8</v>
      </c>
    </row>
    <row r="8226" spans="1:8" x14ac:dyDescent="0.4">
      <c r="A8226" s="49"/>
      <c r="B8226" s="50" t="s">
        <v>225</v>
      </c>
      <c r="C8226" s="51">
        <v>2.0997099999999998E-8</v>
      </c>
      <c r="D8226" s="51">
        <v>6.0426600000000007E-8</v>
      </c>
      <c r="E8226" s="51">
        <v>5.1759300000000003E-9</v>
      </c>
      <c r="F8226" s="52">
        <v>7.4499999999999997E-9</v>
      </c>
      <c r="G8226" s="53">
        <v>9.4049630000000006E-8</v>
      </c>
      <c r="H8226" s="53">
        <f t="shared" si="128"/>
        <v>4.7965311300000001E-8</v>
      </c>
    </row>
    <row r="8227" spans="1:8" x14ac:dyDescent="0.4">
      <c r="A8227" s="49"/>
      <c r="B8227" s="50" t="s">
        <v>215</v>
      </c>
      <c r="C8227" s="51">
        <v>1.7570199999999999E-8</v>
      </c>
      <c r="D8227" s="51">
        <v>5.0128099999999996E-8</v>
      </c>
      <c r="E8227" s="51">
        <v>1.29879E-9</v>
      </c>
      <c r="F8227" s="52">
        <v>2.5200000000000001E-8</v>
      </c>
      <c r="G8227" s="53">
        <v>9.4197090000000002E-8</v>
      </c>
      <c r="H8227" s="53">
        <f t="shared" si="128"/>
        <v>4.8040515900000003E-8</v>
      </c>
    </row>
    <row r="8228" spans="1:8" x14ac:dyDescent="0.4">
      <c r="A8228" s="49"/>
      <c r="B8228" s="50" t="s">
        <v>397</v>
      </c>
      <c r="C8228" s="51">
        <v>2.0699999999999997E-8</v>
      </c>
      <c r="D8228" s="51">
        <v>5.7100000000000002E-8</v>
      </c>
      <c r="E8228" s="51">
        <v>2.3499999999999999E-9</v>
      </c>
      <c r="F8228" s="52">
        <v>1.4100000000000001E-8</v>
      </c>
      <c r="G8228" s="53">
        <v>9.425E-8</v>
      </c>
      <c r="H8228" s="53">
        <f t="shared" si="128"/>
        <v>4.8067500000000003E-8</v>
      </c>
    </row>
    <row r="8229" spans="1:8" x14ac:dyDescent="0.4">
      <c r="A8229" s="49"/>
      <c r="B8229" s="50" t="s">
        <v>435</v>
      </c>
      <c r="C8229" s="51">
        <v>2.5050600000000002E-8</v>
      </c>
      <c r="D8229" s="51">
        <v>6.0421799999999999E-8</v>
      </c>
      <c r="E8229" s="51">
        <v>3.3714599999999999E-9</v>
      </c>
      <c r="F8229" s="52">
        <v>6.9700000000000005E-9</v>
      </c>
      <c r="G8229" s="53">
        <v>9.5813859999999995E-8</v>
      </c>
      <c r="H8229" s="53">
        <f t="shared" si="128"/>
        <v>4.88650686E-8</v>
      </c>
    </row>
    <row r="8230" spans="1:8" x14ac:dyDescent="0.4">
      <c r="A8230" s="49"/>
      <c r="B8230" s="50" t="s">
        <v>469</v>
      </c>
      <c r="C8230" s="51">
        <v>2.51E-8</v>
      </c>
      <c r="D8230" s="51">
        <v>6.0399999999999998E-8</v>
      </c>
      <c r="E8230" s="51">
        <v>3.3699999999999997E-9</v>
      </c>
      <c r="F8230" s="52">
        <v>6.9700000000000005E-9</v>
      </c>
      <c r="G8230" s="53">
        <v>9.583999999999999E-8</v>
      </c>
      <c r="H8230" s="53">
        <f t="shared" si="128"/>
        <v>4.8878399999999998E-8</v>
      </c>
    </row>
    <row r="8231" spans="1:8" x14ac:dyDescent="0.4">
      <c r="A8231" s="49"/>
      <c r="B8231" s="50" t="s">
        <v>460</v>
      </c>
      <c r="C8231" s="51">
        <v>2.2915400000000002E-8</v>
      </c>
      <c r="D8231" s="51">
        <v>6.3202599999999992E-8</v>
      </c>
      <c r="E8231" s="51">
        <v>9.1144199999999992E-10</v>
      </c>
      <c r="F8231" s="52">
        <v>1.24E-8</v>
      </c>
      <c r="G8231" s="53">
        <v>9.9429441999999998E-8</v>
      </c>
      <c r="H8231" s="53">
        <f t="shared" si="128"/>
        <v>5.0709015419999999E-8</v>
      </c>
    </row>
    <row r="8232" spans="1:8" x14ac:dyDescent="0.4">
      <c r="A8232" s="49"/>
      <c r="B8232" s="50" t="s">
        <v>414</v>
      </c>
      <c r="C8232" s="51">
        <v>3.4987400000000003E-8</v>
      </c>
      <c r="D8232" s="51">
        <v>2.5969399999999998E-8</v>
      </c>
      <c r="E8232" s="51">
        <v>1.5996100000000002E-8</v>
      </c>
      <c r="F8232" s="52">
        <v>2.37E-8</v>
      </c>
      <c r="G8232" s="53">
        <v>1.0065290000000002E-7</v>
      </c>
      <c r="H8232" s="53">
        <f t="shared" si="128"/>
        <v>5.133297900000001E-8</v>
      </c>
    </row>
    <row r="8233" spans="1:8" x14ac:dyDescent="0.4">
      <c r="A8233" s="49"/>
      <c r="B8233" s="50" t="s">
        <v>329</v>
      </c>
      <c r="C8233" s="51">
        <v>2.4518199999999999E-8</v>
      </c>
      <c r="D8233" s="51">
        <v>6.64874E-8</v>
      </c>
      <c r="E8233" s="51">
        <v>5.82418E-9</v>
      </c>
      <c r="F8233" s="52">
        <v>8.2500000000000011E-9</v>
      </c>
      <c r="G8233" s="53">
        <v>1.0507978000000001E-7</v>
      </c>
      <c r="H8233" s="53">
        <f t="shared" si="128"/>
        <v>5.3590687800000003E-8</v>
      </c>
    </row>
    <row r="8234" spans="1:8" x14ac:dyDescent="0.4">
      <c r="A8234" s="49"/>
      <c r="B8234" s="50" t="s">
        <v>296</v>
      </c>
      <c r="C8234" s="51">
        <v>2.5638699999999999E-8</v>
      </c>
      <c r="D8234" s="51">
        <v>6.0714100000000002E-8</v>
      </c>
      <c r="E8234" s="51">
        <v>3.9320000000000001E-9</v>
      </c>
      <c r="F8234" s="52">
        <v>1.7999999999999999E-8</v>
      </c>
      <c r="G8234" s="53">
        <v>1.0828480000000001E-7</v>
      </c>
      <c r="H8234" s="53">
        <f t="shared" si="128"/>
        <v>5.5225248000000006E-8</v>
      </c>
    </row>
    <row r="8235" spans="1:8" x14ac:dyDescent="0.4">
      <c r="A8235" s="49"/>
      <c r="B8235" s="50" t="s">
        <v>464</v>
      </c>
      <c r="C8235" s="51">
        <v>1.3609E-8</v>
      </c>
      <c r="D8235" s="51">
        <v>7.3962199999999995E-8</v>
      </c>
      <c r="E8235" s="51">
        <v>8.3284999999999997E-10</v>
      </c>
      <c r="F8235" s="52">
        <v>2.1600000000000002E-8</v>
      </c>
      <c r="G8235" s="53">
        <v>1.1000404999999999E-7</v>
      </c>
      <c r="H8235" s="53">
        <f t="shared" si="128"/>
        <v>5.6102065499999994E-8</v>
      </c>
    </row>
    <row r="8236" spans="1:8" x14ac:dyDescent="0.4">
      <c r="A8236" s="49"/>
      <c r="B8236" s="50" t="s">
        <v>453</v>
      </c>
      <c r="C8236" s="51">
        <v>2.2223599999999999E-8</v>
      </c>
      <c r="D8236" s="51">
        <v>5.97688E-8</v>
      </c>
      <c r="E8236" s="51">
        <v>1.53404E-9</v>
      </c>
      <c r="F8236" s="52">
        <v>2.8200000000000001E-8</v>
      </c>
      <c r="G8236" s="53">
        <v>1.1172644000000001E-7</v>
      </c>
      <c r="H8236" s="53">
        <f t="shared" si="128"/>
        <v>5.6980484400000007E-8</v>
      </c>
    </row>
    <row r="8237" spans="1:8" x14ac:dyDescent="0.4">
      <c r="A8237" s="49"/>
      <c r="B8237" s="50" t="s">
        <v>427</v>
      </c>
      <c r="C8237" s="51">
        <v>2.9668999999999999E-8</v>
      </c>
      <c r="D8237" s="51">
        <v>5.3087300000000001E-8</v>
      </c>
      <c r="E8237" s="51">
        <v>3.16289E-9</v>
      </c>
      <c r="F8237" s="52">
        <v>2.7100000000000001E-8</v>
      </c>
      <c r="G8237" s="53">
        <v>1.1301919000000002E-7</v>
      </c>
      <c r="H8237" s="53">
        <f t="shared" si="128"/>
        <v>5.7639786900000012E-8</v>
      </c>
    </row>
    <row r="8238" spans="1:8" x14ac:dyDescent="0.4">
      <c r="A8238" s="49"/>
      <c r="B8238" s="50" t="s">
        <v>389</v>
      </c>
      <c r="C8238" s="51">
        <v>2.2283300000000001E-8</v>
      </c>
      <c r="D8238" s="51">
        <v>6.3728700000000011E-8</v>
      </c>
      <c r="E8238" s="51">
        <v>1.6564E-9</v>
      </c>
      <c r="F8238" s="52">
        <v>3.8999999999999998E-8</v>
      </c>
      <c r="G8238" s="53">
        <v>1.266684E-7</v>
      </c>
      <c r="H8238" s="53">
        <f t="shared" si="128"/>
        <v>6.4600884E-8</v>
      </c>
    </row>
    <row r="8239" spans="1:8" x14ac:dyDescent="0.4">
      <c r="A8239" s="49"/>
      <c r="B8239" s="50" t="s">
        <v>392</v>
      </c>
      <c r="C8239" s="51">
        <v>3.7367899999999995E-8</v>
      </c>
      <c r="D8239" s="51">
        <v>8.6867500000000007E-8</v>
      </c>
      <c r="E8239" s="51">
        <v>1.68073E-9</v>
      </c>
      <c r="F8239" s="52">
        <v>1.4100000000000001E-8</v>
      </c>
      <c r="G8239" s="53">
        <v>1.4001613E-7</v>
      </c>
      <c r="H8239" s="53">
        <f t="shared" si="128"/>
        <v>7.1408226299999998E-8</v>
      </c>
    </row>
    <row r="8240" spans="1:8" x14ac:dyDescent="0.4">
      <c r="A8240" s="49"/>
      <c r="B8240" s="50" t="s">
        <v>395</v>
      </c>
      <c r="C8240" s="51">
        <v>3.77055E-8</v>
      </c>
      <c r="D8240" s="51">
        <v>9.0617100000000002E-8</v>
      </c>
      <c r="E8240" s="51">
        <v>1.63444E-9</v>
      </c>
      <c r="F8240" s="52">
        <v>1.1899999999999999E-8</v>
      </c>
      <c r="G8240" s="53">
        <v>1.4185703999999998E-7</v>
      </c>
      <c r="H8240" s="53">
        <f t="shared" si="128"/>
        <v>7.2347090399999995E-8</v>
      </c>
    </row>
    <row r="8241" spans="1:8" x14ac:dyDescent="0.4">
      <c r="A8241" s="49"/>
      <c r="B8241" s="50" t="s">
        <v>375</v>
      </c>
      <c r="C8241" s="51">
        <v>3.7100600000000001E-8</v>
      </c>
      <c r="D8241" s="51">
        <v>8.6509499999999998E-8</v>
      </c>
      <c r="E8241" s="51">
        <v>5.1726000000000001E-9</v>
      </c>
      <c r="F8241" s="52">
        <v>2.0899999999999999E-8</v>
      </c>
      <c r="G8241" s="53">
        <v>1.496827E-7</v>
      </c>
      <c r="H8241" s="53">
        <f t="shared" si="128"/>
        <v>7.6338176999999999E-8</v>
      </c>
    </row>
    <row r="8242" spans="1:8" x14ac:dyDescent="0.4">
      <c r="A8242" s="49"/>
      <c r="B8242" s="50" t="s">
        <v>266</v>
      </c>
      <c r="C8242" s="51">
        <v>3.46037E-8</v>
      </c>
      <c r="D8242" s="51">
        <v>1.0632499999999999E-7</v>
      </c>
      <c r="E8242" s="51">
        <v>7.9276199999999996E-9</v>
      </c>
      <c r="F8242" s="52">
        <v>1.3600000000000001E-8</v>
      </c>
      <c r="G8242" s="53">
        <v>1.6245632000000001E-7</v>
      </c>
      <c r="H8242" s="53">
        <f t="shared" si="128"/>
        <v>8.2852723199999999E-8</v>
      </c>
    </row>
    <row r="8243" spans="1:8" x14ac:dyDescent="0.4">
      <c r="A8243" s="49"/>
      <c r="B8243" s="50" t="s">
        <v>391</v>
      </c>
      <c r="C8243" s="51">
        <v>4.5023499999999999E-8</v>
      </c>
      <c r="D8243" s="51">
        <v>9.3213299999999992E-8</v>
      </c>
      <c r="E8243" s="51">
        <v>1.8328800000000001E-8</v>
      </c>
      <c r="F8243" s="52">
        <v>1.5400000000000002E-8</v>
      </c>
      <c r="G8243" s="53">
        <v>1.719656E-7</v>
      </c>
      <c r="H8243" s="53">
        <f t="shared" si="128"/>
        <v>8.7702456E-8</v>
      </c>
    </row>
    <row r="8244" spans="1:8" x14ac:dyDescent="0.4">
      <c r="A8244" s="49"/>
      <c r="B8244" s="50" t="s">
        <v>364</v>
      </c>
      <c r="C8244" s="51">
        <v>3.1900000000000001E-8</v>
      </c>
      <c r="D8244" s="51">
        <v>1.12E-7</v>
      </c>
      <c r="E8244" s="51">
        <v>5.2900000000000006E-9</v>
      </c>
      <c r="F8244" s="52">
        <v>2.7E-8</v>
      </c>
      <c r="G8244" s="53">
        <v>1.7619000000000002E-7</v>
      </c>
      <c r="H8244" s="53">
        <f t="shared" si="128"/>
        <v>8.9856900000000016E-8</v>
      </c>
    </row>
    <row r="8245" spans="1:8" x14ac:dyDescent="0.4">
      <c r="A8245" s="49"/>
      <c r="B8245" s="50" t="s">
        <v>454</v>
      </c>
      <c r="C8245" s="51">
        <v>5.1400000000000004E-8</v>
      </c>
      <c r="D8245" s="51">
        <v>1.06E-7</v>
      </c>
      <c r="E8245" s="51">
        <v>2.69E-9</v>
      </c>
      <c r="F8245" s="52">
        <v>2.51E-8</v>
      </c>
      <c r="G8245" s="53">
        <v>1.8519000000000001E-7</v>
      </c>
      <c r="H8245" s="53">
        <f t="shared" si="128"/>
        <v>9.4446900000000006E-8</v>
      </c>
    </row>
    <row r="8246" spans="1:8" x14ac:dyDescent="0.4">
      <c r="A8246" s="49"/>
      <c r="B8246" s="50" t="s">
        <v>421</v>
      </c>
      <c r="C8246" s="51">
        <v>3.9217E-8</v>
      </c>
      <c r="D8246" s="51">
        <v>1.15843E-7</v>
      </c>
      <c r="E8246" s="51">
        <v>3.3776E-9</v>
      </c>
      <c r="F8246" s="52">
        <v>2.85E-8</v>
      </c>
      <c r="G8246" s="53">
        <v>1.8693760000000001E-7</v>
      </c>
      <c r="H8246" s="53">
        <f t="shared" si="128"/>
        <v>9.5338176000000006E-8</v>
      </c>
    </row>
    <row r="8247" spans="1:8" x14ac:dyDescent="0.4">
      <c r="A8247" s="49"/>
      <c r="B8247" s="50" t="s">
        <v>406</v>
      </c>
      <c r="C8247" s="51">
        <v>6.991590000000001E-8</v>
      </c>
      <c r="D8247" s="51">
        <v>3.84765E-8</v>
      </c>
      <c r="E8247" s="51">
        <v>2.73186E-8</v>
      </c>
      <c r="F8247" s="52">
        <v>5.1900000000000002E-8</v>
      </c>
      <c r="G8247" s="53">
        <v>1.8761100000000002E-7</v>
      </c>
      <c r="H8247" s="53">
        <f t="shared" si="128"/>
        <v>9.5681610000000011E-8</v>
      </c>
    </row>
    <row r="8248" spans="1:8" x14ac:dyDescent="0.4">
      <c r="A8248" s="49"/>
      <c r="B8248" s="50" t="s">
        <v>307</v>
      </c>
      <c r="C8248" s="51">
        <v>1.14965E-7</v>
      </c>
      <c r="D8248" s="51">
        <v>5.6047600000000005E-8</v>
      </c>
      <c r="E8248" s="51">
        <v>7.3629999999999995E-9</v>
      </c>
      <c r="F8248" s="52">
        <v>1.7999999999999999E-8</v>
      </c>
      <c r="G8248" s="53">
        <v>1.9637560000000002E-7</v>
      </c>
      <c r="H8248" s="53">
        <f t="shared" si="128"/>
        <v>1.0015155600000001E-7</v>
      </c>
    </row>
    <row r="8249" spans="1:8" x14ac:dyDescent="0.4">
      <c r="A8249" s="49"/>
      <c r="B8249" s="50" t="s">
        <v>159</v>
      </c>
      <c r="C8249" s="51">
        <v>7.5936600000000005E-8</v>
      </c>
      <c r="D8249" s="51">
        <v>5.3730000000000005E-8</v>
      </c>
      <c r="E8249" s="51">
        <v>4.1754100000000003E-8</v>
      </c>
      <c r="F8249" s="52">
        <v>3.1399999999999997E-8</v>
      </c>
      <c r="G8249" s="53">
        <v>2.0282070000000001E-7</v>
      </c>
      <c r="H8249" s="53">
        <f t="shared" si="128"/>
        <v>1.0343855700000001E-7</v>
      </c>
    </row>
    <row r="8250" spans="1:8" x14ac:dyDescent="0.4">
      <c r="A8250" s="49"/>
      <c r="B8250" s="50" t="s">
        <v>470</v>
      </c>
      <c r="C8250" s="51">
        <v>5.5600000000000002E-8</v>
      </c>
      <c r="D8250" s="51">
        <v>1.18E-7</v>
      </c>
      <c r="E8250" s="51">
        <v>2.1700000000000002E-9</v>
      </c>
      <c r="F8250" s="52">
        <v>3.1399999999999997E-8</v>
      </c>
      <c r="G8250" s="53">
        <v>2.0716999999999999E-7</v>
      </c>
      <c r="H8250" s="53">
        <f t="shared" si="128"/>
        <v>1.056567E-7</v>
      </c>
    </row>
    <row r="8251" spans="1:8" x14ac:dyDescent="0.4">
      <c r="A8251" s="49"/>
      <c r="B8251" s="50" t="s">
        <v>422</v>
      </c>
      <c r="C8251" s="51">
        <v>4.3900000000000003E-8</v>
      </c>
      <c r="D8251" s="51">
        <v>1.21688E-7</v>
      </c>
      <c r="E8251" s="51">
        <v>8.6100000000000007E-9</v>
      </c>
      <c r="F8251" s="52">
        <v>4.7199999999999999E-8</v>
      </c>
      <c r="G8251" s="53">
        <v>2.2139800000000003E-7</v>
      </c>
      <c r="H8251" s="53">
        <f t="shared" si="128"/>
        <v>1.1291298000000002E-7</v>
      </c>
    </row>
    <row r="8252" spans="1:8" x14ac:dyDescent="0.4">
      <c r="A8252" s="49"/>
      <c r="B8252" s="50" t="s">
        <v>394</v>
      </c>
      <c r="C8252" s="51">
        <v>2.93676E-8</v>
      </c>
      <c r="D8252" s="51">
        <v>1.60016E-7</v>
      </c>
      <c r="E8252" s="51">
        <v>1.00296E-9</v>
      </c>
      <c r="F8252" s="52">
        <v>3.9099999999999999E-8</v>
      </c>
      <c r="G8252" s="53">
        <v>2.2948655999999999E-7</v>
      </c>
      <c r="H8252" s="53">
        <f t="shared" si="128"/>
        <v>1.170381456E-7</v>
      </c>
    </row>
    <row r="8253" spans="1:8" x14ac:dyDescent="0.4">
      <c r="A8253" s="49"/>
      <c r="B8253" s="50" t="s">
        <v>423</v>
      </c>
      <c r="C8253" s="51">
        <v>5.6862399999999998E-8</v>
      </c>
      <c r="D8253" s="51">
        <v>1.30516E-7</v>
      </c>
      <c r="E8253" s="51">
        <v>4.3829900000000004E-9</v>
      </c>
      <c r="F8253" s="52">
        <v>4.8499999999999998E-8</v>
      </c>
      <c r="G8253" s="53">
        <v>2.4026138999999997E-7</v>
      </c>
      <c r="H8253" s="53">
        <f t="shared" si="128"/>
        <v>1.2253330889999999E-7</v>
      </c>
    </row>
    <row r="8254" spans="1:8" x14ac:dyDescent="0.4">
      <c r="A8254" s="49"/>
      <c r="B8254" s="50" t="s">
        <v>91</v>
      </c>
      <c r="C8254" s="51">
        <v>1.2200000000000001E-7</v>
      </c>
      <c r="D8254" s="51">
        <v>8.6467300000000006E-8</v>
      </c>
      <c r="E8254" s="51">
        <v>7.6799999999999999E-9</v>
      </c>
      <c r="F8254" s="52">
        <v>3.6500000000000003E-8</v>
      </c>
      <c r="G8254" s="53">
        <v>2.5264729999999998E-7</v>
      </c>
      <c r="H8254" s="53">
        <f t="shared" si="128"/>
        <v>1.2885012299999999E-7</v>
      </c>
    </row>
    <row r="8255" spans="1:8" x14ac:dyDescent="0.4">
      <c r="A8255" s="49"/>
      <c r="B8255" s="50" t="s">
        <v>238</v>
      </c>
      <c r="C8255" s="51">
        <v>8.5792799999999995E-8</v>
      </c>
      <c r="D8255" s="51">
        <v>1.4777700000000001E-7</v>
      </c>
      <c r="E8255" s="51">
        <v>5.65582E-9</v>
      </c>
      <c r="F8255" s="52">
        <v>6.7799999999999998E-8</v>
      </c>
      <c r="G8255" s="53">
        <v>3.0702561999999996E-7</v>
      </c>
      <c r="H8255" s="53">
        <f t="shared" si="128"/>
        <v>1.5658306619999998E-7</v>
      </c>
    </row>
    <row r="8256" spans="1:8" x14ac:dyDescent="0.4">
      <c r="A8256" s="49"/>
      <c r="B8256" s="50" t="s">
        <v>462</v>
      </c>
      <c r="C8256" s="51">
        <v>9.2325599999999994E-8</v>
      </c>
      <c r="D8256" s="51">
        <v>1.4815199999999999E-7</v>
      </c>
      <c r="E8256" s="51">
        <v>4.3366899999999998E-9</v>
      </c>
      <c r="F8256" s="52">
        <v>6.2700000000000012E-8</v>
      </c>
      <c r="G8256" s="53">
        <v>3.0751428999999998E-7</v>
      </c>
      <c r="H8256" s="53">
        <f t="shared" si="128"/>
        <v>1.568322879E-7</v>
      </c>
    </row>
    <row r="8257" spans="1:8" x14ac:dyDescent="0.4">
      <c r="A8257" s="49"/>
      <c r="B8257" s="50" t="s">
        <v>426</v>
      </c>
      <c r="C8257" s="51">
        <v>8.6972999999999994E-8</v>
      </c>
      <c r="D8257" s="51">
        <v>5.3483499999999997E-8</v>
      </c>
      <c r="E8257" s="51">
        <v>1.14187E-7</v>
      </c>
      <c r="F8257" s="52">
        <v>5.5300000000000005E-8</v>
      </c>
      <c r="G8257" s="53">
        <v>3.0994349999999997E-7</v>
      </c>
      <c r="H8257" s="53">
        <f t="shared" si="128"/>
        <v>1.58071185E-7</v>
      </c>
    </row>
    <row r="8258" spans="1:8" x14ac:dyDescent="0.4">
      <c r="A8258" s="49"/>
      <c r="B8258" s="50" t="s">
        <v>387</v>
      </c>
      <c r="C8258" s="51">
        <v>5.7899999999999996E-8</v>
      </c>
      <c r="D8258" s="51">
        <v>2.3300000000000001E-7</v>
      </c>
      <c r="E8258" s="51">
        <v>4.4399999999999996E-9</v>
      </c>
      <c r="F8258" s="52">
        <v>5.0699999999999997E-8</v>
      </c>
      <c r="G8258" s="53">
        <v>3.4603999999999994E-7</v>
      </c>
      <c r="H8258" s="53">
        <f t="shared" si="128"/>
        <v>1.7648039999999997E-7</v>
      </c>
    </row>
    <row r="8259" spans="1:8" x14ac:dyDescent="0.4">
      <c r="A8259" s="49"/>
      <c r="B8259" s="50" t="s">
        <v>384</v>
      </c>
      <c r="C8259" s="51">
        <v>1.0767799999999999E-7</v>
      </c>
      <c r="D8259" s="51">
        <v>5.5914199999999998E-8</v>
      </c>
      <c r="E8259" s="51">
        <v>7.172050000000001E-8</v>
      </c>
      <c r="F8259" s="52">
        <v>1.3400000000000001E-7</v>
      </c>
      <c r="G8259" s="53">
        <v>3.6931270000000002E-7</v>
      </c>
      <c r="H8259" s="53">
        <f t="shared" si="128"/>
        <v>1.8834947700000002E-7</v>
      </c>
    </row>
    <row r="8260" spans="1:8" x14ac:dyDescent="0.4">
      <c r="A8260" s="49"/>
      <c r="B8260" s="50" t="s">
        <v>473</v>
      </c>
      <c r="C8260" s="51">
        <v>5.3212900000000003E-8</v>
      </c>
      <c r="D8260" s="51">
        <v>2.25169E-7</v>
      </c>
      <c r="E8260" s="51">
        <v>5.7767199999999995E-9</v>
      </c>
      <c r="F8260" s="52">
        <v>8.6400000000000006E-8</v>
      </c>
      <c r="G8260" s="53">
        <v>3.7055861999999997E-7</v>
      </c>
      <c r="H8260" s="53">
        <f t="shared" si="128"/>
        <v>1.8898489619999998E-7</v>
      </c>
    </row>
    <row r="8261" spans="1:8" x14ac:dyDescent="0.4">
      <c r="A8261" s="49"/>
      <c r="B8261" s="50" t="s">
        <v>455</v>
      </c>
      <c r="C8261" s="51">
        <v>1.8577500000000001E-7</v>
      </c>
      <c r="D8261" s="51">
        <v>1.0647700000000001E-7</v>
      </c>
      <c r="E8261" s="51">
        <v>2.7070700000000002E-8</v>
      </c>
      <c r="F8261" s="52">
        <v>7.6100000000000013E-8</v>
      </c>
      <c r="G8261" s="53">
        <v>3.9542270000000003E-7</v>
      </c>
      <c r="H8261" s="53">
        <f t="shared" si="128"/>
        <v>2.0166557700000003E-7</v>
      </c>
    </row>
    <row r="8262" spans="1:8" x14ac:dyDescent="0.4">
      <c r="A8262" s="49"/>
      <c r="B8262" s="50" t="s">
        <v>365</v>
      </c>
      <c r="C8262" s="51">
        <v>1.2200000000000001E-7</v>
      </c>
      <c r="D8262" s="51">
        <v>6.1799999999999998E-8</v>
      </c>
      <c r="E8262" s="51">
        <v>7.940000000000001E-8</v>
      </c>
      <c r="F8262" s="52">
        <v>1.4700000000000001E-7</v>
      </c>
      <c r="G8262" s="53">
        <v>4.1020000000000001E-7</v>
      </c>
      <c r="H8262" s="53">
        <f t="shared" si="128"/>
        <v>2.09202E-7</v>
      </c>
    </row>
    <row r="8263" spans="1:8" x14ac:dyDescent="0.4">
      <c r="A8263" s="49"/>
      <c r="B8263" s="50" t="s">
        <v>471</v>
      </c>
      <c r="C8263" s="51">
        <v>2.3185600000000001E-7</v>
      </c>
      <c r="D8263" s="51">
        <v>2.2090900000000001E-7</v>
      </c>
      <c r="E8263" s="51">
        <v>3.9741999999999999E-8</v>
      </c>
      <c r="F8263" s="52">
        <v>3.8000000000000003E-8</v>
      </c>
      <c r="G8263" s="53">
        <v>5.3050700000000013E-7</v>
      </c>
      <c r="H8263" s="53">
        <f t="shared" si="128"/>
        <v>2.7055857000000006E-7</v>
      </c>
    </row>
    <row r="8264" spans="1:8" x14ac:dyDescent="0.4">
      <c r="A8264" s="49"/>
      <c r="B8264" s="50" t="s">
        <v>409</v>
      </c>
      <c r="C8264" s="51">
        <v>2.2777699999999999E-7</v>
      </c>
      <c r="D8264" s="51">
        <v>1.2744500000000001E-7</v>
      </c>
      <c r="E8264" s="51">
        <v>6.3756499999999993E-8</v>
      </c>
      <c r="F8264" s="52">
        <v>1.86E-7</v>
      </c>
      <c r="G8264" s="53">
        <v>6.0497849999999997E-7</v>
      </c>
      <c r="H8264" s="53">
        <f t="shared" si="128"/>
        <v>3.0853903499999998E-7</v>
      </c>
    </row>
    <row r="8265" spans="1:8" x14ac:dyDescent="0.4">
      <c r="A8265" s="49"/>
      <c r="B8265" s="50" t="s">
        <v>306</v>
      </c>
      <c r="C8265" s="51">
        <v>1.7775300000000002E-7</v>
      </c>
      <c r="D8265" s="51">
        <v>4.5338300000000003E-7</v>
      </c>
      <c r="E8265" s="51">
        <v>2.2955999999999997E-8</v>
      </c>
      <c r="F8265" s="52">
        <v>9.3999999999999995E-8</v>
      </c>
      <c r="G8265" s="53">
        <v>7.4809199999999997E-7</v>
      </c>
      <c r="H8265" s="53">
        <f t="shared" ref="H8265:H8328" si="129">G8265*0.51</f>
        <v>3.8152692E-7</v>
      </c>
    </row>
    <row r="8266" spans="1:8" x14ac:dyDescent="0.4">
      <c r="A8266" s="49"/>
      <c r="B8266" s="50" t="s">
        <v>363</v>
      </c>
      <c r="C8266" s="51">
        <v>2.5174200000000001E-7</v>
      </c>
      <c r="D8266" s="51">
        <v>1.5763299999999999E-7</v>
      </c>
      <c r="E8266" s="51">
        <v>1.4599599999999998E-7</v>
      </c>
      <c r="F8266" s="52">
        <v>2.0200000000000001E-7</v>
      </c>
      <c r="G8266" s="53">
        <v>7.5737100000000009E-7</v>
      </c>
      <c r="H8266" s="53">
        <f t="shared" si="129"/>
        <v>3.8625921000000006E-7</v>
      </c>
    </row>
    <row r="8267" spans="1:8" x14ac:dyDescent="0.4">
      <c r="A8267" s="49"/>
      <c r="B8267" s="50" t="s">
        <v>379</v>
      </c>
      <c r="C8267" s="51">
        <v>2.7479499999999997E-7</v>
      </c>
      <c r="D8267" s="51">
        <v>1.5699499999999998E-7</v>
      </c>
      <c r="E8267" s="51">
        <v>1.0581099999999999E-7</v>
      </c>
      <c r="F8267" s="52">
        <v>2.65E-7</v>
      </c>
      <c r="G8267" s="53">
        <v>8.0260099999999997E-7</v>
      </c>
      <c r="H8267" s="53">
        <f t="shared" si="129"/>
        <v>4.0932651000000002E-7</v>
      </c>
    </row>
    <row r="8268" spans="1:8" x14ac:dyDescent="0.4">
      <c r="A8268" s="49"/>
      <c r="B8268" s="50" t="s">
        <v>352</v>
      </c>
      <c r="C8268" s="51">
        <v>3.5286300000000003E-7</v>
      </c>
      <c r="D8268" s="51">
        <v>1.56709E-7</v>
      </c>
      <c r="E8268" s="51">
        <v>1.0376499999999999E-7</v>
      </c>
      <c r="F8268" s="52">
        <v>2.03E-7</v>
      </c>
      <c r="G8268" s="53">
        <v>8.1633700000000009E-7</v>
      </c>
      <c r="H8268" s="53">
        <f t="shared" si="129"/>
        <v>4.1633187000000003E-7</v>
      </c>
    </row>
    <row r="8269" spans="1:8" x14ac:dyDescent="0.4">
      <c r="A8269" s="49"/>
      <c r="B8269" s="50" t="s">
        <v>472</v>
      </c>
      <c r="C8269" s="51">
        <v>3.8999999999999997E-7</v>
      </c>
      <c r="D8269" s="51">
        <v>2.9814700000000003E-7</v>
      </c>
      <c r="E8269" s="51">
        <v>3.6300000000000001E-8</v>
      </c>
      <c r="F8269" s="52">
        <v>1.08E-7</v>
      </c>
      <c r="G8269" s="53">
        <v>8.324470000000001E-7</v>
      </c>
      <c r="H8269" s="53">
        <f t="shared" si="129"/>
        <v>4.2454797000000007E-7</v>
      </c>
    </row>
    <row r="8270" spans="1:8" x14ac:dyDescent="0.4">
      <c r="A8270" s="49"/>
      <c r="B8270" s="50" t="s">
        <v>337</v>
      </c>
      <c r="C8270" s="51">
        <v>4.1228399999999999E-7</v>
      </c>
      <c r="D8270" s="51">
        <v>2.5776800000000001E-7</v>
      </c>
      <c r="E8270" s="51">
        <v>3.9748400000000001E-8</v>
      </c>
      <c r="F8270" s="52">
        <v>1.3100000000000002E-7</v>
      </c>
      <c r="G8270" s="53">
        <v>8.4080039999999993E-7</v>
      </c>
      <c r="H8270" s="53">
        <f t="shared" si="129"/>
        <v>4.2880820399999998E-7</v>
      </c>
    </row>
    <row r="8271" spans="1:8" x14ac:dyDescent="0.4">
      <c r="A8271" s="49"/>
      <c r="B8271" s="50" t="s">
        <v>396</v>
      </c>
      <c r="C8271" s="51">
        <v>3.4931300000000003E-7</v>
      </c>
      <c r="D8271" s="51">
        <v>2.7966800000000001E-7</v>
      </c>
      <c r="E8271" s="51">
        <v>6.2876399999999995E-8</v>
      </c>
      <c r="F8271" s="52">
        <v>1.4999999999999999E-7</v>
      </c>
      <c r="G8271" s="53">
        <v>8.4185739999999999E-7</v>
      </c>
      <c r="H8271" s="53">
        <f t="shared" si="129"/>
        <v>4.2934727400000003E-7</v>
      </c>
    </row>
    <row r="8272" spans="1:8" x14ac:dyDescent="0.4">
      <c r="A8272" s="49"/>
      <c r="B8272" s="50" t="s">
        <v>351</v>
      </c>
      <c r="C8272" s="51">
        <v>6.5652500000000004E-7</v>
      </c>
      <c r="D8272" s="51">
        <v>3.42404E-7</v>
      </c>
      <c r="E8272" s="51">
        <v>1.80212E-7</v>
      </c>
      <c r="F8272" s="52">
        <v>3.1699999999999999E-7</v>
      </c>
      <c r="G8272" s="53">
        <v>1.4961409999999998E-6</v>
      </c>
      <c r="H8272" s="53">
        <f t="shared" si="129"/>
        <v>7.6303190999999996E-7</v>
      </c>
    </row>
    <row r="8273" spans="1:8" x14ac:dyDescent="0.4">
      <c r="A8273" s="49"/>
      <c r="B8273" s="50" t="s">
        <v>390</v>
      </c>
      <c r="C8273" s="51">
        <v>3.3484500000000003E-7</v>
      </c>
      <c r="D8273" s="51">
        <v>6.0225899999999997E-7</v>
      </c>
      <c r="E8273" s="51">
        <v>2.84865E-7</v>
      </c>
      <c r="F8273" s="52">
        <v>5.1699999999999998E-7</v>
      </c>
      <c r="G8273" s="53">
        <v>1.738969E-6</v>
      </c>
      <c r="H8273" s="53">
        <f t="shared" si="129"/>
        <v>8.8687419000000001E-7</v>
      </c>
    </row>
    <row r="8274" spans="1:8" x14ac:dyDescent="0.4">
      <c r="A8274" s="49"/>
      <c r="B8274" s="50" t="s">
        <v>221</v>
      </c>
      <c r="C8274" s="51">
        <v>2.9507200000000001E-7</v>
      </c>
      <c r="D8274" s="51">
        <v>5.3385200000000003E-7</v>
      </c>
      <c r="E8274" s="51">
        <v>3.0142000000000001E-7</v>
      </c>
      <c r="F8274" s="52">
        <v>9.2400000000000007E-7</v>
      </c>
      <c r="G8274" s="53">
        <v>2.0543439999999999E-6</v>
      </c>
      <c r="H8274" s="53">
        <f t="shared" si="129"/>
        <v>1.04771544E-6</v>
      </c>
    </row>
    <row r="8275" spans="1:8" x14ac:dyDescent="0.4">
      <c r="A8275" s="49"/>
      <c r="B8275" s="50" t="s">
        <v>449</v>
      </c>
      <c r="C8275" s="51">
        <v>1.07528E-6</v>
      </c>
      <c r="D8275" s="51">
        <v>6.11017E-7</v>
      </c>
      <c r="E8275" s="51">
        <v>1.38798E-7</v>
      </c>
      <c r="F8275" s="52">
        <v>2.6200000000000004E-7</v>
      </c>
      <c r="G8275" s="53">
        <v>2.0870950000000004E-6</v>
      </c>
      <c r="H8275" s="53">
        <f t="shared" si="129"/>
        <v>1.0644184500000001E-6</v>
      </c>
    </row>
    <row r="8276" spans="1:8" x14ac:dyDescent="0.4">
      <c r="A8276" s="49"/>
      <c r="B8276" s="50" t="s">
        <v>424</v>
      </c>
      <c r="C8276" s="51">
        <v>1.0107699999999999E-6</v>
      </c>
      <c r="D8276" s="51">
        <v>3.9334100000000003E-7</v>
      </c>
      <c r="E8276" s="51">
        <v>2.6367300000000001E-7</v>
      </c>
      <c r="F8276" s="52">
        <v>4.51E-7</v>
      </c>
      <c r="G8276" s="53">
        <v>2.1187840000000003E-6</v>
      </c>
      <c r="H8276" s="53">
        <f t="shared" si="129"/>
        <v>1.0805798400000002E-6</v>
      </c>
    </row>
    <row r="8277" spans="1:8" x14ac:dyDescent="0.4">
      <c r="A8277" s="49"/>
      <c r="B8277" s="50" t="s">
        <v>459</v>
      </c>
      <c r="C8277" s="51">
        <v>1.35093E-6</v>
      </c>
      <c r="D8277" s="51">
        <v>2.6803099999999998E-6</v>
      </c>
      <c r="E8277" s="51">
        <v>6.4381699999999997E-8</v>
      </c>
      <c r="F8277" s="52">
        <v>3.5399999999999997E-7</v>
      </c>
      <c r="G8277" s="53">
        <v>4.4496217000000009E-6</v>
      </c>
      <c r="H8277" s="53">
        <f t="shared" si="129"/>
        <v>2.2693070670000004E-6</v>
      </c>
    </row>
    <row r="8278" spans="1:8" x14ac:dyDescent="0.4">
      <c r="A8278" s="44" t="s">
        <v>60</v>
      </c>
      <c r="B8278" s="45" t="s">
        <v>72</v>
      </c>
      <c r="C8278" s="46">
        <v>1.4877E-8</v>
      </c>
      <c r="D8278" s="46">
        <v>4.7034399999999998E-8</v>
      </c>
      <c r="E8278" s="46">
        <v>4.5958400000000005E-9</v>
      </c>
      <c r="F8278" s="47">
        <v>3.1999999999999997E-9</v>
      </c>
      <c r="G8278" s="48">
        <v>6.9707239999999987E-8</v>
      </c>
      <c r="H8278" s="48">
        <f t="shared" si="129"/>
        <v>3.5550692399999993E-8</v>
      </c>
    </row>
    <row r="8279" spans="1:8" x14ac:dyDescent="0.4">
      <c r="A8279" s="49"/>
      <c r="B8279" s="50" t="s">
        <v>401</v>
      </c>
      <c r="C8279" s="51">
        <v>2.0610699999999999E-8</v>
      </c>
      <c r="D8279" s="51">
        <v>5.0029499999999998E-8</v>
      </c>
      <c r="E8279" s="51">
        <v>3.8715899999999999E-9</v>
      </c>
      <c r="F8279" s="52">
        <v>2.04E-9</v>
      </c>
      <c r="G8279" s="53">
        <v>7.6551790000000002E-8</v>
      </c>
      <c r="H8279" s="53">
        <f t="shared" si="129"/>
        <v>3.90414129E-8</v>
      </c>
    </row>
    <row r="8280" spans="1:8" x14ac:dyDescent="0.4">
      <c r="A8280" s="49"/>
      <c r="B8280" s="50" t="s">
        <v>224</v>
      </c>
      <c r="C8280" s="51">
        <v>2.1536099999999997E-8</v>
      </c>
      <c r="D8280" s="51">
        <v>5.3475900000000003E-8</v>
      </c>
      <c r="E8280" s="51">
        <v>4.0226799999999996E-9</v>
      </c>
      <c r="F8280" s="52">
        <v>1.61E-9</v>
      </c>
      <c r="G8280" s="53">
        <v>8.0644680000000022E-8</v>
      </c>
      <c r="H8280" s="53">
        <f t="shared" si="129"/>
        <v>4.1128786800000015E-8</v>
      </c>
    </row>
    <row r="8281" spans="1:8" x14ac:dyDescent="0.4">
      <c r="A8281" s="49"/>
      <c r="B8281" s="50" t="s">
        <v>61</v>
      </c>
      <c r="C8281" s="51">
        <v>1.9384E-8</v>
      </c>
      <c r="D8281" s="51">
        <v>5.9090399999999997E-8</v>
      </c>
      <c r="E8281" s="51">
        <v>5.1881700000000003E-9</v>
      </c>
      <c r="F8281" s="52">
        <v>3.1899999999999999E-9</v>
      </c>
      <c r="G8281" s="53">
        <v>8.6852570000000005E-8</v>
      </c>
      <c r="H8281" s="53">
        <f t="shared" si="129"/>
        <v>4.4294810700000005E-8</v>
      </c>
    </row>
    <row r="8282" spans="1:8" x14ac:dyDescent="0.4">
      <c r="A8282" s="49"/>
      <c r="B8282" s="50" t="s">
        <v>376</v>
      </c>
      <c r="C8282" s="51">
        <v>1.9384E-8</v>
      </c>
      <c r="D8282" s="51">
        <v>5.9090399999999997E-8</v>
      </c>
      <c r="E8282" s="51">
        <v>5.1881700000000003E-9</v>
      </c>
      <c r="F8282" s="52">
        <v>3.1899999999999999E-9</v>
      </c>
      <c r="G8282" s="53">
        <v>8.6852570000000005E-8</v>
      </c>
      <c r="H8282" s="53">
        <f t="shared" si="129"/>
        <v>4.4294810700000005E-8</v>
      </c>
    </row>
    <row r="8283" spans="1:8" x14ac:dyDescent="0.4">
      <c r="A8283" s="49"/>
      <c r="B8283" s="50" t="s">
        <v>377</v>
      </c>
      <c r="C8283" s="51">
        <v>1.9384E-8</v>
      </c>
      <c r="D8283" s="51">
        <v>5.9090399999999997E-8</v>
      </c>
      <c r="E8283" s="51">
        <v>5.1881700000000003E-9</v>
      </c>
      <c r="F8283" s="52">
        <v>3.1899999999999999E-9</v>
      </c>
      <c r="G8283" s="53">
        <v>8.6852570000000005E-8</v>
      </c>
      <c r="H8283" s="53">
        <f t="shared" si="129"/>
        <v>4.4294810700000005E-8</v>
      </c>
    </row>
    <row r="8284" spans="1:8" x14ac:dyDescent="0.4">
      <c r="A8284" s="49"/>
      <c r="B8284" s="50" t="s">
        <v>223</v>
      </c>
      <c r="C8284" s="51">
        <v>2.3099999999999998E-8</v>
      </c>
      <c r="D8284" s="51">
        <v>5.6700000000000005E-8</v>
      </c>
      <c r="E8284" s="51">
        <v>5.38E-9</v>
      </c>
      <c r="F8284" s="52">
        <v>4.1099999999999992E-9</v>
      </c>
      <c r="G8284" s="53">
        <v>8.9290000000000001E-8</v>
      </c>
      <c r="H8284" s="53">
        <f t="shared" si="129"/>
        <v>4.5537900000000002E-8</v>
      </c>
    </row>
    <row r="8285" spans="1:8" x14ac:dyDescent="0.4">
      <c r="A8285" s="49"/>
      <c r="B8285" s="50" t="s">
        <v>356</v>
      </c>
      <c r="C8285" s="51">
        <v>2.3099999999999998E-8</v>
      </c>
      <c r="D8285" s="51">
        <v>5.6700000000000005E-8</v>
      </c>
      <c r="E8285" s="51">
        <v>5.38E-9</v>
      </c>
      <c r="F8285" s="52">
        <v>4.1099999999999992E-9</v>
      </c>
      <c r="G8285" s="53">
        <v>8.9290000000000001E-8</v>
      </c>
      <c r="H8285" s="53">
        <f t="shared" si="129"/>
        <v>4.5537900000000002E-8</v>
      </c>
    </row>
    <row r="8286" spans="1:8" x14ac:dyDescent="0.4">
      <c r="A8286" s="49"/>
      <c r="B8286" s="50" t="s">
        <v>137</v>
      </c>
      <c r="C8286" s="51">
        <v>1.9503600000000002E-8</v>
      </c>
      <c r="D8286" s="51">
        <v>5.9437600000000004E-8</v>
      </c>
      <c r="E8286" s="51">
        <v>5.8102300000000001E-9</v>
      </c>
      <c r="F8286" s="52">
        <v>4.9899999999999995E-9</v>
      </c>
      <c r="G8286" s="53">
        <v>8.9741430000000007E-8</v>
      </c>
      <c r="H8286" s="53">
        <f t="shared" si="129"/>
        <v>4.5768129300000006E-8</v>
      </c>
    </row>
    <row r="8287" spans="1:8" x14ac:dyDescent="0.4">
      <c r="A8287" s="49"/>
      <c r="B8287" s="50" t="s">
        <v>464</v>
      </c>
      <c r="C8287" s="51">
        <v>2.2268599999999997E-8</v>
      </c>
      <c r="D8287" s="51">
        <v>5.7830900000000005E-8</v>
      </c>
      <c r="E8287" s="51">
        <v>5.2706200000000006E-10</v>
      </c>
      <c r="F8287" s="52">
        <v>2.37E-8</v>
      </c>
      <c r="G8287" s="53">
        <v>1.0432656199999999E-7</v>
      </c>
      <c r="H8287" s="53">
        <f t="shared" si="129"/>
        <v>5.3206546619999995E-8</v>
      </c>
    </row>
    <row r="8288" spans="1:8" x14ac:dyDescent="0.4">
      <c r="A8288" s="49"/>
      <c r="B8288" s="50" t="s">
        <v>368</v>
      </c>
      <c r="C8288" s="51">
        <v>2.8996800000000001E-8</v>
      </c>
      <c r="D8288" s="51">
        <v>7.2001400000000006E-8</v>
      </c>
      <c r="E8288" s="51">
        <v>5.4162499999999998E-9</v>
      </c>
      <c r="F8288" s="52">
        <v>2.1700000000000002E-9</v>
      </c>
      <c r="G8288" s="53">
        <v>1.0858444999999999E-7</v>
      </c>
      <c r="H8288" s="53">
        <f t="shared" si="129"/>
        <v>5.5378069499999995E-8</v>
      </c>
    </row>
    <row r="8289" spans="1:8" x14ac:dyDescent="0.4">
      <c r="A8289" s="49"/>
      <c r="B8289" s="50" t="s">
        <v>317</v>
      </c>
      <c r="C8289" s="51">
        <v>3.0238700000000001E-8</v>
      </c>
      <c r="D8289" s="51">
        <v>7.2522099999999998E-8</v>
      </c>
      <c r="E8289" s="51">
        <v>5.6968000000000004E-9</v>
      </c>
      <c r="F8289" s="52">
        <v>3.3900000000000001E-9</v>
      </c>
      <c r="G8289" s="53">
        <v>1.118476E-7</v>
      </c>
      <c r="H8289" s="53">
        <f t="shared" si="129"/>
        <v>5.7042276000000004E-8</v>
      </c>
    </row>
    <row r="8290" spans="1:8" x14ac:dyDescent="0.4">
      <c r="A8290" s="49"/>
      <c r="B8290" s="50" t="s">
        <v>451</v>
      </c>
      <c r="C8290" s="51">
        <v>2.3243599999999998E-8</v>
      </c>
      <c r="D8290" s="51">
        <v>8.1117300000000001E-8</v>
      </c>
      <c r="E8290" s="51">
        <v>5.8375999999999998E-9</v>
      </c>
      <c r="F8290" s="52">
        <v>2.0499999999999997E-9</v>
      </c>
      <c r="G8290" s="53">
        <v>1.122485E-7</v>
      </c>
      <c r="H8290" s="53">
        <f t="shared" si="129"/>
        <v>5.7246735000000001E-8</v>
      </c>
    </row>
    <row r="8291" spans="1:8" x14ac:dyDescent="0.4">
      <c r="A8291" s="49"/>
      <c r="B8291" s="50" t="s">
        <v>226</v>
      </c>
      <c r="C8291" s="51">
        <v>3.1982500000000002E-8</v>
      </c>
      <c r="D8291" s="51">
        <v>6.9170200000000001E-8</v>
      </c>
      <c r="E8291" s="51">
        <v>6.32442E-9</v>
      </c>
      <c r="F8291" s="52">
        <v>4.9200000000000004E-9</v>
      </c>
      <c r="G8291" s="53">
        <v>1.1239712000000001E-7</v>
      </c>
      <c r="H8291" s="53">
        <f t="shared" si="129"/>
        <v>5.7322531200000006E-8</v>
      </c>
    </row>
    <row r="8292" spans="1:8" x14ac:dyDescent="0.4">
      <c r="A8292" s="49"/>
      <c r="B8292" s="50" t="s">
        <v>320</v>
      </c>
      <c r="C8292" s="51">
        <v>2.62E-8</v>
      </c>
      <c r="D8292" s="51">
        <v>8.1699999999999997E-8</v>
      </c>
      <c r="E8292" s="51">
        <v>7.9999999999999988E-9</v>
      </c>
      <c r="F8292" s="52">
        <v>5.6099999999999994E-9</v>
      </c>
      <c r="G8292" s="53">
        <v>1.2150999999999998E-7</v>
      </c>
      <c r="H8292" s="53">
        <f t="shared" si="129"/>
        <v>6.1970099999999997E-8</v>
      </c>
    </row>
    <row r="8293" spans="1:8" x14ac:dyDescent="0.4">
      <c r="A8293" s="49"/>
      <c r="B8293" s="50" t="s">
        <v>319</v>
      </c>
      <c r="C8293" s="51">
        <v>2.6234899999999998E-8</v>
      </c>
      <c r="D8293" s="51">
        <v>8.1672799999999995E-8</v>
      </c>
      <c r="E8293" s="51">
        <v>8.00373E-9</v>
      </c>
      <c r="F8293" s="52">
        <v>5.6099999999999994E-9</v>
      </c>
      <c r="G8293" s="53">
        <v>1.2152142999999999E-7</v>
      </c>
      <c r="H8293" s="53">
        <f t="shared" si="129"/>
        <v>6.1975929299999991E-8</v>
      </c>
    </row>
    <row r="8294" spans="1:8" x14ac:dyDescent="0.4">
      <c r="A8294" s="49"/>
      <c r="B8294" s="50" t="s">
        <v>402</v>
      </c>
      <c r="C8294" s="51">
        <v>3.3957600000000004E-8</v>
      </c>
      <c r="D8294" s="51">
        <v>8.6266899999999995E-8</v>
      </c>
      <c r="E8294" s="51">
        <v>8.8162899999999991E-9</v>
      </c>
      <c r="F8294" s="52">
        <v>6.8100000000000003E-9</v>
      </c>
      <c r="G8294" s="53">
        <v>1.3585079000000002E-7</v>
      </c>
      <c r="H8294" s="53">
        <f t="shared" si="129"/>
        <v>6.9283902900000011E-8</v>
      </c>
    </row>
    <row r="8295" spans="1:8" x14ac:dyDescent="0.4">
      <c r="A8295" s="49"/>
      <c r="B8295" s="50" t="s">
        <v>371</v>
      </c>
      <c r="C8295" s="51">
        <v>2.2614400000000002E-8</v>
      </c>
      <c r="D8295" s="51">
        <v>1.09375E-7</v>
      </c>
      <c r="E8295" s="51">
        <v>4.17378E-9</v>
      </c>
      <c r="F8295" s="52">
        <v>2.2600000000000001E-9</v>
      </c>
      <c r="G8295" s="53">
        <v>1.3842317999999999E-7</v>
      </c>
      <c r="H8295" s="53">
        <f t="shared" si="129"/>
        <v>7.0595821799999992E-8</v>
      </c>
    </row>
    <row r="8296" spans="1:8" x14ac:dyDescent="0.4">
      <c r="A8296" s="49"/>
      <c r="B8296" s="50" t="s">
        <v>219</v>
      </c>
      <c r="C8296" s="51">
        <v>7.570320000000001E-8</v>
      </c>
      <c r="D8296" s="51">
        <v>4.6185699999999998E-8</v>
      </c>
      <c r="E8296" s="51">
        <v>3.5310799999999998E-9</v>
      </c>
      <c r="F8296" s="52">
        <v>1.6900000000000002E-8</v>
      </c>
      <c r="G8296" s="53">
        <v>1.4231998E-7</v>
      </c>
      <c r="H8296" s="53">
        <f t="shared" si="129"/>
        <v>7.2583189800000006E-8</v>
      </c>
    </row>
    <row r="8297" spans="1:8" x14ac:dyDescent="0.4">
      <c r="A8297" s="49"/>
      <c r="B8297" s="50" t="s">
        <v>433</v>
      </c>
      <c r="C8297" s="51">
        <v>4.06E-8</v>
      </c>
      <c r="D8297" s="51">
        <v>8.7499999999999996E-8</v>
      </c>
      <c r="E8297" s="51">
        <v>6.65E-9</v>
      </c>
      <c r="F8297" s="52">
        <v>8.4900000000000003E-9</v>
      </c>
      <c r="G8297" s="53">
        <v>1.4323999999999998E-7</v>
      </c>
      <c r="H8297" s="53">
        <f t="shared" si="129"/>
        <v>7.3052399999999993E-8</v>
      </c>
    </row>
    <row r="8298" spans="1:8" x14ac:dyDescent="0.4">
      <c r="A8298" s="49"/>
      <c r="B8298" s="50" t="s">
        <v>448</v>
      </c>
      <c r="C8298" s="51">
        <v>7.1042299999999998E-8</v>
      </c>
      <c r="D8298" s="51">
        <v>6.6001999999999998E-8</v>
      </c>
      <c r="E8298" s="51">
        <v>3.21864E-9</v>
      </c>
      <c r="F8298" s="52">
        <v>1.7600000000000002E-8</v>
      </c>
      <c r="G8298" s="53">
        <v>1.5786294000000001E-7</v>
      </c>
      <c r="H8298" s="53">
        <f t="shared" si="129"/>
        <v>8.0510099400000006E-8</v>
      </c>
    </row>
    <row r="8299" spans="1:8" x14ac:dyDescent="0.4">
      <c r="A8299" s="49"/>
      <c r="B8299" s="50" t="s">
        <v>385</v>
      </c>
      <c r="C8299" s="51">
        <v>4.3397899999999997E-8</v>
      </c>
      <c r="D8299" s="51">
        <v>1.01671E-7</v>
      </c>
      <c r="E8299" s="51">
        <v>9.1371299999999994E-9</v>
      </c>
      <c r="F8299" s="52">
        <v>7.2099999999999997E-9</v>
      </c>
      <c r="G8299" s="53">
        <v>1.6141603E-7</v>
      </c>
      <c r="H8299" s="53">
        <f t="shared" si="129"/>
        <v>8.2322175299999999E-8</v>
      </c>
    </row>
    <row r="8300" spans="1:8" x14ac:dyDescent="0.4">
      <c r="A8300" s="49"/>
      <c r="B8300" s="50" t="s">
        <v>452</v>
      </c>
      <c r="C8300" s="51">
        <v>5.58577E-8</v>
      </c>
      <c r="D8300" s="51">
        <v>9.3333799999999996E-8</v>
      </c>
      <c r="E8300" s="51">
        <v>8.3603199999999995E-9</v>
      </c>
      <c r="F8300" s="52">
        <v>6.3600000000000004E-9</v>
      </c>
      <c r="G8300" s="53">
        <v>1.6391182E-7</v>
      </c>
      <c r="H8300" s="53">
        <f t="shared" si="129"/>
        <v>8.3595028200000001E-8</v>
      </c>
    </row>
    <row r="8301" spans="1:8" x14ac:dyDescent="0.4">
      <c r="A8301" s="49"/>
      <c r="B8301" s="50" t="s">
        <v>429</v>
      </c>
      <c r="C8301" s="51">
        <v>4.1664400000000003E-8</v>
      </c>
      <c r="D8301" s="51">
        <v>1.10548E-7</v>
      </c>
      <c r="E8301" s="51">
        <v>8.3475799999999998E-9</v>
      </c>
      <c r="F8301" s="52">
        <v>4.3899999999999999E-9</v>
      </c>
      <c r="G8301" s="53">
        <v>1.6494998000000001E-7</v>
      </c>
      <c r="H8301" s="53">
        <f t="shared" si="129"/>
        <v>8.4124489800000007E-8</v>
      </c>
    </row>
    <row r="8302" spans="1:8" x14ac:dyDescent="0.4">
      <c r="A8302" s="49"/>
      <c r="B8302" s="50" t="s">
        <v>468</v>
      </c>
      <c r="C8302" s="51">
        <v>7.1412499999999992E-8</v>
      </c>
      <c r="D8302" s="51">
        <v>4.9123599999999995E-8</v>
      </c>
      <c r="E8302" s="51">
        <v>2.8839700000000002E-8</v>
      </c>
      <c r="F8302" s="52">
        <v>2E-8</v>
      </c>
      <c r="G8302" s="53">
        <v>1.6937579999999998E-7</v>
      </c>
      <c r="H8302" s="53">
        <f t="shared" si="129"/>
        <v>8.6381657999999989E-8</v>
      </c>
    </row>
    <row r="8303" spans="1:8" x14ac:dyDescent="0.4">
      <c r="A8303" s="49"/>
      <c r="B8303" s="50" t="s">
        <v>418</v>
      </c>
      <c r="C8303" s="51">
        <v>9.0904500000000005E-8</v>
      </c>
      <c r="D8303" s="51">
        <v>5.5459900000000003E-8</v>
      </c>
      <c r="E8303" s="51">
        <v>4.2401199999999996E-9</v>
      </c>
      <c r="F8303" s="52">
        <v>2.0400000000000001E-8</v>
      </c>
      <c r="G8303" s="53">
        <v>1.7100452000000002E-7</v>
      </c>
      <c r="H8303" s="53">
        <f t="shared" si="129"/>
        <v>8.7212305200000012E-8</v>
      </c>
    </row>
    <row r="8304" spans="1:8" x14ac:dyDescent="0.4">
      <c r="A8304" s="49"/>
      <c r="B8304" s="50" t="s">
        <v>359</v>
      </c>
      <c r="C8304" s="51">
        <v>3.4805199999999997E-8</v>
      </c>
      <c r="D8304" s="51">
        <v>1.3343900000000001E-7</v>
      </c>
      <c r="E8304" s="51">
        <v>9.9647899999999995E-9</v>
      </c>
      <c r="F8304" s="52">
        <v>3.8500000000000006E-9</v>
      </c>
      <c r="G8304" s="53">
        <v>1.8205898999999999E-7</v>
      </c>
      <c r="H8304" s="53">
        <f t="shared" si="129"/>
        <v>9.2850084899999997E-8</v>
      </c>
    </row>
    <row r="8305" spans="1:8" x14ac:dyDescent="0.4">
      <c r="A8305" s="49"/>
      <c r="B8305" s="50" t="s">
        <v>443</v>
      </c>
      <c r="C8305" s="51">
        <v>5.8743199999999996E-8</v>
      </c>
      <c r="D8305" s="51">
        <v>1.13777E-7</v>
      </c>
      <c r="E8305" s="51">
        <v>9.6829500000000004E-9</v>
      </c>
      <c r="F8305" s="52">
        <v>7.4099999999999998E-9</v>
      </c>
      <c r="G8305" s="53">
        <v>1.8961315000000001E-7</v>
      </c>
      <c r="H8305" s="53">
        <f t="shared" si="129"/>
        <v>9.670270650000001E-8</v>
      </c>
    </row>
    <row r="8306" spans="1:8" x14ac:dyDescent="0.4">
      <c r="A8306" s="49"/>
      <c r="B8306" s="50" t="s">
        <v>463</v>
      </c>
      <c r="C8306" s="51">
        <v>5.7700000000000001E-8</v>
      </c>
      <c r="D8306" s="51">
        <v>1.1600000000000001E-7</v>
      </c>
      <c r="E8306" s="51">
        <v>8.2700000000000006E-9</v>
      </c>
      <c r="F8306" s="52">
        <v>1.35E-8</v>
      </c>
      <c r="G8306" s="53">
        <v>1.9546999999999999E-7</v>
      </c>
      <c r="H8306" s="53">
        <f t="shared" si="129"/>
        <v>9.9689699999999998E-8</v>
      </c>
    </row>
    <row r="8307" spans="1:8" x14ac:dyDescent="0.4">
      <c r="A8307" s="49"/>
      <c r="B8307" s="50" t="s">
        <v>388</v>
      </c>
      <c r="C8307" s="51">
        <v>7.1284200000000002E-8</v>
      </c>
      <c r="D8307" s="51">
        <v>1.10778E-7</v>
      </c>
      <c r="E8307" s="51">
        <v>8.9485999999999995E-9</v>
      </c>
      <c r="F8307" s="52">
        <v>6.0200000000000003E-9</v>
      </c>
      <c r="G8307" s="53">
        <v>1.970308E-7</v>
      </c>
      <c r="H8307" s="53">
        <f t="shared" si="129"/>
        <v>1.00485708E-7</v>
      </c>
    </row>
    <row r="8308" spans="1:8" x14ac:dyDescent="0.4">
      <c r="A8308" s="49"/>
      <c r="B8308" s="50" t="s">
        <v>330</v>
      </c>
      <c r="C8308" s="51">
        <v>1.13578E-7</v>
      </c>
      <c r="D8308" s="51">
        <v>4.6727300000000002E-8</v>
      </c>
      <c r="E8308" s="51">
        <v>1.07543E-8</v>
      </c>
      <c r="F8308" s="52">
        <v>3.4499999999999998E-8</v>
      </c>
      <c r="G8308" s="53">
        <v>2.055596E-7</v>
      </c>
      <c r="H8308" s="53">
        <f t="shared" si="129"/>
        <v>1.0483539600000001E-7</v>
      </c>
    </row>
    <row r="8309" spans="1:8" x14ac:dyDescent="0.4">
      <c r="A8309" s="49"/>
      <c r="B8309" s="50" t="s">
        <v>346</v>
      </c>
      <c r="C8309" s="51">
        <v>4.7326399999999998E-8</v>
      </c>
      <c r="D8309" s="51">
        <v>1.2753800000000001E-7</v>
      </c>
      <c r="E8309" s="51">
        <v>1.2045700000000001E-8</v>
      </c>
      <c r="F8309" s="52">
        <v>2.7100000000000001E-8</v>
      </c>
      <c r="G8309" s="53">
        <v>2.1401010000000001E-7</v>
      </c>
      <c r="H8309" s="53">
        <f t="shared" si="129"/>
        <v>1.0914515100000001E-7</v>
      </c>
    </row>
    <row r="8310" spans="1:8" x14ac:dyDescent="0.4">
      <c r="A8310" s="49"/>
      <c r="B8310" s="50" t="s">
        <v>292</v>
      </c>
      <c r="C8310" s="51">
        <v>4.8260000000000003E-8</v>
      </c>
      <c r="D8310" s="51">
        <v>1.2002799999999999E-7</v>
      </c>
      <c r="E8310" s="51">
        <v>1.9456799999999999E-8</v>
      </c>
      <c r="F8310" s="52">
        <v>3.7E-8</v>
      </c>
      <c r="G8310" s="53">
        <v>2.2474480000000001E-7</v>
      </c>
      <c r="H8310" s="53">
        <f t="shared" si="129"/>
        <v>1.1461984800000001E-7</v>
      </c>
    </row>
    <row r="8311" spans="1:8" x14ac:dyDescent="0.4">
      <c r="A8311" s="49"/>
      <c r="B8311" s="50" t="s">
        <v>475</v>
      </c>
      <c r="C8311" s="51">
        <v>8.2153900000000004E-8</v>
      </c>
      <c r="D8311" s="51">
        <v>1.1005000000000001E-7</v>
      </c>
      <c r="E8311" s="51">
        <v>1.1087099999999999E-8</v>
      </c>
      <c r="F8311" s="52">
        <v>2.7200000000000002E-8</v>
      </c>
      <c r="G8311" s="53">
        <v>2.3049100000000002E-7</v>
      </c>
      <c r="H8311" s="53">
        <f t="shared" si="129"/>
        <v>1.1755041000000001E-7</v>
      </c>
    </row>
    <row r="8312" spans="1:8" x14ac:dyDescent="0.4">
      <c r="A8312" s="49"/>
      <c r="B8312" s="50" t="s">
        <v>434</v>
      </c>
      <c r="C8312" s="51">
        <v>6.799040000000001E-8</v>
      </c>
      <c r="D8312" s="51">
        <v>1.5744099999999999E-7</v>
      </c>
      <c r="E8312" s="51">
        <v>1.2152900000000001E-8</v>
      </c>
      <c r="F8312" s="52">
        <v>1.7499999999999998E-8</v>
      </c>
      <c r="G8312" s="53">
        <v>2.5508430000000001E-7</v>
      </c>
      <c r="H8312" s="53">
        <f t="shared" si="129"/>
        <v>1.30092993E-7</v>
      </c>
    </row>
    <row r="8313" spans="1:8" x14ac:dyDescent="0.4">
      <c r="A8313" s="49"/>
      <c r="B8313" s="50" t="s">
        <v>437</v>
      </c>
      <c r="C8313" s="51">
        <v>2.9300000000000001E-8</v>
      </c>
      <c r="D8313" s="51">
        <v>1.12E-7</v>
      </c>
      <c r="E8313" s="51">
        <v>7.8999999999999996E-10</v>
      </c>
      <c r="F8313" s="52">
        <v>1.18E-7</v>
      </c>
      <c r="G8313" s="53">
        <v>2.6008999999999999E-7</v>
      </c>
      <c r="H8313" s="53">
        <f t="shared" si="129"/>
        <v>1.3264589999999999E-7</v>
      </c>
    </row>
    <row r="8314" spans="1:8" x14ac:dyDescent="0.4">
      <c r="A8314" s="49"/>
      <c r="B8314" s="50" t="s">
        <v>435</v>
      </c>
      <c r="C8314" s="51">
        <v>8.1995000000000001E-8</v>
      </c>
      <c r="D8314" s="51">
        <v>1.94941E-7</v>
      </c>
      <c r="E8314" s="51">
        <v>9.7374200000000013E-9</v>
      </c>
      <c r="F8314" s="52">
        <v>1.77E-8</v>
      </c>
      <c r="G8314" s="53">
        <v>3.0437341999999998E-7</v>
      </c>
      <c r="H8314" s="53">
        <f t="shared" si="129"/>
        <v>1.5523044420000001E-7</v>
      </c>
    </row>
    <row r="8315" spans="1:8" x14ac:dyDescent="0.4">
      <c r="A8315" s="49"/>
      <c r="B8315" s="50" t="s">
        <v>469</v>
      </c>
      <c r="C8315" s="51">
        <v>8.1995000000000001E-8</v>
      </c>
      <c r="D8315" s="51">
        <v>1.94941E-7</v>
      </c>
      <c r="E8315" s="51">
        <v>9.7374200000000013E-9</v>
      </c>
      <c r="F8315" s="52">
        <v>1.77E-8</v>
      </c>
      <c r="G8315" s="53">
        <v>3.0437341999999998E-7</v>
      </c>
      <c r="H8315" s="53">
        <f t="shared" si="129"/>
        <v>1.5523044420000001E-7</v>
      </c>
    </row>
    <row r="8316" spans="1:8" x14ac:dyDescent="0.4">
      <c r="A8316" s="49"/>
      <c r="B8316" s="50" t="s">
        <v>444</v>
      </c>
      <c r="C8316" s="51">
        <v>9.1720700000000002E-8</v>
      </c>
      <c r="D8316" s="51">
        <v>2.0614199999999999E-7</v>
      </c>
      <c r="E8316" s="51">
        <v>1.7974299999999999E-8</v>
      </c>
      <c r="F8316" s="52">
        <v>2.0999999999999999E-8</v>
      </c>
      <c r="G8316" s="53">
        <v>3.3683700000000007E-7</v>
      </c>
      <c r="H8316" s="53">
        <f t="shared" si="129"/>
        <v>1.7178687000000003E-7</v>
      </c>
    </row>
    <row r="8317" spans="1:8" x14ac:dyDescent="0.4">
      <c r="A8317" s="49"/>
      <c r="B8317" s="50" t="s">
        <v>413</v>
      </c>
      <c r="C8317" s="51">
        <v>1.7912900000000002E-7</v>
      </c>
      <c r="D8317" s="51">
        <v>1.04967E-7</v>
      </c>
      <c r="E8317" s="51">
        <v>1.5847900000000002E-8</v>
      </c>
      <c r="F8317" s="52">
        <v>4.5900000000000001E-8</v>
      </c>
      <c r="G8317" s="53">
        <v>3.4584389999999999E-7</v>
      </c>
      <c r="H8317" s="53">
        <f t="shared" si="129"/>
        <v>1.76380389E-7</v>
      </c>
    </row>
    <row r="8318" spans="1:8" x14ac:dyDescent="0.4">
      <c r="A8318" s="49"/>
      <c r="B8318" s="50" t="s">
        <v>476</v>
      </c>
      <c r="C8318" s="51">
        <v>1.6063500000000001E-7</v>
      </c>
      <c r="D8318" s="51">
        <v>1.2251600000000001E-7</v>
      </c>
      <c r="E8318" s="51">
        <v>1.6863399999999999E-8</v>
      </c>
      <c r="F8318" s="52">
        <v>4.6199999999999997E-8</v>
      </c>
      <c r="G8318" s="53">
        <v>3.4621440000000005E-7</v>
      </c>
      <c r="H8318" s="53">
        <f t="shared" si="129"/>
        <v>1.7656934400000003E-7</v>
      </c>
    </row>
    <row r="8319" spans="1:8" x14ac:dyDescent="0.4">
      <c r="A8319" s="49"/>
      <c r="B8319" s="50" t="s">
        <v>343</v>
      </c>
      <c r="C8319" s="51">
        <v>8.1925100000000006E-8</v>
      </c>
      <c r="D8319" s="51">
        <v>2.3722700000000001E-7</v>
      </c>
      <c r="E8319" s="51">
        <v>1.5083400000000002E-8</v>
      </c>
      <c r="F8319" s="52">
        <v>1.33E-8</v>
      </c>
      <c r="G8319" s="53">
        <v>3.4753549999999998E-7</v>
      </c>
      <c r="H8319" s="53">
        <f t="shared" si="129"/>
        <v>1.77243105E-7</v>
      </c>
    </row>
    <row r="8320" spans="1:8" x14ac:dyDescent="0.4">
      <c r="A8320" s="49"/>
      <c r="B8320" s="50" t="s">
        <v>349</v>
      </c>
      <c r="C8320" s="51">
        <v>6.8514600000000007E-8</v>
      </c>
      <c r="D8320" s="51">
        <v>2.44991E-7</v>
      </c>
      <c r="E8320" s="51">
        <v>1.62615E-8</v>
      </c>
      <c r="F8320" s="52">
        <v>2.77E-8</v>
      </c>
      <c r="G8320" s="53">
        <v>3.5746710000000005E-7</v>
      </c>
      <c r="H8320" s="53">
        <f t="shared" si="129"/>
        <v>1.8230822100000003E-7</v>
      </c>
    </row>
    <row r="8321" spans="1:8" x14ac:dyDescent="0.4">
      <c r="A8321" s="49"/>
      <c r="B8321" s="50" t="s">
        <v>74</v>
      </c>
      <c r="C8321" s="51">
        <v>6.8514600000000007E-8</v>
      </c>
      <c r="D8321" s="51">
        <v>2.44991E-7</v>
      </c>
      <c r="E8321" s="51">
        <v>1.62615E-8</v>
      </c>
      <c r="F8321" s="52">
        <v>2.77E-8</v>
      </c>
      <c r="G8321" s="53">
        <v>3.5746710000000005E-7</v>
      </c>
      <c r="H8321" s="53">
        <f t="shared" si="129"/>
        <v>1.8230822100000003E-7</v>
      </c>
    </row>
    <row r="8322" spans="1:8" x14ac:dyDescent="0.4">
      <c r="A8322" s="49"/>
      <c r="B8322" s="50" t="s">
        <v>350</v>
      </c>
      <c r="C8322" s="51">
        <v>6.8514600000000007E-8</v>
      </c>
      <c r="D8322" s="51">
        <v>2.44991E-7</v>
      </c>
      <c r="E8322" s="51">
        <v>1.62615E-8</v>
      </c>
      <c r="F8322" s="52">
        <v>2.77E-8</v>
      </c>
      <c r="G8322" s="53">
        <v>3.5746710000000005E-7</v>
      </c>
      <c r="H8322" s="53">
        <f t="shared" si="129"/>
        <v>1.8230822100000003E-7</v>
      </c>
    </row>
    <row r="8323" spans="1:8" x14ac:dyDescent="0.4">
      <c r="A8323" s="49"/>
      <c r="B8323" s="50" t="s">
        <v>450</v>
      </c>
      <c r="C8323" s="51">
        <v>1.4651900000000002E-7</v>
      </c>
      <c r="D8323" s="51">
        <v>1.24491E-7</v>
      </c>
      <c r="E8323" s="51">
        <v>2.5707099999999999E-8</v>
      </c>
      <c r="F8323" s="52">
        <v>6.6300000000000005E-8</v>
      </c>
      <c r="G8323" s="53">
        <v>3.6301709999999999E-7</v>
      </c>
      <c r="H8323" s="53">
        <f t="shared" si="129"/>
        <v>1.8513872099999999E-7</v>
      </c>
    </row>
    <row r="8324" spans="1:8" x14ac:dyDescent="0.4">
      <c r="A8324" s="49"/>
      <c r="B8324" s="50" t="s">
        <v>440</v>
      </c>
      <c r="C8324" s="51">
        <v>9.129999999999999E-8</v>
      </c>
      <c r="D8324" s="51">
        <v>2.4699999999999998E-7</v>
      </c>
      <c r="E8324" s="51">
        <v>2.0400000000000001E-8</v>
      </c>
      <c r="F8324" s="52">
        <v>2.9899999999999996E-8</v>
      </c>
      <c r="G8324" s="53">
        <v>3.8860000000000003E-7</v>
      </c>
      <c r="H8324" s="53">
        <f t="shared" si="129"/>
        <v>1.9818600000000003E-7</v>
      </c>
    </row>
    <row r="8325" spans="1:8" x14ac:dyDescent="0.4">
      <c r="A8325" s="49"/>
      <c r="B8325" s="50" t="s">
        <v>411</v>
      </c>
      <c r="C8325" s="51">
        <v>9.1256400000000002E-8</v>
      </c>
      <c r="D8325" s="51">
        <v>2.4746600000000003E-7</v>
      </c>
      <c r="E8325" s="51">
        <v>2.0387100000000001E-8</v>
      </c>
      <c r="F8325" s="52">
        <v>2.9899999999999996E-8</v>
      </c>
      <c r="G8325" s="53">
        <v>3.890095E-7</v>
      </c>
      <c r="H8325" s="53">
        <f t="shared" si="129"/>
        <v>1.9839484499999999E-7</v>
      </c>
    </row>
    <row r="8326" spans="1:8" x14ac:dyDescent="0.4">
      <c r="A8326" s="49"/>
      <c r="B8326" s="50" t="s">
        <v>439</v>
      </c>
      <c r="C8326" s="51">
        <v>9.1256400000000002E-8</v>
      </c>
      <c r="D8326" s="51">
        <v>2.4746600000000003E-7</v>
      </c>
      <c r="E8326" s="51">
        <v>2.0387100000000001E-8</v>
      </c>
      <c r="F8326" s="52">
        <v>2.9899999999999996E-8</v>
      </c>
      <c r="G8326" s="53">
        <v>3.890095E-7</v>
      </c>
      <c r="H8326" s="53">
        <f t="shared" si="129"/>
        <v>1.9839484499999999E-7</v>
      </c>
    </row>
    <row r="8327" spans="1:8" x14ac:dyDescent="0.4">
      <c r="A8327" s="49"/>
      <c r="B8327" s="50" t="s">
        <v>474</v>
      </c>
      <c r="C8327" s="51">
        <v>9.1256400000000002E-8</v>
      </c>
      <c r="D8327" s="51">
        <v>2.4746600000000003E-7</v>
      </c>
      <c r="E8327" s="51">
        <v>2.0387100000000001E-8</v>
      </c>
      <c r="F8327" s="52">
        <v>2.9899999999999996E-8</v>
      </c>
      <c r="G8327" s="53">
        <v>3.890095E-7</v>
      </c>
      <c r="H8327" s="53">
        <f t="shared" si="129"/>
        <v>1.9839484499999999E-7</v>
      </c>
    </row>
    <row r="8328" spans="1:8" x14ac:dyDescent="0.4">
      <c r="A8328" s="49"/>
      <c r="B8328" s="50" t="s">
        <v>467</v>
      </c>
      <c r="C8328" s="51">
        <v>1.0803699999999999E-7</v>
      </c>
      <c r="D8328" s="51">
        <v>2.6110800000000004E-7</v>
      </c>
      <c r="E8328" s="51">
        <v>2.30173E-8</v>
      </c>
      <c r="F8328" s="52">
        <v>4.3399999999999998E-8</v>
      </c>
      <c r="G8328" s="53">
        <v>4.355623E-7</v>
      </c>
      <c r="H8328" s="53">
        <f t="shared" si="129"/>
        <v>2.22136773E-7</v>
      </c>
    </row>
    <row r="8329" spans="1:8" x14ac:dyDescent="0.4">
      <c r="A8329" s="49"/>
      <c r="B8329" s="50" t="s">
        <v>227</v>
      </c>
      <c r="C8329" s="51">
        <v>5.2075599999999997E-9</v>
      </c>
      <c r="D8329" s="51">
        <v>1.3952300000000002E-7</v>
      </c>
      <c r="E8329" s="51">
        <v>2.2664600000000001E-9</v>
      </c>
      <c r="F8329" s="52">
        <v>3.0800000000000001E-7</v>
      </c>
      <c r="G8329" s="53">
        <v>4.5499702000000003E-7</v>
      </c>
      <c r="H8329" s="53">
        <f t="shared" ref="H8329:H8392" si="130">G8329*0.51</f>
        <v>2.3204848020000003E-7</v>
      </c>
    </row>
    <row r="8330" spans="1:8" x14ac:dyDescent="0.4">
      <c r="A8330" s="49"/>
      <c r="B8330" s="50" t="s">
        <v>419</v>
      </c>
      <c r="C8330" s="51">
        <v>1.5866099999999999E-7</v>
      </c>
      <c r="D8330" s="51">
        <v>2.6070100000000003E-7</v>
      </c>
      <c r="E8330" s="51">
        <v>6.6428299999999999E-9</v>
      </c>
      <c r="F8330" s="52">
        <v>3.0000000000000004E-8</v>
      </c>
      <c r="G8330" s="53">
        <v>4.5600483E-7</v>
      </c>
      <c r="H8330" s="53">
        <f t="shared" si="130"/>
        <v>2.3256246330000001E-7</v>
      </c>
    </row>
    <row r="8331" spans="1:8" x14ac:dyDescent="0.4">
      <c r="A8331" s="49"/>
      <c r="B8331" s="50" t="s">
        <v>333</v>
      </c>
      <c r="C8331" s="51">
        <v>1.07194E-7</v>
      </c>
      <c r="D8331" s="51">
        <v>3.0136300000000002E-7</v>
      </c>
      <c r="E8331" s="51">
        <v>2.2069099999999999E-8</v>
      </c>
      <c r="F8331" s="52">
        <v>3.8600000000000002E-8</v>
      </c>
      <c r="G8331" s="53">
        <v>4.6922610000000001E-7</v>
      </c>
      <c r="H8331" s="53">
        <f t="shared" si="130"/>
        <v>2.3930531100000003E-7</v>
      </c>
    </row>
    <row r="8332" spans="1:8" x14ac:dyDescent="0.4">
      <c r="A8332" s="49"/>
      <c r="B8332" s="50" t="s">
        <v>465</v>
      </c>
      <c r="C8332" s="51">
        <v>1.7301799999999999E-7</v>
      </c>
      <c r="D8332" s="51">
        <v>2.5572200000000002E-7</v>
      </c>
      <c r="E8332" s="51">
        <v>2.2860699999999999E-8</v>
      </c>
      <c r="F8332" s="52">
        <v>1.9000000000000001E-8</v>
      </c>
      <c r="G8332" s="53">
        <v>4.7060069999999999E-7</v>
      </c>
      <c r="H8332" s="53">
        <f t="shared" si="130"/>
        <v>2.4000635700000001E-7</v>
      </c>
    </row>
    <row r="8333" spans="1:8" x14ac:dyDescent="0.4">
      <c r="A8333" s="49"/>
      <c r="B8333" s="50" t="s">
        <v>432</v>
      </c>
      <c r="C8333" s="51">
        <v>1.3694099999999998E-7</v>
      </c>
      <c r="D8333" s="51">
        <v>3.22748E-7</v>
      </c>
      <c r="E8333" s="51">
        <v>3.6122099999999996E-8</v>
      </c>
      <c r="F8333" s="52">
        <v>4.0899999999999996E-8</v>
      </c>
      <c r="G8333" s="53">
        <v>5.3671110000000001E-7</v>
      </c>
      <c r="H8333" s="53">
        <f t="shared" si="130"/>
        <v>2.7372266100000001E-7</v>
      </c>
    </row>
    <row r="8334" spans="1:8" x14ac:dyDescent="0.4">
      <c r="A8334" s="49"/>
      <c r="B8334" s="50" t="s">
        <v>357</v>
      </c>
      <c r="C8334" s="51">
        <v>1.1988400000000002E-7</v>
      </c>
      <c r="D8334" s="51">
        <v>3.6913700000000001E-7</v>
      </c>
      <c r="E8334" s="51">
        <v>2.9474900000000002E-8</v>
      </c>
      <c r="F8334" s="52">
        <v>2.9499999999999999E-8</v>
      </c>
      <c r="G8334" s="53">
        <v>5.4799590000000015E-7</v>
      </c>
      <c r="H8334" s="53">
        <f t="shared" si="130"/>
        <v>2.794779090000001E-7</v>
      </c>
    </row>
    <row r="8335" spans="1:8" x14ac:dyDescent="0.4">
      <c r="A8335" s="49"/>
      <c r="B8335" s="50" t="s">
        <v>420</v>
      </c>
      <c r="C8335" s="51">
        <v>1.3778699999999999E-7</v>
      </c>
      <c r="D8335" s="51">
        <v>4.1263299999999999E-7</v>
      </c>
      <c r="E8335" s="51">
        <v>8.2953800000000012E-9</v>
      </c>
      <c r="F8335" s="52">
        <v>6.9700000000000005E-9</v>
      </c>
      <c r="G8335" s="53">
        <v>5.6568538000000005E-7</v>
      </c>
      <c r="H8335" s="53">
        <f t="shared" si="130"/>
        <v>2.8849954380000002E-7</v>
      </c>
    </row>
    <row r="8336" spans="1:8" x14ac:dyDescent="0.4">
      <c r="A8336" s="49"/>
      <c r="B8336" s="50" t="s">
        <v>392</v>
      </c>
      <c r="C8336" s="51">
        <v>1.7357799999999999E-7</v>
      </c>
      <c r="D8336" s="51">
        <v>3.5787499999999999E-7</v>
      </c>
      <c r="E8336" s="51">
        <v>1.3648700000000001E-8</v>
      </c>
      <c r="F8336" s="52">
        <v>2.7900000000000002E-8</v>
      </c>
      <c r="G8336" s="53">
        <v>5.7300169999999998E-7</v>
      </c>
      <c r="H8336" s="53">
        <f t="shared" si="130"/>
        <v>2.9223086699999999E-7</v>
      </c>
    </row>
    <row r="8337" spans="1:8" x14ac:dyDescent="0.4">
      <c r="A8337" s="49"/>
      <c r="B8337" s="50" t="s">
        <v>91</v>
      </c>
      <c r="C8337" s="51">
        <v>3.1327299999999998E-7</v>
      </c>
      <c r="D8337" s="51">
        <v>2.7216900000000001E-7</v>
      </c>
      <c r="E8337" s="51">
        <v>2.5975000000000003E-8</v>
      </c>
      <c r="F8337" s="52">
        <v>1.2200000000000001E-7</v>
      </c>
      <c r="G8337" s="53">
        <v>7.3341700000000009E-7</v>
      </c>
      <c r="H8337" s="53">
        <f t="shared" si="130"/>
        <v>3.7404267000000003E-7</v>
      </c>
    </row>
    <row r="8338" spans="1:8" x14ac:dyDescent="0.4">
      <c r="A8338" s="49"/>
      <c r="B8338" s="50" t="s">
        <v>225</v>
      </c>
      <c r="C8338" s="51">
        <v>1.7601499999999998E-7</v>
      </c>
      <c r="D8338" s="51">
        <v>5.0532399999999998E-7</v>
      </c>
      <c r="E8338" s="51">
        <v>4.3478299999999997E-8</v>
      </c>
      <c r="F8338" s="52">
        <v>6.3100000000000003E-8</v>
      </c>
      <c r="G8338" s="53">
        <v>7.8791729999999998E-7</v>
      </c>
      <c r="H8338" s="53">
        <f t="shared" si="130"/>
        <v>4.0183782299999999E-7</v>
      </c>
    </row>
    <row r="8339" spans="1:8" x14ac:dyDescent="0.4">
      <c r="A8339" s="49"/>
      <c r="B8339" s="50" t="s">
        <v>159</v>
      </c>
      <c r="C8339" s="51">
        <v>2.1701999999999999E-7</v>
      </c>
      <c r="D8339" s="51">
        <v>1.4627800000000001E-7</v>
      </c>
      <c r="E8339" s="51">
        <v>2.7033200000000001E-7</v>
      </c>
      <c r="F8339" s="52">
        <v>1.61E-7</v>
      </c>
      <c r="G8339" s="53">
        <v>7.9463000000000007E-7</v>
      </c>
      <c r="H8339" s="53">
        <f t="shared" si="130"/>
        <v>4.0526130000000002E-7</v>
      </c>
    </row>
    <row r="8340" spans="1:8" x14ac:dyDescent="0.4">
      <c r="A8340" s="49"/>
      <c r="B8340" s="50" t="s">
        <v>456</v>
      </c>
      <c r="C8340" s="51">
        <v>1.8300000000000001E-7</v>
      </c>
      <c r="D8340" s="51">
        <v>5.2899999999999993E-7</v>
      </c>
      <c r="E8340" s="51">
        <v>3.7799999999999994E-8</v>
      </c>
      <c r="F8340" s="52">
        <v>7.3200000000000007E-8</v>
      </c>
      <c r="G8340" s="53">
        <v>8.23E-7</v>
      </c>
      <c r="H8340" s="53">
        <f t="shared" si="130"/>
        <v>4.1973000000000001E-7</v>
      </c>
    </row>
    <row r="8341" spans="1:8" x14ac:dyDescent="0.4">
      <c r="A8341" s="49"/>
      <c r="B8341" s="50" t="s">
        <v>220</v>
      </c>
      <c r="C8341" s="51">
        <v>4.2900000000000004E-7</v>
      </c>
      <c r="D8341" s="51">
        <v>2.6600000000000003E-7</v>
      </c>
      <c r="E8341" s="51">
        <v>4.3200000000000003E-8</v>
      </c>
      <c r="F8341" s="52">
        <v>1.15E-7</v>
      </c>
      <c r="G8341" s="53">
        <v>8.5320000000000004E-7</v>
      </c>
      <c r="H8341" s="53">
        <f t="shared" si="130"/>
        <v>4.3513200000000001E-7</v>
      </c>
    </row>
    <row r="8342" spans="1:8" x14ac:dyDescent="0.4">
      <c r="A8342" s="49"/>
      <c r="B8342" s="50" t="s">
        <v>470</v>
      </c>
      <c r="C8342" s="51">
        <v>2.3365300000000001E-7</v>
      </c>
      <c r="D8342" s="51">
        <v>4.9856000000000004E-7</v>
      </c>
      <c r="E8342" s="51">
        <v>9.1432100000000003E-9</v>
      </c>
      <c r="F8342" s="52">
        <v>1.3200000000000002E-7</v>
      </c>
      <c r="G8342" s="53">
        <v>8.7335621000000005E-7</v>
      </c>
      <c r="H8342" s="53">
        <f t="shared" si="130"/>
        <v>4.4541166710000005E-7</v>
      </c>
    </row>
    <row r="8343" spans="1:8" x14ac:dyDescent="0.4">
      <c r="A8343" s="49"/>
      <c r="B8343" s="50" t="s">
        <v>329</v>
      </c>
      <c r="C8343" s="51">
        <v>2.09204E-7</v>
      </c>
      <c r="D8343" s="51">
        <v>5.6056400000000004E-7</v>
      </c>
      <c r="E8343" s="51">
        <v>4.943E-8</v>
      </c>
      <c r="F8343" s="52">
        <v>6.9800000000000003E-8</v>
      </c>
      <c r="G8343" s="53">
        <v>8.8899800000000014E-7</v>
      </c>
      <c r="H8343" s="53">
        <f t="shared" si="130"/>
        <v>4.5338898000000007E-7</v>
      </c>
    </row>
    <row r="8344" spans="1:8" x14ac:dyDescent="0.4">
      <c r="A8344" s="49"/>
      <c r="B8344" s="50" t="s">
        <v>296</v>
      </c>
      <c r="C8344" s="51">
        <v>2.22859E-7</v>
      </c>
      <c r="D8344" s="51">
        <v>5.2372400000000009E-7</v>
      </c>
      <c r="E8344" s="51">
        <v>3.40618E-8</v>
      </c>
      <c r="F8344" s="52">
        <v>1.5599999999999999E-7</v>
      </c>
      <c r="G8344" s="53">
        <v>9.3664480000000005E-7</v>
      </c>
      <c r="H8344" s="53">
        <f t="shared" si="130"/>
        <v>4.7768884799999999E-7</v>
      </c>
    </row>
    <row r="8345" spans="1:8" x14ac:dyDescent="0.4">
      <c r="A8345" s="49"/>
      <c r="B8345" s="50" t="s">
        <v>364</v>
      </c>
      <c r="C8345" s="51">
        <v>1.6920800000000002E-7</v>
      </c>
      <c r="D8345" s="51">
        <v>6.0982699999999997E-7</v>
      </c>
      <c r="E8345" s="51">
        <v>2.96137E-8</v>
      </c>
      <c r="F8345" s="52">
        <v>1.4600000000000001E-7</v>
      </c>
      <c r="G8345" s="53">
        <v>9.5464869999999998E-7</v>
      </c>
      <c r="H8345" s="53">
        <f t="shared" si="130"/>
        <v>4.8687083700000004E-7</v>
      </c>
    </row>
    <row r="8346" spans="1:8" x14ac:dyDescent="0.4">
      <c r="A8346" s="49"/>
      <c r="B8346" s="50" t="s">
        <v>426</v>
      </c>
      <c r="C8346" s="51">
        <v>2.5835999999999999E-7</v>
      </c>
      <c r="D8346" s="51">
        <v>1.5841E-7</v>
      </c>
      <c r="E8346" s="51">
        <v>3.6798700000000002E-7</v>
      </c>
      <c r="F8346" s="52">
        <v>1.74E-7</v>
      </c>
      <c r="G8346" s="53">
        <v>9.5875700000000012E-7</v>
      </c>
      <c r="H8346" s="53">
        <f t="shared" si="130"/>
        <v>4.8896607000000005E-7</v>
      </c>
    </row>
    <row r="8347" spans="1:8" x14ac:dyDescent="0.4">
      <c r="A8347" s="49"/>
      <c r="B8347" s="50" t="s">
        <v>369</v>
      </c>
      <c r="C8347" s="51">
        <v>3.8280399999999996E-7</v>
      </c>
      <c r="D8347" s="51">
        <v>4.6989100000000001E-7</v>
      </c>
      <c r="E8347" s="51">
        <v>7.49751E-8</v>
      </c>
      <c r="F8347" s="52">
        <v>1.3300000000000001E-7</v>
      </c>
      <c r="G8347" s="53">
        <v>1.0606701000000002E-6</v>
      </c>
      <c r="H8347" s="53">
        <f t="shared" si="130"/>
        <v>5.4094175100000013E-7</v>
      </c>
    </row>
    <row r="8348" spans="1:8" x14ac:dyDescent="0.4">
      <c r="A8348" s="49"/>
      <c r="B8348" s="50" t="s">
        <v>370</v>
      </c>
      <c r="C8348" s="51">
        <v>3.8280399999999996E-7</v>
      </c>
      <c r="D8348" s="51">
        <v>4.6989100000000001E-7</v>
      </c>
      <c r="E8348" s="51">
        <v>7.49751E-8</v>
      </c>
      <c r="F8348" s="52">
        <v>1.3300000000000001E-7</v>
      </c>
      <c r="G8348" s="53">
        <v>1.0606701000000002E-6</v>
      </c>
      <c r="H8348" s="53">
        <f t="shared" si="130"/>
        <v>5.4094175100000013E-7</v>
      </c>
    </row>
    <row r="8349" spans="1:8" x14ac:dyDescent="0.4">
      <c r="A8349" s="49"/>
      <c r="B8349" s="50" t="s">
        <v>460</v>
      </c>
      <c r="C8349" s="51">
        <v>2.7144600000000001E-7</v>
      </c>
      <c r="D8349" s="51">
        <v>7.0293499999999999E-7</v>
      </c>
      <c r="E8349" s="51">
        <v>9.6379400000000007E-9</v>
      </c>
      <c r="F8349" s="52">
        <v>1.2100000000000001E-7</v>
      </c>
      <c r="G8349" s="53">
        <v>1.1050189400000001E-6</v>
      </c>
      <c r="H8349" s="53">
        <f t="shared" si="130"/>
        <v>5.6355965940000007E-7</v>
      </c>
    </row>
    <row r="8350" spans="1:8" x14ac:dyDescent="0.4">
      <c r="A8350" s="49"/>
      <c r="B8350" s="50" t="s">
        <v>307</v>
      </c>
      <c r="C8350" s="51">
        <v>5.2833000000000007E-7</v>
      </c>
      <c r="D8350" s="51">
        <v>4.03631E-7</v>
      </c>
      <c r="E8350" s="51">
        <v>3.6491700000000004E-8</v>
      </c>
      <c r="F8350" s="52">
        <v>1.48E-7</v>
      </c>
      <c r="G8350" s="53">
        <v>1.1164527E-6</v>
      </c>
      <c r="H8350" s="53">
        <f t="shared" si="130"/>
        <v>5.6939087699999994E-7</v>
      </c>
    </row>
    <row r="8351" spans="1:8" x14ac:dyDescent="0.4">
      <c r="A8351" s="49"/>
      <c r="B8351" s="50" t="s">
        <v>87</v>
      </c>
      <c r="C8351" s="51">
        <v>2.8467899999999995E-7</v>
      </c>
      <c r="D8351" s="51">
        <v>6.6298599999999998E-7</v>
      </c>
      <c r="E8351" s="51">
        <v>7.6792599999999996E-8</v>
      </c>
      <c r="F8351" s="52">
        <v>9.3800000000000006E-8</v>
      </c>
      <c r="G8351" s="53">
        <v>1.1182575999999999E-6</v>
      </c>
      <c r="H8351" s="53">
        <f t="shared" si="130"/>
        <v>5.7031137599999994E-7</v>
      </c>
    </row>
    <row r="8352" spans="1:8" x14ac:dyDescent="0.4">
      <c r="A8352" s="49"/>
      <c r="B8352" s="50" t="s">
        <v>395</v>
      </c>
      <c r="C8352" s="51">
        <v>3.0410999999999999E-7</v>
      </c>
      <c r="D8352" s="51">
        <v>7.5200499999999999E-7</v>
      </c>
      <c r="E8352" s="51">
        <v>1.29012E-8</v>
      </c>
      <c r="F8352" s="52">
        <v>8.0599999999999994E-8</v>
      </c>
      <c r="G8352" s="53">
        <v>1.1496161999999999E-6</v>
      </c>
      <c r="H8352" s="53">
        <f t="shared" si="130"/>
        <v>5.863042619999999E-7</v>
      </c>
    </row>
    <row r="8353" spans="1:8" x14ac:dyDescent="0.4">
      <c r="A8353" s="49"/>
      <c r="B8353" s="50" t="s">
        <v>386</v>
      </c>
      <c r="C8353" s="51">
        <v>3.2278399999999999E-7</v>
      </c>
      <c r="D8353" s="51">
        <v>6.2365299999999993E-7</v>
      </c>
      <c r="E8353" s="51">
        <v>2.53083E-8</v>
      </c>
      <c r="F8353" s="52">
        <v>1.8900000000000001E-7</v>
      </c>
      <c r="G8353" s="53">
        <v>1.1607453E-6</v>
      </c>
      <c r="H8353" s="53">
        <f t="shared" si="130"/>
        <v>5.9198010300000004E-7</v>
      </c>
    </row>
    <row r="8354" spans="1:8" x14ac:dyDescent="0.4">
      <c r="A8354" s="49"/>
      <c r="B8354" s="50" t="s">
        <v>80</v>
      </c>
      <c r="C8354" s="51">
        <v>2.3625399999999999E-7</v>
      </c>
      <c r="D8354" s="51">
        <v>7.9827099999999999E-7</v>
      </c>
      <c r="E8354" s="51">
        <v>5.3547000000000003E-8</v>
      </c>
      <c r="F8354" s="52">
        <v>1.08E-7</v>
      </c>
      <c r="G8354" s="53">
        <v>1.1960720000000002E-6</v>
      </c>
      <c r="H8354" s="53">
        <f t="shared" si="130"/>
        <v>6.0999672000000005E-7</v>
      </c>
    </row>
    <row r="8355" spans="1:8" x14ac:dyDescent="0.4">
      <c r="A8355" s="49"/>
      <c r="B8355" s="50" t="s">
        <v>445</v>
      </c>
      <c r="C8355" s="51">
        <v>4.44717E-7</v>
      </c>
      <c r="D8355" s="51">
        <v>3.6558599999999998E-7</v>
      </c>
      <c r="E8355" s="51">
        <v>9.413329999999999E-8</v>
      </c>
      <c r="F8355" s="52">
        <v>3.3799999999999998E-7</v>
      </c>
      <c r="G8355" s="53">
        <v>1.2424363000000001E-6</v>
      </c>
      <c r="H8355" s="53">
        <f t="shared" si="130"/>
        <v>6.3364251300000012E-7</v>
      </c>
    </row>
    <row r="8356" spans="1:8" x14ac:dyDescent="0.4">
      <c r="A8356" s="49"/>
      <c r="B8356" s="50" t="s">
        <v>454</v>
      </c>
      <c r="C8356" s="51">
        <v>3.5282299999999998E-7</v>
      </c>
      <c r="D8356" s="51">
        <v>7.2365899999999998E-7</v>
      </c>
      <c r="E8356" s="51">
        <v>1.83961E-8</v>
      </c>
      <c r="F8356" s="52">
        <v>1.7100000000000001E-7</v>
      </c>
      <c r="G8356" s="53">
        <v>1.2658780999999998E-6</v>
      </c>
      <c r="H8356" s="53">
        <f t="shared" si="130"/>
        <v>6.4559783099999987E-7</v>
      </c>
    </row>
    <row r="8357" spans="1:8" x14ac:dyDescent="0.4">
      <c r="A8357" s="49"/>
      <c r="B8357" s="50" t="s">
        <v>393</v>
      </c>
      <c r="C8357" s="51">
        <v>5.8248900000000005E-7</v>
      </c>
      <c r="D8357" s="51">
        <v>4.9754499999999997E-7</v>
      </c>
      <c r="E8357" s="51">
        <v>5.5031000000000005E-8</v>
      </c>
      <c r="F8357" s="52">
        <v>1.97E-7</v>
      </c>
      <c r="G8357" s="53">
        <v>1.332065E-6</v>
      </c>
      <c r="H8357" s="53">
        <f t="shared" si="130"/>
        <v>6.7935315E-7</v>
      </c>
    </row>
    <row r="8358" spans="1:8" x14ac:dyDescent="0.4">
      <c r="A8358" s="49"/>
      <c r="B8358" s="50" t="s">
        <v>462</v>
      </c>
      <c r="C8358" s="51">
        <v>4.3123899999999996E-7</v>
      </c>
      <c r="D8358" s="51">
        <v>6.9304599999999997E-7</v>
      </c>
      <c r="E8358" s="51">
        <v>2.0300700000000001E-8</v>
      </c>
      <c r="F8358" s="52">
        <v>2.9300000000000004E-7</v>
      </c>
      <c r="G8358" s="53">
        <v>1.4375857000000002E-6</v>
      </c>
      <c r="H8358" s="53">
        <f t="shared" si="130"/>
        <v>7.3316870700000012E-7</v>
      </c>
    </row>
    <row r="8359" spans="1:8" x14ac:dyDescent="0.4">
      <c r="A8359" s="49"/>
      <c r="B8359" s="50" t="s">
        <v>400</v>
      </c>
      <c r="C8359" s="51">
        <v>3.1775100000000002E-7</v>
      </c>
      <c r="D8359" s="51">
        <v>8.8190800000000009E-7</v>
      </c>
      <c r="E8359" s="51">
        <v>1.7501799999999999E-8</v>
      </c>
      <c r="F8359" s="52">
        <v>2.23E-7</v>
      </c>
      <c r="G8359" s="53">
        <v>1.4401608000000001E-6</v>
      </c>
      <c r="H8359" s="53">
        <f t="shared" si="130"/>
        <v>7.3448200800000008E-7</v>
      </c>
    </row>
    <row r="8360" spans="1:8" x14ac:dyDescent="0.4">
      <c r="A8360" s="49"/>
      <c r="B8360" s="50" t="s">
        <v>453</v>
      </c>
      <c r="C8360" s="51">
        <v>3.0042399999999999E-7</v>
      </c>
      <c r="D8360" s="51">
        <v>8.1839499999999994E-7</v>
      </c>
      <c r="E8360" s="51">
        <v>2.15214E-8</v>
      </c>
      <c r="F8360" s="52">
        <v>3.5399999999999997E-7</v>
      </c>
      <c r="G8360" s="53">
        <v>1.4943404E-6</v>
      </c>
      <c r="H8360" s="53">
        <f t="shared" si="130"/>
        <v>7.6211360400000009E-7</v>
      </c>
    </row>
    <row r="8361" spans="1:8" x14ac:dyDescent="0.4">
      <c r="A8361" s="49"/>
      <c r="B8361" s="50" t="s">
        <v>461</v>
      </c>
      <c r="C8361" s="51">
        <v>3.4630700000000001E-7</v>
      </c>
      <c r="D8361" s="51">
        <v>9.7529599999999989E-7</v>
      </c>
      <c r="E8361" s="51">
        <v>3.9982500000000001E-8</v>
      </c>
      <c r="F8361" s="52">
        <v>1.4999999999999999E-7</v>
      </c>
      <c r="G8361" s="53">
        <v>1.5115855E-6</v>
      </c>
      <c r="H8361" s="53">
        <f t="shared" si="130"/>
        <v>7.7090860499999998E-7</v>
      </c>
    </row>
    <row r="8362" spans="1:8" x14ac:dyDescent="0.4">
      <c r="A8362" s="49"/>
      <c r="B8362" s="50" t="s">
        <v>277</v>
      </c>
      <c r="C8362" s="51">
        <v>3.53E-7</v>
      </c>
      <c r="D8362" s="51">
        <v>9.6118500000000001E-7</v>
      </c>
      <c r="E8362" s="51">
        <v>1.4102400000000001E-8</v>
      </c>
      <c r="F8362" s="52">
        <v>1.8799999999999999E-7</v>
      </c>
      <c r="G8362" s="53">
        <v>1.5162874E-6</v>
      </c>
      <c r="H8362" s="53">
        <f t="shared" si="130"/>
        <v>7.7330657399999999E-7</v>
      </c>
    </row>
    <row r="8363" spans="1:8" x14ac:dyDescent="0.4">
      <c r="A8363" s="49"/>
      <c r="B8363" s="50" t="s">
        <v>375</v>
      </c>
      <c r="C8363" s="51">
        <v>3.8299999999999998E-7</v>
      </c>
      <c r="D8363" s="51">
        <v>8.87263E-7</v>
      </c>
      <c r="E8363" s="51">
        <v>5.3500000000000003E-8</v>
      </c>
      <c r="F8363" s="52">
        <v>2.17E-7</v>
      </c>
      <c r="G8363" s="53">
        <v>1.540763E-6</v>
      </c>
      <c r="H8363" s="53">
        <f t="shared" si="130"/>
        <v>7.8578913000000002E-7</v>
      </c>
    </row>
    <row r="8364" spans="1:8" x14ac:dyDescent="0.4">
      <c r="A8364" s="49"/>
      <c r="B8364" s="50" t="s">
        <v>423</v>
      </c>
      <c r="C8364" s="51">
        <v>3.5505900000000003E-7</v>
      </c>
      <c r="D8364" s="51">
        <v>8.6779200000000007E-7</v>
      </c>
      <c r="E8364" s="51">
        <v>2.51199E-8</v>
      </c>
      <c r="F8364" s="52">
        <v>3.2299999999999997E-7</v>
      </c>
      <c r="G8364" s="53">
        <v>1.5709709E-6</v>
      </c>
      <c r="H8364" s="53">
        <f t="shared" si="130"/>
        <v>8.0119515899999996E-7</v>
      </c>
    </row>
    <row r="8365" spans="1:8" x14ac:dyDescent="0.4">
      <c r="A8365" s="49"/>
      <c r="B8365" s="50" t="s">
        <v>397</v>
      </c>
      <c r="C8365" s="51">
        <v>3.7104999999999998E-7</v>
      </c>
      <c r="D8365" s="51">
        <v>1.03605E-6</v>
      </c>
      <c r="E8365" s="51">
        <v>4.0538600000000001E-8</v>
      </c>
      <c r="F8365" s="52">
        <v>2.5599999999999996E-7</v>
      </c>
      <c r="G8365" s="53">
        <v>1.7036385999999999E-6</v>
      </c>
      <c r="H8365" s="53">
        <f t="shared" si="130"/>
        <v>8.6885568599999993E-7</v>
      </c>
    </row>
    <row r="8366" spans="1:8" x14ac:dyDescent="0.4">
      <c r="A8366" s="49"/>
      <c r="B8366" s="50" t="s">
        <v>378</v>
      </c>
      <c r="C8366" s="51">
        <v>3.89E-7</v>
      </c>
      <c r="D8366" s="51">
        <v>1.13E-6</v>
      </c>
      <c r="E8366" s="51">
        <v>7.9900000000000007E-8</v>
      </c>
      <c r="F8366" s="52">
        <v>1.6899999999999999E-7</v>
      </c>
      <c r="G8366" s="53">
        <v>1.7678999999999998E-6</v>
      </c>
      <c r="H8366" s="53">
        <f t="shared" si="130"/>
        <v>9.0162899999999993E-7</v>
      </c>
    </row>
    <row r="8367" spans="1:8" x14ac:dyDescent="0.4">
      <c r="A8367" s="49"/>
      <c r="B8367" s="50" t="s">
        <v>412</v>
      </c>
      <c r="C8367" s="51">
        <v>4.00879E-7</v>
      </c>
      <c r="D8367" s="51">
        <v>1.16848E-6</v>
      </c>
      <c r="E8367" s="51">
        <v>2.52359E-8</v>
      </c>
      <c r="F8367" s="52">
        <v>2.3300000000000001E-7</v>
      </c>
      <c r="G8367" s="53">
        <v>1.8275949E-6</v>
      </c>
      <c r="H8367" s="53">
        <f t="shared" si="130"/>
        <v>9.32073399E-7</v>
      </c>
    </row>
    <row r="8368" spans="1:8" x14ac:dyDescent="0.4">
      <c r="A8368" s="49"/>
      <c r="B8368" s="50" t="s">
        <v>403</v>
      </c>
      <c r="C8368" s="51">
        <v>6.3199999999999994E-7</v>
      </c>
      <c r="D8368" s="51">
        <v>5.6300000000000005E-7</v>
      </c>
      <c r="E8368" s="51">
        <v>2.3200000000000001E-7</v>
      </c>
      <c r="F8368" s="52">
        <v>5.1400000000000008E-7</v>
      </c>
      <c r="G8368" s="53">
        <v>1.9410000000000001E-6</v>
      </c>
      <c r="H8368" s="53">
        <f t="shared" si="130"/>
        <v>9.8991000000000011E-7</v>
      </c>
    </row>
    <row r="8369" spans="1:8" x14ac:dyDescent="0.4">
      <c r="A8369" s="49"/>
      <c r="B8369" s="50" t="s">
        <v>410</v>
      </c>
      <c r="C8369" s="51">
        <v>4.6595200000000002E-7</v>
      </c>
      <c r="D8369" s="51">
        <v>1.2029E-6</v>
      </c>
      <c r="E8369" s="51">
        <v>2.18577E-8</v>
      </c>
      <c r="F8369" s="52">
        <v>2.5099999999999996E-7</v>
      </c>
      <c r="G8369" s="53">
        <v>1.9417097E-6</v>
      </c>
      <c r="H8369" s="53">
        <f t="shared" si="130"/>
        <v>9.9027194700000006E-7</v>
      </c>
    </row>
    <row r="8370" spans="1:8" x14ac:dyDescent="0.4">
      <c r="A8370" s="49"/>
      <c r="B8370" s="50" t="s">
        <v>298</v>
      </c>
      <c r="C8370" s="51">
        <v>2.24541E-7</v>
      </c>
      <c r="D8370" s="51">
        <v>1.1497E-6</v>
      </c>
      <c r="E8370" s="51">
        <v>8.9135999999999998E-8</v>
      </c>
      <c r="F8370" s="52">
        <v>5.0399999999999996E-7</v>
      </c>
      <c r="G8370" s="53">
        <v>1.967377E-6</v>
      </c>
      <c r="H8370" s="53">
        <f t="shared" si="130"/>
        <v>1.0033622699999999E-6</v>
      </c>
    </row>
    <row r="8371" spans="1:8" x14ac:dyDescent="0.4">
      <c r="A8371" s="49"/>
      <c r="B8371" s="50" t="s">
        <v>367</v>
      </c>
      <c r="C8371" s="51">
        <v>7.3628700000000001E-7</v>
      </c>
      <c r="D8371" s="51">
        <v>8.2207899999999999E-7</v>
      </c>
      <c r="E8371" s="51">
        <v>1.3237399999999999E-7</v>
      </c>
      <c r="F8371" s="52">
        <v>3.1899999999999998E-7</v>
      </c>
      <c r="G8371" s="53">
        <v>2.0097399999999998E-6</v>
      </c>
      <c r="H8371" s="53">
        <f t="shared" si="130"/>
        <v>1.0249673999999998E-6</v>
      </c>
    </row>
    <row r="8372" spans="1:8" x14ac:dyDescent="0.4">
      <c r="A8372" s="49"/>
      <c r="B8372" s="50" t="s">
        <v>409</v>
      </c>
      <c r="C8372" s="51">
        <v>5.9517999999999991E-7</v>
      </c>
      <c r="D8372" s="51">
        <v>4.8953800000000003E-7</v>
      </c>
      <c r="E8372" s="51">
        <v>1.3864800000000001E-7</v>
      </c>
      <c r="F8372" s="52">
        <v>8.1099999999999994E-7</v>
      </c>
      <c r="G8372" s="53">
        <v>2.0343660000000003E-6</v>
      </c>
      <c r="H8372" s="53">
        <f t="shared" si="130"/>
        <v>1.0375266600000002E-6</v>
      </c>
    </row>
    <row r="8373" spans="1:8" x14ac:dyDescent="0.4">
      <c r="A8373" s="49"/>
      <c r="B8373" s="50" t="s">
        <v>389</v>
      </c>
      <c r="C8373" s="51">
        <v>3.7959400000000003E-7</v>
      </c>
      <c r="D8373" s="51">
        <v>1.0961199999999999E-6</v>
      </c>
      <c r="E8373" s="51">
        <v>2.9684599999999999E-8</v>
      </c>
      <c r="F8373" s="52">
        <v>5.44E-7</v>
      </c>
      <c r="G8373" s="53">
        <v>2.0493986000000002E-6</v>
      </c>
      <c r="H8373" s="53">
        <f t="shared" si="130"/>
        <v>1.0451932860000002E-6</v>
      </c>
    </row>
    <row r="8374" spans="1:8" x14ac:dyDescent="0.4">
      <c r="A8374" s="49"/>
      <c r="B8374" s="50" t="s">
        <v>396</v>
      </c>
      <c r="C8374" s="51">
        <v>7.2878299999999997E-7</v>
      </c>
      <c r="D8374" s="51">
        <v>5.4093999999999992E-7</v>
      </c>
      <c r="E8374" s="51">
        <v>3.3319599999999999E-7</v>
      </c>
      <c r="F8374" s="52">
        <v>4.9399999999999995E-7</v>
      </c>
      <c r="G8374" s="53">
        <v>2.0969190000000001E-6</v>
      </c>
      <c r="H8374" s="53">
        <f t="shared" si="130"/>
        <v>1.06942869E-6</v>
      </c>
    </row>
    <row r="8375" spans="1:8" x14ac:dyDescent="0.4">
      <c r="A8375" s="49"/>
      <c r="B8375" s="50" t="s">
        <v>430</v>
      </c>
      <c r="C8375" s="51">
        <v>3.9275200000000002E-7</v>
      </c>
      <c r="D8375" s="51">
        <v>1.4718499999999999E-6</v>
      </c>
      <c r="E8375" s="51">
        <v>1.11091E-7</v>
      </c>
      <c r="F8375" s="52">
        <v>1.74E-7</v>
      </c>
      <c r="G8375" s="53">
        <v>2.149693E-6</v>
      </c>
      <c r="H8375" s="53">
        <f t="shared" si="130"/>
        <v>1.09634343E-6</v>
      </c>
    </row>
    <row r="8376" spans="1:8" x14ac:dyDescent="0.4">
      <c r="A8376" s="49"/>
      <c r="B8376" s="50" t="s">
        <v>472</v>
      </c>
      <c r="C8376" s="51">
        <v>5.9931600000000004E-7</v>
      </c>
      <c r="D8376" s="51">
        <v>6.2206E-7</v>
      </c>
      <c r="E8376" s="51">
        <v>3.6994900000000003E-7</v>
      </c>
      <c r="F8376" s="52">
        <v>6.2699999999999999E-7</v>
      </c>
      <c r="G8376" s="53">
        <v>2.2183250000000001E-6</v>
      </c>
      <c r="H8376" s="53">
        <f t="shared" si="130"/>
        <v>1.13134575E-6</v>
      </c>
    </row>
    <row r="8377" spans="1:8" x14ac:dyDescent="0.4">
      <c r="A8377" s="49"/>
      <c r="B8377" s="50" t="s">
        <v>394</v>
      </c>
      <c r="C8377" s="51">
        <v>2.8423700000000003E-7</v>
      </c>
      <c r="D8377" s="51">
        <v>1.5487299999999999E-6</v>
      </c>
      <c r="E8377" s="51">
        <v>9.7072600000000007E-9</v>
      </c>
      <c r="F8377" s="52">
        <v>3.7899999999999999E-7</v>
      </c>
      <c r="G8377" s="53">
        <v>2.2216742599999996E-6</v>
      </c>
      <c r="H8377" s="53">
        <f t="shared" si="130"/>
        <v>1.1330538725999998E-6</v>
      </c>
    </row>
    <row r="8378" spans="1:8" x14ac:dyDescent="0.4">
      <c r="A8378" s="49"/>
      <c r="B8378" s="50" t="s">
        <v>391</v>
      </c>
      <c r="C8378" s="51">
        <v>5.6372999999999998E-7</v>
      </c>
      <c r="D8378" s="51">
        <v>1.58773E-6</v>
      </c>
      <c r="E8378" s="51">
        <v>1.14314E-7</v>
      </c>
      <c r="F8378" s="52">
        <v>9.2099999999999998E-8</v>
      </c>
      <c r="G8378" s="53">
        <v>2.3578739999999996E-6</v>
      </c>
      <c r="H8378" s="53">
        <f t="shared" si="130"/>
        <v>1.2025157399999998E-6</v>
      </c>
    </row>
    <row r="8379" spans="1:8" x14ac:dyDescent="0.4">
      <c r="A8379" s="49"/>
      <c r="B8379" s="50" t="s">
        <v>327</v>
      </c>
      <c r="C8379" s="51">
        <v>1.03008E-6</v>
      </c>
      <c r="D8379" s="51">
        <v>8.6871199999999995E-7</v>
      </c>
      <c r="E8379" s="51">
        <v>2.4405600000000002E-7</v>
      </c>
      <c r="F8379" s="52">
        <v>3.0400000000000002E-7</v>
      </c>
      <c r="G8379" s="53">
        <v>2.4468480000000001E-6</v>
      </c>
      <c r="H8379" s="53">
        <f t="shared" si="130"/>
        <v>1.24789248E-6</v>
      </c>
    </row>
    <row r="8380" spans="1:8" x14ac:dyDescent="0.4">
      <c r="A8380" s="49"/>
      <c r="B8380" s="50" t="s">
        <v>422</v>
      </c>
      <c r="C8380" s="51">
        <v>4.8775400000000001E-7</v>
      </c>
      <c r="D8380" s="51">
        <v>1.37777E-6</v>
      </c>
      <c r="E8380" s="51">
        <v>9.5843199999999991E-8</v>
      </c>
      <c r="F8380" s="52">
        <v>5.0999999999999999E-7</v>
      </c>
      <c r="G8380" s="53">
        <v>2.4713672000000002E-6</v>
      </c>
      <c r="H8380" s="53">
        <f t="shared" si="130"/>
        <v>1.2603972720000001E-6</v>
      </c>
    </row>
    <row r="8381" spans="1:8" x14ac:dyDescent="0.4">
      <c r="A8381" s="49"/>
      <c r="B8381" s="50" t="s">
        <v>215</v>
      </c>
      <c r="C8381" s="51">
        <v>5.2143299999999995E-7</v>
      </c>
      <c r="D8381" s="51">
        <v>1.47341E-6</v>
      </c>
      <c r="E8381" s="51">
        <v>3.7895999999999997E-8</v>
      </c>
      <c r="F8381" s="52">
        <v>4.7300000000000001E-7</v>
      </c>
      <c r="G8381" s="53">
        <v>2.505739E-6</v>
      </c>
      <c r="H8381" s="53">
        <f t="shared" si="130"/>
        <v>1.27792689E-6</v>
      </c>
    </row>
    <row r="8382" spans="1:8" x14ac:dyDescent="0.4">
      <c r="A8382" s="49"/>
      <c r="B8382" s="50" t="s">
        <v>387</v>
      </c>
      <c r="C8382" s="51">
        <v>3.7626199999999996E-7</v>
      </c>
      <c r="D8382" s="51">
        <v>1.20086E-6</v>
      </c>
      <c r="E8382" s="51">
        <v>2.0524400000000001E-8</v>
      </c>
      <c r="F8382" s="52">
        <v>1.04E-6</v>
      </c>
      <c r="G8382" s="53">
        <v>2.6376463999999997E-6</v>
      </c>
      <c r="H8382" s="53">
        <f t="shared" si="130"/>
        <v>1.3451996639999999E-6</v>
      </c>
    </row>
    <row r="8383" spans="1:8" x14ac:dyDescent="0.4">
      <c r="A8383" s="49"/>
      <c r="B8383" s="50" t="s">
        <v>266</v>
      </c>
      <c r="C8383" s="51">
        <v>5.6305099999999998E-7</v>
      </c>
      <c r="D8383" s="51">
        <v>1.75168E-6</v>
      </c>
      <c r="E8383" s="51">
        <v>1.3581699999999998E-7</v>
      </c>
      <c r="F8383" s="52">
        <v>2.22E-7</v>
      </c>
      <c r="G8383" s="53">
        <v>2.6725479999999999E-6</v>
      </c>
      <c r="H8383" s="53">
        <f t="shared" si="130"/>
        <v>1.3629994799999999E-6</v>
      </c>
    </row>
    <row r="8384" spans="1:8" x14ac:dyDescent="0.4">
      <c r="A8384" s="49"/>
      <c r="B8384" s="50" t="s">
        <v>335</v>
      </c>
      <c r="C8384" s="51">
        <v>1.06609E-6</v>
      </c>
      <c r="D8384" s="51">
        <v>7.6994699999999995E-7</v>
      </c>
      <c r="E8384" s="51">
        <v>2.9151099999999997E-7</v>
      </c>
      <c r="F8384" s="52">
        <v>5.7399999999999993E-7</v>
      </c>
      <c r="G8384" s="53">
        <v>2.7015479999999999E-6</v>
      </c>
      <c r="H8384" s="53">
        <f t="shared" si="130"/>
        <v>1.3777894799999999E-6</v>
      </c>
    </row>
    <row r="8385" spans="1:8" x14ac:dyDescent="0.4">
      <c r="A8385" s="49"/>
      <c r="B8385" s="50" t="s">
        <v>326</v>
      </c>
      <c r="C8385" s="51">
        <v>1.4286399999999998E-6</v>
      </c>
      <c r="D8385" s="51">
        <v>1.3144099999999999E-6</v>
      </c>
      <c r="E8385" s="51">
        <v>8.2178400000000005E-8</v>
      </c>
      <c r="F8385" s="52">
        <v>1.18E-7</v>
      </c>
      <c r="G8385" s="53">
        <v>2.9432284000000002E-6</v>
      </c>
      <c r="H8385" s="53">
        <f t="shared" si="130"/>
        <v>1.5010464840000002E-6</v>
      </c>
    </row>
    <row r="8386" spans="1:8" x14ac:dyDescent="0.4">
      <c r="A8386" s="49"/>
      <c r="B8386" s="50" t="s">
        <v>416</v>
      </c>
      <c r="C8386" s="51">
        <v>1.6500000000000001E-6</v>
      </c>
      <c r="D8386" s="51">
        <v>1.08E-6</v>
      </c>
      <c r="E8386" s="51">
        <v>1.11E-7</v>
      </c>
      <c r="F8386" s="52">
        <v>2.3900000000000001E-7</v>
      </c>
      <c r="G8386" s="53">
        <v>3.0799999999999997E-6</v>
      </c>
      <c r="H8386" s="53">
        <f t="shared" si="130"/>
        <v>1.5707999999999999E-6</v>
      </c>
    </row>
    <row r="8387" spans="1:8" x14ac:dyDescent="0.4">
      <c r="A8387" s="49"/>
      <c r="B8387" s="50" t="s">
        <v>398</v>
      </c>
      <c r="C8387" s="51">
        <v>9.2395400000000007E-7</v>
      </c>
      <c r="D8387" s="51">
        <v>1.46396E-6</v>
      </c>
      <c r="E8387" s="51">
        <v>2.4881399999999997E-7</v>
      </c>
      <c r="F8387" s="52">
        <v>4.5999999999999999E-7</v>
      </c>
      <c r="G8387" s="53">
        <v>3.0967279999999999E-6</v>
      </c>
      <c r="H8387" s="53">
        <f t="shared" si="130"/>
        <v>1.57933128E-6</v>
      </c>
    </row>
    <row r="8388" spans="1:8" x14ac:dyDescent="0.4">
      <c r="A8388" s="49"/>
      <c r="B8388" s="50" t="s">
        <v>473</v>
      </c>
      <c r="C8388" s="51">
        <v>4.7141600000000002E-7</v>
      </c>
      <c r="D8388" s="51">
        <v>2.0087200000000001E-6</v>
      </c>
      <c r="E8388" s="51">
        <v>5.14424E-8</v>
      </c>
      <c r="F8388" s="52">
        <v>7.5900000000000006E-7</v>
      </c>
      <c r="G8388" s="53">
        <v>3.2905784000000003E-6</v>
      </c>
      <c r="H8388" s="53">
        <f t="shared" si="130"/>
        <v>1.6781949840000001E-6</v>
      </c>
    </row>
    <row r="8389" spans="1:8" x14ac:dyDescent="0.4">
      <c r="A8389" s="49"/>
      <c r="B8389" s="50" t="s">
        <v>351</v>
      </c>
      <c r="C8389" s="51">
        <v>1.2530300000000001E-6</v>
      </c>
      <c r="D8389" s="51">
        <v>6.7853900000000006E-7</v>
      </c>
      <c r="E8389" s="51">
        <v>7.2253099999999997E-7</v>
      </c>
      <c r="F8389" s="52">
        <v>7.0799999999999993E-7</v>
      </c>
      <c r="G8389" s="53">
        <v>3.3621000000000004E-6</v>
      </c>
      <c r="H8389" s="53">
        <f t="shared" si="130"/>
        <v>1.7146710000000003E-6</v>
      </c>
    </row>
    <row r="8390" spans="1:8" x14ac:dyDescent="0.4">
      <c r="A8390" s="49"/>
      <c r="B8390" s="50" t="s">
        <v>407</v>
      </c>
      <c r="C8390" s="51">
        <v>7.1699999999999997E-7</v>
      </c>
      <c r="D8390" s="51">
        <v>2.5799999999999999E-6</v>
      </c>
      <c r="E8390" s="51">
        <v>4.0800000000000001E-8</v>
      </c>
      <c r="F8390" s="52">
        <v>1.12E-7</v>
      </c>
      <c r="G8390" s="53">
        <v>3.4498E-6</v>
      </c>
      <c r="H8390" s="53">
        <f t="shared" si="130"/>
        <v>1.759398E-6</v>
      </c>
    </row>
    <row r="8391" spans="1:8" x14ac:dyDescent="0.4">
      <c r="A8391" s="49"/>
      <c r="B8391" s="50" t="s">
        <v>446</v>
      </c>
      <c r="C8391" s="51">
        <v>7.5300000000000003E-7</v>
      </c>
      <c r="D8391" s="51">
        <v>2.04E-6</v>
      </c>
      <c r="E8391" s="51">
        <v>2.0699999999999999E-7</v>
      </c>
      <c r="F8391" s="52">
        <v>5.1099999999999996E-7</v>
      </c>
      <c r="G8391" s="53">
        <v>3.5110000000000004E-6</v>
      </c>
      <c r="H8391" s="53">
        <f t="shared" si="130"/>
        <v>1.7906100000000001E-6</v>
      </c>
    </row>
    <row r="8392" spans="1:8" x14ac:dyDescent="0.4">
      <c r="A8392" s="49"/>
      <c r="B8392" s="50" t="s">
        <v>306</v>
      </c>
      <c r="C8392" s="51">
        <v>8.5082599999999995E-7</v>
      </c>
      <c r="D8392" s="51">
        <v>2.1683999999999999E-6</v>
      </c>
      <c r="E8392" s="51">
        <v>1.09974E-7</v>
      </c>
      <c r="F8392" s="52">
        <v>4.4999999999999998E-7</v>
      </c>
      <c r="G8392" s="53">
        <v>3.5792E-6</v>
      </c>
      <c r="H8392" s="53">
        <f t="shared" si="130"/>
        <v>1.8253919999999999E-6</v>
      </c>
    </row>
    <row r="8393" spans="1:8" x14ac:dyDescent="0.4">
      <c r="A8393" s="49"/>
      <c r="B8393" s="50" t="s">
        <v>455</v>
      </c>
      <c r="C8393" s="51">
        <v>1.3305800000000001E-6</v>
      </c>
      <c r="D8393" s="51">
        <v>9.2104899999999992E-7</v>
      </c>
      <c r="E8393" s="51">
        <v>4.4675800000000001E-7</v>
      </c>
      <c r="F8393" s="52">
        <v>9.9099999999999991E-7</v>
      </c>
      <c r="G8393" s="53">
        <v>3.6893869999999996E-6</v>
      </c>
      <c r="H8393" s="53">
        <f t="shared" ref="H8393:H8456" si="131">G8393*0.51</f>
        <v>1.8815873699999998E-6</v>
      </c>
    </row>
    <row r="8394" spans="1:8" x14ac:dyDescent="0.4">
      <c r="A8394" s="49"/>
      <c r="B8394" s="50" t="s">
        <v>414</v>
      </c>
      <c r="C8394" s="51">
        <v>1.87077E-6</v>
      </c>
      <c r="D8394" s="51">
        <v>1.27473E-6</v>
      </c>
      <c r="E8394" s="51">
        <v>1.1782099999999999E-7</v>
      </c>
      <c r="F8394" s="52">
        <v>4.39E-7</v>
      </c>
      <c r="G8394" s="53">
        <v>3.7023210000000001E-6</v>
      </c>
      <c r="H8394" s="53">
        <f t="shared" si="131"/>
        <v>1.88818371E-6</v>
      </c>
    </row>
    <row r="8395" spans="1:8" x14ac:dyDescent="0.4">
      <c r="A8395" s="49"/>
      <c r="B8395" s="50" t="s">
        <v>342</v>
      </c>
      <c r="C8395" s="51">
        <v>1.3893799999999999E-6</v>
      </c>
      <c r="D8395" s="51">
        <v>1.29087E-6</v>
      </c>
      <c r="E8395" s="51">
        <v>8.6117899999999996E-7</v>
      </c>
      <c r="F8395" s="52">
        <v>3.6100000000000002E-7</v>
      </c>
      <c r="G8395" s="53">
        <v>3.9024289999999994E-6</v>
      </c>
      <c r="H8395" s="53">
        <f t="shared" si="131"/>
        <v>1.9902387899999999E-6</v>
      </c>
    </row>
    <row r="8396" spans="1:8" x14ac:dyDescent="0.4">
      <c r="A8396" s="49"/>
      <c r="B8396" s="50" t="s">
        <v>238</v>
      </c>
      <c r="C8396" s="51">
        <v>1.84E-6</v>
      </c>
      <c r="D8396" s="51">
        <v>1.8899999999999999E-6</v>
      </c>
      <c r="E8396" s="51">
        <v>6.760000000000001E-8</v>
      </c>
      <c r="F8396" s="52">
        <v>3.46E-7</v>
      </c>
      <c r="G8396" s="53">
        <v>4.1435999999999996E-6</v>
      </c>
      <c r="H8396" s="53">
        <f t="shared" si="131"/>
        <v>2.1132359999999997E-6</v>
      </c>
    </row>
    <row r="8397" spans="1:8" x14ac:dyDescent="0.4">
      <c r="A8397" s="49"/>
      <c r="B8397" s="50" t="s">
        <v>421</v>
      </c>
      <c r="C8397" s="51">
        <v>1.03664E-6</v>
      </c>
      <c r="D8397" s="51">
        <v>3.0621099999999997E-6</v>
      </c>
      <c r="E8397" s="51">
        <v>8.9281099999999996E-8</v>
      </c>
      <c r="F8397" s="52">
        <v>7.54E-7</v>
      </c>
      <c r="G8397" s="53">
        <v>4.9420311E-6</v>
      </c>
      <c r="H8397" s="53">
        <f t="shared" si="131"/>
        <v>2.520435861E-6</v>
      </c>
    </row>
    <row r="8398" spans="1:8" x14ac:dyDescent="0.4">
      <c r="A8398" s="49"/>
      <c r="B8398" s="50" t="s">
        <v>427</v>
      </c>
      <c r="C8398" s="51">
        <v>1.9331000000000002E-6</v>
      </c>
      <c r="D8398" s="51">
        <v>1.43737E-6</v>
      </c>
      <c r="E8398" s="51">
        <v>8.4285699999999999E-7</v>
      </c>
      <c r="F8398" s="52">
        <v>8.9599999999999998E-7</v>
      </c>
      <c r="G8398" s="53">
        <v>5.109327E-6</v>
      </c>
      <c r="H8398" s="53">
        <f t="shared" si="131"/>
        <v>2.6057567700000002E-6</v>
      </c>
    </row>
    <row r="8399" spans="1:8" x14ac:dyDescent="0.4">
      <c r="A8399" s="49"/>
      <c r="B8399" s="50" t="s">
        <v>466</v>
      </c>
      <c r="C8399" s="51">
        <v>2.1538099999999999E-6</v>
      </c>
      <c r="D8399" s="51">
        <v>2.4745900000000001E-6</v>
      </c>
      <c r="E8399" s="51">
        <v>3.8415000000000001E-7</v>
      </c>
      <c r="F8399" s="52">
        <v>5.7199999999999999E-7</v>
      </c>
      <c r="G8399" s="53">
        <v>5.5845499999999989E-6</v>
      </c>
      <c r="H8399" s="53">
        <f t="shared" si="131"/>
        <v>2.8481204999999993E-6</v>
      </c>
    </row>
    <row r="8400" spans="1:8" x14ac:dyDescent="0.4">
      <c r="A8400" s="49"/>
      <c r="B8400" s="50" t="s">
        <v>405</v>
      </c>
      <c r="C8400" s="51">
        <v>2.2415000000000001E-6</v>
      </c>
      <c r="D8400" s="51">
        <v>2.93048E-6</v>
      </c>
      <c r="E8400" s="51">
        <v>5.6195500000000001E-7</v>
      </c>
      <c r="F8400" s="52">
        <v>6.0099999999999994E-7</v>
      </c>
      <c r="G8400" s="53">
        <v>6.334935E-6</v>
      </c>
      <c r="H8400" s="53">
        <f t="shared" si="131"/>
        <v>3.23081685E-6</v>
      </c>
    </row>
    <row r="8401" spans="1:8" x14ac:dyDescent="0.4">
      <c r="A8401" s="49"/>
      <c r="B8401" s="50" t="s">
        <v>436</v>
      </c>
      <c r="C8401" s="51">
        <v>2.7972099999999999E-6</v>
      </c>
      <c r="D8401" s="51">
        <v>2.6274399999999999E-6</v>
      </c>
      <c r="E8401" s="51">
        <v>6.1623500000000004E-7</v>
      </c>
      <c r="F8401" s="52">
        <v>1.22E-6</v>
      </c>
      <c r="G8401" s="53">
        <v>7.2608849999999992E-6</v>
      </c>
      <c r="H8401" s="53">
        <f t="shared" si="131"/>
        <v>3.7030513499999997E-6</v>
      </c>
    </row>
    <row r="8402" spans="1:8" x14ac:dyDescent="0.4">
      <c r="A8402" s="49"/>
      <c r="B8402" s="50" t="s">
        <v>379</v>
      </c>
      <c r="C8402" s="51">
        <v>2.6909200000000001E-6</v>
      </c>
      <c r="D8402" s="51">
        <v>1.5345599999999998E-6</v>
      </c>
      <c r="E8402" s="51">
        <v>1.05364E-6</v>
      </c>
      <c r="F8402" s="52">
        <v>2.5999999999999997E-6</v>
      </c>
      <c r="G8402" s="53">
        <v>7.8791200000000002E-6</v>
      </c>
      <c r="H8402" s="53">
        <f t="shared" si="131"/>
        <v>4.0183512000000004E-6</v>
      </c>
    </row>
    <row r="8403" spans="1:8" x14ac:dyDescent="0.4">
      <c r="A8403" s="49"/>
      <c r="B8403" s="50" t="s">
        <v>358</v>
      </c>
      <c r="C8403" s="51">
        <v>3.14E-6</v>
      </c>
      <c r="D8403" s="51">
        <v>3.5300000000000001E-6</v>
      </c>
      <c r="E8403" s="51">
        <v>5.2800000000000007E-7</v>
      </c>
      <c r="F8403" s="52">
        <v>1.0499999999999999E-6</v>
      </c>
      <c r="G8403" s="53">
        <v>8.2479999999999996E-6</v>
      </c>
      <c r="H8403" s="53">
        <f t="shared" si="131"/>
        <v>4.2064799999999997E-6</v>
      </c>
    </row>
    <row r="8404" spans="1:8" x14ac:dyDescent="0.4">
      <c r="A8404" s="49"/>
      <c r="B8404" s="50" t="s">
        <v>417</v>
      </c>
      <c r="C8404" s="51">
        <v>4.3045999999999994E-6</v>
      </c>
      <c r="D8404" s="51">
        <v>1.6876199999999999E-6</v>
      </c>
      <c r="E8404" s="51">
        <v>8.3259899999999995E-7</v>
      </c>
      <c r="F8404" s="52">
        <v>2.0600000000000002E-6</v>
      </c>
      <c r="G8404" s="53">
        <v>8.8848189999999987E-6</v>
      </c>
      <c r="H8404" s="53">
        <f t="shared" si="131"/>
        <v>4.5312576899999998E-6</v>
      </c>
    </row>
    <row r="8405" spans="1:8" x14ac:dyDescent="0.4">
      <c r="A8405" s="49"/>
      <c r="B8405" s="50" t="s">
        <v>384</v>
      </c>
      <c r="C8405" s="51">
        <v>3.2171199999999998E-6</v>
      </c>
      <c r="D8405" s="51">
        <v>1.5510100000000001E-6</v>
      </c>
      <c r="E8405" s="51">
        <v>1.88863E-6</v>
      </c>
      <c r="F8405" s="52">
        <v>3.4299999999999998E-6</v>
      </c>
      <c r="G8405" s="53">
        <v>1.008676E-5</v>
      </c>
      <c r="H8405" s="53">
        <f t="shared" si="131"/>
        <v>5.1442476000000005E-6</v>
      </c>
    </row>
    <row r="8406" spans="1:8" x14ac:dyDescent="0.4">
      <c r="A8406" s="49"/>
      <c r="B8406" s="50" t="s">
        <v>363</v>
      </c>
      <c r="C8406" s="51">
        <v>7.5193500000000003E-6</v>
      </c>
      <c r="D8406" s="51">
        <v>4.3934500000000003E-6</v>
      </c>
      <c r="E8406" s="51">
        <v>3.8455699999999997E-6</v>
      </c>
      <c r="F8406" s="52">
        <v>3.7900000000000001E-6</v>
      </c>
      <c r="G8406" s="53">
        <v>1.9548370000000002E-5</v>
      </c>
      <c r="H8406" s="53">
        <f t="shared" si="131"/>
        <v>9.9696687000000008E-6</v>
      </c>
    </row>
    <row r="8407" spans="1:8" x14ac:dyDescent="0.4">
      <c r="A8407" s="44" t="s">
        <v>291</v>
      </c>
      <c r="B8407" s="45" t="s">
        <v>407</v>
      </c>
      <c r="C8407" s="46">
        <v>7.5949699999999999E-9</v>
      </c>
      <c r="D8407" s="46">
        <v>4.6336100000000001E-9</v>
      </c>
      <c r="E8407" s="46">
        <v>3.5425800000000001E-10</v>
      </c>
      <c r="F8407" s="47">
        <v>1.7000000000000001E-9</v>
      </c>
      <c r="G8407" s="48">
        <v>1.4282837999999999E-8</v>
      </c>
      <c r="H8407" s="48">
        <f t="shared" si="131"/>
        <v>7.2842473799999999E-9</v>
      </c>
    </row>
    <row r="8408" spans="1:8" x14ac:dyDescent="0.4">
      <c r="A8408" s="49"/>
      <c r="B8408" s="50" t="s">
        <v>334</v>
      </c>
      <c r="C8408" s="51">
        <v>9.4791599999999998E-9</v>
      </c>
      <c r="D8408" s="51">
        <v>5.7831400000000004E-9</v>
      </c>
      <c r="E8408" s="51">
        <v>4.4214300000000001E-10</v>
      </c>
      <c r="F8408" s="52">
        <v>2.1200000000000001E-9</v>
      </c>
      <c r="G8408" s="53">
        <v>1.7824443E-8</v>
      </c>
      <c r="H8408" s="53">
        <f t="shared" si="131"/>
        <v>9.0904659299999998E-9</v>
      </c>
    </row>
    <row r="8409" spans="1:8" x14ac:dyDescent="0.4">
      <c r="A8409" s="49"/>
      <c r="B8409" s="50" t="s">
        <v>418</v>
      </c>
      <c r="C8409" s="51">
        <v>1.2914000000000001E-8</v>
      </c>
      <c r="D8409" s="51">
        <v>7.8787100000000008E-9</v>
      </c>
      <c r="E8409" s="51">
        <v>6.0235800000000006E-10</v>
      </c>
      <c r="F8409" s="52">
        <v>2.8899999999999997E-9</v>
      </c>
      <c r="G8409" s="53">
        <v>2.4285068000000004E-8</v>
      </c>
      <c r="H8409" s="53">
        <f t="shared" si="131"/>
        <v>1.2385384680000002E-8</v>
      </c>
    </row>
    <row r="8410" spans="1:8" x14ac:dyDescent="0.4">
      <c r="A8410" s="49"/>
      <c r="B8410" s="50" t="s">
        <v>219</v>
      </c>
      <c r="C8410" s="51">
        <v>1.2812299999999999E-8</v>
      </c>
      <c r="D8410" s="51">
        <v>7.6650999999999999E-9</v>
      </c>
      <c r="E8410" s="51">
        <v>1.39136E-9</v>
      </c>
      <c r="F8410" s="52">
        <v>3.65E-9</v>
      </c>
      <c r="G8410" s="53">
        <v>2.5518760000000001E-8</v>
      </c>
      <c r="H8410" s="53">
        <f t="shared" si="131"/>
        <v>1.3014567600000001E-8</v>
      </c>
    </row>
    <row r="8411" spans="1:8" x14ac:dyDescent="0.4">
      <c r="A8411" s="49"/>
      <c r="B8411" s="50" t="s">
        <v>458</v>
      </c>
      <c r="C8411" s="51">
        <v>1.7481699999999998E-8</v>
      </c>
      <c r="D8411" s="51">
        <v>1.0293900000000001E-8</v>
      </c>
      <c r="E8411" s="51">
        <v>3.4355899999999997E-9</v>
      </c>
      <c r="F8411" s="52">
        <v>5.7400000000000004E-9</v>
      </c>
      <c r="G8411" s="53">
        <v>3.6951189999999999E-8</v>
      </c>
      <c r="H8411" s="53">
        <f t="shared" si="131"/>
        <v>1.88451069E-8</v>
      </c>
    </row>
    <row r="8412" spans="1:8" x14ac:dyDescent="0.4">
      <c r="A8412" s="49"/>
      <c r="B8412" s="50" t="s">
        <v>345</v>
      </c>
      <c r="C8412" s="51">
        <v>1.5800000000000003E-8</v>
      </c>
      <c r="D8412" s="51">
        <v>2.0800000000000001E-8</v>
      </c>
      <c r="E8412" s="51">
        <v>7.9400000000000005E-10</v>
      </c>
      <c r="F8412" s="52">
        <v>3.1099999999999998E-9</v>
      </c>
      <c r="G8412" s="53">
        <v>4.0504000000000003E-8</v>
      </c>
      <c r="H8412" s="53">
        <f t="shared" si="131"/>
        <v>2.065704E-8</v>
      </c>
    </row>
    <row r="8413" spans="1:8" x14ac:dyDescent="0.4">
      <c r="A8413" s="49"/>
      <c r="B8413" s="50" t="s">
        <v>344</v>
      </c>
      <c r="C8413" s="51">
        <v>2.3413599999999999E-8</v>
      </c>
      <c r="D8413" s="51">
        <v>1.3679199999999999E-8</v>
      </c>
      <c r="E8413" s="51">
        <v>2.9735699999999997E-9</v>
      </c>
      <c r="F8413" s="52">
        <v>5.93E-9</v>
      </c>
      <c r="G8413" s="53">
        <v>4.5996369999999996E-8</v>
      </c>
      <c r="H8413" s="53">
        <f t="shared" si="131"/>
        <v>2.3458148699999997E-8</v>
      </c>
    </row>
    <row r="8414" spans="1:8" x14ac:dyDescent="0.4">
      <c r="A8414" s="49"/>
      <c r="B8414" s="50" t="s">
        <v>354</v>
      </c>
      <c r="C8414" s="51">
        <v>3.0119799999999997E-8</v>
      </c>
      <c r="D8414" s="51">
        <v>1.7969099999999999E-8</v>
      </c>
      <c r="E8414" s="51">
        <v>7.5745299999999991E-9</v>
      </c>
      <c r="F8414" s="52">
        <v>1.14E-8</v>
      </c>
      <c r="G8414" s="53">
        <v>6.7063430000000008E-8</v>
      </c>
      <c r="H8414" s="53">
        <f t="shared" si="131"/>
        <v>3.4202349300000005E-8</v>
      </c>
    </row>
    <row r="8415" spans="1:8" x14ac:dyDescent="0.4">
      <c r="A8415" s="49"/>
      <c r="B8415" s="50" t="s">
        <v>216</v>
      </c>
      <c r="C8415" s="51">
        <v>3.1401600000000004E-8</v>
      </c>
      <c r="D8415" s="51">
        <v>2.04304E-8</v>
      </c>
      <c r="E8415" s="51">
        <v>8.5718399999999992E-9</v>
      </c>
      <c r="F8415" s="52">
        <v>1.2300000000000001E-8</v>
      </c>
      <c r="G8415" s="53">
        <v>7.2703840000000002E-8</v>
      </c>
      <c r="H8415" s="53">
        <f t="shared" si="131"/>
        <v>3.7078958400000004E-8</v>
      </c>
    </row>
    <row r="8416" spans="1:8" x14ac:dyDescent="0.4">
      <c r="A8416" s="49"/>
      <c r="B8416" s="50" t="s">
        <v>217</v>
      </c>
      <c r="C8416" s="51">
        <v>3.8296000000000001E-8</v>
      </c>
      <c r="D8416" s="51">
        <v>2.5302700000000002E-8</v>
      </c>
      <c r="E8416" s="51">
        <v>5.5615900000000004E-9</v>
      </c>
      <c r="F8416" s="52">
        <v>1.42E-8</v>
      </c>
      <c r="G8416" s="53">
        <v>8.3360289999999993E-8</v>
      </c>
      <c r="H8416" s="53">
        <f t="shared" si="131"/>
        <v>4.2513747899999997E-8</v>
      </c>
    </row>
    <row r="8417" spans="1:8" x14ac:dyDescent="0.4">
      <c r="A8417" s="49"/>
      <c r="B8417" s="50" t="s">
        <v>393</v>
      </c>
      <c r="C8417" s="51">
        <v>4.5729699999999997E-8</v>
      </c>
      <c r="D8417" s="51">
        <v>3.0400300000000004E-8</v>
      </c>
      <c r="E8417" s="51">
        <v>1.7895000000000001E-9</v>
      </c>
      <c r="F8417" s="52">
        <v>1.5999999999999998E-8</v>
      </c>
      <c r="G8417" s="53">
        <v>9.3919499999999983E-8</v>
      </c>
      <c r="H8417" s="53">
        <f t="shared" si="131"/>
        <v>4.789894499999999E-8</v>
      </c>
    </row>
    <row r="8418" spans="1:8" x14ac:dyDescent="0.4">
      <c r="A8418" s="49"/>
      <c r="B8418" s="50" t="s">
        <v>380</v>
      </c>
      <c r="C8418" s="51">
        <v>3.9961200000000001E-8</v>
      </c>
      <c r="D8418" s="51">
        <v>2.7694400000000001E-8</v>
      </c>
      <c r="E8418" s="51">
        <v>8.2829699999999992E-9</v>
      </c>
      <c r="F8418" s="52">
        <v>1.8700000000000002E-8</v>
      </c>
      <c r="G8418" s="53">
        <v>9.4638569999999993E-8</v>
      </c>
      <c r="H8418" s="53">
        <f t="shared" si="131"/>
        <v>4.8265670699999996E-8</v>
      </c>
    </row>
    <row r="8419" spans="1:8" x14ac:dyDescent="0.4">
      <c r="A8419" s="49"/>
      <c r="B8419" s="50" t="s">
        <v>448</v>
      </c>
      <c r="C8419" s="51">
        <v>4.2644400000000003E-8</v>
      </c>
      <c r="D8419" s="51">
        <v>4.06683E-8</v>
      </c>
      <c r="E8419" s="51">
        <v>2.2670000000000001E-9</v>
      </c>
      <c r="F8419" s="52">
        <v>9.39E-9</v>
      </c>
      <c r="G8419" s="53">
        <v>9.4969700000000006E-8</v>
      </c>
      <c r="H8419" s="53">
        <f t="shared" si="131"/>
        <v>4.8434547000000001E-8</v>
      </c>
    </row>
    <row r="8420" spans="1:8" x14ac:dyDescent="0.4">
      <c r="A8420" s="49"/>
      <c r="B8420" s="50" t="s">
        <v>284</v>
      </c>
      <c r="C8420" s="51">
        <v>4.7322499999999999E-8</v>
      </c>
      <c r="D8420" s="51">
        <v>3.2152299999999999E-8</v>
      </c>
      <c r="E8420" s="51">
        <v>1.0639899999999999E-8</v>
      </c>
      <c r="F8420" s="52">
        <v>1.7200000000000002E-8</v>
      </c>
      <c r="G8420" s="53">
        <v>1.073147E-7</v>
      </c>
      <c r="H8420" s="53">
        <f t="shared" si="131"/>
        <v>5.4730497000000004E-8</v>
      </c>
    </row>
    <row r="8421" spans="1:8" x14ac:dyDescent="0.4">
      <c r="A8421" s="49"/>
      <c r="B8421" s="50" t="s">
        <v>426</v>
      </c>
      <c r="C8421" s="51">
        <v>3.0496599999999997E-8</v>
      </c>
      <c r="D8421" s="51">
        <v>1.86868E-8</v>
      </c>
      <c r="E8421" s="51">
        <v>4.4866400000000001E-8</v>
      </c>
      <c r="F8421" s="52">
        <v>2.0999999999999999E-8</v>
      </c>
      <c r="G8421" s="53">
        <v>1.1504979999999999E-7</v>
      </c>
      <c r="H8421" s="53">
        <f t="shared" si="131"/>
        <v>5.8675397999999995E-8</v>
      </c>
    </row>
    <row r="8422" spans="1:8" x14ac:dyDescent="0.4">
      <c r="A8422" s="49"/>
      <c r="B8422" s="50" t="s">
        <v>445</v>
      </c>
      <c r="C8422" s="51">
        <v>5.8940500000000004E-8</v>
      </c>
      <c r="D8422" s="51">
        <v>3.9182599999999999E-8</v>
      </c>
      <c r="E8422" s="51">
        <v>2.3064699999999998E-9</v>
      </c>
      <c r="F8422" s="52">
        <v>2.0599999999999999E-8</v>
      </c>
      <c r="G8422" s="53">
        <v>1.2102956999999999E-7</v>
      </c>
      <c r="H8422" s="53">
        <f t="shared" si="131"/>
        <v>6.1725080699999996E-8</v>
      </c>
    </row>
    <row r="8423" spans="1:8" x14ac:dyDescent="0.4">
      <c r="A8423" s="49"/>
      <c r="B8423" s="50" t="s">
        <v>466</v>
      </c>
      <c r="C8423" s="51">
        <v>7.0346300000000003E-8</v>
      </c>
      <c r="D8423" s="51">
        <v>3.72806E-8</v>
      </c>
      <c r="E8423" s="51">
        <v>3.8952499999999998E-9</v>
      </c>
      <c r="F8423" s="52">
        <v>1.24E-8</v>
      </c>
      <c r="G8423" s="53">
        <v>1.2392215E-7</v>
      </c>
      <c r="H8423" s="53">
        <f t="shared" si="131"/>
        <v>6.32002965E-8</v>
      </c>
    </row>
    <row r="8424" spans="1:8" x14ac:dyDescent="0.4">
      <c r="A8424" s="49"/>
      <c r="B8424" s="50" t="s">
        <v>222</v>
      </c>
      <c r="C8424" s="51">
        <v>3.8220000000000001E-8</v>
      </c>
      <c r="D8424" s="51">
        <v>4.2769800000000001E-8</v>
      </c>
      <c r="E8424" s="51">
        <v>1.72658E-8</v>
      </c>
      <c r="F8424" s="52">
        <v>4.1999999999999999E-8</v>
      </c>
      <c r="G8424" s="53">
        <v>1.4025560000000001E-7</v>
      </c>
      <c r="H8424" s="53">
        <f t="shared" si="131"/>
        <v>7.1530356000000014E-8</v>
      </c>
    </row>
    <row r="8425" spans="1:8" x14ac:dyDescent="0.4">
      <c r="A8425" s="49"/>
      <c r="B8425" s="50" t="s">
        <v>399</v>
      </c>
      <c r="C8425" s="51">
        <v>5.8015400000000002E-8</v>
      </c>
      <c r="D8425" s="51">
        <v>4.4898299999999999E-8</v>
      </c>
      <c r="E8425" s="51">
        <v>1.97217E-8</v>
      </c>
      <c r="F8425" s="52">
        <v>2.7599999999999999E-8</v>
      </c>
      <c r="G8425" s="53">
        <v>1.5023539999999996E-7</v>
      </c>
      <c r="H8425" s="53">
        <f t="shared" si="131"/>
        <v>7.6620053999999978E-8</v>
      </c>
    </row>
    <row r="8426" spans="1:8" x14ac:dyDescent="0.4">
      <c r="A8426" s="49"/>
      <c r="B8426" s="50" t="s">
        <v>373</v>
      </c>
      <c r="C8426" s="51">
        <v>5.2640299999999997E-8</v>
      </c>
      <c r="D8426" s="51">
        <v>7.5844099999999993E-8</v>
      </c>
      <c r="E8426" s="51">
        <v>1.8731200000000002E-8</v>
      </c>
      <c r="F8426" s="52">
        <v>2.5399999999999999E-8</v>
      </c>
      <c r="G8426" s="53">
        <v>1.7261559999999999E-7</v>
      </c>
      <c r="H8426" s="53">
        <f t="shared" si="131"/>
        <v>8.8033955999999992E-8</v>
      </c>
    </row>
    <row r="8427" spans="1:8" x14ac:dyDescent="0.4">
      <c r="A8427" s="49"/>
      <c r="B8427" s="50" t="s">
        <v>358</v>
      </c>
      <c r="C8427" s="51">
        <v>7.0400000000000008E-8</v>
      </c>
      <c r="D8427" s="51">
        <v>5.2099999999999997E-8</v>
      </c>
      <c r="E8427" s="51">
        <v>1.85E-8</v>
      </c>
      <c r="F8427" s="52">
        <v>3.5800000000000003E-8</v>
      </c>
      <c r="G8427" s="53">
        <v>1.7679999999999999E-7</v>
      </c>
      <c r="H8427" s="53">
        <f t="shared" si="131"/>
        <v>9.0168000000000004E-8</v>
      </c>
    </row>
    <row r="8428" spans="1:8" x14ac:dyDescent="0.4">
      <c r="A8428" s="49"/>
      <c r="B8428" s="50" t="s">
        <v>391</v>
      </c>
      <c r="C8428" s="51">
        <v>5.9973099999999996E-8</v>
      </c>
      <c r="D8428" s="51">
        <v>1.2998600000000001E-7</v>
      </c>
      <c r="E8428" s="51">
        <v>2.0706199999999998E-8</v>
      </c>
      <c r="F8428" s="52">
        <v>1.42E-8</v>
      </c>
      <c r="G8428" s="53">
        <v>2.2486529999999997E-7</v>
      </c>
      <c r="H8428" s="53">
        <f t="shared" si="131"/>
        <v>1.1468130299999999E-7</v>
      </c>
    </row>
    <row r="8429" spans="1:8" x14ac:dyDescent="0.4">
      <c r="A8429" s="49"/>
      <c r="B8429" s="50" t="s">
        <v>159</v>
      </c>
      <c r="C8429" s="51">
        <v>8.4339300000000001E-8</v>
      </c>
      <c r="D8429" s="51">
        <v>4.4678999999999999E-8</v>
      </c>
      <c r="E8429" s="51">
        <v>6.312560000000001E-8</v>
      </c>
      <c r="F8429" s="52">
        <v>3.7E-8</v>
      </c>
      <c r="G8429" s="53">
        <v>2.2914390000000001E-7</v>
      </c>
      <c r="H8429" s="53">
        <f t="shared" si="131"/>
        <v>1.1686338900000001E-7</v>
      </c>
    </row>
    <row r="8430" spans="1:8" x14ac:dyDescent="0.4">
      <c r="A8430" s="49"/>
      <c r="B8430" s="50" t="s">
        <v>425</v>
      </c>
      <c r="C8430" s="51">
        <v>4.9039200000000004E-8</v>
      </c>
      <c r="D8430" s="51">
        <v>1.2917300000000001E-7</v>
      </c>
      <c r="E8430" s="51">
        <v>3.1467999999999994E-8</v>
      </c>
      <c r="F8430" s="52">
        <v>5.3300000000000001E-8</v>
      </c>
      <c r="G8430" s="53">
        <v>2.6298020000000003E-7</v>
      </c>
      <c r="H8430" s="53">
        <f t="shared" si="131"/>
        <v>1.3411990200000003E-7</v>
      </c>
    </row>
    <row r="8431" spans="1:8" x14ac:dyDescent="0.4">
      <c r="A8431" s="49"/>
      <c r="B8431" s="50" t="s">
        <v>220</v>
      </c>
      <c r="C8431" s="51">
        <v>1.2046899999999999E-7</v>
      </c>
      <c r="D8431" s="51">
        <v>8.3288200000000009E-8</v>
      </c>
      <c r="E8431" s="51">
        <v>1.6442400000000001E-8</v>
      </c>
      <c r="F8431" s="52">
        <v>4.3000000000000001E-8</v>
      </c>
      <c r="G8431" s="53">
        <v>2.6319960000000001E-7</v>
      </c>
      <c r="H8431" s="53">
        <f t="shared" si="131"/>
        <v>1.3423179600000001E-7</v>
      </c>
    </row>
    <row r="8432" spans="1:8" x14ac:dyDescent="0.4">
      <c r="A8432" s="49"/>
      <c r="B8432" s="50" t="s">
        <v>335</v>
      </c>
      <c r="C8432" s="51">
        <v>1.1545100000000001E-7</v>
      </c>
      <c r="D8432" s="51">
        <v>8.3349099999999993E-8</v>
      </c>
      <c r="E8432" s="51">
        <v>3.1548699999999997E-8</v>
      </c>
      <c r="F8432" s="52">
        <v>6.2199999999999988E-8</v>
      </c>
      <c r="G8432" s="53">
        <v>2.9254879999999994E-7</v>
      </c>
      <c r="H8432" s="53">
        <f t="shared" si="131"/>
        <v>1.4919988799999998E-7</v>
      </c>
    </row>
    <row r="8433" spans="1:8" x14ac:dyDescent="0.4">
      <c r="A8433" s="49"/>
      <c r="B8433" s="50" t="s">
        <v>419</v>
      </c>
      <c r="C8433" s="51">
        <v>1.1653E-7</v>
      </c>
      <c r="D8433" s="51">
        <v>9.373189999999999E-8</v>
      </c>
      <c r="E8433" s="51">
        <v>3.1830399999999996E-8</v>
      </c>
      <c r="F8433" s="52">
        <v>6.73E-8</v>
      </c>
      <c r="G8433" s="53">
        <v>3.0939229999999997E-7</v>
      </c>
      <c r="H8433" s="53">
        <f t="shared" si="131"/>
        <v>1.5779007299999999E-7</v>
      </c>
    </row>
    <row r="8434" spans="1:8" x14ac:dyDescent="0.4">
      <c r="A8434" s="49"/>
      <c r="B8434" s="50" t="s">
        <v>369</v>
      </c>
      <c r="C8434" s="51">
        <v>1.1471500000000001E-7</v>
      </c>
      <c r="D8434" s="51">
        <v>1.4345200000000001E-7</v>
      </c>
      <c r="E8434" s="51">
        <v>2.2224700000000002E-8</v>
      </c>
      <c r="F8434" s="52">
        <v>3.9700000000000005E-8</v>
      </c>
      <c r="G8434" s="53">
        <v>3.2009170000000003E-7</v>
      </c>
      <c r="H8434" s="53">
        <f t="shared" si="131"/>
        <v>1.6324676700000001E-7</v>
      </c>
    </row>
    <row r="8435" spans="1:8" x14ac:dyDescent="0.4">
      <c r="A8435" s="49"/>
      <c r="B8435" s="50" t="s">
        <v>370</v>
      </c>
      <c r="C8435" s="51">
        <v>1.1471500000000001E-7</v>
      </c>
      <c r="D8435" s="51">
        <v>1.4345200000000001E-7</v>
      </c>
      <c r="E8435" s="51">
        <v>2.2224700000000002E-8</v>
      </c>
      <c r="F8435" s="52">
        <v>3.9700000000000005E-8</v>
      </c>
      <c r="G8435" s="53">
        <v>3.2009170000000003E-7</v>
      </c>
      <c r="H8435" s="53">
        <f t="shared" si="131"/>
        <v>1.6324676700000001E-7</v>
      </c>
    </row>
    <row r="8436" spans="1:8" x14ac:dyDescent="0.4">
      <c r="A8436" s="49"/>
      <c r="B8436" s="50" t="s">
        <v>366</v>
      </c>
      <c r="C8436" s="51">
        <v>6.7584300000000008E-8</v>
      </c>
      <c r="D8436" s="51">
        <v>3.5933900000000001E-7</v>
      </c>
      <c r="E8436" s="51">
        <v>3.48601E-9</v>
      </c>
      <c r="F8436" s="52">
        <v>1.39E-8</v>
      </c>
      <c r="G8436" s="53">
        <v>4.4430931000000008E-7</v>
      </c>
      <c r="H8436" s="53">
        <f t="shared" si="131"/>
        <v>2.2659774810000004E-7</v>
      </c>
    </row>
    <row r="8437" spans="1:8" x14ac:dyDescent="0.4">
      <c r="A8437" s="49"/>
      <c r="B8437" s="50" t="s">
        <v>367</v>
      </c>
      <c r="C8437" s="51">
        <v>1.7432299999999999E-7</v>
      </c>
      <c r="D8437" s="51">
        <v>1.4779900000000001E-7</v>
      </c>
      <c r="E8437" s="51">
        <v>3.8631999999999998E-8</v>
      </c>
      <c r="F8437" s="52">
        <v>8.3599999999999994E-8</v>
      </c>
      <c r="G8437" s="53">
        <v>4.4435399999999998E-7</v>
      </c>
      <c r="H8437" s="53">
        <f t="shared" si="131"/>
        <v>2.2662054E-7</v>
      </c>
    </row>
    <row r="8438" spans="1:8" x14ac:dyDescent="0.4">
      <c r="A8438" s="49"/>
      <c r="B8438" s="50" t="s">
        <v>221</v>
      </c>
      <c r="C8438" s="51">
        <v>7.8233399999999992E-8</v>
      </c>
      <c r="D8438" s="51">
        <v>1.18606E-7</v>
      </c>
      <c r="E8438" s="51">
        <v>8.2616200000000001E-8</v>
      </c>
      <c r="F8438" s="52">
        <v>2.3800000000000001E-7</v>
      </c>
      <c r="G8438" s="53">
        <v>5.174556E-7</v>
      </c>
      <c r="H8438" s="53">
        <f t="shared" si="131"/>
        <v>2.63902356E-7</v>
      </c>
    </row>
    <row r="8439" spans="1:8" x14ac:dyDescent="0.4">
      <c r="A8439" s="49"/>
      <c r="B8439" s="50" t="s">
        <v>351</v>
      </c>
      <c r="C8439" s="51">
        <v>2.4003200000000001E-7</v>
      </c>
      <c r="D8439" s="51">
        <v>1.33084E-7</v>
      </c>
      <c r="E8439" s="51">
        <v>7.68142E-8</v>
      </c>
      <c r="F8439" s="52">
        <v>1.24E-7</v>
      </c>
      <c r="G8439" s="53">
        <v>5.7393019999999999E-7</v>
      </c>
      <c r="H8439" s="53">
        <f t="shared" si="131"/>
        <v>2.92704402E-7</v>
      </c>
    </row>
    <row r="8440" spans="1:8" x14ac:dyDescent="0.4">
      <c r="A8440" s="49"/>
      <c r="B8440" s="50" t="s">
        <v>342</v>
      </c>
      <c r="C8440" s="51">
        <v>2.16067E-7</v>
      </c>
      <c r="D8440" s="51">
        <v>1.8223100000000001E-7</v>
      </c>
      <c r="E8440" s="51">
        <v>1.3864699999999998E-7</v>
      </c>
      <c r="F8440" s="52">
        <v>8.2899999999999995E-8</v>
      </c>
      <c r="G8440" s="53">
        <v>6.1984500000000006E-7</v>
      </c>
      <c r="H8440" s="53">
        <f t="shared" si="131"/>
        <v>3.1612095000000006E-7</v>
      </c>
    </row>
    <row r="8441" spans="1:8" x14ac:dyDescent="0.4">
      <c r="A8441" s="49"/>
      <c r="B8441" s="50" t="s">
        <v>363</v>
      </c>
      <c r="C8441" s="51">
        <v>1.6295099999999999E-7</v>
      </c>
      <c r="D8441" s="51">
        <v>8.8162599999999998E-8</v>
      </c>
      <c r="E8441" s="51">
        <v>2.2284700000000001E-7</v>
      </c>
      <c r="F8441" s="52">
        <v>1.4600000000000001E-7</v>
      </c>
      <c r="G8441" s="53">
        <v>6.1996060000000001E-7</v>
      </c>
      <c r="H8441" s="53">
        <f t="shared" si="131"/>
        <v>3.1617990599999999E-7</v>
      </c>
    </row>
    <row r="8442" spans="1:8" x14ac:dyDescent="0.4">
      <c r="A8442" s="49"/>
      <c r="B8442" s="50" t="s">
        <v>471</v>
      </c>
      <c r="C8442" s="51">
        <v>2.8554600000000001E-7</v>
      </c>
      <c r="D8442" s="51">
        <v>2.6686100000000002E-7</v>
      </c>
      <c r="E8442" s="51">
        <v>5.0684800000000003E-8</v>
      </c>
      <c r="F8442" s="52">
        <v>4.88E-8</v>
      </c>
      <c r="G8442" s="53">
        <v>6.5189179999999996E-7</v>
      </c>
      <c r="H8442" s="53">
        <f t="shared" si="131"/>
        <v>3.3246481800000001E-7</v>
      </c>
    </row>
    <row r="8443" spans="1:8" x14ac:dyDescent="0.4">
      <c r="A8443" s="49"/>
      <c r="B8443" s="50" t="s">
        <v>352</v>
      </c>
      <c r="C8443" s="51">
        <v>3.2359700000000004E-7</v>
      </c>
      <c r="D8443" s="51">
        <v>1.4048E-7</v>
      </c>
      <c r="E8443" s="51">
        <v>8.3206200000000008E-8</v>
      </c>
      <c r="F8443" s="52">
        <v>1.7799999999999998E-7</v>
      </c>
      <c r="G8443" s="53">
        <v>7.2528320000000001E-7</v>
      </c>
      <c r="H8443" s="53">
        <f t="shared" si="131"/>
        <v>3.6989443200000002E-7</v>
      </c>
    </row>
    <row r="8444" spans="1:8" x14ac:dyDescent="0.4">
      <c r="A8444" s="49"/>
      <c r="B8444" s="50" t="s">
        <v>428</v>
      </c>
      <c r="C8444" s="51">
        <v>2.2812500000000001E-7</v>
      </c>
      <c r="D8444" s="51">
        <v>2.0776799999999998E-7</v>
      </c>
      <c r="E8444" s="51">
        <v>1.2242399999999999E-7</v>
      </c>
      <c r="F8444" s="52">
        <v>3.4799999999999999E-7</v>
      </c>
      <c r="G8444" s="53">
        <v>9.0631700000000005E-7</v>
      </c>
      <c r="H8444" s="53">
        <f t="shared" si="131"/>
        <v>4.6222167000000004E-7</v>
      </c>
    </row>
    <row r="8445" spans="1:8" x14ac:dyDescent="0.4">
      <c r="A8445" s="49"/>
      <c r="B8445" s="50" t="s">
        <v>436</v>
      </c>
      <c r="C8445" s="51">
        <v>4.13974E-7</v>
      </c>
      <c r="D8445" s="51">
        <v>3.0739100000000003E-7</v>
      </c>
      <c r="E8445" s="51">
        <v>8.3824200000000008E-8</v>
      </c>
      <c r="F8445" s="52">
        <v>1.74E-7</v>
      </c>
      <c r="G8445" s="53">
        <v>9.7918920000000008E-7</v>
      </c>
      <c r="H8445" s="53">
        <f t="shared" si="131"/>
        <v>4.9938649200000006E-7</v>
      </c>
    </row>
    <row r="8446" spans="1:8" x14ac:dyDescent="0.4">
      <c r="A8446" s="49"/>
      <c r="B8446" s="50" t="s">
        <v>390</v>
      </c>
      <c r="C8446" s="51">
        <v>2.13761E-7</v>
      </c>
      <c r="D8446" s="51">
        <v>3.89299E-7</v>
      </c>
      <c r="E8446" s="51">
        <v>1.8472799999999998E-7</v>
      </c>
      <c r="F8446" s="52">
        <v>3.3200000000000001E-7</v>
      </c>
      <c r="G8446" s="53">
        <v>1.1197879999999999E-6</v>
      </c>
      <c r="H8446" s="53">
        <f t="shared" si="131"/>
        <v>5.7109188E-7</v>
      </c>
    </row>
    <row r="8447" spans="1:8" x14ac:dyDescent="0.4">
      <c r="A8447" s="49"/>
      <c r="B8447" s="50" t="s">
        <v>431</v>
      </c>
      <c r="C8447" s="51">
        <v>3.5490700000000002E-7</v>
      </c>
      <c r="D8447" s="51">
        <v>7.7389400000000006E-7</v>
      </c>
      <c r="E8447" s="51">
        <v>1.93728E-7</v>
      </c>
      <c r="F8447" s="52">
        <v>8.47E-7</v>
      </c>
      <c r="G8447" s="53">
        <v>2.1695289999999999E-6</v>
      </c>
      <c r="H8447" s="53">
        <f t="shared" si="131"/>
        <v>1.1064597899999999E-6</v>
      </c>
    </row>
    <row r="8448" spans="1:8" x14ac:dyDescent="0.4">
      <c r="A8448" s="49"/>
      <c r="B8448" s="50" t="s">
        <v>362</v>
      </c>
      <c r="C8448" s="51">
        <v>1.7775199999999999E-7</v>
      </c>
      <c r="D8448" s="51">
        <v>5.1842900000000004E-7</v>
      </c>
      <c r="E8448" s="51">
        <v>3.9132000000000004E-7</v>
      </c>
      <c r="F8448" s="52">
        <v>1.1399999999999999E-6</v>
      </c>
      <c r="G8448" s="53">
        <v>2.2275009999999997E-6</v>
      </c>
      <c r="H8448" s="53">
        <f t="shared" si="131"/>
        <v>1.1360255099999998E-6</v>
      </c>
    </row>
    <row r="8449" spans="1:8" x14ac:dyDescent="0.4">
      <c r="A8449" s="49"/>
      <c r="B8449" s="50" t="s">
        <v>383</v>
      </c>
      <c r="C8449" s="51">
        <v>2.3496899999999999E-7</v>
      </c>
      <c r="D8449" s="51">
        <v>7.9540000000000004E-7</v>
      </c>
      <c r="E8449" s="51">
        <v>3.9276799999999999E-7</v>
      </c>
      <c r="F8449" s="52">
        <v>1.2299999999999999E-6</v>
      </c>
      <c r="G8449" s="53">
        <v>2.653137E-6</v>
      </c>
      <c r="H8449" s="53">
        <f t="shared" si="131"/>
        <v>1.35309987E-6</v>
      </c>
    </row>
    <row r="8450" spans="1:8" x14ac:dyDescent="0.4">
      <c r="A8450" s="49"/>
      <c r="B8450" s="50" t="s">
        <v>424</v>
      </c>
      <c r="C8450" s="51">
        <v>1.22873E-6</v>
      </c>
      <c r="D8450" s="51">
        <v>4.9443099999999999E-7</v>
      </c>
      <c r="E8450" s="51">
        <v>3.5642099999999999E-7</v>
      </c>
      <c r="F8450" s="52">
        <v>5.8800000000000002E-7</v>
      </c>
      <c r="G8450" s="53">
        <v>2.667582E-6</v>
      </c>
      <c r="H8450" s="53">
        <f t="shared" si="131"/>
        <v>1.3604668200000001E-6</v>
      </c>
    </row>
    <row r="8451" spans="1:8" x14ac:dyDescent="0.4">
      <c r="A8451" s="44" t="s">
        <v>322</v>
      </c>
      <c r="B8451" s="45" t="s">
        <v>384</v>
      </c>
      <c r="C8451" s="46">
        <v>1.5155299999999998E-7</v>
      </c>
      <c r="D8451" s="46">
        <v>8.6761099999999997E-8</v>
      </c>
      <c r="E8451" s="46">
        <v>1.2404099999999999E-7</v>
      </c>
      <c r="F8451" s="47">
        <v>2.3200000000000001E-7</v>
      </c>
      <c r="G8451" s="48">
        <v>5.9435510000000005E-7</v>
      </c>
      <c r="H8451" s="48">
        <f t="shared" si="131"/>
        <v>3.0312110100000005E-7</v>
      </c>
    </row>
    <row r="8452" spans="1:8" x14ac:dyDescent="0.4">
      <c r="A8452" s="49"/>
      <c r="B8452" s="50" t="s">
        <v>365</v>
      </c>
      <c r="C8452" s="51">
        <v>2.04679E-7</v>
      </c>
      <c r="D8452" s="51">
        <v>1.02689E-7</v>
      </c>
      <c r="E8452" s="51">
        <v>1.31399E-7</v>
      </c>
      <c r="F8452" s="52">
        <v>2.4200000000000002E-7</v>
      </c>
      <c r="G8452" s="53">
        <v>6.8076700000000005E-7</v>
      </c>
      <c r="H8452" s="53">
        <f t="shared" si="131"/>
        <v>3.4719117000000004E-7</v>
      </c>
    </row>
    <row r="8453" spans="1:8" x14ac:dyDescent="0.4">
      <c r="A8453" s="49"/>
      <c r="B8453" s="50" t="s">
        <v>321</v>
      </c>
      <c r="C8453" s="51">
        <v>2.6204499999999996E-7</v>
      </c>
      <c r="D8453" s="51">
        <v>1.5017900000000001E-7</v>
      </c>
      <c r="E8453" s="51">
        <v>1.3582999999999999E-7</v>
      </c>
      <c r="F8453" s="52">
        <v>2.8099999999999999E-7</v>
      </c>
      <c r="G8453" s="53">
        <v>8.2905399999999993E-7</v>
      </c>
      <c r="H8453" s="53">
        <f t="shared" si="131"/>
        <v>4.2281753999999999E-7</v>
      </c>
    </row>
    <row r="8454" spans="1:8" x14ac:dyDescent="0.4">
      <c r="A8454" s="49"/>
      <c r="B8454" s="50" t="s">
        <v>379</v>
      </c>
      <c r="C8454" s="51">
        <v>2.9211900000000002E-7</v>
      </c>
      <c r="D8454" s="51">
        <v>1.4805800000000001E-7</v>
      </c>
      <c r="E8454" s="51">
        <v>1.38359E-7</v>
      </c>
      <c r="F8454" s="52">
        <v>2.9300000000000004E-7</v>
      </c>
      <c r="G8454" s="53">
        <v>8.7153599999999998E-7</v>
      </c>
      <c r="H8454" s="53">
        <f t="shared" si="131"/>
        <v>4.4448335999999998E-7</v>
      </c>
    </row>
    <row r="8455" spans="1:8" x14ac:dyDescent="0.4">
      <c r="A8455" s="49"/>
      <c r="B8455" s="50" t="s">
        <v>427</v>
      </c>
      <c r="C8455" s="51">
        <v>3.8293E-7</v>
      </c>
      <c r="D8455" s="51">
        <v>3.5242700000000001E-7</v>
      </c>
      <c r="E8455" s="51">
        <v>1.4976099999999999E-7</v>
      </c>
      <c r="F8455" s="52">
        <v>1.7499999999999999E-7</v>
      </c>
      <c r="G8455" s="53">
        <v>1.0601180000000001E-6</v>
      </c>
      <c r="H8455" s="53">
        <f t="shared" si="131"/>
        <v>5.4066018000000004E-7</v>
      </c>
    </row>
    <row r="8456" spans="1:8" x14ac:dyDescent="0.4">
      <c r="A8456" s="49"/>
      <c r="B8456" s="50" t="s">
        <v>471</v>
      </c>
      <c r="C8456" s="51">
        <v>5.8738699999999994E-7</v>
      </c>
      <c r="D8456" s="51">
        <v>5.40145E-7</v>
      </c>
      <c r="E8456" s="51">
        <v>1.07848E-7</v>
      </c>
      <c r="F8456" s="52">
        <v>1.0700000000000001E-7</v>
      </c>
      <c r="G8456" s="53">
        <v>1.3423800000000001E-6</v>
      </c>
      <c r="H8456" s="53">
        <f t="shared" si="131"/>
        <v>6.8461380000000006E-7</v>
      </c>
    </row>
    <row r="8457" spans="1:8" x14ac:dyDescent="0.4">
      <c r="A8457" s="49"/>
      <c r="B8457" s="50" t="s">
        <v>221</v>
      </c>
      <c r="C8457" s="51">
        <v>4.0336999999999999E-7</v>
      </c>
      <c r="D8457" s="51">
        <v>7.5594599999999993E-7</v>
      </c>
      <c r="E8457" s="51">
        <v>4.0712200000000001E-7</v>
      </c>
      <c r="F8457" s="52">
        <v>1.2500000000000001E-6</v>
      </c>
      <c r="G8457" s="53">
        <v>2.816438E-6</v>
      </c>
      <c r="H8457" s="53">
        <f t="shared" ref="H8457:H8461" si="132">G8457*0.51</f>
        <v>1.43638338E-6</v>
      </c>
    </row>
    <row r="8458" spans="1:8" x14ac:dyDescent="0.4">
      <c r="A8458" s="49"/>
      <c r="B8458" s="50" t="s">
        <v>383</v>
      </c>
      <c r="C8458" s="51">
        <v>2.3920900000000001E-7</v>
      </c>
      <c r="D8458" s="51">
        <v>5.9277199999999993E-7</v>
      </c>
      <c r="E8458" s="51">
        <v>5.9852699999999997E-7</v>
      </c>
      <c r="F8458" s="52">
        <v>1.6500000000000001E-6</v>
      </c>
      <c r="G8458" s="53">
        <v>3.0805080000000002E-6</v>
      </c>
      <c r="H8458" s="53">
        <f t="shared" si="132"/>
        <v>1.5710590800000001E-6</v>
      </c>
    </row>
    <row r="8459" spans="1:8" x14ac:dyDescent="0.4">
      <c r="A8459" s="49"/>
      <c r="B8459" s="50" t="s">
        <v>362</v>
      </c>
      <c r="C8459" s="51">
        <v>2.9364799999999998E-7</v>
      </c>
      <c r="D8459" s="51">
        <v>8.1546999999999998E-7</v>
      </c>
      <c r="E8459" s="51">
        <v>6.2401499999999997E-7</v>
      </c>
      <c r="F8459" s="52">
        <v>1.8699999999999999E-6</v>
      </c>
      <c r="G8459" s="53">
        <v>3.6031329999999997E-6</v>
      </c>
      <c r="H8459" s="53">
        <f t="shared" si="132"/>
        <v>1.83759783E-6</v>
      </c>
    </row>
    <row r="8460" spans="1:8" x14ac:dyDescent="0.4">
      <c r="A8460" s="49"/>
      <c r="B8460" s="50" t="s">
        <v>459</v>
      </c>
      <c r="C8460" s="51">
        <v>2.1411199999999998E-6</v>
      </c>
      <c r="D8460" s="51">
        <v>4.2480800000000003E-6</v>
      </c>
      <c r="E8460" s="51">
        <v>1.0204000000000001E-7</v>
      </c>
      <c r="F8460" s="52">
        <v>5.6100000000000001E-7</v>
      </c>
      <c r="G8460" s="53">
        <v>7.0522400000000003E-6</v>
      </c>
      <c r="H8460" s="53">
        <f t="shared" si="132"/>
        <v>3.5966424000000001E-6</v>
      </c>
    </row>
    <row r="8461" spans="1:8" x14ac:dyDescent="0.4">
      <c r="A8461" s="57"/>
      <c r="B8461" s="58" t="s">
        <v>424</v>
      </c>
      <c r="C8461" s="59">
        <v>4.2746900000000001E-6</v>
      </c>
      <c r="D8461" s="59">
        <v>1.58041E-6</v>
      </c>
      <c r="E8461" s="59">
        <v>9.0195800000000001E-7</v>
      </c>
      <c r="F8461" s="60">
        <v>1.68E-6</v>
      </c>
      <c r="G8461" s="61">
        <v>8.437058000000001E-6</v>
      </c>
      <c r="H8461" s="53">
        <f t="shared" si="132"/>
        <v>4.3028995800000005E-6</v>
      </c>
    </row>
  </sheetData>
  <sheetProtection algorithmName="SHA-512" hashValue="GjEfXI0qYAabBFLjlS8fI6i31beXJMnei8nYIag7xCpHXltRc4VOzkyjVqBg/k1ltbvXyD9Uu/2tSF+sDjP+FQ==" saltValue="vC5e82pIsiYA23cdhRIrjg==" spinCount="100000" sheet="1" objects="1" scenarios="1"/>
  <mergeCells count="2">
    <mergeCell ref="A1:G1"/>
    <mergeCell ref="A2:H2"/>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781E1-E530-4E61-8D73-ABC24126AED3}">
  <sheetPr>
    <tabColor theme="4"/>
  </sheetPr>
  <dimension ref="A1:Q276"/>
  <sheetViews>
    <sheetView topLeftCell="A348" zoomScaleNormal="100" workbookViewId="0">
      <selection activeCell="B180" sqref="B1:G1048576"/>
    </sheetView>
  </sheetViews>
  <sheetFormatPr baseColWidth="10" defaultColWidth="11.4609375" defaultRowHeight="14.6" x14ac:dyDescent="0.4"/>
  <cols>
    <col min="1" max="1" width="35" style="93" customWidth="1"/>
    <col min="2" max="2" width="33.3046875" hidden="1" customWidth="1"/>
    <col min="3" max="3" width="21.69140625" hidden="1" customWidth="1"/>
    <col min="4" max="7" width="11.53515625" hidden="1" customWidth="1"/>
    <col min="8" max="9" width="11.53515625" customWidth="1"/>
  </cols>
  <sheetData>
    <row r="1" spans="1:17" ht="20.6" thickBot="1" x14ac:dyDescent="0.55000000000000004">
      <c r="A1" s="226" t="s">
        <v>30</v>
      </c>
      <c r="B1" s="221"/>
      <c r="C1" s="222"/>
      <c r="D1" s="222"/>
      <c r="E1" s="222"/>
      <c r="F1" s="222"/>
      <c r="G1" s="224" t="s">
        <v>520</v>
      </c>
      <c r="H1" s="222"/>
      <c r="I1" s="222"/>
      <c r="J1" s="222"/>
      <c r="K1" s="222"/>
      <c r="L1" s="223"/>
      <c r="M1" s="1"/>
      <c r="N1" s="1"/>
      <c r="O1" s="1"/>
      <c r="P1" s="1"/>
      <c r="Q1" s="1"/>
    </row>
    <row r="2" spans="1:17" x14ac:dyDescent="0.4">
      <c r="A2" s="144" t="s">
        <v>521</v>
      </c>
      <c r="B2" s="30"/>
      <c r="D2" s="1"/>
      <c r="E2" s="1"/>
      <c r="F2" s="1"/>
      <c r="G2" s="1"/>
      <c r="H2" s="1"/>
      <c r="I2" s="1"/>
      <c r="J2" s="1"/>
      <c r="K2" s="1"/>
      <c r="L2" s="1"/>
      <c r="M2" s="1"/>
      <c r="N2" s="1"/>
      <c r="O2" s="1"/>
      <c r="P2" s="1"/>
      <c r="Q2" s="1"/>
    </row>
    <row r="3" spans="1:17" x14ac:dyDescent="0.4">
      <c r="A3" s="89" t="s">
        <v>163</v>
      </c>
      <c r="B3" s="86" t="s">
        <v>522</v>
      </c>
      <c r="C3" s="41"/>
      <c r="D3" s="41"/>
      <c r="E3" s="41"/>
      <c r="F3" s="41"/>
      <c r="G3" s="41"/>
      <c r="H3" s="41"/>
      <c r="I3" s="41"/>
      <c r="J3" s="41"/>
      <c r="K3" s="1"/>
      <c r="L3" s="1"/>
      <c r="M3" s="1"/>
      <c r="N3" s="1"/>
      <c r="O3" s="1"/>
      <c r="P3" s="1"/>
      <c r="Q3" s="1"/>
    </row>
    <row r="4" spans="1:17" x14ac:dyDescent="0.4">
      <c r="A4" s="89" t="s">
        <v>164</v>
      </c>
      <c r="B4" s="86" t="s">
        <v>523</v>
      </c>
      <c r="C4" s="41"/>
      <c r="D4" s="41"/>
      <c r="E4" s="41"/>
      <c r="F4" s="41"/>
      <c r="G4" s="41"/>
      <c r="H4" s="41"/>
      <c r="I4" s="41"/>
      <c r="J4" s="41"/>
      <c r="K4" s="1"/>
      <c r="L4" s="1"/>
      <c r="M4" s="1"/>
      <c r="N4" s="1"/>
      <c r="O4" s="1"/>
      <c r="P4" s="1"/>
      <c r="Q4" s="1"/>
    </row>
    <row r="5" spans="1:17" x14ac:dyDescent="0.4">
      <c r="A5" s="89" t="s">
        <v>214</v>
      </c>
      <c r="B5" s="86" t="s">
        <v>524</v>
      </c>
      <c r="C5" s="41"/>
      <c r="D5" s="41"/>
      <c r="E5" s="41"/>
      <c r="F5" s="41"/>
      <c r="G5" s="41"/>
      <c r="H5" s="41"/>
      <c r="I5" s="41"/>
      <c r="J5" s="41"/>
      <c r="K5" s="1"/>
      <c r="L5" s="1"/>
      <c r="M5" s="1"/>
      <c r="N5" s="1"/>
      <c r="O5" s="1"/>
      <c r="P5" s="1"/>
      <c r="Q5" s="1"/>
    </row>
    <row r="6" spans="1:17" x14ac:dyDescent="0.4">
      <c r="A6" s="89" t="s">
        <v>166</v>
      </c>
      <c r="B6" s="86" t="s">
        <v>166</v>
      </c>
      <c r="C6" s="41"/>
      <c r="D6" s="41"/>
      <c r="E6" s="41"/>
      <c r="F6" s="41"/>
      <c r="G6" s="41"/>
      <c r="H6" s="41"/>
      <c r="I6" s="41"/>
      <c r="J6" s="41"/>
      <c r="K6" s="1"/>
      <c r="L6" s="1"/>
      <c r="M6" s="1"/>
      <c r="N6" s="1"/>
      <c r="O6" s="1"/>
      <c r="P6" s="1"/>
      <c r="Q6" s="1"/>
    </row>
    <row r="7" spans="1:17" x14ac:dyDescent="0.4">
      <c r="A7" s="89" t="s">
        <v>167</v>
      </c>
      <c r="B7" s="86" t="s">
        <v>525</v>
      </c>
      <c r="C7" s="41"/>
      <c r="D7" s="41"/>
      <c r="E7" s="41"/>
      <c r="F7" s="41"/>
      <c r="G7" s="41"/>
      <c r="H7" s="41"/>
      <c r="I7" s="41"/>
      <c r="J7" s="41"/>
      <c r="K7" s="1"/>
      <c r="L7" s="1"/>
      <c r="M7" s="1"/>
      <c r="N7" s="1"/>
      <c r="O7" s="1"/>
      <c r="P7" s="1"/>
      <c r="Q7" s="1"/>
    </row>
    <row r="8" spans="1:17" x14ac:dyDescent="0.4">
      <c r="A8" s="89" t="s">
        <v>168</v>
      </c>
      <c r="B8" s="86" t="s">
        <v>526</v>
      </c>
      <c r="C8" s="41"/>
      <c r="D8" s="41"/>
      <c r="E8" s="41"/>
      <c r="F8" s="41"/>
      <c r="G8" s="41"/>
      <c r="H8" s="41"/>
      <c r="I8" s="41"/>
      <c r="J8" s="41"/>
      <c r="K8" s="1"/>
      <c r="L8" s="1"/>
      <c r="M8" s="1"/>
      <c r="N8" s="1"/>
      <c r="O8" s="1"/>
      <c r="P8" s="1"/>
      <c r="Q8" s="1"/>
    </row>
    <row r="9" spans="1:17" x14ac:dyDescent="0.4">
      <c r="A9" s="89" t="s">
        <v>169</v>
      </c>
      <c r="B9" s="86" t="s">
        <v>527</v>
      </c>
      <c r="C9" s="41"/>
      <c r="D9" s="41"/>
      <c r="E9" s="41"/>
      <c r="F9" s="41"/>
      <c r="G9" s="41"/>
      <c r="H9" s="41"/>
      <c r="I9" s="41"/>
      <c r="J9" s="41"/>
      <c r="K9" s="1"/>
      <c r="L9" s="1"/>
      <c r="M9" s="1"/>
      <c r="N9" s="1"/>
      <c r="O9" s="1"/>
      <c r="P9" s="1"/>
      <c r="Q9" s="1"/>
    </row>
    <row r="10" spans="1:17" x14ac:dyDescent="0.4">
      <c r="A10" s="89" t="s">
        <v>170</v>
      </c>
      <c r="B10" s="86" t="s">
        <v>528</v>
      </c>
      <c r="C10" s="41"/>
      <c r="D10" s="41"/>
      <c r="E10" s="41"/>
      <c r="F10" s="41"/>
      <c r="G10" s="41"/>
      <c r="H10" s="41"/>
      <c r="I10" s="41"/>
      <c r="J10" s="41"/>
      <c r="K10" s="1"/>
      <c r="L10" s="1"/>
      <c r="M10" s="1"/>
      <c r="N10" s="1"/>
      <c r="O10" s="1"/>
      <c r="P10" s="1"/>
      <c r="Q10" s="1"/>
    </row>
    <row r="11" spans="1:17" x14ac:dyDescent="0.4">
      <c r="A11" s="89" t="s">
        <v>171</v>
      </c>
      <c r="B11" s="86" t="s">
        <v>529</v>
      </c>
      <c r="C11" s="41"/>
      <c r="D11" s="41"/>
      <c r="E11" s="41"/>
      <c r="F11" s="41"/>
      <c r="G11" s="41"/>
      <c r="H11" s="41"/>
      <c r="I11" s="41"/>
      <c r="J11" s="41"/>
      <c r="K11" s="1"/>
      <c r="L11" s="1"/>
      <c r="M11" s="1"/>
      <c r="N11" s="1"/>
      <c r="O11" s="1"/>
      <c r="P11" s="1"/>
      <c r="Q11" s="1"/>
    </row>
    <row r="12" spans="1:17" x14ac:dyDescent="0.4">
      <c r="A12" s="89" t="s">
        <v>172</v>
      </c>
      <c r="B12" s="28" t="s">
        <v>530</v>
      </c>
      <c r="C12" s="41"/>
      <c r="D12" s="41"/>
      <c r="E12" s="41"/>
      <c r="F12" s="41"/>
      <c r="G12" s="41"/>
      <c r="H12" s="41"/>
      <c r="I12" s="41"/>
      <c r="J12" s="41"/>
      <c r="K12" s="1"/>
      <c r="L12" s="1"/>
      <c r="M12" s="1"/>
      <c r="N12" s="1"/>
      <c r="O12" s="1"/>
      <c r="P12" s="1"/>
      <c r="Q12" s="1"/>
    </row>
    <row r="13" spans="1:17" x14ac:dyDescent="0.4">
      <c r="A13" s="89" t="s">
        <v>173</v>
      </c>
      <c r="B13" s="28" t="s">
        <v>531</v>
      </c>
      <c r="C13" s="41"/>
      <c r="D13" s="41"/>
      <c r="E13" s="41"/>
      <c r="F13" s="41"/>
      <c r="G13" s="41"/>
      <c r="H13" s="41"/>
      <c r="I13" s="41"/>
      <c r="J13" s="41"/>
      <c r="K13" s="1"/>
      <c r="L13" s="1"/>
      <c r="M13" s="1"/>
      <c r="N13" s="1"/>
      <c r="O13" s="1"/>
      <c r="P13" s="1"/>
      <c r="Q13" s="1"/>
    </row>
    <row r="14" spans="1:17" x14ac:dyDescent="0.4">
      <c r="A14" s="89" t="s">
        <v>174</v>
      </c>
      <c r="B14" s="86" t="s">
        <v>532</v>
      </c>
      <c r="C14" s="41"/>
      <c r="D14" s="41"/>
      <c r="E14" s="86"/>
      <c r="F14" s="41"/>
      <c r="G14" s="41"/>
      <c r="H14" s="41"/>
      <c r="I14" s="41"/>
      <c r="J14" s="41"/>
      <c r="K14" s="1"/>
      <c r="L14" s="1"/>
      <c r="M14" s="1"/>
      <c r="N14" s="1"/>
      <c r="O14" s="1"/>
      <c r="P14" s="1"/>
      <c r="Q14" s="1"/>
    </row>
    <row r="15" spans="1:17" x14ac:dyDescent="0.4">
      <c r="A15" s="89" t="s">
        <v>99</v>
      </c>
      <c r="B15" s="86" t="s">
        <v>533</v>
      </c>
      <c r="C15" s="41"/>
      <c r="D15" s="41"/>
      <c r="E15" s="41"/>
      <c r="F15" s="41"/>
      <c r="G15" s="41"/>
      <c r="H15" s="41"/>
      <c r="I15" s="41"/>
      <c r="J15" s="41"/>
      <c r="K15" s="1"/>
      <c r="L15" s="1"/>
      <c r="M15" s="1"/>
      <c r="N15" s="1"/>
      <c r="O15" s="1"/>
      <c r="P15" s="1"/>
      <c r="Q15" s="1"/>
    </row>
    <row r="16" spans="1:17" x14ac:dyDescent="0.4">
      <c r="A16" s="89" t="s">
        <v>175</v>
      </c>
      <c r="B16" s="86" t="s">
        <v>534</v>
      </c>
      <c r="C16" s="41"/>
      <c r="D16" s="41"/>
      <c r="E16" s="86"/>
      <c r="F16" s="41"/>
      <c r="G16" s="41"/>
      <c r="H16" s="41"/>
      <c r="I16" s="41"/>
      <c r="J16" s="41"/>
      <c r="K16" s="1"/>
      <c r="L16" s="1"/>
      <c r="M16" s="1"/>
      <c r="N16" s="1"/>
      <c r="O16" s="1"/>
      <c r="P16" s="1"/>
      <c r="Q16" s="1"/>
    </row>
    <row r="17" spans="1:17" x14ac:dyDescent="0.4">
      <c r="A17" s="89" t="s">
        <v>176</v>
      </c>
      <c r="B17" s="86" t="s">
        <v>535</v>
      </c>
      <c r="C17" s="41"/>
      <c r="D17" s="41"/>
      <c r="E17" s="41"/>
      <c r="F17" s="41"/>
      <c r="G17" s="41"/>
      <c r="H17" s="41"/>
      <c r="I17" s="41"/>
      <c r="J17" s="41"/>
      <c r="K17" s="1"/>
      <c r="L17" s="1"/>
      <c r="M17" s="1"/>
      <c r="N17" s="1"/>
      <c r="O17" s="1"/>
      <c r="P17" s="1"/>
      <c r="Q17" s="1"/>
    </row>
    <row r="18" spans="1:17" x14ac:dyDescent="0.4">
      <c r="A18" s="89" t="s">
        <v>177</v>
      </c>
      <c r="B18" s="86" t="s">
        <v>536</v>
      </c>
      <c r="C18" s="41"/>
      <c r="D18" s="41"/>
      <c r="E18" s="41"/>
      <c r="F18" s="41"/>
      <c r="G18" s="41"/>
      <c r="H18" s="41"/>
      <c r="I18" s="41"/>
      <c r="J18" s="41"/>
      <c r="K18" s="1"/>
      <c r="L18" s="1"/>
      <c r="M18" s="1"/>
      <c r="N18" s="1"/>
      <c r="O18" s="1"/>
      <c r="P18" s="1"/>
      <c r="Q18" s="1"/>
    </row>
    <row r="19" spans="1:17" x14ac:dyDescent="0.4">
      <c r="A19" s="89" t="s">
        <v>178</v>
      </c>
      <c r="B19" s="86" t="s">
        <v>537</v>
      </c>
      <c r="C19" s="41"/>
      <c r="D19" s="41"/>
      <c r="E19" s="41"/>
      <c r="F19" s="41"/>
      <c r="G19" s="41"/>
      <c r="H19" s="41"/>
      <c r="I19" s="41"/>
      <c r="J19" s="41"/>
      <c r="K19" s="1"/>
      <c r="L19" s="1"/>
      <c r="M19" s="1"/>
      <c r="N19" s="1"/>
      <c r="O19" s="1"/>
      <c r="P19" s="1"/>
      <c r="Q19" s="1"/>
    </row>
    <row r="20" spans="1:17" x14ac:dyDescent="0.4">
      <c r="A20" s="89" t="s">
        <v>179</v>
      </c>
      <c r="B20" s="86" t="s">
        <v>538</v>
      </c>
      <c r="C20" s="41"/>
      <c r="D20" s="41"/>
      <c r="E20" s="41"/>
      <c r="F20" s="41"/>
      <c r="G20" s="41"/>
      <c r="H20" s="41"/>
      <c r="I20" s="41"/>
      <c r="J20" s="41"/>
      <c r="K20" s="1"/>
      <c r="L20" s="1"/>
      <c r="M20" s="1"/>
      <c r="N20" s="1"/>
      <c r="O20" s="1"/>
      <c r="P20" s="1"/>
      <c r="Q20" s="1"/>
    </row>
    <row r="21" spans="1:17" x14ac:dyDescent="0.4">
      <c r="A21" s="90" t="s">
        <v>180</v>
      </c>
      <c r="B21" s="86" t="s">
        <v>539</v>
      </c>
      <c r="C21" s="41"/>
      <c r="D21" s="41"/>
      <c r="E21" s="41"/>
      <c r="F21" s="41"/>
      <c r="G21" s="41"/>
      <c r="H21" s="41"/>
      <c r="I21" s="41"/>
      <c r="J21" s="41"/>
      <c r="K21" s="1"/>
      <c r="L21" s="1"/>
      <c r="M21" s="1"/>
      <c r="N21" s="1"/>
      <c r="O21" s="1"/>
      <c r="P21" s="1"/>
      <c r="Q21" s="1"/>
    </row>
    <row r="22" spans="1:17" x14ac:dyDescent="0.4">
      <c r="A22" s="89" t="s">
        <v>181</v>
      </c>
      <c r="B22" s="86" t="s">
        <v>540</v>
      </c>
      <c r="C22" s="41"/>
      <c r="D22" s="41"/>
      <c r="E22" s="41"/>
      <c r="F22" s="41"/>
      <c r="G22" s="41"/>
      <c r="H22" s="41"/>
      <c r="I22" s="41"/>
      <c r="J22" s="41"/>
      <c r="K22" s="1"/>
      <c r="L22" s="1"/>
      <c r="M22" s="1"/>
      <c r="N22" s="1"/>
      <c r="O22" s="1"/>
      <c r="P22" s="1"/>
      <c r="Q22" s="1"/>
    </row>
    <row r="23" spans="1:17" x14ac:dyDescent="0.4">
      <c r="A23" s="89" t="s">
        <v>95</v>
      </c>
      <c r="B23" s="86" t="s">
        <v>541</v>
      </c>
      <c r="C23" s="41"/>
      <c r="D23" s="41"/>
      <c r="E23" s="41"/>
      <c r="F23" s="41"/>
      <c r="G23" s="41"/>
      <c r="H23" s="41"/>
      <c r="I23" s="41"/>
      <c r="J23" s="41"/>
      <c r="K23" s="1"/>
      <c r="L23" s="1"/>
      <c r="M23" s="1"/>
      <c r="N23" s="1"/>
      <c r="O23" s="1"/>
      <c r="P23" s="1"/>
      <c r="Q23" s="1"/>
    </row>
    <row r="24" spans="1:17" x14ac:dyDescent="0.4">
      <c r="A24" s="89" t="s">
        <v>182</v>
      </c>
      <c r="B24" s="86" t="s">
        <v>542</v>
      </c>
      <c r="C24" s="41"/>
      <c r="D24" s="41"/>
      <c r="E24" s="41"/>
      <c r="F24" s="41"/>
      <c r="G24" s="41"/>
      <c r="H24" s="41"/>
      <c r="I24" s="41"/>
      <c r="J24" s="41"/>
      <c r="K24" s="1"/>
      <c r="L24" s="1"/>
      <c r="M24" s="1"/>
      <c r="N24" s="1"/>
      <c r="O24" s="1"/>
      <c r="P24" s="1"/>
      <c r="Q24" s="1"/>
    </row>
    <row r="25" spans="1:17" x14ac:dyDescent="0.4">
      <c r="A25" s="89" t="s">
        <v>183</v>
      </c>
      <c r="B25" s="86" t="s">
        <v>519</v>
      </c>
      <c r="C25" s="41"/>
      <c r="D25" s="41"/>
      <c r="E25" s="41"/>
      <c r="F25" s="41"/>
      <c r="G25" s="41"/>
      <c r="H25" s="41"/>
      <c r="I25" s="41"/>
      <c r="J25" s="41"/>
      <c r="K25" s="1"/>
      <c r="L25" s="1"/>
      <c r="M25" s="1"/>
      <c r="N25" s="1"/>
      <c r="O25" s="1"/>
      <c r="P25" s="1"/>
      <c r="Q25" s="1"/>
    </row>
    <row r="26" spans="1:17" x14ac:dyDescent="0.4">
      <c r="A26" s="89" t="s">
        <v>184</v>
      </c>
      <c r="B26" s="86" t="s">
        <v>543</v>
      </c>
      <c r="C26" s="41"/>
      <c r="D26" s="41"/>
      <c r="E26" s="41"/>
      <c r="F26" s="41"/>
      <c r="G26" s="41"/>
      <c r="H26" s="41"/>
      <c r="I26" s="41"/>
      <c r="J26" s="41"/>
      <c r="K26" s="1"/>
      <c r="L26" s="1"/>
      <c r="M26" s="1"/>
      <c r="N26" s="1"/>
      <c r="O26" s="1"/>
      <c r="P26" s="1"/>
      <c r="Q26" s="1"/>
    </row>
    <row r="27" spans="1:17" x14ac:dyDescent="0.4">
      <c r="A27" s="89" t="s">
        <v>185</v>
      </c>
      <c r="B27" s="86" t="s">
        <v>544</v>
      </c>
      <c r="C27" s="41"/>
      <c r="D27" s="41"/>
      <c r="E27" s="41"/>
      <c r="F27" s="41"/>
      <c r="G27" s="41"/>
      <c r="H27" s="41"/>
      <c r="I27" s="41"/>
      <c r="J27" s="41"/>
      <c r="K27" s="1"/>
      <c r="L27" s="1"/>
      <c r="M27" s="1"/>
      <c r="N27" s="1"/>
      <c r="O27" s="1"/>
      <c r="P27" s="1"/>
      <c r="Q27" s="1"/>
    </row>
    <row r="28" spans="1:17" x14ac:dyDescent="0.4">
      <c r="A28" s="89" t="s">
        <v>218</v>
      </c>
      <c r="B28" s="86" t="s">
        <v>545</v>
      </c>
      <c r="C28" s="41"/>
      <c r="D28" s="41" t="s">
        <v>546</v>
      </c>
      <c r="E28" s="41"/>
      <c r="F28" s="41"/>
      <c r="G28" s="41"/>
      <c r="H28" s="41"/>
      <c r="I28" s="41"/>
      <c r="J28" s="41"/>
      <c r="K28" s="1"/>
      <c r="L28" s="1"/>
      <c r="M28" s="1"/>
      <c r="N28" s="1"/>
      <c r="O28" s="1"/>
      <c r="P28" s="1"/>
      <c r="Q28" s="1"/>
    </row>
    <row r="29" spans="1:17" x14ac:dyDescent="0.4">
      <c r="A29" s="91" t="s">
        <v>187</v>
      </c>
      <c r="B29" s="86" t="s">
        <v>547</v>
      </c>
      <c r="C29" s="41"/>
      <c r="D29" s="41"/>
      <c r="E29" s="41"/>
      <c r="F29" s="41"/>
      <c r="G29" s="41"/>
      <c r="H29" s="41"/>
      <c r="I29" s="41"/>
      <c r="J29" s="41"/>
      <c r="K29" s="1"/>
      <c r="L29" s="1"/>
      <c r="M29" s="1"/>
      <c r="N29" s="1"/>
      <c r="O29" s="1"/>
      <c r="P29" s="1"/>
      <c r="Q29" s="1"/>
    </row>
    <row r="30" spans="1:17" x14ac:dyDescent="0.4">
      <c r="A30" s="89" t="s">
        <v>188</v>
      </c>
      <c r="B30" s="86" t="s">
        <v>188</v>
      </c>
      <c r="C30" s="41"/>
      <c r="D30" s="41"/>
      <c r="E30" s="41"/>
      <c r="F30" s="41"/>
      <c r="G30" s="41"/>
      <c r="H30" s="41"/>
      <c r="I30" s="41"/>
      <c r="J30" s="41"/>
      <c r="K30" s="1"/>
      <c r="L30" s="1"/>
      <c r="M30" s="1"/>
      <c r="N30" s="1"/>
      <c r="O30" s="1"/>
      <c r="P30" s="1"/>
      <c r="Q30" s="1"/>
    </row>
    <row r="31" spans="1:17" x14ac:dyDescent="0.4">
      <c r="A31" s="89" t="s">
        <v>189</v>
      </c>
      <c r="B31" s="86" t="s">
        <v>548</v>
      </c>
      <c r="C31" s="41"/>
      <c r="D31" s="41"/>
      <c r="E31" s="41"/>
      <c r="F31" s="41"/>
      <c r="G31" s="41"/>
      <c r="H31" s="41"/>
      <c r="I31" s="41"/>
      <c r="J31" s="41"/>
      <c r="K31" s="1"/>
      <c r="L31" s="1"/>
      <c r="M31" s="1"/>
      <c r="N31" s="1"/>
      <c r="O31" s="1"/>
      <c r="P31" s="1"/>
      <c r="Q31" s="1"/>
    </row>
    <row r="32" spans="1:17" x14ac:dyDescent="0.4">
      <c r="A32" s="89" t="s">
        <v>79</v>
      </c>
      <c r="B32" s="86" t="s">
        <v>549</v>
      </c>
      <c r="C32" s="41"/>
      <c r="D32" s="41"/>
      <c r="E32" s="41"/>
      <c r="F32" s="41"/>
      <c r="G32" s="41"/>
      <c r="H32" s="41"/>
      <c r="I32" s="41"/>
      <c r="J32" s="41"/>
      <c r="K32" s="1"/>
      <c r="L32" s="1"/>
      <c r="M32" s="1"/>
      <c r="N32" s="1"/>
      <c r="O32" s="1"/>
      <c r="P32" s="1"/>
      <c r="Q32" s="1"/>
    </row>
    <row r="33" spans="1:17" x14ac:dyDescent="0.4">
      <c r="A33" s="89" t="s">
        <v>136</v>
      </c>
      <c r="B33" s="86" t="s">
        <v>136</v>
      </c>
      <c r="C33" s="41"/>
      <c r="D33" s="41"/>
      <c r="E33" s="41"/>
      <c r="F33" s="41"/>
      <c r="G33" s="41"/>
      <c r="H33" s="41"/>
      <c r="I33" s="41"/>
      <c r="J33" s="41"/>
      <c r="K33" s="1"/>
      <c r="L33" s="1"/>
      <c r="M33" s="1"/>
      <c r="N33" s="1"/>
      <c r="O33" s="1"/>
      <c r="P33" s="1"/>
      <c r="Q33" s="1"/>
    </row>
    <row r="34" spans="1:17" x14ac:dyDescent="0.4">
      <c r="A34" s="89" t="s">
        <v>190</v>
      </c>
      <c r="B34" s="86" t="s">
        <v>550</v>
      </c>
      <c r="C34" s="41"/>
      <c r="D34" s="41"/>
      <c r="E34" s="41"/>
      <c r="F34" s="41"/>
      <c r="G34" s="41"/>
      <c r="H34" s="41"/>
      <c r="I34" s="41"/>
      <c r="J34" s="41"/>
      <c r="K34" s="1"/>
      <c r="L34" s="1"/>
      <c r="M34" s="1"/>
      <c r="N34" s="1"/>
      <c r="O34" s="1"/>
      <c r="P34" s="1"/>
      <c r="Q34" s="1"/>
    </row>
    <row r="35" spans="1:17" x14ac:dyDescent="0.4">
      <c r="A35" s="89" t="s">
        <v>156</v>
      </c>
      <c r="B35" s="86" t="s">
        <v>551</v>
      </c>
      <c r="C35" s="41"/>
      <c r="D35" s="41"/>
      <c r="E35" s="41"/>
      <c r="F35" s="41"/>
      <c r="G35" s="41"/>
      <c r="H35" s="41"/>
      <c r="I35" s="41"/>
      <c r="J35" s="41"/>
      <c r="K35" s="1"/>
      <c r="L35" s="1"/>
      <c r="M35" s="1"/>
      <c r="N35" s="1"/>
      <c r="O35" s="1"/>
      <c r="P35" s="1"/>
      <c r="Q35" s="1"/>
    </row>
    <row r="36" spans="1:17" x14ac:dyDescent="0.4">
      <c r="A36" s="89" t="s">
        <v>191</v>
      </c>
      <c r="B36" s="86" t="s">
        <v>552</v>
      </c>
      <c r="C36" s="41"/>
      <c r="D36" s="41"/>
      <c r="E36" s="41"/>
      <c r="F36" s="41"/>
      <c r="G36" s="41"/>
      <c r="H36" s="41"/>
      <c r="I36" s="41"/>
      <c r="J36" s="41"/>
      <c r="K36" s="1"/>
      <c r="L36" s="1"/>
      <c r="M36" s="1"/>
      <c r="N36" s="1"/>
      <c r="O36" s="1"/>
      <c r="P36" s="1"/>
      <c r="Q36" s="1"/>
    </row>
    <row r="37" spans="1:17" x14ac:dyDescent="0.4">
      <c r="A37" s="89" t="s">
        <v>192</v>
      </c>
      <c r="B37" s="86" t="s">
        <v>553</v>
      </c>
      <c r="C37" s="41"/>
      <c r="D37" s="41"/>
      <c r="E37" s="41"/>
      <c r="F37" s="41"/>
      <c r="G37" s="41"/>
      <c r="H37" s="41"/>
      <c r="I37" s="41"/>
      <c r="J37" s="41"/>
      <c r="K37" s="1"/>
      <c r="L37" s="1"/>
      <c r="M37" s="1"/>
      <c r="N37" s="1"/>
      <c r="O37" s="1"/>
      <c r="P37" s="1"/>
      <c r="Q37" s="1"/>
    </row>
    <row r="38" spans="1:17" x14ac:dyDescent="0.4">
      <c r="A38" s="89" t="s">
        <v>86</v>
      </c>
      <c r="B38" s="86" t="s">
        <v>554</v>
      </c>
      <c r="C38" s="41"/>
      <c r="D38" s="41"/>
      <c r="E38" s="41"/>
      <c r="F38" s="41"/>
      <c r="G38" s="41"/>
      <c r="H38" s="41"/>
      <c r="I38" s="41"/>
      <c r="J38" s="41"/>
      <c r="K38" s="1"/>
      <c r="L38" s="1"/>
      <c r="M38" s="1"/>
      <c r="N38" s="1"/>
      <c r="O38" s="1"/>
      <c r="P38" s="1"/>
      <c r="Q38" s="1"/>
    </row>
    <row r="39" spans="1:17" x14ac:dyDescent="0.4">
      <c r="A39" s="92" t="s">
        <v>119</v>
      </c>
      <c r="B39" s="87" t="s">
        <v>119</v>
      </c>
      <c r="C39" s="41"/>
      <c r="D39" s="88"/>
      <c r="E39" s="88" t="s">
        <v>555</v>
      </c>
      <c r="F39" s="41"/>
      <c r="G39" s="41"/>
      <c r="H39" s="41"/>
      <c r="I39" s="41"/>
      <c r="J39" s="41"/>
      <c r="K39" s="1"/>
      <c r="L39" s="1"/>
      <c r="M39" s="1"/>
      <c r="N39" s="1"/>
      <c r="O39" s="1"/>
      <c r="P39" s="1"/>
      <c r="Q39" s="1"/>
    </row>
    <row r="40" spans="1:17" x14ac:dyDescent="0.4">
      <c r="A40" s="89" t="s">
        <v>71</v>
      </c>
      <c r="B40" s="86" t="s">
        <v>556</v>
      </c>
      <c r="C40" s="41"/>
      <c r="D40" s="41"/>
      <c r="E40" s="41"/>
      <c r="F40" s="41"/>
      <c r="G40" s="41"/>
      <c r="H40" s="41"/>
      <c r="I40" s="41"/>
      <c r="J40" s="41"/>
      <c r="K40" s="1"/>
      <c r="L40" s="1"/>
      <c r="M40" s="1"/>
      <c r="N40" s="1"/>
      <c r="O40" s="1"/>
      <c r="P40" s="1"/>
      <c r="Q40" s="1"/>
    </row>
    <row r="41" spans="1:17" x14ac:dyDescent="0.4">
      <c r="B41" s="27"/>
      <c r="C41" s="27"/>
      <c r="D41" s="1"/>
      <c r="E41" s="27"/>
      <c r="F41" s="1"/>
      <c r="G41" s="1"/>
      <c r="H41" s="1"/>
      <c r="I41" s="1"/>
      <c r="J41" s="1"/>
      <c r="K41" s="1"/>
      <c r="L41" s="1"/>
      <c r="M41" s="1"/>
      <c r="N41" s="1"/>
      <c r="O41" s="1"/>
      <c r="P41" s="1"/>
      <c r="Q41" s="1"/>
    </row>
    <row r="42" spans="1:17" x14ac:dyDescent="0.4">
      <c r="A42" s="144" t="s">
        <v>557</v>
      </c>
      <c r="B42" s="30"/>
      <c r="D42" s="1"/>
      <c r="E42" s="27"/>
      <c r="F42" s="1"/>
      <c r="G42" s="1"/>
      <c r="H42" s="1"/>
      <c r="I42" s="1"/>
      <c r="J42" s="1"/>
      <c r="K42" s="1"/>
      <c r="L42" s="1"/>
      <c r="M42" s="1"/>
      <c r="N42" s="1"/>
      <c r="O42" s="1"/>
      <c r="P42" s="1"/>
      <c r="Q42" s="1"/>
    </row>
    <row r="43" spans="1:17" x14ac:dyDescent="0.4">
      <c r="A43" s="89" t="s">
        <v>193</v>
      </c>
      <c r="B43" s="27" t="s">
        <v>558</v>
      </c>
      <c r="D43" s="1"/>
      <c r="E43" s="1"/>
      <c r="F43" s="1"/>
      <c r="G43" s="1"/>
      <c r="H43" s="1"/>
      <c r="I43" s="1"/>
      <c r="J43" s="1"/>
      <c r="K43" s="1"/>
      <c r="L43" s="1"/>
      <c r="M43" s="1"/>
      <c r="N43" s="1"/>
      <c r="O43" s="1"/>
      <c r="P43" s="1"/>
      <c r="Q43" s="1"/>
    </row>
    <row r="44" spans="1:17" x14ac:dyDescent="0.4">
      <c r="A44" s="89" t="s">
        <v>194</v>
      </c>
      <c r="B44" s="27" t="s">
        <v>559</v>
      </c>
      <c r="D44" s="1"/>
      <c r="E44" s="1"/>
      <c r="F44" s="1"/>
      <c r="G44" s="1"/>
      <c r="H44" s="1"/>
      <c r="I44" s="1"/>
      <c r="J44" s="1"/>
      <c r="K44" s="1"/>
      <c r="L44" s="1"/>
      <c r="M44" s="1"/>
      <c r="N44" s="1"/>
      <c r="O44" s="1"/>
      <c r="P44" s="1"/>
      <c r="Q44" s="1"/>
    </row>
    <row r="45" spans="1:17" x14ac:dyDescent="0.4">
      <c r="A45" s="89" t="s">
        <v>195</v>
      </c>
      <c r="B45" s="31" t="s">
        <v>560</v>
      </c>
      <c r="D45" s="1"/>
      <c r="E45" s="1"/>
      <c r="F45" s="1"/>
      <c r="G45" s="1"/>
      <c r="H45" s="1"/>
      <c r="I45" s="1"/>
      <c r="J45" s="1"/>
      <c r="K45" s="1"/>
      <c r="L45" s="1"/>
      <c r="M45" s="1"/>
      <c r="N45" s="1"/>
      <c r="O45" s="1"/>
      <c r="P45" s="1"/>
      <c r="Q45" s="1"/>
    </row>
    <row r="46" spans="1:17" x14ac:dyDescent="0.4">
      <c r="A46" s="89" t="s">
        <v>88</v>
      </c>
      <c r="B46" s="31" t="s">
        <v>88</v>
      </c>
      <c r="D46" s="1"/>
      <c r="E46" s="1"/>
      <c r="F46" s="1"/>
      <c r="G46" s="1"/>
      <c r="H46" s="1"/>
      <c r="I46" s="1"/>
      <c r="J46" s="1"/>
      <c r="K46" s="1"/>
      <c r="L46" s="1"/>
      <c r="M46" s="1"/>
      <c r="N46" s="1"/>
      <c r="O46" s="1"/>
      <c r="P46" s="1"/>
      <c r="Q46" s="1"/>
    </row>
    <row r="47" spans="1:17" x14ac:dyDescent="0.4">
      <c r="A47" s="89" t="s">
        <v>196</v>
      </c>
      <c r="B47" s="27" t="s">
        <v>518</v>
      </c>
      <c r="D47" s="31" t="s">
        <v>561</v>
      </c>
      <c r="E47" s="31" t="s">
        <v>562</v>
      </c>
      <c r="F47" s="1"/>
      <c r="G47" s="1"/>
      <c r="H47" s="1"/>
      <c r="I47" s="1"/>
      <c r="J47" s="1"/>
      <c r="K47" s="1"/>
      <c r="L47" s="1"/>
      <c r="M47" s="1"/>
      <c r="N47" s="1"/>
      <c r="O47" s="1"/>
      <c r="P47" s="1"/>
      <c r="Q47" s="1"/>
    </row>
    <row r="48" spans="1:17" x14ac:dyDescent="0.4">
      <c r="A48" s="89" t="s">
        <v>197</v>
      </c>
      <c r="B48" s="27" t="s">
        <v>563</v>
      </c>
      <c r="D48" s="1"/>
      <c r="E48" s="1"/>
      <c r="F48" s="1"/>
      <c r="G48" s="1"/>
      <c r="H48" s="1"/>
      <c r="I48" s="1"/>
      <c r="J48" s="1"/>
      <c r="K48" s="1"/>
      <c r="L48" s="1"/>
      <c r="M48" s="1"/>
      <c r="N48" s="1"/>
      <c r="O48" s="1"/>
      <c r="P48" s="1"/>
      <c r="Q48" s="1"/>
    </row>
    <row r="49" spans="1:17" x14ac:dyDescent="0.4">
      <c r="A49" s="89" t="s">
        <v>198</v>
      </c>
      <c r="B49" s="27" t="s">
        <v>564</v>
      </c>
      <c r="D49" s="1"/>
      <c r="E49" s="1"/>
      <c r="F49" s="1"/>
      <c r="G49" s="1"/>
      <c r="H49" s="1"/>
      <c r="I49" s="1"/>
      <c r="J49" s="1"/>
      <c r="K49" s="1"/>
      <c r="L49" s="1"/>
      <c r="M49" s="1"/>
      <c r="N49" s="1"/>
      <c r="O49" s="1"/>
      <c r="P49" s="1"/>
      <c r="Q49" s="1"/>
    </row>
    <row r="50" spans="1:17" x14ac:dyDescent="0.4">
      <c r="A50" s="89" t="s">
        <v>199</v>
      </c>
      <c r="B50" s="27" t="s">
        <v>565</v>
      </c>
      <c r="D50" s="1"/>
      <c r="E50" s="1"/>
      <c r="F50" s="1"/>
      <c r="G50" s="1"/>
      <c r="H50" s="1"/>
      <c r="I50" s="1"/>
      <c r="J50" s="1"/>
      <c r="K50" s="1"/>
      <c r="L50" s="1"/>
      <c r="M50" s="1"/>
      <c r="N50" s="1"/>
      <c r="O50" s="1"/>
      <c r="P50" s="1"/>
      <c r="Q50" s="1"/>
    </row>
    <row r="51" spans="1:17" x14ac:dyDescent="0.4">
      <c r="A51" s="89" t="s">
        <v>200</v>
      </c>
      <c r="B51" s="27" t="s">
        <v>566</v>
      </c>
      <c r="D51" s="1"/>
      <c r="E51" s="1"/>
      <c r="F51" s="1"/>
      <c r="G51" s="1"/>
      <c r="H51" s="1"/>
      <c r="I51" s="1"/>
      <c r="J51" s="1"/>
      <c r="K51" s="1"/>
      <c r="L51" s="1"/>
      <c r="M51" s="1"/>
      <c r="N51" s="1"/>
      <c r="O51" s="1"/>
      <c r="P51" s="1"/>
      <c r="Q51" s="1"/>
    </row>
    <row r="52" spans="1:17" x14ac:dyDescent="0.4">
      <c r="A52" s="89" t="s">
        <v>201</v>
      </c>
      <c r="B52" s="27" t="s">
        <v>201</v>
      </c>
      <c r="D52" s="1"/>
      <c r="E52" s="1"/>
      <c r="F52" s="1"/>
      <c r="G52" s="1"/>
      <c r="H52" s="1"/>
      <c r="I52" s="1"/>
      <c r="J52" s="1"/>
      <c r="K52" s="1"/>
      <c r="L52" s="1"/>
      <c r="M52" s="1"/>
      <c r="N52" s="1"/>
      <c r="O52" s="1"/>
      <c r="P52" s="1"/>
      <c r="Q52" s="1"/>
    </row>
    <row r="53" spans="1:17" x14ac:dyDescent="0.4">
      <c r="A53" s="91" t="s">
        <v>202</v>
      </c>
      <c r="B53" s="27" t="s">
        <v>567</v>
      </c>
      <c r="D53" s="1"/>
      <c r="E53" s="1"/>
      <c r="F53" s="1"/>
      <c r="G53" s="1"/>
      <c r="H53" s="1"/>
      <c r="I53" s="1"/>
      <c r="J53" s="1"/>
      <c r="K53" s="1"/>
      <c r="L53" s="1"/>
      <c r="M53" s="1"/>
      <c r="N53" s="1"/>
      <c r="O53" s="1"/>
      <c r="P53" s="1"/>
      <c r="Q53" s="1"/>
    </row>
    <row r="54" spans="1:17" x14ac:dyDescent="0.4">
      <c r="A54" s="89" t="s">
        <v>203</v>
      </c>
      <c r="B54" s="27" t="s">
        <v>568</v>
      </c>
      <c r="D54" s="1"/>
      <c r="E54" s="1"/>
      <c r="F54" s="1"/>
      <c r="G54" s="1"/>
      <c r="H54" s="1"/>
      <c r="I54" s="1"/>
      <c r="J54" s="1"/>
      <c r="K54" s="1"/>
      <c r="L54" s="1"/>
      <c r="M54" s="1"/>
      <c r="N54" s="1"/>
      <c r="O54" s="1"/>
      <c r="P54" s="1"/>
      <c r="Q54" s="1"/>
    </row>
    <row r="55" spans="1:17" x14ac:dyDescent="0.4">
      <c r="A55" s="89" t="s">
        <v>204</v>
      </c>
      <c r="B55" s="27" t="s">
        <v>569</v>
      </c>
      <c r="D55" s="1"/>
      <c r="E55" s="1"/>
      <c r="F55" s="1"/>
      <c r="G55" s="1"/>
      <c r="H55" s="1"/>
      <c r="I55" s="1"/>
      <c r="J55" s="1"/>
      <c r="K55" s="1"/>
      <c r="L55" s="1"/>
      <c r="M55" s="1"/>
      <c r="N55" s="1"/>
      <c r="O55" s="1"/>
      <c r="P55" s="1"/>
      <c r="Q55" s="1"/>
    </row>
    <row r="56" spans="1:17" x14ac:dyDescent="0.4">
      <c r="A56" s="89" t="s">
        <v>205</v>
      </c>
      <c r="B56" s="27" t="s">
        <v>570</v>
      </c>
      <c r="D56" s="1"/>
      <c r="E56" s="1"/>
      <c r="F56" s="1"/>
      <c r="G56" s="1"/>
      <c r="H56" s="1"/>
      <c r="I56" s="1"/>
      <c r="J56" s="1"/>
      <c r="K56" s="1"/>
      <c r="L56" s="1"/>
      <c r="M56" s="1"/>
      <c r="N56" s="1"/>
      <c r="O56" s="1"/>
      <c r="P56" s="1"/>
      <c r="Q56" s="1"/>
    </row>
    <row r="57" spans="1:17" x14ac:dyDescent="0.4">
      <c r="A57" s="89" t="s">
        <v>206</v>
      </c>
      <c r="B57" s="27" t="s">
        <v>571</v>
      </c>
      <c r="D57" s="1"/>
      <c r="E57" s="1"/>
      <c r="F57" s="1"/>
      <c r="G57" s="1"/>
      <c r="H57" s="1"/>
      <c r="I57" s="1"/>
      <c r="J57" s="1"/>
      <c r="K57" s="1"/>
      <c r="L57" s="1"/>
      <c r="M57" s="1"/>
      <c r="N57" s="1"/>
      <c r="O57" s="1"/>
      <c r="P57" s="1"/>
      <c r="Q57" s="1"/>
    </row>
    <row r="58" spans="1:17" x14ac:dyDescent="0.4">
      <c r="A58" s="89" t="s">
        <v>207</v>
      </c>
      <c r="B58" s="27" t="s">
        <v>572</v>
      </c>
      <c r="D58" s="1"/>
      <c r="E58" s="1"/>
      <c r="F58" s="1"/>
      <c r="G58" s="1"/>
      <c r="H58" s="1"/>
      <c r="I58" s="1"/>
      <c r="J58" s="1"/>
      <c r="K58" s="1"/>
      <c r="L58" s="1"/>
      <c r="M58" s="1"/>
      <c r="N58" s="1"/>
      <c r="O58" s="1"/>
      <c r="P58" s="1"/>
      <c r="Q58" s="1"/>
    </row>
    <row r="59" spans="1:17" x14ac:dyDescent="0.4">
      <c r="A59" s="89" t="s">
        <v>208</v>
      </c>
      <c r="B59" s="27" t="s">
        <v>573</v>
      </c>
      <c r="D59" s="1"/>
      <c r="E59" s="1"/>
      <c r="F59" s="1"/>
      <c r="G59" s="1"/>
      <c r="H59" s="1"/>
      <c r="I59" s="1"/>
      <c r="J59" s="1"/>
      <c r="K59" s="1"/>
      <c r="L59" s="1"/>
      <c r="M59" s="1"/>
      <c r="N59" s="1"/>
      <c r="O59" s="1"/>
      <c r="P59" s="1"/>
      <c r="Q59" s="1"/>
    </row>
    <row r="60" spans="1:17" x14ac:dyDescent="0.4">
      <c r="A60" s="89" t="s">
        <v>209</v>
      </c>
      <c r="B60" s="27" t="s">
        <v>574</v>
      </c>
      <c r="D60" s="1"/>
      <c r="E60" s="1"/>
      <c r="F60" s="1"/>
      <c r="G60" s="1"/>
      <c r="H60" s="1"/>
      <c r="I60" s="1"/>
      <c r="J60" s="1"/>
      <c r="K60" s="1"/>
      <c r="L60" s="1"/>
      <c r="M60" s="1"/>
      <c r="N60" s="1"/>
      <c r="O60" s="1"/>
      <c r="P60" s="1"/>
      <c r="Q60" s="1"/>
    </row>
    <row r="61" spans="1:17" x14ac:dyDescent="0.4">
      <c r="A61" s="89" t="s">
        <v>210</v>
      </c>
      <c r="B61" s="27" t="s">
        <v>575</v>
      </c>
      <c r="D61" s="1"/>
      <c r="E61" s="1"/>
      <c r="F61" s="1"/>
      <c r="G61" s="1"/>
      <c r="H61" s="1"/>
      <c r="I61" s="1"/>
      <c r="J61" s="1"/>
      <c r="K61" s="1"/>
      <c r="L61" s="1"/>
      <c r="M61" s="1"/>
      <c r="N61" s="1"/>
      <c r="O61" s="1"/>
      <c r="P61" s="1"/>
      <c r="Q61" s="1"/>
    </row>
    <row r="62" spans="1:17" x14ac:dyDescent="0.4">
      <c r="A62" s="89" t="s">
        <v>211</v>
      </c>
      <c r="B62" s="27" t="s">
        <v>576</v>
      </c>
      <c r="D62" s="1"/>
      <c r="E62" s="1"/>
      <c r="F62" s="1"/>
      <c r="G62" s="1"/>
      <c r="H62" s="1"/>
      <c r="I62" s="1"/>
      <c r="J62" s="1"/>
      <c r="K62" s="1"/>
      <c r="L62" s="1"/>
      <c r="M62" s="1"/>
      <c r="N62" s="1"/>
      <c r="O62" s="1"/>
      <c r="P62" s="1"/>
      <c r="Q62" s="1"/>
    </row>
    <row r="63" spans="1:17" x14ac:dyDescent="0.4">
      <c r="A63" s="91" t="s">
        <v>212</v>
      </c>
      <c r="B63" s="27" t="s">
        <v>577</v>
      </c>
      <c r="D63" s="1"/>
      <c r="E63" s="1"/>
      <c r="F63" s="1"/>
      <c r="G63" s="1"/>
      <c r="H63" s="1"/>
      <c r="I63" s="1"/>
      <c r="J63" s="1"/>
      <c r="K63" s="1"/>
      <c r="L63" s="1"/>
      <c r="M63" s="1"/>
      <c r="N63" s="1"/>
      <c r="O63" s="1"/>
      <c r="P63" s="1"/>
      <c r="Q63" s="1"/>
    </row>
    <row r="64" spans="1:17" x14ac:dyDescent="0.4">
      <c r="A64" s="89" t="s">
        <v>213</v>
      </c>
      <c r="B64" s="27" t="s">
        <v>578</v>
      </c>
      <c r="D64" s="1"/>
      <c r="E64" s="1"/>
      <c r="F64" s="1"/>
      <c r="G64" s="1"/>
      <c r="H64" s="1"/>
      <c r="I64" s="1"/>
      <c r="J64" s="1"/>
      <c r="K64" s="1"/>
      <c r="L64" s="1"/>
      <c r="M64" s="1"/>
      <c r="N64" s="1"/>
      <c r="O64" s="1"/>
      <c r="P64" s="1"/>
      <c r="Q64" s="1"/>
    </row>
    <row r="65" spans="1:17" x14ac:dyDescent="0.4">
      <c r="A65" s="89" t="s">
        <v>248</v>
      </c>
      <c r="B65" s="27" t="s">
        <v>579</v>
      </c>
      <c r="D65" s="1"/>
      <c r="E65" s="1"/>
      <c r="F65" s="1"/>
      <c r="G65" s="1"/>
      <c r="H65" s="1"/>
      <c r="I65" s="1"/>
      <c r="J65" s="1"/>
      <c r="K65" s="1"/>
      <c r="L65" s="1"/>
      <c r="M65" s="1"/>
      <c r="N65" s="1"/>
      <c r="O65" s="1"/>
      <c r="P65" s="1"/>
      <c r="Q65" s="1"/>
    </row>
    <row r="66" spans="1:17" x14ac:dyDescent="0.4">
      <c r="A66" s="89" t="s">
        <v>249</v>
      </c>
      <c r="B66" s="27" t="s">
        <v>580</v>
      </c>
      <c r="D66" s="1"/>
      <c r="E66" s="1"/>
      <c r="F66" s="1"/>
      <c r="G66" s="1"/>
      <c r="H66" s="1"/>
      <c r="I66" s="1"/>
      <c r="J66" s="1"/>
      <c r="K66" s="1"/>
      <c r="L66" s="1"/>
      <c r="M66" s="1"/>
      <c r="N66" s="1"/>
      <c r="O66" s="1"/>
      <c r="P66" s="1"/>
      <c r="Q66" s="1"/>
    </row>
    <row r="67" spans="1:17" x14ac:dyDescent="0.4">
      <c r="A67" s="89" t="s">
        <v>252</v>
      </c>
      <c r="B67" s="27" t="s">
        <v>581</v>
      </c>
      <c r="D67" s="1"/>
      <c r="E67" s="1"/>
      <c r="F67" s="1"/>
      <c r="G67" s="1"/>
      <c r="H67" s="1"/>
      <c r="I67" s="1"/>
      <c r="J67" s="1"/>
      <c r="K67" s="1"/>
      <c r="L67" s="1"/>
      <c r="M67" s="1"/>
      <c r="N67" s="1"/>
      <c r="O67" s="1"/>
      <c r="P67" s="1"/>
      <c r="Q67" s="1"/>
    </row>
    <row r="68" spans="1:17" x14ac:dyDescent="0.4">
      <c r="A68" s="89" t="s">
        <v>294</v>
      </c>
      <c r="B68" s="27" t="s">
        <v>582</v>
      </c>
      <c r="D68" s="1"/>
      <c r="E68" s="1"/>
      <c r="F68" s="1"/>
      <c r="G68" s="1"/>
      <c r="H68" s="1"/>
      <c r="I68" s="1"/>
      <c r="J68" s="1"/>
      <c r="K68" s="1"/>
      <c r="L68" s="1"/>
      <c r="M68" s="1"/>
      <c r="N68" s="1"/>
      <c r="O68" s="1"/>
      <c r="P68" s="1"/>
      <c r="Q68" s="1"/>
    </row>
    <row r="69" spans="1:17" x14ac:dyDescent="0.4">
      <c r="A69" s="89" t="s">
        <v>253</v>
      </c>
      <c r="B69" s="27" t="s">
        <v>583</v>
      </c>
      <c r="D69" s="1"/>
      <c r="E69" s="1"/>
      <c r="F69" s="1"/>
      <c r="G69" s="1"/>
      <c r="H69" s="1"/>
      <c r="I69" s="1"/>
      <c r="J69" s="1"/>
      <c r="K69" s="1"/>
      <c r="L69" s="1"/>
      <c r="M69" s="1"/>
      <c r="N69" s="1"/>
      <c r="O69" s="1"/>
      <c r="P69" s="1"/>
      <c r="Q69" s="1"/>
    </row>
    <row r="70" spans="1:17" x14ac:dyDescent="0.4">
      <c r="A70" s="89" t="s">
        <v>254</v>
      </c>
      <c r="B70" s="27" t="s">
        <v>584</v>
      </c>
      <c r="D70" s="1"/>
      <c r="E70" s="1"/>
      <c r="F70" s="1"/>
      <c r="G70" s="1"/>
      <c r="H70" s="1"/>
      <c r="I70" s="1"/>
      <c r="J70" s="1"/>
      <c r="K70" s="1"/>
      <c r="L70" s="1"/>
      <c r="M70" s="1"/>
      <c r="N70" s="1"/>
      <c r="O70" s="1"/>
      <c r="P70" s="1"/>
      <c r="Q70" s="1"/>
    </row>
    <row r="71" spans="1:17" x14ac:dyDescent="0.4">
      <c r="A71" s="91" t="s">
        <v>360</v>
      </c>
      <c r="B71" s="27" t="s">
        <v>585</v>
      </c>
      <c r="D71" s="1"/>
      <c r="E71" s="1"/>
      <c r="F71" s="1"/>
      <c r="G71" s="1"/>
      <c r="H71" s="1"/>
      <c r="I71" s="1"/>
      <c r="J71" s="1"/>
      <c r="K71" s="1"/>
      <c r="L71" s="1"/>
      <c r="M71" s="1"/>
      <c r="N71" s="1"/>
      <c r="O71" s="1"/>
      <c r="P71" s="1"/>
      <c r="Q71" s="1"/>
    </row>
    <row r="72" spans="1:17" x14ac:dyDescent="0.4">
      <c r="A72" s="89" t="s">
        <v>243</v>
      </c>
      <c r="B72" s="27" t="s">
        <v>586</v>
      </c>
      <c r="D72" s="1"/>
      <c r="E72" s="1"/>
      <c r="F72" s="1"/>
      <c r="G72" s="1"/>
      <c r="H72" s="1"/>
      <c r="I72" s="1"/>
      <c r="J72" s="1"/>
      <c r="K72" s="1"/>
      <c r="L72" s="1"/>
      <c r="M72" s="1"/>
      <c r="N72" s="1"/>
      <c r="O72" s="1"/>
      <c r="P72" s="1"/>
      <c r="Q72" s="1"/>
    </row>
    <row r="73" spans="1:17" x14ac:dyDescent="0.4">
      <c r="A73" s="89" t="s">
        <v>244</v>
      </c>
      <c r="B73" s="27" t="s">
        <v>587</v>
      </c>
      <c r="D73" s="1"/>
      <c r="E73" s="1"/>
      <c r="F73" s="1"/>
      <c r="G73" s="1"/>
      <c r="H73" s="1"/>
      <c r="I73" s="1"/>
      <c r="J73" s="1"/>
      <c r="K73" s="1"/>
      <c r="L73" s="1"/>
      <c r="M73" s="1"/>
      <c r="N73" s="1"/>
      <c r="O73" s="1"/>
      <c r="P73" s="1"/>
      <c r="Q73" s="1"/>
    </row>
    <row r="74" spans="1:17" x14ac:dyDescent="0.4">
      <c r="A74" s="89" t="s">
        <v>245</v>
      </c>
      <c r="B74" s="27" t="s">
        <v>588</v>
      </c>
      <c r="D74" s="1"/>
      <c r="E74" s="27"/>
      <c r="F74" s="1"/>
      <c r="G74" s="1"/>
      <c r="H74" s="1"/>
      <c r="I74" s="1"/>
      <c r="J74" s="1"/>
      <c r="K74" s="1"/>
      <c r="L74" s="1"/>
      <c r="M74" s="1"/>
      <c r="N74" s="1"/>
      <c r="O74" s="1"/>
      <c r="P74" s="1"/>
      <c r="Q74" s="1"/>
    </row>
    <row r="75" spans="1:17" x14ac:dyDescent="0.4">
      <c r="A75" s="89" t="s">
        <v>265</v>
      </c>
      <c r="B75" s="27" t="s">
        <v>589</v>
      </c>
      <c r="D75" s="1"/>
      <c r="E75" s="1"/>
      <c r="F75" s="1"/>
      <c r="G75" s="1"/>
      <c r="H75" s="1"/>
      <c r="I75" s="1"/>
      <c r="J75" s="1"/>
      <c r="K75" s="1"/>
      <c r="L75" s="1"/>
      <c r="M75" s="1"/>
      <c r="N75" s="1"/>
      <c r="O75" s="1"/>
      <c r="P75" s="1"/>
      <c r="Q75" s="1"/>
    </row>
    <row r="76" spans="1:17" x14ac:dyDescent="0.4">
      <c r="A76" s="89" t="s">
        <v>121</v>
      </c>
      <c r="B76" s="31" t="s">
        <v>590</v>
      </c>
      <c r="C76" s="32" t="s">
        <v>591</v>
      </c>
      <c r="E76" s="31" t="s">
        <v>592</v>
      </c>
      <c r="F76" s="1"/>
      <c r="G76" s="1"/>
      <c r="H76" s="1"/>
      <c r="I76" s="1"/>
      <c r="J76" s="1"/>
      <c r="K76" s="1"/>
      <c r="L76" s="1"/>
      <c r="M76" s="1"/>
      <c r="N76" s="1"/>
      <c r="O76" s="1"/>
      <c r="P76" s="1"/>
      <c r="Q76" s="1"/>
    </row>
    <row r="77" spans="1:17" x14ac:dyDescent="0.4">
      <c r="A77" s="89" t="s">
        <v>246</v>
      </c>
      <c r="B77" s="27" t="s">
        <v>593</v>
      </c>
      <c r="D77" s="1"/>
      <c r="E77" s="1"/>
      <c r="F77" s="1"/>
      <c r="G77" s="1"/>
      <c r="H77" s="1"/>
      <c r="I77" s="1"/>
      <c r="J77" s="1"/>
      <c r="K77" s="1"/>
      <c r="L77" s="1"/>
      <c r="M77" s="1"/>
      <c r="N77" s="1"/>
      <c r="O77" s="1"/>
      <c r="P77" s="1"/>
      <c r="Q77" s="1"/>
    </row>
    <row r="78" spans="1:17" x14ac:dyDescent="0.4">
      <c r="A78" s="89" t="s">
        <v>279</v>
      </c>
      <c r="B78" s="27" t="s">
        <v>594</v>
      </c>
      <c r="D78" s="1"/>
      <c r="E78" s="1"/>
      <c r="F78" s="1"/>
      <c r="G78" s="1"/>
      <c r="H78" s="1"/>
      <c r="I78" s="1"/>
      <c r="J78" s="1"/>
      <c r="K78" s="1"/>
      <c r="L78" s="1"/>
      <c r="M78" s="1"/>
      <c r="N78" s="1"/>
      <c r="O78" s="1"/>
      <c r="P78" s="1"/>
      <c r="Q78" s="1"/>
    </row>
    <row r="79" spans="1:17" x14ac:dyDescent="0.4">
      <c r="B79" s="1"/>
      <c r="C79" s="1"/>
      <c r="D79" s="1"/>
      <c r="E79" s="1"/>
      <c r="F79" s="1"/>
      <c r="G79" s="1"/>
      <c r="H79" s="1"/>
      <c r="I79" s="1"/>
      <c r="J79" s="1"/>
      <c r="K79" s="1"/>
      <c r="L79" s="1"/>
      <c r="M79" s="1"/>
      <c r="N79" s="1"/>
      <c r="O79" s="1"/>
      <c r="P79" s="1"/>
      <c r="Q79" s="1"/>
    </row>
    <row r="80" spans="1:17" x14ac:dyDescent="0.4">
      <c r="A80" s="144" t="s">
        <v>595</v>
      </c>
      <c r="B80" s="30"/>
      <c r="C80" s="32" t="s">
        <v>596</v>
      </c>
      <c r="D80" s="1"/>
      <c r="F80" s="1"/>
      <c r="G80" s="1"/>
      <c r="H80" s="1"/>
      <c r="I80" s="1"/>
      <c r="J80" s="1"/>
      <c r="K80" s="1"/>
      <c r="L80" s="1"/>
      <c r="M80" s="1"/>
      <c r="N80" s="1"/>
      <c r="O80" s="1"/>
      <c r="P80" s="1"/>
      <c r="Q80" s="1"/>
    </row>
    <row r="81" spans="1:17" x14ac:dyDescent="0.4">
      <c r="A81" s="95" t="s">
        <v>65</v>
      </c>
      <c r="B81" s="1"/>
      <c r="D81" s="1"/>
      <c r="E81" s="1"/>
      <c r="F81" s="1"/>
      <c r="G81" s="1"/>
      <c r="H81" s="1"/>
      <c r="I81" s="1"/>
      <c r="J81" s="1"/>
      <c r="K81" s="1"/>
      <c r="L81" s="1"/>
      <c r="M81" s="1"/>
      <c r="N81" s="1"/>
      <c r="O81" s="1"/>
      <c r="P81" s="1"/>
      <c r="Q81" s="1"/>
    </row>
    <row r="82" spans="1:17" x14ac:dyDescent="0.4">
      <c r="A82" s="95" t="s">
        <v>477</v>
      </c>
      <c r="B82" s="1"/>
      <c r="D82" s="1"/>
      <c r="E82" s="1"/>
      <c r="F82" s="1"/>
      <c r="G82" s="1"/>
      <c r="H82" s="1"/>
      <c r="I82" s="1"/>
      <c r="J82" s="1"/>
      <c r="K82" s="1"/>
      <c r="L82" s="1"/>
      <c r="M82" s="1"/>
      <c r="N82" s="1"/>
      <c r="O82" s="1"/>
      <c r="P82" s="1"/>
      <c r="Q82" s="1"/>
    </row>
    <row r="83" spans="1:17" x14ac:dyDescent="0.4">
      <c r="A83" s="95" t="s">
        <v>478</v>
      </c>
      <c r="B83" s="1"/>
      <c r="D83" s="1"/>
      <c r="E83" s="1"/>
      <c r="F83" s="1"/>
      <c r="G83" s="1"/>
      <c r="H83" s="1"/>
      <c r="I83" s="1"/>
      <c r="J83" s="1"/>
      <c r="K83" s="1"/>
      <c r="L83" s="1"/>
      <c r="M83" s="1"/>
      <c r="N83" s="1"/>
      <c r="O83" s="1"/>
      <c r="P83" s="1"/>
      <c r="Q83" s="1"/>
    </row>
    <row r="84" spans="1:17" x14ac:dyDescent="0.4">
      <c r="A84" s="89" t="s">
        <v>479</v>
      </c>
      <c r="B84" s="27"/>
      <c r="D84" s="1"/>
      <c r="E84" s="1"/>
      <c r="F84" s="1"/>
      <c r="G84" s="1"/>
      <c r="H84" s="1"/>
      <c r="I84" s="1"/>
      <c r="J84" s="1"/>
      <c r="K84" s="1"/>
      <c r="L84" s="1"/>
      <c r="M84" s="1"/>
      <c r="N84" s="1"/>
      <c r="O84" s="1"/>
      <c r="P84" s="1"/>
      <c r="Q84" s="1"/>
    </row>
    <row r="85" spans="1:17" x14ac:dyDescent="0.4">
      <c r="A85" s="89" t="s">
        <v>505</v>
      </c>
      <c r="B85" s="27"/>
      <c r="C85" s="27" t="s">
        <v>479</v>
      </c>
      <c r="D85" s="27"/>
      <c r="F85" s="1"/>
      <c r="G85" s="1"/>
      <c r="H85" s="1"/>
      <c r="I85" s="1"/>
      <c r="J85" s="1"/>
      <c r="K85" s="1"/>
      <c r="L85" s="1"/>
      <c r="M85" s="1"/>
      <c r="N85" s="1"/>
      <c r="O85" s="1"/>
      <c r="P85" s="1"/>
      <c r="Q85" s="1"/>
    </row>
    <row r="86" spans="1:17" x14ac:dyDescent="0.4">
      <c r="A86" s="89" t="s">
        <v>506</v>
      </c>
      <c r="B86" s="27"/>
      <c r="C86" s="27" t="s">
        <v>479</v>
      </c>
      <c r="D86" s="27"/>
      <c r="F86" s="1"/>
      <c r="G86" s="1"/>
      <c r="H86" s="1"/>
      <c r="I86" s="1"/>
      <c r="J86" s="1"/>
      <c r="K86" s="1"/>
      <c r="L86" s="1"/>
      <c r="M86" s="1"/>
      <c r="N86" s="1"/>
      <c r="O86" s="1"/>
      <c r="P86" s="1"/>
      <c r="Q86" s="1"/>
    </row>
    <row r="87" spans="1:17" x14ac:dyDescent="0.4">
      <c r="B87" s="1"/>
      <c r="C87" s="1"/>
      <c r="D87" s="27"/>
      <c r="E87" s="1"/>
      <c r="F87" s="1"/>
      <c r="G87" s="1"/>
      <c r="H87" s="1"/>
      <c r="I87" s="1"/>
      <c r="J87" s="1"/>
      <c r="K87" s="1"/>
      <c r="L87" s="1"/>
      <c r="M87" s="1"/>
      <c r="N87" s="1"/>
      <c r="O87" s="1"/>
      <c r="P87" s="1"/>
      <c r="Q87" s="1"/>
    </row>
    <row r="88" spans="1:17" x14ac:dyDescent="0.4">
      <c r="A88" s="144" t="s">
        <v>597</v>
      </c>
      <c r="B88" s="30"/>
      <c r="D88" s="1"/>
      <c r="E88" s="1"/>
      <c r="F88" s="1"/>
      <c r="G88" s="1"/>
      <c r="H88" s="1"/>
      <c r="I88" s="1"/>
      <c r="J88" s="1"/>
      <c r="K88" s="1"/>
      <c r="L88" s="1"/>
      <c r="M88" s="1"/>
      <c r="N88" s="1"/>
      <c r="O88" s="1"/>
      <c r="P88" s="1"/>
      <c r="Q88" s="1"/>
    </row>
    <row r="89" spans="1:17" x14ac:dyDescent="0.4">
      <c r="B89" s="1"/>
      <c r="C89" s="1"/>
      <c r="D89" s="1"/>
      <c r="E89" s="1"/>
      <c r="F89" s="1"/>
      <c r="G89" s="1"/>
      <c r="H89" s="1"/>
      <c r="I89" s="1"/>
      <c r="J89" s="1"/>
      <c r="K89" s="1"/>
      <c r="L89" s="1"/>
      <c r="M89" s="1"/>
      <c r="N89" s="1"/>
      <c r="O89" s="1"/>
      <c r="P89" s="1"/>
      <c r="Q89" s="1"/>
    </row>
    <row r="90" spans="1:17" x14ac:dyDescent="0.4">
      <c r="A90" s="144" t="s">
        <v>598</v>
      </c>
      <c r="B90" s="33"/>
      <c r="C90" s="32" t="s">
        <v>599</v>
      </c>
      <c r="D90" s="1"/>
      <c r="E90" s="1"/>
      <c r="F90" s="1"/>
      <c r="H90" s="1"/>
      <c r="J90" s="1"/>
      <c r="K90" s="1"/>
      <c r="L90" s="1"/>
      <c r="M90" s="1"/>
      <c r="N90" s="1"/>
      <c r="O90" s="1"/>
      <c r="P90" s="1"/>
      <c r="Q90" s="1"/>
    </row>
    <row r="91" spans="1:17" x14ac:dyDescent="0.4">
      <c r="A91" s="89" t="s">
        <v>485</v>
      </c>
      <c r="C91" s="34" t="s">
        <v>600</v>
      </c>
      <c r="D91" s="1"/>
      <c r="E91" s="1"/>
      <c r="F91" s="1"/>
      <c r="H91" s="1"/>
      <c r="J91" s="1"/>
      <c r="K91" s="1"/>
      <c r="L91" s="1"/>
      <c r="M91" s="1"/>
      <c r="N91" s="1"/>
      <c r="O91" s="1"/>
      <c r="P91" s="1"/>
      <c r="Q91" s="1"/>
    </row>
    <row r="92" spans="1:17" x14ac:dyDescent="0.4">
      <c r="A92" s="89" t="s">
        <v>486</v>
      </c>
      <c r="C92" s="34" t="s">
        <v>601</v>
      </c>
      <c r="D92" s="1"/>
      <c r="E92" s="1"/>
      <c r="F92" s="1"/>
      <c r="H92" s="1"/>
      <c r="J92" s="1"/>
      <c r="K92" s="1"/>
      <c r="L92" s="1"/>
      <c r="M92" s="1"/>
      <c r="N92" s="1"/>
      <c r="O92" s="1"/>
      <c r="P92" s="1"/>
      <c r="Q92" s="1"/>
    </row>
    <row r="93" spans="1:17" x14ac:dyDescent="0.4">
      <c r="A93" s="89" t="s">
        <v>487</v>
      </c>
      <c r="C93" s="34" t="s">
        <v>602</v>
      </c>
      <c r="D93" s="1"/>
      <c r="E93" s="1"/>
      <c r="F93" s="1"/>
      <c r="H93" s="1"/>
      <c r="J93" s="1"/>
      <c r="K93" s="1"/>
      <c r="L93" s="1"/>
      <c r="M93" s="1"/>
      <c r="N93" s="1"/>
      <c r="O93" s="1"/>
      <c r="P93" s="1"/>
      <c r="Q93" s="1"/>
    </row>
    <row r="94" spans="1:17" x14ac:dyDescent="0.4">
      <c r="A94" s="89" t="s">
        <v>488</v>
      </c>
      <c r="C94" s="34" t="s">
        <v>601</v>
      </c>
      <c r="D94" s="1"/>
      <c r="E94" s="1"/>
      <c r="F94" s="1"/>
      <c r="H94" s="1"/>
      <c r="J94" s="1"/>
      <c r="K94" s="1"/>
      <c r="L94" s="1"/>
      <c r="M94" s="1"/>
      <c r="N94" s="1"/>
      <c r="O94" s="1"/>
      <c r="P94" s="1"/>
      <c r="Q94" s="1"/>
    </row>
    <row r="95" spans="1:17" x14ac:dyDescent="0.4">
      <c r="A95" s="89" t="s">
        <v>489</v>
      </c>
      <c r="C95" s="34" t="s">
        <v>601</v>
      </c>
      <c r="D95" s="1"/>
      <c r="E95" s="1"/>
      <c r="F95" s="1"/>
      <c r="H95" s="1"/>
      <c r="J95" s="1"/>
      <c r="K95" s="1"/>
      <c r="L95" s="1"/>
      <c r="M95" s="1"/>
      <c r="N95" s="1"/>
      <c r="O95" s="1"/>
      <c r="P95" s="1"/>
      <c r="Q95" s="1"/>
    </row>
    <row r="96" spans="1:17" x14ac:dyDescent="0.4">
      <c r="A96" s="89" t="s">
        <v>490</v>
      </c>
      <c r="C96" s="34" t="s">
        <v>601</v>
      </c>
      <c r="D96" s="1"/>
      <c r="E96" s="1"/>
      <c r="F96" s="1"/>
      <c r="H96" s="1"/>
      <c r="J96" s="1"/>
      <c r="K96" s="1"/>
      <c r="L96" s="1"/>
      <c r="M96" s="1"/>
      <c r="N96" s="1"/>
      <c r="O96" s="1"/>
      <c r="P96" s="1"/>
      <c r="Q96" s="1"/>
    </row>
    <row r="97" spans="1:17" x14ac:dyDescent="0.4">
      <c r="A97" s="89" t="s">
        <v>491</v>
      </c>
      <c r="C97" s="34" t="s">
        <v>601</v>
      </c>
      <c r="D97" s="1"/>
      <c r="E97" s="1"/>
      <c r="F97" s="1"/>
      <c r="H97" s="1"/>
      <c r="J97" s="1"/>
      <c r="K97" s="1"/>
      <c r="L97" s="1"/>
      <c r="M97" s="1"/>
      <c r="N97" s="1"/>
      <c r="O97" s="1"/>
      <c r="P97" s="1"/>
      <c r="Q97" s="1"/>
    </row>
    <row r="98" spans="1:17" x14ac:dyDescent="0.4">
      <c r="A98" s="89" t="s">
        <v>497</v>
      </c>
      <c r="C98" s="27" t="s">
        <v>603</v>
      </c>
      <c r="D98" s="1"/>
      <c r="E98" s="1"/>
      <c r="F98" s="1"/>
      <c r="H98" s="1"/>
      <c r="J98" s="1"/>
      <c r="K98" s="1"/>
      <c r="L98" s="1"/>
      <c r="M98" s="1"/>
      <c r="N98" s="1"/>
      <c r="O98" s="1"/>
      <c r="P98" s="1"/>
      <c r="Q98" s="1"/>
    </row>
    <row r="99" spans="1:17" x14ac:dyDescent="0.4">
      <c r="A99" s="89" t="s">
        <v>492</v>
      </c>
      <c r="C99" s="27" t="s">
        <v>603</v>
      </c>
      <c r="D99" s="1"/>
      <c r="E99" s="1"/>
      <c r="F99" s="1"/>
      <c r="H99" s="1"/>
      <c r="J99" s="1"/>
      <c r="K99" s="1"/>
      <c r="L99" s="1"/>
      <c r="M99" s="1"/>
      <c r="N99" s="1"/>
      <c r="O99" s="1"/>
      <c r="P99" s="1"/>
      <c r="Q99" s="1"/>
    </row>
    <row r="100" spans="1:17" x14ac:dyDescent="0.4">
      <c r="A100" s="89" t="s">
        <v>493</v>
      </c>
      <c r="C100" s="27" t="s">
        <v>604</v>
      </c>
      <c r="D100" s="1"/>
      <c r="E100" s="1"/>
      <c r="F100" s="1"/>
      <c r="H100" s="1"/>
      <c r="J100" s="1"/>
      <c r="K100" s="1"/>
      <c r="L100" s="1"/>
      <c r="M100" s="1"/>
      <c r="N100" s="1"/>
      <c r="O100" s="1"/>
      <c r="P100" s="1"/>
      <c r="Q100" s="1"/>
    </row>
    <row r="101" spans="1:17" x14ac:dyDescent="0.4">
      <c r="A101" s="89" t="s">
        <v>494</v>
      </c>
      <c r="C101" s="27" t="s">
        <v>604</v>
      </c>
      <c r="D101" s="1"/>
      <c r="E101" s="1"/>
      <c r="F101" s="1"/>
      <c r="H101" s="1"/>
      <c r="J101" s="1"/>
      <c r="K101" s="1"/>
      <c r="L101" s="1"/>
      <c r="M101" s="1"/>
      <c r="N101" s="1"/>
      <c r="O101" s="1"/>
      <c r="P101" s="1"/>
      <c r="Q101" s="1"/>
    </row>
    <row r="102" spans="1:17" x14ac:dyDescent="0.4">
      <c r="A102" s="89" t="s">
        <v>45</v>
      </c>
      <c r="C102" s="35">
        <v>1.4999999999999999E-2</v>
      </c>
      <c r="D102" s="1"/>
      <c r="E102" s="1"/>
      <c r="F102" s="1"/>
      <c r="H102" s="1"/>
      <c r="J102" s="1"/>
      <c r="K102" s="1"/>
      <c r="L102" s="1"/>
      <c r="M102" s="1"/>
      <c r="N102" s="1"/>
      <c r="O102" s="1"/>
      <c r="P102" s="1"/>
      <c r="Q102" s="1"/>
    </row>
    <row r="103" spans="1:17" x14ac:dyDescent="0.4">
      <c r="A103" s="89" t="s">
        <v>45</v>
      </c>
      <c r="C103" s="36" t="s">
        <v>605</v>
      </c>
      <c r="D103" s="1"/>
      <c r="E103" s="1"/>
      <c r="F103" s="1"/>
      <c r="H103" s="1"/>
      <c r="J103" s="1"/>
      <c r="K103" s="1"/>
      <c r="L103" s="1"/>
      <c r="M103" s="1"/>
      <c r="N103" s="1"/>
      <c r="O103" s="1"/>
      <c r="P103" s="1"/>
      <c r="Q103" s="1"/>
    </row>
    <row r="104" spans="1:17" x14ac:dyDescent="0.4">
      <c r="A104" s="89" t="s">
        <v>495</v>
      </c>
      <c r="C104" s="27" t="s">
        <v>601</v>
      </c>
      <c r="D104" s="1"/>
      <c r="E104" s="1"/>
      <c r="F104" s="1"/>
      <c r="H104" s="1"/>
      <c r="J104" s="1"/>
      <c r="K104" s="1"/>
      <c r="L104" s="1"/>
      <c r="M104" s="1"/>
      <c r="N104" s="1"/>
      <c r="O104" s="1"/>
      <c r="P104" s="1"/>
      <c r="Q104" s="1"/>
    </row>
    <row r="105" spans="1:17" x14ac:dyDescent="0.4">
      <c r="A105" s="89" t="s">
        <v>496</v>
      </c>
      <c r="C105" s="27" t="s">
        <v>603</v>
      </c>
      <c r="D105" s="1"/>
      <c r="E105" s="1"/>
      <c r="F105" s="1"/>
      <c r="H105" s="1"/>
      <c r="J105" s="1"/>
      <c r="K105" s="1"/>
      <c r="L105" s="1"/>
      <c r="M105" s="1"/>
      <c r="N105" s="1"/>
      <c r="O105" s="1"/>
      <c r="P105" s="1"/>
      <c r="Q105" s="1"/>
    </row>
    <row r="106" spans="1:17" x14ac:dyDescent="0.4">
      <c r="A106" s="89" t="s">
        <v>498</v>
      </c>
      <c r="C106" s="27" t="s">
        <v>606</v>
      </c>
      <c r="D106" s="1"/>
      <c r="E106" s="1"/>
      <c r="F106" s="1"/>
      <c r="H106" s="1"/>
      <c r="J106" s="1"/>
      <c r="K106" s="1"/>
      <c r="L106" s="1"/>
      <c r="M106" s="1"/>
      <c r="N106" s="1"/>
      <c r="O106" s="1"/>
      <c r="P106" s="1"/>
      <c r="Q106" s="1"/>
    </row>
    <row r="107" spans="1:17" x14ac:dyDescent="0.4">
      <c r="A107" s="89" t="s">
        <v>103</v>
      </c>
      <c r="C107" s="27" t="s">
        <v>607</v>
      </c>
      <c r="D107" s="1"/>
      <c r="E107" s="1"/>
      <c r="F107" s="1"/>
      <c r="H107" s="1"/>
      <c r="J107" s="1"/>
      <c r="K107" s="1"/>
      <c r="L107" s="1"/>
      <c r="M107" s="1"/>
      <c r="N107" s="1"/>
      <c r="O107" s="1"/>
      <c r="P107" s="1"/>
      <c r="Q107" s="1"/>
    </row>
    <row r="108" spans="1:17" x14ac:dyDescent="0.4">
      <c r="A108" s="89" t="s">
        <v>499</v>
      </c>
      <c r="C108" s="27" t="s">
        <v>602</v>
      </c>
      <c r="D108" s="1"/>
      <c r="E108" s="1"/>
      <c r="F108" s="1"/>
      <c r="H108" s="1"/>
      <c r="J108" s="1"/>
      <c r="K108" s="1"/>
      <c r="L108" s="1"/>
      <c r="M108" s="1"/>
      <c r="N108" s="1"/>
      <c r="O108" s="1"/>
      <c r="P108" s="1"/>
      <c r="Q108" s="1"/>
    </row>
    <row r="109" spans="1:17" x14ac:dyDescent="0.4">
      <c r="A109" s="89" t="s">
        <v>500</v>
      </c>
      <c r="C109" s="27" t="s">
        <v>602</v>
      </c>
      <c r="D109" s="1"/>
      <c r="E109" s="1"/>
      <c r="F109" s="1"/>
      <c r="H109" s="1"/>
      <c r="J109" s="1"/>
      <c r="K109" s="1"/>
      <c r="L109" s="1"/>
      <c r="M109" s="1"/>
      <c r="N109" s="1"/>
      <c r="O109" s="1"/>
      <c r="P109" s="1"/>
      <c r="Q109" s="1"/>
    </row>
    <row r="110" spans="1:17" x14ac:dyDescent="0.4">
      <c r="A110" s="89" t="s">
        <v>501</v>
      </c>
      <c r="C110" s="27" t="s">
        <v>602</v>
      </c>
      <c r="D110" s="1"/>
      <c r="E110" s="1"/>
      <c r="F110" s="1"/>
      <c r="H110" s="1"/>
      <c r="J110" s="1"/>
      <c r="K110" s="1"/>
      <c r="L110" s="1"/>
      <c r="M110" s="1"/>
      <c r="N110" s="1"/>
      <c r="O110" s="1"/>
      <c r="P110" s="1"/>
      <c r="Q110" s="1"/>
    </row>
    <row r="111" spans="1:17" x14ac:dyDescent="0.4">
      <c r="A111" s="89" t="s">
        <v>502</v>
      </c>
      <c r="C111" s="27" t="s">
        <v>602</v>
      </c>
      <c r="D111" s="1"/>
      <c r="E111" s="1"/>
      <c r="F111" s="1"/>
      <c r="H111" s="1"/>
      <c r="J111" s="1"/>
      <c r="K111" s="1"/>
      <c r="L111" s="1"/>
      <c r="M111" s="1"/>
      <c r="N111" s="1"/>
      <c r="O111" s="1"/>
      <c r="P111" s="1"/>
      <c r="Q111" s="1"/>
    </row>
    <row r="112" spans="1:17" x14ac:dyDescent="0.4">
      <c r="A112" s="89" t="s">
        <v>503</v>
      </c>
      <c r="C112" s="27" t="s">
        <v>602</v>
      </c>
      <c r="D112" s="1"/>
      <c r="E112" s="1"/>
      <c r="F112" s="1"/>
      <c r="H112" s="1"/>
      <c r="J112" s="1"/>
      <c r="K112" s="1"/>
      <c r="L112" s="1"/>
      <c r="M112" s="1"/>
      <c r="N112" s="1"/>
      <c r="O112" s="1"/>
      <c r="P112" s="1"/>
      <c r="Q112" s="1"/>
    </row>
    <row r="113" spans="1:17" x14ac:dyDescent="0.4">
      <c r="A113" s="89" t="s">
        <v>504</v>
      </c>
      <c r="C113" s="27" t="s">
        <v>602</v>
      </c>
      <c r="D113" s="1"/>
      <c r="E113" s="1"/>
      <c r="F113" s="1"/>
      <c r="H113" s="1"/>
      <c r="J113" s="1"/>
      <c r="K113" s="1"/>
      <c r="L113" s="1"/>
      <c r="M113" s="1"/>
      <c r="N113" s="1"/>
      <c r="O113" s="1"/>
      <c r="P113" s="1"/>
      <c r="Q113" s="1"/>
    </row>
    <row r="114" spans="1:17" x14ac:dyDescent="0.4">
      <c r="A114" s="89" t="s">
        <v>507</v>
      </c>
      <c r="C114" s="27" t="s">
        <v>601</v>
      </c>
      <c r="D114" s="1"/>
      <c r="E114" s="27"/>
      <c r="F114" s="27"/>
      <c r="H114" s="1"/>
      <c r="J114" s="1"/>
      <c r="K114" s="1"/>
      <c r="L114" s="1"/>
      <c r="M114" s="1"/>
      <c r="N114" s="1"/>
      <c r="O114" s="1"/>
      <c r="P114" s="1"/>
      <c r="Q114" s="1"/>
    </row>
    <row r="115" spans="1:17" x14ac:dyDescent="0.4">
      <c r="A115" s="89" t="s">
        <v>508</v>
      </c>
      <c r="C115" s="27" t="s">
        <v>601</v>
      </c>
      <c r="D115" s="1"/>
      <c r="E115" s="27"/>
      <c r="F115" s="27"/>
      <c r="H115" s="1"/>
      <c r="J115" s="1"/>
      <c r="K115" s="1"/>
      <c r="L115" s="1"/>
      <c r="M115" s="1"/>
      <c r="N115" s="1"/>
      <c r="O115" s="1"/>
      <c r="P115" s="1"/>
      <c r="Q115" s="1"/>
    </row>
    <row r="116" spans="1:17" x14ac:dyDescent="0.4">
      <c r="A116" s="89" t="s">
        <v>509</v>
      </c>
      <c r="C116" s="27" t="s">
        <v>601</v>
      </c>
      <c r="D116" s="1"/>
      <c r="E116" s="27"/>
      <c r="F116" s="27"/>
      <c r="H116" s="1"/>
      <c r="J116" s="1"/>
      <c r="K116" s="1"/>
      <c r="L116" s="1"/>
      <c r="M116" s="1"/>
      <c r="N116" s="1"/>
      <c r="O116" s="1"/>
      <c r="P116" s="1"/>
      <c r="Q116" s="1"/>
    </row>
    <row r="117" spans="1:17" x14ac:dyDescent="0.4">
      <c r="B117" s="27"/>
      <c r="C117" s="27"/>
      <c r="D117" s="1"/>
      <c r="E117" s="27"/>
      <c r="F117" s="1"/>
      <c r="G117" s="27"/>
      <c r="H117" s="27"/>
      <c r="I117" s="1"/>
      <c r="J117" s="1"/>
      <c r="K117" s="1"/>
      <c r="L117" s="1"/>
      <c r="M117" s="1"/>
      <c r="N117" s="1"/>
      <c r="O117" s="1"/>
      <c r="P117" s="1"/>
      <c r="Q117" s="1"/>
    </row>
    <row r="118" spans="1:17" x14ac:dyDescent="0.4">
      <c r="A118" s="144" t="s">
        <v>608</v>
      </c>
      <c r="B118" s="30"/>
      <c r="D118" s="1"/>
      <c r="E118" s="27" t="s">
        <v>609</v>
      </c>
      <c r="F118" s="1"/>
      <c r="G118" s="1"/>
      <c r="H118" s="1"/>
      <c r="I118" s="1"/>
      <c r="J118" s="1"/>
      <c r="K118" s="1"/>
      <c r="L118" s="1"/>
      <c r="M118" s="1"/>
      <c r="N118" s="1"/>
      <c r="O118" s="1"/>
      <c r="P118" s="1"/>
      <c r="Q118" s="1"/>
    </row>
    <row r="119" spans="1:17" x14ac:dyDescent="0.4">
      <c r="A119" s="89" t="s">
        <v>347</v>
      </c>
      <c r="B119" s="28" t="s">
        <v>610</v>
      </c>
      <c r="D119" s="1"/>
      <c r="E119" s="1"/>
      <c r="F119" s="1"/>
      <c r="G119" s="1"/>
      <c r="H119" s="1"/>
      <c r="I119" s="1"/>
      <c r="J119" s="1"/>
      <c r="K119" s="1"/>
      <c r="L119" s="1"/>
      <c r="M119" s="1"/>
      <c r="N119" s="1"/>
      <c r="O119" s="1"/>
      <c r="P119" s="1"/>
      <c r="Q119" s="1"/>
    </row>
    <row r="120" spans="1:17" x14ac:dyDescent="0.4">
      <c r="A120" s="89" t="s">
        <v>147</v>
      </c>
      <c r="B120" s="27" t="s">
        <v>611</v>
      </c>
      <c r="D120" s="1"/>
      <c r="E120" s="1"/>
      <c r="F120" s="1"/>
      <c r="G120" s="1"/>
      <c r="H120" s="1"/>
      <c r="I120" s="1"/>
      <c r="J120" s="1"/>
      <c r="K120" s="1"/>
      <c r="L120" s="1"/>
      <c r="M120" s="1"/>
      <c r="N120" s="1"/>
      <c r="O120" s="1"/>
      <c r="P120" s="1"/>
      <c r="Q120" s="1"/>
    </row>
    <row r="121" spans="1:17" x14ac:dyDescent="0.4">
      <c r="A121" s="89" t="s">
        <v>323</v>
      </c>
      <c r="B121" s="27" t="s">
        <v>612</v>
      </c>
      <c r="D121" s="1"/>
      <c r="E121" s="1"/>
      <c r="F121" s="1"/>
      <c r="G121" s="1"/>
      <c r="H121" s="1"/>
      <c r="I121" s="1"/>
      <c r="J121" s="1"/>
      <c r="K121" s="1"/>
      <c r="L121" s="1"/>
      <c r="M121" s="1"/>
      <c r="N121" s="1"/>
      <c r="O121" s="1"/>
      <c r="P121" s="1"/>
      <c r="Q121" s="1"/>
    </row>
    <row r="122" spans="1:17" x14ac:dyDescent="0.4">
      <c r="A122" s="89" t="s">
        <v>240</v>
      </c>
      <c r="B122" s="27" t="s">
        <v>613</v>
      </c>
      <c r="D122" s="1"/>
      <c r="E122" s="1"/>
      <c r="F122" s="1"/>
      <c r="G122" s="1"/>
      <c r="H122" s="1"/>
      <c r="I122" s="1"/>
      <c r="J122" s="1"/>
      <c r="K122" s="1"/>
      <c r="L122" s="1"/>
      <c r="M122" s="1"/>
      <c r="N122" s="1"/>
      <c r="O122" s="1"/>
      <c r="P122" s="1"/>
      <c r="Q122" s="1"/>
    </row>
    <row r="123" spans="1:17" x14ac:dyDescent="0.4">
      <c r="A123" s="89" t="s">
        <v>278</v>
      </c>
      <c r="B123" s="27" t="s">
        <v>614</v>
      </c>
      <c r="D123" s="1"/>
      <c r="E123" s="1"/>
      <c r="F123" s="1"/>
      <c r="G123" s="1"/>
      <c r="H123" s="1"/>
      <c r="I123" s="1"/>
      <c r="J123" s="1"/>
      <c r="K123" s="1"/>
      <c r="L123" s="1"/>
      <c r="M123" s="1"/>
      <c r="N123" s="1"/>
      <c r="O123" s="1"/>
      <c r="P123" s="1"/>
      <c r="Q123" s="1"/>
    </row>
    <row r="124" spans="1:17" x14ac:dyDescent="0.4">
      <c r="A124" s="89" t="s">
        <v>300</v>
      </c>
      <c r="B124" s="27" t="s">
        <v>615</v>
      </c>
      <c r="D124" s="1"/>
      <c r="E124" s="1"/>
      <c r="F124" s="1"/>
      <c r="G124" s="1"/>
      <c r="H124" s="1"/>
      <c r="I124" s="1"/>
      <c r="J124" s="1"/>
      <c r="K124" s="1"/>
      <c r="L124" s="1"/>
      <c r="M124" s="1"/>
      <c r="N124" s="1"/>
      <c r="O124" s="1"/>
      <c r="P124" s="1"/>
      <c r="Q124" s="1"/>
    </row>
    <row r="125" spans="1:17" x14ac:dyDescent="0.4">
      <c r="A125" s="89" t="s">
        <v>272</v>
      </c>
      <c r="B125" s="27" t="s">
        <v>616</v>
      </c>
      <c r="D125" s="1"/>
      <c r="E125" s="1"/>
      <c r="F125" s="1"/>
      <c r="G125" s="1"/>
      <c r="H125" s="1"/>
      <c r="I125" s="1"/>
      <c r="J125" s="1"/>
      <c r="K125" s="1"/>
      <c r="L125" s="1"/>
      <c r="M125" s="1"/>
      <c r="N125" s="1"/>
      <c r="O125" s="1"/>
      <c r="P125" s="1"/>
      <c r="Q125" s="1"/>
    </row>
    <row r="126" spans="1:17" x14ac:dyDescent="0.4">
      <c r="A126" s="89" t="s">
        <v>250</v>
      </c>
      <c r="B126" s="27" t="s">
        <v>617</v>
      </c>
      <c r="D126" s="1"/>
      <c r="E126" s="1"/>
      <c r="F126" s="1"/>
      <c r="G126" s="1"/>
      <c r="H126" s="1"/>
      <c r="I126" s="1"/>
      <c r="J126" s="1"/>
      <c r="K126" s="1"/>
      <c r="L126" s="1"/>
      <c r="M126" s="1"/>
      <c r="N126" s="1"/>
      <c r="O126" s="1"/>
      <c r="P126" s="1"/>
      <c r="Q126" s="1"/>
    </row>
    <row r="127" spans="1:17" x14ac:dyDescent="0.4">
      <c r="A127" s="89" t="s">
        <v>270</v>
      </c>
      <c r="B127" s="27" t="s">
        <v>618</v>
      </c>
      <c r="D127" s="1"/>
      <c r="E127" s="1"/>
      <c r="F127" s="1"/>
      <c r="G127" s="1"/>
      <c r="H127" s="1"/>
      <c r="I127" s="1"/>
      <c r="J127" s="1"/>
      <c r="K127" s="1"/>
      <c r="L127" s="1"/>
      <c r="M127" s="1"/>
      <c r="N127" s="1"/>
      <c r="O127" s="1"/>
      <c r="P127" s="1"/>
      <c r="Q127" s="1"/>
    </row>
    <row r="128" spans="1:17" x14ac:dyDescent="0.4">
      <c r="A128" s="89" t="s">
        <v>255</v>
      </c>
      <c r="B128" s="27" t="s">
        <v>619</v>
      </c>
      <c r="D128" s="1"/>
      <c r="E128" s="1"/>
      <c r="F128" s="1"/>
      <c r="G128" s="1"/>
      <c r="H128" s="1"/>
      <c r="I128" s="1"/>
      <c r="J128" s="1"/>
      <c r="K128" s="1"/>
      <c r="L128" s="1"/>
      <c r="M128" s="1"/>
      <c r="N128" s="1"/>
      <c r="O128" s="1"/>
      <c r="P128" s="1"/>
      <c r="Q128" s="1"/>
    </row>
    <row r="129" spans="1:17" x14ac:dyDescent="0.4">
      <c r="A129" s="95" t="s">
        <v>267</v>
      </c>
      <c r="B129" s="27" t="s">
        <v>620</v>
      </c>
      <c r="D129" s="1"/>
      <c r="E129" s="1"/>
      <c r="F129" s="1"/>
      <c r="G129" s="1"/>
      <c r="H129" s="1"/>
      <c r="I129" s="1"/>
      <c r="J129" s="1"/>
      <c r="K129" s="1"/>
      <c r="L129" s="1"/>
      <c r="M129" s="1"/>
      <c r="N129" s="1"/>
      <c r="O129" s="1"/>
      <c r="P129" s="1"/>
      <c r="Q129" s="1"/>
    </row>
    <row r="130" spans="1:17" x14ac:dyDescent="0.4">
      <c r="A130" s="89" t="s">
        <v>247</v>
      </c>
      <c r="B130" s="27" t="s">
        <v>621</v>
      </c>
      <c r="D130" s="1"/>
      <c r="E130" s="1"/>
      <c r="F130" s="1"/>
      <c r="G130" s="1"/>
      <c r="H130" s="1"/>
      <c r="I130" s="1"/>
      <c r="J130" s="1"/>
      <c r="K130" s="1"/>
      <c r="L130" s="1"/>
      <c r="M130" s="1"/>
      <c r="N130" s="1"/>
      <c r="O130" s="1"/>
      <c r="P130" s="1"/>
      <c r="Q130" s="1"/>
    </row>
    <row r="131" spans="1:17" x14ac:dyDescent="0.4">
      <c r="A131" s="89" t="s">
        <v>328</v>
      </c>
      <c r="B131" s="27" t="s">
        <v>328</v>
      </c>
      <c r="D131" s="1"/>
      <c r="E131" s="1"/>
      <c r="F131" s="1"/>
      <c r="G131" s="1"/>
      <c r="H131" s="1"/>
      <c r="I131" s="1"/>
      <c r="J131" s="1"/>
      <c r="K131" s="1"/>
      <c r="L131" s="1"/>
      <c r="M131" s="1"/>
      <c r="N131" s="1"/>
      <c r="O131" s="1"/>
      <c r="P131" s="1"/>
      <c r="Q131" s="1"/>
    </row>
    <row r="132" spans="1:17" x14ac:dyDescent="0.4">
      <c r="A132" s="89" t="s">
        <v>160</v>
      </c>
      <c r="B132" s="27" t="s">
        <v>622</v>
      </c>
      <c r="D132" s="1"/>
      <c r="E132" s="1"/>
      <c r="F132" s="1"/>
      <c r="G132" s="1"/>
      <c r="H132" s="1"/>
      <c r="I132" s="1"/>
      <c r="J132" s="1"/>
      <c r="K132" s="1"/>
      <c r="L132" s="1"/>
      <c r="M132" s="1"/>
      <c r="N132" s="1"/>
      <c r="O132" s="1"/>
      <c r="P132" s="1"/>
      <c r="Q132" s="1"/>
    </row>
    <row r="133" spans="1:17" x14ac:dyDescent="0.4">
      <c r="A133" s="89" t="s">
        <v>274</v>
      </c>
      <c r="B133" s="27" t="s">
        <v>623</v>
      </c>
      <c r="D133" s="1"/>
      <c r="E133" s="1"/>
      <c r="F133" s="1"/>
      <c r="G133" s="1"/>
      <c r="H133" s="1"/>
      <c r="I133" s="1"/>
      <c r="J133" s="1"/>
      <c r="K133" s="1"/>
      <c r="L133" s="1"/>
      <c r="M133" s="1"/>
      <c r="N133" s="1"/>
      <c r="O133" s="1"/>
      <c r="P133" s="1"/>
      <c r="Q133" s="1"/>
    </row>
    <row r="134" spans="1:17" x14ac:dyDescent="0.4">
      <c r="A134" s="89" t="s">
        <v>259</v>
      </c>
      <c r="B134" s="27" t="s">
        <v>624</v>
      </c>
      <c r="D134" s="1"/>
      <c r="E134" s="1"/>
      <c r="F134" s="1"/>
      <c r="G134" s="1"/>
      <c r="H134" s="1"/>
      <c r="I134" s="1"/>
      <c r="J134" s="1"/>
      <c r="K134" s="1"/>
      <c r="L134" s="1"/>
      <c r="M134" s="1"/>
      <c r="N134" s="1"/>
      <c r="O134" s="1"/>
      <c r="P134" s="1"/>
      <c r="Q134" s="1"/>
    </row>
    <row r="135" spans="1:17" x14ac:dyDescent="0.4">
      <c r="A135" s="91" t="s">
        <v>282</v>
      </c>
      <c r="B135" s="27" t="s">
        <v>282</v>
      </c>
      <c r="D135" s="1"/>
      <c r="E135" s="1"/>
      <c r="F135" s="1"/>
      <c r="G135" s="1"/>
      <c r="H135" s="1"/>
      <c r="I135" s="1"/>
      <c r="J135" s="1"/>
      <c r="K135" s="1"/>
      <c r="L135" s="1"/>
      <c r="M135" s="1"/>
      <c r="N135" s="1"/>
      <c r="O135" s="1"/>
      <c r="P135" s="1"/>
      <c r="Q135" s="1"/>
    </row>
    <row r="136" spans="1:17" x14ac:dyDescent="0.4">
      <c r="A136" s="89" t="s">
        <v>283</v>
      </c>
      <c r="B136" s="27" t="s">
        <v>283</v>
      </c>
      <c r="D136" s="1"/>
      <c r="E136" s="1"/>
      <c r="F136" s="1"/>
      <c r="G136" s="1"/>
      <c r="H136" s="1"/>
      <c r="I136" s="1"/>
      <c r="J136" s="1"/>
      <c r="K136" s="1"/>
      <c r="L136" s="1"/>
      <c r="M136" s="1"/>
      <c r="N136" s="1"/>
      <c r="O136" s="1"/>
      <c r="P136" s="1"/>
      <c r="Q136" s="1"/>
    </row>
    <row r="137" spans="1:17" x14ac:dyDescent="0.4">
      <c r="A137" s="89" t="s">
        <v>60</v>
      </c>
      <c r="B137" s="27" t="s">
        <v>625</v>
      </c>
      <c r="D137" s="1"/>
      <c r="E137" s="1"/>
      <c r="F137" s="1"/>
      <c r="G137" s="1"/>
      <c r="H137" s="1"/>
      <c r="I137" s="1"/>
      <c r="J137" s="1"/>
      <c r="K137" s="1"/>
      <c r="L137" s="1"/>
      <c r="M137" s="1"/>
      <c r="N137" s="1"/>
      <c r="O137" s="1"/>
      <c r="P137" s="1"/>
      <c r="Q137" s="1"/>
    </row>
    <row r="138" spans="1:17" x14ac:dyDescent="0.4">
      <c r="A138" s="89" t="s">
        <v>77</v>
      </c>
      <c r="B138" s="31" t="s">
        <v>77</v>
      </c>
      <c r="C138" s="27" t="s">
        <v>626</v>
      </c>
      <c r="D138" s="1"/>
      <c r="E138" s="1"/>
      <c r="F138" s="1"/>
      <c r="I138" s="1"/>
      <c r="J138" s="1"/>
      <c r="K138" s="1"/>
      <c r="L138" s="1"/>
      <c r="M138" s="1"/>
      <c r="N138" s="1"/>
      <c r="O138" s="1"/>
      <c r="P138" s="1"/>
      <c r="Q138" s="1"/>
    </row>
    <row r="139" spans="1:17" x14ac:dyDescent="0.4">
      <c r="A139" s="89" t="s">
        <v>84</v>
      </c>
      <c r="B139" s="27" t="s">
        <v>84</v>
      </c>
      <c r="C139" s="27" t="s">
        <v>627</v>
      </c>
      <c r="D139" s="1"/>
      <c r="E139" s="32" t="s">
        <v>628</v>
      </c>
      <c r="F139" s="1"/>
      <c r="I139" s="1"/>
      <c r="J139" s="1"/>
      <c r="K139" s="1"/>
      <c r="L139" s="1"/>
      <c r="M139" s="1"/>
      <c r="N139" s="1"/>
      <c r="O139" s="1"/>
      <c r="P139" s="1"/>
      <c r="Q139" s="1"/>
    </row>
    <row r="140" spans="1:17" x14ac:dyDescent="0.4">
      <c r="A140" s="89" t="s">
        <v>484</v>
      </c>
      <c r="B140" s="27" t="s">
        <v>484</v>
      </c>
      <c r="C140" s="27" t="s">
        <v>626</v>
      </c>
      <c r="D140" s="1"/>
      <c r="E140" s="37" t="s">
        <v>629</v>
      </c>
      <c r="F140" s="1"/>
      <c r="I140" s="1"/>
      <c r="J140" s="1"/>
      <c r="K140" s="1"/>
      <c r="L140" s="1"/>
      <c r="M140" s="1"/>
      <c r="N140" s="1"/>
      <c r="O140" s="1"/>
      <c r="P140" s="1"/>
      <c r="Q140" s="1"/>
    </row>
    <row r="141" spans="1:17" x14ac:dyDescent="0.4">
      <c r="A141" s="89" t="s">
        <v>93</v>
      </c>
      <c r="B141" s="27" t="s">
        <v>93</v>
      </c>
      <c r="C141" s="27" t="s">
        <v>630</v>
      </c>
      <c r="D141" s="1"/>
      <c r="E141" s="1"/>
      <c r="F141" s="1"/>
      <c r="I141" s="1"/>
      <c r="J141" s="1"/>
      <c r="K141" s="1"/>
      <c r="L141" s="1"/>
      <c r="M141" s="1"/>
      <c r="N141" s="1"/>
      <c r="O141" s="1"/>
      <c r="P141" s="1"/>
      <c r="Q141" s="1"/>
    </row>
    <row r="142" spans="1:17" x14ac:dyDescent="0.4">
      <c r="A142" s="89" t="s">
        <v>97</v>
      </c>
      <c r="B142" s="27" t="s">
        <v>97</v>
      </c>
      <c r="C142" s="27" t="s">
        <v>626</v>
      </c>
      <c r="D142" s="1"/>
      <c r="E142" s="1"/>
      <c r="F142" s="1"/>
      <c r="I142" s="1"/>
      <c r="J142" s="1"/>
      <c r="K142" s="1"/>
      <c r="L142" s="1"/>
      <c r="M142" s="1"/>
      <c r="N142" s="1"/>
      <c r="O142" s="1"/>
      <c r="P142" s="1"/>
      <c r="Q142" s="1"/>
    </row>
    <row r="143" spans="1:17" x14ac:dyDescent="0.4">
      <c r="A143" s="89" t="s">
        <v>101</v>
      </c>
      <c r="B143" s="27" t="s">
        <v>101</v>
      </c>
      <c r="C143" s="27" t="s">
        <v>626</v>
      </c>
      <c r="D143" s="1"/>
      <c r="E143" s="1"/>
      <c r="F143" s="1"/>
      <c r="I143" s="1"/>
      <c r="J143" s="1"/>
      <c r="K143" s="1"/>
      <c r="L143" s="1"/>
      <c r="M143" s="1"/>
      <c r="N143" s="1"/>
      <c r="O143" s="1"/>
      <c r="P143" s="1"/>
      <c r="Q143" s="1"/>
    </row>
    <row r="144" spans="1:17" x14ac:dyDescent="0.4">
      <c r="A144" s="89" t="s">
        <v>105</v>
      </c>
      <c r="B144" s="27" t="s">
        <v>105</v>
      </c>
      <c r="C144" s="27" t="s">
        <v>631</v>
      </c>
      <c r="D144" s="1"/>
      <c r="E144" s="1"/>
      <c r="F144" s="1"/>
      <c r="I144" s="1"/>
      <c r="J144" s="1"/>
      <c r="K144" s="1"/>
      <c r="L144" s="1"/>
      <c r="M144" s="1"/>
      <c r="N144" s="1"/>
      <c r="O144" s="1"/>
      <c r="P144" s="1"/>
      <c r="Q144" s="1"/>
    </row>
    <row r="145" spans="1:17" x14ac:dyDescent="0.4">
      <c r="A145" s="89" t="s">
        <v>107</v>
      </c>
      <c r="B145" s="27" t="s">
        <v>107</v>
      </c>
      <c r="C145" s="27" t="s">
        <v>632</v>
      </c>
      <c r="D145" s="1"/>
      <c r="E145" s="1"/>
      <c r="F145" s="1"/>
      <c r="I145" s="1"/>
      <c r="J145" s="1"/>
      <c r="K145" s="1"/>
      <c r="L145" s="1"/>
      <c r="M145" s="1"/>
      <c r="N145" s="1"/>
      <c r="O145" s="1"/>
      <c r="P145" s="1"/>
      <c r="Q145" s="1"/>
    </row>
    <row r="146" spans="1:17" x14ac:dyDescent="0.4">
      <c r="A146" s="89" t="s">
        <v>110</v>
      </c>
      <c r="B146" s="27" t="s">
        <v>110</v>
      </c>
      <c r="C146" s="27" t="s">
        <v>631</v>
      </c>
      <c r="D146" s="1"/>
      <c r="E146" s="1"/>
      <c r="F146" s="1"/>
      <c r="I146" s="1"/>
      <c r="J146" s="1"/>
      <c r="K146" s="1"/>
      <c r="L146" s="1"/>
      <c r="M146" s="1"/>
      <c r="N146" s="1"/>
      <c r="O146" s="1"/>
      <c r="P146" s="1"/>
      <c r="Q146" s="1"/>
    </row>
    <row r="147" spans="1:17" x14ac:dyDescent="0.4">
      <c r="A147" s="95" t="s">
        <v>122</v>
      </c>
      <c r="B147" s="32" t="s">
        <v>122</v>
      </c>
      <c r="C147" s="32" t="s">
        <v>633</v>
      </c>
      <c r="D147" s="1"/>
      <c r="E147" s="1"/>
      <c r="F147" s="1"/>
      <c r="I147" s="1"/>
      <c r="J147" s="1"/>
      <c r="K147" s="1"/>
      <c r="L147" s="1"/>
      <c r="M147" s="1"/>
      <c r="N147" s="1"/>
      <c r="O147" s="1"/>
      <c r="P147" s="1"/>
      <c r="Q147" s="1"/>
    </row>
    <row r="148" spans="1:17" x14ac:dyDescent="0.4">
      <c r="A148" s="89" t="s">
        <v>113</v>
      </c>
      <c r="B148" s="27" t="s">
        <v>113</v>
      </c>
      <c r="C148" s="27" t="s">
        <v>630</v>
      </c>
      <c r="D148" s="1"/>
      <c r="E148" s="1"/>
      <c r="F148" s="1"/>
      <c r="I148" s="1"/>
      <c r="J148" s="1"/>
      <c r="K148" s="1"/>
      <c r="L148" s="1"/>
      <c r="M148" s="1"/>
      <c r="N148" s="1"/>
      <c r="O148" s="1"/>
      <c r="P148" s="1"/>
      <c r="Q148" s="1"/>
    </row>
    <row r="149" spans="1:17" x14ac:dyDescent="0.4">
      <c r="A149" s="89" t="s">
        <v>117</v>
      </c>
      <c r="B149" s="27" t="s">
        <v>117</v>
      </c>
      <c r="C149" s="27" t="s">
        <v>631</v>
      </c>
      <c r="D149" s="1"/>
      <c r="E149" s="1"/>
      <c r="F149" s="1"/>
      <c r="I149" s="1"/>
      <c r="J149" s="1"/>
      <c r="K149" s="1"/>
      <c r="L149" s="1"/>
      <c r="M149" s="1"/>
      <c r="N149" s="1"/>
      <c r="O149" s="1"/>
      <c r="P149" s="1"/>
      <c r="Q149" s="1"/>
    </row>
    <row r="150" spans="1:17" x14ac:dyDescent="0.4">
      <c r="A150" s="92" t="s">
        <v>102</v>
      </c>
      <c r="B150" s="38" t="s">
        <v>102</v>
      </c>
      <c r="C150" s="38" t="s">
        <v>634</v>
      </c>
      <c r="D150" s="32" t="s">
        <v>635</v>
      </c>
      <c r="E150" s="1"/>
      <c r="F150" s="1"/>
      <c r="I150" s="1"/>
      <c r="J150" s="1"/>
      <c r="K150" s="1"/>
      <c r="L150" s="1"/>
      <c r="M150" s="1"/>
      <c r="N150" s="1"/>
      <c r="O150" s="1"/>
      <c r="P150" s="1"/>
      <c r="Q150" s="1"/>
    </row>
    <row r="151" spans="1:17" x14ac:dyDescent="0.4">
      <c r="A151" s="92" t="s">
        <v>106</v>
      </c>
      <c r="B151" s="36" t="s">
        <v>106</v>
      </c>
      <c r="C151" s="38" t="s">
        <v>634</v>
      </c>
      <c r="D151" s="32" t="s">
        <v>635</v>
      </c>
      <c r="E151" s="1"/>
      <c r="F151" s="1"/>
      <c r="I151" s="1"/>
      <c r="J151" s="1"/>
      <c r="K151" s="1"/>
      <c r="L151" s="1"/>
      <c r="M151" s="1"/>
      <c r="N151" s="1"/>
      <c r="O151" s="1"/>
      <c r="P151" s="1"/>
      <c r="Q151" s="1"/>
    </row>
    <row r="152" spans="1:17" x14ac:dyDescent="0.4">
      <c r="A152" s="89" t="s">
        <v>120</v>
      </c>
      <c r="B152" s="27" t="s">
        <v>120</v>
      </c>
      <c r="C152" s="27" t="s">
        <v>631</v>
      </c>
      <c r="D152" s="1"/>
      <c r="E152" s="1"/>
      <c r="F152" s="1"/>
      <c r="I152" s="1"/>
      <c r="J152" s="1"/>
      <c r="K152" s="1"/>
      <c r="L152" s="1"/>
      <c r="M152" s="1"/>
      <c r="N152" s="1"/>
      <c r="O152" s="1"/>
      <c r="P152" s="1"/>
      <c r="Q152" s="1"/>
    </row>
    <row r="153" spans="1:17" x14ac:dyDescent="0.4">
      <c r="B153" s="1"/>
      <c r="C153" s="1"/>
      <c r="D153" s="1"/>
      <c r="E153" s="1"/>
      <c r="F153" s="1"/>
      <c r="G153" s="1"/>
      <c r="H153" s="1"/>
      <c r="I153" s="1"/>
      <c r="J153" s="1"/>
      <c r="K153" s="1"/>
      <c r="L153" s="1"/>
      <c r="M153" s="1"/>
      <c r="N153" s="1"/>
      <c r="O153" s="1"/>
      <c r="P153" s="1"/>
      <c r="Q153" s="1"/>
    </row>
    <row r="154" spans="1:17" x14ac:dyDescent="0.4">
      <c r="A154" s="144" t="s">
        <v>636</v>
      </c>
      <c r="B154" s="30"/>
      <c r="D154" s="27"/>
      <c r="E154" s="27"/>
      <c r="F154" s="1"/>
      <c r="G154" s="1"/>
      <c r="H154" s="1"/>
      <c r="I154" s="1"/>
      <c r="J154" s="1"/>
      <c r="K154" s="1"/>
      <c r="L154" s="1"/>
      <c r="M154" s="1"/>
      <c r="N154" s="1"/>
      <c r="O154" s="1"/>
      <c r="P154" s="1"/>
      <c r="Q154" s="1"/>
    </row>
    <row r="155" spans="1:17" x14ac:dyDescent="0.4">
      <c r="A155" s="89" t="s">
        <v>308</v>
      </c>
      <c r="B155" s="27" t="s">
        <v>637</v>
      </c>
      <c r="D155" s="1"/>
      <c r="E155" s="1"/>
      <c r="F155" s="1"/>
      <c r="G155" s="1"/>
      <c r="H155" s="1"/>
      <c r="I155" s="1"/>
      <c r="J155" s="1"/>
      <c r="K155" s="1"/>
      <c r="L155" s="1"/>
      <c r="M155" s="1"/>
      <c r="N155" s="1"/>
      <c r="O155" s="1"/>
      <c r="P155" s="1"/>
      <c r="Q155" s="1"/>
    </row>
    <row r="156" spans="1:17" x14ac:dyDescent="0.4">
      <c r="A156" s="89" t="s">
        <v>309</v>
      </c>
      <c r="B156" s="27" t="s">
        <v>638</v>
      </c>
      <c r="D156" s="1"/>
      <c r="E156" s="1"/>
      <c r="F156" s="1"/>
      <c r="G156" s="1"/>
      <c r="H156" s="1"/>
      <c r="I156" s="1"/>
      <c r="J156" s="1"/>
      <c r="K156" s="1"/>
      <c r="L156" s="1"/>
      <c r="M156" s="1"/>
      <c r="N156" s="1"/>
      <c r="O156" s="1"/>
      <c r="P156" s="1"/>
      <c r="Q156" s="1"/>
    </row>
    <row r="157" spans="1:17" x14ac:dyDescent="0.4">
      <c r="A157" s="91" t="s">
        <v>280</v>
      </c>
      <c r="B157" s="27" t="s">
        <v>639</v>
      </c>
      <c r="D157" s="1"/>
      <c r="E157" s="1"/>
      <c r="F157" s="1"/>
      <c r="G157" s="1"/>
      <c r="H157" s="1"/>
      <c r="I157" s="1"/>
      <c r="J157" s="1"/>
      <c r="K157" s="1"/>
      <c r="L157" s="1"/>
      <c r="M157" s="1"/>
      <c r="N157" s="1"/>
      <c r="O157" s="1"/>
      <c r="P157" s="1"/>
      <c r="Q157" s="1"/>
    </row>
    <row r="158" spans="1:17" x14ac:dyDescent="0.4">
      <c r="A158" s="91" t="s">
        <v>268</v>
      </c>
      <c r="B158" s="27" t="s">
        <v>640</v>
      </c>
      <c r="D158" s="1"/>
      <c r="E158" s="1"/>
      <c r="F158" s="1"/>
      <c r="G158" s="1"/>
      <c r="H158" s="1"/>
      <c r="I158" s="1"/>
      <c r="J158" s="1"/>
      <c r="K158" s="1"/>
      <c r="L158" s="1"/>
      <c r="M158" s="1"/>
      <c r="N158" s="1"/>
      <c r="O158" s="1"/>
      <c r="P158" s="1"/>
      <c r="Q158" s="1"/>
    </row>
    <row r="159" spans="1:17" x14ac:dyDescent="0.4">
      <c r="A159" s="89" t="s">
        <v>269</v>
      </c>
      <c r="B159" s="27" t="s">
        <v>641</v>
      </c>
      <c r="D159" s="1"/>
      <c r="E159" s="1"/>
      <c r="F159" s="1"/>
      <c r="G159" s="1"/>
      <c r="H159" s="1"/>
      <c r="I159" s="1"/>
      <c r="J159" s="1"/>
      <c r="K159" s="1"/>
      <c r="L159" s="1"/>
      <c r="M159" s="1"/>
      <c r="N159" s="1"/>
      <c r="O159" s="1"/>
      <c r="P159" s="1"/>
      <c r="Q159" s="1"/>
    </row>
    <row r="160" spans="1:17" x14ac:dyDescent="0.4">
      <c r="A160" s="89" t="s">
        <v>287</v>
      </c>
      <c r="B160" s="27" t="s">
        <v>642</v>
      </c>
      <c r="D160" s="1"/>
      <c r="E160" s="1"/>
      <c r="F160" s="1"/>
      <c r="G160" s="1"/>
      <c r="H160" s="1"/>
      <c r="I160" s="1"/>
      <c r="J160" s="1"/>
      <c r="K160" s="1"/>
      <c r="L160" s="1"/>
      <c r="M160" s="1"/>
      <c r="N160" s="1"/>
      <c r="O160" s="1"/>
      <c r="P160" s="1"/>
      <c r="Q160" s="1"/>
    </row>
    <row r="161" spans="1:17" x14ac:dyDescent="0.4">
      <c r="A161" s="91" t="s">
        <v>286</v>
      </c>
      <c r="B161" s="27" t="s">
        <v>643</v>
      </c>
      <c r="D161" s="1"/>
      <c r="E161" s="1"/>
      <c r="F161" s="1"/>
      <c r="G161" s="1"/>
      <c r="H161" s="1"/>
      <c r="I161" s="1"/>
      <c r="J161" s="1"/>
      <c r="K161" s="1"/>
      <c r="L161" s="1"/>
      <c r="M161" s="1"/>
      <c r="N161" s="1"/>
      <c r="O161" s="1"/>
      <c r="P161" s="1"/>
      <c r="Q161" s="1"/>
    </row>
    <row r="162" spans="1:17" x14ac:dyDescent="0.4">
      <c r="A162" s="89" t="s">
        <v>310</v>
      </c>
      <c r="B162" s="27" t="s">
        <v>644</v>
      </c>
      <c r="D162" s="1"/>
      <c r="E162" s="1"/>
      <c r="F162" s="1"/>
      <c r="G162" s="1"/>
      <c r="H162" s="1"/>
      <c r="I162" s="1"/>
      <c r="J162" s="1"/>
      <c r="K162" s="1"/>
      <c r="L162" s="1"/>
      <c r="M162" s="1"/>
      <c r="N162" s="1"/>
      <c r="O162" s="1"/>
      <c r="P162" s="1"/>
      <c r="Q162" s="1"/>
    </row>
    <row r="163" spans="1:17" x14ac:dyDescent="0.4">
      <c r="A163" s="91" t="s">
        <v>281</v>
      </c>
      <c r="B163" s="28" t="s">
        <v>645</v>
      </c>
      <c r="D163" s="1"/>
      <c r="E163" s="1"/>
      <c r="F163" s="1"/>
      <c r="G163" s="1"/>
      <c r="H163" s="1"/>
      <c r="I163" s="1"/>
      <c r="J163" s="1"/>
      <c r="K163" s="1"/>
      <c r="L163" s="1"/>
      <c r="M163" s="1"/>
      <c r="N163" s="1"/>
      <c r="O163" s="1"/>
      <c r="P163" s="1"/>
      <c r="Q163" s="1"/>
    </row>
    <row r="164" spans="1:17" x14ac:dyDescent="0.4">
      <c r="A164" s="89" t="s">
        <v>237</v>
      </c>
      <c r="B164" s="27" t="s">
        <v>646</v>
      </c>
      <c r="D164" s="1"/>
      <c r="E164" s="1"/>
      <c r="F164" s="1"/>
      <c r="G164" s="1"/>
      <c r="H164" s="1"/>
      <c r="I164" s="1"/>
      <c r="J164" s="1"/>
      <c r="K164" s="1"/>
      <c r="L164" s="1"/>
      <c r="M164" s="1"/>
      <c r="N164" s="1"/>
      <c r="O164" s="1"/>
      <c r="P164" s="1"/>
      <c r="Q164" s="1"/>
    </row>
    <row r="165" spans="1:17" x14ac:dyDescent="0.4">
      <c r="A165" s="89" t="s">
        <v>297</v>
      </c>
      <c r="B165" s="27" t="s">
        <v>647</v>
      </c>
      <c r="D165" s="1"/>
      <c r="E165" s="1"/>
      <c r="F165" s="1"/>
      <c r="G165" s="1"/>
      <c r="H165" s="1"/>
      <c r="I165" s="1"/>
      <c r="J165" s="1"/>
      <c r="K165" s="1"/>
      <c r="L165" s="1"/>
      <c r="M165" s="1"/>
      <c r="N165" s="1"/>
      <c r="O165" s="1"/>
      <c r="P165" s="1"/>
      <c r="Q165" s="1"/>
    </row>
    <row r="166" spans="1:17" x14ac:dyDescent="0.4">
      <c r="A166" s="89" t="s">
        <v>271</v>
      </c>
      <c r="B166" s="27" t="s">
        <v>648</v>
      </c>
      <c r="D166" s="1"/>
      <c r="E166" s="1"/>
      <c r="F166" s="1"/>
      <c r="G166" s="1"/>
      <c r="H166" s="1"/>
      <c r="I166" s="1"/>
      <c r="J166" s="1"/>
      <c r="K166" s="1"/>
      <c r="L166" s="1"/>
      <c r="M166" s="1"/>
      <c r="N166" s="1"/>
      <c r="O166" s="1"/>
      <c r="P166" s="1"/>
      <c r="Q166" s="1"/>
    </row>
    <row r="167" spans="1:17" x14ac:dyDescent="0.4">
      <c r="A167" s="89" t="s">
        <v>273</v>
      </c>
      <c r="B167" s="27" t="s">
        <v>649</v>
      </c>
      <c r="D167" s="1"/>
      <c r="E167" s="1"/>
      <c r="F167" s="1"/>
      <c r="G167" s="1"/>
      <c r="H167" s="1"/>
      <c r="I167" s="1"/>
      <c r="J167" s="1"/>
      <c r="K167" s="1"/>
      <c r="L167" s="1"/>
      <c r="M167" s="1"/>
      <c r="N167" s="1"/>
      <c r="O167" s="1"/>
      <c r="P167" s="1"/>
      <c r="Q167" s="1"/>
    </row>
    <row r="168" spans="1:17" x14ac:dyDescent="0.4">
      <c r="A168" s="89" t="s">
        <v>258</v>
      </c>
      <c r="B168" s="27" t="s">
        <v>650</v>
      </c>
      <c r="D168" s="1"/>
      <c r="E168" s="1"/>
      <c r="F168" s="1"/>
      <c r="G168" s="1"/>
      <c r="H168" s="1"/>
      <c r="I168" s="1"/>
      <c r="J168" s="1"/>
      <c r="K168" s="1"/>
      <c r="L168" s="1"/>
      <c r="M168" s="1"/>
      <c r="N168" s="1"/>
      <c r="O168" s="1"/>
      <c r="P168" s="1"/>
      <c r="Q168" s="1"/>
    </row>
    <row r="169" spans="1:17" x14ac:dyDescent="0.4">
      <c r="A169" s="89" t="s">
        <v>261</v>
      </c>
      <c r="B169" s="27" t="s">
        <v>651</v>
      </c>
      <c r="D169" s="1"/>
      <c r="E169" s="1"/>
      <c r="F169" s="1"/>
      <c r="G169" s="1"/>
      <c r="H169" s="1"/>
      <c r="I169" s="1"/>
      <c r="J169" s="1"/>
      <c r="K169" s="1"/>
      <c r="L169" s="1"/>
      <c r="M169" s="1"/>
      <c r="N169" s="1"/>
      <c r="O169" s="1"/>
      <c r="P169" s="1"/>
      <c r="Q169" s="1"/>
    </row>
    <row r="170" spans="1:17" x14ac:dyDescent="0.4">
      <c r="A170" s="89" t="s">
        <v>264</v>
      </c>
      <c r="B170" s="27" t="s">
        <v>652</v>
      </c>
      <c r="D170" s="1"/>
      <c r="E170" s="1"/>
      <c r="F170" s="1"/>
      <c r="G170" s="1"/>
      <c r="H170" s="1"/>
      <c r="I170" s="1"/>
      <c r="J170" s="1"/>
      <c r="K170" s="1"/>
      <c r="L170" s="1"/>
      <c r="M170" s="1"/>
      <c r="N170" s="1"/>
      <c r="O170" s="1"/>
      <c r="P170" s="1"/>
      <c r="Q170" s="1"/>
    </row>
    <row r="171" spans="1:17" x14ac:dyDescent="0.4">
      <c r="B171" s="1"/>
      <c r="C171" s="1"/>
      <c r="D171" s="1"/>
      <c r="E171" s="1"/>
      <c r="F171" s="1"/>
      <c r="G171" s="1"/>
      <c r="H171" s="1"/>
      <c r="I171" s="1"/>
      <c r="J171" s="1"/>
      <c r="K171" s="1"/>
      <c r="L171" s="1"/>
      <c r="M171" s="1"/>
      <c r="N171" s="1"/>
      <c r="O171" s="1"/>
      <c r="P171" s="1"/>
      <c r="Q171" s="1"/>
    </row>
    <row r="172" spans="1:17" x14ac:dyDescent="0.4">
      <c r="A172" s="144" t="s">
        <v>653</v>
      </c>
      <c r="B172" s="30"/>
      <c r="C172" s="1"/>
      <c r="D172" s="1"/>
      <c r="E172" s="1"/>
      <c r="F172" s="1"/>
      <c r="G172" s="1"/>
      <c r="I172" s="1"/>
      <c r="J172" s="1"/>
      <c r="K172" s="1"/>
      <c r="L172" s="1"/>
      <c r="M172" s="1"/>
      <c r="N172" s="1"/>
      <c r="O172" s="1"/>
      <c r="P172" s="1"/>
      <c r="Q172" s="1"/>
    </row>
    <row r="173" spans="1:17" x14ac:dyDescent="0.4">
      <c r="A173" s="89" t="s">
        <v>92</v>
      </c>
      <c r="C173" s="27" t="s">
        <v>654</v>
      </c>
      <c r="E173" s="1"/>
      <c r="F173" s="1"/>
      <c r="G173" s="1"/>
      <c r="I173" s="1"/>
      <c r="J173" s="1"/>
      <c r="K173" s="1"/>
      <c r="L173" s="1"/>
      <c r="M173" s="1"/>
      <c r="N173" s="1"/>
      <c r="O173" s="1"/>
      <c r="P173" s="1"/>
      <c r="Q173" s="1"/>
    </row>
    <row r="174" spans="1:17" x14ac:dyDescent="0.4">
      <c r="A174" s="89" t="s">
        <v>83</v>
      </c>
      <c r="C174" s="27" t="s">
        <v>655</v>
      </c>
      <c r="E174" s="1"/>
      <c r="F174" s="1"/>
      <c r="G174" s="1"/>
      <c r="I174" s="1"/>
      <c r="J174" s="1"/>
      <c r="K174" s="1"/>
      <c r="L174" s="1"/>
      <c r="M174" s="1"/>
      <c r="N174" s="1"/>
      <c r="O174" s="1"/>
      <c r="P174" s="1"/>
      <c r="Q174" s="1"/>
    </row>
    <row r="175" spans="1:17" x14ac:dyDescent="0.4">
      <c r="B175" s="1"/>
      <c r="C175" s="1"/>
      <c r="D175" s="27"/>
      <c r="E175" s="1"/>
      <c r="F175" s="1"/>
      <c r="G175" s="1"/>
      <c r="H175" s="1"/>
      <c r="I175" s="1"/>
      <c r="J175" s="1"/>
      <c r="K175" s="1"/>
      <c r="L175" s="1"/>
      <c r="M175" s="1"/>
      <c r="N175" s="1"/>
      <c r="O175" s="1"/>
      <c r="P175" s="1"/>
      <c r="Q175" s="1"/>
    </row>
    <row r="176" spans="1:17" x14ac:dyDescent="0.4">
      <c r="A176" s="144" t="s">
        <v>656</v>
      </c>
      <c r="B176" s="33"/>
      <c r="D176" s="1"/>
      <c r="E176" s="1"/>
      <c r="F176" s="1"/>
      <c r="G176" s="1"/>
      <c r="H176" s="1"/>
      <c r="I176" s="1"/>
      <c r="J176" s="1"/>
      <c r="K176" s="1"/>
      <c r="L176" s="1"/>
      <c r="M176" s="1"/>
      <c r="N176" s="1"/>
      <c r="O176" s="1"/>
      <c r="P176" s="1"/>
      <c r="Q176" s="1"/>
    </row>
    <row r="177" spans="1:17" x14ac:dyDescent="0.4">
      <c r="A177" s="89" t="s">
        <v>104</v>
      </c>
      <c r="B177" s="27" t="s">
        <v>104</v>
      </c>
      <c r="C177" s="27"/>
      <c r="D177" s="27" t="s">
        <v>657</v>
      </c>
      <c r="E177" s="1"/>
      <c r="F177" s="1"/>
      <c r="G177" s="1"/>
      <c r="H177" s="1"/>
      <c r="I177" s="1"/>
      <c r="J177" s="1"/>
      <c r="K177" s="1"/>
      <c r="L177" s="1"/>
      <c r="M177" s="1"/>
      <c r="N177" s="1"/>
      <c r="O177" s="1"/>
      <c r="P177" s="1"/>
      <c r="Q177" s="1"/>
    </row>
    <row r="178" spans="1:17" x14ac:dyDescent="0.4">
      <c r="A178" s="92" t="s">
        <v>100</v>
      </c>
      <c r="B178" s="40" t="s">
        <v>100</v>
      </c>
      <c r="C178" s="40"/>
      <c r="D178" s="40" t="s">
        <v>658</v>
      </c>
      <c r="E178" s="32" t="s">
        <v>659</v>
      </c>
      <c r="F178" s="1"/>
      <c r="G178" s="1"/>
      <c r="H178" s="1"/>
      <c r="I178" s="1"/>
      <c r="J178" s="1"/>
      <c r="L178" s="1"/>
      <c r="M178" s="1"/>
      <c r="N178" s="1"/>
      <c r="O178" s="1"/>
      <c r="P178" s="1"/>
      <c r="Q178" s="1"/>
    </row>
    <row r="179" spans="1:17" x14ac:dyDescent="0.4">
      <c r="A179" s="95" t="s">
        <v>76</v>
      </c>
      <c r="B179" s="1" t="s">
        <v>660</v>
      </c>
      <c r="D179" s="1"/>
      <c r="E179" s="1"/>
      <c r="F179" s="1"/>
      <c r="G179" s="1"/>
      <c r="H179" s="1"/>
      <c r="I179" s="1"/>
      <c r="J179" s="1"/>
      <c r="L179" s="1"/>
      <c r="M179" s="1"/>
      <c r="N179" s="1"/>
      <c r="O179" s="1"/>
      <c r="P179" s="1"/>
      <c r="Q179" s="1"/>
    </row>
    <row r="180" spans="1:17" x14ac:dyDescent="0.4">
      <c r="A180" s="89" t="s">
        <v>289</v>
      </c>
      <c r="B180" s="27" t="s">
        <v>661</v>
      </c>
      <c r="D180" s="1"/>
      <c r="E180" s="1"/>
      <c r="F180" s="1"/>
      <c r="G180" s="1"/>
      <c r="H180" s="1"/>
      <c r="I180" s="1"/>
      <c r="J180" s="1"/>
      <c r="L180" s="1"/>
      <c r="M180" s="1"/>
      <c r="N180" s="1"/>
      <c r="O180" s="1"/>
      <c r="P180" s="1"/>
      <c r="Q180" s="1"/>
    </row>
    <row r="181" spans="1:17" x14ac:dyDescent="0.4">
      <c r="A181" s="89" t="s">
        <v>127</v>
      </c>
      <c r="B181" s="31" t="s">
        <v>127</v>
      </c>
      <c r="C181" s="1"/>
      <c r="D181" s="39" t="s">
        <v>662</v>
      </c>
      <c r="E181" s="1"/>
      <c r="F181" s="1"/>
      <c r="G181" s="1"/>
      <c r="H181" s="1"/>
      <c r="I181" s="1"/>
      <c r="J181" s="1"/>
      <c r="L181" s="1"/>
      <c r="M181" s="1"/>
      <c r="N181" s="1"/>
      <c r="O181" s="1"/>
      <c r="P181" s="1"/>
      <c r="Q181" s="1"/>
    </row>
    <row r="182" spans="1:17" x14ac:dyDescent="0.4">
      <c r="A182" s="89" t="s">
        <v>111</v>
      </c>
      <c r="C182" s="27"/>
      <c r="D182" s="31" t="s">
        <v>663</v>
      </c>
      <c r="E182" s="1"/>
      <c r="F182" s="1"/>
      <c r="G182" s="1"/>
      <c r="H182" s="1"/>
      <c r="I182" s="1"/>
      <c r="J182" s="1"/>
      <c r="L182" s="1"/>
      <c r="M182" s="1"/>
      <c r="N182" s="1"/>
      <c r="O182" s="1"/>
      <c r="P182" s="1"/>
      <c r="Q182" s="1"/>
    </row>
    <row r="183" spans="1:17" x14ac:dyDescent="0.4">
      <c r="A183" s="89" t="s">
        <v>35</v>
      </c>
      <c r="C183" s="27"/>
      <c r="D183" s="27" t="s">
        <v>664</v>
      </c>
      <c r="E183" s="1"/>
      <c r="F183" s="1"/>
      <c r="G183" s="1"/>
      <c r="H183" s="1"/>
      <c r="I183" s="1"/>
      <c r="J183" s="1"/>
      <c r="L183" s="1"/>
      <c r="M183" s="1"/>
      <c r="N183" s="1"/>
      <c r="O183" s="1"/>
      <c r="P183" s="1"/>
      <c r="Q183" s="1"/>
    </row>
    <row r="184" spans="1:17" x14ac:dyDescent="0.4">
      <c r="A184" s="89" t="s">
        <v>109</v>
      </c>
      <c r="C184" s="27"/>
      <c r="D184" s="27" t="s">
        <v>665</v>
      </c>
      <c r="E184" s="1"/>
      <c r="F184" s="1"/>
      <c r="G184" s="1"/>
      <c r="H184" s="1"/>
      <c r="I184" s="1"/>
      <c r="J184" s="1"/>
      <c r="L184" s="1"/>
      <c r="M184" s="1"/>
      <c r="N184" s="1"/>
      <c r="O184" s="1"/>
      <c r="P184" s="1"/>
      <c r="Q184" s="1"/>
    </row>
    <row r="185" spans="1:17" x14ac:dyDescent="0.4">
      <c r="A185" s="89" t="s">
        <v>130</v>
      </c>
      <c r="C185" s="1"/>
      <c r="D185" s="31" t="s">
        <v>666</v>
      </c>
      <c r="E185" s="1" t="s">
        <v>667</v>
      </c>
      <c r="F185" s="1"/>
      <c r="G185" s="1"/>
      <c r="H185" s="1"/>
      <c r="I185" s="1"/>
      <c r="J185" s="1"/>
      <c r="L185" s="1"/>
      <c r="M185" s="1"/>
      <c r="N185" s="1"/>
      <c r="O185" s="1"/>
      <c r="P185" s="1"/>
      <c r="Q185" s="1"/>
    </row>
    <row r="186" spans="1:17" x14ac:dyDescent="0.4">
      <c r="A186" s="89" t="s">
        <v>96</v>
      </c>
      <c r="C186" s="27"/>
      <c r="D186" s="27" t="s">
        <v>668</v>
      </c>
      <c r="E186" s="1"/>
      <c r="F186" s="1"/>
      <c r="G186" s="1"/>
      <c r="H186" s="1"/>
      <c r="I186" s="1"/>
      <c r="J186" s="1"/>
      <c r="L186" s="1"/>
      <c r="M186" s="1"/>
      <c r="N186" s="1"/>
      <c r="O186" s="1"/>
      <c r="P186" s="1"/>
      <c r="Q186" s="1"/>
    </row>
    <row r="187" spans="1:17" x14ac:dyDescent="0.4">
      <c r="B187" s="31"/>
      <c r="C187" s="31"/>
      <c r="D187" s="1"/>
      <c r="E187" s="31"/>
      <c r="F187" s="1"/>
      <c r="G187" s="1"/>
      <c r="H187" s="1"/>
      <c r="I187" s="1"/>
      <c r="J187" s="1"/>
      <c r="K187" s="1"/>
      <c r="L187" s="1"/>
      <c r="M187" s="1"/>
      <c r="N187" s="1"/>
      <c r="O187" s="1"/>
      <c r="P187" s="1"/>
      <c r="Q187" s="1"/>
    </row>
    <row r="188" spans="1:17" x14ac:dyDescent="0.4">
      <c r="A188" s="144" t="s">
        <v>669</v>
      </c>
      <c r="B188" s="30"/>
      <c r="D188" s="1"/>
      <c r="E188" s="1"/>
      <c r="F188" s="1"/>
      <c r="G188" s="1"/>
      <c r="H188" s="1"/>
      <c r="I188" s="1"/>
      <c r="J188" s="1"/>
      <c r="K188" s="1"/>
      <c r="L188" s="1"/>
      <c r="M188" s="1"/>
      <c r="N188" s="1"/>
      <c r="O188" s="1"/>
      <c r="P188" s="1"/>
      <c r="Q188" s="1"/>
    </row>
    <row r="189" spans="1:17" x14ac:dyDescent="0.4">
      <c r="A189" s="89" t="s">
        <v>239</v>
      </c>
      <c r="B189" s="27" t="s">
        <v>670</v>
      </c>
      <c r="D189" s="1"/>
      <c r="E189" s="1"/>
      <c r="F189" s="1"/>
      <c r="G189" s="1"/>
      <c r="H189" s="1"/>
      <c r="I189" s="1"/>
      <c r="J189" s="1"/>
      <c r="K189" s="1"/>
      <c r="L189" s="1"/>
      <c r="M189" s="1"/>
      <c r="N189" s="1"/>
      <c r="O189" s="1"/>
      <c r="P189" s="1"/>
      <c r="Q189" s="1"/>
    </row>
    <row r="190" spans="1:17" x14ac:dyDescent="0.4">
      <c r="A190" s="89" t="s">
        <v>275</v>
      </c>
      <c r="B190" s="27" t="s">
        <v>671</v>
      </c>
      <c r="C190" s="1"/>
      <c r="D190" s="1"/>
      <c r="E190" s="1"/>
      <c r="F190" s="1"/>
      <c r="G190" s="1"/>
      <c r="H190" s="1"/>
      <c r="I190" s="1"/>
      <c r="J190" s="1"/>
      <c r="K190" s="1"/>
      <c r="L190" s="1"/>
      <c r="M190" s="1"/>
      <c r="N190" s="1"/>
      <c r="O190" s="1"/>
      <c r="P190" s="1"/>
      <c r="Q190" s="1"/>
    </row>
    <row r="191" spans="1:17" x14ac:dyDescent="0.4">
      <c r="A191" s="89" t="s">
        <v>312</v>
      </c>
      <c r="B191" s="27" t="s">
        <v>672</v>
      </c>
      <c r="D191" s="1"/>
      <c r="E191" s="1"/>
      <c r="F191" s="1"/>
      <c r="G191" s="1"/>
      <c r="H191" s="1"/>
      <c r="I191" s="1"/>
      <c r="J191" s="1"/>
      <c r="K191" s="1"/>
      <c r="L191" s="1"/>
      <c r="M191" s="1"/>
      <c r="N191" s="1"/>
      <c r="O191" s="1"/>
      <c r="P191" s="1"/>
      <c r="Q191" s="1"/>
    </row>
    <row r="192" spans="1:17" x14ac:dyDescent="0.4">
      <c r="A192" s="89" t="s">
        <v>38</v>
      </c>
      <c r="B192" s="27" t="s">
        <v>673</v>
      </c>
      <c r="D192" s="1"/>
      <c r="E192" s="1"/>
      <c r="F192" s="1"/>
      <c r="G192" s="1"/>
      <c r="H192" s="1"/>
      <c r="I192" s="1"/>
      <c r="J192" s="1"/>
      <c r="K192" s="1"/>
      <c r="L192" s="1"/>
      <c r="M192" s="1"/>
      <c r="N192" s="1"/>
      <c r="O192" s="1"/>
      <c r="P192" s="1"/>
      <c r="Q192" s="1"/>
    </row>
    <row r="193" spans="1:17" x14ac:dyDescent="0.4">
      <c r="A193" s="91" t="s">
        <v>316</v>
      </c>
      <c r="B193" s="27" t="s">
        <v>674</v>
      </c>
      <c r="C193" s="1"/>
      <c r="D193" s="1"/>
      <c r="E193" s="1"/>
      <c r="F193" s="1"/>
      <c r="G193" s="1"/>
      <c r="H193" s="1"/>
      <c r="I193" s="1"/>
      <c r="J193" s="1"/>
      <c r="K193" s="1"/>
      <c r="L193" s="1"/>
      <c r="M193" s="1"/>
      <c r="N193" s="1"/>
      <c r="O193" s="1"/>
      <c r="P193" s="1"/>
      <c r="Q193" s="1"/>
    </row>
    <row r="194" spans="1:17" x14ac:dyDescent="0.4">
      <c r="A194" s="91" t="s">
        <v>314</v>
      </c>
      <c r="B194" s="27" t="s">
        <v>675</v>
      </c>
      <c r="D194" s="1"/>
      <c r="E194" s="1"/>
      <c r="F194" s="1"/>
      <c r="G194" s="1"/>
      <c r="H194" s="1"/>
      <c r="I194" s="1"/>
      <c r="J194" s="1"/>
      <c r="K194" s="1"/>
      <c r="L194" s="1"/>
      <c r="M194" s="1"/>
      <c r="N194" s="1"/>
      <c r="O194" s="1"/>
      <c r="P194" s="1"/>
      <c r="Q194" s="1"/>
    </row>
    <row r="195" spans="1:17" x14ac:dyDescent="0.4">
      <c r="A195" s="95" t="s">
        <v>336</v>
      </c>
      <c r="B195" s="32" t="s">
        <v>676</v>
      </c>
      <c r="D195" s="1"/>
      <c r="E195" s="1"/>
      <c r="F195" s="1"/>
      <c r="G195" s="1"/>
      <c r="H195" s="1"/>
      <c r="I195" s="1"/>
      <c r="J195" s="1"/>
      <c r="K195" s="1"/>
      <c r="L195" s="1"/>
      <c r="M195" s="1"/>
      <c r="N195" s="1"/>
      <c r="O195" s="1"/>
      <c r="P195" s="1"/>
      <c r="Q195" s="1"/>
    </row>
    <row r="196" spans="1:17" x14ac:dyDescent="0.4">
      <c r="A196" s="89" t="s">
        <v>90</v>
      </c>
      <c r="B196" s="27" t="s">
        <v>677</v>
      </c>
      <c r="C196" s="31" t="s">
        <v>540</v>
      </c>
      <c r="D196" s="1"/>
      <c r="E196" s="1"/>
      <c r="F196" s="1"/>
      <c r="G196" s="1"/>
      <c r="H196" s="1"/>
      <c r="I196" s="1"/>
      <c r="J196" s="1"/>
      <c r="K196" s="1"/>
      <c r="N196" s="1"/>
      <c r="O196" s="1"/>
      <c r="P196" s="1"/>
      <c r="Q196" s="1"/>
    </row>
    <row r="197" spans="1:17" x14ac:dyDescent="0.4">
      <c r="A197" s="89" t="s">
        <v>154</v>
      </c>
      <c r="B197" s="31" t="s">
        <v>678</v>
      </c>
      <c r="C197" s="1"/>
      <c r="D197" s="1"/>
      <c r="E197" s="1"/>
      <c r="F197" s="1"/>
      <c r="G197" s="1"/>
      <c r="H197" s="1"/>
      <c r="I197" s="1"/>
      <c r="J197" s="1"/>
      <c r="K197" s="1"/>
      <c r="N197" s="1"/>
      <c r="O197" s="1"/>
      <c r="P197" s="1"/>
      <c r="Q197" s="1"/>
    </row>
    <row r="198" spans="1:17" x14ac:dyDescent="0.4">
      <c r="A198" s="89" t="s">
        <v>260</v>
      </c>
      <c r="B198" s="27" t="s">
        <v>679</v>
      </c>
      <c r="C198" s="1"/>
      <c r="D198" s="1"/>
      <c r="E198" s="1"/>
      <c r="F198" s="1"/>
      <c r="G198" s="1"/>
      <c r="H198" s="1"/>
      <c r="I198" s="1"/>
      <c r="J198" s="1"/>
      <c r="K198" s="1"/>
      <c r="N198" s="1"/>
      <c r="O198" s="1"/>
      <c r="P198" s="1"/>
      <c r="Q198" s="1"/>
    </row>
    <row r="199" spans="1:17" x14ac:dyDescent="0.4">
      <c r="A199" s="89" t="s">
        <v>131</v>
      </c>
      <c r="B199" s="31" t="s">
        <v>131</v>
      </c>
      <c r="C199" s="1" t="s">
        <v>680</v>
      </c>
      <c r="D199" s="1"/>
      <c r="E199" s="1"/>
      <c r="F199" s="1"/>
      <c r="G199" s="1"/>
      <c r="H199" s="1"/>
      <c r="I199" s="1"/>
      <c r="J199" s="1"/>
      <c r="K199" s="1"/>
      <c r="N199" s="1"/>
      <c r="O199" s="1"/>
      <c r="P199" s="1"/>
      <c r="Q199" s="1"/>
    </row>
    <row r="200" spans="1:17" x14ac:dyDescent="0.4">
      <c r="A200" s="89" t="s">
        <v>302</v>
      </c>
      <c r="B200" s="27" t="s">
        <v>681</v>
      </c>
      <c r="D200" s="1"/>
      <c r="E200" s="1"/>
      <c r="F200" s="1"/>
      <c r="G200" s="1"/>
      <c r="H200" s="1"/>
      <c r="I200" s="1"/>
      <c r="J200" s="1"/>
      <c r="K200" s="1"/>
      <c r="N200" s="1"/>
      <c r="O200" s="1"/>
      <c r="P200" s="1"/>
      <c r="Q200" s="1"/>
    </row>
    <row r="201" spans="1:17" x14ac:dyDescent="0.4">
      <c r="A201" s="89" t="s">
        <v>262</v>
      </c>
      <c r="B201" s="27" t="s">
        <v>682</v>
      </c>
      <c r="C201" s="1"/>
      <c r="D201" s="1"/>
      <c r="E201" s="1"/>
      <c r="F201" s="1"/>
      <c r="G201" s="1"/>
      <c r="H201" s="1"/>
      <c r="I201" s="1"/>
      <c r="J201" s="1"/>
      <c r="K201" s="1"/>
      <c r="N201" s="1"/>
      <c r="O201" s="1"/>
      <c r="P201" s="1"/>
      <c r="Q201" s="1"/>
    </row>
    <row r="202" spans="1:17" x14ac:dyDescent="0.4">
      <c r="A202" s="89" t="s">
        <v>404</v>
      </c>
      <c r="B202" s="27" t="s">
        <v>683</v>
      </c>
      <c r="C202" s="38" t="s">
        <v>684</v>
      </c>
      <c r="D202" s="38"/>
      <c r="E202" s="38" t="s">
        <v>685</v>
      </c>
      <c r="F202" s="38"/>
      <c r="G202" s="181"/>
      <c r="H202" s="1"/>
      <c r="I202" s="1"/>
      <c r="J202" s="1"/>
      <c r="K202" s="1"/>
      <c r="N202" s="1"/>
      <c r="O202" s="1"/>
      <c r="P202" s="1"/>
      <c r="Q202" s="1"/>
    </row>
    <row r="203" spans="1:17" x14ac:dyDescent="0.4">
      <c r="A203" s="89" t="s">
        <v>315</v>
      </c>
      <c r="B203" s="27" t="s">
        <v>686</v>
      </c>
      <c r="C203" s="1"/>
      <c r="D203" s="1"/>
      <c r="E203" s="1"/>
      <c r="F203" s="1"/>
      <c r="G203" s="1"/>
      <c r="H203" s="181"/>
      <c r="I203" s="181"/>
      <c r="J203" s="1"/>
      <c r="K203" s="1"/>
      <c r="N203" s="1"/>
      <c r="O203" s="1"/>
      <c r="P203" s="1"/>
      <c r="Q203" s="1"/>
    </row>
    <row r="204" spans="1:17" x14ac:dyDescent="0.4">
      <c r="A204" s="89" t="s">
        <v>251</v>
      </c>
      <c r="B204" s="27" t="s">
        <v>687</v>
      </c>
      <c r="D204" s="1"/>
      <c r="E204" s="1"/>
      <c r="F204" s="1"/>
      <c r="G204" s="1"/>
      <c r="H204" s="1"/>
      <c r="I204" s="1"/>
      <c r="J204" s="1"/>
      <c r="K204" s="1"/>
      <c r="N204" s="1"/>
      <c r="O204" s="1"/>
      <c r="P204" s="1"/>
      <c r="Q204" s="1"/>
    </row>
    <row r="205" spans="1:17" x14ac:dyDescent="0.4">
      <c r="A205" s="92" t="s">
        <v>135</v>
      </c>
      <c r="B205" s="36" t="s">
        <v>135</v>
      </c>
      <c r="C205" s="32" t="s">
        <v>688</v>
      </c>
      <c r="D205" s="1"/>
      <c r="E205" s="1"/>
      <c r="F205" s="1"/>
      <c r="G205" s="1"/>
      <c r="H205" s="1"/>
      <c r="I205" s="1"/>
      <c r="J205" s="1"/>
      <c r="K205" s="1"/>
      <c r="N205" s="1"/>
      <c r="O205" s="1"/>
      <c r="P205" s="1"/>
      <c r="Q205" s="1"/>
    </row>
    <row r="206" spans="1:17" x14ac:dyDescent="0.4">
      <c r="B206" s="31"/>
      <c r="C206" s="31"/>
      <c r="D206" s="1"/>
      <c r="E206" s="1"/>
      <c r="F206" s="1"/>
      <c r="G206" s="1"/>
      <c r="H206" s="1"/>
      <c r="I206" s="1"/>
      <c r="J206" s="1"/>
      <c r="K206" s="1"/>
      <c r="L206" s="1"/>
      <c r="M206" s="1"/>
      <c r="N206" s="1"/>
      <c r="O206" s="1"/>
      <c r="P206" s="1"/>
      <c r="Q206" s="1"/>
    </row>
    <row r="207" spans="1:17" x14ac:dyDescent="0.4">
      <c r="A207" s="144" t="s">
        <v>689</v>
      </c>
      <c r="B207" s="30"/>
      <c r="D207" s="1"/>
      <c r="E207" s="1"/>
      <c r="F207" s="1"/>
      <c r="G207" s="1"/>
      <c r="H207" s="1"/>
      <c r="I207" s="1"/>
      <c r="J207" s="1"/>
      <c r="K207" s="1"/>
      <c r="L207" s="1"/>
      <c r="M207" s="1"/>
      <c r="N207" s="1"/>
      <c r="O207" s="1"/>
      <c r="P207" s="1"/>
      <c r="Q207" s="1"/>
    </row>
    <row r="208" spans="1:17" x14ac:dyDescent="0.4">
      <c r="A208" s="95" t="s">
        <v>114</v>
      </c>
      <c r="B208" s="1"/>
      <c r="C208" s="32" t="s">
        <v>690</v>
      </c>
      <c r="D208" s="1"/>
      <c r="E208" s="1"/>
      <c r="F208" s="1"/>
      <c r="G208" s="1" t="s">
        <v>690</v>
      </c>
      <c r="I208" s="1"/>
      <c r="J208" s="1"/>
      <c r="K208" s="1"/>
      <c r="L208" s="1"/>
      <c r="M208" s="1"/>
      <c r="N208" s="1"/>
      <c r="O208" s="1"/>
      <c r="P208" s="1"/>
      <c r="Q208" s="1"/>
    </row>
    <row r="209" spans="1:17" x14ac:dyDescent="0.4">
      <c r="A209" s="89" t="s">
        <v>132</v>
      </c>
      <c r="B209" s="27"/>
      <c r="C209" s="27" t="s">
        <v>691</v>
      </c>
      <c r="D209" s="32" t="s">
        <v>692</v>
      </c>
      <c r="E209" s="1"/>
      <c r="F209" s="1"/>
      <c r="G209" s="1"/>
      <c r="I209" s="1"/>
      <c r="J209" s="1"/>
      <c r="K209" s="1"/>
      <c r="L209" s="1"/>
      <c r="M209" s="1"/>
      <c r="N209" s="1"/>
      <c r="O209" s="1"/>
      <c r="P209" s="1"/>
      <c r="Q209" s="1"/>
    </row>
    <row r="210" spans="1:17" x14ac:dyDescent="0.4">
      <c r="A210" s="89" t="s">
        <v>157</v>
      </c>
      <c r="B210" s="27"/>
      <c r="C210" s="27"/>
      <c r="D210" s="32"/>
      <c r="E210" s="1"/>
      <c r="F210" s="1"/>
      <c r="G210" s="1"/>
      <c r="I210" s="1"/>
      <c r="J210" s="1"/>
      <c r="K210" s="1"/>
      <c r="L210" s="1"/>
      <c r="M210" s="1"/>
      <c r="N210" s="1"/>
      <c r="O210" s="1"/>
      <c r="P210" s="1"/>
      <c r="Q210" s="1"/>
    </row>
    <row r="211" spans="1:17" x14ac:dyDescent="0.4">
      <c r="A211" s="95" t="s">
        <v>133</v>
      </c>
      <c r="B211" s="1"/>
      <c r="C211" s="1" t="s">
        <v>693</v>
      </c>
      <c r="D211" s="1"/>
      <c r="E211" s="1"/>
      <c r="F211" s="1"/>
      <c r="G211" s="1"/>
      <c r="I211" s="1"/>
      <c r="J211" s="1"/>
      <c r="K211" s="1"/>
      <c r="L211" s="1"/>
      <c r="M211" s="1"/>
      <c r="N211" s="1"/>
      <c r="O211" s="1"/>
      <c r="P211" s="1"/>
      <c r="Q211" s="1"/>
    </row>
    <row r="212" spans="1:17" x14ac:dyDescent="0.4">
      <c r="A212" s="89" t="s">
        <v>299</v>
      </c>
      <c r="B212" s="27" t="s">
        <v>694</v>
      </c>
      <c r="D212" s="1"/>
      <c r="E212" s="1"/>
      <c r="F212" s="1"/>
      <c r="G212" s="1"/>
      <c r="H212" s="1"/>
      <c r="I212" s="1"/>
      <c r="J212" s="1"/>
      <c r="K212" s="1"/>
      <c r="L212" s="1"/>
      <c r="M212" s="1"/>
      <c r="N212" s="1"/>
      <c r="O212" s="1"/>
      <c r="P212" s="1"/>
      <c r="Q212" s="1"/>
    </row>
    <row r="213" spans="1:17" x14ac:dyDescent="0.4">
      <c r="A213" s="95" t="s">
        <v>125</v>
      </c>
      <c r="B213" s="1"/>
      <c r="C213" s="1" t="s">
        <v>695</v>
      </c>
      <c r="D213" s="1"/>
      <c r="E213" s="1"/>
      <c r="F213" s="1"/>
      <c r="G213" s="1"/>
      <c r="I213" s="1"/>
      <c r="J213" s="1"/>
      <c r="K213" s="1"/>
      <c r="L213" s="1"/>
      <c r="M213" s="1"/>
      <c r="N213" s="1"/>
      <c r="O213" s="1"/>
      <c r="P213" s="1"/>
      <c r="Q213" s="1"/>
    </row>
    <row r="214" spans="1:17" ht="15.45" x14ac:dyDescent="0.4">
      <c r="A214" s="95" t="s">
        <v>108</v>
      </c>
      <c r="B214" s="1"/>
      <c r="C214" s="29" t="s">
        <v>696</v>
      </c>
      <c r="D214" s="1" t="s">
        <v>697</v>
      </c>
      <c r="E214" s="1"/>
      <c r="F214" s="1"/>
      <c r="G214" s="1"/>
      <c r="I214" s="1"/>
      <c r="J214" s="1"/>
      <c r="K214" s="1"/>
      <c r="L214" s="1"/>
      <c r="M214" s="1"/>
      <c r="N214" s="1"/>
      <c r="O214" s="1"/>
      <c r="P214" s="1"/>
      <c r="Q214" s="1"/>
    </row>
    <row r="215" spans="1:17" x14ac:dyDescent="0.4">
      <c r="A215" s="92" t="s">
        <v>112</v>
      </c>
      <c r="B215" s="40"/>
      <c r="C215" s="40" t="s">
        <v>698</v>
      </c>
      <c r="D215" s="1"/>
      <c r="E215" s="1"/>
      <c r="F215" s="1"/>
      <c r="G215" s="1"/>
      <c r="H215" s="1"/>
      <c r="I215" s="1"/>
      <c r="J215" s="1"/>
      <c r="K215" s="1"/>
      <c r="L215" s="1"/>
      <c r="M215" s="1"/>
      <c r="N215" s="1"/>
      <c r="O215" s="1"/>
      <c r="P215" s="1"/>
      <c r="Q215" s="1"/>
    </row>
    <row r="216" spans="1:17" x14ac:dyDescent="0.4">
      <c r="A216" s="92" t="s">
        <v>158</v>
      </c>
      <c r="B216" s="40"/>
      <c r="C216" s="40"/>
      <c r="D216" s="1"/>
      <c r="E216" s="1"/>
      <c r="F216" s="1"/>
      <c r="G216" s="1"/>
      <c r="H216" s="1"/>
      <c r="I216" s="1"/>
      <c r="J216" s="1"/>
      <c r="K216" s="1"/>
      <c r="L216" s="1"/>
      <c r="M216" s="1"/>
      <c r="N216" s="1"/>
      <c r="O216" s="1"/>
      <c r="P216" s="1"/>
      <c r="Q216" s="1"/>
    </row>
    <row r="217" spans="1:17" x14ac:dyDescent="0.4">
      <c r="A217" s="95" t="s">
        <v>118</v>
      </c>
      <c r="B217" s="1"/>
      <c r="C217" s="1" t="s">
        <v>699</v>
      </c>
      <c r="D217" s="1"/>
      <c r="E217" s="1"/>
      <c r="F217" s="1"/>
      <c r="G217" s="1"/>
      <c r="I217" s="1"/>
      <c r="J217" s="1"/>
      <c r="K217" s="1"/>
      <c r="L217" s="1"/>
      <c r="M217" s="1"/>
      <c r="N217" s="1"/>
      <c r="O217" s="1"/>
      <c r="P217" s="1"/>
      <c r="Q217" s="1"/>
    </row>
    <row r="218" spans="1:17" x14ac:dyDescent="0.4">
      <c r="A218" s="89" t="s">
        <v>116</v>
      </c>
      <c r="B218" s="27"/>
      <c r="C218" s="27" t="s">
        <v>700</v>
      </c>
      <c r="D218" s="1"/>
      <c r="E218" s="1"/>
      <c r="F218" s="1"/>
      <c r="G218" s="1"/>
      <c r="H218" s="1"/>
      <c r="I218" s="1"/>
      <c r="J218" s="1"/>
      <c r="K218" s="1"/>
      <c r="L218" s="1"/>
      <c r="M218" s="1"/>
      <c r="N218" s="1"/>
      <c r="O218" s="1"/>
      <c r="P218" s="1"/>
      <c r="Q218" s="1"/>
    </row>
    <row r="219" spans="1:17" x14ac:dyDescent="0.4">
      <c r="A219" s="95"/>
      <c r="B219" s="1"/>
      <c r="C219" s="1"/>
      <c r="D219" s="1"/>
      <c r="E219" s="1"/>
      <c r="F219" s="1"/>
      <c r="G219" s="1"/>
      <c r="H219" s="1"/>
      <c r="I219" s="1"/>
      <c r="J219" s="1"/>
      <c r="K219" s="1"/>
      <c r="L219" s="1"/>
      <c r="M219" s="1"/>
      <c r="N219" s="1"/>
      <c r="O219" s="1"/>
      <c r="P219" s="1"/>
      <c r="Q219" s="1"/>
    </row>
    <row r="220" spans="1:17" x14ac:dyDescent="0.4">
      <c r="A220" s="95" t="s">
        <v>128</v>
      </c>
      <c r="B220" s="1"/>
      <c r="C220" s="1" t="s">
        <v>693</v>
      </c>
      <c r="D220" s="1"/>
      <c r="E220" s="1"/>
      <c r="F220" s="1"/>
      <c r="G220" s="1"/>
      <c r="I220" s="1"/>
      <c r="J220" s="1"/>
      <c r="K220" s="1"/>
      <c r="L220" s="1"/>
      <c r="M220" s="1"/>
      <c r="N220" s="1"/>
      <c r="O220" s="1"/>
      <c r="P220" s="1"/>
      <c r="Q220" s="1"/>
    </row>
    <row r="221" spans="1:17" x14ac:dyDescent="0.4">
      <c r="A221" s="95"/>
      <c r="F221" s="1"/>
      <c r="G221" s="1"/>
      <c r="I221" s="1"/>
      <c r="J221" s="1"/>
      <c r="K221" s="1"/>
      <c r="L221" s="1"/>
      <c r="M221" s="1"/>
      <c r="N221" s="1"/>
      <c r="O221" s="1"/>
      <c r="P221" s="1"/>
      <c r="Q221" s="1"/>
    </row>
    <row r="222" spans="1:17" x14ac:dyDescent="0.4">
      <c r="A222" s="95" t="s">
        <v>115</v>
      </c>
      <c r="G222" s="1"/>
      <c r="I222" s="1"/>
      <c r="J222" s="1"/>
      <c r="K222" s="1"/>
      <c r="L222" s="1"/>
      <c r="M222" s="1"/>
      <c r="N222" s="1"/>
      <c r="O222" s="1"/>
      <c r="P222" s="1"/>
      <c r="Q222" s="1"/>
    </row>
    <row r="223" spans="1:17" x14ac:dyDescent="0.4">
      <c r="G223" s="1"/>
      <c r="I223" s="1"/>
      <c r="J223" s="1"/>
      <c r="K223" s="1"/>
      <c r="L223" s="1"/>
      <c r="M223" s="1"/>
      <c r="N223" s="1"/>
      <c r="O223" s="1"/>
      <c r="P223" s="1"/>
      <c r="Q223" s="1"/>
    </row>
    <row r="224" spans="1:17" x14ac:dyDescent="0.4">
      <c r="D224" s="1"/>
      <c r="E224" s="1"/>
      <c r="F224" s="1"/>
      <c r="G224" s="1"/>
      <c r="H224" s="1"/>
      <c r="I224" s="1"/>
      <c r="J224" s="1"/>
      <c r="K224" s="1"/>
      <c r="L224" s="1"/>
      <c r="M224" s="1"/>
      <c r="N224" s="1"/>
      <c r="O224" s="1"/>
      <c r="P224" s="1"/>
      <c r="Q224" s="1"/>
    </row>
    <row r="225" spans="3:17" x14ac:dyDescent="0.4">
      <c r="D225" s="1"/>
      <c r="E225" s="1"/>
      <c r="F225" s="1"/>
      <c r="G225" s="1"/>
      <c r="H225" s="1"/>
      <c r="I225" s="1"/>
      <c r="J225" s="1"/>
      <c r="K225" s="1"/>
      <c r="L225" s="1"/>
      <c r="M225" s="1"/>
      <c r="N225" s="1"/>
      <c r="O225" s="1"/>
      <c r="P225" s="1"/>
      <c r="Q225" s="1"/>
    </row>
    <row r="226" spans="3:17" x14ac:dyDescent="0.4">
      <c r="D226" s="1"/>
      <c r="E226" s="1"/>
      <c r="F226" s="1"/>
      <c r="G226" s="1"/>
      <c r="H226" s="1"/>
      <c r="I226" s="1"/>
      <c r="J226" s="1"/>
      <c r="K226" s="1"/>
      <c r="L226" s="1"/>
      <c r="M226" s="1"/>
      <c r="N226" s="1"/>
      <c r="O226" s="1"/>
      <c r="P226" s="1"/>
      <c r="Q226" s="1"/>
    </row>
    <row r="227" spans="3:17" x14ac:dyDescent="0.4">
      <c r="D227" s="1"/>
      <c r="E227" s="1"/>
      <c r="F227" s="1"/>
      <c r="G227" s="1"/>
      <c r="H227" s="1"/>
      <c r="I227" s="1"/>
      <c r="J227" s="1"/>
      <c r="K227" s="1"/>
      <c r="L227" s="1"/>
      <c r="M227" s="1"/>
      <c r="N227" s="1"/>
      <c r="O227" s="1"/>
      <c r="P227" s="1"/>
      <c r="Q227" s="1"/>
    </row>
    <row r="228" spans="3:17" x14ac:dyDescent="0.4">
      <c r="D228" s="1"/>
      <c r="E228" s="1"/>
      <c r="F228" s="1"/>
      <c r="G228" s="1"/>
      <c r="H228" s="1"/>
      <c r="I228" s="1"/>
      <c r="J228" s="1"/>
      <c r="K228" s="1"/>
      <c r="L228" s="1"/>
      <c r="M228" s="1"/>
      <c r="N228" s="1"/>
      <c r="O228" s="1"/>
      <c r="P228" s="1"/>
      <c r="Q228" s="1"/>
    </row>
    <row r="229" spans="3:17" x14ac:dyDescent="0.4">
      <c r="D229" s="1"/>
      <c r="E229" s="1"/>
      <c r="F229" s="1"/>
      <c r="G229" s="1"/>
      <c r="H229" s="1"/>
      <c r="I229" s="1"/>
      <c r="J229" s="1"/>
      <c r="K229" s="1"/>
      <c r="L229" s="1"/>
      <c r="M229" s="1"/>
      <c r="N229" s="1"/>
      <c r="O229" s="1"/>
      <c r="P229" s="1"/>
      <c r="Q229" s="1"/>
    </row>
    <row r="230" spans="3:17" x14ac:dyDescent="0.4">
      <c r="D230" s="1"/>
      <c r="E230" s="1"/>
      <c r="F230" s="1"/>
      <c r="G230" s="1"/>
      <c r="H230" s="1"/>
      <c r="I230" s="1"/>
      <c r="J230" s="1"/>
      <c r="K230" s="1"/>
      <c r="L230" s="1"/>
      <c r="M230" s="1"/>
      <c r="N230" s="1"/>
      <c r="O230" s="1"/>
      <c r="P230" s="1"/>
      <c r="Q230" s="1"/>
    </row>
    <row r="231" spans="3:17" x14ac:dyDescent="0.4">
      <c r="D231" s="1"/>
      <c r="E231" s="1"/>
      <c r="F231" s="1"/>
      <c r="G231" s="1"/>
      <c r="H231" s="1"/>
      <c r="I231" s="1"/>
      <c r="J231" s="1"/>
      <c r="K231" s="1"/>
      <c r="L231" s="1"/>
      <c r="M231" s="1"/>
      <c r="N231" s="1"/>
      <c r="O231" s="1"/>
      <c r="P231" s="1"/>
      <c r="Q231" s="1"/>
    </row>
    <row r="232" spans="3:17" x14ac:dyDescent="0.4">
      <c r="D232" s="1"/>
      <c r="E232" s="1"/>
      <c r="F232" s="1"/>
      <c r="G232" s="1"/>
      <c r="H232" s="1"/>
      <c r="I232" s="1"/>
      <c r="J232" s="1"/>
      <c r="K232" s="1"/>
      <c r="L232" s="1"/>
      <c r="M232" s="1"/>
      <c r="N232" s="1"/>
      <c r="O232" s="1"/>
      <c r="P232" s="1"/>
      <c r="Q232" s="1"/>
    </row>
    <row r="233" spans="3:17" x14ac:dyDescent="0.4">
      <c r="D233" s="1"/>
      <c r="E233" s="1"/>
      <c r="F233" s="1"/>
      <c r="G233" s="1"/>
      <c r="H233" s="1"/>
      <c r="I233" s="1"/>
      <c r="J233" s="1"/>
      <c r="K233" s="1"/>
      <c r="L233" s="1"/>
      <c r="M233" s="1"/>
      <c r="N233" s="1"/>
      <c r="O233" s="1"/>
      <c r="P233" s="1"/>
      <c r="Q233" s="1"/>
    </row>
    <row r="234" spans="3:17" x14ac:dyDescent="0.4">
      <c r="D234" s="1"/>
      <c r="E234" s="1"/>
      <c r="F234" s="1"/>
      <c r="G234" s="1"/>
      <c r="H234" s="1"/>
      <c r="I234" s="1"/>
      <c r="J234" s="1"/>
      <c r="K234" s="1"/>
      <c r="L234" s="1"/>
      <c r="M234" s="1"/>
      <c r="N234" s="1"/>
      <c r="O234" s="1"/>
      <c r="P234" s="1"/>
      <c r="Q234" s="1"/>
    </row>
    <row r="235" spans="3:17" x14ac:dyDescent="0.4">
      <c r="C235" s="1"/>
      <c r="D235" s="1"/>
      <c r="E235" s="1"/>
      <c r="F235" s="1"/>
      <c r="G235" s="1"/>
      <c r="H235" s="1"/>
      <c r="J235" s="1"/>
      <c r="K235" s="1"/>
      <c r="L235" s="1"/>
      <c r="M235" s="1"/>
      <c r="N235" s="1"/>
      <c r="O235" s="1"/>
      <c r="P235" s="1"/>
      <c r="Q235" s="1"/>
    </row>
    <row r="236" spans="3:17" x14ac:dyDescent="0.4">
      <c r="C236" s="1"/>
      <c r="D236" s="1"/>
      <c r="E236" s="1"/>
      <c r="F236" s="1"/>
      <c r="G236" s="1"/>
      <c r="H236" s="1"/>
      <c r="J236" s="1"/>
      <c r="K236" s="1"/>
      <c r="L236" s="1"/>
      <c r="M236" s="1"/>
      <c r="N236" s="1"/>
      <c r="O236" s="1"/>
      <c r="P236" s="1"/>
      <c r="Q236" s="1"/>
    </row>
    <row r="237" spans="3:17" x14ac:dyDescent="0.4">
      <c r="J237" s="1"/>
      <c r="K237" s="1"/>
      <c r="L237" s="1"/>
      <c r="M237" s="1"/>
      <c r="N237" s="1"/>
      <c r="O237" s="1"/>
      <c r="P237" s="1"/>
      <c r="Q237" s="1"/>
    </row>
    <row r="238" spans="3:17" x14ac:dyDescent="0.4">
      <c r="J238" s="1"/>
      <c r="K238" s="1"/>
      <c r="L238" s="1"/>
      <c r="M238" s="1"/>
      <c r="N238" s="1"/>
      <c r="O238" s="1"/>
      <c r="P238" s="1"/>
      <c r="Q238" s="1"/>
    </row>
    <row r="239" spans="3:17" x14ac:dyDescent="0.4">
      <c r="J239" s="1"/>
      <c r="K239" s="1"/>
      <c r="L239" s="1"/>
      <c r="M239" s="1"/>
      <c r="N239" s="1"/>
      <c r="O239" s="1"/>
      <c r="P239" s="1"/>
      <c r="Q239" s="1"/>
    </row>
    <row r="240" spans="3:17" x14ac:dyDescent="0.4">
      <c r="J240" s="1"/>
      <c r="K240" s="1"/>
      <c r="L240" s="1"/>
      <c r="M240" s="1"/>
      <c r="N240" s="1"/>
      <c r="O240" s="1"/>
      <c r="P240" s="1"/>
      <c r="Q240" s="1"/>
    </row>
    <row r="241" spans="1:17" x14ac:dyDescent="0.4">
      <c r="J241" s="1"/>
      <c r="K241" s="1"/>
      <c r="L241" s="1"/>
      <c r="M241" s="1"/>
      <c r="N241" s="1"/>
      <c r="O241" s="1"/>
      <c r="P241" s="1"/>
      <c r="Q241" s="1"/>
    </row>
    <row r="242" spans="1:17" x14ac:dyDescent="0.4">
      <c r="J242" s="1"/>
      <c r="K242" s="1"/>
      <c r="L242" s="1"/>
      <c r="M242" s="1"/>
      <c r="N242" s="1"/>
      <c r="O242" s="1"/>
      <c r="P242" s="1"/>
      <c r="Q242" s="1"/>
    </row>
    <row r="243" spans="1:17" x14ac:dyDescent="0.4">
      <c r="J243" s="1"/>
      <c r="K243" s="1"/>
      <c r="L243" s="1"/>
      <c r="M243" s="1"/>
      <c r="N243" s="1"/>
      <c r="O243" s="1"/>
      <c r="P243" s="1"/>
      <c r="Q243" s="1"/>
    </row>
    <row r="244" spans="1:17" x14ac:dyDescent="0.4">
      <c r="J244" s="1"/>
      <c r="K244" s="1"/>
      <c r="L244" s="1"/>
      <c r="M244" s="1"/>
      <c r="N244" s="1"/>
      <c r="O244" s="1"/>
      <c r="P244" s="1"/>
      <c r="Q244" s="1"/>
    </row>
    <row r="245" spans="1:17" x14ac:dyDescent="0.4">
      <c r="J245" s="1"/>
      <c r="K245" s="1"/>
      <c r="L245" s="1"/>
      <c r="M245" s="1"/>
      <c r="N245" s="1"/>
      <c r="O245" s="1"/>
      <c r="P245" s="1"/>
      <c r="Q245" s="1"/>
    </row>
    <row r="246" spans="1:17" x14ac:dyDescent="0.4">
      <c r="J246" s="1"/>
      <c r="K246" s="1"/>
      <c r="L246" s="1"/>
      <c r="M246" s="1"/>
      <c r="N246" s="1"/>
      <c r="O246" s="1"/>
      <c r="P246" s="1"/>
      <c r="Q246" s="1"/>
    </row>
    <row r="248" spans="1:17" x14ac:dyDescent="0.4">
      <c r="A248" s="94" t="s">
        <v>701</v>
      </c>
      <c r="B248" s="30"/>
    </row>
    <row r="249" spans="1:17" x14ac:dyDescent="0.4">
      <c r="A249" s="91" t="s">
        <v>311</v>
      </c>
      <c r="B249" s="27" t="s">
        <v>702</v>
      </c>
    </row>
    <row r="250" spans="1:17" x14ac:dyDescent="0.4">
      <c r="A250" s="89" t="s">
        <v>241</v>
      </c>
      <c r="B250" s="31" t="s">
        <v>703</v>
      </c>
    </row>
    <row r="251" spans="1:17" x14ac:dyDescent="0.4">
      <c r="A251" s="89" t="s">
        <v>338</v>
      </c>
      <c r="B251" s="27" t="s">
        <v>704</v>
      </c>
    </row>
    <row r="252" spans="1:17" x14ac:dyDescent="0.4">
      <c r="A252" s="89" t="s">
        <v>318</v>
      </c>
      <c r="B252" s="27" t="s">
        <v>705</v>
      </c>
    </row>
    <row r="253" spans="1:17" x14ac:dyDescent="0.4">
      <c r="A253" s="89" t="s">
        <v>242</v>
      </c>
      <c r="B253" s="27" t="s">
        <v>706</v>
      </c>
    </row>
    <row r="254" spans="1:17" x14ac:dyDescent="0.4">
      <c r="A254" s="89" t="s">
        <v>348</v>
      </c>
      <c r="B254" s="27" t="s">
        <v>707</v>
      </c>
    </row>
    <row r="255" spans="1:17" x14ac:dyDescent="0.4">
      <c r="A255" s="89" t="s">
        <v>301</v>
      </c>
      <c r="B255" s="27" t="s">
        <v>708</v>
      </c>
    </row>
    <row r="256" spans="1:17" x14ac:dyDescent="0.4">
      <c r="A256" s="89" t="s">
        <v>313</v>
      </c>
      <c r="B256" s="27" t="s">
        <v>313</v>
      </c>
    </row>
    <row r="257" spans="1:2" x14ac:dyDescent="0.4">
      <c r="A257" s="91" t="s">
        <v>339</v>
      </c>
      <c r="B257" s="27" t="s">
        <v>709</v>
      </c>
    </row>
    <row r="258" spans="1:2" x14ac:dyDescent="0.4">
      <c r="A258" s="89" t="s">
        <v>340</v>
      </c>
      <c r="B258" s="27" t="s">
        <v>710</v>
      </c>
    </row>
    <row r="259" spans="1:2" x14ac:dyDescent="0.4">
      <c r="A259" s="89" t="s">
        <v>341</v>
      </c>
      <c r="B259" s="27" t="s">
        <v>711</v>
      </c>
    </row>
    <row r="260" spans="1:2" x14ac:dyDescent="0.4">
      <c r="A260" s="89" t="s">
        <v>353</v>
      </c>
      <c r="B260" s="27" t="s">
        <v>712</v>
      </c>
    </row>
    <row r="261" spans="1:2" x14ac:dyDescent="0.4">
      <c r="A261" s="89" t="s">
        <v>331</v>
      </c>
      <c r="B261" s="27" t="s">
        <v>331</v>
      </c>
    </row>
    <row r="262" spans="1:2" x14ac:dyDescent="0.4">
      <c r="A262" s="89" t="s">
        <v>290</v>
      </c>
      <c r="B262" s="27" t="s">
        <v>713</v>
      </c>
    </row>
    <row r="263" spans="1:2" x14ac:dyDescent="0.4">
      <c r="A263" s="89" t="s">
        <v>295</v>
      </c>
      <c r="B263" s="27" t="s">
        <v>714</v>
      </c>
    </row>
    <row r="264" spans="1:2" x14ac:dyDescent="0.4">
      <c r="A264" s="89" t="s">
        <v>257</v>
      </c>
      <c r="B264" s="27" t="s">
        <v>715</v>
      </c>
    </row>
    <row r="265" spans="1:2" x14ac:dyDescent="0.4">
      <c r="A265" s="91" t="s">
        <v>332</v>
      </c>
      <c r="B265" s="27" t="s">
        <v>716</v>
      </c>
    </row>
    <row r="266" spans="1:2" x14ac:dyDescent="0.4">
      <c r="A266" s="89" t="s">
        <v>304</v>
      </c>
      <c r="B266" s="27" t="s">
        <v>304</v>
      </c>
    </row>
    <row r="267" spans="1:2" x14ac:dyDescent="0.4">
      <c r="A267" s="89" t="s">
        <v>325</v>
      </c>
      <c r="B267" s="27" t="s">
        <v>325</v>
      </c>
    </row>
    <row r="268" spans="1:2" x14ac:dyDescent="0.4">
      <c r="A268" s="89" t="s">
        <v>263</v>
      </c>
      <c r="B268" s="27" t="s">
        <v>717</v>
      </c>
    </row>
    <row r="269" spans="1:2" x14ac:dyDescent="0.4">
      <c r="A269" s="89" t="s">
        <v>305</v>
      </c>
      <c r="B269" s="27" t="s">
        <v>718</v>
      </c>
    </row>
    <row r="270" spans="1:2" x14ac:dyDescent="0.4">
      <c r="A270" s="89" t="s">
        <v>276</v>
      </c>
      <c r="B270" s="27" t="s">
        <v>719</v>
      </c>
    </row>
    <row r="271" spans="1:2" x14ac:dyDescent="0.4">
      <c r="A271" s="91" t="s">
        <v>720</v>
      </c>
      <c r="B271" s="27" t="s">
        <v>721</v>
      </c>
    </row>
    <row r="272" spans="1:2" x14ac:dyDescent="0.4">
      <c r="A272" s="89" t="s">
        <v>322</v>
      </c>
      <c r="B272" s="27" t="s">
        <v>322</v>
      </c>
    </row>
    <row r="273" spans="1:2" x14ac:dyDescent="0.4">
      <c r="A273" s="89" t="s">
        <v>288</v>
      </c>
      <c r="B273" s="27" t="s">
        <v>722</v>
      </c>
    </row>
    <row r="274" spans="1:2" x14ac:dyDescent="0.4">
      <c r="A274" s="89" t="s">
        <v>324</v>
      </c>
      <c r="B274" s="27" t="s">
        <v>723</v>
      </c>
    </row>
    <row r="275" spans="1:2" x14ac:dyDescent="0.4">
      <c r="A275" s="91" t="s">
        <v>285</v>
      </c>
      <c r="B275" s="27" t="s">
        <v>724</v>
      </c>
    </row>
    <row r="276" spans="1:2" x14ac:dyDescent="0.4">
      <c r="A276" s="91" t="s">
        <v>293</v>
      </c>
      <c r="B276" s="28" t="s">
        <v>725</v>
      </c>
    </row>
  </sheetData>
  <sheetProtection algorithmName="SHA-512" hashValue="Zuad16vbEAsdXSKSMXKueTZUCGkReUXkdX7cZFdw/VucSiMgBGvgKzNmR3TIzBs4xU03bndcG09mExVtLP0Ppg==" saltValue="Ps8dnhFKLwHMF7sfI3v/CQ==" spinCount="100000" sheet="1" objects="1" scenarios="1"/>
  <sortState xmlns:xlrd2="http://schemas.microsoft.com/office/spreadsheetml/2017/richdata2" ref="A3:E40">
    <sortCondition ref="A3:A40"/>
  </sortState>
  <hyperlinks>
    <hyperlink ref="E140" r:id="rId1" xr:uid="{D54181F0-897A-453A-8F35-EE8365A42D4C}"/>
    <hyperlink ref="A29" r:id="rId2" display="https://dict.leo.org/englisch-deutsch/Maniok" xr:uid="{E4891A1E-903B-4331-80F8-FBB8F10F8478}"/>
    <hyperlink ref="A63" r:id="rId3" display="https://dict.leo.org/englisch-deutsch/Korinthe" xr:uid="{18604B44-50CC-471A-BFFC-4FA348E50ED4}"/>
    <hyperlink ref="A53" r:id="rId4" display="https://dict.leo.org/englisch-deutsch/Dattel" xr:uid="{9B1413B7-B615-4CC9-9244-2860C72C91CC}"/>
    <hyperlink ref="A71" r:id="rId5" display="https://dict.leo.org/englisch-deutsch/Stachelbeere" xr:uid="{9F06FC16-DF49-4E2F-8A63-84000C796984}"/>
    <hyperlink ref="A276" r:id="rId6" display="https://dict.leo.org/englisch-deutsch/Kanariengras" xr:uid="{69D010A3-AB79-4590-9FCA-D6E05B27398E}"/>
    <hyperlink ref="A135" r:id="rId7" display="https://dict.leo.org/englisch-deutsch/Sorghum" xr:uid="{673DD443-BAEA-4A68-9676-0EBDD743D6B3}"/>
    <hyperlink ref="A275" r:id="rId8" display="https://dict.leo.org/englisch-deutsch/Rizinus%C3%B6l" xr:uid="{542B029C-0079-4042-AF12-32498ED700F6}"/>
    <hyperlink ref="A158" r:id="rId9" display="https://dict.leo.org/englisch-deutsch/Esskastanie" xr:uid="{1A661098-5CF6-420B-B864-0B970A42F5F5}"/>
    <hyperlink ref="A161" r:id="rId10" display="https://dict.leo.org/englisch-deutsch/Kakaobohne" xr:uid="{A39A933A-7BDC-49CA-A04B-BBF39025F75E}"/>
    <hyperlink ref="A157" r:id="rId11" display="https://dict.leo.org/englisch-deutsch/Erdnuss" xr:uid="{B3F57547-C8BC-4EC8-844D-FFB05393D2E7}"/>
    <hyperlink ref="A194" r:id="rId12" display="https://dict.leo.org/englisch-deutsch/Muskatnuss" xr:uid="{329C7E7B-1E2F-4EB1-AB77-A261B7FC5820}"/>
    <hyperlink ref="A193" r:id="rId13" display="https://dict.leo.org/englisch-deutsch/Kristallzucker" xr:uid="{8D72E6DC-A1CA-43AC-9BB9-386591BDF4CA}"/>
    <hyperlink ref="A249" r:id="rId14" display="https://dict.leo.org/englisch-deutsch/Kokosbast" xr:uid="{B444EBF6-0A3B-43CD-886B-A0D0D7DAAB27}"/>
    <hyperlink ref="A257" r:id="rId15" display="https://dict.leo.org/englisch-deutsch/Bombaxwolle" xr:uid="{8E8788F5-2463-450D-B773-B0002A3B6F9C}"/>
    <hyperlink ref="A163" r:id="rId16" display="https://dict.leo.org/englisch-deutsch/Leinsamen" xr:uid="{6646B6D3-E53D-4878-8D20-73C48B2CBC06}"/>
    <hyperlink ref="A265" r:id="rId17" display="https://dict.leo.org/englisch-deutsch/Sisalhanf" xr:uid="{5DA5F043-BA11-4FB9-BE7D-650F11D74F68}"/>
    <hyperlink ref="A271" r:id="rId18" display="https://dict.leo.org/englisch-deutsch/Yamswurzel" xr:uid="{470F2185-B97C-46CB-99E7-C2D7ACBA9F8E}"/>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BA834-1BF9-4D81-9E5F-99C2AD293580}">
  <sheetPr>
    <tabColor theme="4"/>
  </sheetPr>
  <dimension ref="A1:Y147"/>
  <sheetViews>
    <sheetView zoomScaleNormal="100" workbookViewId="0">
      <selection activeCell="K9" sqref="K9"/>
    </sheetView>
  </sheetViews>
  <sheetFormatPr baseColWidth="10" defaultColWidth="11.53515625" defaultRowHeight="14.6" x14ac:dyDescent="0.4"/>
  <cols>
    <col min="1" max="1" width="4.84375" style="246" customWidth="1"/>
    <col min="2" max="2" width="25.53515625" style="246" customWidth="1"/>
    <col min="3" max="3" width="20.3046875" style="246" customWidth="1"/>
    <col min="4" max="7" width="16.3046875" style="246" customWidth="1"/>
    <col min="8" max="9" width="0" style="246" hidden="1" customWidth="1"/>
    <col min="10" max="11" width="16.3046875" style="246" customWidth="1"/>
    <col min="12" max="12" width="14.84375" style="246" customWidth="1"/>
    <col min="13" max="13" width="11.53515625" style="246"/>
    <col min="14" max="14" width="14.07421875" style="246" customWidth="1"/>
    <col min="15" max="15" width="11.53515625" style="246"/>
    <col min="16" max="16" width="13.4609375" style="246" customWidth="1"/>
    <col min="17" max="17" width="11.53515625" style="246"/>
    <col min="18" max="18" width="14" style="246" customWidth="1"/>
    <col min="19" max="19" width="11.53515625" style="246"/>
    <col min="20" max="20" width="13.07421875" style="246" customWidth="1"/>
    <col min="21" max="21" width="11.53515625" style="246"/>
    <col min="22" max="22" width="15.69140625" style="246" customWidth="1"/>
    <col min="23" max="23" width="15.07421875" style="246" customWidth="1"/>
    <col min="24" max="16384" width="11.53515625" style="246"/>
  </cols>
  <sheetData>
    <row r="1" spans="1:25" s="99" customFormat="1" ht="13.95" customHeight="1" x14ac:dyDescent="0.35">
      <c r="B1" s="419" t="s">
        <v>726</v>
      </c>
      <c r="C1" s="420"/>
      <c r="D1" s="420"/>
      <c r="E1" s="420"/>
      <c r="F1" s="420"/>
      <c r="G1" s="420"/>
      <c r="H1" s="420"/>
      <c r="I1" s="420"/>
      <c r="J1" s="420"/>
      <c r="K1" s="420"/>
      <c r="L1" s="420"/>
      <c r="M1" s="420"/>
      <c r="N1" s="420"/>
      <c r="O1" s="420"/>
      <c r="P1" s="225"/>
      <c r="Q1" s="225"/>
      <c r="R1" s="225"/>
      <c r="S1" s="225"/>
      <c r="T1" s="225"/>
      <c r="U1" s="225"/>
      <c r="V1" s="225"/>
      <c r="W1" s="225"/>
      <c r="X1" s="225"/>
      <c r="Y1" s="225"/>
    </row>
    <row r="2" spans="1:25" s="99" customFormat="1" ht="14.4" customHeight="1" x14ac:dyDescent="0.35">
      <c r="B2" s="419"/>
      <c r="C2" s="420"/>
      <c r="D2" s="420"/>
      <c r="E2" s="420"/>
      <c r="F2" s="420"/>
      <c r="G2" s="420"/>
      <c r="H2" s="420"/>
      <c r="I2" s="420"/>
      <c r="J2" s="420"/>
      <c r="K2" s="420"/>
      <c r="L2" s="420"/>
      <c r="M2" s="420"/>
      <c r="N2" s="420"/>
      <c r="O2" s="420"/>
      <c r="P2" s="225"/>
      <c r="Q2" s="225"/>
      <c r="R2" s="225"/>
      <c r="S2" s="225"/>
      <c r="T2" s="225"/>
      <c r="U2" s="225"/>
      <c r="V2" s="225"/>
      <c r="W2" s="225"/>
      <c r="X2" s="225"/>
      <c r="Y2" s="225"/>
    </row>
    <row r="3" spans="1:25" s="99" customFormat="1" thickBot="1" x14ac:dyDescent="0.4"/>
    <row r="4" spans="1:25" s="99" customFormat="1" ht="15" thickBot="1" x14ac:dyDescent="0.45">
      <c r="A4"/>
      <c r="B4" s="421" t="s">
        <v>727</v>
      </c>
      <c r="C4" s="422"/>
      <c r="D4" s="100" t="s">
        <v>728</v>
      </c>
    </row>
    <row r="5" spans="1:25" customFormat="1" ht="15" thickBot="1" x14ac:dyDescent="0.45"/>
    <row r="6" spans="1:25" x14ac:dyDescent="0.4">
      <c r="B6" s="417" t="s">
        <v>729</v>
      </c>
      <c r="C6" s="418"/>
      <c r="D6" s="417" t="s">
        <v>730</v>
      </c>
      <c r="E6" s="418"/>
      <c r="F6" s="417" t="s">
        <v>731</v>
      </c>
      <c r="G6" s="418"/>
      <c r="H6" s="417" t="s">
        <v>732</v>
      </c>
      <c r="I6" s="423"/>
      <c r="J6" s="423" t="s">
        <v>733</v>
      </c>
      <c r="K6" s="418"/>
      <c r="L6" s="417" t="s">
        <v>734</v>
      </c>
      <c r="M6" s="418"/>
      <c r="N6" s="417" t="s">
        <v>735</v>
      </c>
      <c r="O6" s="418"/>
      <c r="P6" s="417" t="s">
        <v>736</v>
      </c>
      <c r="Q6" s="418"/>
      <c r="R6" s="417" t="s">
        <v>737</v>
      </c>
      <c r="S6" s="418"/>
      <c r="T6" s="417" t="s">
        <v>92</v>
      </c>
      <c r="U6" s="418"/>
      <c r="V6" s="417" t="s">
        <v>738</v>
      </c>
      <c r="W6" s="418"/>
      <c r="X6" s="247"/>
      <c r="Y6" s="247"/>
    </row>
    <row r="7" spans="1:25" ht="21.65" customHeight="1" x14ac:dyDescent="0.4">
      <c r="B7" s="248" t="s">
        <v>739</v>
      </c>
      <c r="C7" s="249" t="s">
        <v>58</v>
      </c>
      <c r="D7" s="248" t="s">
        <v>740</v>
      </c>
      <c r="E7" s="249" t="s">
        <v>140</v>
      </c>
      <c r="F7" s="248" t="s">
        <v>739</v>
      </c>
      <c r="G7" s="249" t="s">
        <v>58</v>
      </c>
      <c r="H7" s="248" t="s">
        <v>739</v>
      </c>
      <c r="I7" s="249" t="s">
        <v>58</v>
      </c>
      <c r="J7" s="250" t="s">
        <v>739</v>
      </c>
      <c r="K7" s="250" t="s">
        <v>140</v>
      </c>
      <c r="L7" s="248" t="s">
        <v>739</v>
      </c>
      <c r="M7" s="249" t="s">
        <v>140</v>
      </c>
      <c r="N7" s="251" t="s">
        <v>739</v>
      </c>
      <c r="O7" s="252" t="s">
        <v>58</v>
      </c>
      <c r="P7" s="248" t="s">
        <v>739</v>
      </c>
      <c r="Q7" s="249" t="s">
        <v>58</v>
      </c>
      <c r="R7" s="248" t="s">
        <v>739</v>
      </c>
      <c r="S7" s="249" t="s">
        <v>58</v>
      </c>
      <c r="T7" s="248" t="s">
        <v>739</v>
      </c>
      <c r="U7" s="249" t="s">
        <v>58</v>
      </c>
      <c r="V7" s="248" t="s">
        <v>739</v>
      </c>
      <c r="W7" s="249" t="s">
        <v>58</v>
      </c>
      <c r="X7" s="247"/>
      <c r="Y7" s="247"/>
    </row>
    <row r="8" spans="1:25" ht="15" thickBot="1" x14ac:dyDescent="0.45">
      <c r="B8" s="253" t="s">
        <v>741</v>
      </c>
      <c r="C8" s="253" t="s">
        <v>741</v>
      </c>
      <c r="D8" s="254" t="s">
        <v>742</v>
      </c>
      <c r="E8" s="255" t="s">
        <v>742</v>
      </c>
      <c r="F8" s="254" t="s">
        <v>743</v>
      </c>
      <c r="G8" s="255" t="s">
        <v>743</v>
      </c>
      <c r="H8" s="256" t="s">
        <v>744</v>
      </c>
      <c r="I8" s="256" t="s">
        <v>744</v>
      </c>
      <c r="J8" s="257" t="s">
        <v>744</v>
      </c>
      <c r="K8" s="258" t="s">
        <v>744</v>
      </c>
      <c r="L8" s="253" t="s">
        <v>745</v>
      </c>
      <c r="M8" s="253" t="s">
        <v>745</v>
      </c>
      <c r="N8" s="253" t="s">
        <v>745</v>
      </c>
      <c r="O8" s="253" t="s">
        <v>745</v>
      </c>
      <c r="P8" s="253" t="s">
        <v>746</v>
      </c>
      <c r="Q8" s="253" t="s">
        <v>746</v>
      </c>
      <c r="R8" s="256" t="s">
        <v>747</v>
      </c>
      <c r="S8" s="253" t="s">
        <v>747</v>
      </c>
      <c r="T8" s="259" t="s">
        <v>407</v>
      </c>
      <c r="U8" s="259" t="s">
        <v>407</v>
      </c>
      <c r="V8" s="260" t="s">
        <v>65</v>
      </c>
      <c r="W8" s="261" t="s">
        <v>65</v>
      </c>
    </row>
    <row r="9" spans="1:25" ht="15" thickBot="1" x14ac:dyDescent="0.45">
      <c r="B9" s="262" t="s">
        <v>468</v>
      </c>
      <c r="C9" s="263" t="s">
        <v>468</v>
      </c>
      <c r="D9" s="264" t="s">
        <v>748</v>
      </c>
      <c r="E9" s="265" t="s">
        <v>748</v>
      </c>
      <c r="F9" s="264" t="s">
        <v>749</v>
      </c>
      <c r="G9" s="265" t="s">
        <v>749</v>
      </c>
      <c r="H9" s="266" t="s">
        <v>750</v>
      </c>
      <c r="I9" s="262" t="s">
        <v>750</v>
      </c>
      <c r="J9" s="267" t="s">
        <v>750</v>
      </c>
      <c r="K9" s="266" t="s">
        <v>750</v>
      </c>
      <c r="L9" s="263" t="s">
        <v>751</v>
      </c>
      <c r="M9" s="263" t="s">
        <v>751</v>
      </c>
      <c r="N9" s="263" t="s">
        <v>751</v>
      </c>
      <c r="O9" s="263" t="s">
        <v>751</v>
      </c>
      <c r="P9" s="263" t="s">
        <v>752</v>
      </c>
      <c r="Q9" s="263" t="s">
        <v>752</v>
      </c>
      <c r="R9" s="262" t="s">
        <v>753</v>
      </c>
      <c r="S9" s="263" t="s">
        <v>753</v>
      </c>
      <c r="T9" s="268" t="s">
        <v>334</v>
      </c>
      <c r="U9" s="268" t="s">
        <v>334</v>
      </c>
      <c r="V9" s="269" t="s">
        <v>477</v>
      </c>
      <c r="W9" s="260" t="s">
        <v>477</v>
      </c>
    </row>
    <row r="10" spans="1:25" x14ac:dyDescent="0.4">
      <c r="B10" s="262" t="s">
        <v>418</v>
      </c>
      <c r="C10" s="263" t="s">
        <v>418</v>
      </c>
      <c r="D10" s="257" t="s">
        <v>754</v>
      </c>
      <c r="E10" s="257" t="s">
        <v>754</v>
      </c>
      <c r="F10" s="257" t="s">
        <v>754</v>
      </c>
      <c r="G10" s="258" t="s">
        <v>754</v>
      </c>
      <c r="H10" s="266" t="s">
        <v>346</v>
      </c>
      <c r="I10" s="262" t="s">
        <v>346</v>
      </c>
      <c r="J10" s="267" t="s">
        <v>346</v>
      </c>
      <c r="K10" s="266" t="s">
        <v>346</v>
      </c>
      <c r="L10" s="263" t="s">
        <v>755</v>
      </c>
      <c r="M10" s="263" t="s">
        <v>755</v>
      </c>
      <c r="N10" s="263" t="s">
        <v>755</v>
      </c>
      <c r="O10" s="263" t="s">
        <v>755</v>
      </c>
      <c r="P10" s="263" t="s">
        <v>756</v>
      </c>
      <c r="Q10" s="263" t="s">
        <v>756</v>
      </c>
      <c r="R10" s="262" t="s">
        <v>757</v>
      </c>
      <c r="S10" s="263" t="s">
        <v>757</v>
      </c>
      <c r="T10" s="270" t="s">
        <v>445</v>
      </c>
      <c r="U10" s="268" t="s">
        <v>445</v>
      </c>
      <c r="V10" s="269" t="s">
        <v>478</v>
      </c>
      <c r="W10" s="260" t="s">
        <v>478</v>
      </c>
    </row>
    <row r="11" spans="1:25" x14ac:dyDescent="0.4">
      <c r="B11" s="262" t="s">
        <v>463</v>
      </c>
      <c r="C11" s="263" t="s">
        <v>463</v>
      </c>
      <c r="D11" s="271" t="s">
        <v>758</v>
      </c>
      <c r="E11" s="267" t="s">
        <v>758</v>
      </c>
      <c r="F11" s="267" t="s">
        <v>748</v>
      </c>
      <c r="G11" s="266" t="s">
        <v>748</v>
      </c>
      <c r="H11" s="266" t="s">
        <v>759</v>
      </c>
      <c r="I11" s="262" t="s">
        <v>759</v>
      </c>
      <c r="J11" s="267" t="s">
        <v>759</v>
      </c>
      <c r="K11" s="267" t="s">
        <v>759</v>
      </c>
      <c r="L11" s="263" t="s">
        <v>747</v>
      </c>
      <c r="M11" s="263" t="s">
        <v>747</v>
      </c>
      <c r="N11" s="263" t="s">
        <v>747</v>
      </c>
      <c r="O11" s="263" t="s">
        <v>747</v>
      </c>
      <c r="P11" s="263" t="s">
        <v>760</v>
      </c>
      <c r="Q11" s="263" t="s">
        <v>760</v>
      </c>
      <c r="R11" s="266" t="s">
        <v>761</v>
      </c>
      <c r="S11" s="262" t="s">
        <v>761</v>
      </c>
      <c r="T11" s="270" t="s">
        <v>438</v>
      </c>
      <c r="U11" s="268" t="s">
        <v>438</v>
      </c>
      <c r="V11" s="260" t="s">
        <v>762</v>
      </c>
      <c r="W11" s="261" t="s">
        <v>762</v>
      </c>
    </row>
    <row r="12" spans="1:25" x14ac:dyDescent="0.4">
      <c r="B12" s="262" t="s">
        <v>759</v>
      </c>
      <c r="C12" s="262" t="s">
        <v>759</v>
      </c>
      <c r="D12" s="271" t="s">
        <v>763</v>
      </c>
      <c r="E12" s="267" t="s">
        <v>763</v>
      </c>
      <c r="F12" s="267" t="s">
        <v>758</v>
      </c>
      <c r="G12" s="266" t="s">
        <v>758</v>
      </c>
      <c r="H12" s="266" t="s">
        <v>764</v>
      </c>
      <c r="I12" s="262" t="s">
        <v>764</v>
      </c>
      <c r="J12" s="271" t="s">
        <v>764</v>
      </c>
      <c r="K12" s="267" t="s">
        <v>764</v>
      </c>
      <c r="L12" s="263" t="s">
        <v>753</v>
      </c>
      <c r="M12" s="263" t="s">
        <v>753</v>
      </c>
      <c r="N12" s="263" t="s">
        <v>753</v>
      </c>
      <c r="O12" s="263" t="s">
        <v>753</v>
      </c>
      <c r="P12" s="263" t="s">
        <v>476</v>
      </c>
      <c r="Q12" s="263" t="s">
        <v>476</v>
      </c>
      <c r="R12" s="266" t="s">
        <v>765</v>
      </c>
      <c r="S12" s="262" t="s">
        <v>765</v>
      </c>
      <c r="T12" s="270" t="s">
        <v>418</v>
      </c>
      <c r="U12" s="268" t="s">
        <v>418</v>
      </c>
      <c r="V12" s="261" t="s">
        <v>766</v>
      </c>
      <c r="W12" s="272" t="s">
        <v>766</v>
      </c>
    </row>
    <row r="13" spans="1:25" x14ac:dyDescent="0.4">
      <c r="B13" s="262" t="s">
        <v>334</v>
      </c>
      <c r="C13" s="262" t="s">
        <v>334</v>
      </c>
      <c r="D13" s="271" t="s">
        <v>367</v>
      </c>
      <c r="E13" s="267" t="s">
        <v>367</v>
      </c>
      <c r="F13" s="267" t="s">
        <v>763</v>
      </c>
      <c r="G13" s="266" t="s">
        <v>763</v>
      </c>
      <c r="H13" s="266" t="s">
        <v>767</v>
      </c>
      <c r="I13" s="262" t="s">
        <v>767</v>
      </c>
      <c r="J13" s="271" t="s">
        <v>767</v>
      </c>
      <c r="K13" s="267" t="s">
        <v>767</v>
      </c>
      <c r="L13" s="263" t="s">
        <v>757</v>
      </c>
      <c r="M13" s="263" t="s">
        <v>757</v>
      </c>
      <c r="N13" s="263" t="s">
        <v>755</v>
      </c>
      <c r="O13" s="263" t="s">
        <v>755</v>
      </c>
      <c r="P13" s="263" t="s">
        <v>219</v>
      </c>
      <c r="Q13" s="263" t="s">
        <v>219</v>
      </c>
      <c r="R13" s="266" t="s">
        <v>768</v>
      </c>
      <c r="S13" s="262" t="s">
        <v>768</v>
      </c>
      <c r="T13" s="270" t="s">
        <v>219</v>
      </c>
      <c r="U13" s="268" t="s">
        <v>219</v>
      </c>
      <c r="V13" s="269" t="s">
        <v>769</v>
      </c>
      <c r="W13" s="269" t="s">
        <v>769</v>
      </c>
    </row>
    <row r="14" spans="1:25" ht="15" thickBot="1" x14ac:dyDescent="0.45">
      <c r="B14" s="262" t="s">
        <v>758</v>
      </c>
      <c r="C14" s="262" t="s">
        <v>758</v>
      </c>
      <c r="D14" s="273" t="s">
        <v>346</v>
      </c>
      <c r="E14" s="271" t="s">
        <v>346</v>
      </c>
      <c r="F14" s="271" t="s">
        <v>759</v>
      </c>
      <c r="G14" s="267" t="s">
        <v>759</v>
      </c>
      <c r="H14" s="267" t="s">
        <v>770</v>
      </c>
      <c r="I14" s="266" t="s">
        <v>770</v>
      </c>
      <c r="J14" s="271" t="s">
        <v>770</v>
      </c>
      <c r="K14" s="267" t="s">
        <v>770</v>
      </c>
      <c r="L14" s="263" t="s">
        <v>748</v>
      </c>
      <c r="M14" s="263" t="s">
        <v>748</v>
      </c>
      <c r="N14" s="263" t="s">
        <v>757</v>
      </c>
      <c r="O14" s="263" t="s">
        <v>757</v>
      </c>
      <c r="P14" s="263" t="s">
        <v>216</v>
      </c>
      <c r="Q14" s="263" t="s">
        <v>216</v>
      </c>
      <c r="R14" s="266" t="s">
        <v>771</v>
      </c>
      <c r="S14" s="262" t="s">
        <v>771</v>
      </c>
      <c r="T14" s="270" t="s">
        <v>772</v>
      </c>
      <c r="U14" s="270" t="s">
        <v>772</v>
      </c>
      <c r="V14" s="274" t="s">
        <v>491</v>
      </c>
      <c r="W14" s="275" t="s">
        <v>491</v>
      </c>
    </row>
    <row r="15" spans="1:25" x14ac:dyDescent="0.4">
      <c r="B15" s="266" t="s">
        <v>773</v>
      </c>
      <c r="C15" s="262" t="s">
        <v>773</v>
      </c>
      <c r="D15" s="273" t="s">
        <v>774</v>
      </c>
      <c r="E15" s="271" t="s">
        <v>774</v>
      </c>
      <c r="F15" s="271" t="s">
        <v>742</v>
      </c>
      <c r="G15" s="267" t="s">
        <v>742</v>
      </c>
      <c r="H15" s="267" t="s">
        <v>775</v>
      </c>
      <c r="I15" s="266" t="s">
        <v>775</v>
      </c>
      <c r="J15" s="271" t="s">
        <v>775</v>
      </c>
      <c r="K15" s="267" t="s">
        <v>775</v>
      </c>
      <c r="L15" s="263" t="s">
        <v>346</v>
      </c>
      <c r="M15" s="263" t="s">
        <v>346</v>
      </c>
      <c r="N15" s="263" t="s">
        <v>767</v>
      </c>
      <c r="O15" s="263" t="s">
        <v>767</v>
      </c>
      <c r="P15" s="263" t="s">
        <v>406</v>
      </c>
      <c r="Q15" s="263" t="s">
        <v>406</v>
      </c>
      <c r="R15" s="266" t="s">
        <v>776</v>
      </c>
      <c r="S15" s="262" t="s">
        <v>776</v>
      </c>
      <c r="T15" s="276" t="s">
        <v>777</v>
      </c>
      <c r="U15" s="270" t="s">
        <v>777</v>
      </c>
      <c r="V15" s="277"/>
    </row>
    <row r="16" spans="1:25" x14ac:dyDescent="0.4">
      <c r="B16" s="266" t="s">
        <v>219</v>
      </c>
      <c r="C16" s="262" t="s">
        <v>219</v>
      </c>
      <c r="D16" s="273" t="s">
        <v>756</v>
      </c>
      <c r="E16" s="271" t="s">
        <v>756</v>
      </c>
      <c r="F16" s="271" t="s">
        <v>411</v>
      </c>
      <c r="G16" s="267" t="s">
        <v>411</v>
      </c>
      <c r="H16" s="267" t="s">
        <v>778</v>
      </c>
      <c r="I16" s="266" t="s">
        <v>778</v>
      </c>
      <c r="J16" s="271" t="s">
        <v>778</v>
      </c>
      <c r="K16" s="267" t="s">
        <v>778</v>
      </c>
      <c r="L16" s="263" t="s">
        <v>468</v>
      </c>
      <c r="M16" s="263" t="s">
        <v>468</v>
      </c>
      <c r="N16" s="263" t="s">
        <v>430</v>
      </c>
      <c r="O16" s="263" t="s">
        <v>430</v>
      </c>
      <c r="P16" s="263" t="s">
        <v>779</v>
      </c>
      <c r="Q16" s="263" t="s">
        <v>779</v>
      </c>
      <c r="R16" s="266" t="s">
        <v>468</v>
      </c>
      <c r="S16" s="262" t="s">
        <v>468</v>
      </c>
      <c r="T16" s="276" t="s">
        <v>475</v>
      </c>
      <c r="U16" s="270" t="s">
        <v>475</v>
      </c>
      <c r="V16" s="277"/>
    </row>
    <row r="17" spans="2:22" ht="15" thickBot="1" x14ac:dyDescent="0.45">
      <c r="B17" s="266" t="s">
        <v>780</v>
      </c>
      <c r="C17" s="262" t="s">
        <v>780</v>
      </c>
      <c r="D17" s="273" t="s">
        <v>760</v>
      </c>
      <c r="E17" s="271" t="s">
        <v>760</v>
      </c>
      <c r="F17" s="271" t="s">
        <v>781</v>
      </c>
      <c r="G17" s="267" t="s">
        <v>781</v>
      </c>
      <c r="H17" s="267" t="s">
        <v>782</v>
      </c>
      <c r="I17" s="266" t="s">
        <v>782</v>
      </c>
      <c r="J17" s="271" t="s">
        <v>782</v>
      </c>
      <c r="K17" s="267" t="s">
        <v>782</v>
      </c>
      <c r="L17" s="263" t="s">
        <v>783</v>
      </c>
      <c r="M17" s="263" t="s">
        <v>783</v>
      </c>
      <c r="N17" s="263" t="s">
        <v>469</v>
      </c>
      <c r="O17" s="263" t="s">
        <v>469</v>
      </c>
      <c r="P17" s="278" t="s">
        <v>458</v>
      </c>
      <c r="Q17" s="278" t="s">
        <v>458</v>
      </c>
      <c r="R17" s="266" t="s">
        <v>334</v>
      </c>
      <c r="S17" s="262" t="s">
        <v>334</v>
      </c>
      <c r="T17" s="276" t="s">
        <v>458</v>
      </c>
      <c r="U17" s="270" t="s">
        <v>458</v>
      </c>
      <c r="V17" s="277"/>
    </row>
    <row r="18" spans="2:22" ht="15" thickBot="1" x14ac:dyDescent="0.45">
      <c r="B18" s="266" t="s">
        <v>411</v>
      </c>
      <c r="C18" s="262" t="s">
        <v>411</v>
      </c>
      <c r="D18" s="273" t="s">
        <v>752</v>
      </c>
      <c r="E18" s="271" t="s">
        <v>752</v>
      </c>
      <c r="F18" s="271" t="s">
        <v>784</v>
      </c>
      <c r="G18" s="267" t="s">
        <v>784</v>
      </c>
      <c r="H18" s="267" t="s">
        <v>427</v>
      </c>
      <c r="I18" s="266" t="s">
        <v>427</v>
      </c>
      <c r="J18" s="271" t="s">
        <v>427</v>
      </c>
      <c r="K18" s="271" t="s">
        <v>427</v>
      </c>
      <c r="L18" s="263" t="s">
        <v>785</v>
      </c>
      <c r="M18" s="263" t="s">
        <v>785</v>
      </c>
      <c r="N18" s="263" t="s">
        <v>749</v>
      </c>
      <c r="O18" s="263" t="s">
        <v>749</v>
      </c>
      <c r="P18" s="279" t="s">
        <v>786</v>
      </c>
      <c r="Q18" s="280" t="s">
        <v>786</v>
      </c>
      <c r="R18" s="266" t="s">
        <v>787</v>
      </c>
      <c r="S18" s="262" t="s">
        <v>787</v>
      </c>
      <c r="T18" s="276" t="s">
        <v>216</v>
      </c>
      <c r="U18" s="270" t="s">
        <v>216</v>
      </c>
      <c r="V18" s="277"/>
    </row>
    <row r="19" spans="2:22" ht="15" thickBot="1" x14ac:dyDescent="0.45">
      <c r="B19" s="266" t="s">
        <v>781</v>
      </c>
      <c r="C19" s="262" t="s">
        <v>781</v>
      </c>
      <c r="D19" s="273" t="s">
        <v>430</v>
      </c>
      <c r="E19" s="271" t="s">
        <v>430</v>
      </c>
      <c r="F19" s="271" t="s">
        <v>788</v>
      </c>
      <c r="G19" s="267" t="s">
        <v>788</v>
      </c>
      <c r="H19" s="267" t="s">
        <v>789</v>
      </c>
      <c r="I19" s="267" t="s">
        <v>789</v>
      </c>
      <c r="J19" s="273" t="s">
        <v>789</v>
      </c>
      <c r="K19" s="271" t="s">
        <v>789</v>
      </c>
      <c r="L19" s="263" t="s">
        <v>759</v>
      </c>
      <c r="M19" s="263" t="s">
        <v>759</v>
      </c>
      <c r="N19" s="263" t="s">
        <v>790</v>
      </c>
      <c r="O19" s="263" t="s">
        <v>790</v>
      </c>
      <c r="P19" s="281" t="s">
        <v>791</v>
      </c>
      <c r="Q19" s="282" t="s">
        <v>791</v>
      </c>
      <c r="R19" s="283" t="s">
        <v>792</v>
      </c>
      <c r="S19" s="284" t="s">
        <v>792</v>
      </c>
      <c r="T19" s="276" t="s">
        <v>793</v>
      </c>
      <c r="U19" s="270" t="s">
        <v>793</v>
      </c>
      <c r="V19" s="277"/>
    </row>
    <row r="20" spans="2:22" ht="15" thickBot="1" x14ac:dyDescent="0.45">
      <c r="B20" s="266" t="s">
        <v>788</v>
      </c>
      <c r="C20" s="262" t="s">
        <v>788</v>
      </c>
      <c r="D20" s="273" t="s">
        <v>764</v>
      </c>
      <c r="E20" s="271" t="s">
        <v>764</v>
      </c>
      <c r="F20" s="271" t="s">
        <v>346</v>
      </c>
      <c r="G20" s="267" t="s">
        <v>346</v>
      </c>
      <c r="H20" s="271" t="s">
        <v>794</v>
      </c>
      <c r="I20" s="267" t="s">
        <v>794</v>
      </c>
      <c r="J20" s="273" t="s">
        <v>794</v>
      </c>
      <c r="K20" s="271" t="s">
        <v>794</v>
      </c>
      <c r="L20" s="263" t="s">
        <v>407</v>
      </c>
      <c r="M20" s="263" t="s">
        <v>407</v>
      </c>
      <c r="N20" s="263" t="s">
        <v>759</v>
      </c>
      <c r="O20" s="263" t="s">
        <v>759</v>
      </c>
      <c r="P20" s="279" t="s">
        <v>795</v>
      </c>
      <c r="Q20" s="280" t="s">
        <v>795</v>
      </c>
      <c r="R20" s="285" t="s">
        <v>744</v>
      </c>
      <c r="S20" s="286" t="s">
        <v>744</v>
      </c>
      <c r="T20" s="276" t="s">
        <v>796</v>
      </c>
      <c r="U20" s="270" t="s">
        <v>796</v>
      </c>
      <c r="V20" s="277"/>
    </row>
    <row r="21" spans="2:22" ht="15" thickBot="1" x14ac:dyDescent="0.45">
      <c r="B21" s="266" t="s">
        <v>784</v>
      </c>
      <c r="C21" s="262" t="s">
        <v>784</v>
      </c>
      <c r="D21" s="273" t="s">
        <v>797</v>
      </c>
      <c r="E21" s="271" t="s">
        <v>797</v>
      </c>
      <c r="F21" s="271" t="s">
        <v>794</v>
      </c>
      <c r="G21" s="267" t="s">
        <v>794</v>
      </c>
      <c r="H21" s="271" t="s">
        <v>411</v>
      </c>
      <c r="I21" s="267" t="s">
        <v>411</v>
      </c>
      <c r="J21" s="273" t="s">
        <v>411</v>
      </c>
      <c r="K21" s="271" t="s">
        <v>411</v>
      </c>
      <c r="L21" s="263" t="s">
        <v>768</v>
      </c>
      <c r="M21" s="263" t="s">
        <v>768</v>
      </c>
      <c r="N21" s="263" t="s">
        <v>748</v>
      </c>
      <c r="O21" s="263" t="s">
        <v>748</v>
      </c>
      <c r="P21" s="285" t="s">
        <v>798</v>
      </c>
      <c r="Q21" s="286" t="s">
        <v>798</v>
      </c>
      <c r="R21" s="258" t="s">
        <v>759</v>
      </c>
      <c r="S21" s="256" t="s">
        <v>759</v>
      </c>
      <c r="T21" s="276" t="s">
        <v>381</v>
      </c>
      <c r="U21" s="276" t="s">
        <v>381</v>
      </c>
      <c r="V21" s="277"/>
    </row>
    <row r="22" spans="2:22" ht="15" thickBot="1" x14ac:dyDescent="0.45">
      <c r="B22" s="266" t="s">
        <v>764</v>
      </c>
      <c r="C22" s="262" t="s">
        <v>764</v>
      </c>
      <c r="D22" s="273" t="s">
        <v>799</v>
      </c>
      <c r="E22" s="271" t="s">
        <v>799</v>
      </c>
      <c r="F22" s="271" t="s">
        <v>335</v>
      </c>
      <c r="G22" s="267" t="s">
        <v>335</v>
      </c>
      <c r="H22" s="271" t="s">
        <v>781</v>
      </c>
      <c r="I22" s="267" t="s">
        <v>781</v>
      </c>
      <c r="J22" s="273" t="s">
        <v>781</v>
      </c>
      <c r="K22" s="271" t="s">
        <v>781</v>
      </c>
      <c r="L22" s="263" t="s">
        <v>771</v>
      </c>
      <c r="M22" s="263" t="s">
        <v>771</v>
      </c>
      <c r="N22" s="278" t="s">
        <v>418</v>
      </c>
      <c r="O22" s="278" t="s">
        <v>418</v>
      </c>
      <c r="P22" s="258" t="s">
        <v>405</v>
      </c>
      <c r="Q22" s="256" t="s">
        <v>405</v>
      </c>
      <c r="R22" s="266" t="s">
        <v>219</v>
      </c>
      <c r="S22" s="262" t="s">
        <v>219</v>
      </c>
      <c r="T22" s="287" t="s">
        <v>746</v>
      </c>
      <c r="U22" s="276" t="s">
        <v>746</v>
      </c>
      <c r="V22" s="277"/>
    </row>
    <row r="23" spans="2:22" ht="15" thickBot="1" x14ac:dyDescent="0.45">
      <c r="B23" s="266" t="s">
        <v>438</v>
      </c>
      <c r="C23" s="262" t="s">
        <v>438</v>
      </c>
      <c r="D23" s="273" t="s">
        <v>800</v>
      </c>
      <c r="E23" s="271" t="s">
        <v>800</v>
      </c>
      <c r="F23" s="271" t="s">
        <v>744</v>
      </c>
      <c r="G23" s="267" t="s">
        <v>744</v>
      </c>
      <c r="H23" s="271" t="s">
        <v>788</v>
      </c>
      <c r="I23" s="267" t="s">
        <v>788</v>
      </c>
      <c r="J23" s="273" t="s">
        <v>788</v>
      </c>
      <c r="K23" s="271" t="s">
        <v>788</v>
      </c>
      <c r="L23" s="263" t="s">
        <v>790</v>
      </c>
      <c r="M23" s="263" t="s">
        <v>790</v>
      </c>
      <c r="N23" s="288" t="s">
        <v>463</v>
      </c>
      <c r="O23" s="280" t="s">
        <v>463</v>
      </c>
      <c r="P23" s="266" t="s">
        <v>801</v>
      </c>
      <c r="Q23" s="262" t="s">
        <v>801</v>
      </c>
      <c r="R23" s="266" t="s">
        <v>802</v>
      </c>
      <c r="S23" s="262" t="s">
        <v>802</v>
      </c>
      <c r="T23" s="287" t="s">
        <v>380</v>
      </c>
      <c r="U23" s="276" t="s">
        <v>380</v>
      </c>
      <c r="V23" s="277"/>
    </row>
    <row r="24" spans="2:22" ht="15" thickBot="1" x14ac:dyDescent="0.45">
      <c r="B24" s="266" t="s">
        <v>803</v>
      </c>
      <c r="C24" s="262" t="s">
        <v>803</v>
      </c>
      <c r="D24" s="273" t="s">
        <v>802</v>
      </c>
      <c r="E24" s="273" t="s">
        <v>802</v>
      </c>
      <c r="F24" s="271" t="s">
        <v>802</v>
      </c>
      <c r="G24" s="267" t="s">
        <v>802</v>
      </c>
      <c r="H24" s="271" t="s">
        <v>784</v>
      </c>
      <c r="I24" s="267" t="s">
        <v>784</v>
      </c>
      <c r="J24" s="273" t="s">
        <v>784</v>
      </c>
      <c r="K24" s="271" t="s">
        <v>784</v>
      </c>
      <c r="L24" s="263" t="s">
        <v>804</v>
      </c>
      <c r="M24" s="263" t="s">
        <v>804</v>
      </c>
      <c r="N24" s="253" t="s">
        <v>805</v>
      </c>
      <c r="O24" s="253" t="s">
        <v>805</v>
      </c>
      <c r="P24" s="283" t="s">
        <v>475</v>
      </c>
      <c r="Q24" s="284" t="s">
        <v>475</v>
      </c>
      <c r="R24" s="266" t="s">
        <v>806</v>
      </c>
      <c r="S24" s="262" t="s">
        <v>806</v>
      </c>
      <c r="T24" s="287" t="s">
        <v>382</v>
      </c>
      <c r="U24" s="276" t="s">
        <v>382</v>
      </c>
      <c r="V24" s="277"/>
    </row>
    <row r="25" spans="2:22" ht="15" thickBot="1" x14ac:dyDescent="0.45">
      <c r="B25" s="266" t="s">
        <v>346</v>
      </c>
      <c r="C25" s="262" t="s">
        <v>346</v>
      </c>
      <c r="D25" s="289" t="s">
        <v>806</v>
      </c>
      <c r="E25" s="289" t="s">
        <v>806</v>
      </c>
      <c r="F25" s="271" t="s">
        <v>806</v>
      </c>
      <c r="G25" s="267" t="s">
        <v>806</v>
      </c>
      <c r="H25" s="271" t="s">
        <v>807</v>
      </c>
      <c r="I25" s="267" t="s">
        <v>807</v>
      </c>
      <c r="J25" s="289" t="s">
        <v>807</v>
      </c>
      <c r="K25" s="290" t="s">
        <v>807</v>
      </c>
      <c r="L25" s="263" t="s">
        <v>780</v>
      </c>
      <c r="M25" s="263" t="s">
        <v>780</v>
      </c>
      <c r="N25" s="263" t="s">
        <v>742</v>
      </c>
      <c r="O25" s="263" t="s">
        <v>742</v>
      </c>
      <c r="P25" s="291" t="s">
        <v>808</v>
      </c>
      <c r="Q25" s="292" t="s">
        <v>808</v>
      </c>
      <c r="R25" s="266" t="s">
        <v>758</v>
      </c>
      <c r="S25" s="262" t="s">
        <v>758</v>
      </c>
      <c r="T25" s="287" t="s">
        <v>797</v>
      </c>
      <c r="U25" s="276" t="s">
        <v>797</v>
      </c>
      <c r="V25" s="277"/>
    </row>
    <row r="26" spans="2:22" ht="15" thickBot="1" x14ac:dyDescent="0.45">
      <c r="B26" s="266" t="s">
        <v>744</v>
      </c>
      <c r="C26" s="262" t="s">
        <v>744</v>
      </c>
      <c r="D26" s="293" t="s">
        <v>807</v>
      </c>
      <c r="E26" s="294" t="s">
        <v>807</v>
      </c>
      <c r="F26" s="271" t="s">
        <v>770</v>
      </c>
      <c r="G26" s="267" t="s">
        <v>770</v>
      </c>
      <c r="H26" s="271" t="s">
        <v>809</v>
      </c>
      <c r="I26" s="267" t="s">
        <v>809</v>
      </c>
      <c r="J26" s="293" t="s">
        <v>809</v>
      </c>
      <c r="K26" s="295" t="s">
        <v>809</v>
      </c>
      <c r="L26" s="263" t="s">
        <v>776</v>
      </c>
      <c r="M26" s="263" t="s">
        <v>776</v>
      </c>
      <c r="N26" s="263" t="s">
        <v>346</v>
      </c>
      <c r="O26" s="263" t="s">
        <v>346</v>
      </c>
      <c r="P26" s="291" t="s">
        <v>447</v>
      </c>
      <c r="Q26" s="292" t="s">
        <v>447</v>
      </c>
      <c r="R26" s="266" t="s">
        <v>790</v>
      </c>
      <c r="S26" s="262" t="s">
        <v>790</v>
      </c>
      <c r="T26" s="287" t="s">
        <v>326</v>
      </c>
      <c r="U26" s="276" t="s">
        <v>326</v>
      </c>
      <c r="V26" s="277"/>
    </row>
    <row r="27" spans="2:22" ht="15" thickBot="1" x14ac:dyDescent="0.45">
      <c r="B27" s="283" t="s">
        <v>756</v>
      </c>
      <c r="C27" s="284" t="s">
        <v>756</v>
      </c>
      <c r="D27" s="296" t="s">
        <v>810</v>
      </c>
      <c r="E27" s="296" t="s">
        <v>810</v>
      </c>
      <c r="F27" s="273" t="s">
        <v>811</v>
      </c>
      <c r="G27" s="271" t="s">
        <v>811</v>
      </c>
      <c r="H27" s="271" t="s">
        <v>812</v>
      </c>
      <c r="I27" s="267" t="s">
        <v>812</v>
      </c>
      <c r="J27" s="293" t="s">
        <v>812</v>
      </c>
      <c r="K27" s="295" t="s">
        <v>812</v>
      </c>
      <c r="L27" s="263" t="s">
        <v>426</v>
      </c>
      <c r="M27" s="263" t="s">
        <v>426</v>
      </c>
      <c r="N27" s="263" t="s">
        <v>758</v>
      </c>
      <c r="O27" s="263" t="s">
        <v>758</v>
      </c>
      <c r="R27" s="283" t="s">
        <v>805</v>
      </c>
      <c r="S27" s="284" t="s">
        <v>805</v>
      </c>
      <c r="T27" s="287" t="s">
        <v>335</v>
      </c>
      <c r="U27" s="276" t="s">
        <v>335</v>
      </c>
      <c r="V27" s="277"/>
    </row>
    <row r="28" spans="2:22" ht="15" thickBot="1" x14ac:dyDescent="0.45">
      <c r="B28" s="285" t="s">
        <v>760</v>
      </c>
      <c r="C28" s="286" t="s">
        <v>760</v>
      </c>
      <c r="D28" s="293" t="s">
        <v>773</v>
      </c>
      <c r="E28" s="294" t="s">
        <v>773</v>
      </c>
      <c r="F28" s="273" t="s">
        <v>800</v>
      </c>
      <c r="G28" s="271" t="s">
        <v>800</v>
      </c>
      <c r="H28" s="271" t="s">
        <v>813</v>
      </c>
      <c r="I28" s="267" t="s">
        <v>813</v>
      </c>
      <c r="J28" s="296" t="s">
        <v>813</v>
      </c>
      <c r="K28" s="297" t="s">
        <v>813</v>
      </c>
      <c r="L28" s="263" t="s">
        <v>792</v>
      </c>
      <c r="M28" s="263" t="s">
        <v>792</v>
      </c>
      <c r="N28" s="263" t="s">
        <v>773</v>
      </c>
      <c r="O28" s="263" t="s">
        <v>773</v>
      </c>
      <c r="R28" s="285" t="s">
        <v>764</v>
      </c>
      <c r="S28" s="286" t="s">
        <v>764</v>
      </c>
      <c r="T28" s="287" t="s">
        <v>405</v>
      </c>
      <c r="U28" s="276" t="s">
        <v>405</v>
      </c>
      <c r="V28" s="277"/>
    </row>
    <row r="29" spans="2:22" ht="15" thickBot="1" x14ac:dyDescent="0.45">
      <c r="B29" s="258" t="s">
        <v>752</v>
      </c>
      <c r="C29" s="256" t="s">
        <v>752</v>
      </c>
      <c r="D29" s="293" t="s">
        <v>808</v>
      </c>
      <c r="E29" s="294" t="s">
        <v>808</v>
      </c>
      <c r="F29" s="273" t="s">
        <v>427</v>
      </c>
      <c r="G29" s="271" t="s">
        <v>427</v>
      </c>
      <c r="H29" s="271" t="s">
        <v>814</v>
      </c>
      <c r="I29" s="267" t="s">
        <v>814</v>
      </c>
      <c r="J29" s="293" t="s">
        <v>814</v>
      </c>
      <c r="K29" s="295" t="s">
        <v>814</v>
      </c>
      <c r="L29" s="263" t="s">
        <v>774</v>
      </c>
      <c r="M29" s="263" t="s">
        <v>774</v>
      </c>
      <c r="N29" s="263" t="s">
        <v>422</v>
      </c>
      <c r="O29" s="263" t="s">
        <v>422</v>
      </c>
      <c r="R29" s="285" t="s">
        <v>786</v>
      </c>
      <c r="S29" s="286" t="s">
        <v>786</v>
      </c>
      <c r="T29" s="287" t="s">
        <v>417</v>
      </c>
      <c r="U29" s="276" t="s">
        <v>417</v>
      </c>
      <c r="V29" s="277"/>
    </row>
    <row r="30" spans="2:22" x14ac:dyDescent="0.4">
      <c r="B30" s="266" t="s">
        <v>787</v>
      </c>
      <c r="C30" s="262" t="s">
        <v>787</v>
      </c>
      <c r="D30" s="298" t="s">
        <v>238</v>
      </c>
      <c r="E30" s="298" t="s">
        <v>238</v>
      </c>
      <c r="F30" s="273" t="s">
        <v>809</v>
      </c>
      <c r="G30" s="271" t="s">
        <v>809</v>
      </c>
      <c r="H30" s="271" t="s">
        <v>810</v>
      </c>
      <c r="I30" s="267" t="s">
        <v>810</v>
      </c>
      <c r="J30" s="298" t="s">
        <v>810</v>
      </c>
      <c r="K30" s="299" t="s">
        <v>810</v>
      </c>
      <c r="L30" s="263" t="s">
        <v>330</v>
      </c>
      <c r="M30" s="263" t="s">
        <v>330</v>
      </c>
      <c r="N30" s="263" t="s">
        <v>778</v>
      </c>
      <c r="O30" s="263" t="s">
        <v>778</v>
      </c>
      <c r="R30" s="258" t="s">
        <v>463</v>
      </c>
      <c r="S30" s="256" t="s">
        <v>463</v>
      </c>
      <c r="T30" s="300" t="s">
        <v>365</v>
      </c>
      <c r="U30" s="287" t="s">
        <v>365</v>
      </c>
      <c r="V30" s="277"/>
    </row>
    <row r="31" spans="2:22" ht="15" thickBot="1" x14ac:dyDescent="0.45">
      <c r="B31" s="267" t="s">
        <v>812</v>
      </c>
      <c r="C31" s="266" t="s">
        <v>812</v>
      </c>
      <c r="D31" s="273" t="s">
        <v>750</v>
      </c>
      <c r="E31" s="273" t="s">
        <v>750</v>
      </c>
      <c r="F31" s="273" t="s">
        <v>812</v>
      </c>
      <c r="G31" s="271" t="s">
        <v>812</v>
      </c>
      <c r="H31" s="271" t="s">
        <v>815</v>
      </c>
      <c r="I31" s="267" t="s">
        <v>815</v>
      </c>
      <c r="J31" s="273" t="s">
        <v>815</v>
      </c>
      <c r="K31" s="271" t="s">
        <v>815</v>
      </c>
      <c r="L31" s="263" t="s">
        <v>787</v>
      </c>
      <c r="M31" s="263" t="s">
        <v>787</v>
      </c>
      <c r="N31" s="278" t="s">
        <v>812</v>
      </c>
      <c r="O31" s="278" t="s">
        <v>812</v>
      </c>
      <c r="R31" s="266" t="s">
        <v>458</v>
      </c>
      <c r="S31" s="262" t="s">
        <v>458</v>
      </c>
      <c r="T31" s="300" t="s">
        <v>414</v>
      </c>
      <c r="U31" s="287" t="s">
        <v>414</v>
      </c>
      <c r="V31" s="277"/>
    </row>
    <row r="32" spans="2:22" ht="15" thickBot="1" x14ac:dyDescent="0.45">
      <c r="B32" s="267" t="s">
        <v>763</v>
      </c>
      <c r="C32" s="266" t="s">
        <v>763</v>
      </c>
      <c r="D32" s="273" t="s">
        <v>816</v>
      </c>
      <c r="E32" s="273" t="s">
        <v>816</v>
      </c>
      <c r="F32" s="273" t="s">
        <v>817</v>
      </c>
      <c r="G32" s="271" t="s">
        <v>817</v>
      </c>
      <c r="H32" s="271" t="s">
        <v>763</v>
      </c>
      <c r="I32" s="267" t="s">
        <v>763</v>
      </c>
      <c r="J32" s="273" t="s">
        <v>763</v>
      </c>
      <c r="K32" s="271" t="s">
        <v>763</v>
      </c>
      <c r="L32" s="263" t="s">
        <v>438</v>
      </c>
      <c r="M32" s="263" t="s">
        <v>438</v>
      </c>
      <c r="N32" s="288" t="s">
        <v>814</v>
      </c>
      <c r="O32" s="280" t="s">
        <v>814</v>
      </c>
      <c r="R32" s="267" t="s">
        <v>430</v>
      </c>
      <c r="S32" s="266" t="s">
        <v>430</v>
      </c>
      <c r="T32" s="300" t="s">
        <v>399</v>
      </c>
      <c r="U32" s="287" t="s">
        <v>399</v>
      </c>
      <c r="V32" s="277"/>
    </row>
    <row r="33" spans="2:22" x14ac:dyDescent="0.4">
      <c r="B33" s="267" t="s">
        <v>783</v>
      </c>
      <c r="C33" s="266" t="s">
        <v>783</v>
      </c>
      <c r="D33" s="273" t="s">
        <v>782</v>
      </c>
      <c r="E33" s="273" t="s">
        <v>782</v>
      </c>
      <c r="F33" s="273" t="s">
        <v>445</v>
      </c>
      <c r="G33" s="271" t="s">
        <v>445</v>
      </c>
      <c r="H33" s="271" t="s">
        <v>817</v>
      </c>
      <c r="I33" s="267" t="s">
        <v>817</v>
      </c>
      <c r="J33" s="273" t="s">
        <v>817</v>
      </c>
      <c r="K33" s="273" t="s">
        <v>817</v>
      </c>
      <c r="L33" s="263" t="s">
        <v>754</v>
      </c>
      <c r="M33" s="263" t="s">
        <v>754</v>
      </c>
      <c r="N33" s="256" t="s">
        <v>394</v>
      </c>
      <c r="O33" s="253" t="s">
        <v>394</v>
      </c>
      <c r="R33" s="267" t="s">
        <v>742</v>
      </c>
      <c r="S33" s="266" t="s">
        <v>742</v>
      </c>
      <c r="T33" s="300" t="s">
        <v>791</v>
      </c>
      <c r="U33" s="287" t="s">
        <v>791</v>
      </c>
      <c r="V33" s="277"/>
    </row>
    <row r="34" spans="2:22" x14ac:dyDescent="0.4">
      <c r="B34" s="267" t="s">
        <v>818</v>
      </c>
      <c r="C34" s="266" t="s">
        <v>818</v>
      </c>
      <c r="D34" s="273" t="s">
        <v>819</v>
      </c>
      <c r="E34" s="273" t="s">
        <v>819</v>
      </c>
      <c r="F34" s="273" t="s">
        <v>389</v>
      </c>
      <c r="G34" s="271" t="s">
        <v>389</v>
      </c>
      <c r="H34" s="271" t="s">
        <v>820</v>
      </c>
      <c r="I34" s="267" t="s">
        <v>820</v>
      </c>
      <c r="J34" s="273" t="s">
        <v>820</v>
      </c>
      <c r="K34" s="273" t="s">
        <v>820</v>
      </c>
      <c r="L34" s="263" t="s">
        <v>805</v>
      </c>
      <c r="M34" s="263" t="s">
        <v>805</v>
      </c>
      <c r="N34" s="262" t="s">
        <v>756</v>
      </c>
      <c r="O34" s="263" t="s">
        <v>756</v>
      </c>
      <c r="R34" s="267" t="s">
        <v>748</v>
      </c>
      <c r="S34" s="266" t="s">
        <v>748</v>
      </c>
      <c r="T34" s="300" t="s">
        <v>384</v>
      </c>
      <c r="U34" s="287" t="s">
        <v>384</v>
      </c>
      <c r="V34" s="277"/>
    </row>
    <row r="35" spans="2:22" x14ac:dyDescent="0.4">
      <c r="B35" s="267" t="s">
        <v>789</v>
      </c>
      <c r="C35" s="266" t="s">
        <v>789</v>
      </c>
      <c r="D35" s="273" t="s">
        <v>815</v>
      </c>
      <c r="E35" s="273" t="s">
        <v>815</v>
      </c>
      <c r="F35" s="273" t="s">
        <v>779</v>
      </c>
      <c r="G35" s="271" t="s">
        <v>779</v>
      </c>
      <c r="H35" s="271" t="s">
        <v>821</v>
      </c>
      <c r="I35" s="267" t="s">
        <v>821</v>
      </c>
      <c r="J35" s="273" t="s">
        <v>821</v>
      </c>
      <c r="K35" s="273" t="s">
        <v>821</v>
      </c>
      <c r="L35" s="263" t="s">
        <v>334</v>
      </c>
      <c r="M35" s="263" t="s">
        <v>334</v>
      </c>
      <c r="N35" s="262" t="s">
        <v>760</v>
      </c>
      <c r="O35" s="263" t="s">
        <v>760</v>
      </c>
      <c r="R35" s="267" t="s">
        <v>822</v>
      </c>
      <c r="S35" s="266" t="s">
        <v>822</v>
      </c>
      <c r="T35" s="301" t="s">
        <v>823</v>
      </c>
      <c r="U35" s="300" t="s">
        <v>823</v>
      </c>
      <c r="V35" s="277"/>
    </row>
    <row r="36" spans="2:22" x14ac:dyDescent="0.4">
      <c r="B36" s="267" t="s">
        <v>809</v>
      </c>
      <c r="C36" s="266" t="s">
        <v>809</v>
      </c>
      <c r="D36" s="273" t="s">
        <v>824</v>
      </c>
      <c r="E36" s="273" t="s">
        <v>824</v>
      </c>
      <c r="F36" s="273" t="s">
        <v>799</v>
      </c>
      <c r="G36" s="271" t="s">
        <v>799</v>
      </c>
      <c r="H36" s="271" t="s">
        <v>816</v>
      </c>
      <c r="I36" s="267" t="s">
        <v>816</v>
      </c>
      <c r="J36" s="273" t="s">
        <v>816</v>
      </c>
      <c r="K36" s="273" t="s">
        <v>816</v>
      </c>
      <c r="L36" s="263" t="s">
        <v>430</v>
      </c>
      <c r="M36" s="263" t="s">
        <v>430</v>
      </c>
      <c r="N36" s="262" t="s">
        <v>752</v>
      </c>
      <c r="O36" s="263" t="s">
        <v>752</v>
      </c>
      <c r="R36" s="267" t="s">
        <v>767</v>
      </c>
      <c r="S36" s="266" t="s">
        <v>767</v>
      </c>
      <c r="T36" s="301" t="s">
        <v>455</v>
      </c>
      <c r="U36" s="300" t="s">
        <v>455</v>
      </c>
      <c r="V36" s="277"/>
    </row>
    <row r="37" spans="2:22" ht="15" thickBot="1" x14ac:dyDescent="0.45">
      <c r="B37" s="267" t="s">
        <v>426</v>
      </c>
      <c r="C37" s="266" t="s">
        <v>426</v>
      </c>
      <c r="D37" s="273" t="s">
        <v>427</v>
      </c>
      <c r="E37" s="273" t="s">
        <v>427</v>
      </c>
      <c r="F37" s="273" t="s">
        <v>756</v>
      </c>
      <c r="G37" s="271" t="s">
        <v>756</v>
      </c>
      <c r="H37" s="273" t="s">
        <v>799</v>
      </c>
      <c r="I37" s="271" t="s">
        <v>799</v>
      </c>
      <c r="J37" s="273" t="s">
        <v>799</v>
      </c>
      <c r="K37" s="273" t="s">
        <v>799</v>
      </c>
      <c r="L37" s="263" t="s">
        <v>742</v>
      </c>
      <c r="M37" s="263" t="s">
        <v>742</v>
      </c>
      <c r="N37" s="284" t="s">
        <v>824</v>
      </c>
      <c r="O37" s="278" t="s">
        <v>824</v>
      </c>
      <c r="R37" s="267" t="s">
        <v>814</v>
      </c>
      <c r="S37" s="266" t="s">
        <v>814</v>
      </c>
      <c r="T37" s="301" t="s">
        <v>825</v>
      </c>
      <c r="U37" s="300" t="s">
        <v>825</v>
      </c>
      <c r="V37" s="277"/>
    </row>
    <row r="38" spans="2:22" ht="15" thickBot="1" x14ac:dyDescent="0.45">
      <c r="B38" s="267" t="s">
        <v>382</v>
      </c>
      <c r="C38" s="266" t="s">
        <v>382</v>
      </c>
      <c r="D38" s="273" t="s">
        <v>470</v>
      </c>
      <c r="E38" s="273" t="s">
        <v>470</v>
      </c>
      <c r="F38" s="273" t="s">
        <v>760</v>
      </c>
      <c r="G38" s="271" t="s">
        <v>760</v>
      </c>
      <c r="H38" s="273" t="s">
        <v>389</v>
      </c>
      <c r="I38" s="271" t="s">
        <v>389</v>
      </c>
      <c r="J38" s="273" t="s">
        <v>389</v>
      </c>
      <c r="K38" s="273" t="s">
        <v>389</v>
      </c>
      <c r="L38" s="263" t="s">
        <v>767</v>
      </c>
      <c r="M38" s="263" t="s">
        <v>767</v>
      </c>
      <c r="N38" s="279" t="s">
        <v>809</v>
      </c>
      <c r="O38" s="280" t="s">
        <v>809</v>
      </c>
      <c r="R38" s="267" t="s">
        <v>411</v>
      </c>
      <c r="S38" s="266" t="s">
        <v>411</v>
      </c>
      <c r="T38" s="301" t="s">
        <v>826</v>
      </c>
      <c r="U38" s="300" t="s">
        <v>826</v>
      </c>
      <c r="V38" s="277"/>
    </row>
    <row r="39" spans="2:22" ht="15" thickBot="1" x14ac:dyDescent="0.45">
      <c r="B39" s="267" t="s">
        <v>807</v>
      </c>
      <c r="C39" s="266" t="s">
        <v>807</v>
      </c>
      <c r="D39" s="273" t="s">
        <v>814</v>
      </c>
      <c r="E39" s="273" t="s">
        <v>814</v>
      </c>
      <c r="F39" s="273" t="s">
        <v>752</v>
      </c>
      <c r="G39" s="271" t="s">
        <v>752</v>
      </c>
      <c r="H39" s="273" t="s">
        <v>811</v>
      </c>
      <c r="I39" s="271" t="s">
        <v>811</v>
      </c>
      <c r="J39" s="273" t="s">
        <v>811</v>
      </c>
      <c r="K39" s="273" t="s">
        <v>811</v>
      </c>
      <c r="L39" s="263" t="s">
        <v>476</v>
      </c>
      <c r="M39" s="263" t="s">
        <v>476</v>
      </c>
      <c r="N39" s="256" t="s">
        <v>389</v>
      </c>
      <c r="O39" s="253" t="s">
        <v>389</v>
      </c>
      <c r="R39" s="267" t="s">
        <v>781</v>
      </c>
      <c r="S39" s="266" t="s">
        <v>781</v>
      </c>
      <c r="T39" s="302" t="s">
        <v>363</v>
      </c>
      <c r="U39" s="303" t="s">
        <v>363</v>
      </c>
      <c r="V39" s="277"/>
    </row>
    <row r="40" spans="2:22" ht="15" thickBot="1" x14ac:dyDescent="0.45">
      <c r="B40" s="267" t="s">
        <v>820</v>
      </c>
      <c r="C40" s="266" t="s">
        <v>820</v>
      </c>
      <c r="D40" s="273" t="s">
        <v>821</v>
      </c>
      <c r="E40" s="273" t="s">
        <v>821</v>
      </c>
      <c r="F40" s="273" t="s">
        <v>746</v>
      </c>
      <c r="G40" s="271" t="s">
        <v>746</v>
      </c>
      <c r="H40" s="273" t="s">
        <v>761</v>
      </c>
      <c r="I40" s="271" t="s">
        <v>761</v>
      </c>
      <c r="J40" s="273" t="s">
        <v>761</v>
      </c>
      <c r="K40" s="273" t="s">
        <v>761</v>
      </c>
      <c r="L40" s="263" t="s">
        <v>824</v>
      </c>
      <c r="M40" s="263" t="s">
        <v>824</v>
      </c>
      <c r="N40" s="262" t="s">
        <v>782</v>
      </c>
      <c r="O40" s="263" t="s">
        <v>782</v>
      </c>
      <c r="R40" s="267" t="s">
        <v>784</v>
      </c>
      <c r="S40" s="266" t="s">
        <v>784</v>
      </c>
      <c r="T40" s="304" t="s">
        <v>808</v>
      </c>
      <c r="U40" s="305" t="s">
        <v>808</v>
      </c>
      <c r="V40" s="277"/>
    </row>
    <row r="41" spans="2:22" ht="15" thickBot="1" x14ac:dyDescent="0.45">
      <c r="B41" s="267" t="s">
        <v>782</v>
      </c>
      <c r="C41" s="266" t="s">
        <v>782</v>
      </c>
      <c r="D41" s="273" t="s">
        <v>812</v>
      </c>
      <c r="E41" s="273" t="s">
        <v>812</v>
      </c>
      <c r="F41" s="273" t="s">
        <v>824</v>
      </c>
      <c r="G41" s="271" t="s">
        <v>824</v>
      </c>
      <c r="H41" s="273" t="s">
        <v>824</v>
      </c>
      <c r="I41" s="271" t="s">
        <v>824</v>
      </c>
      <c r="J41" s="273" t="s">
        <v>824</v>
      </c>
      <c r="K41" s="273" t="s">
        <v>824</v>
      </c>
      <c r="L41" s="278" t="s">
        <v>773</v>
      </c>
      <c r="M41" s="278" t="s">
        <v>773</v>
      </c>
      <c r="N41" s="262" t="s">
        <v>770</v>
      </c>
      <c r="O41" s="263" t="s">
        <v>770</v>
      </c>
      <c r="R41" s="267" t="s">
        <v>788</v>
      </c>
      <c r="S41" s="266" t="s">
        <v>788</v>
      </c>
      <c r="T41" s="304" t="s">
        <v>798</v>
      </c>
      <c r="U41" s="305" t="s">
        <v>798</v>
      </c>
      <c r="V41" s="277"/>
    </row>
    <row r="42" spans="2:22" ht="15" thickBot="1" x14ac:dyDescent="0.45">
      <c r="B42" s="267" t="s">
        <v>814</v>
      </c>
      <c r="C42" s="266" t="s">
        <v>814</v>
      </c>
      <c r="D42" s="273" t="s">
        <v>414</v>
      </c>
      <c r="E42" s="273" t="s">
        <v>414</v>
      </c>
      <c r="F42" s="273" t="s">
        <v>815</v>
      </c>
      <c r="G42" s="271" t="s">
        <v>815</v>
      </c>
      <c r="H42" s="273" t="s">
        <v>430</v>
      </c>
      <c r="I42" s="271" t="s">
        <v>430</v>
      </c>
      <c r="J42" s="273" t="s">
        <v>430</v>
      </c>
      <c r="K42" s="273" t="s">
        <v>430</v>
      </c>
      <c r="L42" s="288" t="s">
        <v>463</v>
      </c>
      <c r="M42" s="280" t="s">
        <v>463</v>
      </c>
      <c r="N42" s="262" t="s">
        <v>827</v>
      </c>
      <c r="O42" s="263" t="s">
        <v>827</v>
      </c>
      <c r="R42" s="267" t="s">
        <v>789</v>
      </c>
      <c r="S42" s="266" t="s">
        <v>789</v>
      </c>
      <c r="T42" s="306" t="s">
        <v>220</v>
      </c>
      <c r="U42" s="307" t="s">
        <v>220</v>
      </c>
      <c r="V42" s="277"/>
    </row>
    <row r="43" spans="2:22" x14ac:dyDescent="0.4">
      <c r="B43" s="267" t="s">
        <v>458</v>
      </c>
      <c r="C43" s="266" t="s">
        <v>458</v>
      </c>
      <c r="D43" s="273" t="s">
        <v>423</v>
      </c>
      <c r="E43" s="273" t="s">
        <v>423</v>
      </c>
      <c r="F43" s="273" t="s">
        <v>810</v>
      </c>
      <c r="G43" s="271" t="s">
        <v>810</v>
      </c>
      <c r="H43" s="273" t="s">
        <v>828</v>
      </c>
      <c r="I43" s="273" t="s">
        <v>828</v>
      </c>
      <c r="J43" s="273" t="s">
        <v>828</v>
      </c>
      <c r="K43" s="273" t="s">
        <v>828</v>
      </c>
      <c r="L43" s="253" t="s">
        <v>802</v>
      </c>
      <c r="M43" s="253" t="s">
        <v>802</v>
      </c>
      <c r="N43" s="262" t="s">
        <v>414</v>
      </c>
      <c r="O43" s="263" t="s">
        <v>414</v>
      </c>
      <c r="R43" s="267" t="s">
        <v>405</v>
      </c>
      <c r="S43" s="266" t="s">
        <v>405</v>
      </c>
      <c r="T43" s="301" t="s">
        <v>786</v>
      </c>
      <c r="U43" s="300" t="s">
        <v>786</v>
      </c>
      <c r="V43" s="277"/>
    </row>
    <row r="44" spans="2:22" x14ac:dyDescent="0.4">
      <c r="B44" s="267" t="s">
        <v>819</v>
      </c>
      <c r="C44" s="266" t="s">
        <v>819</v>
      </c>
      <c r="D44" s="273" t="s">
        <v>823</v>
      </c>
      <c r="E44" s="273" t="s">
        <v>823</v>
      </c>
      <c r="F44" s="273" t="s">
        <v>220</v>
      </c>
      <c r="G44" s="271" t="s">
        <v>220</v>
      </c>
      <c r="H44" s="273" t="s">
        <v>829</v>
      </c>
      <c r="I44" s="273" t="s">
        <v>829</v>
      </c>
      <c r="J44" s="273" t="s">
        <v>829</v>
      </c>
      <c r="K44" s="273" t="s">
        <v>829</v>
      </c>
      <c r="L44" s="263" t="s">
        <v>806</v>
      </c>
      <c r="M44" s="263" t="s">
        <v>806</v>
      </c>
      <c r="N44" s="262" t="s">
        <v>763</v>
      </c>
      <c r="O44" s="263" t="s">
        <v>763</v>
      </c>
      <c r="R44" s="267" t="s">
        <v>475</v>
      </c>
      <c r="S44" s="266" t="s">
        <v>475</v>
      </c>
      <c r="T44" s="301" t="s">
        <v>795</v>
      </c>
      <c r="U44" s="300" t="s">
        <v>795</v>
      </c>
      <c r="V44" s="277"/>
    </row>
    <row r="45" spans="2:22" x14ac:dyDescent="0.4">
      <c r="B45" s="267" t="s">
        <v>772</v>
      </c>
      <c r="C45" s="266" t="s">
        <v>772</v>
      </c>
      <c r="D45" s="273" t="s">
        <v>775</v>
      </c>
      <c r="E45" s="273" t="s">
        <v>775</v>
      </c>
      <c r="F45" s="273" t="s">
        <v>820</v>
      </c>
      <c r="G45" s="271" t="s">
        <v>820</v>
      </c>
      <c r="H45" s="273" t="s">
        <v>384</v>
      </c>
      <c r="I45" s="273" t="s">
        <v>384</v>
      </c>
      <c r="J45" s="273" t="s">
        <v>384</v>
      </c>
      <c r="K45" s="273" t="s">
        <v>384</v>
      </c>
      <c r="L45" s="263" t="s">
        <v>827</v>
      </c>
      <c r="M45" s="263" t="s">
        <v>827</v>
      </c>
      <c r="N45" s="262" t="s">
        <v>789</v>
      </c>
      <c r="O45" s="263" t="s">
        <v>789</v>
      </c>
      <c r="R45" s="267" t="s">
        <v>793</v>
      </c>
      <c r="S45" s="266" t="s">
        <v>793</v>
      </c>
      <c r="T45" s="301" t="s">
        <v>436</v>
      </c>
      <c r="U45" s="300" t="s">
        <v>436</v>
      </c>
      <c r="V45" s="277"/>
    </row>
    <row r="46" spans="2:22" x14ac:dyDescent="0.4">
      <c r="B46" s="267" t="s">
        <v>778</v>
      </c>
      <c r="C46" s="266" t="s">
        <v>778</v>
      </c>
      <c r="D46" s="273" t="s">
        <v>830</v>
      </c>
      <c r="E46" s="273" t="s">
        <v>830</v>
      </c>
      <c r="F46" s="273" t="s">
        <v>430</v>
      </c>
      <c r="G46" s="273" t="s">
        <v>430</v>
      </c>
      <c r="H46" s="273" t="s">
        <v>365</v>
      </c>
      <c r="I46" s="273" t="s">
        <v>365</v>
      </c>
      <c r="J46" s="273" t="s">
        <v>365</v>
      </c>
      <c r="K46" s="273" t="s">
        <v>365</v>
      </c>
      <c r="L46" s="263" t="s">
        <v>758</v>
      </c>
      <c r="M46" s="263" t="s">
        <v>758</v>
      </c>
      <c r="N46" s="262" t="s">
        <v>815</v>
      </c>
      <c r="O46" s="263" t="s">
        <v>815</v>
      </c>
      <c r="R46" s="267" t="s">
        <v>418</v>
      </c>
      <c r="S46" s="266" t="s">
        <v>418</v>
      </c>
      <c r="T46" s="301" t="s">
        <v>441</v>
      </c>
      <c r="U46" s="300" t="s">
        <v>441</v>
      </c>
      <c r="V46" s="277"/>
    </row>
    <row r="47" spans="2:22" ht="15" thickBot="1" x14ac:dyDescent="0.45">
      <c r="B47" s="267" t="s">
        <v>430</v>
      </c>
      <c r="C47" s="266" t="s">
        <v>430</v>
      </c>
      <c r="D47" s="273" t="s">
        <v>389</v>
      </c>
      <c r="E47" s="273" t="s">
        <v>389</v>
      </c>
      <c r="F47" s="273" t="s">
        <v>773</v>
      </c>
      <c r="G47" s="273" t="s">
        <v>773</v>
      </c>
      <c r="H47" s="308" t="s">
        <v>379</v>
      </c>
      <c r="I47" s="308" t="s">
        <v>379</v>
      </c>
      <c r="J47" s="308" t="s">
        <v>379</v>
      </c>
      <c r="K47" s="308" t="s">
        <v>379</v>
      </c>
      <c r="L47" s="263" t="s">
        <v>777</v>
      </c>
      <c r="M47" s="263" t="s">
        <v>777</v>
      </c>
      <c r="N47" s="262" t="s">
        <v>411</v>
      </c>
      <c r="O47" s="263" t="s">
        <v>411</v>
      </c>
      <c r="R47" s="267" t="s">
        <v>831</v>
      </c>
      <c r="S47" s="266" t="s">
        <v>831</v>
      </c>
      <c r="T47" s="301" t="s">
        <v>801</v>
      </c>
      <c r="U47" s="300" t="s">
        <v>801</v>
      </c>
      <c r="V47" s="277"/>
    </row>
    <row r="48" spans="2:22" ht="15" thickBot="1" x14ac:dyDescent="0.45">
      <c r="B48" s="267" t="s">
        <v>749</v>
      </c>
      <c r="C48" s="266" t="s">
        <v>749</v>
      </c>
      <c r="D48" s="273" t="s">
        <v>416</v>
      </c>
      <c r="E48" s="273" t="s">
        <v>416</v>
      </c>
      <c r="F48" s="289" t="s">
        <v>367</v>
      </c>
      <c r="G48" s="289" t="s">
        <v>367</v>
      </c>
      <c r="L48" s="278" t="s">
        <v>418</v>
      </c>
      <c r="M48" s="278" t="s">
        <v>418</v>
      </c>
      <c r="N48" s="262" t="s">
        <v>781</v>
      </c>
      <c r="O48" s="263" t="s">
        <v>781</v>
      </c>
      <c r="R48" s="267" t="s">
        <v>426</v>
      </c>
      <c r="S48" s="266" t="s">
        <v>426</v>
      </c>
      <c r="T48" s="301" t="s">
        <v>476</v>
      </c>
      <c r="U48" s="300" t="s">
        <v>476</v>
      </c>
      <c r="V48" s="277"/>
    </row>
    <row r="49" spans="2:22" ht="15" thickBot="1" x14ac:dyDescent="0.45">
      <c r="B49" s="267" t="s">
        <v>469</v>
      </c>
      <c r="C49" s="266" t="s">
        <v>469</v>
      </c>
      <c r="D49" s="273" t="s">
        <v>813</v>
      </c>
      <c r="E49" s="273" t="s">
        <v>813</v>
      </c>
      <c r="F49" s="293" t="s">
        <v>808</v>
      </c>
      <c r="G49" s="294" t="s">
        <v>808</v>
      </c>
      <c r="L49" s="288" t="s">
        <v>814</v>
      </c>
      <c r="M49" s="280" t="s">
        <v>814</v>
      </c>
      <c r="N49" s="262" t="s">
        <v>784</v>
      </c>
      <c r="O49" s="263" t="s">
        <v>784</v>
      </c>
      <c r="R49" s="267" t="s">
        <v>743</v>
      </c>
      <c r="S49" s="266" t="s">
        <v>743</v>
      </c>
      <c r="T49" s="301" t="s">
        <v>406</v>
      </c>
      <c r="U49" s="300" t="s">
        <v>406</v>
      </c>
      <c r="V49" s="277"/>
    </row>
    <row r="50" spans="2:22" ht="15" thickBot="1" x14ac:dyDescent="0.45">
      <c r="B50" s="267" t="s">
        <v>216</v>
      </c>
      <c r="C50" s="266" t="s">
        <v>216</v>
      </c>
      <c r="D50" s="273" t="s">
        <v>828</v>
      </c>
      <c r="E50" s="273" t="s">
        <v>828</v>
      </c>
      <c r="F50" s="296" t="s">
        <v>326</v>
      </c>
      <c r="G50" s="296" t="s">
        <v>326</v>
      </c>
      <c r="L50" s="253" t="s">
        <v>744</v>
      </c>
      <c r="M50" s="253" t="s">
        <v>744</v>
      </c>
      <c r="N50" s="262" t="s">
        <v>788</v>
      </c>
      <c r="O50" s="263" t="s">
        <v>788</v>
      </c>
      <c r="R50" s="267" t="s">
        <v>773</v>
      </c>
      <c r="S50" s="266" t="s">
        <v>773</v>
      </c>
      <c r="T50" s="301" t="s">
        <v>756</v>
      </c>
      <c r="U50" s="300" t="s">
        <v>756</v>
      </c>
      <c r="V50" s="277"/>
    </row>
    <row r="51" spans="2:22" ht="15" thickBot="1" x14ac:dyDescent="0.45">
      <c r="B51" s="267" t="s">
        <v>761</v>
      </c>
      <c r="C51" s="266" t="s">
        <v>761</v>
      </c>
      <c r="D51" s="273" t="s">
        <v>462</v>
      </c>
      <c r="E51" s="273" t="s">
        <v>462</v>
      </c>
      <c r="F51" s="293" t="s">
        <v>807</v>
      </c>
      <c r="G51" s="294" t="s">
        <v>807</v>
      </c>
      <c r="L51" s="263" t="s">
        <v>786</v>
      </c>
      <c r="M51" s="263" t="s">
        <v>786</v>
      </c>
      <c r="N51" s="262" t="s">
        <v>784</v>
      </c>
      <c r="O51" s="263" t="s">
        <v>784</v>
      </c>
      <c r="R51" s="267" t="s">
        <v>749</v>
      </c>
      <c r="S51" s="266" t="s">
        <v>749</v>
      </c>
      <c r="T51" s="301" t="s">
        <v>760</v>
      </c>
      <c r="U51" s="300" t="s">
        <v>760</v>
      </c>
      <c r="V51" s="277"/>
    </row>
    <row r="52" spans="2:22" x14ac:dyDescent="0.4">
      <c r="B52" s="271" t="s">
        <v>821</v>
      </c>
      <c r="C52" s="267" t="s">
        <v>821</v>
      </c>
      <c r="D52" s="273" t="s">
        <v>405</v>
      </c>
      <c r="E52" s="273" t="s">
        <v>405</v>
      </c>
      <c r="F52" s="298" t="s">
        <v>814</v>
      </c>
      <c r="G52" s="298" t="s">
        <v>814</v>
      </c>
      <c r="L52" s="263" t="s">
        <v>812</v>
      </c>
      <c r="M52" s="263" t="s">
        <v>812</v>
      </c>
      <c r="N52" s="262" t="s">
        <v>799</v>
      </c>
      <c r="O52" s="262" t="s">
        <v>799</v>
      </c>
      <c r="R52" s="267" t="s">
        <v>469</v>
      </c>
      <c r="S52" s="266" t="s">
        <v>469</v>
      </c>
      <c r="T52" s="301" t="s">
        <v>752</v>
      </c>
      <c r="U52" s="300" t="s">
        <v>752</v>
      </c>
      <c r="V52" s="277"/>
    </row>
    <row r="53" spans="2:22" ht="15" thickBot="1" x14ac:dyDescent="0.45">
      <c r="B53" s="271" t="s">
        <v>750</v>
      </c>
      <c r="C53" s="267" t="s">
        <v>750</v>
      </c>
      <c r="D53" s="273" t="s">
        <v>363</v>
      </c>
      <c r="E53" s="273" t="s">
        <v>363</v>
      </c>
      <c r="F53" s="273" t="s">
        <v>823</v>
      </c>
      <c r="G53" s="273" t="s">
        <v>823</v>
      </c>
      <c r="L53" s="278" t="s">
        <v>389</v>
      </c>
      <c r="M53" s="278" t="s">
        <v>389</v>
      </c>
      <c r="N53" s="262" t="s">
        <v>807</v>
      </c>
      <c r="O53" s="262" t="s">
        <v>807</v>
      </c>
      <c r="R53" s="267" t="s">
        <v>746</v>
      </c>
      <c r="S53" s="266" t="s">
        <v>746</v>
      </c>
      <c r="T53" s="301" t="s">
        <v>832</v>
      </c>
      <c r="U53" s="300" t="s">
        <v>832</v>
      </c>
      <c r="V53" s="277"/>
    </row>
    <row r="54" spans="2:22" ht="15" thickBot="1" x14ac:dyDescent="0.45">
      <c r="B54" s="271" t="s">
        <v>833</v>
      </c>
      <c r="C54" s="267" t="s">
        <v>833</v>
      </c>
      <c r="D54" s="308" t="s">
        <v>834</v>
      </c>
      <c r="E54" s="308" t="s">
        <v>834</v>
      </c>
      <c r="F54" s="273" t="s">
        <v>816</v>
      </c>
      <c r="G54" s="273" t="s">
        <v>816</v>
      </c>
      <c r="L54" s="288" t="s">
        <v>809</v>
      </c>
      <c r="M54" s="280" t="s">
        <v>809</v>
      </c>
      <c r="N54" s="262" t="s">
        <v>470</v>
      </c>
      <c r="O54" s="262" t="s">
        <v>470</v>
      </c>
      <c r="R54" s="271" t="s">
        <v>809</v>
      </c>
      <c r="S54" s="267" t="s">
        <v>809</v>
      </c>
      <c r="T54" s="301" t="s">
        <v>419</v>
      </c>
      <c r="U54" s="300" t="s">
        <v>419</v>
      </c>
      <c r="V54" s="277"/>
    </row>
    <row r="55" spans="2:22" x14ac:dyDescent="0.4">
      <c r="B55" s="271" t="s">
        <v>391</v>
      </c>
      <c r="C55" s="267" t="s">
        <v>391</v>
      </c>
      <c r="F55" s="273" t="s">
        <v>819</v>
      </c>
      <c r="G55" s="273" t="s">
        <v>819</v>
      </c>
      <c r="L55" s="253" t="s">
        <v>761</v>
      </c>
      <c r="M55" s="253" t="s">
        <v>761</v>
      </c>
      <c r="N55" s="262" t="s">
        <v>795</v>
      </c>
      <c r="O55" s="262" t="s">
        <v>795</v>
      </c>
      <c r="R55" s="271" t="s">
        <v>284</v>
      </c>
      <c r="S55" s="267" t="s">
        <v>284</v>
      </c>
      <c r="T55" s="301" t="s">
        <v>779</v>
      </c>
      <c r="U55" s="301" t="s">
        <v>779</v>
      </c>
      <c r="V55" s="277"/>
    </row>
    <row r="56" spans="2:22" x14ac:dyDescent="0.4">
      <c r="B56" s="271" t="s">
        <v>786</v>
      </c>
      <c r="C56" s="267" t="s">
        <v>786</v>
      </c>
      <c r="F56" s="273" t="s">
        <v>750</v>
      </c>
      <c r="G56" s="273" t="s">
        <v>750</v>
      </c>
      <c r="L56" s="263" t="s">
        <v>764</v>
      </c>
      <c r="M56" s="263" t="s">
        <v>764</v>
      </c>
      <c r="N56" s="262" t="s">
        <v>743</v>
      </c>
      <c r="O56" s="262" t="s">
        <v>743</v>
      </c>
      <c r="R56" s="271" t="s">
        <v>220</v>
      </c>
      <c r="S56" s="267" t="s">
        <v>220</v>
      </c>
      <c r="T56" s="301" t="s">
        <v>835</v>
      </c>
      <c r="U56" s="301" t="s">
        <v>835</v>
      </c>
      <c r="V56" s="277"/>
    </row>
    <row r="57" spans="2:22" x14ac:dyDescent="0.4">
      <c r="B57" s="271" t="s">
        <v>335</v>
      </c>
      <c r="C57" s="267" t="s">
        <v>335</v>
      </c>
      <c r="F57" s="273" t="s">
        <v>238</v>
      </c>
      <c r="G57" s="273" t="s">
        <v>238</v>
      </c>
      <c r="L57" s="263" t="s">
        <v>746</v>
      </c>
      <c r="M57" s="263" t="s">
        <v>746</v>
      </c>
      <c r="N57" s="262" t="s">
        <v>219</v>
      </c>
      <c r="O57" s="262" t="s">
        <v>219</v>
      </c>
      <c r="R57" s="271" t="s">
        <v>803</v>
      </c>
      <c r="S57" s="267" t="s">
        <v>803</v>
      </c>
      <c r="T57" s="301" t="s">
        <v>836</v>
      </c>
      <c r="U57" s="301" t="s">
        <v>836</v>
      </c>
      <c r="V57" s="277"/>
    </row>
    <row r="58" spans="2:22" x14ac:dyDescent="0.4">
      <c r="B58" s="271" t="s">
        <v>797</v>
      </c>
      <c r="C58" s="267" t="s">
        <v>797</v>
      </c>
      <c r="F58" s="273" t="s">
        <v>775</v>
      </c>
      <c r="G58" s="273" t="s">
        <v>775</v>
      </c>
      <c r="L58" s="263" t="s">
        <v>770</v>
      </c>
      <c r="M58" s="263" t="s">
        <v>770</v>
      </c>
      <c r="N58" s="266" t="s">
        <v>820</v>
      </c>
      <c r="O58" s="262" t="s">
        <v>820</v>
      </c>
      <c r="R58" s="271" t="s">
        <v>450</v>
      </c>
      <c r="S58" s="267" t="s">
        <v>450</v>
      </c>
      <c r="T58" s="301" t="s">
        <v>321</v>
      </c>
      <c r="U58" s="301" t="s">
        <v>321</v>
      </c>
      <c r="V58" s="277"/>
    </row>
    <row r="59" spans="2:22" ht="15" thickBot="1" x14ac:dyDescent="0.45">
      <c r="B59" s="271" t="s">
        <v>829</v>
      </c>
      <c r="C59" s="267" t="s">
        <v>829</v>
      </c>
      <c r="F59" s="273" t="s">
        <v>436</v>
      </c>
      <c r="G59" s="273" t="s">
        <v>436</v>
      </c>
      <c r="L59" s="263" t="s">
        <v>749</v>
      </c>
      <c r="M59" s="263" t="s">
        <v>749</v>
      </c>
      <c r="N59" s="266" t="s">
        <v>391</v>
      </c>
      <c r="O59" s="262" t="s">
        <v>391</v>
      </c>
      <c r="R59" s="271" t="s">
        <v>330</v>
      </c>
      <c r="S59" s="267" t="s">
        <v>330</v>
      </c>
      <c r="T59" s="302" t="s">
        <v>834</v>
      </c>
      <c r="U59" s="302" t="s">
        <v>834</v>
      </c>
      <c r="V59" s="277"/>
    </row>
    <row r="60" spans="2:22" ht="15" thickBot="1" x14ac:dyDescent="0.45">
      <c r="B60" s="271" t="s">
        <v>775</v>
      </c>
      <c r="C60" s="267" t="s">
        <v>775</v>
      </c>
      <c r="F60" s="273" t="s">
        <v>470</v>
      </c>
      <c r="G60" s="273" t="s">
        <v>470</v>
      </c>
      <c r="L60" s="263" t="s">
        <v>469</v>
      </c>
      <c r="M60" s="263" t="s">
        <v>469</v>
      </c>
      <c r="N60" s="266" t="s">
        <v>458</v>
      </c>
      <c r="O60" s="262" t="s">
        <v>458</v>
      </c>
      <c r="R60" s="271" t="s">
        <v>780</v>
      </c>
      <c r="S60" s="267" t="s">
        <v>780</v>
      </c>
      <c r="T60" s="304" t="s">
        <v>837</v>
      </c>
      <c r="U60" s="309" t="s">
        <v>837</v>
      </c>
      <c r="V60" s="277"/>
    </row>
    <row r="61" spans="2:22" ht="15" thickBot="1" x14ac:dyDescent="0.45">
      <c r="B61" s="271" t="s">
        <v>831</v>
      </c>
      <c r="C61" s="267" t="s">
        <v>831</v>
      </c>
      <c r="F61" s="273" t="s">
        <v>782</v>
      </c>
      <c r="G61" s="273" t="s">
        <v>782</v>
      </c>
      <c r="L61" s="263" t="s">
        <v>815</v>
      </c>
      <c r="M61" s="263" t="s">
        <v>815</v>
      </c>
      <c r="N61" s="266" t="s">
        <v>764</v>
      </c>
      <c r="O61" s="262" t="s">
        <v>764</v>
      </c>
      <c r="R61" s="271" t="s">
        <v>817</v>
      </c>
      <c r="S61" s="267" t="s">
        <v>817</v>
      </c>
      <c r="T61" s="310" t="s">
        <v>838</v>
      </c>
      <c r="U61" s="310" t="s">
        <v>838</v>
      </c>
      <c r="V61" s="277"/>
    </row>
    <row r="62" spans="2:22" ht="15" thickBot="1" x14ac:dyDescent="0.45">
      <c r="B62" s="271" t="s">
        <v>839</v>
      </c>
      <c r="C62" s="267" t="s">
        <v>839</v>
      </c>
      <c r="F62" s="273" t="s">
        <v>830</v>
      </c>
      <c r="G62" s="273" t="s">
        <v>830</v>
      </c>
      <c r="L62" s="263" t="s">
        <v>422</v>
      </c>
      <c r="M62" s="263" t="s">
        <v>422</v>
      </c>
      <c r="N62" s="266" t="s">
        <v>775</v>
      </c>
      <c r="O62" s="262" t="s">
        <v>775</v>
      </c>
      <c r="R62" s="271" t="s">
        <v>797</v>
      </c>
      <c r="S62" s="267" t="s">
        <v>797</v>
      </c>
      <c r="T62" s="304" t="s">
        <v>447</v>
      </c>
      <c r="U62" s="309" t="s">
        <v>447</v>
      </c>
      <c r="V62" s="277"/>
    </row>
    <row r="63" spans="2:22" x14ac:dyDescent="0.4">
      <c r="B63" s="271" t="s">
        <v>284</v>
      </c>
      <c r="C63" s="267" t="s">
        <v>284</v>
      </c>
      <c r="F63" s="273" t="s">
        <v>761</v>
      </c>
      <c r="G63" s="273" t="s">
        <v>761</v>
      </c>
      <c r="L63" s="263" t="s">
        <v>756</v>
      </c>
      <c r="M63" s="263" t="s">
        <v>756</v>
      </c>
      <c r="N63" s="266" t="s">
        <v>829</v>
      </c>
      <c r="O63" s="262" t="s">
        <v>829</v>
      </c>
      <c r="R63" s="271" t="s">
        <v>825</v>
      </c>
      <c r="S63" s="267" t="s">
        <v>825</v>
      </c>
      <c r="T63" s="306" t="s">
        <v>813</v>
      </c>
      <c r="U63" s="306" t="s">
        <v>813</v>
      </c>
      <c r="V63" s="277"/>
    </row>
    <row r="64" spans="2:22" x14ac:dyDescent="0.4">
      <c r="B64" s="271" t="s">
        <v>743</v>
      </c>
      <c r="C64" s="267" t="s">
        <v>743</v>
      </c>
      <c r="F64" s="273" t="s">
        <v>455</v>
      </c>
      <c r="G64" s="273" t="s">
        <v>455</v>
      </c>
      <c r="L64" s="263" t="s">
        <v>760</v>
      </c>
      <c r="M64" s="263" t="s">
        <v>760</v>
      </c>
      <c r="N64" s="266" t="s">
        <v>829</v>
      </c>
      <c r="O64" s="262" t="s">
        <v>829</v>
      </c>
      <c r="R64" s="271" t="s">
        <v>476</v>
      </c>
      <c r="S64" s="267" t="s">
        <v>476</v>
      </c>
      <c r="T64" s="301" t="s">
        <v>352</v>
      </c>
      <c r="U64" s="301" t="s">
        <v>352</v>
      </c>
      <c r="V64" s="277"/>
    </row>
    <row r="65" spans="2:22" x14ac:dyDescent="0.4">
      <c r="B65" s="271" t="s">
        <v>470</v>
      </c>
      <c r="C65" s="267" t="s">
        <v>470</v>
      </c>
      <c r="F65" s="273" t="s">
        <v>813</v>
      </c>
      <c r="G65" s="273" t="s">
        <v>813</v>
      </c>
      <c r="L65" s="263" t="s">
        <v>752</v>
      </c>
      <c r="M65" s="263" t="s">
        <v>752</v>
      </c>
      <c r="N65" s="266" t="s">
        <v>816</v>
      </c>
      <c r="O65" s="262" t="s">
        <v>816</v>
      </c>
      <c r="R65" s="271" t="s">
        <v>752</v>
      </c>
      <c r="S65" s="267" t="s">
        <v>752</v>
      </c>
      <c r="T65" s="301" t="s">
        <v>840</v>
      </c>
      <c r="U65" s="301" t="s">
        <v>840</v>
      </c>
      <c r="V65" s="277"/>
    </row>
    <row r="66" spans="2:22" x14ac:dyDescent="0.4">
      <c r="B66" s="271" t="s">
        <v>793</v>
      </c>
      <c r="C66" s="267" t="s">
        <v>793</v>
      </c>
      <c r="F66" s="273" t="s">
        <v>414</v>
      </c>
      <c r="G66" s="273" t="s">
        <v>414</v>
      </c>
      <c r="L66" s="263" t="s">
        <v>810</v>
      </c>
      <c r="M66" s="263" t="s">
        <v>810</v>
      </c>
      <c r="N66" s="266" t="s">
        <v>810</v>
      </c>
      <c r="O66" s="262" t="s">
        <v>810</v>
      </c>
      <c r="R66" s="271" t="s">
        <v>756</v>
      </c>
      <c r="S66" s="267" t="s">
        <v>756</v>
      </c>
      <c r="T66" s="301" t="s">
        <v>841</v>
      </c>
      <c r="U66" s="301" t="s">
        <v>841</v>
      </c>
      <c r="V66" s="277"/>
    </row>
    <row r="67" spans="2:22" x14ac:dyDescent="0.4">
      <c r="B67" s="271" t="s">
        <v>427</v>
      </c>
      <c r="C67" s="267" t="s">
        <v>427</v>
      </c>
      <c r="F67" s="273" t="s">
        <v>423</v>
      </c>
      <c r="G67" s="273" t="s">
        <v>423</v>
      </c>
      <c r="L67" s="263" t="s">
        <v>380</v>
      </c>
      <c r="M67" s="263" t="s">
        <v>380</v>
      </c>
      <c r="N67" s="266" t="s">
        <v>794</v>
      </c>
      <c r="O67" s="262" t="s">
        <v>794</v>
      </c>
      <c r="R67" s="271" t="s">
        <v>760</v>
      </c>
      <c r="S67" s="267" t="s">
        <v>760</v>
      </c>
      <c r="T67" s="301" t="s">
        <v>379</v>
      </c>
      <c r="U67" s="301" t="s">
        <v>379</v>
      </c>
      <c r="V67" s="277"/>
    </row>
    <row r="68" spans="2:22" x14ac:dyDescent="0.4">
      <c r="B68" s="271" t="s">
        <v>423</v>
      </c>
      <c r="C68" s="267" t="s">
        <v>423</v>
      </c>
      <c r="F68" s="273" t="s">
        <v>416</v>
      </c>
      <c r="G68" s="273" t="s">
        <v>416</v>
      </c>
      <c r="L68" s="262" t="s">
        <v>394</v>
      </c>
      <c r="M68" s="263" t="s">
        <v>394</v>
      </c>
      <c r="N68" s="266" t="s">
        <v>780</v>
      </c>
      <c r="O68" s="262" t="s">
        <v>780</v>
      </c>
      <c r="R68" s="271" t="s">
        <v>794</v>
      </c>
      <c r="S68" s="267" t="s">
        <v>794</v>
      </c>
      <c r="T68" s="301" t="s">
        <v>842</v>
      </c>
      <c r="U68" s="301" t="s">
        <v>842</v>
      </c>
      <c r="V68" s="277"/>
    </row>
    <row r="69" spans="2:22" x14ac:dyDescent="0.4">
      <c r="B69" s="271" t="s">
        <v>220</v>
      </c>
      <c r="C69" s="267" t="s">
        <v>220</v>
      </c>
      <c r="F69" s="273" t="s">
        <v>832</v>
      </c>
      <c r="G69" s="273" t="s">
        <v>832</v>
      </c>
      <c r="L69" s="262" t="s">
        <v>811</v>
      </c>
      <c r="M69" s="263" t="s">
        <v>811</v>
      </c>
      <c r="N69" s="266" t="s">
        <v>817</v>
      </c>
      <c r="O69" s="262" t="s">
        <v>817</v>
      </c>
      <c r="R69" s="271" t="s">
        <v>763</v>
      </c>
      <c r="S69" s="267" t="s">
        <v>763</v>
      </c>
      <c r="T69" s="301" t="s">
        <v>424</v>
      </c>
      <c r="U69" s="301" t="s">
        <v>424</v>
      </c>
      <c r="V69" s="277"/>
    </row>
    <row r="70" spans="2:22" ht="15" thickBot="1" x14ac:dyDescent="0.45">
      <c r="B70" s="289" t="s">
        <v>838</v>
      </c>
      <c r="C70" s="290" t="s">
        <v>838</v>
      </c>
      <c r="F70" s="273" t="s">
        <v>821</v>
      </c>
      <c r="G70" s="273" t="s">
        <v>821</v>
      </c>
      <c r="L70" s="262" t="s">
        <v>772</v>
      </c>
      <c r="M70" s="263" t="s">
        <v>772</v>
      </c>
      <c r="N70" s="266" t="s">
        <v>803</v>
      </c>
      <c r="O70" s="266" t="s">
        <v>803</v>
      </c>
      <c r="R70" s="271" t="s">
        <v>808</v>
      </c>
      <c r="S70" s="267" t="s">
        <v>808</v>
      </c>
      <c r="T70" s="301" t="s">
        <v>383</v>
      </c>
      <c r="U70" s="301" t="s">
        <v>383</v>
      </c>
      <c r="V70" s="277"/>
    </row>
    <row r="71" spans="2:22" ht="15" thickBot="1" x14ac:dyDescent="0.45">
      <c r="B71" s="293" t="s">
        <v>808</v>
      </c>
      <c r="C71" s="295" t="s">
        <v>808</v>
      </c>
      <c r="F71" s="273" t="s">
        <v>797</v>
      </c>
      <c r="G71" s="273" t="s">
        <v>797</v>
      </c>
      <c r="L71" s="262" t="s">
        <v>807</v>
      </c>
      <c r="M71" s="263" t="s">
        <v>807</v>
      </c>
      <c r="N71" s="267" t="s">
        <v>382</v>
      </c>
      <c r="O71" s="266" t="s">
        <v>382</v>
      </c>
      <c r="R71" s="271" t="s">
        <v>843</v>
      </c>
      <c r="S71" s="267" t="s">
        <v>843</v>
      </c>
      <c r="T71" s="301" t="s">
        <v>431</v>
      </c>
      <c r="U71" s="301" t="s">
        <v>431</v>
      </c>
      <c r="V71" s="277"/>
    </row>
    <row r="72" spans="2:22" x14ac:dyDescent="0.4">
      <c r="B72" s="298" t="s">
        <v>374</v>
      </c>
      <c r="C72" s="299" t="s">
        <v>374</v>
      </c>
      <c r="F72" s="273" t="s">
        <v>405</v>
      </c>
      <c r="G72" s="273" t="s">
        <v>405</v>
      </c>
      <c r="L72" s="262" t="s">
        <v>800</v>
      </c>
      <c r="M72" s="263" t="s">
        <v>800</v>
      </c>
      <c r="N72" s="267" t="s">
        <v>831</v>
      </c>
      <c r="O72" s="266" t="s">
        <v>831</v>
      </c>
      <c r="R72" s="271" t="s">
        <v>807</v>
      </c>
      <c r="S72" s="267" t="s">
        <v>807</v>
      </c>
      <c r="T72" s="301" t="s">
        <v>844</v>
      </c>
      <c r="U72" s="301" t="s">
        <v>844</v>
      </c>
      <c r="V72" s="277"/>
    </row>
    <row r="73" spans="2:22" ht="15" thickBot="1" x14ac:dyDescent="0.45">
      <c r="B73" s="273" t="s">
        <v>823</v>
      </c>
      <c r="C73" s="271" t="s">
        <v>823</v>
      </c>
      <c r="F73" s="273" t="s">
        <v>828</v>
      </c>
      <c r="G73" s="273" t="s">
        <v>828</v>
      </c>
      <c r="L73" s="262" t="s">
        <v>414</v>
      </c>
      <c r="M73" s="263" t="s">
        <v>414</v>
      </c>
      <c r="N73" s="267" t="s">
        <v>750</v>
      </c>
      <c r="O73" s="266" t="s">
        <v>750</v>
      </c>
      <c r="R73" s="271" t="s">
        <v>845</v>
      </c>
      <c r="S73" s="267" t="s">
        <v>845</v>
      </c>
      <c r="T73" s="311" t="s">
        <v>846</v>
      </c>
      <c r="U73" s="311" t="s">
        <v>846</v>
      </c>
      <c r="V73" s="277"/>
    </row>
    <row r="74" spans="2:22" x14ac:dyDescent="0.4">
      <c r="B74" s="273" t="s">
        <v>816</v>
      </c>
      <c r="C74" s="271" t="s">
        <v>816</v>
      </c>
      <c r="F74" s="273" t="s">
        <v>475</v>
      </c>
      <c r="G74" s="273" t="s">
        <v>475</v>
      </c>
      <c r="L74" s="262" t="s">
        <v>816</v>
      </c>
      <c r="M74" s="263" t="s">
        <v>816</v>
      </c>
      <c r="N74" s="267" t="s">
        <v>216</v>
      </c>
      <c r="O74" s="266" t="s">
        <v>216</v>
      </c>
      <c r="R74" s="271" t="s">
        <v>238</v>
      </c>
      <c r="S74" s="267" t="s">
        <v>238</v>
      </c>
    </row>
    <row r="75" spans="2:22" ht="15" thickBot="1" x14ac:dyDescent="0.45">
      <c r="B75" s="273" t="s">
        <v>825</v>
      </c>
      <c r="C75" s="271" t="s">
        <v>825</v>
      </c>
      <c r="F75" s="308" t="s">
        <v>462</v>
      </c>
      <c r="G75" s="308" t="s">
        <v>462</v>
      </c>
      <c r="L75" s="262" t="s">
        <v>763</v>
      </c>
      <c r="M75" s="263" t="s">
        <v>763</v>
      </c>
      <c r="N75" s="267" t="s">
        <v>825</v>
      </c>
      <c r="O75" s="266" t="s">
        <v>825</v>
      </c>
      <c r="R75" s="271" t="s">
        <v>782</v>
      </c>
      <c r="S75" s="267" t="s">
        <v>782</v>
      </c>
    </row>
    <row r="76" spans="2:22" x14ac:dyDescent="0.4">
      <c r="B76" s="273" t="s">
        <v>436</v>
      </c>
      <c r="C76" s="271" t="s">
        <v>436</v>
      </c>
      <c r="L76" s="262" t="s">
        <v>775</v>
      </c>
      <c r="M76" s="263" t="s">
        <v>775</v>
      </c>
      <c r="N76" s="267" t="s">
        <v>427</v>
      </c>
      <c r="O76" s="266" t="s">
        <v>427</v>
      </c>
      <c r="R76" s="271" t="s">
        <v>796</v>
      </c>
      <c r="S76" s="267" t="s">
        <v>796</v>
      </c>
    </row>
    <row r="77" spans="2:22" x14ac:dyDescent="0.4">
      <c r="B77" s="273" t="s">
        <v>828</v>
      </c>
      <c r="C77" s="271" t="s">
        <v>828</v>
      </c>
      <c r="L77" s="262" t="s">
        <v>782</v>
      </c>
      <c r="M77" s="263" t="s">
        <v>782</v>
      </c>
      <c r="N77" s="267" t="s">
        <v>772</v>
      </c>
      <c r="O77" s="266" t="s">
        <v>772</v>
      </c>
      <c r="R77" s="273" t="s">
        <v>834</v>
      </c>
      <c r="S77" s="271" t="s">
        <v>834</v>
      </c>
    </row>
    <row r="78" spans="2:22" x14ac:dyDescent="0.4">
      <c r="B78" s="273" t="s">
        <v>407</v>
      </c>
      <c r="C78" s="271" t="s">
        <v>407</v>
      </c>
      <c r="L78" s="262" t="s">
        <v>820</v>
      </c>
      <c r="M78" s="263" t="s">
        <v>820</v>
      </c>
      <c r="N78" s="267" t="s">
        <v>419</v>
      </c>
      <c r="O78" s="266" t="s">
        <v>419</v>
      </c>
      <c r="R78" s="273" t="s">
        <v>775</v>
      </c>
      <c r="S78" s="271" t="s">
        <v>775</v>
      </c>
    </row>
    <row r="79" spans="2:22" x14ac:dyDescent="0.4">
      <c r="B79" s="273" t="s">
        <v>796</v>
      </c>
      <c r="C79" s="271" t="s">
        <v>796</v>
      </c>
      <c r="L79" s="262" t="s">
        <v>795</v>
      </c>
      <c r="M79" s="263" t="s">
        <v>795</v>
      </c>
      <c r="N79" s="271" t="s">
        <v>813</v>
      </c>
      <c r="O79" s="267" t="s">
        <v>813</v>
      </c>
      <c r="R79" s="273" t="s">
        <v>778</v>
      </c>
      <c r="S79" s="271" t="s">
        <v>778</v>
      </c>
    </row>
    <row r="80" spans="2:22" x14ac:dyDescent="0.4">
      <c r="B80" s="273" t="s">
        <v>380</v>
      </c>
      <c r="C80" s="271" t="s">
        <v>380</v>
      </c>
      <c r="L80" s="262" t="s">
        <v>799</v>
      </c>
      <c r="M80" s="263" t="s">
        <v>799</v>
      </c>
      <c r="N80" s="271" t="s">
        <v>830</v>
      </c>
      <c r="O80" s="267" t="s">
        <v>830</v>
      </c>
      <c r="R80" s="273" t="s">
        <v>816</v>
      </c>
      <c r="S80" s="271" t="s">
        <v>816</v>
      </c>
    </row>
    <row r="81" spans="2:19" x14ac:dyDescent="0.4">
      <c r="B81" s="273" t="s">
        <v>365</v>
      </c>
      <c r="C81" s="271" t="s">
        <v>365</v>
      </c>
      <c r="L81" s="262" t="s">
        <v>789</v>
      </c>
      <c r="M81" s="263" t="s">
        <v>789</v>
      </c>
      <c r="N81" s="271" t="s">
        <v>808</v>
      </c>
      <c r="O81" s="267" t="s">
        <v>808</v>
      </c>
      <c r="R81" s="273" t="s">
        <v>779</v>
      </c>
      <c r="S81" s="271" t="s">
        <v>779</v>
      </c>
    </row>
    <row r="82" spans="2:19" x14ac:dyDescent="0.4">
      <c r="B82" s="273" t="s">
        <v>326</v>
      </c>
      <c r="C82" s="271" t="s">
        <v>326</v>
      </c>
      <c r="L82" s="262" t="s">
        <v>793</v>
      </c>
      <c r="M82" s="263" t="s">
        <v>793</v>
      </c>
      <c r="N82" s="271" t="s">
        <v>406</v>
      </c>
      <c r="O82" s="267" t="s">
        <v>406</v>
      </c>
      <c r="R82" s="273" t="s">
        <v>455</v>
      </c>
      <c r="S82" s="271" t="s">
        <v>455</v>
      </c>
    </row>
    <row r="83" spans="2:19" x14ac:dyDescent="0.4">
      <c r="B83" s="273" t="s">
        <v>832</v>
      </c>
      <c r="C83" s="271" t="s">
        <v>832</v>
      </c>
      <c r="L83" s="262" t="s">
        <v>803</v>
      </c>
      <c r="M83" s="263" t="s">
        <v>803</v>
      </c>
      <c r="N83" s="271" t="s">
        <v>326</v>
      </c>
      <c r="O83" s="267" t="s">
        <v>326</v>
      </c>
      <c r="R83" s="273" t="s">
        <v>750</v>
      </c>
      <c r="S83" s="271" t="s">
        <v>750</v>
      </c>
    </row>
    <row r="84" spans="2:19" x14ac:dyDescent="0.4">
      <c r="B84" s="273" t="s">
        <v>406</v>
      </c>
      <c r="C84" s="271" t="s">
        <v>406</v>
      </c>
      <c r="L84" s="262" t="s">
        <v>219</v>
      </c>
      <c r="M84" s="263" t="s">
        <v>219</v>
      </c>
      <c r="N84" s="273" t="s">
        <v>838</v>
      </c>
      <c r="O84" s="271" t="s">
        <v>838</v>
      </c>
      <c r="R84" s="273" t="s">
        <v>365</v>
      </c>
      <c r="S84" s="271" t="s">
        <v>365</v>
      </c>
    </row>
    <row r="85" spans="2:19" x14ac:dyDescent="0.4">
      <c r="B85" s="273" t="s">
        <v>399</v>
      </c>
      <c r="C85" s="271" t="s">
        <v>399</v>
      </c>
      <c r="L85" s="262" t="s">
        <v>335</v>
      </c>
      <c r="M85" s="263" t="s">
        <v>335</v>
      </c>
      <c r="N85" s="273" t="s">
        <v>798</v>
      </c>
      <c r="O85" s="271" t="s">
        <v>798</v>
      </c>
      <c r="R85" s="273" t="s">
        <v>335</v>
      </c>
      <c r="S85" s="271" t="s">
        <v>335</v>
      </c>
    </row>
    <row r="86" spans="2:19" x14ac:dyDescent="0.4">
      <c r="B86" s="273" t="s">
        <v>238</v>
      </c>
      <c r="C86" s="271" t="s">
        <v>238</v>
      </c>
      <c r="L86" s="262" t="s">
        <v>470</v>
      </c>
      <c r="M86" s="263" t="s">
        <v>470</v>
      </c>
      <c r="N86" s="273" t="s">
        <v>840</v>
      </c>
      <c r="O86" s="271" t="s">
        <v>840</v>
      </c>
      <c r="R86" s="273" t="s">
        <v>772</v>
      </c>
      <c r="S86" s="271" t="s">
        <v>772</v>
      </c>
    </row>
    <row r="87" spans="2:19" x14ac:dyDescent="0.4">
      <c r="B87" s="273" t="s">
        <v>416</v>
      </c>
      <c r="C87" s="271" t="s">
        <v>416</v>
      </c>
      <c r="L87" s="262" t="s">
        <v>411</v>
      </c>
      <c r="M87" s="263" t="s">
        <v>411</v>
      </c>
      <c r="N87" s="273" t="s">
        <v>455</v>
      </c>
      <c r="O87" s="271" t="s">
        <v>455</v>
      </c>
      <c r="R87" s="273" t="s">
        <v>419</v>
      </c>
      <c r="S87" s="271" t="s">
        <v>419</v>
      </c>
    </row>
    <row r="88" spans="2:19" x14ac:dyDescent="0.4">
      <c r="B88" s="273" t="s">
        <v>455</v>
      </c>
      <c r="C88" s="271" t="s">
        <v>455</v>
      </c>
      <c r="L88" s="262" t="s">
        <v>781</v>
      </c>
      <c r="M88" s="263" t="s">
        <v>781</v>
      </c>
      <c r="N88" s="273" t="s">
        <v>383</v>
      </c>
      <c r="O88" s="271" t="s">
        <v>383</v>
      </c>
      <c r="R88" s="273" t="s">
        <v>384</v>
      </c>
      <c r="S88" s="271" t="s">
        <v>384</v>
      </c>
    </row>
    <row r="89" spans="2:19" x14ac:dyDescent="0.4">
      <c r="B89" s="273" t="s">
        <v>419</v>
      </c>
      <c r="C89" s="271" t="s">
        <v>419</v>
      </c>
      <c r="L89" s="262" t="s">
        <v>784</v>
      </c>
      <c r="M89" s="263" t="s">
        <v>784</v>
      </c>
      <c r="N89" s="273" t="s">
        <v>416</v>
      </c>
      <c r="O89" s="273" t="s">
        <v>416</v>
      </c>
      <c r="R89" s="273" t="s">
        <v>417</v>
      </c>
      <c r="S89" s="273" t="s">
        <v>417</v>
      </c>
    </row>
    <row r="90" spans="2:19" x14ac:dyDescent="0.4">
      <c r="B90" s="273" t="s">
        <v>834</v>
      </c>
      <c r="C90" s="273" t="s">
        <v>834</v>
      </c>
      <c r="L90" s="262" t="s">
        <v>788</v>
      </c>
      <c r="M90" s="263" t="s">
        <v>788</v>
      </c>
      <c r="N90" s="273" t="s">
        <v>841</v>
      </c>
      <c r="O90" s="273" t="s">
        <v>841</v>
      </c>
      <c r="R90" s="273" t="s">
        <v>414</v>
      </c>
      <c r="S90" s="273" t="s">
        <v>414</v>
      </c>
    </row>
    <row r="91" spans="2:19" x14ac:dyDescent="0.4">
      <c r="B91" s="273" t="s">
        <v>779</v>
      </c>
      <c r="C91" s="273" t="s">
        <v>779</v>
      </c>
      <c r="L91" s="262" t="s">
        <v>819</v>
      </c>
      <c r="M91" s="263" t="s">
        <v>819</v>
      </c>
      <c r="N91" s="273" t="s">
        <v>779</v>
      </c>
      <c r="O91" s="273" t="s">
        <v>779</v>
      </c>
      <c r="R91" s="273" t="s">
        <v>815</v>
      </c>
      <c r="S91" s="273" t="s">
        <v>815</v>
      </c>
    </row>
    <row r="92" spans="2:19" x14ac:dyDescent="0.4">
      <c r="B92" s="273" t="s">
        <v>801</v>
      </c>
      <c r="C92" s="273" t="s">
        <v>801</v>
      </c>
      <c r="L92" s="262" t="s">
        <v>458</v>
      </c>
      <c r="M92" s="263" t="s">
        <v>458</v>
      </c>
      <c r="N92" s="273" t="s">
        <v>846</v>
      </c>
      <c r="O92" s="273" t="s">
        <v>846</v>
      </c>
      <c r="R92" s="273" t="s">
        <v>810</v>
      </c>
      <c r="S92" s="273" t="s">
        <v>810</v>
      </c>
    </row>
    <row r="93" spans="2:19" x14ac:dyDescent="0.4">
      <c r="B93" s="273" t="s">
        <v>462</v>
      </c>
      <c r="C93" s="273" t="s">
        <v>462</v>
      </c>
      <c r="L93" s="262" t="s">
        <v>831</v>
      </c>
      <c r="M93" s="263" t="s">
        <v>831</v>
      </c>
      <c r="N93" s="273" t="s">
        <v>379</v>
      </c>
      <c r="O93" s="273" t="s">
        <v>379</v>
      </c>
      <c r="R93" s="273" t="s">
        <v>820</v>
      </c>
      <c r="S93" s="273" t="s">
        <v>820</v>
      </c>
    </row>
    <row r="94" spans="2:19" x14ac:dyDescent="0.4">
      <c r="B94" s="273" t="s">
        <v>845</v>
      </c>
      <c r="C94" s="273" t="s">
        <v>845</v>
      </c>
      <c r="L94" s="262" t="s">
        <v>743</v>
      </c>
      <c r="M94" s="262" t="s">
        <v>743</v>
      </c>
      <c r="N94" s="273" t="s">
        <v>828</v>
      </c>
      <c r="O94" s="273" t="s">
        <v>828</v>
      </c>
      <c r="R94" s="273" t="s">
        <v>823</v>
      </c>
      <c r="S94" s="273" t="s">
        <v>823</v>
      </c>
    </row>
    <row r="95" spans="2:19" x14ac:dyDescent="0.4">
      <c r="B95" s="273" t="s">
        <v>441</v>
      </c>
      <c r="C95" s="273" t="s">
        <v>441</v>
      </c>
      <c r="L95" s="262" t="s">
        <v>797</v>
      </c>
      <c r="M95" s="262" t="s">
        <v>797</v>
      </c>
      <c r="N95" s="273" t="s">
        <v>431</v>
      </c>
      <c r="O95" s="273" t="s">
        <v>431</v>
      </c>
      <c r="R95" s="273" t="s">
        <v>777</v>
      </c>
      <c r="S95" s="273" t="s">
        <v>777</v>
      </c>
    </row>
    <row r="96" spans="2:19" ht="15" thickBot="1" x14ac:dyDescent="0.45">
      <c r="B96" s="289" t="s">
        <v>414</v>
      </c>
      <c r="C96" s="289" t="s">
        <v>414</v>
      </c>
      <c r="L96" s="262" t="s">
        <v>450</v>
      </c>
      <c r="M96" s="262" t="s">
        <v>450</v>
      </c>
      <c r="N96" s="273" t="s">
        <v>447</v>
      </c>
      <c r="O96" s="273" t="s">
        <v>447</v>
      </c>
      <c r="R96" s="273" t="s">
        <v>838</v>
      </c>
      <c r="S96" s="273" t="s">
        <v>838</v>
      </c>
    </row>
    <row r="97" spans="2:19" ht="15" thickBot="1" x14ac:dyDescent="0.45">
      <c r="B97" s="293" t="s">
        <v>798</v>
      </c>
      <c r="C97" s="294" t="s">
        <v>798</v>
      </c>
      <c r="L97" s="262" t="s">
        <v>391</v>
      </c>
      <c r="M97" s="262" t="s">
        <v>391</v>
      </c>
      <c r="N97" s="308" t="s">
        <v>844</v>
      </c>
      <c r="O97" s="308" t="s">
        <v>844</v>
      </c>
      <c r="R97" s="273" t="s">
        <v>399</v>
      </c>
      <c r="S97" s="273" t="s">
        <v>399</v>
      </c>
    </row>
    <row r="98" spans="2:19" x14ac:dyDescent="0.4">
      <c r="B98" s="298" t="s">
        <v>795</v>
      </c>
      <c r="C98" s="298" t="s">
        <v>795</v>
      </c>
      <c r="L98" s="262" t="s">
        <v>220</v>
      </c>
      <c r="M98" s="262" t="s">
        <v>220</v>
      </c>
      <c r="R98" s="273" t="s">
        <v>380</v>
      </c>
      <c r="S98" s="273" t="s">
        <v>380</v>
      </c>
    </row>
    <row r="99" spans="2:19" x14ac:dyDescent="0.4">
      <c r="B99" s="273" t="s">
        <v>381</v>
      </c>
      <c r="C99" s="273" t="s">
        <v>381</v>
      </c>
      <c r="L99" s="262" t="s">
        <v>216</v>
      </c>
      <c r="M99" s="262" t="s">
        <v>216</v>
      </c>
      <c r="R99" s="273" t="s">
        <v>398</v>
      </c>
      <c r="S99" s="273" t="s">
        <v>398</v>
      </c>
    </row>
    <row r="100" spans="2:19" x14ac:dyDescent="0.4">
      <c r="B100" s="273" t="s">
        <v>813</v>
      </c>
      <c r="C100" s="273" t="s">
        <v>813</v>
      </c>
      <c r="L100" s="262" t="s">
        <v>750</v>
      </c>
      <c r="M100" s="262" t="s">
        <v>750</v>
      </c>
      <c r="R100" s="273" t="s">
        <v>842</v>
      </c>
      <c r="S100" s="273" t="s">
        <v>842</v>
      </c>
    </row>
    <row r="101" spans="2:19" x14ac:dyDescent="0.4">
      <c r="B101" s="273" t="s">
        <v>791</v>
      </c>
      <c r="C101" s="273" t="s">
        <v>791</v>
      </c>
      <c r="L101" s="262" t="s">
        <v>808</v>
      </c>
      <c r="M101" s="262" t="s">
        <v>808</v>
      </c>
      <c r="R101" s="273" t="s">
        <v>441</v>
      </c>
      <c r="S101" s="273" t="s">
        <v>441</v>
      </c>
    </row>
    <row r="102" spans="2:19" x14ac:dyDescent="0.4">
      <c r="B102" s="273" t="s">
        <v>826</v>
      </c>
      <c r="C102" s="273" t="s">
        <v>826</v>
      </c>
      <c r="L102" s="262" t="s">
        <v>833</v>
      </c>
      <c r="M102" s="262" t="s">
        <v>833</v>
      </c>
      <c r="R102" s="273" t="s">
        <v>391</v>
      </c>
      <c r="S102" s="273" t="s">
        <v>391</v>
      </c>
    </row>
    <row r="103" spans="2:19" x14ac:dyDescent="0.4">
      <c r="B103" s="273" t="s">
        <v>384</v>
      </c>
      <c r="C103" s="273" t="s">
        <v>384</v>
      </c>
      <c r="L103" s="262" t="s">
        <v>399</v>
      </c>
      <c r="M103" s="262" t="s">
        <v>399</v>
      </c>
      <c r="R103" s="273" t="s">
        <v>829</v>
      </c>
      <c r="S103" s="273" t="s">
        <v>829</v>
      </c>
    </row>
    <row r="104" spans="2:19" x14ac:dyDescent="0.4">
      <c r="B104" s="273" t="s">
        <v>746</v>
      </c>
      <c r="C104" s="273" t="s">
        <v>746</v>
      </c>
      <c r="L104" s="266" t="s">
        <v>441</v>
      </c>
      <c r="M104" s="262" t="s">
        <v>441</v>
      </c>
      <c r="R104" s="273" t="s">
        <v>462</v>
      </c>
      <c r="S104" s="273" t="s">
        <v>462</v>
      </c>
    </row>
    <row r="105" spans="2:19" x14ac:dyDescent="0.4">
      <c r="B105" s="273" t="s">
        <v>837</v>
      </c>
      <c r="C105" s="273" t="s">
        <v>837</v>
      </c>
      <c r="L105" s="266" t="s">
        <v>778</v>
      </c>
      <c r="M105" s="262" t="s">
        <v>778</v>
      </c>
      <c r="R105" s="273" t="s">
        <v>352</v>
      </c>
      <c r="S105" s="273" t="s">
        <v>352</v>
      </c>
    </row>
    <row r="106" spans="2:19" x14ac:dyDescent="0.4">
      <c r="B106" s="273" t="s">
        <v>417</v>
      </c>
      <c r="C106" s="273" t="s">
        <v>417</v>
      </c>
      <c r="L106" s="266" t="s">
        <v>817</v>
      </c>
      <c r="M106" s="262" t="s">
        <v>817</v>
      </c>
      <c r="R106" s="273" t="s">
        <v>379</v>
      </c>
      <c r="S106" s="273" t="s">
        <v>379</v>
      </c>
    </row>
    <row r="107" spans="2:19" x14ac:dyDescent="0.4">
      <c r="B107" s="273" t="s">
        <v>841</v>
      </c>
      <c r="C107" s="273" t="s">
        <v>841</v>
      </c>
      <c r="L107" s="266" t="s">
        <v>821</v>
      </c>
      <c r="M107" s="262" t="s">
        <v>821</v>
      </c>
      <c r="R107" s="273" t="s">
        <v>321</v>
      </c>
      <c r="S107" s="273" t="s">
        <v>321</v>
      </c>
    </row>
    <row r="108" spans="2:19" x14ac:dyDescent="0.4">
      <c r="B108" s="273" t="s">
        <v>475</v>
      </c>
      <c r="C108" s="273" t="s">
        <v>475</v>
      </c>
      <c r="L108" s="266" t="s">
        <v>382</v>
      </c>
      <c r="M108" s="262" t="s">
        <v>382</v>
      </c>
      <c r="R108" s="273" t="s">
        <v>791</v>
      </c>
      <c r="S108" s="273" t="s">
        <v>791</v>
      </c>
    </row>
    <row r="109" spans="2:19" x14ac:dyDescent="0.4">
      <c r="B109" s="273" t="s">
        <v>405</v>
      </c>
      <c r="C109" s="273" t="s">
        <v>405</v>
      </c>
      <c r="L109" s="266" t="s">
        <v>829</v>
      </c>
      <c r="M109" s="262" t="s">
        <v>829</v>
      </c>
      <c r="R109" s="273" t="s">
        <v>795</v>
      </c>
      <c r="S109" s="273" t="s">
        <v>795</v>
      </c>
    </row>
    <row r="110" spans="2:19" x14ac:dyDescent="0.4">
      <c r="B110" s="273" t="s">
        <v>352</v>
      </c>
      <c r="C110" s="273" t="s">
        <v>352</v>
      </c>
      <c r="L110" s="266" t="s">
        <v>794</v>
      </c>
      <c r="M110" s="262" t="s">
        <v>794</v>
      </c>
      <c r="R110" s="273" t="s">
        <v>821</v>
      </c>
      <c r="S110" s="273" t="s">
        <v>821</v>
      </c>
    </row>
    <row r="111" spans="2:19" x14ac:dyDescent="0.4">
      <c r="B111" s="273" t="s">
        <v>840</v>
      </c>
      <c r="C111" s="273" t="s">
        <v>840</v>
      </c>
      <c r="L111" s="266" t="s">
        <v>238</v>
      </c>
      <c r="M111" s="262" t="s">
        <v>238</v>
      </c>
      <c r="R111" s="273" t="s">
        <v>436</v>
      </c>
      <c r="S111" s="273" t="s">
        <v>436</v>
      </c>
    </row>
    <row r="112" spans="2:19" x14ac:dyDescent="0.4">
      <c r="B112" s="273" t="s">
        <v>447</v>
      </c>
      <c r="C112" s="273" t="s">
        <v>447</v>
      </c>
      <c r="L112" s="266" t="s">
        <v>436</v>
      </c>
      <c r="M112" s="262" t="s">
        <v>436</v>
      </c>
      <c r="R112" s="273" t="s">
        <v>828</v>
      </c>
      <c r="S112" s="273" t="s">
        <v>828</v>
      </c>
    </row>
    <row r="113" spans="2:19" x14ac:dyDescent="0.4">
      <c r="B113" s="273" t="s">
        <v>363</v>
      </c>
      <c r="C113" s="273" t="s">
        <v>363</v>
      </c>
      <c r="L113" s="266" t="s">
        <v>462</v>
      </c>
      <c r="M113" s="262" t="s">
        <v>462</v>
      </c>
      <c r="R113" s="273" t="s">
        <v>798</v>
      </c>
      <c r="S113" s="273" t="s">
        <v>798</v>
      </c>
    </row>
    <row r="114" spans="2:19" x14ac:dyDescent="0.4">
      <c r="B114" s="273" t="s">
        <v>836</v>
      </c>
      <c r="C114" s="273" t="s">
        <v>836</v>
      </c>
      <c r="L114" s="266" t="s">
        <v>455</v>
      </c>
      <c r="M114" s="262" t="s">
        <v>455</v>
      </c>
      <c r="R114" s="273" t="s">
        <v>832</v>
      </c>
      <c r="S114" s="273" t="s">
        <v>832</v>
      </c>
    </row>
    <row r="115" spans="2:19" x14ac:dyDescent="0.4">
      <c r="B115" s="273" t="s">
        <v>379</v>
      </c>
      <c r="C115" s="273" t="s">
        <v>379</v>
      </c>
      <c r="L115" s="266" t="s">
        <v>832</v>
      </c>
      <c r="M115" s="262" t="s">
        <v>832</v>
      </c>
      <c r="R115" s="273" t="s">
        <v>826</v>
      </c>
      <c r="S115" s="273" t="s">
        <v>826</v>
      </c>
    </row>
    <row r="116" spans="2:19" x14ac:dyDescent="0.4">
      <c r="B116" s="273" t="s">
        <v>321</v>
      </c>
      <c r="C116" s="273" t="s">
        <v>321</v>
      </c>
      <c r="L116" s="266" t="s">
        <v>839</v>
      </c>
      <c r="M116" s="262" t="s">
        <v>839</v>
      </c>
      <c r="R116" s="273" t="s">
        <v>326</v>
      </c>
      <c r="S116" s="273" t="s">
        <v>326</v>
      </c>
    </row>
    <row r="117" spans="2:19" x14ac:dyDescent="0.4">
      <c r="B117" s="273" t="s">
        <v>383</v>
      </c>
      <c r="C117" s="273" t="s">
        <v>383</v>
      </c>
      <c r="L117" s="266" t="s">
        <v>365</v>
      </c>
      <c r="M117" s="262" t="s">
        <v>365</v>
      </c>
      <c r="R117" s="273" t="s">
        <v>813</v>
      </c>
      <c r="S117" s="273" t="s">
        <v>813</v>
      </c>
    </row>
    <row r="118" spans="2:19" x14ac:dyDescent="0.4">
      <c r="B118" s="273" t="s">
        <v>424</v>
      </c>
      <c r="C118" s="273" t="s">
        <v>424</v>
      </c>
      <c r="L118" s="266" t="s">
        <v>423</v>
      </c>
      <c r="M118" s="262" t="s">
        <v>423</v>
      </c>
      <c r="R118" s="273" t="s">
        <v>416</v>
      </c>
      <c r="S118" s="273" t="s">
        <v>416</v>
      </c>
    </row>
    <row r="119" spans="2:19" ht="15" thickBot="1" x14ac:dyDescent="0.45">
      <c r="B119" s="308" t="s">
        <v>844</v>
      </c>
      <c r="C119" s="308" t="s">
        <v>844</v>
      </c>
      <c r="L119" s="266" t="s">
        <v>830</v>
      </c>
      <c r="M119" s="262" t="s">
        <v>830</v>
      </c>
      <c r="R119" s="273" t="s">
        <v>837</v>
      </c>
      <c r="S119" s="273" t="s">
        <v>837</v>
      </c>
    </row>
    <row r="120" spans="2:19" x14ac:dyDescent="0.4">
      <c r="L120" s="266" t="s">
        <v>427</v>
      </c>
      <c r="M120" s="262" t="s">
        <v>427</v>
      </c>
      <c r="R120" s="273" t="s">
        <v>363</v>
      </c>
      <c r="S120" s="273" t="s">
        <v>363</v>
      </c>
    </row>
    <row r="121" spans="2:19" x14ac:dyDescent="0.4">
      <c r="L121" s="267" t="s">
        <v>813</v>
      </c>
      <c r="M121" s="266" t="s">
        <v>813</v>
      </c>
      <c r="R121" s="273" t="s">
        <v>836</v>
      </c>
      <c r="S121" s="273" t="s">
        <v>836</v>
      </c>
    </row>
    <row r="122" spans="2:19" x14ac:dyDescent="0.4">
      <c r="L122" s="267" t="s">
        <v>825</v>
      </c>
      <c r="M122" s="266" t="s">
        <v>825</v>
      </c>
      <c r="R122" s="273" t="s">
        <v>447</v>
      </c>
      <c r="S122" s="273" t="s">
        <v>447</v>
      </c>
    </row>
    <row r="123" spans="2:19" x14ac:dyDescent="0.4">
      <c r="L123" s="267" t="s">
        <v>845</v>
      </c>
      <c r="M123" s="266" t="s">
        <v>845</v>
      </c>
      <c r="R123" s="273" t="s">
        <v>819</v>
      </c>
      <c r="S123" s="273" t="s">
        <v>819</v>
      </c>
    </row>
    <row r="124" spans="2:19" ht="15" thickBot="1" x14ac:dyDescent="0.45">
      <c r="L124" s="267" t="s">
        <v>828</v>
      </c>
      <c r="M124" s="266" t="s">
        <v>828</v>
      </c>
      <c r="R124" s="308" t="s">
        <v>470</v>
      </c>
      <c r="S124" s="308" t="s">
        <v>470</v>
      </c>
    </row>
    <row r="125" spans="2:19" x14ac:dyDescent="0.4">
      <c r="L125" s="267" t="s">
        <v>823</v>
      </c>
      <c r="M125" s="266" t="s">
        <v>823</v>
      </c>
    </row>
    <row r="126" spans="2:19" x14ac:dyDescent="0.4">
      <c r="L126" s="267" t="s">
        <v>417</v>
      </c>
      <c r="M126" s="266" t="s">
        <v>417</v>
      </c>
    </row>
    <row r="127" spans="2:19" x14ac:dyDescent="0.4">
      <c r="L127" s="267" t="s">
        <v>838</v>
      </c>
      <c r="M127" s="266" t="s">
        <v>838</v>
      </c>
    </row>
    <row r="128" spans="2:19" x14ac:dyDescent="0.4">
      <c r="L128" s="267" t="s">
        <v>352</v>
      </c>
      <c r="M128" s="266" t="s">
        <v>352</v>
      </c>
    </row>
    <row r="129" spans="12:13" x14ac:dyDescent="0.4">
      <c r="L129" s="267" t="s">
        <v>406</v>
      </c>
      <c r="M129" s="266" t="s">
        <v>406</v>
      </c>
    </row>
    <row r="130" spans="12:13" x14ac:dyDescent="0.4">
      <c r="L130" s="267" t="s">
        <v>405</v>
      </c>
      <c r="M130" s="266" t="s">
        <v>405</v>
      </c>
    </row>
    <row r="131" spans="12:13" x14ac:dyDescent="0.4">
      <c r="L131" s="267" t="s">
        <v>834</v>
      </c>
      <c r="M131" s="266" t="s">
        <v>834</v>
      </c>
    </row>
    <row r="132" spans="12:13" x14ac:dyDescent="0.4">
      <c r="L132" s="267" t="s">
        <v>383</v>
      </c>
      <c r="M132" s="266" t="s">
        <v>383</v>
      </c>
    </row>
    <row r="133" spans="12:13" x14ac:dyDescent="0.4">
      <c r="L133" s="267" t="s">
        <v>798</v>
      </c>
      <c r="M133" s="266" t="s">
        <v>798</v>
      </c>
    </row>
    <row r="134" spans="12:13" x14ac:dyDescent="0.4">
      <c r="L134" s="267" t="s">
        <v>841</v>
      </c>
      <c r="M134" s="266" t="s">
        <v>841</v>
      </c>
    </row>
    <row r="135" spans="12:13" x14ac:dyDescent="0.4">
      <c r="L135" s="271" t="s">
        <v>384</v>
      </c>
      <c r="M135" s="267" t="s">
        <v>384</v>
      </c>
    </row>
    <row r="136" spans="12:13" x14ac:dyDescent="0.4">
      <c r="L136" s="271" t="s">
        <v>379</v>
      </c>
      <c r="M136" s="267" t="s">
        <v>379</v>
      </c>
    </row>
    <row r="137" spans="12:13" x14ac:dyDescent="0.4">
      <c r="L137" s="271" t="s">
        <v>419</v>
      </c>
      <c r="M137" s="267" t="s">
        <v>419</v>
      </c>
    </row>
    <row r="138" spans="12:13" x14ac:dyDescent="0.4">
      <c r="L138" s="271" t="s">
        <v>475</v>
      </c>
      <c r="M138" s="267" t="s">
        <v>475</v>
      </c>
    </row>
    <row r="139" spans="12:13" x14ac:dyDescent="0.4">
      <c r="L139" s="271" t="s">
        <v>837</v>
      </c>
      <c r="M139" s="267" t="s">
        <v>837</v>
      </c>
    </row>
    <row r="140" spans="12:13" x14ac:dyDescent="0.4">
      <c r="L140" s="271" t="s">
        <v>424</v>
      </c>
      <c r="M140" s="267" t="s">
        <v>424</v>
      </c>
    </row>
    <row r="141" spans="12:13" x14ac:dyDescent="0.4">
      <c r="L141" s="271" t="s">
        <v>840</v>
      </c>
      <c r="M141" s="267" t="s">
        <v>840</v>
      </c>
    </row>
    <row r="142" spans="12:13" x14ac:dyDescent="0.4">
      <c r="L142" s="273" t="s">
        <v>363</v>
      </c>
      <c r="M142" s="271" t="s">
        <v>363</v>
      </c>
    </row>
    <row r="143" spans="12:13" x14ac:dyDescent="0.4">
      <c r="L143" s="273" t="s">
        <v>846</v>
      </c>
      <c r="M143" s="271" t="s">
        <v>846</v>
      </c>
    </row>
    <row r="144" spans="12:13" x14ac:dyDescent="0.4">
      <c r="L144" s="273" t="s">
        <v>836</v>
      </c>
      <c r="M144" s="271" t="s">
        <v>836</v>
      </c>
    </row>
    <row r="145" spans="12:13" x14ac:dyDescent="0.4">
      <c r="L145" s="273" t="s">
        <v>431</v>
      </c>
      <c r="M145" s="273" t="s">
        <v>431</v>
      </c>
    </row>
    <row r="146" spans="12:13" x14ac:dyDescent="0.4">
      <c r="L146" s="273" t="s">
        <v>447</v>
      </c>
      <c r="M146" s="273" t="s">
        <v>447</v>
      </c>
    </row>
    <row r="147" spans="12:13" ht="15" thickBot="1" x14ac:dyDescent="0.45">
      <c r="L147" s="308" t="s">
        <v>844</v>
      </c>
      <c r="M147" s="308" t="s">
        <v>844</v>
      </c>
    </row>
  </sheetData>
  <sheetProtection algorithmName="SHA-512" hashValue="32Os7bONX685FJbsElhK/eRNGglA2h34K8rC+WdJEAkpyz6VCHSBPsHrqBLwfiNZs4bf2Xke4yuIOoWcxYOOSQ==" saltValue="Hs+yhcOTjwL9/Om/FDaTNQ==" spinCount="100000" sheet="1" objects="1" scenarios="1"/>
  <mergeCells count="13">
    <mergeCell ref="P6:Q6"/>
    <mergeCell ref="R6:S6"/>
    <mergeCell ref="T6:U6"/>
    <mergeCell ref="V6:W6"/>
    <mergeCell ref="B1:O2"/>
    <mergeCell ref="B4:C4"/>
    <mergeCell ref="B6:C6"/>
    <mergeCell ref="D6:E6"/>
    <mergeCell ref="F6:G6"/>
    <mergeCell ref="H6:I6"/>
    <mergeCell ref="J6:K6"/>
    <mergeCell ref="L6:M6"/>
    <mergeCell ref="N6:O6"/>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46229-4C3B-488A-8630-3C8087EDA883}">
  <dimension ref="A3:B174"/>
  <sheetViews>
    <sheetView zoomScale="85" zoomScaleNormal="85" workbookViewId="0">
      <selection activeCell="A91" sqref="A91"/>
    </sheetView>
  </sheetViews>
  <sheetFormatPr baseColWidth="10" defaultColWidth="11.4609375" defaultRowHeight="14.6" x14ac:dyDescent="0.4"/>
  <cols>
    <col min="1" max="1" width="31.3046875" style="41" customWidth="1"/>
    <col min="2" max="2" width="21.84375" customWidth="1"/>
  </cols>
  <sheetData>
    <row r="3" spans="1:2" x14ac:dyDescent="0.4">
      <c r="A3" s="41" t="s">
        <v>847</v>
      </c>
    </row>
    <row r="4" spans="1:2" x14ac:dyDescent="0.4">
      <c r="A4" s="80" t="s">
        <v>238</v>
      </c>
      <c r="B4" s="26" t="s">
        <v>238</v>
      </c>
    </row>
    <row r="5" spans="1:2" x14ac:dyDescent="0.4">
      <c r="A5" s="98" t="s">
        <v>364</v>
      </c>
      <c r="B5" s="26" t="s">
        <v>750</v>
      </c>
    </row>
    <row r="6" spans="1:2" x14ac:dyDescent="0.4">
      <c r="A6" s="80" t="s">
        <v>266</v>
      </c>
      <c r="B6" s="26" t="s">
        <v>829</v>
      </c>
    </row>
    <row r="7" spans="1:2" x14ac:dyDescent="0.4">
      <c r="A7" s="80" t="s">
        <v>277</v>
      </c>
      <c r="B7" s="26" t="s">
        <v>799</v>
      </c>
    </row>
    <row r="8" spans="1:2" x14ac:dyDescent="0.4">
      <c r="A8" s="80" t="s">
        <v>284</v>
      </c>
      <c r="B8" s="26" t="s">
        <v>284</v>
      </c>
    </row>
    <row r="9" spans="1:2" x14ac:dyDescent="0.4">
      <c r="A9" s="81" t="s">
        <v>366</v>
      </c>
      <c r="B9" s="26" t="s">
        <v>842</v>
      </c>
    </row>
    <row r="10" spans="1:2" x14ac:dyDescent="0.4">
      <c r="A10" s="80" t="s">
        <v>292</v>
      </c>
      <c r="B10" s="26" t="s">
        <v>744</v>
      </c>
    </row>
    <row r="11" spans="1:2" x14ac:dyDescent="0.4">
      <c r="A11" s="80" t="s">
        <v>296</v>
      </c>
      <c r="B11" s="26" t="s">
        <v>782</v>
      </c>
    </row>
    <row r="12" spans="1:2" x14ac:dyDescent="0.4">
      <c r="A12" s="81" t="s">
        <v>306</v>
      </c>
      <c r="B12" s="26" t="s">
        <v>828</v>
      </c>
    </row>
    <row r="13" spans="1:2" x14ac:dyDescent="0.4">
      <c r="A13" s="81" t="s">
        <v>369</v>
      </c>
      <c r="B13" s="26" t="s">
        <v>802</v>
      </c>
    </row>
    <row r="14" spans="1:2" x14ac:dyDescent="0.4">
      <c r="A14" s="80" t="s">
        <v>370</v>
      </c>
      <c r="B14" s="26" t="s">
        <v>806</v>
      </c>
    </row>
    <row r="15" spans="1:2" x14ac:dyDescent="0.4">
      <c r="A15" s="80" t="s">
        <v>298</v>
      </c>
      <c r="B15" s="26" t="s">
        <v>773</v>
      </c>
    </row>
    <row r="16" spans="1:2" x14ac:dyDescent="0.4">
      <c r="A16" s="81" t="s">
        <v>307</v>
      </c>
      <c r="B16" s="26" t="s">
        <v>823</v>
      </c>
    </row>
    <row r="17" spans="1:2" x14ac:dyDescent="0.4">
      <c r="A17" s="81" t="s">
        <v>319</v>
      </c>
      <c r="B17" s="26" t="s">
        <v>751</v>
      </c>
    </row>
    <row r="18" spans="1:2" x14ac:dyDescent="0.4">
      <c r="A18" s="81" t="s">
        <v>320</v>
      </c>
      <c r="B18" s="26" t="s">
        <v>755</v>
      </c>
    </row>
    <row r="19" spans="1:2" x14ac:dyDescent="0.4">
      <c r="A19" s="81" t="s">
        <v>321</v>
      </c>
      <c r="B19" s="26" t="s">
        <v>321</v>
      </c>
    </row>
    <row r="20" spans="1:2" x14ac:dyDescent="0.4">
      <c r="A20" s="80" t="s">
        <v>219</v>
      </c>
      <c r="B20" s="26" t="s">
        <v>219</v>
      </c>
    </row>
    <row r="21" spans="1:2" x14ac:dyDescent="0.4">
      <c r="A21" s="80" t="s">
        <v>421</v>
      </c>
      <c r="B21" s="26" t="s">
        <v>811</v>
      </c>
    </row>
    <row r="22" spans="1:2" x14ac:dyDescent="0.4">
      <c r="A22" s="80" t="s">
        <v>326</v>
      </c>
      <c r="B22" s="26" t="s">
        <v>326</v>
      </c>
    </row>
    <row r="23" spans="1:2" x14ac:dyDescent="0.4">
      <c r="A23" s="81" t="s">
        <v>327</v>
      </c>
      <c r="B23" s="26" t="s">
        <v>831</v>
      </c>
    </row>
    <row r="24" spans="1:2" x14ac:dyDescent="0.4">
      <c r="A24" s="81" t="s">
        <v>329</v>
      </c>
      <c r="B24" s="26" t="s">
        <v>794</v>
      </c>
    </row>
    <row r="25" spans="1:2" x14ac:dyDescent="0.4">
      <c r="A25" s="80" t="s">
        <v>330</v>
      </c>
      <c r="B25" s="26" t="s">
        <v>330</v>
      </c>
    </row>
    <row r="26" spans="1:2" x14ac:dyDescent="0.4">
      <c r="A26" s="81" t="s">
        <v>159</v>
      </c>
      <c r="B26" s="26" t="s">
        <v>786</v>
      </c>
    </row>
    <row r="27" spans="1:2" x14ac:dyDescent="0.4">
      <c r="A27" s="81" t="s">
        <v>333</v>
      </c>
      <c r="B27" s="26" t="s">
        <v>763</v>
      </c>
    </row>
    <row r="28" spans="1:2" x14ac:dyDescent="0.4">
      <c r="A28" s="80" t="s">
        <v>334</v>
      </c>
      <c r="B28" s="26" t="s">
        <v>334</v>
      </c>
    </row>
    <row r="29" spans="1:2" x14ac:dyDescent="0.4">
      <c r="A29" s="80" t="s">
        <v>335</v>
      </c>
      <c r="B29" s="26" t="s">
        <v>335</v>
      </c>
    </row>
    <row r="30" spans="1:2" x14ac:dyDescent="0.4">
      <c r="A30" s="82" t="s">
        <v>346</v>
      </c>
      <c r="B30" s="26" t="s">
        <v>346</v>
      </c>
    </row>
    <row r="31" spans="1:2" x14ac:dyDescent="0.4">
      <c r="A31" s="82" t="s">
        <v>349</v>
      </c>
      <c r="B31" s="26" t="s">
        <v>756</v>
      </c>
    </row>
    <row r="32" spans="1:2" x14ac:dyDescent="0.4">
      <c r="A32" s="80" t="s">
        <v>350</v>
      </c>
      <c r="B32" s="26" t="s">
        <v>752</v>
      </c>
    </row>
    <row r="33" spans="1:2" x14ac:dyDescent="0.4">
      <c r="A33" s="80" t="s">
        <v>74</v>
      </c>
      <c r="B33" s="26" t="s">
        <v>760</v>
      </c>
    </row>
    <row r="34" spans="1:2" x14ac:dyDescent="0.4">
      <c r="A34" s="82" t="s">
        <v>352</v>
      </c>
      <c r="B34" s="26" t="s">
        <v>352</v>
      </c>
    </row>
    <row r="35" spans="1:2" x14ac:dyDescent="0.4">
      <c r="A35" s="80" t="s">
        <v>359</v>
      </c>
      <c r="B35" s="26" t="s">
        <v>848</v>
      </c>
    </row>
    <row r="36" spans="1:2" x14ac:dyDescent="0.4">
      <c r="A36" s="80" t="s">
        <v>358</v>
      </c>
      <c r="B36" s="26" t="s">
        <v>845</v>
      </c>
    </row>
    <row r="37" spans="1:2" x14ac:dyDescent="0.4">
      <c r="A37" s="81" t="s">
        <v>61</v>
      </c>
      <c r="B37" s="26" t="s">
        <v>747</v>
      </c>
    </row>
    <row r="38" spans="1:2" x14ac:dyDescent="0.4">
      <c r="A38" s="80" t="s">
        <v>362</v>
      </c>
      <c r="B38" s="26" t="s">
        <v>841</v>
      </c>
    </row>
    <row r="39" spans="1:2" x14ac:dyDescent="0.4">
      <c r="A39" s="81" t="s">
        <v>361</v>
      </c>
      <c r="B39" s="26" t="s">
        <v>849</v>
      </c>
    </row>
    <row r="40" spans="1:2" x14ac:dyDescent="0.4">
      <c r="A40" s="80" t="s">
        <v>363</v>
      </c>
      <c r="B40" s="26" t="s">
        <v>363</v>
      </c>
    </row>
    <row r="41" spans="1:2" x14ac:dyDescent="0.4">
      <c r="A41" s="83" t="s">
        <v>456</v>
      </c>
      <c r="B41" s="26" t="s">
        <v>789</v>
      </c>
    </row>
    <row r="42" spans="1:2" x14ac:dyDescent="0.4">
      <c r="A42" s="80" t="s">
        <v>365</v>
      </c>
      <c r="B42" s="26" t="s">
        <v>365</v>
      </c>
    </row>
    <row r="43" spans="1:2" x14ac:dyDescent="0.4">
      <c r="A43" s="80" t="s">
        <v>354</v>
      </c>
      <c r="B43" s="26" t="s">
        <v>772</v>
      </c>
    </row>
    <row r="44" spans="1:2" x14ac:dyDescent="0.4">
      <c r="A44" s="80" t="s">
        <v>367</v>
      </c>
      <c r="B44" s="26" t="s">
        <v>367</v>
      </c>
    </row>
    <row r="45" spans="1:2" x14ac:dyDescent="0.4">
      <c r="A45" s="81" t="s">
        <v>368</v>
      </c>
      <c r="B45" s="26" t="s">
        <v>765</v>
      </c>
    </row>
    <row r="46" spans="1:2" x14ac:dyDescent="0.4">
      <c r="A46" s="81" t="s">
        <v>371</v>
      </c>
      <c r="B46" s="26" t="s">
        <v>822</v>
      </c>
    </row>
    <row r="47" spans="1:2" x14ac:dyDescent="0.4">
      <c r="A47" s="80" t="s">
        <v>137</v>
      </c>
      <c r="B47" s="26" t="s">
        <v>761</v>
      </c>
    </row>
    <row r="48" spans="1:2" x14ac:dyDescent="0.4">
      <c r="A48" s="80" t="s">
        <v>372</v>
      </c>
      <c r="B48" s="26" t="s">
        <v>839</v>
      </c>
    </row>
    <row r="49" spans="1:2" x14ac:dyDescent="0.4">
      <c r="A49" s="81" t="s">
        <v>373</v>
      </c>
      <c r="B49" s="26" t="s">
        <v>796</v>
      </c>
    </row>
    <row r="50" spans="1:2" x14ac:dyDescent="0.4">
      <c r="A50" s="80" t="s">
        <v>374</v>
      </c>
      <c r="B50" s="26" t="s">
        <v>374</v>
      </c>
    </row>
    <row r="51" spans="1:2" x14ac:dyDescent="0.4">
      <c r="A51" s="81" t="s">
        <v>375</v>
      </c>
      <c r="B51" s="26" t="s">
        <v>778</v>
      </c>
    </row>
    <row r="52" spans="1:2" x14ac:dyDescent="0.4">
      <c r="A52" s="82" t="s">
        <v>216</v>
      </c>
      <c r="B52" s="26" t="s">
        <v>216</v>
      </c>
    </row>
    <row r="53" spans="1:2" x14ac:dyDescent="0.4">
      <c r="A53" s="81" t="s">
        <v>378</v>
      </c>
      <c r="B53" s="26" t="s">
        <v>820</v>
      </c>
    </row>
    <row r="54" spans="1:2" x14ac:dyDescent="0.4">
      <c r="A54" s="81" t="s">
        <v>379</v>
      </c>
      <c r="B54" s="26" t="s">
        <v>379</v>
      </c>
    </row>
    <row r="55" spans="1:2" x14ac:dyDescent="0.4">
      <c r="A55" s="81" t="s">
        <v>380</v>
      </c>
      <c r="B55" s="26" t="s">
        <v>380</v>
      </c>
    </row>
    <row r="56" spans="1:2" x14ac:dyDescent="0.4">
      <c r="A56" s="81" t="s">
        <v>381</v>
      </c>
      <c r="B56" s="26" t="s">
        <v>381</v>
      </c>
    </row>
    <row r="57" spans="1:2" x14ac:dyDescent="0.4">
      <c r="A57" s="81" t="s">
        <v>382</v>
      </c>
      <c r="B57" s="26" t="s">
        <v>382</v>
      </c>
    </row>
    <row r="58" spans="1:2" x14ac:dyDescent="0.4">
      <c r="A58" s="82" t="s">
        <v>383</v>
      </c>
      <c r="B58" s="26" t="s">
        <v>383</v>
      </c>
    </row>
    <row r="59" spans="1:2" x14ac:dyDescent="0.4">
      <c r="A59" s="80" t="s">
        <v>384</v>
      </c>
      <c r="B59" s="26" t="s">
        <v>384</v>
      </c>
    </row>
    <row r="60" spans="1:2" x14ac:dyDescent="0.4">
      <c r="A60" s="80" t="s">
        <v>91</v>
      </c>
      <c r="B60" s="26" t="s">
        <v>808</v>
      </c>
    </row>
    <row r="61" spans="1:2" x14ac:dyDescent="0.4">
      <c r="A61" s="80" t="s">
        <v>222</v>
      </c>
      <c r="B61" s="26" t="s">
        <v>798</v>
      </c>
    </row>
    <row r="62" spans="1:2" x14ac:dyDescent="0.4">
      <c r="A62" s="80" t="s">
        <v>387</v>
      </c>
      <c r="B62" s="26" t="s">
        <v>821</v>
      </c>
    </row>
    <row r="63" spans="1:2" x14ac:dyDescent="0.4">
      <c r="A63" s="80" t="s">
        <v>386</v>
      </c>
      <c r="B63" s="26" t="s">
        <v>775</v>
      </c>
    </row>
    <row r="64" spans="1:2" x14ac:dyDescent="0.4">
      <c r="A64" s="80" t="s">
        <v>388</v>
      </c>
      <c r="B64" s="26" t="s">
        <v>850</v>
      </c>
    </row>
    <row r="65" spans="1:2" x14ac:dyDescent="0.4">
      <c r="A65" s="82" t="s">
        <v>389</v>
      </c>
      <c r="B65" s="26" t="s">
        <v>389</v>
      </c>
    </row>
    <row r="66" spans="1:2" x14ac:dyDescent="0.4">
      <c r="A66" s="80" t="s">
        <v>87</v>
      </c>
      <c r="B66" s="26" t="s">
        <v>809</v>
      </c>
    </row>
    <row r="67" spans="1:2" x14ac:dyDescent="0.4">
      <c r="A67" s="81" t="s">
        <v>390</v>
      </c>
      <c r="B67" s="26" t="s">
        <v>846</v>
      </c>
    </row>
    <row r="68" spans="1:2" x14ac:dyDescent="0.4">
      <c r="A68" s="82" t="s">
        <v>391</v>
      </c>
      <c r="B68" s="26" t="s">
        <v>391</v>
      </c>
    </row>
    <row r="69" spans="1:2" x14ac:dyDescent="0.4">
      <c r="A69" s="81" t="s">
        <v>473</v>
      </c>
      <c r="B69" s="26" t="s">
        <v>830</v>
      </c>
    </row>
    <row r="70" spans="1:2" x14ac:dyDescent="0.4">
      <c r="A70" s="81" t="s">
        <v>215</v>
      </c>
      <c r="B70" s="26" t="s">
        <v>815</v>
      </c>
    </row>
    <row r="71" spans="1:2" x14ac:dyDescent="0.4">
      <c r="A71" s="81" t="s">
        <v>474</v>
      </c>
      <c r="B71" s="26" t="s">
        <v>788</v>
      </c>
    </row>
    <row r="72" spans="1:2" x14ac:dyDescent="0.4">
      <c r="A72" s="80" t="s">
        <v>337</v>
      </c>
      <c r="B72" s="26" t="s">
        <v>791</v>
      </c>
    </row>
    <row r="73" spans="1:2" x14ac:dyDescent="0.4">
      <c r="A73" s="81" t="s">
        <v>342</v>
      </c>
      <c r="B73" s="26" t="s">
        <v>838</v>
      </c>
    </row>
    <row r="74" spans="1:2" x14ac:dyDescent="0.4">
      <c r="A74" s="81" t="s">
        <v>343</v>
      </c>
      <c r="B74" s="26" t="s">
        <v>748</v>
      </c>
    </row>
    <row r="75" spans="1:2" x14ac:dyDescent="0.4">
      <c r="A75" s="81" t="s">
        <v>392</v>
      </c>
      <c r="B75" s="26" t="s">
        <v>743</v>
      </c>
    </row>
    <row r="76" spans="1:2" x14ac:dyDescent="0.4">
      <c r="A76" s="81" t="s">
        <v>393</v>
      </c>
      <c r="B76" s="26" t="s">
        <v>797</v>
      </c>
    </row>
    <row r="77" spans="1:2" x14ac:dyDescent="0.4">
      <c r="A77" s="81" t="s">
        <v>395</v>
      </c>
      <c r="B77" s="26" t="s">
        <v>833</v>
      </c>
    </row>
    <row r="78" spans="1:2" x14ac:dyDescent="0.4">
      <c r="A78" s="82" t="s">
        <v>351</v>
      </c>
      <c r="B78" s="26" t="s">
        <v>834</v>
      </c>
    </row>
    <row r="79" spans="1:2" x14ac:dyDescent="0.4">
      <c r="A79" s="82" t="s">
        <v>217</v>
      </c>
      <c r="B79" s="26" t="s">
        <v>793</v>
      </c>
    </row>
    <row r="80" spans="1:2" x14ac:dyDescent="0.4">
      <c r="A80" s="80" t="s">
        <v>225</v>
      </c>
      <c r="B80" s="26" t="s">
        <v>817</v>
      </c>
    </row>
    <row r="81" spans="1:2" x14ac:dyDescent="0.4">
      <c r="A81" s="82" t="s">
        <v>221</v>
      </c>
      <c r="B81" s="26" t="s">
        <v>840</v>
      </c>
    </row>
    <row r="82" spans="1:2" x14ac:dyDescent="0.4">
      <c r="A82" s="80" t="s">
        <v>394</v>
      </c>
      <c r="B82" s="26" t="s">
        <v>394</v>
      </c>
    </row>
    <row r="83" spans="1:2" x14ac:dyDescent="0.4">
      <c r="A83" s="80" t="s">
        <v>396</v>
      </c>
      <c r="B83" s="26" t="s">
        <v>779</v>
      </c>
    </row>
    <row r="84" spans="1:2" x14ac:dyDescent="0.4">
      <c r="A84" s="81" t="s">
        <v>398</v>
      </c>
      <c r="B84" s="26" t="s">
        <v>398</v>
      </c>
    </row>
    <row r="85" spans="1:2" x14ac:dyDescent="0.4">
      <c r="A85" s="81" t="s">
        <v>224</v>
      </c>
      <c r="B85" s="26" t="s">
        <v>785</v>
      </c>
    </row>
    <row r="86" spans="1:2" x14ac:dyDescent="0.4">
      <c r="A86" s="81" t="s">
        <v>397</v>
      </c>
      <c r="B86" s="26" t="s">
        <v>810</v>
      </c>
    </row>
    <row r="87" spans="1:2" x14ac:dyDescent="0.4">
      <c r="A87" s="80" t="s">
        <v>399</v>
      </c>
      <c r="B87" s="26" t="s">
        <v>399</v>
      </c>
    </row>
    <row r="88" spans="1:2" x14ac:dyDescent="0.4">
      <c r="A88" s="84" t="s">
        <v>400</v>
      </c>
      <c r="B88" s="26" t="s">
        <v>770</v>
      </c>
    </row>
    <row r="89" spans="1:2" x14ac:dyDescent="0.4">
      <c r="A89" s="81" t="s">
        <v>401</v>
      </c>
      <c r="B89" s="26" t="s">
        <v>804</v>
      </c>
    </row>
    <row r="90" spans="1:2" x14ac:dyDescent="0.4">
      <c r="A90" s="81" t="s">
        <v>402</v>
      </c>
      <c r="B90" s="26" t="s">
        <v>851</v>
      </c>
    </row>
    <row r="91" spans="1:2" x14ac:dyDescent="0.4">
      <c r="A91" s="82" t="s">
        <v>403</v>
      </c>
      <c r="B91" s="26" t="s">
        <v>403</v>
      </c>
    </row>
    <row r="92" spans="1:2" x14ac:dyDescent="0.4">
      <c r="A92" s="82" t="s">
        <v>405</v>
      </c>
      <c r="B92" s="26" t="s">
        <v>405</v>
      </c>
    </row>
    <row r="93" spans="1:2" x14ac:dyDescent="0.4">
      <c r="A93" s="80" t="s">
        <v>406</v>
      </c>
      <c r="B93" s="26" t="s">
        <v>406</v>
      </c>
    </row>
    <row r="94" spans="1:2" x14ac:dyDescent="0.4">
      <c r="A94" s="82" t="s">
        <v>407</v>
      </c>
      <c r="B94" s="26" t="s">
        <v>407</v>
      </c>
    </row>
    <row r="95" spans="1:2" x14ac:dyDescent="0.4">
      <c r="A95" s="81" t="s">
        <v>412</v>
      </c>
      <c r="B95" s="26" t="s">
        <v>812</v>
      </c>
    </row>
    <row r="96" spans="1:2" x14ac:dyDescent="0.4">
      <c r="A96" s="81" t="s">
        <v>408</v>
      </c>
      <c r="B96" s="26" t="s">
        <v>741</v>
      </c>
    </row>
    <row r="97" spans="1:2" x14ac:dyDescent="0.4">
      <c r="A97" s="82" t="s">
        <v>409</v>
      </c>
      <c r="B97" s="26" t="s">
        <v>813</v>
      </c>
    </row>
    <row r="98" spans="1:2" x14ac:dyDescent="0.4">
      <c r="A98" s="82" t="s">
        <v>433</v>
      </c>
      <c r="B98" s="26" t="s">
        <v>805</v>
      </c>
    </row>
    <row r="99" spans="1:2" x14ac:dyDescent="0.4">
      <c r="A99" s="81" t="s">
        <v>410</v>
      </c>
      <c r="B99" s="26" t="s">
        <v>843</v>
      </c>
    </row>
    <row r="100" spans="1:2" x14ac:dyDescent="0.4">
      <c r="A100" s="80" t="s">
        <v>411</v>
      </c>
      <c r="B100" s="26" t="s">
        <v>411</v>
      </c>
    </row>
    <row r="101" spans="1:2" x14ac:dyDescent="0.4">
      <c r="A101" s="81" t="s">
        <v>413</v>
      </c>
      <c r="B101" s="26" t="s">
        <v>746</v>
      </c>
    </row>
    <row r="102" spans="1:2" x14ac:dyDescent="0.4">
      <c r="A102" s="80" t="s">
        <v>414</v>
      </c>
      <c r="B102" s="26" t="s">
        <v>414</v>
      </c>
    </row>
    <row r="103" spans="1:2" x14ac:dyDescent="0.4">
      <c r="A103" s="82" t="s">
        <v>415</v>
      </c>
      <c r="B103" s="26" t="s">
        <v>415</v>
      </c>
    </row>
    <row r="104" spans="1:2" x14ac:dyDescent="0.4">
      <c r="A104" s="82" t="s">
        <v>416</v>
      </c>
      <c r="B104" s="26" t="s">
        <v>416</v>
      </c>
    </row>
    <row r="105" spans="1:2" x14ac:dyDescent="0.4">
      <c r="A105" s="80" t="s">
        <v>227</v>
      </c>
      <c r="B105" s="26" t="s">
        <v>774</v>
      </c>
    </row>
    <row r="106" spans="1:2" x14ac:dyDescent="0.4">
      <c r="A106" s="80" t="s">
        <v>417</v>
      </c>
      <c r="B106" s="26" t="s">
        <v>417</v>
      </c>
    </row>
    <row r="107" spans="1:2" x14ac:dyDescent="0.4">
      <c r="A107" s="80" t="s">
        <v>72</v>
      </c>
      <c r="B107" s="26" t="s">
        <v>745</v>
      </c>
    </row>
    <row r="108" spans="1:2" x14ac:dyDescent="0.4">
      <c r="A108" s="82" t="s">
        <v>418</v>
      </c>
      <c r="B108" s="26" t="s">
        <v>418</v>
      </c>
    </row>
    <row r="109" spans="1:2" x14ac:dyDescent="0.4">
      <c r="A109" s="82" t="s">
        <v>419</v>
      </c>
      <c r="B109" s="26" t="s">
        <v>419</v>
      </c>
    </row>
    <row r="110" spans="1:2" x14ac:dyDescent="0.4">
      <c r="A110" s="80" t="s">
        <v>357</v>
      </c>
      <c r="B110" s="26" t="s">
        <v>803</v>
      </c>
    </row>
    <row r="111" spans="1:2" x14ac:dyDescent="0.4">
      <c r="A111" s="80" t="s">
        <v>420</v>
      </c>
      <c r="B111" s="26" t="s">
        <v>852</v>
      </c>
    </row>
    <row r="112" spans="1:2" x14ac:dyDescent="0.4">
      <c r="A112" s="82" t="s">
        <v>422</v>
      </c>
      <c r="B112" s="26" t="s">
        <v>422</v>
      </c>
    </row>
    <row r="113" spans="1:2" x14ac:dyDescent="0.4">
      <c r="A113" s="81" t="s">
        <v>226</v>
      </c>
      <c r="B113" s="26" t="s">
        <v>790</v>
      </c>
    </row>
    <row r="114" spans="1:2" x14ac:dyDescent="0.4">
      <c r="A114" s="85" t="s">
        <v>457</v>
      </c>
      <c r="B114" s="26" t="s">
        <v>826</v>
      </c>
    </row>
    <row r="115" spans="1:2" x14ac:dyDescent="0.4">
      <c r="A115" s="82" t="s">
        <v>423</v>
      </c>
      <c r="B115" s="26" t="s">
        <v>423</v>
      </c>
    </row>
    <row r="116" spans="1:2" x14ac:dyDescent="0.4">
      <c r="A116" s="82" t="s">
        <v>424</v>
      </c>
      <c r="B116" s="26" t="s">
        <v>424</v>
      </c>
    </row>
    <row r="117" spans="1:2" x14ac:dyDescent="0.4">
      <c r="A117" s="82" t="s">
        <v>425</v>
      </c>
      <c r="B117" s="26" t="s">
        <v>835</v>
      </c>
    </row>
    <row r="118" spans="1:2" x14ac:dyDescent="0.4">
      <c r="A118" s="82" t="s">
        <v>426</v>
      </c>
      <c r="B118" s="26" t="s">
        <v>426</v>
      </c>
    </row>
    <row r="119" spans="1:2" x14ac:dyDescent="0.4">
      <c r="A119" s="82" t="s">
        <v>427</v>
      </c>
      <c r="B119" s="26" t="s">
        <v>427</v>
      </c>
    </row>
    <row r="120" spans="1:2" x14ac:dyDescent="0.4">
      <c r="A120" s="81" t="s">
        <v>428</v>
      </c>
      <c r="B120" s="26" t="s">
        <v>837</v>
      </c>
    </row>
    <row r="121" spans="1:2" x14ac:dyDescent="0.4">
      <c r="A121" s="82" t="s">
        <v>429</v>
      </c>
      <c r="B121" s="26" t="s">
        <v>792</v>
      </c>
    </row>
    <row r="122" spans="1:2" x14ac:dyDescent="0.4">
      <c r="A122" s="82" t="s">
        <v>430</v>
      </c>
      <c r="B122" s="26" t="s">
        <v>430</v>
      </c>
    </row>
    <row r="123" spans="1:2" x14ac:dyDescent="0.4">
      <c r="A123" s="80" t="s">
        <v>431</v>
      </c>
      <c r="B123" s="26" t="s">
        <v>431</v>
      </c>
    </row>
    <row r="124" spans="1:2" x14ac:dyDescent="0.4">
      <c r="A124" s="81" t="s">
        <v>853</v>
      </c>
      <c r="B124" s="26" t="s">
        <v>436</v>
      </c>
    </row>
    <row r="125" spans="1:2" x14ac:dyDescent="0.4">
      <c r="A125" s="82" t="s">
        <v>434</v>
      </c>
      <c r="B125" s="26" t="s">
        <v>758</v>
      </c>
    </row>
    <row r="126" spans="1:2" x14ac:dyDescent="0.4">
      <c r="A126" s="82" t="s">
        <v>435</v>
      </c>
      <c r="B126" s="26" t="s">
        <v>749</v>
      </c>
    </row>
    <row r="127" spans="1:2" x14ac:dyDescent="0.4">
      <c r="A127" s="80" t="s">
        <v>437</v>
      </c>
      <c r="B127" s="26" t="s">
        <v>800</v>
      </c>
    </row>
    <row r="128" spans="1:2" x14ac:dyDescent="0.4">
      <c r="A128" s="80" t="s">
        <v>451</v>
      </c>
      <c r="B128" s="26" t="s">
        <v>854</v>
      </c>
    </row>
    <row r="129" spans="1:2" x14ac:dyDescent="0.4">
      <c r="A129" s="80" t="s">
        <v>452</v>
      </c>
      <c r="B129" s="26" t="s">
        <v>787</v>
      </c>
    </row>
    <row r="130" spans="1:2" x14ac:dyDescent="0.4">
      <c r="A130" s="82" t="s">
        <v>438</v>
      </c>
      <c r="B130" s="26" t="s">
        <v>438</v>
      </c>
    </row>
    <row r="131" spans="1:2" x14ac:dyDescent="0.4">
      <c r="A131" s="82" t="s">
        <v>439</v>
      </c>
      <c r="B131" s="26" t="s">
        <v>781</v>
      </c>
    </row>
    <row r="132" spans="1:2" x14ac:dyDescent="0.4">
      <c r="A132" s="82" t="s">
        <v>440</v>
      </c>
      <c r="B132" s="26" t="s">
        <v>784</v>
      </c>
    </row>
    <row r="133" spans="1:2" x14ac:dyDescent="0.4">
      <c r="A133" s="82" t="s">
        <v>441</v>
      </c>
      <c r="B133" s="26" t="s">
        <v>441</v>
      </c>
    </row>
    <row r="134" spans="1:2" x14ac:dyDescent="0.4">
      <c r="A134" s="81" t="s">
        <v>442</v>
      </c>
      <c r="B134" s="26" t="s">
        <v>855</v>
      </c>
    </row>
    <row r="135" spans="1:2" x14ac:dyDescent="0.4">
      <c r="A135" s="81" t="s">
        <v>443</v>
      </c>
      <c r="B135" s="26" t="s">
        <v>742</v>
      </c>
    </row>
    <row r="136" spans="1:2" x14ac:dyDescent="0.4">
      <c r="A136" s="81" t="s">
        <v>444</v>
      </c>
      <c r="B136" s="26" t="s">
        <v>767</v>
      </c>
    </row>
    <row r="137" spans="1:2" x14ac:dyDescent="0.4">
      <c r="A137" s="82" t="s">
        <v>445</v>
      </c>
      <c r="B137" s="26" t="s">
        <v>445</v>
      </c>
    </row>
    <row r="138" spans="1:2" x14ac:dyDescent="0.4">
      <c r="A138" s="80" t="s">
        <v>80</v>
      </c>
      <c r="B138" s="26" t="s">
        <v>814</v>
      </c>
    </row>
    <row r="139" spans="1:2" x14ac:dyDescent="0.4">
      <c r="A139" s="82" t="s">
        <v>447</v>
      </c>
      <c r="B139" s="26" t="s">
        <v>447</v>
      </c>
    </row>
    <row r="140" spans="1:2" x14ac:dyDescent="0.4">
      <c r="A140" s="80" t="s">
        <v>446</v>
      </c>
      <c r="B140" s="26" t="s">
        <v>777</v>
      </c>
    </row>
    <row r="141" spans="1:2" x14ac:dyDescent="0.4">
      <c r="A141" s="80" t="s">
        <v>448</v>
      </c>
      <c r="B141" s="26" t="s">
        <v>754</v>
      </c>
    </row>
    <row r="142" spans="1:2" x14ac:dyDescent="0.4">
      <c r="A142" s="82" t="s">
        <v>432</v>
      </c>
      <c r="B142" s="26" t="s">
        <v>780</v>
      </c>
    </row>
    <row r="143" spans="1:2" x14ac:dyDescent="0.4">
      <c r="A143" s="81" t="s">
        <v>449</v>
      </c>
      <c r="B143" s="26" t="s">
        <v>836</v>
      </c>
    </row>
    <row r="144" spans="1:2" x14ac:dyDescent="0.4">
      <c r="A144" s="82" t="s">
        <v>450</v>
      </c>
      <c r="B144" s="26" t="s">
        <v>450</v>
      </c>
    </row>
    <row r="145" spans="1:2" x14ac:dyDescent="0.4">
      <c r="A145" s="80" t="s">
        <v>453</v>
      </c>
      <c r="B145" s="26" t="s">
        <v>816</v>
      </c>
    </row>
    <row r="146" spans="1:2" x14ac:dyDescent="0.4">
      <c r="A146" s="81" t="s">
        <v>454</v>
      </c>
      <c r="B146" s="26" t="s">
        <v>819</v>
      </c>
    </row>
    <row r="147" spans="1:2" x14ac:dyDescent="0.4">
      <c r="A147" s="81" t="s">
        <v>466</v>
      </c>
      <c r="B147" s="26" t="s">
        <v>832</v>
      </c>
    </row>
    <row r="148" spans="1:2" x14ac:dyDescent="0.4">
      <c r="A148" s="82" t="s">
        <v>455</v>
      </c>
      <c r="B148" s="26" t="s">
        <v>455</v>
      </c>
    </row>
    <row r="149" spans="1:2" x14ac:dyDescent="0.4">
      <c r="A149" s="82" t="s">
        <v>458</v>
      </c>
      <c r="B149" s="26" t="s">
        <v>458</v>
      </c>
    </row>
    <row r="150" spans="1:2" x14ac:dyDescent="0.4">
      <c r="A150" s="80" t="s">
        <v>459</v>
      </c>
      <c r="B150" s="26" t="s">
        <v>844</v>
      </c>
    </row>
    <row r="151" spans="1:2" x14ac:dyDescent="0.4">
      <c r="A151" s="81" t="s">
        <v>345</v>
      </c>
      <c r="B151" s="26" t="s">
        <v>783</v>
      </c>
    </row>
    <row r="152" spans="1:2" x14ac:dyDescent="0.4">
      <c r="A152" s="81" t="s">
        <v>223</v>
      </c>
      <c r="B152" s="26" t="s">
        <v>768</v>
      </c>
    </row>
    <row r="153" spans="1:2" x14ac:dyDescent="0.4">
      <c r="A153" s="81" t="s">
        <v>460</v>
      </c>
      <c r="B153" s="26" t="s">
        <v>824</v>
      </c>
    </row>
    <row r="154" spans="1:2" x14ac:dyDescent="0.4">
      <c r="A154" s="81" t="s">
        <v>461</v>
      </c>
      <c r="B154" s="26" t="s">
        <v>807</v>
      </c>
    </row>
    <row r="155" spans="1:2" x14ac:dyDescent="0.4">
      <c r="A155" s="80" t="s">
        <v>462</v>
      </c>
      <c r="B155" s="26" t="s">
        <v>462</v>
      </c>
    </row>
    <row r="156" spans="1:2" x14ac:dyDescent="0.4">
      <c r="A156" s="82" t="s">
        <v>220</v>
      </c>
      <c r="B156" s="26" t="s">
        <v>220</v>
      </c>
    </row>
    <row r="157" spans="1:2" x14ac:dyDescent="0.4">
      <c r="A157" s="82" t="s">
        <v>463</v>
      </c>
      <c r="B157" s="26" t="s">
        <v>463</v>
      </c>
    </row>
    <row r="158" spans="1:2" x14ac:dyDescent="0.4">
      <c r="A158" s="81" t="s">
        <v>385</v>
      </c>
      <c r="B158" s="26" t="s">
        <v>759</v>
      </c>
    </row>
    <row r="159" spans="1:2" x14ac:dyDescent="0.4">
      <c r="A159" s="81" t="s">
        <v>468</v>
      </c>
      <c r="B159" s="26" t="s">
        <v>468</v>
      </c>
    </row>
    <row r="160" spans="1:2" x14ac:dyDescent="0.4">
      <c r="A160" s="81" t="s">
        <v>856</v>
      </c>
      <c r="B160" s="26" t="s">
        <v>470</v>
      </c>
    </row>
    <row r="161" spans="1:2" x14ac:dyDescent="0.4">
      <c r="A161" s="80" t="s">
        <v>471</v>
      </c>
      <c r="B161" s="26" t="s">
        <v>825</v>
      </c>
    </row>
    <row r="162" spans="1:2" x14ac:dyDescent="0.4">
      <c r="A162" s="80" t="s">
        <v>464</v>
      </c>
      <c r="B162" s="26" t="s">
        <v>827</v>
      </c>
    </row>
    <row r="163" spans="1:2" x14ac:dyDescent="0.4">
      <c r="A163" s="80" t="s">
        <v>467</v>
      </c>
      <c r="B163" s="26" t="s">
        <v>764</v>
      </c>
    </row>
    <row r="164" spans="1:2" x14ac:dyDescent="0.4">
      <c r="A164" s="80" t="s">
        <v>465</v>
      </c>
      <c r="B164" s="26" t="s">
        <v>857</v>
      </c>
    </row>
    <row r="165" spans="1:2" x14ac:dyDescent="0.4">
      <c r="A165" s="81" t="s">
        <v>472</v>
      </c>
      <c r="B165" s="26" t="s">
        <v>795</v>
      </c>
    </row>
    <row r="166" spans="1:2" x14ac:dyDescent="0.4">
      <c r="A166" s="81" t="s">
        <v>317</v>
      </c>
      <c r="B166" s="26" t="s">
        <v>776</v>
      </c>
    </row>
    <row r="167" spans="1:2" x14ac:dyDescent="0.4">
      <c r="A167" s="82" t="s">
        <v>475</v>
      </c>
      <c r="B167" s="26" t="s">
        <v>475</v>
      </c>
    </row>
    <row r="168" spans="1:2" x14ac:dyDescent="0.4">
      <c r="A168" s="80" t="s">
        <v>344</v>
      </c>
      <c r="B168" s="26" t="s">
        <v>818</v>
      </c>
    </row>
    <row r="169" spans="1:2" x14ac:dyDescent="0.4">
      <c r="A169" s="82" t="s">
        <v>476</v>
      </c>
      <c r="B169" s="26" t="s">
        <v>476</v>
      </c>
    </row>
    <row r="170" spans="1:2" x14ac:dyDescent="0.4">
      <c r="A170" s="81" t="s">
        <v>355</v>
      </c>
      <c r="B170" s="26" t="s">
        <v>858</v>
      </c>
    </row>
    <row r="172" spans="1:2" x14ac:dyDescent="0.4">
      <c r="A172" s="80" t="s">
        <v>66</v>
      </c>
      <c r="B172" s="26" t="s">
        <v>859</v>
      </c>
    </row>
    <row r="173" spans="1:2" x14ac:dyDescent="0.4">
      <c r="A173" s="80"/>
      <c r="B173" s="26"/>
    </row>
    <row r="174" spans="1:2" x14ac:dyDescent="0.4">
      <c r="A174" s="41" t="s">
        <v>115</v>
      </c>
    </row>
  </sheetData>
  <sheetProtection algorithmName="SHA-512" hashValue="xsf0XAdnyyRvL+q1Ozo1YSLDuesTs9gTIfCAJ4rVsRCsk19hm5QY5GwKePYvzGKT6miiPX86q0Iw4XIi8/U+Cg==" saltValue="sVeJeOdjqNJziL8oGqYSqQ==" spinCount="100000" sheet="1" objects="1" scenarios="1"/>
  <sortState xmlns:xlrd2="http://schemas.microsoft.com/office/spreadsheetml/2017/richdata2" ref="A4:B170">
    <sortCondition ref="A4:A170"/>
  </sortState>
  <hyperlinks>
    <hyperlink ref="A113" r:id="rId1" display="https://dict.leo.org/englisch-deutsch/%C3%96sterreich" xr:uid="{F4D85460-FF3C-447E-BAF1-0C4C26F71070}"/>
    <hyperlink ref="A12" r:id="rId2" display="https://dict.leo.org/englisch-deutsch/Aserbaidschan" xr:uid="{01C13EC4-2F1A-4035-AB3D-F2680B7FB9FA}"/>
    <hyperlink ref="A16" r:id="rId3" display="https://dict.leo.org/englisch-deutsch/Bangladesch" xr:uid="{4CB05280-DB68-4B65-8AB6-295B672D24BE}"/>
    <hyperlink ref="A17" r:id="rId4" display="https://dict.leo.org/englisch-deutsch/Belgien" xr:uid="{954B8C1E-5456-4B4F-8D1A-F4D831588961}"/>
    <hyperlink ref="A166" r:id="rId5" display="https://dict.leo.org/englisch-deutsch/Wei%C3%9Frussland" xr:uid="{E5ECCD54-F313-4537-93F0-1EE4148694B6}"/>
    <hyperlink ref="A18" r:id="rId6" display="https://dict.leo.org/englisch-deutsch/Luxemburg" xr:uid="{EE853EFA-0699-49A0-98B3-8F430C78838E}"/>
    <hyperlink ref="A19" r:id="rId7" display="https://dict.leo.org/englisch-deutsch/Belize" xr:uid="{27A3849D-9866-4D90-8355-5016E15E12A2}"/>
    <hyperlink ref="A23" r:id="rId8" display="https://dict.leo.org/englisch-deutsch/Bolivien" xr:uid="{BA6866B8-3AE0-41E4-90A3-DA7D84818DAA}"/>
    <hyperlink ref="A24" r:id="rId9" display="https://dict.leo.org/englisch-deutsch/Bosnien-Herzegowina" xr:uid="{9FC6FE7E-8308-48F9-894D-6637AC47F151}"/>
    <hyperlink ref="A26" r:id="rId10" display="https://dict.leo.org/englisch-deutsch/Brasilien" xr:uid="{B825EEBE-533A-48B2-9258-055AD37D738E}"/>
    <hyperlink ref="A27" r:id="rId11" display="https://dict.leo.org/englisch-deutsch/Bulgarien" xr:uid="{F1DE5208-2CAB-485F-AEC7-A7795DEAAAD8}"/>
    <hyperlink ref="A73" r:id="rId12" display="https://dict.leo.org/englisch-deutsch/Kamerun" xr:uid="{B8F704AF-63AE-4F85-852E-80B05120AD94}"/>
    <hyperlink ref="A74" r:id="rId13" display="https://dict.leo.org/englisch-deutsch/Kambodscha" xr:uid="{C4A2867C-97A8-4766-9072-D4BBD03F5069}"/>
    <hyperlink ref="A151" r:id="rId14" display="https://dict.leo.org/englisch-deutsch/Tschad" xr:uid="{1826046D-DAB7-4434-81A2-5FCED6EFCD48}"/>
    <hyperlink ref="A170" r:id="rId15" display="https://dict.leo.org/englisch-deutsch/Zypern" xr:uid="{3D671C74-1523-4840-B236-A6ACC49500B7}"/>
    <hyperlink ref="A152" r:id="rId16" display="https://dict.leo.org/englisch-deutsch/Tschechien" xr:uid="{1796C0E3-9DA7-4C02-AA0C-9D96B8CBBB5D}"/>
    <hyperlink ref="A39" r:id="rId17" display="https://dict.leo.org/englisch-deutsch/Dschibuti" xr:uid="{7EEDDC1F-650C-4649-8A46-6E84BC8DB61B}"/>
    <hyperlink ref="A5" r:id="rId18" display="https://dict.leo.org/englisch-deutsch/%C3%84gypten" xr:uid="{2435CEBA-C09B-4E77-B8F1-B7606040F236}"/>
    <hyperlink ref="A9" r:id="rId19" display="https://dict.leo.org/englisch-deutsch/%C3%84quatorialguinea" xr:uid="{52B3F446-F8F0-471C-816A-0DE955A36D7D}"/>
    <hyperlink ref="A45" r:id="rId20" display="https://dict.leo.org/englisch-deutsch/Estland" xr:uid="{5C7325A3-24DA-49C5-BEE4-69A31231CECA}"/>
    <hyperlink ref="A13" r:id="rId21" display="https://dict.leo.org/englisch-deutsch/%C3%84thiopien" xr:uid="{93C31DAE-11F5-46A7-BCDC-3785CD69F9CE}"/>
    <hyperlink ref="A46" r:id="rId22" display="https://dict.leo.org/englisch-deutsch/Finnland" xr:uid="{7F7C6890-FC3E-40B9-A07E-BDF477AB3312}"/>
    <hyperlink ref="A49" r:id="rId23" display="https://dict.leo.org/englisch-deutsch/Gabun" xr:uid="{1EE072AD-DAC0-4C18-886D-E4BE2598DF03}"/>
    <hyperlink ref="A51" r:id="rId24" display="https://dict.leo.org/englisch-deutsch/Georgien" xr:uid="{181E6B63-DDE5-4BE9-8B34-6308A0A67C31}"/>
    <hyperlink ref="A37" r:id="rId25" display="https://dict.leo.org/englisch-deutsch/Deutschland" xr:uid="{4A677D29-4160-468B-BCAA-E6E102DCB68B}"/>
    <hyperlink ref="A53" r:id="rId26" display="https://dict.leo.org/englisch-deutsch/Griechenland" xr:uid="{BD105D2A-1C91-4703-A3B2-5E013A2A0F41}"/>
    <hyperlink ref="A54" r:id="rId27" display="https://dict.leo.org/englisch-deutsch/Guatemala" xr:uid="{15A069EE-8AE4-451F-A09E-C984CA4265AB}"/>
    <hyperlink ref="A55" r:id="rId28" display="https://dict.leo.org/englisch-deutsch/Guinea" xr:uid="{3FB26ACF-C705-4C5C-BA4B-F0F3508AD667}"/>
    <hyperlink ref="A56" r:id="rId29" display="https://dict.leo.org/englisch-deutsch/Guinea-Bissau" xr:uid="{313C7675-9B2C-4780-83A3-43436DA412AA}"/>
    <hyperlink ref="A57" r:id="rId30" display="https://dict.leo.org/englisch-deutsch/Guyana" xr:uid="{BAD2480A-2B9B-4EA4-9D59-23655EABACEF}"/>
    <hyperlink ref="A158" r:id="rId31" display="https://dict.leo.org/englisch-deutsch/Ungarn" xr:uid="{C1362206-30CF-4D23-96E7-413308EB6FBD}"/>
    <hyperlink ref="A67" r:id="rId32" display="https://dict.leo.org/englisch-deutsch/Jamaika" xr:uid="{057C5FE0-5C51-4C1A-9A79-6D3DF705223B}"/>
    <hyperlink ref="A70" r:id="rId33" display="https://dict.leo.org/englisch-deutsch/Jordanien" xr:uid="{BB2C8CAD-4145-4CB1-877B-166E1454962A}"/>
    <hyperlink ref="A75" r:id="rId34" display="https://dict.leo.org/englisch-deutsch/Kasachstan" xr:uid="{543D2695-3D3A-4A4F-9A13-AC90A39E72D2}"/>
    <hyperlink ref="A76" r:id="rId35" display="https://dict.leo.org/englisch-deutsch/Kenia" xr:uid="{017C3181-44C0-4E78-AD7D-61B12C72FC30}"/>
    <hyperlink ref="A77" r:id="rId36" display="https://dict.leo.org/englisch-deutsch/Kirgisien" xr:uid="{9A5CFE5E-36D2-4280-AC6D-E6AC449ECE43}"/>
    <hyperlink ref="A85" r:id="rId37" display="https://dict.leo.org/englisch-deutsch/Lettland" xr:uid="{F39C3E49-1856-4848-8CF4-DCD826D27687}"/>
    <hyperlink ref="A86" r:id="rId38" display="https://dict.leo.org/englisch-deutsch/Libanon" xr:uid="{29D8AE27-D2B5-4D64-AD21-C2809CABB91B}"/>
    <hyperlink ref="A84" r:id="rId39" display="https://dict.leo.org/englisch-deutsch/Lesotho" xr:uid="{A0F29709-2F23-4B1F-AEC5-59E5A60B3CCF}"/>
    <hyperlink ref="A88" r:id="rId40" display="https://dict.leo.org/englisch-deutsch/Libyen" xr:uid="{0092F800-715D-436A-886F-F098129FC13B}"/>
    <hyperlink ref="A89" r:id="rId41" display="https://dict.leo.org/englisch-deutsch/Litauen" xr:uid="{802492A3-7A99-4D44-A329-A629EF67F395}"/>
    <hyperlink ref="A90" r:id="rId42" display="https://dict.leo.org/englisch-deutsch/Luxemburg" xr:uid="{B5BC4069-2CCC-4146-9B0D-A98B1C99498D}"/>
    <hyperlink ref="A96" r:id="rId43" display="https://dict.leo.org/englisch-deutsch/Mauretanien" xr:uid="{0AD20559-885C-4831-BF6C-67395511F325}"/>
    <hyperlink ref="A99" r:id="rId44" display="https://dict.leo.org/englisch-deutsch/Mongolei" xr:uid="{28E76EA3-F5FA-4571-8EDC-31B5CF5F2C97}"/>
    <hyperlink ref="A95" r:id="rId45" display="https://dict.leo.org/englisch-deutsch/Marokko" xr:uid="{08F3A334-4F57-4664-9AF6-31218803E766}"/>
    <hyperlink ref="A101" r:id="rId46" display="https://dict.leo.org/englisch-deutsch/Mosambik" xr:uid="{FE5F9653-237F-40A9-9337-BF0E86FF3A80}"/>
    <hyperlink ref="A120" r:id="rId47" display="https://dict.leo.org/englisch-deutsch/Philippinen" xr:uid="{5E92D2F8-B46D-4391-9C32-131369F66FC7}"/>
    <hyperlink ref="A124" r:id="rId48" display="https://dict.leo.org/englisch-deutsch/Ruanda" xr:uid="{137DBB83-07D5-4E32-B74C-8B56C601E202}"/>
    <hyperlink ref="A134" r:id="rId49" display="https://dict.leo.org/englisch-deutsch/Singapur" xr:uid="{627EC6B0-F8E9-4E32-9A7F-4F4CEEC61704}"/>
    <hyperlink ref="A135" r:id="rId50" display="https://dict.leo.org/englisch-deutsch/Slowakei" xr:uid="{8C1B781C-259D-46B8-AFCF-DA517F2A0FB7}"/>
    <hyperlink ref="A136" r:id="rId51" display="https://dict.leo.org/englisch-deutsch/Slowenien" xr:uid="{3885FDFB-A533-4529-9B94-7237563BDF49}"/>
    <hyperlink ref="A143" r:id="rId52" display="https://dict.leo.org/englisch-deutsch/Surinam" xr:uid="{6E8164FE-36FA-4FEF-8E41-16E101955F6C}"/>
    <hyperlink ref="A146" r:id="rId53" display="https://dict.leo.org/englisch-deutsch/Tadschikistan" xr:uid="{4107CEBA-F83E-4576-B31F-ECCC6C7B133F}"/>
    <hyperlink ref="A153" r:id="rId54" display="https://dict.leo.org/englisch-deutsch/Tunesien" xr:uid="{044695FD-BFDB-4510-A5AC-ABCE290A3838}"/>
    <hyperlink ref="A154" r:id="rId55" display="https://dict.leo.org/englisch-deutsch/T%C3%BCrkei" xr:uid="{F4465D95-9D90-4B70-A323-1673B74EE5A0}"/>
    <hyperlink ref="A147" r:id="rId56" display="https://dict.leo.org/englisch-deutsch/Tansania" xr:uid="{CF0DBB38-8B00-47B5-B2E2-32B61A4266EC}"/>
    <hyperlink ref="A159" r:id="rId57" display="https://dict.leo.org/englisch-deutsch/Uruguay" xr:uid="{BC425913-3AB8-4D97-BFDF-44A320DAEBBE}"/>
    <hyperlink ref="A160" r:id="rId58" display="https://dict.leo.org/englisch-deutsch/Usbekistan" xr:uid="{01FE9B16-7746-4C31-89F2-FF2686BA001C}"/>
    <hyperlink ref="A165" r:id="rId59" display="https://dict.leo.org/englisch-deutsch/Vietnam" xr:uid="{51F3FC2F-7089-436F-B40E-755D72F3FEC3}"/>
    <hyperlink ref="A69" r:id="rId60" display="https://dict.leo.org/englisch-deutsch/Jemen" xr:uid="{B76DFD62-0392-41DD-BFF3-79E46162F546}"/>
    <hyperlink ref="A71" r:id="rId61" display="https://dict.leo.org/englisch-deutsch/Jugoslawe" xr:uid="{7DBBC466-B346-4DC5-9B31-93FEB859E98B}"/>
  </hyperlinks>
  <pageMargins left="0.7" right="0.7" top="0.78740157499999996" bottom="0.78740157499999996" header="0.3" footer="0.3"/>
  <pageSetup paperSize="9" orientation="portrait" r:id="rId6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B36D-D36B-4B57-A6FF-8C5C3E3A81CC}">
  <sheetPr>
    <tabColor theme="5" tint="-0.249977111117893"/>
  </sheetPr>
  <dimension ref="A1:I23"/>
  <sheetViews>
    <sheetView workbookViewId="0">
      <selection activeCell="D19" sqref="D19"/>
    </sheetView>
  </sheetViews>
  <sheetFormatPr baseColWidth="10" defaultColWidth="11.4609375" defaultRowHeight="14.6" x14ac:dyDescent="0.4"/>
  <cols>
    <col min="2" max="2" width="22.3046875" customWidth="1"/>
    <col min="3" max="3" width="17.4609375" customWidth="1"/>
    <col min="4" max="4" width="13.07421875" customWidth="1"/>
    <col min="5" max="5" width="20.3046875" customWidth="1"/>
  </cols>
  <sheetData>
    <row r="1" spans="1:9" ht="17.600000000000001" x14ac:dyDescent="0.4">
      <c r="A1" s="96"/>
      <c r="B1" s="359" t="s">
        <v>27</v>
      </c>
      <c r="C1" s="359"/>
      <c r="D1" s="359"/>
      <c r="E1" s="359"/>
      <c r="F1" s="359"/>
      <c r="G1" s="359"/>
      <c r="H1" s="97"/>
      <c r="I1" s="97"/>
    </row>
    <row r="2" spans="1:9" ht="15" thickBot="1" x14ac:dyDescent="0.45"/>
    <row r="3" spans="1:9" ht="15" thickBot="1" x14ac:dyDescent="0.45">
      <c r="B3" s="182" t="s">
        <v>28</v>
      </c>
      <c r="C3" s="207" t="s">
        <v>29</v>
      </c>
      <c r="D3" s="208"/>
      <c r="E3" s="208"/>
      <c r="F3" s="208"/>
      <c r="G3" s="208"/>
      <c r="H3" s="208"/>
      <c r="I3" s="209"/>
    </row>
    <row r="4" spans="1:9" ht="15" thickBot="1" x14ac:dyDescent="0.45"/>
    <row r="5" spans="1:9" ht="28.75" thickBot="1" x14ac:dyDescent="0.45">
      <c r="B5" s="183" t="s">
        <v>30</v>
      </c>
      <c r="C5" s="184" t="s">
        <v>31</v>
      </c>
      <c r="D5" s="185" t="s">
        <v>32</v>
      </c>
      <c r="E5" s="186" t="s">
        <v>33</v>
      </c>
    </row>
    <row r="6" spans="1:9" x14ac:dyDescent="0.4">
      <c r="B6" s="62" t="s">
        <v>34</v>
      </c>
      <c r="C6" s="63">
        <v>9.6</v>
      </c>
      <c r="D6" s="360">
        <v>100</v>
      </c>
      <c r="E6" s="64">
        <f>C6/$D$6*1000</f>
        <v>96</v>
      </c>
    </row>
    <row r="7" spans="1:9" ht="15" thickBot="1" x14ac:dyDescent="0.45">
      <c r="B7" s="65" t="s">
        <v>35</v>
      </c>
      <c r="C7" s="66">
        <v>1</v>
      </c>
      <c r="D7" s="361"/>
      <c r="E7" s="67">
        <f t="shared" ref="E7:E22" si="0">C7/$D$6*1000</f>
        <v>10</v>
      </c>
    </row>
    <row r="8" spans="1:9" x14ac:dyDescent="0.4">
      <c r="B8" s="65" t="s">
        <v>36</v>
      </c>
      <c r="C8" s="68">
        <v>12</v>
      </c>
      <c r="E8" s="67">
        <f t="shared" si="0"/>
        <v>120</v>
      </c>
    </row>
    <row r="9" spans="1:9" x14ac:dyDescent="0.4">
      <c r="B9" s="65" t="s">
        <v>37</v>
      </c>
      <c r="C9" s="68">
        <v>5</v>
      </c>
      <c r="E9" s="67">
        <f t="shared" si="0"/>
        <v>50</v>
      </c>
    </row>
    <row r="10" spans="1:9" x14ac:dyDescent="0.4">
      <c r="B10" s="65" t="s">
        <v>38</v>
      </c>
      <c r="C10" s="68">
        <v>0.1</v>
      </c>
      <c r="E10" s="67">
        <f t="shared" si="0"/>
        <v>1</v>
      </c>
    </row>
    <row r="11" spans="1:9" x14ac:dyDescent="0.4">
      <c r="B11" s="65" t="s">
        <v>39</v>
      </c>
      <c r="C11" s="68">
        <v>3.5</v>
      </c>
      <c r="E11" s="67">
        <f t="shared" si="0"/>
        <v>35</v>
      </c>
    </row>
    <row r="12" spans="1:9" x14ac:dyDescent="0.4">
      <c r="B12" s="65" t="s">
        <v>40</v>
      </c>
      <c r="C12" s="68">
        <v>7.5</v>
      </c>
      <c r="E12" s="67">
        <f t="shared" si="0"/>
        <v>75</v>
      </c>
    </row>
    <row r="13" spans="1:9" x14ac:dyDescent="0.4">
      <c r="B13" s="65" t="s">
        <v>41</v>
      </c>
      <c r="C13" s="68">
        <v>0.02</v>
      </c>
      <c r="E13" s="67">
        <f t="shared" si="0"/>
        <v>0.2</v>
      </c>
    </row>
    <row r="14" spans="1:9" x14ac:dyDescent="0.4">
      <c r="B14" s="65" t="s">
        <v>42</v>
      </c>
      <c r="C14" s="68">
        <v>4.8</v>
      </c>
      <c r="E14" s="67">
        <f t="shared" si="0"/>
        <v>48</v>
      </c>
    </row>
    <row r="15" spans="1:9" x14ac:dyDescent="0.4">
      <c r="B15" s="65" t="s">
        <v>43</v>
      </c>
      <c r="C15" s="68">
        <v>8</v>
      </c>
      <c r="E15" s="67">
        <f t="shared" si="0"/>
        <v>80</v>
      </c>
    </row>
    <row r="16" spans="1:9" ht="18" customHeight="1" x14ac:dyDescent="0.4">
      <c r="B16" s="65" t="s">
        <v>44</v>
      </c>
      <c r="C16" s="68">
        <v>6</v>
      </c>
      <c r="E16" s="67">
        <f t="shared" si="0"/>
        <v>60</v>
      </c>
    </row>
    <row r="17" spans="2:5" x14ac:dyDescent="0.4">
      <c r="B17" s="65" t="s">
        <v>45</v>
      </c>
      <c r="C17" s="68">
        <v>2</v>
      </c>
      <c r="E17" s="67">
        <f t="shared" si="0"/>
        <v>20</v>
      </c>
    </row>
    <row r="18" spans="2:5" x14ac:dyDescent="0.4">
      <c r="B18" s="65" t="s">
        <v>38</v>
      </c>
      <c r="C18" s="68">
        <v>0.05</v>
      </c>
      <c r="E18" s="67">
        <f t="shared" si="0"/>
        <v>0.5</v>
      </c>
    </row>
    <row r="19" spans="2:5" x14ac:dyDescent="0.4">
      <c r="B19" s="65" t="s">
        <v>46</v>
      </c>
      <c r="C19" s="68">
        <v>0.1</v>
      </c>
      <c r="E19" s="67">
        <f t="shared" si="0"/>
        <v>1</v>
      </c>
    </row>
    <row r="20" spans="2:5" x14ac:dyDescent="0.4">
      <c r="B20" s="65"/>
      <c r="C20" s="68"/>
      <c r="E20" s="67">
        <f t="shared" si="0"/>
        <v>0</v>
      </c>
    </row>
    <row r="21" spans="2:5" x14ac:dyDescent="0.4">
      <c r="B21" s="65"/>
      <c r="C21" s="68"/>
      <c r="E21" s="67">
        <f t="shared" si="0"/>
        <v>0</v>
      </c>
    </row>
    <row r="22" spans="2:5" ht="15" thickBot="1" x14ac:dyDescent="0.45">
      <c r="B22" s="69"/>
      <c r="C22" s="149"/>
      <c r="D22" s="150"/>
      <c r="E22" s="67">
        <f t="shared" si="0"/>
        <v>0</v>
      </c>
    </row>
    <row r="23" spans="2:5" ht="15" thickBot="1" x14ac:dyDescent="0.45">
      <c r="B23" s="187" t="s">
        <v>47</v>
      </c>
      <c r="C23" s="188"/>
      <c r="D23" s="188"/>
      <c r="E23" s="189">
        <f>SUM(E6:E22)</f>
        <v>596.70000000000005</v>
      </c>
    </row>
  </sheetData>
  <sheetProtection algorithmName="SHA-512" hashValue="gv2g+GOIK4f5if5tQfP6UQzgf44Fo2hNWapvdAKp27JIq8MSRnWbKbECVT+EXz0L+LqfYfEhI7+kaJkOYM1Zqw==" saltValue="yrTrcZ2B2dUhhGdxHOMt1Q==" spinCount="100000" sheet="1" objects="1" scenarios="1"/>
  <mergeCells count="2">
    <mergeCell ref="B1:G1"/>
    <mergeCell ref="D6:D7"/>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622C-50FF-4BF5-8505-004C122AE56F}">
  <sheetPr>
    <tabColor theme="5" tint="-0.249977111117893"/>
  </sheetPr>
  <dimension ref="A1:T54"/>
  <sheetViews>
    <sheetView zoomScale="70" zoomScaleNormal="70" workbookViewId="0">
      <selection activeCell="B18" sqref="B18"/>
    </sheetView>
  </sheetViews>
  <sheetFormatPr baseColWidth="10" defaultColWidth="11.4609375" defaultRowHeight="14.6" x14ac:dyDescent="0.4"/>
  <cols>
    <col min="2" max="2" width="22" customWidth="1"/>
    <col min="3" max="3" width="18" customWidth="1"/>
    <col min="4" max="4" width="14.4609375" customWidth="1"/>
    <col min="5" max="5" width="23.69140625" hidden="1" customWidth="1"/>
    <col min="7" max="7" width="13.4609375" customWidth="1"/>
    <col min="9" max="9" width="18.84375" customWidth="1"/>
    <col min="10" max="10" width="4.69140625" customWidth="1"/>
    <col min="12" max="12" width="8.4609375" customWidth="1"/>
    <col min="13" max="13" width="11.53515625" customWidth="1"/>
    <col min="18" max="18" width="19.69140625" customWidth="1"/>
    <col min="19" max="19" width="21.84375" customWidth="1"/>
    <col min="20" max="20" width="23.07421875" customWidth="1"/>
  </cols>
  <sheetData>
    <row r="1" spans="1:20" ht="17.600000000000001" x14ac:dyDescent="0.4">
      <c r="A1" s="145"/>
      <c r="B1" s="145"/>
      <c r="C1" s="376" t="s">
        <v>48</v>
      </c>
      <c r="D1" s="376"/>
      <c r="E1" s="376"/>
      <c r="F1" s="376"/>
      <c r="G1" s="376"/>
      <c r="H1" s="146"/>
      <c r="I1" s="146"/>
      <c r="J1" s="146"/>
      <c r="K1" s="146"/>
      <c r="L1" s="145"/>
      <c r="M1" s="145"/>
      <c r="N1" s="145"/>
      <c r="O1" s="145"/>
      <c r="P1" s="145"/>
      <c r="Q1" s="145"/>
      <c r="R1" s="147"/>
      <c r="S1" s="147"/>
      <c r="T1" s="147"/>
    </row>
    <row r="2" spans="1:20" ht="15" thickBot="1" x14ac:dyDescent="0.45">
      <c r="A2" s="1"/>
      <c r="B2" s="1"/>
      <c r="C2" s="1"/>
      <c r="D2" s="1"/>
      <c r="E2" s="1"/>
      <c r="F2" s="1"/>
      <c r="G2" s="1"/>
      <c r="H2" s="1"/>
      <c r="I2" s="1"/>
      <c r="J2" s="1"/>
      <c r="K2" s="1"/>
      <c r="L2" s="1"/>
      <c r="M2" s="1"/>
      <c r="N2" s="1"/>
      <c r="O2" s="1"/>
      <c r="P2" s="1"/>
      <c r="Q2" s="1"/>
    </row>
    <row r="3" spans="1:20" ht="15" thickBot="1" x14ac:dyDescent="0.45">
      <c r="A3" s="1"/>
      <c r="B3" s="198" t="s">
        <v>28</v>
      </c>
      <c r="C3" s="385" t="str">
        <f>'Beispiel-Rezetptur (1)'!C3</f>
        <v>Wrap mit Rindfleisch und Salat</v>
      </c>
      <c r="D3" s="386"/>
      <c r="E3" s="386"/>
      <c r="F3" s="386"/>
      <c r="G3" s="386"/>
      <c r="H3" s="386"/>
      <c r="I3" s="387"/>
      <c r="J3" s="1"/>
      <c r="N3" s="1"/>
      <c r="O3" s="1"/>
      <c r="P3" s="1"/>
      <c r="Q3" s="1"/>
      <c r="R3" s="397" t="s">
        <v>49</v>
      </c>
      <c r="S3" s="398"/>
      <c r="T3" s="399"/>
    </row>
    <row r="4" spans="1:20" ht="15" customHeight="1" thickBot="1" x14ac:dyDescent="0.45">
      <c r="A4" s="1"/>
      <c r="B4" s="1"/>
      <c r="C4" s="1"/>
      <c r="D4" s="1"/>
      <c r="E4" s="1"/>
      <c r="F4" s="1"/>
      <c r="G4" s="1"/>
      <c r="H4" s="1"/>
      <c r="I4" s="1"/>
      <c r="J4" s="1"/>
      <c r="K4" s="1"/>
      <c r="L4" s="1"/>
      <c r="M4" s="1"/>
      <c r="N4" s="1"/>
      <c r="O4" s="1"/>
      <c r="P4" s="1"/>
      <c r="Q4" s="1"/>
      <c r="R4" s="400" t="s">
        <v>50</v>
      </c>
      <c r="S4" s="401"/>
      <c r="T4" s="402"/>
    </row>
    <row r="5" spans="1:20" ht="31.2" customHeight="1" thickBot="1" x14ac:dyDescent="0.45">
      <c r="A5" s="1"/>
      <c r="B5" s="377" t="s">
        <v>51</v>
      </c>
      <c r="C5" s="379" t="s">
        <v>52</v>
      </c>
      <c r="D5" s="379" t="s">
        <v>53</v>
      </c>
      <c r="E5" s="190" t="s">
        <v>54</v>
      </c>
      <c r="F5" s="379" t="s">
        <v>33</v>
      </c>
      <c r="G5" s="381" t="s">
        <v>55</v>
      </c>
      <c r="H5" s="382"/>
      <c r="I5" s="383" t="s">
        <v>56</v>
      </c>
      <c r="J5" s="1"/>
      <c r="K5" s="1"/>
      <c r="L5" s="1"/>
      <c r="M5" s="1"/>
      <c r="N5" s="1"/>
      <c r="O5" s="1"/>
      <c r="P5" s="1"/>
      <c r="Q5" s="1"/>
      <c r="R5" s="403"/>
      <c r="S5" s="404"/>
      <c r="T5" s="405"/>
    </row>
    <row r="6" spans="1:20" ht="42.65" customHeight="1" thickBot="1" x14ac:dyDescent="0.45">
      <c r="A6" s="1"/>
      <c r="B6" s="378"/>
      <c r="C6" s="380"/>
      <c r="D6" s="380"/>
      <c r="E6" s="191"/>
      <c r="F6" s="380"/>
      <c r="G6" s="192" t="s">
        <v>57</v>
      </c>
      <c r="H6" s="192" t="s">
        <v>58</v>
      </c>
      <c r="I6" s="384"/>
      <c r="J6" s="1"/>
      <c r="K6" s="394" t="s">
        <v>59</v>
      </c>
      <c r="L6" s="395"/>
      <c r="M6" s="396"/>
      <c r="N6" s="1"/>
      <c r="O6" s="1"/>
      <c r="P6" s="1"/>
      <c r="Q6" s="1"/>
      <c r="R6" s="403"/>
      <c r="S6" s="404"/>
      <c r="T6" s="405"/>
    </row>
    <row r="7" spans="1:20" ht="15" thickBot="1" x14ac:dyDescent="0.45">
      <c r="A7" s="71"/>
      <c r="B7" s="70" t="str">
        <f>'Beispiel-Rezetptur (1)'!B6</f>
        <v>Wraps,Weizen</v>
      </c>
      <c r="C7" s="71" t="s">
        <v>60</v>
      </c>
      <c r="D7" s="72" t="s">
        <v>61</v>
      </c>
      <c r="E7" s="72" t="str">
        <f t="shared" ref="E7:E22" si="0">C7&amp;D7</f>
        <v>WeizenDeutschland</v>
      </c>
      <c r="F7" s="73">
        <f>'Beispiel-Rezetptur (1)'!E6</f>
        <v>96</v>
      </c>
      <c r="G7" s="138">
        <f>VLOOKUP(E7,Datensatz!$A$3:$H$10500,8,0)*F7*POWER(10,-6)</f>
        <v>8.3378467199999991E-12</v>
      </c>
      <c r="H7" s="138">
        <f t="shared" ref="H7:H22" si="1">G7*0.51</f>
        <v>4.2523018271999997E-12</v>
      </c>
      <c r="I7" s="74">
        <f t="shared" ref="I7:I21" si="2">G7/$G$24</f>
        <v>0.1228395023462157</v>
      </c>
      <c r="J7" s="1"/>
      <c r="K7" s="123" t="s">
        <v>62</v>
      </c>
      <c r="L7" s="133" t="s">
        <v>63</v>
      </c>
      <c r="M7" s="124">
        <f>0.0000000000196/3</f>
        <v>6.5333333333333332E-12</v>
      </c>
      <c r="N7" s="1"/>
      <c r="O7" s="1"/>
      <c r="P7" s="1"/>
      <c r="Q7" s="1"/>
      <c r="R7" s="403"/>
      <c r="S7" s="404"/>
      <c r="T7" s="405"/>
    </row>
    <row r="8" spans="1:20" ht="15" thickBot="1" x14ac:dyDescent="0.45">
      <c r="A8" s="71"/>
      <c r="B8" s="70" t="str">
        <f>'Beispiel-Rezetptur (1)'!B7</f>
        <v>Rapsöl</v>
      </c>
      <c r="C8" s="71" t="s">
        <v>35</v>
      </c>
      <c r="D8" s="72" t="s">
        <v>61</v>
      </c>
      <c r="E8" s="75" t="str">
        <f t="shared" si="0"/>
        <v>RapsölDeutschland</v>
      </c>
      <c r="F8" s="73">
        <f>'Beispiel-Rezetptur (1)'!E7</f>
        <v>10</v>
      </c>
      <c r="G8" s="138">
        <f>VLOOKUP(E8,Datensatz!$A$3:$H$10500,8,0)*F8*POWER(10,-6)</f>
        <v>3.7839006599999997E-12</v>
      </c>
      <c r="H8" s="138">
        <f t="shared" si="1"/>
        <v>1.9297893366E-12</v>
      </c>
      <c r="I8" s="74">
        <f t="shared" si="2"/>
        <v>5.5747303783718054E-2</v>
      </c>
      <c r="J8" s="1"/>
      <c r="K8" s="125" t="s">
        <v>64</v>
      </c>
      <c r="L8" s="134" t="s">
        <v>63</v>
      </c>
      <c r="M8" s="126">
        <f>M7*2.5</f>
        <v>1.6333333333333332E-11</v>
      </c>
      <c r="N8" s="1"/>
      <c r="O8" s="1"/>
      <c r="P8" s="1"/>
      <c r="Q8" s="1"/>
      <c r="R8" s="406"/>
      <c r="S8" s="407"/>
      <c r="T8" s="408"/>
    </row>
    <row r="9" spans="1:20" ht="15" thickBot="1" x14ac:dyDescent="0.45">
      <c r="A9" s="71"/>
      <c r="B9" s="70" t="str">
        <f>'Beispiel-Rezetptur (1)'!B8</f>
        <v>Hackfleisch,Rind</v>
      </c>
      <c r="C9" s="71" t="s">
        <v>65</v>
      </c>
      <c r="D9" s="72" t="s">
        <v>66</v>
      </c>
      <c r="E9" s="75" t="str">
        <f t="shared" si="0"/>
        <v>RindfleischKeine</v>
      </c>
      <c r="F9" s="73">
        <f>'Beispiel-Rezetptur (1)'!E8</f>
        <v>120</v>
      </c>
      <c r="G9" s="138">
        <f>VLOOKUP(E9,Datensatz!$A$3:$H$10500,8,0)*F9*POWER(10,-6)</f>
        <v>2.4725722084249997E-11</v>
      </c>
      <c r="H9" s="138">
        <f t="shared" si="1"/>
        <v>1.2610118262967498E-11</v>
      </c>
      <c r="I9" s="74">
        <f t="shared" si="2"/>
        <v>0.36427815213903397</v>
      </c>
      <c r="J9" s="1"/>
      <c r="K9" s="127" t="s">
        <v>67</v>
      </c>
      <c r="L9" s="135" t="s">
        <v>63</v>
      </c>
      <c r="M9" s="128">
        <f>M7*5</f>
        <v>3.2666666666666664E-11</v>
      </c>
      <c r="N9" s="1"/>
      <c r="O9" s="1"/>
      <c r="P9" s="1"/>
      <c r="Q9" s="1"/>
      <c r="R9" s="388" t="s">
        <v>68</v>
      </c>
      <c r="S9" s="390" t="s">
        <v>69</v>
      </c>
      <c r="T9" s="392" t="s">
        <v>70</v>
      </c>
    </row>
    <row r="10" spans="1:20" ht="15" thickBot="1" x14ac:dyDescent="0.45">
      <c r="A10" s="71"/>
      <c r="B10" s="70" t="str">
        <f>'Beispiel-Rezetptur (1)'!B9</f>
        <v>Zwiebel</v>
      </c>
      <c r="C10" s="71" t="s">
        <v>71</v>
      </c>
      <c r="D10" s="72" t="s">
        <v>72</v>
      </c>
      <c r="E10" s="75" t="str">
        <f t="shared" si="0"/>
        <v>Zwiebeln, Schalotten, grünNiederlande</v>
      </c>
      <c r="F10" s="73">
        <f>'Beispiel-Rezetptur (1)'!E9</f>
        <v>50</v>
      </c>
      <c r="G10" s="138">
        <f>VLOOKUP(E10,Datensatz!$A$3:$H$10500,8,0)*F10*POWER(10,-6)</f>
        <v>3.6108319999999994E-13</v>
      </c>
      <c r="H10" s="138">
        <f t="shared" si="1"/>
        <v>1.8415243199999997E-13</v>
      </c>
      <c r="I10" s="74">
        <f t="shared" si="2"/>
        <v>5.319752459251142E-3</v>
      </c>
      <c r="J10" s="1"/>
      <c r="K10" s="140" t="s">
        <v>73</v>
      </c>
      <c r="L10" s="141" t="s">
        <v>63</v>
      </c>
      <c r="M10" s="142">
        <f>M7*10</f>
        <v>6.5333333333333327E-11</v>
      </c>
      <c r="N10" s="1"/>
      <c r="O10" s="1"/>
      <c r="P10" s="1"/>
      <c r="Q10" s="1"/>
      <c r="R10" s="389"/>
      <c r="S10" s="391"/>
      <c r="T10" s="393"/>
    </row>
    <row r="11" spans="1:20" ht="15" thickBot="1" x14ac:dyDescent="0.45">
      <c r="A11" s="71"/>
      <c r="B11" s="70" t="str">
        <f>'Beispiel-Rezetptur (1)'!B10</f>
        <v>Knoblauch</v>
      </c>
      <c r="C11" s="71" t="s">
        <v>38</v>
      </c>
      <c r="D11" s="72" t="s">
        <v>74</v>
      </c>
      <c r="E11" s="75" t="str">
        <f t="shared" si="0"/>
        <v>KnoblauchChina, zentral</v>
      </c>
      <c r="F11" s="73">
        <f>'Beispiel-Rezetptur (1)'!E10</f>
        <v>1</v>
      </c>
      <c r="G11" s="138">
        <f>VLOOKUP(E11,Datensatz!$A$3:$H$10500,8,0)*F11*POWER(10,-6)</f>
        <v>1.5197779999999999E-13</v>
      </c>
      <c r="H11" s="138">
        <f t="shared" si="1"/>
        <v>7.7508678000000001E-14</v>
      </c>
      <c r="I11" s="74">
        <f t="shared" si="2"/>
        <v>2.2390525931463394E-3</v>
      </c>
      <c r="J11" s="1"/>
      <c r="K11" s="129" t="s">
        <v>75</v>
      </c>
      <c r="L11" s="136" t="s">
        <v>63</v>
      </c>
      <c r="M11" s="130">
        <f>M7*20</f>
        <v>1.3066666666666665E-10</v>
      </c>
      <c r="N11" s="1"/>
      <c r="O11" s="1"/>
      <c r="P11" s="1"/>
      <c r="Q11" s="1"/>
      <c r="R11" s="169" t="s">
        <v>76</v>
      </c>
      <c r="S11" s="170" t="s">
        <v>77</v>
      </c>
      <c r="T11" s="173" t="s">
        <v>78</v>
      </c>
    </row>
    <row r="12" spans="1:20" ht="15" thickBot="1" x14ac:dyDescent="0.45">
      <c r="A12" s="71"/>
      <c r="B12" s="70" t="str">
        <f>'Beispiel-Rezetptur (1)'!B11</f>
        <v>Paprikamix</v>
      </c>
      <c r="C12" s="71" t="s">
        <v>79</v>
      </c>
      <c r="D12" s="72" t="s">
        <v>80</v>
      </c>
      <c r="E12" s="75" t="str">
        <f t="shared" si="0"/>
        <v>Paprika und Chillies, grünSpanien</v>
      </c>
      <c r="F12" s="73">
        <f>'Beispiel-Rezetptur (1)'!E11</f>
        <v>35</v>
      </c>
      <c r="G12" s="138">
        <f>VLOOKUP(E12,Datensatz!$A$3:$H$10500,8,0)*F12*POWER(10,-6)</f>
        <v>2.2264661999999997E-12</v>
      </c>
      <c r="H12" s="138">
        <f t="shared" si="1"/>
        <v>1.1354977619999999E-12</v>
      </c>
      <c r="I12" s="74">
        <f t="shared" si="2"/>
        <v>3.2801994229832751E-2</v>
      </c>
      <c r="J12" s="1"/>
      <c r="K12" s="131" t="s">
        <v>81</v>
      </c>
      <c r="L12" s="137" t="s">
        <v>82</v>
      </c>
      <c r="M12" s="132">
        <f>M7*20</f>
        <v>1.3066666666666665E-10</v>
      </c>
      <c r="N12" s="1"/>
      <c r="O12" s="1"/>
      <c r="P12" s="1"/>
      <c r="Q12" s="1"/>
      <c r="R12" s="169" t="s">
        <v>83</v>
      </c>
      <c r="S12" s="170" t="s">
        <v>84</v>
      </c>
      <c r="T12" s="171" t="s">
        <v>85</v>
      </c>
    </row>
    <row r="13" spans="1:20" ht="15" thickBot="1" x14ac:dyDescent="0.45">
      <c r="A13" s="71"/>
      <c r="B13" s="70" t="str">
        <f>'Beispiel-Rezetptur (1)'!B12</f>
        <v>Tomaten,Würfel</v>
      </c>
      <c r="C13" s="71" t="s">
        <v>86</v>
      </c>
      <c r="D13" s="72" t="s">
        <v>87</v>
      </c>
      <c r="E13" s="75" t="str">
        <f t="shared" si="0"/>
        <v>TomatenItalien</v>
      </c>
      <c r="F13" s="73">
        <f>'Beispiel-Rezetptur (1)'!E12</f>
        <v>75</v>
      </c>
      <c r="G13" s="138">
        <f>VLOOKUP(E13,Datensatz!$A$3:$H$10500,8,0)*F13*POWER(10,-6)</f>
        <v>3.6679485000000003E-12</v>
      </c>
      <c r="H13" s="138">
        <f t="shared" si="1"/>
        <v>1.8706537350000001E-12</v>
      </c>
      <c r="I13" s="74">
        <f t="shared" si="2"/>
        <v>5.4039008331823644E-2</v>
      </c>
      <c r="J13" s="1"/>
      <c r="K13" s="1"/>
      <c r="L13" s="1"/>
      <c r="M13" s="1"/>
      <c r="N13" s="1"/>
      <c r="O13" s="1"/>
      <c r="P13" s="1"/>
      <c r="Q13" s="1"/>
      <c r="R13" s="169" t="s">
        <v>88</v>
      </c>
      <c r="S13" s="170" t="s">
        <v>89</v>
      </c>
      <c r="T13" s="172"/>
    </row>
    <row r="14" spans="1:20" ht="15" thickBot="1" x14ac:dyDescent="0.45">
      <c r="A14" s="71"/>
      <c r="B14" s="70" t="str">
        <f>'Beispiel-Rezetptur (1)'!B13</f>
        <v>Cayennepfeffer</v>
      </c>
      <c r="C14" s="71" t="s">
        <v>90</v>
      </c>
      <c r="D14" s="72" t="s">
        <v>91</v>
      </c>
      <c r="E14" s="75" t="str">
        <f t="shared" si="0"/>
        <v>Paprika-/ChillipulverIndien</v>
      </c>
      <c r="F14" s="73">
        <f>'Beispiel-Rezetptur (1)'!E13</f>
        <v>0.2</v>
      </c>
      <c r="G14" s="138">
        <f>VLOOKUP(E14,Datensatz!$A$3:$H$10500,8,0)*F14*POWER(10,-6)</f>
        <v>2.0923989999999994E-13</v>
      </c>
      <c r="H14" s="138">
        <f t="shared" si="1"/>
        <v>1.0671234899999997E-13</v>
      </c>
      <c r="I14" s="74">
        <f t="shared" si="2"/>
        <v>3.0826814224490726E-3</v>
      </c>
      <c r="J14" s="1"/>
      <c r="K14" s="1"/>
      <c r="L14" s="1"/>
      <c r="M14" s="1"/>
      <c r="N14" s="1"/>
      <c r="O14" s="1"/>
      <c r="P14" s="1"/>
      <c r="Q14" s="1"/>
      <c r="R14" s="169" t="s">
        <v>92</v>
      </c>
      <c r="S14" s="170" t="s">
        <v>93</v>
      </c>
      <c r="T14" s="173" t="s">
        <v>94</v>
      </c>
    </row>
    <row r="15" spans="1:20" ht="15" thickBot="1" x14ac:dyDescent="0.45">
      <c r="A15" s="71"/>
      <c r="B15" s="70" t="str">
        <f>'Beispiel-Rezetptur (1)'!B14</f>
        <v>Eisbergsalat</v>
      </c>
      <c r="C15" s="71" t="s">
        <v>95</v>
      </c>
      <c r="D15" s="72" t="s">
        <v>72</v>
      </c>
      <c r="E15" s="75" t="str">
        <f t="shared" si="0"/>
        <v>Kopfsalat und ChicoréeNiederlande</v>
      </c>
      <c r="F15" s="73">
        <f>'Beispiel-Rezetptur (1)'!E14</f>
        <v>48</v>
      </c>
      <c r="G15" s="138">
        <f>VLOOKUP(E15,Datensatz!$A$3:$H$10500,8,0)*F15*POWER(10,-6)</f>
        <v>3.4967039999999999E-13</v>
      </c>
      <c r="H15" s="138">
        <f t="shared" si="1"/>
        <v>1.7833190399999999E-13</v>
      </c>
      <c r="I15" s="74">
        <f t="shared" si="2"/>
        <v>5.1516104053784028E-3</v>
      </c>
      <c r="J15" s="1"/>
      <c r="K15" s="1"/>
      <c r="L15" s="1"/>
      <c r="M15" s="1"/>
      <c r="N15" s="1"/>
      <c r="O15" s="1"/>
      <c r="P15" s="1"/>
      <c r="Q15" s="1"/>
      <c r="R15" s="169" t="s">
        <v>96</v>
      </c>
      <c r="S15" s="170" t="s">
        <v>97</v>
      </c>
      <c r="T15" s="174" t="s">
        <v>98</v>
      </c>
    </row>
    <row r="16" spans="1:20" ht="15" thickBot="1" x14ac:dyDescent="0.45">
      <c r="A16" s="71"/>
      <c r="B16" s="70" t="str">
        <f>'Beispiel-Rezetptur (1)'!B15</f>
        <v>Gurke</v>
      </c>
      <c r="C16" s="71" t="s">
        <v>99</v>
      </c>
      <c r="D16" s="72" t="s">
        <v>72</v>
      </c>
      <c r="E16" s="75" t="str">
        <f t="shared" si="0"/>
        <v>Gurken und GewürzgurkenNiederlande</v>
      </c>
      <c r="F16" s="73">
        <f>'Beispiel-Rezetptur (1)'!E15</f>
        <v>80</v>
      </c>
      <c r="G16" s="138">
        <f>VLOOKUP(E16,Datensatz!$A$3:$H$10500,8,0)*F16*POWER(10,-6)</f>
        <v>3.3362719999999999E-14</v>
      </c>
      <c r="H16" s="138">
        <f t="shared" si="1"/>
        <v>1.70149872E-14</v>
      </c>
      <c r="I16" s="74">
        <f t="shared" si="2"/>
        <v>4.9152497753234513E-4</v>
      </c>
      <c r="J16" s="1"/>
      <c r="K16" s="1"/>
      <c r="L16" s="1"/>
      <c r="M16" s="1"/>
      <c r="N16" s="1"/>
      <c r="O16" s="1"/>
      <c r="P16" s="1"/>
      <c r="Q16" s="1"/>
      <c r="R16" s="169" t="s">
        <v>100</v>
      </c>
      <c r="S16" s="170" t="s">
        <v>101</v>
      </c>
      <c r="T16" s="175" t="s">
        <v>102</v>
      </c>
    </row>
    <row r="17" spans="1:20" ht="15" thickBot="1" x14ac:dyDescent="0.45">
      <c r="A17" s="71"/>
      <c r="B17" s="70" t="str">
        <f>'Beispiel-Rezetptur (1)'!B16</f>
        <v>Quark, mager</v>
      </c>
      <c r="C17" s="71" t="s">
        <v>103</v>
      </c>
      <c r="D17" s="72" t="s">
        <v>66</v>
      </c>
      <c r="E17" s="75" t="str">
        <f t="shared" si="0"/>
        <v>Quark, mager (10 % F.i.Tr.)Keine</v>
      </c>
      <c r="F17" s="73">
        <f>'Beispiel-Rezetptur (1)'!E16</f>
        <v>60</v>
      </c>
      <c r="G17" s="138">
        <f>VLOOKUP(E17,Datensatz!$A$3:$H$10500,8,0)*F17*POWER(10,-6)</f>
        <v>2.2051495230271677E-11</v>
      </c>
      <c r="H17" s="138">
        <f t="shared" si="1"/>
        <v>1.1246262567438556E-11</v>
      </c>
      <c r="I17" s="74">
        <f t="shared" si="2"/>
        <v>0.32487940724299169</v>
      </c>
      <c r="J17" s="1"/>
      <c r="K17" s="1"/>
      <c r="L17" s="1"/>
      <c r="M17" s="1"/>
      <c r="N17" s="1"/>
      <c r="O17" s="1"/>
      <c r="P17" s="1"/>
      <c r="Q17" s="1"/>
      <c r="R17" s="169" t="s">
        <v>104</v>
      </c>
      <c r="S17" s="170" t="s">
        <v>105</v>
      </c>
      <c r="T17" s="176" t="s">
        <v>106</v>
      </c>
    </row>
    <row r="18" spans="1:20" ht="15" thickBot="1" x14ac:dyDescent="0.45">
      <c r="A18" s="71"/>
      <c r="B18" s="70" t="str">
        <f>'Beispiel-Rezetptur (1)'!B17</f>
        <v>Milch</v>
      </c>
      <c r="C18" s="71" t="s">
        <v>45</v>
      </c>
      <c r="D18" s="72" t="s">
        <v>66</v>
      </c>
      <c r="E18" s="75" t="str">
        <f t="shared" si="0"/>
        <v>MilchKeine</v>
      </c>
      <c r="F18" s="73">
        <f>'Beispiel-Rezetptur (1)'!E17</f>
        <v>20</v>
      </c>
      <c r="G18" s="138">
        <f>VLOOKUP(E18,Datensatz!$A$3:$H$10500,8,0)*F18*POWER(10,-6)</f>
        <v>1.8376246025226398E-12</v>
      </c>
      <c r="H18" s="138">
        <f t="shared" si="1"/>
        <v>9.3718854728654622E-13</v>
      </c>
      <c r="I18" s="74">
        <f t="shared" si="2"/>
        <v>2.7073283936915972E-2</v>
      </c>
      <c r="J18" s="1"/>
      <c r="K18" s="1"/>
      <c r="L18" s="1"/>
      <c r="M18" s="1"/>
      <c r="N18" s="1"/>
      <c r="O18" s="1"/>
      <c r="P18" s="1"/>
      <c r="Q18" s="1"/>
      <c r="R18" s="169" t="s">
        <v>35</v>
      </c>
      <c r="S18" s="170" t="s">
        <v>107</v>
      </c>
      <c r="T18" s="176" t="s">
        <v>108</v>
      </c>
    </row>
    <row r="19" spans="1:20" ht="15.65" customHeight="1" thickBot="1" x14ac:dyDescent="0.45">
      <c r="A19" s="71"/>
      <c r="B19" s="70" t="str">
        <f>'Beispiel-Rezetptur (1)'!B18</f>
        <v>Knoblauch</v>
      </c>
      <c r="C19" s="71" t="s">
        <v>38</v>
      </c>
      <c r="D19" s="72" t="s">
        <v>74</v>
      </c>
      <c r="E19" s="75" t="str">
        <f t="shared" si="0"/>
        <v>KnoblauchChina, zentral</v>
      </c>
      <c r="F19" s="73">
        <f>'Beispiel-Rezetptur (1)'!E18</f>
        <v>0.5</v>
      </c>
      <c r="G19" s="138">
        <f>VLOOKUP(E19,Datensatz!$A$3:$H$10500,8,0)*F19*POWER(10,-6)</f>
        <v>7.5988899999999996E-14</v>
      </c>
      <c r="H19" s="138">
        <f t="shared" si="1"/>
        <v>3.8754339E-14</v>
      </c>
      <c r="I19" s="74">
        <f t="shared" si="2"/>
        <v>1.1195262965731697E-3</v>
      </c>
      <c r="J19" s="1"/>
      <c r="K19" s="1"/>
      <c r="L19" s="1"/>
      <c r="M19" s="1"/>
      <c r="N19" s="1"/>
      <c r="O19" s="1"/>
      <c r="P19" s="1"/>
      <c r="Q19" s="1"/>
      <c r="R19" s="169" t="s">
        <v>109</v>
      </c>
      <c r="S19" s="170" t="s">
        <v>110</v>
      </c>
      <c r="T19" s="176" t="s">
        <v>111</v>
      </c>
    </row>
    <row r="20" spans="1:20" ht="15" thickBot="1" x14ac:dyDescent="0.45">
      <c r="A20" s="71"/>
      <c r="B20" s="70" t="str">
        <f>'Beispiel-Rezetptur (1)'!B19</f>
        <v>Paprika,geräuchert</v>
      </c>
      <c r="C20" s="71" t="s">
        <v>79</v>
      </c>
      <c r="D20" s="72" t="s">
        <v>80</v>
      </c>
      <c r="E20" s="75" t="str">
        <f t="shared" si="0"/>
        <v>Paprika und Chillies, grünSpanien</v>
      </c>
      <c r="F20" s="73">
        <f>'Beispiel-Rezetptur (1)'!E19</f>
        <v>1</v>
      </c>
      <c r="G20" s="138">
        <f>VLOOKUP(E20,Datensatz!$A$3:$H$10500,8,0)*F20*POWER(10,-6)</f>
        <v>6.3613319999999989E-14</v>
      </c>
      <c r="H20" s="138">
        <f t="shared" si="1"/>
        <v>3.2442793199999994E-14</v>
      </c>
      <c r="I20" s="74">
        <f t="shared" si="2"/>
        <v>9.3719983513807859E-4</v>
      </c>
      <c r="J20" s="1"/>
      <c r="K20" s="1"/>
      <c r="L20" s="1"/>
      <c r="M20" s="1"/>
      <c r="N20" s="1"/>
      <c r="O20" s="1"/>
      <c r="P20" s="1"/>
      <c r="Q20" s="1"/>
      <c r="R20" s="177" t="s">
        <v>112</v>
      </c>
      <c r="S20" s="170" t="s">
        <v>113</v>
      </c>
      <c r="T20" s="176" t="s">
        <v>114</v>
      </c>
    </row>
    <row r="21" spans="1:20" ht="15" thickBot="1" x14ac:dyDescent="0.45">
      <c r="A21" s="1"/>
      <c r="B21" s="70">
        <f>'Beispiel-Rezetptur (1)'!B20</f>
        <v>0</v>
      </c>
      <c r="C21" s="71" t="s">
        <v>115</v>
      </c>
      <c r="D21" s="72" t="s">
        <v>115</v>
      </c>
      <c r="E21" s="75" t="str">
        <f t="shared" si="0"/>
        <v>[weitere][weitere]</v>
      </c>
      <c r="F21" s="73">
        <f>'Beispiel-Rezetptur (1)'!E20</f>
        <v>0</v>
      </c>
      <c r="G21" s="138">
        <f>VLOOKUP(E21,Datensatz!$A$3:$H$10500,8,0)*F21*POWER(10,-6)</f>
        <v>0</v>
      </c>
      <c r="H21" s="138">
        <f t="shared" si="1"/>
        <v>0</v>
      </c>
      <c r="I21" s="74">
        <f t="shared" si="2"/>
        <v>0</v>
      </c>
      <c r="J21" s="1"/>
      <c r="K21" s="1"/>
      <c r="L21" s="1"/>
      <c r="M21" s="1"/>
      <c r="N21" s="1"/>
      <c r="O21" s="1"/>
      <c r="P21" s="1"/>
      <c r="Q21" s="1"/>
      <c r="R21" s="177" t="s">
        <v>116</v>
      </c>
      <c r="S21" s="170" t="s">
        <v>117</v>
      </c>
      <c r="T21" s="176" t="s">
        <v>118</v>
      </c>
    </row>
    <row r="22" spans="1:20" ht="15" thickBot="1" x14ac:dyDescent="0.45">
      <c r="A22" s="1"/>
      <c r="B22" s="70">
        <f>'Beispiel-Rezetptur (1)'!B21</f>
        <v>0</v>
      </c>
      <c r="C22" s="71" t="s">
        <v>115</v>
      </c>
      <c r="D22" s="72" t="s">
        <v>115</v>
      </c>
      <c r="E22" s="75" t="str">
        <f t="shared" si="0"/>
        <v>[weitere][weitere]</v>
      </c>
      <c r="F22" s="73">
        <f>'Beispiel-Rezetptur (1)'!E2</f>
        <v>0</v>
      </c>
      <c r="G22" s="138">
        <f>VLOOKUP(E22,Datensatz!$A$3:$H$10500,8,0)*F22*POWER(10,-6)</f>
        <v>0</v>
      </c>
      <c r="H22" s="138">
        <f t="shared" si="1"/>
        <v>0</v>
      </c>
      <c r="I22" s="74">
        <f>G22/$G$24</f>
        <v>0</v>
      </c>
      <c r="J22" s="1"/>
      <c r="K22" s="1"/>
      <c r="L22" s="1"/>
      <c r="M22" s="1"/>
      <c r="N22" s="1"/>
      <c r="O22" s="1"/>
      <c r="P22" s="1"/>
      <c r="Q22" s="1"/>
      <c r="R22" s="177" t="s">
        <v>119</v>
      </c>
      <c r="S22" s="170" t="s">
        <v>120</v>
      </c>
      <c r="T22" s="172"/>
    </row>
    <row r="23" spans="1:20" ht="15" thickBot="1" x14ac:dyDescent="0.45">
      <c r="A23" s="1"/>
      <c r="B23" s="70">
        <f>'Beispiel-Rezetptur (1)'!B22</f>
        <v>0</v>
      </c>
      <c r="C23" s="71" t="s">
        <v>115</v>
      </c>
      <c r="D23" s="72" t="s">
        <v>115</v>
      </c>
      <c r="E23" s="75" t="str">
        <f>C23&amp;D23</f>
        <v>[weitere][weitere]</v>
      </c>
      <c r="F23" s="73">
        <f>'Beispiel-Rezetptur (1)'!E22</f>
        <v>0</v>
      </c>
      <c r="G23" s="138">
        <f>VLOOKUP(E23,Datensatz!$A$3:$H$10500,8,0)*F23*POWER(10,-6)</f>
        <v>0</v>
      </c>
      <c r="H23" s="138">
        <f>G23*0.51</f>
        <v>0</v>
      </c>
      <c r="I23" s="74">
        <f>G23/$G$24</f>
        <v>0</v>
      </c>
      <c r="J23" s="1"/>
      <c r="K23" s="1"/>
      <c r="L23" s="1"/>
      <c r="M23" s="1"/>
      <c r="N23" s="1"/>
      <c r="R23" s="177" t="s">
        <v>121</v>
      </c>
      <c r="S23" s="170" t="s">
        <v>122</v>
      </c>
      <c r="T23" s="178" t="s">
        <v>123</v>
      </c>
    </row>
    <row r="24" spans="1:20" ht="15" thickBot="1" x14ac:dyDescent="0.45">
      <c r="A24" s="1"/>
      <c r="B24" s="193"/>
      <c r="C24" s="194"/>
      <c r="D24" s="195" t="s">
        <v>124</v>
      </c>
      <c r="E24" s="195"/>
      <c r="F24" s="196">
        <f>SUM(F7:F23)</f>
        <v>596.70000000000005</v>
      </c>
      <c r="G24" s="218">
        <f>SUMIF(G7:G23,"&gt;0")</f>
        <v>6.7875940237044293E-11</v>
      </c>
      <c r="H24" s="218">
        <f>SUMIF(H7:H23,"&gt;0")</f>
        <v>3.4616729520892593E-11</v>
      </c>
      <c r="I24" s="197">
        <f>SUMIF(I7:I23,"&gt;0")</f>
        <v>1.0000000000000004</v>
      </c>
      <c r="J24" s="1"/>
      <c r="K24" s="1"/>
      <c r="L24" s="1"/>
      <c r="M24" s="1"/>
      <c r="N24" s="1"/>
      <c r="O24" s="1"/>
      <c r="P24" s="1"/>
      <c r="Q24" s="1"/>
      <c r="R24" s="177" t="s">
        <v>125</v>
      </c>
      <c r="S24" s="179"/>
      <c r="T24" s="171" t="s">
        <v>126</v>
      </c>
    </row>
    <row r="25" spans="1:20" x14ac:dyDescent="0.4">
      <c r="A25" s="1"/>
      <c r="B25" s="1"/>
      <c r="C25" s="1"/>
      <c r="D25" s="1"/>
      <c r="E25" s="1"/>
      <c r="F25" s="1"/>
      <c r="G25" s="1"/>
      <c r="H25" s="1"/>
      <c r="I25" s="1"/>
      <c r="J25" s="1"/>
      <c r="K25" s="1"/>
      <c r="L25" s="1"/>
      <c r="M25" s="1"/>
      <c r="N25" s="1"/>
      <c r="O25" s="1"/>
      <c r="P25" s="1"/>
      <c r="Q25" s="1"/>
      <c r="R25" s="177" t="s">
        <v>127</v>
      </c>
      <c r="S25" s="179"/>
      <c r="T25" s="175" t="s">
        <v>128</v>
      </c>
    </row>
    <row r="26" spans="1:20" ht="17.600000000000001" x14ac:dyDescent="0.4">
      <c r="A26" s="1"/>
      <c r="B26" s="376" t="s">
        <v>129</v>
      </c>
      <c r="C26" s="376"/>
      <c r="D26" s="376"/>
      <c r="E26" s="376"/>
      <c r="F26" s="376"/>
      <c r="G26" s="376"/>
      <c r="H26" s="376"/>
      <c r="I26" s="376"/>
      <c r="J26" s="1"/>
      <c r="K26" s="1"/>
      <c r="L26" s="1"/>
      <c r="M26" s="1"/>
      <c r="N26" s="1"/>
      <c r="O26" s="1"/>
      <c r="P26" s="1"/>
      <c r="Q26" s="1"/>
      <c r="R26" s="177" t="s">
        <v>130</v>
      </c>
      <c r="S26" s="179"/>
      <c r="T26" s="176" t="s">
        <v>131</v>
      </c>
    </row>
    <row r="27" spans="1:20" ht="15" thickBot="1" x14ac:dyDescent="0.45">
      <c r="A27" s="1"/>
      <c r="B27" s="1"/>
      <c r="C27" s="1"/>
      <c r="D27" s="1"/>
      <c r="E27" s="1"/>
      <c r="F27" s="1"/>
      <c r="G27" s="1"/>
      <c r="H27" s="1"/>
      <c r="I27" s="1"/>
      <c r="J27" s="1"/>
      <c r="K27" s="1"/>
      <c r="L27" s="1"/>
      <c r="M27" s="1"/>
      <c r="N27" s="1"/>
      <c r="O27" s="1"/>
      <c r="P27" s="1"/>
      <c r="Q27" s="1"/>
      <c r="R27" s="177" t="s">
        <v>132</v>
      </c>
      <c r="S27" s="179"/>
      <c r="T27" s="176" t="s">
        <v>133</v>
      </c>
    </row>
    <row r="28" spans="1:20" ht="27.65" customHeight="1" thickBot="1" x14ac:dyDescent="0.45">
      <c r="A28" s="1"/>
      <c r="B28" s="377" t="s">
        <v>51</v>
      </c>
      <c r="C28" s="379" t="s">
        <v>52</v>
      </c>
      <c r="D28" s="379" t="s">
        <v>53</v>
      </c>
      <c r="E28" s="190" t="s">
        <v>54</v>
      </c>
      <c r="F28" s="379" t="s">
        <v>33</v>
      </c>
      <c r="G28" s="381" t="s">
        <v>55</v>
      </c>
      <c r="H28" s="382"/>
      <c r="I28" s="383" t="s">
        <v>134</v>
      </c>
      <c r="J28" s="1"/>
      <c r="K28" s="1"/>
      <c r="L28" s="1"/>
      <c r="M28" s="1"/>
      <c r="N28" s="1"/>
      <c r="O28" s="1"/>
      <c r="P28" s="1"/>
      <c r="Q28" s="1"/>
      <c r="R28" s="233" t="s">
        <v>135</v>
      </c>
      <c r="S28" s="180"/>
      <c r="T28" s="234" t="s">
        <v>136</v>
      </c>
    </row>
    <row r="29" spans="1:20" ht="49.95" customHeight="1" thickBot="1" x14ac:dyDescent="0.45">
      <c r="A29" s="1"/>
      <c r="B29" s="378"/>
      <c r="C29" s="380"/>
      <c r="D29" s="380"/>
      <c r="E29" s="191"/>
      <c r="F29" s="380"/>
      <c r="G29" s="192" t="s">
        <v>57</v>
      </c>
      <c r="H29" s="192" t="s">
        <v>58</v>
      </c>
      <c r="I29" s="384"/>
      <c r="J29" s="1"/>
      <c r="K29" s="1"/>
      <c r="L29" s="1"/>
      <c r="M29" s="1"/>
      <c r="N29" s="1"/>
      <c r="O29" s="1"/>
      <c r="P29" s="1"/>
      <c r="Q29" s="1"/>
    </row>
    <row r="30" spans="1:20" x14ac:dyDescent="0.4">
      <c r="A30" s="1"/>
      <c r="B30" s="76" t="str">
        <f>B7</f>
        <v>Wraps,Weizen</v>
      </c>
      <c r="C30" s="71" t="str">
        <f>C7</f>
        <v>Weizen</v>
      </c>
      <c r="D30" s="72" t="str">
        <f>D7</f>
        <v>Deutschland</v>
      </c>
      <c r="E30" s="72" t="str">
        <f t="shared" ref="E30:E46" si="3">C30&amp;D30</f>
        <v>WeizenDeutschland</v>
      </c>
      <c r="F30" s="73">
        <f>F7</f>
        <v>96</v>
      </c>
      <c r="G30" s="138">
        <f>VLOOKUP(E30,Datensatz!$A$3:$H$10500,8,0)*F30*POWER(10,-6)</f>
        <v>8.3378467199999991E-12</v>
      </c>
      <c r="H30" s="138">
        <f t="shared" ref="H30:H44" si="4">G30*0.51</f>
        <v>4.2523018271999997E-12</v>
      </c>
      <c r="I30" s="77">
        <f t="shared" ref="I30:I46" si="5">G30/$G$47</f>
        <v>0.16555143470100264</v>
      </c>
      <c r="J30" s="1"/>
      <c r="K30" s="1"/>
      <c r="L30" s="1"/>
      <c r="M30" s="1"/>
      <c r="N30" s="1"/>
      <c r="O30" s="1"/>
      <c r="P30" s="1"/>
      <c r="Q30" s="1"/>
    </row>
    <row r="31" spans="1:20" x14ac:dyDescent="0.4">
      <c r="A31" s="1"/>
      <c r="B31" s="70" t="str">
        <f t="shared" ref="B31:D46" si="6">B8</f>
        <v>Rapsöl</v>
      </c>
      <c r="C31" s="71" t="str">
        <f t="shared" si="6"/>
        <v>Rapsöl</v>
      </c>
      <c r="D31" s="72" t="str">
        <f t="shared" si="6"/>
        <v>Deutschland</v>
      </c>
      <c r="E31" s="72" t="str">
        <f t="shared" si="3"/>
        <v>RapsölDeutschland</v>
      </c>
      <c r="F31" s="73">
        <f t="shared" ref="F31:F46" si="7">F8</f>
        <v>10</v>
      </c>
      <c r="G31" s="138">
        <f>VLOOKUP(E31,Datensatz!$A$3:$H$10500,8,0)*F31*POWER(10,-6)</f>
        <v>3.7839006599999997E-12</v>
      </c>
      <c r="H31" s="138">
        <f t="shared" si="4"/>
        <v>1.9297893366E-12</v>
      </c>
      <c r="I31" s="74">
        <f t="shared" si="5"/>
        <v>7.5130930570653467E-2</v>
      </c>
      <c r="J31" s="1"/>
      <c r="K31" s="1"/>
      <c r="L31" s="1"/>
      <c r="M31" s="1"/>
      <c r="N31" s="1"/>
      <c r="O31" s="1"/>
      <c r="P31" s="1"/>
      <c r="Q31" s="1"/>
    </row>
    <row r="32" spans="1:20" x14ac:dyDescent="0.4">
      <c r="A32" s="1"/>
      <c r="B32" s="70" t="str">
        <f t="shared" si="6"/>
        <v>Hackfleisch,Rind</v>
      </c>
      <c r="C32" s="71" t="s">
        <v>116</v>
      </c>
      <c r="D32" s="72" t="s">
        <v>137</v>
      </c>
      <c r="E32" s="72" t="str">
        <f t="shared" si="3"/>
        <v>TofuFrankreich</v>
      </c>
      <c r="F32" s="73">
        <v>100</v>
      </c>
      <c r="G32" s="138">
        <f>VLOOKUP(E32,Datensatz!$A$3:$H$10500,8,0)*F32*POWER(10,-6)</f>
        <v>7.2138680000000011E-12</v>
      </c>
      <c r="H32" s="138">
        <f t="shared" si="4"/>
        <v>3.6790726800000006E-12</v>
      </c>
      <c r="I32" s="74">
        <f t="shared" si="5"/>
        <v>0.14323436700736719</v>
      </c>
      <c r="J32" s="1"/>
      <c r="K32" s="1"/>
      <c r="L32" s="1"/>
      <c r="M32" s="1"/>
      <c r="N32" s="1"/>
      <c r="O32" s="1"/>
      <c r="P32" s="1"/>
      <c r="Q32" s="1"/>
    </row>
    <row r="33" spans="1:17" x14ac:dyDescent="0.4">
      <c r="A33" s="1"/>
      <c r="B33" s="70" t="str">
        <f t="shared" si="6"/>
        <v>Zwiebel</v>
      </c>
      <c r="C33" s="71" t="str">
        <f t="shared" si="6"/>
        <v>Zwiebeln, Schalotten, grün</v>
      </c>
      <c r="D33" s="72" t="str">
        <f t="shared" si="6"/>
        <v>Niederlande</v>
      </c>
      <c r="E33" s="72" t="str">
        <f t="shared" si="3"/>
        <v>Zwiebeln, Schalotten, grünNiederlande</v>
      </c>
      <c r="F33" s="73">
        <f t="shared" si="7"/>
        <v>50</v>
      </c>
      <c r="G33" s="138">
        <f>VLOOKUP(E33,Datensatz!$A$3:$H$10500,8,0)*F33*POWER(10,-6)</f>
        <v>3.6108319999999994E-13</v>
      </c>
      <c r="H33" s="138">
        <f t="shared" si="4"/>
        <v>1.8415243199999997E-13</v>
      </c>
      <c r="I33" s="74">
        <f t="shared" si="5"/>
        <v>7.1694579924382528E-3</v>
      </c>
      <c r="J33" s="1"/>
      <c r="K33" s="1"/>
      <c r="L33" s="1"/>
      <c r="M33" s="1"/>
      <c r="N33" s="1"/>
      <c r="O33" s="1"/>
      <c r="P33" s="1"/>
      <c r="Q33" s="1"/>
    </row>
    <row r="34" spans="1:17" x14ac:dyDescent="0.4">
      <c r="A34" s="1"/>
      <c r="B34" s="70" t="str">
        <f t="shared" si="6"/>
        <v>Knoblauch</v>
      </c>
      <c r="C34" s="71" t="str">
        <f t="shared" si="6"/>
        <v>Knoblauch</v>
      </c>
      <c r="D34" s="72" t="str">
        <f t="shared" si="6"/>
        <v>China, zentral</v>
      </c>
      <c r="E34" s="72" t="str">
        <f t="shared" si="3"/>
        <v>KnoblauchChina, zentral</v>
      </c>
      <c r="F34" s="73">
        <f t="shared" si="7"/>
        <v>1</v>
      </c>
      <c r="G34" s="138">
        <f>VLOOKUP(E34,Datensatz!$A$3:$H$10500,8,0)*F34*POWER(10,-6)</f>
        <v>1.5197779999999999E-13</v>
      </c>
      <c r="H34" s="138">
        <f t="shared" si="4"/>
        <v>7.7508678000000001E-14</v>
      </c>
      <c r="I34" s="74">
        <f t="shared" si="5"/>
        <v>3.0175827977684433E-3</v>
      </c>
      <c r="J34" s="1"/>
      <c r="K34" s="1"/>
      <c r="L34" s="1"/>
      <c r="M34" s="1"/>
      <c r="N34" s="1"/>
      <c r="O34" s="1"/>
      <c r="P34" s="1"/>
      <c r="Q34" s="1"/>
    </row>
    <row r="35" spans="1:17" x14ac:dyDescent="0.4">
      <c r="A35" s="1"/>
      <c r="B35" s="70" t="str">
        <f t="shared" si="6"/>
        <v>Paprikamix</v>
      </c>
      <c r="C35" s="71" t="str">
        <f t="shared" si="6"/>
        <v>Paprika und Chillies, grün</v>
      </c>
      <c r="D35" s="72" t="str">
        <f t="shared" si="6"/>
        <v>Spanien</v>
      </c>
      <c r="E35" s="72" t="str">
        <f t="shared" si="3"/>
        <v>Paprika und Chillies, grünSpanien</v>
      </c>
      <c r="F35" s="73">
        <f t="shared" si="7"/>
        <v>35</v>
      </c>
      <c r="G35" s="138">
        <f>VLOOKUP(E35,Datensatz!$A$3:$H$10500,8,0)*F35*POWER(10,-6)</f>
        <v>2.2264661999999997E-12</v>
      </c>
      <c r="H35" s="138">
        <f t="shared" si="4"/>
        <v>1.1354977619999999E-12</v>
      </c>
      <c r="I35" s="74">
        <f t="shared" si="5"/>
        <v>4.4207417826372497E-2</v>
      </c>
      <c r="J35" s="1"/>
      <c r="K35" s="1"/>
      <c r="L35" s="1"/>
      <c r="M35" s="1"/>
      <c r="N35" s="1"/>
      <c r="O35" s="1"/>
      <c r="P35" s="1"/>
      <c r="Q35" s="1"/>
    </row>
    <row r="36" spans="1:17" x14ac:dyDescent="0.4">
      <c r="A36" s="1"/>
      <c r="B36" s="70" t="str">
        <f t="shared" si="6"/>
        <v>Tomaten,Würfel</v>
      </c>
      <c r="C36" s="71" t="str">
        <f t="shared" si="6"/>
        <v>Tomaten</v>
      </c>
      <c r="D36" s="72" t="str">
        <f t="shared" si="6"/>
        <v>Italien</v>
      </c>
      <c r="E36" s="72" t="str">
        <f t="shared" si="3"/>
        <v>TomatenItalien</v>
      </c>
      <c r="F36" s="73">
        <f t="shared" si="7"/>
        <v>75</v>
      </c>
      <c r="G36" s="138">
        <f>VLOOKUP(E36,Datensatz!$A$3:$H$10500,8,0)*F36*POWER(10,-6)</f>
        <v>3.6679485000000003E-12</v>
      </c>
      <c r="H36" s="138">
        <f t="shared" si="4"/>
        <v>1.8706537350000001E-12</v>
      </c>
      <c r="I36" s="74">
        <f t="shared" si="5"/>
        <v>7.2828651926140311E-2</v>
      </c>
      <c r="J36" s="1"/>
      <c r="K36" s="1"/>
      <c r="L36" s="1"/>
      <c r="M36" s="1"/>
      <c r="N36" s="1"/>
      <c r="O36" s="1"/>
      <c r="P36" s="1"/>
      <c r="Q36" s="1"/>
    </row>
    <row r="37" spans="1:17" x14ac:dyDescent="0.4">
      <c r="A37" s="1"/>
      <c r="B37" s="70" t="str">
        <f t="shared" si="6"/>
        <v>Cayennepfeffer</v>
      </c>
      <c r="C37" s="71" t="str">
        <f t="shared" si="6"/>
        <v>Paprika-/Chillipulver</v>
      </c>
      <c r="D37" s="72" t="str">
        <f t="shared" si="6"/>
        <v>Indien</v>
      </c>
      <c r="E37" s="72" t="str">
        <f t="shared" si="3"/>
        <v>Paprika-/ChillipulverIndien</v>
      </c>
      <c r="F37" s="73">
        <f t="shared" si="7"/>
        <v>0.2</v>
      </c>
      <c r="G37" s="138">
        <f>VLOOKUP(E37,Datensatz!$A$3:$H$10500,8,0)*F37*POWER(10,-6)</f>
        <v>2.0923989999999994E-13</v>
      </c>
      <c r="H37" s="138">
        <f t="shared" si="4"/>
        <v>1.0671234899999997E-13</v>
      </c>
      <c r="I37" s="74">
        <f t="shared" si="5"/>
        <v>4.1545457484368714E-3</v>
      </c>
      <c r="J37" s="1"/>
      <c r="K37" s="1"/>
      <c r="L37" s="1"/>
      <c r="M37" s="1"/>
      <c r="N37" s="1"/>
      <c r="O37" s="1"/>
      <c r="P37" s="1"/>
      <c r="Q37" s="1"/>
    </row>
    <row r="38" spans="1:17" x14ac:dyDescent="0.4">
      <c r="A38" s="1"/>
      <c r="B38" s="70" t="str">
        <f t="shared" si="6"/>
        <v>Eisbergsalat</v>
      </c>
      <c r="C38" s="71" t="str">
        <f t="shared" si="6"/>
        <v>Kopfsalat und Chicorée</v>
      </c>
      <c r="D38" s="72" t="str">
        <f t="shared" si="6"/>
        <v>Niederlande</v>
      </c>
      <c r="E38" s="72" t="str">
        <f t="shared" si="3"/>
        <v>Kopfsalat und ChicoréeNiederlande</v>
      </c>
      <c r="F38" s="73">
        <f t="shared" si="7"/>
        <v>48</v>
      </c>
      <c r="G38" s="138">
        <f>VLOOKUP(E38,Datensatz!$A$3:$H$10500,8,0)*F38*POWER(10,-6)</f>
        <v>3.4967039999999999E-13</v>
      </c>
      <c r="H38" s="138">
        <f t="shared" si="4"/>
        <v>1.7833190399999999E-13</v>
      </c>
      <c r="I38" s="74">
        <f t="shared" si="5"/>
        <v>6.9428520739792969E-3</v>
      </c>
      <c r="J38" s="1"/>
      <c r="K38" s="1"/>
      <c r="L38" s="1"/>
      <c r="M38" s="1"/>
      <c r="N38" s="1"/>
      <c r="O38" s="1"/>
      <c r="P38" s="1"/>
      <c r="Q38" s="1"/>
    </row>
    <row r="39" spans="1:17" x14ac:dyDescent="0.4">
      <c r="A39" s="1"/>
      <c r="B39" s="70" t="str">
        <f t="shared" si="6"/>
        <v>Gurke</v>
      </c>
      <c r="C39" s="71" t="str">
        <f t="shared" si="6"/>
        <v>Gurken und Gewürzgurken</v>
      </c>
      <c r="D39" s="72" t="str">
        <f t="shared" si="6"/>
        <v>Niederlande</v>
      </c>
      <c r="E39" s="72" t="str">
        <f t="shared" si="3"/>
        <v>Gurken und GewürzgurkenNiederlande</v>
      </c>
      <c r="F39" s="73">
        <f t="shared" si="7"/>
        <v>80</v>
      </c>
      <c r="G39" s="138">
        <f>VLOOKUP(E39,Datensatz!$A$3:$H$10500,8,0)*F39*POWER(10,-6)</f>
        <v>3.3362719999999999E-14</v>
      </c>
      <c r="H39" s="138">
        <f t="shared" si="4"/>
        <v>1.70149872E-14</v>
      </c>
      <c r="I39" s="74">
        <f t="shared" si="5"/>
        <v>6.6243076264273606E-4</v>
      </c>
      <c r="J39" s="1"/>
      <c r="K39" s="1"/>
      <c r="L39" s="1"/>
      <c r="M39" s="1"/>
      <c r="N39" s="1"/>
      <c r="O39" s="1"/>
      <c r="P39" s="1"/>
      <c r="Q39" s="1"/>
    </row>
    <row r="40" spans="1:17" x14ac:dyDescent="0.4">
      <c r="A40" s="1"/>
      <c r="B40" s="70" t="str">
        <f t="shared" si="6"/>
        <v>Quark, mager</v>
      </c>
      <c r="C40" s="71" t="str">
        <f t="shared" si="6"/>
        <v>Quark, mager (10 % F.i.Tr.)</v>
      </c>
      <c r="D40" s="72" t="str">
        <f t="shared" si="6"/>
        <v>Keine</v>
      </c>
      <c r="E40" s="72" t="str">
        <f t="shared" si="3"/>
        <v>Quark, mager (10 % F.i.Tr.)Keine</v>
      </c>
      <c r="F40" s="73">
        <f t="shared" si="7"/>
        <v>60</v>
      </c>
      <c r="G40" s="138">
        <f>VLOOKUP(E40,Datensatz!$A$3:$H$10500,8,0)*F40*POWER(10,-6)</f>
        <v>2.2051495230271677E-11</v>
      </c>
      <c r="H40" s="138">
        <f t="shared" si="4"/>
        <v>1.1246262567438556E-11</v>
      </c>
      <c r="I40" s="74">
        <f t="shared" si="5"/>
        <v>0.4378416628740559</v>
      </c>
      <c r="J40" s="1"/>
      <c r="K40" s="1"/>
      <c r="L40" s="1"/>
      <c r="M40" s="1"/>
      <c r="N40" s="1"/>
      <c r="O40" s="1"/>
      <c r="P40" s="1"/>
      <c r="Q40" s="1"/>
    </row>
    <row r="41" spans="1:17" x14ac:dyDescent="0.4">
      <c r="A41" s="1"/>
      <c r="B41" s="70" t="str">
        <f t="shared" si="6"/>
        <v>Milch</v>
      </c>
      <c r="C41" s="71" t="str">
        <f t="shared" si="6"/>
        <v>Milch</v>
      </c>
      <c r="D41" s="72" t="str">
        <f t="shared" si="6"/>
        <v>Keine</v>
      </c>
      <c r="E41" s="72" t="str">
        <f t="shared" si="3"/>
        <v>MilchKeine</v>
      </c>
      <c r="F41" s="73">
        <f t="shared" si="7"/>
        <v>20</v>
      </c>
      <c r="G41" s="138">
        <f>VLOOKUP(E41,Datensatz!$A$3:$H$10500,8,0)*F41*POWER(10,-6)</f>
        <v>1.8376246025226398E-12</v>
      </c>
      <c r="H41" s="138">
        <f t="shared" si="4"/>
        <v>9.3718854728654622E-13</v>
      </c>
      <c r="I41" s="74">
        <f t="shared" si="5"/>
        <v>3.6486805239504663E-2</v>
      </c>
      <c r="J41" s="1"/>
      <c r="K41" s="1"/>
      <c r="L41" s="1"/>
      <c r="M41" s="1"/>
      <c r="Q41" s="1"/>
    </row>
    <row r="42" spans="1:17" x14ac:dyDescent="0.4">
      <c r="A42" s="1"/>
      <c r="B42" s="70" t="str">
        <f t="shared" si="6"/>
        <v>Knoblauch</v>
      </c>
      <c r="C42" s="71" t="str">
        <f t="shared" si="6"/>
        <v>Knoblauch</v>
      </c>
      <c r="D42" s="72" t="str">
        <f t="shared" si="6"/>
        <v>China, zentral</v>
      </c>
      <c r="E42" s="72" t="str">
        <f t="shared" si="3"/>
        <v>KnoblauchChina, zentral</v>
      </c>
      <c r="F42" s="73">
        <f t="shared" si="7"/>
        <v>0.5</v>
      </c>
      <c r="G42" s="138">
        <f>VLOOKUP(E42,Datensatz!$A$3:$H$10500,8,0)*F42*POWER(10,-6)</f>
        <v>7.5988899999999996E-14</v>
      </c>
      <c r="H42" s="138">
        <f t="shared" si="4"/>
        <v>3.8754339E-14</v>
      </c>
      <c r="I42" s="74">
        <f t="shared" si="5"/>
        <v>1.5087913988842217E-3</v>
      </c>
      <c r="J42" s="1"/>
      <c r="K42" s="1"/>
      <c r="L42" s="1"/>
      <c r="M42" s="1"/>
      <c r="Q42" s="1"/>
    </row>
    <row r="43" spans="1:17" x14ac:dyDescent="0.4">
      <c r="A43" s="1"/>
      <c r="B43" s="70" t="str">
        <f t="shared" si="6"/>
        <v>Paprika,geräuchert</v>
      </c>
      <c r="C43" s="71" t="str">
        <f t="shared" si="6"/>
        <v>Paprika und Chillies, grün</v>
      </c>
      <c r="D43" s="72" t="str">
        <f t="shared" si="6"/>
        <v>Spanien</v>
      </c>
      <c r="E43" s="72" t="str">
        <f t="shared" si="3"/>
        <v>Paprika und Chillies, grünSpanien</v>
      </c>
      <c r="F43" s="73">
        <f t="shared" si="7"/>
        <v>1</v>
      </c>
      <c r="G43" s="138">
        <f>VLOOKUP(E43,Datensatz!$A$3:$H$10500,8,0)*F43*POWER(10,-6)</f>
        <v>6.3613319999999989E-14</v>
      </c>
      <c r="H43" s="138">
        <f t="shared" si="4"/>
        <v>3.2442793199999994E-14</v>
      </c>
      <c r="I43" s="74">
        <f t="shared" si="5"/>
        <v>1.2630690807534999E-3</v>
      </c>
      <c r="J43" s="1"/>
      <c r="K43" s="1"/>
      <c r="L43" s="1"/>
      <c r="M43" s="1"/>
      <c r="Q43" s="1"/>
    </row>
    <row r="44" spans="1:17" x14ac:dyDescent="0.4">
      <c r="A44" s="1"/>
      <c r="B44" s="70">
        <f t="shared" si="6"/>
        <v>0</v>
      </c>
      <c r="C44" s="71" t="str">
        <f t="shared" si="6"/>
        <v>[weitere]</v>
      </c>
      <c r="D44" s="72" t="str">
        <f t="shared" si="6"/>
        <v>[weitere]</v>
      </c>
      <c r="E44" s="72" t="str">
        <f t="shared" si="3"/>
        <v>[weitere][weitere]</v>
      </c>
      <c r="F44" s="73">
        <f t="shared" si="7"/>
        <v>0</v>
      </c>
      <c r="G44" s="138">
        <f>VLOOKUP(E44,Datensatz!$A$3:$H$10500,8,0)*F44*POWER(10,-6)</f>
        <v>0</v>
      </c>
      <c r="H44" s="138">
        <f t="shared" si="4"/>
        <v>0</v>
      </c>
      <c r="I44" s="74">
        <f t="shared" si="5"/>
        <v>0</v>
      </c>
      <c r="J44" s="1"/>
      <c r="K44" s="1"/>
      <c r="Q44" s="1"/>
    </row>
    <row r="45" spans="1:17" x14ac:dyDescent="0.4">
      <c r="A45" s="1"/>
      <c r="B45" s="70">
        <f t="shared" si="6"/>
        <v>0</v>
      </c>
      <c r="C45" s="71" t="str">
        <f t="shared" si="6"/>
        <v>[weitere]</v>
      </c>
      <c r="D45" s="72" t="str">
        <f t="shared" si="6"/>
        <v>[weitere]</v>
      </c>
      <c r="E45" s="72" t="str">
        <f t="shared" si="3"/>
        <v>[weitere][weitere]</v>
      </c>
      <c r="F45" s="73">
        <f t="shared" si="7"/>
        <v>0</v>
      </c>
      <c r="G45" s="138">
        <f>VLOOKUP(E45,Datensatz!$A$3:$H$10500,8,0)*F45*POWER(10,-6)</f>
        <v>0</v>
      </c>
      <c r="H45" s="138">
        <f>G45*0.51</f>
        <v>0</v>
      </c>
      <c r="I45" s="74">
        <f t="shared" si="5"/>
        <v>0</v>
      </c>
      <c r="J45" s="1"/>
      <c r="K45" s="1"/>
      <c r="Q45" s="1"/>
    </row>
    <row r="46" spans="1:17" ht="15" thickBot="1" x14ac:dyDescent="0.45">
      <c r="A46" s="1"/>
      <c r="B46" s="70">
        <f t="shared" si="6"/>
        <v>0</v>
      </c>
      <c r="C46" s="71" t="str">
        <f t="shared" si="6"/>
        <v>[weitere]</v>
      </c>
      <c r="D46" s="72" t="str">
        <f t="shared" si="6"/>
        <v>[weitere]</v>
      </c>
      <c r="E46" s="72" t="str">
        <f t="shared" si="3"/>
        <v>[weitere][weitere]</v>
      </c>
      <c r="F46" s="73">
        <f t="shared" si="7"/>
        <v>0</v>
      </c>
      <c r="G46" s="138">
        <f>VLOOKUP(E46,Datensatz!$A$3:$H$10500,8,0)*F46*POWER(10,-6)</f>
        <v>0</v>
      </c>
      <c r="H46" s="138">
        <f>G46*0.51</f>
        <v>0</v>
      </c>
      <c r="I46" s="74">
        <f t="shared" si="5"/>
        <v>0</v>
      </c>
      <c r="J46" s="1"/>
      <c r="K46" s="1"/>
      <c r="O46" s="1"/>
      <c r="P46" s="1"/>
      <c r="Q46" s="1"/>
    </row>
    <row r="47" spans="1:17" ht="15" thickBot="1" x14ac:dyDescent="0.45">
      <c r="A47" s="1"/>
      <c r="B47" s="193"/>
      <c r="C47" s="194"/>
      <c r="D47" s="195" t="s">
        <v>124</v>
      </c>
      <c r="E47" s="195"/>
      <c r="F47" s="196">
        <f>SUM(F30:F46)</f>
        <v>576.70000000000005</v>
      </c>
      <c r="G47" s="218">
        <f>SUMIF(G30:G46,"&gt;0")</f>
        <v>5.0364086152794316E-11</v>
      </c>
      <c r="H47" s="218">
        <f>SUMIF(H30:H46,"&gt;0")</f>
        <v>2.5685683937925104E-11</v>
      </c>
      <c r="I47" s="197">
        <f>SUMIF(I30:I46,"&gt;0")</f>
        <v>0.99999999999999989</v>
      </c>
      <c r="J47" s="1"/>
      <c r="K47" s="1"/>
      <c r="O47" s="1"/>
      <c r="P47" s="1"/>
      <c r="Q47" s="1"/>
    </row>
    <row r="48" spans="1:17" x14ac:dyDescent="0.4">
      <c r="A48" s="1"/>
      <c r="B48" s="1"/>
      <c r="C48" s="1"/>
      <c r="D48" s="1"/>
      <c r="E48" s="1"/>
      <c r="F48" s="1"/>
      <c r="G48" s="1"/>
      <c r="H48" s="1"/>
      <c r="I48" s="1"/>
      <c r="J48" s="1"/>
      <c r="K48" s="1"/>
      <c r="L48" s="366" t="s">
        <v>138</v>
      </c>
      <c r="M48" s="367"/>
      <c r="N48" s="151" t="s">
        <v>139</v>
      </c>
      <c r="O48" s="152" t="s">
        <v>140</v>
      </c>
      <c r="P48" s="1"/>
      <c r="Q48" s="1"/>
    </row>
    <row r="49" spans="1:15" x14ac:dyDescent="0.4">
      <c r="A49" s="1"/>
      <c r="B49" s="1"/>
      <c r="C49" s="1"/>
      <c r="D49" s="1"/>
      <c r="E49" s="1"/>
      <c r="F49" s="1"/>
      <c r="G49" s="1"/>
      <c r="H49" s="1"/>
      <c r="I49" s="1"/>
      <c r="J49" s="1"/>
      <c r="K49" s="1"/>
      <c r="L49" s="368" t="s">
        <v>141</v>
      </c>
      <c r="M49" s="369"/>
      <c r="N49" s="155">
        <f>($G$24-$M$7)/$G$24</f>
        <v>0.90374596196359325</v>
      </c>
      <c r="O49" s="156">
        <f>($H$24-$M$7)/$H$24</f>
        <v>0.81126659208547691</v>
      </c>
    </row>
    <row r="50" spans="1:15" x14ac:dyDescent="0.4">
      <c r="L50" s="370" t="s">
        <v>142</v>
      </c>
      <c r="M50" s="371"/>
      <c r="N50" s="78">
        <f>($G$24-$M$8)/$G$24</f>
        <v>0.75936490490898323</v>
      </c>
      <c r="O50" s="157">
        <f>($H$24-$M$8)/$H$24</f>
        <v>0.5281664802136925</v>
      </c>
    </row>
    <row r="51" spans="1:15" x14ac:dyDescent="0.4">
      <c r="L51" s="372" t="s">
        <v>143</v>
      </c>
      <c r="M51" s="373"/>
      <c r="N51" s="79">
        <f>($G$24-$M$9)/$G$24</f>
        <v>0.51872980981796624</v>
      </c>
      <c r="O51" s="158">
        <f>($H$24-$M$9)/$H$24</f>
        <v>5.6332960427384914E-2</v>
      </c>
    </row>
    <row r="52" spans="1:15" x14ac:dyDescent="0.4">
      <c r="L52" s="374" t="s">
        <v>73</v>
      </c>
      <c r="M52" s="375"/>
      <c r="N52" s="161">
        <f>($G$24-$M$10)/$G$24</f>
        <v>3.7459619635932508E-2</v>
      </c>
      <c r="O52" s="162">
        <f>($H$24-$M$10)/$H$24</f>
        <v>-0.88733407914523021</v>
      </c>
    </row>
    <row r="53" spans="1:15" ht="15" thickBot="1" x14ac:dyDescent="0.45">
      <c r="L53" s="362" t="s">
        <v>144</v>
      </c>
      <c r="M53" s="363"/>
      <c r="N53" s="153">
        <f>($G$24-$M$11)/$G$24</f>
        <v>-0.92508076072813494</v>
      </c>
      <c r="O53" s="154">
        <f>($H$24-$M$11)/$H$24</f>
        <v>-2.7746681582904604</v>
      </c>
    </row>
    <row r="54" spans="1:15" x14ac:dyDescent="0.4">
      <c r="L54" s="364" t="s">
        <v>145</v>
      </c>
      <c r="M54" s="365"/>
      <c r="N54" s="159">
        <f>($G$24-$G$47)/$G$24</f>
        <v>0.25799795955817384</v>
      </c>
      <c r="O54" s="160">
        <f>($H$24-$H$47)/$H$24</f>
        <v>0.25799795955817384</v>
      </c>
    </row>
  </sheetData>
  <sheetProtection algorithmName="SHA-512" hashValue="bBvaQ75SKnNh3dyCGeHvLcQCsrlEs2SEQrlALLBPi13rW0hfMe4KWSiwfu/TxHEV3vPMnz2SU3tDvMacbX+AQw==" saltValue="VmyHohOuiuhogxad8qCT4A==" spinCount="100000" sheet="1" objects="1" scenarios="1"/>
  <mergeCells count="28">
    <mergeCell ref="R9:R10"/>
    <mergeCell ref="S9:S10"/>
    <mergeCell ref="T9:T10"/>
    <mergeCell ref="K6:M6"/>
    <mergeCell ref="R3:T3"/>
    <mergeCell ref="R4:T8"/>
    <mergeCell ref="C1:G1"/>
    <mergeCell ref="C3:I3"/>
    <mergeCell ref="B5:B6"/>
    <mergeCell ref="C5:C6"/>
    <mergeCell ref="D5:D6"/>
    <mergeCell ref="F5:F6"/>
    <mergeCell ref="G5:H5"/>
    <mergeCell ref="I5:I6"/>
    <mergeCell ref="B26:I26"/>
    <mergeCell ref="B28:B29"/>
    <mergeCell ref="C28:C29"/>
    <mergeCell ref="D28:D29"/>
    <mergeCell ref="F28:F29"/>
    <mergeCell ref="G28:H28"/>
    <mergeCell ref="I28:I29"/>
    <mergeCell ref="L53:M53"/>
    <mergeCell ref="L54:M54"/>
    <mergeCell ref="L48:M48"/>
    <mergeCell ref="L49:M49"/>
    <mergeCell ref="L50:M50"/>
    <mergeCell ref="L51:M51"/>
    <mergeCell ref="L52:M52"/>
  </mergeCells>
  <conditionalFormatting sqref="B30">
    <cfRule type="cellIs" dxfId="781" priority="88" operator="notEqual">
      <formula>$B$7</formula>
    </cfRule>
  </conditionalFormatting>
  <conditionalFormatting sqref="B31">
    <cfRule type="cellIs" dxfId="780" priority="87" operator="notEqual">
      <formula>$B$8</formula>
    </cfRule>
  </conditionalFormatting>
  <conditionalFormatting sqref="B32">
    <cfRule type="cellIs" dxfId="779" priority="86" operator="notEqual">
      <formula>$B$9</formula>
    </cfRule>
  </conditionalFormatting>
  <conditionalFormatting sqref="B33">
    <cfRule type="cellIs" dxfId="778" priority="85" operator="notEqual">
      <formula>$B$10</formula>
    </cfRule>
  </conditionalFormatting>
  <conditionalFormatting sqref="B34">
    <cfRule type="cellIs" dxfId="777" priority="84" operator="notEqual">
      <formula>$B$11</formula>
    </cfRule>
  </conditionalFormatting>
  <conditionalFormatting sqref="B35">
    <cfRule type="cellIs" dxfId="776" priority="83" operator="notEqual">
      <formula>$B$12</formula>
    </cfRule>
  </conditionalFormatting>
  <conditionalFormatting sqref="B36">
    <cfRule type="cellIs" dxfId="775" priority="82" operator="notEqual">
      <formula>$B$13</formula>
    </cfRule>
  </conditionalFormatting>
  <conditionalFormatting sqref="B37">
    <cfRule type="cellIs" dxfId="774" priority="81" operator="notEqual">
      <formula>$B$14</formula>
    </cfRule>
  </conditionalFormatting>
  <conditionalFormatting sqref="B38">
    <cfRule type="cellIs" dxfId="773" priority="80" operator="notEqual">
      <formula>$B$15</formula>
    </cfRule>
  </conditionalFormatting>
  <conditionalFormatting sqref="B39">
    <cfRule type="cellIs" dxfId="772" priority="79" operator="notEqual">
      <formula>$B$16</formula>
    </cfRule>
  </conditionalFormatting>
  <conditionalFormatting sqref="B40">
    <cfRule type="cellIs" dxfId="771" priority="78" operator="notEqual">
      <formula>$B$17</formula>
    </cfRule>
  </conditionalFormatting>
  <conditionalFormatting sqref="B41">
    <cfRule type="cellIs" dxfId="770" priority="77" operator="notEqual">
      <formula>$B$18</formula>
    </cfRule>
  </conditionalFormatting>
  <conditionalFormatting sqref="B42">
    <cfRule type="cellIs" dxfId="769" priority="76" operator="notEqual">
      <formula>$B$19</formula>
    </cfRule>
  </conditionalFormatting>
  <conditionalFormatting sqref="B43">
    <cfRule type="cellIs" dxfId="768" priority="75" operator="notEqual">
      <formula>$B$20</formula>
    </cfRule>
  </conditionalFormatting>
  <conditionalFormatting sqref="B44">
    <cfRule type="cellIs" dxfId="767" priority="74" operator="notEqual">
      <formula>$B$21</formula>
    </cfRule>
  </conditionalFormatting>
  <conditionalFormatting sqref="B45:B46">
    <cfRule type="cellIs" dxfId="766" priority="73" operator="notEqual">
      <formula>$B$22</formula>
    </cfRule>
  </conditionalFormatting>
  <conditionalFormatting sqref="C30">
    <cfRule type="cellIs" dxfId="765" priority="72" operator="notEqual">
      <formula>$C$7</formula>
    </cfRule>
  </conditionalFormatting>
  <conditionalFormatting sqref="C31">
    <cfRule type="cellIs" dxfId="764" priority="71" operator="notEqual">
      <formula>$C$8</formula>
    </cfRule>
  </conditionalFormatting>
  <conditionalFormatting sqref="C32">
    <cfRule type="cellIs" dxfId="763" priority="70" operator="notEqual">
      <formula>$C$9</formula>
    </cfRule>
  </conditionalFormatting>
  <conditionalFormatting sqref="C33">
    <cfRule type="cellIs" dxfId="762" priority="69" operator="notEqual">
      <formula>$C$10</formula>
    </cfRule>
  </conditionalFormatting>
  <conditionalFormatting sqref="C34">
    <cfRule type="cellIs" dxfId="761" priority="68" operator="notEqual">
      <formula>$C$11</formula>
    </cfRule>
  </conditionalFormatting>
  <conditionalFormatting sqref="C35">
    <cfRule type="cellIs" dxfId="760" priority="67" operator="notEqual">
      <formula>$C$12</formula>
    </cfRule>
  </conditionalFormatting>
  <conditionalFormatting sqref="C36">
    <cfRule type="cellIs" dxfId="759" priority="66" operator="notEqual">
      <formula>$C$13</formula>
    </cfRule>
  </conditionalFormatting>
  <conditionalFormatting sqref="C37">
    <cfRule type="cellIs" dxfId="758" priority="65" operator="notEqual">
      <formula>$C$14</formula>
    </cfRule>
  </conditionalFormatting>
  <conditionalFormatting sqref="C38">
    <cfRule type="cellIs" dxfId="757" priority="64" operator="notEqual">
      <formula>$C$15</formula>
    </cfRule>
  </conditionalFormatting>
  <conditionalFormatting sqref="C39">
    <cfRule type="cellIs" dxfId="756" priority="63" operator="notEqual">
      <formula>$C$16</formula>
    </cfRule>
  </conditionalFormatting>
  <conditionalFormatting sqref="C40">
    <cfRule type="cellIs" dxfId="755" priority="62" operator="notEqual">
      <formula>$C$17</formula>
    </cfRule>
  </conditionalFormatting>
  <conditionalFormatting sqref="C41">
    <cfRule type="cellIs" dxfId="754" priority="61" operator="notEqual">
      <formula>$C$18</formula>
    </cfRule>
  </conditionalFormatting>
  <conditionalFormatting sqref="C42">
    <cfRule type="cellIs" dxfId="753" priority="60" operator="notEqual">
      <formula>$C$19</formula>
    </cfRule>
  </conditionalFormatting>
  <conditionalFormatting sqref="C43">
    <cfRule type="cellIs" dxfId="752" priority="59" operator="notEqual">
      <formula>$C$20</formula>
    </cfRule>
  </conditionalFormatting>
  <conditionalFormatting sqref="C44">
    <cfRule type="cellIs" dxfId="751" priority="58" operator="notEqual">
      <formula>$C$21</formula>
    </cfRule>
  </conditionalFormatting>
  <conditionalFormatting sqref="C45:C46">
    <cfRule type="cellIs" dxfId="750" priority="57" operator="notEqual">
      <formula>$C$22</formula>
    </cfRule>
  </conditionalFormatting>
  <conditionalFormatting sqref="D30">
    <cfRule type="cellIs" dxfId="749" priority="56" operator="notEqual">
      <formula>$D$7</formula>
    </cfRule>
  </conditionalFormatting>
  <conditionalFormatting sqref="D31">
    <cfRule type="cellIs" dxfId="748" priority="55" operator="notEqual">
      <formula>$D$8</formula>
    </cfRule>
  </conditionalFormatting>
  <conditionalFormatting sqref="D32">
    <cfRule type="cellIs" dxfId="747" priority="54" operator="notEqual">
      <formula>$D$9</formula>
    </cfRule>
  </conditionalFormatting>
  <conditionalFormatting sqref="D33">
    <cfRule type="cellIs" dxfId="746" priority="53" operator="notEqual">
      <formula>$D$10</formula>
    </cfRule>
  </conditionalFormatting>
  <conditionalFormatting sqref="D34">
    <cfRule type="cellIs" dxfId="745" priority="52" operator="notEqual">
      <formula>$D$11</formula>
    </cfRule>
  </conditionalFormatting>
  <conditionalFormatting sqref="D35">
    <cfRule type="cellIs" dxfId="744" priority="51" operator="notEqual">
      <formula>$D$12</formula>
    </cfRule>
  </conditionalFormatting>
  <conditionalFormatting sqref="D36">
    <cfRule type="cellIs" dxfId="743" priority="50" operator="notEqual">
      <formula>$D$13</formula>
    </cfRule>
  </conditionalFormatting>
  <conditionalFormatting sqref="D37">
    <cfRule type="cellIs" dxfId="742" priority="49" operator="notEqual">
      <formula>$D$14</formula>
    </cfRule>
  </conditionalFormatting>
  <conditionalFormatting sqref="D38">
    <cfRule type="cellIs" dxfId="741" priority="48" operator="notEqual">
      <formula>$D$15</formula>
    </cfRule>
  </conditionalFormatting>
  <conditionalFormatting sqref="D39">
    <cfRule type="cellIs" dxfId="740" priority="47" operator="notEqual">
      <formula>$D$16</formula>
    </cfRule>
  </conditionalFormatting>
  <conditionalFormatting sqref="D40">
    <cfRule type="cellIs" dxfId="739" priority="46" operator="notEqual">
      <formula>$D$17</formula>
    </cfRule>
  </conditionalFormatting>
  <conditionalFormatting sqref="D41">
    <cfRule type="cellIs" dxfId="738" priority="45" operator="notEqual">
      <formula>$D$18</formula>
    </cfRule>
  </conditionalFormatting>
  <conditionalFormatting sqref="D42">
    <cfRule type="cellIs" dxfId="737" priority="44" operator="notEqual">
      <formula>$D$19</formula>
    </cfRule>
  </conditionalFormatting>
  <conditionalFormatting sqref="D43">
    <cfRule type="cellIs" dxfId="736" priority="43" operator="notEqual">
      <formula>$D$20</formula>
    </cfRule>
  </conditionalFormatting>
  <conditionalFormatting sqref="D44">
    <cfRule type="cellIs" dxfId="735" priority="42" operator="notEqual">
      <formula>$D$21</formula>
    </cfRule>
  </conditionalFormatting>
  <conditionalFormatting sqref="D45:D46">
    <cfRule type="cellIs" dxfId="734" priority="41" operator="notEqual">
      <formula>$D$22</formula>
    </cfRule>
  </conditionalFormatting>
  <conditionalFormatting sqref="F30">
    <cfRule type="cellIs" dxfId="733" priority="40" operator="notEqual">
      <formula>$F$7</formula>
    </cfRule>
  </conditionalFormatting>
  <conditionalFormatting sqref="F31">
    <cfRule type="cellIs" dxfId="732" priority="39" operator="notEqual">
      <formula>$F$8</formula>
    </cfRule>
  </conditionalFormatting>
  <conditionalFormatting sqref="F32">
    <cfRule type="cellIs" dxfId="731" priority="38" operator="notEqual">
      <formula>$F$9</formula>
    </cfRule>
  </conditionalFormatting>
  <conditionalFormatting sqref="F33">
    <cfRule type="cellIs" dxfId="730" priority="37" operator="notEqual">
      <formula>$F$10</formula>
    </cfRule>
  </conditionalFormatting>
  <conditionalFormatting sqref="F34">
    <cfRule type="cellIs" dxfId="729" priority="36" operator="notEqual">
      <formula>$F$11</formula>
    </cfRule>
  </conditionalFormatting>
  <conditionalFormatting sqref="F35">
    <cfRule type="cellIs" dxfId="728" priority="35" operator="notEqual">
      <formula>$F$12</formula>
    </cfRule>
  </conditionalFormatting>
  <conditionalFormatting sqref="F36">
    <cfRule type="cellIs" dxfId="727" priority="34" operator="notEqual">
      <formula>$F$13</formula>
    </cfRule>
  </conditionalFormatting>
  <conditionalFormatting sqref="F37">
    <cfRule type="cellIs" dxfId="726" priority="33" operator="notEqual">
      <formula>$F$14</formula>
    </cfRule>
  </conditionalFormatting>
  <conditionalFormatting sqref="F38">
    <cfRule type="cellIs" dxfId="725" priority="32" operator="notEqual">
      <formula>$F$15</formula>
    </cfRule>
  </conditionalFormatting>
  <conditionalFormatting sqref="F39">
    <cfRule type="cellIs" dxfId="724" priority="31" operator="notEqual">
      <formula>$F$16</formula>
    </cfRule>
  </conditionalFormatting>
  <conditionalFormatting sqref="F40">
    <cfRule type="cellIs" dxfId="723" priority="30" operator="notEqual">
      <formula>$F$17</formula>
    </cfRule>
  </conditionalFormatting>
  <conditionalFormatting sqref="F41">
    <cfRule type="cellIs" dxfId="722" priority="29" operator="notEqual">
      <formula>$F$18</formula>
    </cfRule>
  </conditionalFormatting>
  <conditionalFormatting sqref="F42">
    <cfRule type="cellIs" dxfId="721" priority="28" operator="notEqual">
      <formula>$F$19</formula>
    </cfRule>
  </conditionalFormatting>
  <conditionalFormatting sqref="F43">
    <cfRule type="cellIs" dxfId="720" priority="27" operator="notEqual">
      <formula>$F$20</formula>
    </cfRule>
  </conditionalFormatting>
  <conditionalFormatting sqref="F44">
    <cfRule type="cellIs" dxfId="719" priority="26" operator="notEqual">
      <formula>$F$21</formula>
    </cfRule>
  </conditionalFormatting>
  <conditionalFormatting sqref="F45:F46">
    <cfRule type="cellIs" dxfId="718" priority="25" operator="notEqual">
      <formula>$F$22</formula>
    </cfRule>
  </conditionalFormatting>
  <conditionalFormatting sqref="G7:H23">
    <cfRule type="cellIs" dxfId="717" priority="23" operator="between">
      <formula>$M$7</formula>
      <formula>$M$8</formula>
    </cfRule>
    <cfRule type="cellIs" dxfId="716" priority="24" operator="lessThan">
      <formula>$M$7</formula>
    </cfRule>
    <cfRule type="cellIs" dxfId="715" priority="22" operator="between">
      <formula>$M$8</formula>
      <formula>$M$9</formula>
    </cfRule>
    <cfRule type="cellIs" dxfId="714" priority="21" operator="between">
      <formula>$M$9</formula>
      <formula>$M$10</formula>
    </cfRule>
    <cfRule type="cellIs" dxfId="713" priority="20" operator="between">
      <formula>$M$10</formula>
      <formula>$M$11</formula>
    </cfRule>
    <cfRule type="cellIs" dxfId="712" priority="19" operator="greaterThan">
      <formula>$M$12</formula>
    </cfRule>
  </conditionalFormatting>
  <conditionalFormatting sqref="G24:H24">
    <cfRule type="cellIs" dxfId="711" priority="18" operator="lessThan">
      <formula>$M$7</formula>
    </cfRule>
    <cfRule type="cellIs" dxfId="710" priority="17" operator="between">
      <formula>$M$7</formula>
      <formula>$M$8</formula>
    </cfRule>
    <cfRule type="cellIs" dxfId="709" priority="16" operator="between">
      <formula>$M$8</formula>
      <formula>$M$9</formula>
    </cfRule>
    <cfRule type="cellIs" dxfId="708" priority="15" operator="between">
      <formula>$M$9</formula>
      <formula>$M$10</formula>
    </cfRule>
    <cfRule type="cellIs" dxfId="707" priority="14" operator="between">
      <formula>$M$10</formula>
      <formula>$M$11</formula>
    </cfRule>
    <cfRule type="cellIs" dxfId="706" priority="13" operator="greaterThan">
      <formula>$M$12</formula>
    </cfRule>
  </conditionalFormatting>
  <conditionalFormatting sqref="G30:H46">
    <cfRule type="cellIs" dxfId="705" priority="1" operator="greaterThan">
      <formula>$M$12</formula>
    </cfRule>
    <cfRule type="cellIs" dxfId="704" priority="2" operator="between">
      <formula>$M$10</formula>
      <formula>$M$11</formula>
    </cfRule>
    <cfRule type="cellIs" dxfId="703" priority="6" operator="lessThan">
      <formula>$M$7</formula>
    </cfRule>
    <cfRule type="cellIs" dxfId="702" priority="5" operator="between">
      <formula>$M$7</formula>
      <formula>$M$8</formula>
    </cfRule>
    <cfRule type="cellIs" dxfId="701" priority="4" operator="between">
      <formula>$M$8</formula>
      <formula>$M$9</formula>
    </cfRule>
    <cfRule type="cellIs" dxfId="700" priority="3" operator="between">
      <formula>$M$9</formula>
      <formula>$M$10</formula>
    </cfRule>
  </conditionalFormatting>
  <conditionalFormatting sqref="G47:H47">
    <cfRule type="cellIs" dxfId="699" priority="12" operator="lessThan">
      <formula>$M$7</formula>
    </cfRule>
    <cfRule type="cellIs" dxfId="698" priority="11" operator="between">
      <formula>$M$7</formula>
      <formula>$M$8</formula>
    </cfRule>
    <cfRule type="cellIs" dxfId="697" priority="10" operator="between">
      <formula>$M$8</formula>
      <formula>$M$9</formula>
    </cfRule>
    <cfRule type="cellIs" dxfId="696" priority="9" operator="between">
      <formula>$M$9</formula>
      <formula>$M$10</formula>
    </cfRule>
    <cfRule type="cellIs" dxfId="695" priority="8" operator="between">
      <formula>$M$10</formula>
      <formula>$M$11</formula>
    </cfRule>
    <cfRule type="cellIs" dxfId="694" priority="7" operator="greaterThan">
      <formula>$M$12</formula>
    </cfRule>
  </conditionalFormatting>
  <pageMargins left="0.7" right="0.7" top="0.78740157499999996" bottom="0.78740157499999996"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5854468-C868-4708-ADA9-8F3E240B5EF3}">
          <x14:formula1>
            <xm:f>Laender!$A$4:$A$174</xm:f>
          </x14:formula1>
          <xm:sqref>D30:D46 D7:D23</xm:sqref>
        </x14:dataValidation>
        <x14:dataValidation type="list" allowBlank="1" showInputMessage="1" showErrorMessage="1" xr:uid="{9B871FDC-8D44-44F7-BFC9-A053E7743106}">
          <x14:formula1>
            <xm:f>Zutatenübersicht!$A$2:$A$222</xm:f>
          </x14:formula1>
          <xm:sqref>C30:C46 C7:C23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F2A2-C527-4C6A-8710-8287DD90D089}">
  <sheetPr>
    <tabColor theme="5" tint="-0.249977111117893"/>
  </sheetPr>
  <dimension ref="A1:I23"/>
  <sheetViews>
    <sheetView workbookViewId="0">
      <selection activeCell="C3" sqref="C3"/>
    </sheetView>
  </sheetViews>
  <sheetFormatPr baseColWidth="10" defaultColWidth="11.4609375" defaultRowHeight="14.6" x14ac:dyDescent="0.4"/>
  <cols>
    <col min="2" max="2" width="22.3046875" customWidth="1"/>
    <col min="3" max="3" width="17.4609375" customWidth="1"/>
    <col min="4" max="4" width="13.07421875" customWidth="1"/>
    <col min="5" max="5" width="20.3046875" customWidth="1"/>
  </cols>
  <sheetData>
    <row r="1" spans="1:9" ht="17.600000000000001" x14ac:dyDescent="0.4">
      <c r="A1" s="147"/>
      <c r="B1" s="359" t="s">
        <v>27</v>
      </c>
      <c r="C1" s="359"/>
      <c r="D1" s="359"/>
      <c r="E1" s="359"/>
      <c r="F1" s="359"/>
      <c r="G1" s="359"/>
      <c r="H1" s="148"/>
      <c r="I1" s="148"/>
    </row>
    <row r="2" spans="1:9" ht="15" thickBot="1" x14ac:dyDescent="0.45"/>
    <row r="3" spans="1:9" ht="15" thickBot="1" x14ac:dyDescent="0.45">
      <c r="B3" s="199" t="s">
        <v>28</v>
      </c>
      <c r="C3" s="210" t="s">
        <v>146</v>
      </c>
      <c r="D3" s="211"/>
      <c r="E3" s="211"/>
      <c r="F3" s="211"/>
      <c r="G3" s="211"/>
      <c r="H3" s="211"/>
      <c r="I3" s="212"/>
    </row>
    <row r="4" spans="1:9" ht="15" thickBot="1" x14ac:dyDescent="0.45"/>
    <row r="5" spans="1:9" ht="28.75" thickBot="1" x14ac:dyDescent="0.45">
      <c r="B5" s="200" t="s">
        <v>30</v>
      </c>
      <c r="C5" s="201" t="s">
        <v>31</v>
      </c>
      <c r="D5" s="202" t="s">
        <v>32</v>
      </c>
      <c r="E5" s="203" t="s">
        <v>33</v>
      </c>
    </row>
    <row r="6" spans="1:9" x14ac:dyDescent="0.4">
      <c r="B6" s="163" t="s">
        <v>147</v>
      </c>
      <c r="C6" s="167">
        <v>8.3102493074792241E-2</v>
      </c>
      <c r="D6" s="360">
        <v>1</v>
      </c>
      <c r="E6" s="64">
        <f t="shared" ref="E6:E18" si="0">C6/$D$6*1000</f>
        <v>83.102493074792235</v>
      </c>
      <c r="H6" s="164"/>
    </row>
    <row r="7" spans="1:9" ht="15" thickBot="1" x14ac:dyDescent="0.45">
      <c r="B7" s="163" t="s">
        <v>148</v>
      </c>
      <c r="C7" s="168">
        <v>2.7000000000000001E-3</v>
      </c>
      <c r="D7" s="361"/>
      <c r="E7" s="67">
        <f t="shared" si="0"/>
        <v>2.7</v>
      </c>
      <c r="H7" s="164"/>
    </row>
    <row r="8" spans="1:9" x14ac:dyDescent="0.4">
      <c r="B8" s="163" t="s">
        <v>149</v>
      </c>
      <c r="C8" s="165">
        <v>3.3240997229916892E-2</v>
      </c>
      <c r="E8" s="67">
        <f t="shared" si="0"/>
        <v>33.240997229916893</v>
      </c>
      <c r="H8" s="164"/>
    </row>
    <row r="9" spans="1:9" x14ac:dyDescent="0.4">
      <c r="B9" s="163" t="s">
        <v>38</v>
      </c>
      <c r="C9" s="165">
        <v>8.310249307479224E-4</v>
      </c>
      <c r="E9" s="67">
        <f t="shared" si="0"/>
        <v>0.83102493074792239</v>
      </c>
      <c r="H9" s="164"/>
    </row>
    <row r="10" spans="1:9" x14ac:dyDescent="0.4">
      <c r="B10" s="163" t="s">
        <v>150</v>
      </c>
      <c r="C10" s="165">
        <v>8.3102493074792241E-2</v>
      </c>
      <c r="E10" s="67">
        <f t="shared" si="0"/>
        <v>83.102493074792235</v>
      </c>
      <c r="H10" s="164"/>
    </row>
    <row r="11" spans="1:9" x14ac:dyDescent="0.4">
      <c r="B11" s="163" t="s">
        <v>151</v>
      </c>
      <c r="C11" s="165">
        <v>6.9806094182825476E-2</v>
      </c>
      <c r="E11" s="67">
        <f t="shared" si="0"/>
        <v>69.806094182825476</v>
      </c>
      <c r="H11" s="164"/>
    </row>
    <row r="12" spans="1:9" x14ac:dyDescent="0.4">
      <c r="B12" s="163" t="s">
        <v>152</v>
      </c>
      <c r="C12" s="165">
        <v>6.9806094182825476E-2</v>
      </c>
      <c r="E12" s="67">
        <f t="shared" si="0"/>
        <v>69.806094182825476</v>
      </c>
      <c r="H12" s="164"/>
    </row>
    <row r="13" spans="1:9" x14ac:dyDescent="0.4">
      <c r="B13" s="163" t="s">
        <v>153</v>
      </c>
      <c r="C13" s="165">
        <v>8.3102493074792241E-2</v>
      </c>
      <c r="E13" s="67">
        <f t="shared" si="0"/>
        <v>83.102493074792235</v>
      </c>
      <c r="H13" s="164"/>
    </row>
    <row r="14" spans="1:9" x14ac:dyDescent="0.4">
      <c r="B14" s="163" t="s">
        <v>35</v>
      </c>
      <c r="C14" s="165">
        <v>8.3102493074792231E-3</v>
      </c>
      <c r="E14" s="67">
        <f t="shared" si="0"/>
        <v>8.3102493074792232</v>
      </c>
      <c r="H14" s="164"/>
    </row>
    <row r="15" spans="1:9" x14ac:dyDescent="0.4">
      <c r="B15" s="163" t="s">
        <v>131</v>
      </c>
      <c r="C15" s="165">
        <v>8.310249307479224E-4</v>
      </c>
      <c r="E15" s="67">
        <f t="shared" si="0"/>
        <v>0.83102493074792239</v>
      </c>
      <c r="H15" s="164"/>
    </row>
    <row r="16" spans="1:9" x14ac:dyDescent="0.4">
      <c r="B16" s="163" t="s">
        <v>154</v>
      </c>
      <c r="C16" s="165">
        <v>8.310249307479224E-4</v>
      </c>
      <c r="E16" s="67">
        <f t="shared" si="0"/>
        <v>0.83102493074792239</v>
      </c>
      <c r="H16" s="164"/>
    </row>
    <row r="17" spans="2:8" x14ac:dyDescent="0.4">
      <c r="B17" s="163" t="s">
        <v>155</v>
      </c>
      <c r="C17" s="165">
        <v>8.310249307479224E-4</v>
      </c>
      <c r="E17" s="67">
        <f t="shared" si="0"/>
        <v>0.83102493074792239</v>
      </c>
      <c r="H17" s="164"/>
    </row>
    <row r="18" spans="2:8" x14ac:dyDescent="0.4">
      <c r="B18" s="163" t="s">
        <v>128</v>
      </c>
      <c r="C18" s="165">
        <v>0.1633</v>
      </c>
      <c r="E18" s="67">
        <f t="shared" si="0"/>
        <v>163.30000000000001</v>
      </c>
      <c r="H18" s="164"/>
    </row>
    <row r="19" spans="2:8" x14ac:dyDescent="0.4">
      <c r="B19" s="65"/>
      <c r="C19" s="165"/>
      <c r="E19" s="67">
        <f t="shared" ref="E19:E22" si="1">C19/$D$6*1000</f>
        <v>0</v>
      </c>
    </row>
    <row r="20" spans="2:8" x14ac:dyDescent="0.4">
      <c r="B20" s="65"/>
      <c r="C20" s="165"/>
      <c r="E20" s="67">
        <f t="shared" si="1"/>
        <v>0</v>
      </c>
    </row>
    <row r="21" spans="2:8" x14ac:dyDescent="0.4">
      <c r="B21" s="65"/>
      <c r="C21" s="165"/>
      <c r="E21" s="67">
        <f t="shared" si="1"/>
        <v>0</v>
      </c>
    </row>
    <row r="22" spans="2:8" ht="15" thickBot="1" x14ac:dyDescent="0.45">
      <c r="B22" s="69"/>
      <c r="C22" s="166"/>
      <c r="D22" s="150"/>
      <c r="E22" s="67">
        <f t="shared" si="1"/>
        <v>0</v>
      </c>
    </row>
    <row r="23" spans="2:8" ht="15" thickBot="1" x14ac:dyDescent="0.45">
      <c r="B23" s="204" t="s">
        <v>47</v>
      </c>
      <c r="C23" s="205"/>
      <c r="D23" s="205"/>
      <c r="E23" s="206">
        <f>SUM(E6:E22)</f>
        <v>599.79501385041544</v>
      </c>
    </row>
  </sheetData>
  <sheetProtection algorithmName="SHA-512" hashValue="RLeWR10LZlUeDO4thmbNuTk5xdg5wIjhYxrFm4E+Y4H6lG2fnv4VOx0BJNqjVDlsGIlwRRF7hLtf0VM+yVuFtw==" saltValue="SefiyzBnhsiPZVRc5p6IzA==" spinCount="100000" sheet="1" objects="1" scenarios="1"/>
  <mergeCells count="2">
    <mergeCell ref="B1:G1"/>
    <mergeCell ref="D6:D7"/>
  </mergeCells>
  <pageMargins left="0.7" right="0.7" top="0.78740157499999996" bottom="0.78740157499999996"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E068-C75D-4D42-A6BD-AB5C581239A9}">
  <sheetPr>
    <tabColor theme="5" tint="-0.249977111117893"/>
  </sheetPr>
  <dimension ref="A1:T54"/>
  <sheetViews>
    <sheetView zoomScaleNormal="100" workbookViewId="0">
      <selection activeCell="C35" sqref="C35"/>
    </sheetView>
  </sheetViews>
  <sheetFormatPr baseColWidth="10" defaultColWidth="11.4609375" defaultRowHeight="14.6" x14ac:dyDescent="0.4"/>
  <cols>
    <col min="2" max="2" width="20.69140625" customWidth="1"/>
    <col min="3" max="3" width="13.3046875" customWidth="1"/>
    <col min="4" max="4" width="20" customWidth="1"/>
    <col min="5" max="5" width="36.84375" hidden="1" customWidth="1"/>
    <col min="6" max="6" width="20" customWidth="1"/>
    <col min="7" max="7" width="13.69140625" customWidth="1"/>
    <col min="9" max="9" width="22.84375" customWidth="1"/>
    <col min="10" max="10" width="4.3046875" customWidth="1"/>
    <col min="18" max="18" width="19.69140625" customWidth="1"/>
    <col min="19" max="19" width="21.84375" customWidth="1"/>
    <col min="20" max="20" width="23.07421875" customWidth="1"/>
  </cols>
  <sheetData>
    <row r="1" spans="1:20" ht="17.600000000000001" x14ac:dyDescent="0.4">
      <c r="A1" s="145"/>
      <c r="B1" s="145"/>
      <c r="C1" s="376" t="s">
        <v>48</v>
      </c>
      <c r="D1" s="376"/>
      <c r="E1" s="376"/>
      <c r="F1" s="376"/>
      <c r="G1" s="376"/>
      <c r="H1" s="146"/>
      <c r="I1" s="146"/>
      <c r="J1" s="146"/>
      <c r="K1" s="146"/>
      <c r="L1" s="145"/>
      <c r="M1" s="145"/>
      <c r="N1" s="145"/>
      <c r="O1" s="145"/>
      <c r="P1" s="145"/>
      <c r="Q1" s="145"/>
      <c r="R1" s="147"/>
      <c r="S1" s="147"/>
      <c r="T1" s="147"/>
    </row>
    <row r="2" spans="1:20" ht="15" thickBot="1" x14ac:dyDescent="0.45">
      <c r="A2" s="1"/>
      <c r="B2" s="1"/>
      <c r="C2" s="1"/>
      <c r="D2" s="1"/>
      <c r="E2" s="1"/>
      <c r="F2" s="1"/>
      <c r="G2" s="1"/>
      <c r="H2" s="1"/>
      <c r="I2" s="1"/>
      <c r="J2" s="1"/>
      <c r="K2" s="1"/>
      <c r="L2" s="1"/>
      <c r="M2" s="1"/>
      <c r="N2" s="1"/>
      <c r="O2" s="1"/>
      <c r="P2" s="1"/>
      <c r="Q2" s="1"/>
    </row>
    <row r="3" spans="1:20" ht="15" thickBot="1" x14ac:dyDescent="0.45">
      <c r="A3" s="1"/>
      <c r="B3" s="198" t="s">
        <v>28</v>
      </c>
      <c r="C3" s="385" t="str">
        <f>'Beispiel-Rezeptur (2)'!C3</f>
        <v>Gemüse-Buchweizenpfanne</v>
      </c>
      <c r="D3" s="386"/>
      <c r="E3" s="386"/>
      <c r="F3" s="386"/>
      <c r="G3" s="386"/>
      <c r="H3" s="386"/>
      <c r="I3" s="387"/>
      <c r="J3" s="1"/>
      <c r="N3" s="1"/>
      <c r="O3" s="1"/>
      <c r="P3" s="1"/>
      <c r="Q3" s="1"/>
      <c r="R3" s="397" t="s">
        <v>49</v>
      </c>
      <c r="S3" s="398"/>
      <c r="T3" s="399"/>
    </row>
    <row r="4" spans="1:20" ht="15" customHeight="1" thickBot="1" x14ac:dyDescent="0.45">
      <c r="A4" s="1"/>
      <c r="B4" s="1"/>
      <c r="C4" s="1"/>
      <c r="D4" s="1"/>
      <c r="E4" s="1"/>
      <c r="F4" s="1"/>
      <c r="G4" s="1"/>
      <c r="H4" s="1"/>
      <c r="I4" s="1"/>
      <c r="J4" s="1"/>
      <c r="K4" s="1"/>
      <c r="L4" s="1"/>
      <c r="M4" s="1"/>
      <c r="N4" s="1"/>
      <c r="O4" s="1"/>
      <c r="P4" s="1"/>
      <c r="Q4" s="1"/>
      <c r="R4" s="400" t="s">
        <v>50</v>
      </c>
      <c r="S4" s="401"/>
      <c r="T4" s="402"/>
    </row>
    <row r="5" spans="1:20" ht="15" thickBot="1" x14ac:dyDescent="0.45">
      <c r="A5" s="1"/>
      <c r="B5" s="377" t="s">
        <v>51</v>
      </c>
      <c r="C5" s="379" t="s">
        <v>52</v>
      </c>
      <c r="D5" s="379" t="s">
        <v>53</v>
      </c>
      <c r="E5" s="190" t="s">
        <v>54</v>
      </c>
      <c r="F5" s="379" t="s">
        <v>33</v>
      </c>
      <c r="G5" s="381" t="s">
        <v>55</v>
      </c>
      <c r="H5" s="382"/>
      <c r="I5" s="383" t="s">
        <v>56</v>
      </c>
      <c r="J5" s="1"/>
      <c r="K5" s="1"/>
      <c r="L5" s="1"/>
      <c r="M5" s="1"/>
      <c r="N5" s="1"/>
      <c r="O5" s="1"/>
      <c r="P5" s="1"/>
      <c r="Q5" s="1"/>
      <c r="R5" s="403"/>
      <c r="S5" s="404"/>
      <c r="T5" s="405"/>
    </row>
    <row r="6" spans="1:20" ht="41.4" customHeight="1" thickBot="1" x14ac:dyDescent="0.45">
      <c r="A6" s="1"/>
      <c r="B6" s="378"/>
      <c r="C6" s="380"/>
      <c r="D6" s="380"/>
      <c r="E6" s="191"/>
      <c r="F6" s="380"/>
      <c r="G6" s="192" t="s">
        <v>57</v>
      </c>
      <c r="H6" s="192" t="s">
        <v>58</v>
      </c>
      <c r="I6" s="384"/>
      <c r="J6" s="1"/>
      <c r="K6" s="394" t="s">
        <v>59</v>
      </c>
      <c r="L6" s="395"/>
      <c r="M6" s="396"/>
      <c r="N6" s="1"/>
      <c r="O6" s="1"/>
      <c r="P6" s="1"/>
      <c r="Q6" s="1"/>
      <c r="R6" s="403"/>
      <c r="S6" s="404"/>
      <c r="T6" s="405"/>
    </row>
    <row r="7" spans="1:20" ht="15" thickBot="1" x14ac:dyDescent="0.45">
      <c r="A7" s="71"/>
      <c r="B7" s="70" t="str">
        <f>'Beispiel-Rezeptur (2)'!B6</f>
        <v>Buchweizen</v>
      </c>
      <c r="C7" s="71" t="s">
        <v>147</v>
      </c>
      <c r="D7" s="72" t="s">
        <v>61</v>
      </c>
      <c r="E7" s="72" t="str">
        <f t="shared" ref="E7:E23" si="0">C7&amp;D7</f>
        <v>BuchweizenDeutschland</v>
      </c>
      <c r="F7" s="73">
        <f>'Beispiel-Rezeptur (2)'!E6</f>
        <v>83.102493074792235</v>
      </c>
      <c r="G7" s="138">
        <f>VLOOKUP(E7,Datensatz!$A$3:$H$10500,8,0)*F7*POWER(10,-6)</f>
        <v>8.8796692520775601E-12</v>
      </c>
      <c r="H7" s="138">
        <f t="shared" ref="H7:H23" si="1">G7*0.51</f>
        <v>4.5286313185595558E-12</v>
      </c>
      <c r="I7" s="74">
        <f t="shared" ref="I7:I21" si="2">G7/$G$24</f>
        <v>0.14701731475340166</v>
      </c>
      <c r="J7" s="1"/>
      <c r="K7" s="123" t="s">
        <v>62</v>
      </c>
      <c r="L7" s="133" t="s">
        <v>63</v>
      </c>
      <c r="M7" s="124">
        <f>0.0000000000196/3</f>
        <v>6.5333333333333332E-12</v>
      </c>
      <c r="N7" s="1"/>
      <c r="O7" s="1"/>
      <c r="P7" s="1"/>
      <c r="Q7" s="1"/>
      <c r="R7" s="403"/>
      <c r="S7" s="404"/>
      <c r="T7" s="405"/>
    </row>
    <row r="8" spans="1:20" ht="15" thickBot="1" x14ac:dyDescent="0.45">
      <c r="A8" s="71"/>
      <c r="B8" s="70" t="str">
        <f>'Beispiel-Rezeptur (2)'!B7</f>
        <v>Gemüsebrühe</v>
      </c>
      <c r="C8" s="71" t="s">
        <v>114</v>
      </c>
      <c r="D8" s="72" t="s">
        <v>66</v>
      </c>
      <c r="E8" s="75" t="str">
        <f t="shared" si="0"/>
        <v>Gemüsebrühe, gekörntKeine</v>
      </c>
      <c r="F8" s="73">
        <f>'Beispiel-Rezeptur (2)'!E7</f>
        <v>2.7</v>
      </c>
      <c r="G8" s="138">
        <f>VLOOKUP(E8,Datensatz!$A$3:$H$10500,8,0)*F8*POWER(10,-6)</f>
        <v>2.2485608456400002E-13</v>
      </c>
      <c r="H8" s="138">
        <f t="shared" si="1"/>
        <v>1.1467660312764E-13</v>
      </c>
      <c r="I8" s="74">
        <f t="shared" si="2"/>
        <v>3.7228568790249289E-3</v>
      </c>
      <c r="J8" s="1"/>
      <c r="K8" s="125" t="s">
        <v>64</v>
      </c>
      <c r="L8" s="134" t="s">
        <v>63</v>
      </c>
      <c r="M8" s="126">
        <f>M7*2.5</f>
        <v>1.6333333333333332E-11</v>
      </c>
      <c r="N8" s="1"/>
      <c r="O8" s="1"/>
      <c r="P8" s="1"/>
      <c r="Q8" s="1"/>
      <c r="R8" s="406"/>
      <c r="S8" s="407"/>
      <c r="T8" s="408"/>
    </row>
    <row r="9" spans="1:20" ht="15" customHeight="1" thickBot="1" x14ac:dyDescent="0.45">
      <c r="A9" s="71"/>
      <c r="B9" s="70" t="str">
        <f>'Beispiel-Rezeptur (2)'!B8</f>
        <v>Schalotte</v>
      </c>
      <c r="C9" s="71" t="s">
        <v>71</v>
      </c>
      <c r="D9" s="72" t="s">
        <v>72</v>
      </c>
      <c r="E9" s="75" t="str">
        <f t="shared" si="0"/>
        <v>Zwiebeln, Schalotten, grünNiederlande</v>
      </c>
      <c r="F9" s="73">
        <f>'Beispiel-Rezeptur (2)'!E8</f>
        <v>33.240997229916893</v>
      </c>
      <c r="G9" s="138">
        <f>VLOOKUP(E9,Datensatz!$A$3:$H$10500,8,0)*F9*POWER(10,-6)</f>
        <v>2.4005531301939052E-13</v>
      </c>
      <c r="H9" s="138">
        <f t="shared" si="1"/>
        <v>1.2242820963988916E-13</v>
      </c>
      <c r="I9" s="74">
        <f t="shared" si="2"/>
        <v>3.9745047377908616E-3</v>
      </c>
      <c r="J9" s="1"/>
      <c r="K9" s="127" t="s">
        <v>67</v>
      </c>
      <c r="L9" s="135" t="s">
        <v>63</v>
      </c>
      <c r="M9" s="128">
        <f>M7*5</f>
        <v>3.2666666666666664E-11</v>
      </c>
      <c r="N9" s="1"/>
      <c r="O9" s="1"/>
      <c r="P9" s="1"/>
      <c r="Q9" s="1"/>
      <c r="R9" s="388" t="s">
        <v>68</v>
      </c>
      <c r="S9" s="390" t="s">
        <v>69</v>
      </c>
      <c r="T9" s="392" t="s">
        <v>70</v>
      </c>
    </row>
    <row r="10" spans="1:20" ht="15" thickBot="1" x14ac:dyDescent="0.45">
      <c r="A10" s="71"/>
      <c r="B10" s="70" t="str">
        <f>'Beispiel-Rezeptur (2)'!B9</f>
        <v>Knoblauch</v>
      </c>
      <c r="C10" s="71" t="s">
        <v>38</v>
      </c>
      <c r="D10" s="72" t="s">
        <v>74</v>
      </c>
      <c r="E10" s="75" t="str">
        <f t="shared" si="0"/>
        <v>KnoblauchChina, zentral</v>
      </c>
      <c r="F10" s="73">
        <f>'Beispiel-Rezeptur (2)'!E9</f>
        <v>0.83102493074792239</v>
      </c>
      <c r="G10" s="138">
        <f>VLOOKUP(E10,Datensatz!$A$3:$H$10500,8,0)*F10*POWER(10,-6)</f>
        <v>1.262973407202216E-13</v>
      </c>
      <c r="H10" s="138">
        <f t="shared" si="1"/>
        <v>6.4411643767313013E-14</v>
      </c>
      <c r="I10" s="74">
        <f t="shared" si="2"/>
        <v>2.0910571515755649E-3</v>
      </c>
      <c r="J10" s="1"/>
      <c r="K10" s="140" t="s">
        <v>73</v>
      </c>
      <c r="L10" s="141" t="s">
        <v>63</v>
      </c>
      <c r="M10" s="142">
        <f>M7*10</f>
        <v>6.5333333333333327E-11</v>
      </c>
      <c r="N10" s="1"/>
      <c r="O10" s="1"/>
      <c r="P10" s="1"/>
      <c r="Q10" s="1"/>
      <c r="R10" s="389"/>
      <c r="S10" s="391"/>
      <c r="T10" s="393"/>
    </row>
    <row r="11" spans="1:20" ht="15" thickBot="1" x14ac:dyDescent="0.45">
      <c r="A11" s="71"/>
      <c r="B11" s="70" t="str">
        <f>'Beispiel-Rezeptur (2)'!B10</f>
        <v>Blattspinat</v>
      </c>
      <c r="C11" s="71" t="s">
        <v>156</v>
      </c>
      <c r="D11" s="72" t="s">
        <v>72</v>
      </c>
      <c r="E11" s="75" t="str">
        <f t="shared" si="0"/>
        <v>SpinatNiederlande</v>
      </c>
      <c r="F11" s="73">
        <f>'Beispiel-Rezeptur (2)'!E10</f>
        <v>83.102493074792235</v>
      </c>
      <c r="G11" s="138">
        <f>VLOOKUP(E11,Datensatz!$A$3:$H$10500,8,0)*F11*POWER(10,-6)</f>
        <v>5.5497390581717445E-13</v>
      </c>
      <c r="H11" s="138">
        <f t="shared" si="1"/>
        <v>2.8303669196675898E-13</v>
      </c>
      <c r="I11" s="74">
        <f t="shared" si="2"/>
        <v>9.1884923948443893E-3</v>
      </c>
      <c r="J11" s="1"/>
      <c r="K11" s="129" t="s">
        <v>75</v>
      </c>
      <c r="L11" s="136" t="s">
        <v>63</v>
      </c>
      <c r="M11" s="130">
        <f>M7*20</f>
        <v>1.3066666666666665E-10</v>
      </c>
      <c r="N11" s="1"/>
      <c r="O11" s="1"/>
      <c r="P11" s="1"/>
      <c r="Q11" s="1"/>
      <c r="R11" s="169" t="s">
        <v>76</v>
      </c>
      <c r="S11" s="170" t="s">
        <v>77</v>
      </c>
      <c r="T11" s="173" t="s">
        <v>78</v>
      </c>
    </row>
    <row r="12" spans="1:20" ht="15" thickBot="1" x14ac:dyDescent="0.45">
      <c r="A12" s="71"/>
      <c r="B12" s="70" t="str">
        <f>'Beispiel-Rezeptur (2)'!B11</f>
        <v>gelbe Paprika</v>
      </c>
      <c r="C12" s="71" t="s">
        <v>79</v>
      </c>
      <c r="D12" s="72" t="s">
        <v>80</v>
      </c>
      <c r="E12" s="75" t="str">
        <f t="shared" si="0"/>
        <v>Paprika und Chillies, grünSpanien</v>
      </c>
      <c r="F12" s="73">
        <f>'Beispiel-Rezeptur (2)'!E11</f>
        <v>69.806094182825476</v>
      </c>
      <c r="G12" s="138">
        <f>VLOOKUP(E12,Datensatz!$A$3:$H$10500,8,0)*F12*POWER(10,-6)</f>
        <v>4.4405974072022151E-12</v>
      </c>
      <c r="H12" s="138">
        <f t="shared" si="1"/>
        <v>2.2647046776731296E-12</v>
      </c>
      <c r="I12" s="74">
        <f t="shared" si="2"/>
        <v>7.3521286455015489E-2</v>
      </c>
      <c r="J12" s="1"/>
      <c r="K12" s="131" t="s">
        <v>81</v>
      </c>
      <c r="L12" s="137" t="s">
        <v>82</v>
      </c>
      <c r="M12" s="132">
        <f>M7*20</f>
        <v>1.3066666666666665E-10</v>
      </c>
      <c r="N12" s="1"/>
      <c r="O12" s="1"/>
      <c r="P12" s="1"/>
      <c r="Q12" s="1"/>
      <c r="R12" s="169" t="s">
        <v>83</v>
      </c>
      <c r="S12" s="170" t="s">
        <v>84</v>
      </c>
      <c r="T12" s="171" t="s">
        <v>85</v>
      </c>
    </row>
    <row r="13" spans="1:20" ht="15" thickBot="1" x14ac:dyDescent="0.45">
      <c r="A13" s="71"/>
      <c r="B13" s="70" t="str">
        <f>'Beispiel-Rezeptur (2)'!B12</f>
        <v>rote Paprika</v>
      </c>
      <c r="C13" s="71" t="s">
        <v>79</v>
      </c>
      <c r="D13" s="72" t="s">
        <v>80</v>
      </c>
      <c r="E13" s="75" t="str">
        <f t="shared" si="0"/>
        <v>Paprika und Chillies, grünSpanien</v>
      </c>
      <c r="F13" s="73">
        <f>'Beispiel-Rezeptur (2)'!E12</f>
        <v>69.806094182825476</v>
      </c>
      <c r="G13" s="138">
        <f>VLOOKUP(E13,Datensatz!$A$3:$H$10500,8,0)*F13*POWER(10,-6)</f>
        <v>4.4405974072022151E-12</v>
      </c>
      <c r="H13" s="138">
        <f t="shared" si="1"/>
        <v>2.2647046776731296E-12</v>
      </c>
      <c r="I13" s="74">
        <f t="shared" si="2"/>
        <v>7.3521286455015489E-2</v>
      </c>
      <c r="J13" s="1"/>
      <c r="K13" s="1"/>
      <c r="L13" s="1"/>
      <c r="M13" s="1"/>
      <c r="N13" s="1"/>
      <c r="O13" s="1"/>
      <c r="P13" s="1"/>
      <c r="Q13" s="1"/>
      <c r="R13" s="169" t="s">
        <v>88</v>
      </c>
      <c r="S13" s="170" t="s">
        <v>89</v>
      </c>
      <c r="T13" s="172"/>
    </row>
    <row r="14" spans="1:20" ht="15" thickBot="1" x14ac:dyDescent="0.45">
      <c r="A14" s="71"/>
      <c r="B14" s="70" t="str">
        <f>'Beispiel-Rezeptur (2)'!B13</f>
        <v>Kirschtomaten</v>
      </c>
      <c r="C14" s="71" t="s">
        <v>86</v>
      </c>
      <c r="D14" s="72" t="s">
        <v>87</v>
      </c>
      <c r="E14" s="75" t="str">
        <f t="shared" si="0"/>
        <v>TomatenItalien</v>
      </c>
      <c r="F14" s="73">
        <f>'Beispiel-Rezeptur (2)'!E13</f>
        <v>83.102493074792235</v>
      </c>
      <c r="G14" s="138">
        <f>VLOOKUP(E14,Datensatz!$A$3:$H$10500,8,0)*F14*POWER(10,-6)</f>
        <v>4.0642088642659275E-12</v>
      </c>
      <c r="H14" s="138">
        <f t="shared" si="1"/>
        <v>2.072746520775623E-12</v>
      </c>
      <c r="I14" s="74">
        <f t="shared" si="2"/>
        <v>6.7289564155956688E-2</v>
      </c>
      <c r="J14" s="1"/>
      <c r="K14" s="1"/>
      <c r="L14" s="1"/>
      <c r="M14" s="1"/>
      <c r="N14" s="1"/>
      <c r="O14" s="1"/>
      <c r="P14" s="1"/>
      <c r="Q14" s="1"/>
      <c r="R14" s="169" t="s">
        <v>92</v>
      </c>
      <c r="S14" s="170" t="s">
        <v>93</v>
      </c>
      <c r="T14" s="173" t="s">
        <v>94</v>
      </c>
    </row>
    <row r="15" spans="1:20" ht="15" thickBot="1" x14ac:dyDescent="0.45">
      <c r="A15" s="71"/>
      <c r="B15" s="70" t="str">
        <f>'Beispiel-Rezeptur (2)'!B14</f>
        <v>Rapsöl</v>
      </c>
      <c r="C15" s="71" t="s">
        <v>35</v>
      </c>
      <c r="D15" s="72" t="s">
        <v>61</v>
      </c>
      <c r="E15" s="75" t="str">
        <f t="shared" si="0"/>
        <v>RapsölDeutschland</v>
      </c>
      <c r="F15" s="73">
        <f>'Beispiel-Rezeptur (2)'!E14</f>
        <v>8.3102493074792232</v>
      </c>
      <c r="G15" s="138">
        <f>VLOOKUP(E15,Datensatz!$A$3:$H$10500,8,0)*F15*POWER(10,-6)</f>
        <v>3.1445157839335175E-12</v>
      </c>
      <c r="H15" s="138">
        <f t="shared" si="1"/>
        <v>1.6037030498060939E-12</v>
      </c>
      <c r="I15" s="74">
        <f t="shared" si="2"/>
        <v>5.2062554767502225E-2</v>
      </c>
      <c r="J15" s="1"/>
      <c r="K15" s="1"/>
      <c r="L15" s="1"/>
      <c r="M15" s="1"/>
      <c r="N15" s="1"/>
      <c r="O15" s="1"/>
      <c r="P15" s="1"/>
      <c r="Q15" s="1"/>
      <c r="R15" s="169" t="s">
        <v>96</v>
      </c>
      <c r="S15" s="170" t="s">
        <v>97</v>
      </c>
      <c r="T15" s="174" t="s">
        <v>98</v>
      </c>
    </row>
    <row r="16" spans="1:20" ht="15" thickBot="1" x14ac:dyDescent="0.45">
      <c r="A16" s="71"/>
      <c r="B16" s="70" t="str">
        <f>'Beispiel-Rezeptur (2)'!B15</f>
        <v>Salz</v>
      </c>
      <c r="C16" s="71" t="s">
        <v>131</v>
      </c>
      <c r="D16" s="72" t="s">
        <v>66</v>
      </c>
      <c r="E16" s="75" t="str">
        <f t="shared" si="0"/>
        <v>SalzKeine</v>
      </c>
      <c r="F16" s="73">
        <f>'Beispiel-Rezeptur (2)'!E15</f>
        <v>0.83102493074792239</v>
      </c>
      <c r="G16" s="138">
        <f>VLOOKUP(E16,Datensatz!$A$3:$H$10500,8,0)*F16*POWER(10,-6)</f>
        <v>0</v>
      </c>
      <c r="H16" s="138">
        <f t="shared" si="1"/>
        <v>0</v>
      </c>
      <c r="I16" s="74">
        <f t="shared" si="2"/>
        <v>0</v>
      </c>
      <c r="J16" s="1"/>
      <c r="K16" s="1"/>
      <c r="L16" s="1"/>
      <c r="M16" s="1"/>
      <c r="N16" s="1"/>
      <c r="O16" s="1"/>
      <c r="P16" s="1"/>
      <c r="Q16" s="1"/>
      <c r="R16" s="169" t="s">
        <v>100</v>
      </c>
      <c r="S16" s="170" t="s">
        <v>101</v>
      </c>
      <c r="T16" s="175" t="s">
        <v>102</v>
      </c>
    </row>
    <row r="17" spans="1:20" ht="15" thickBot="1" x14ac:dyDescent="0.45">
      <c r="A17" s="71"/>
      <c r="B17" s="70" t="str">
        <f>'Beispiel-Rezeptur (2)'!B16</f>
        <v>Pfeffer</v>
      </c>
      <c r="C17" s="71" t="s">
        <v>154</v>
      </c>
      <c r="D17" s="72" t="s">
        <v>91</v>
      </c>
      <c r="E17" s="75" t="str">
        <f t="shared" si="0"/>
        <v>PfefferIndien</v>
      </c>
      <c r="F17" s="73">
        <f>'Beispiel-Rezeptur (2)'!E16</f>
        <v>0.83102493074792239</v>
      </c>
      <c r="G17" s="138">
        <f>VLOOKUP(E17,Datensatz!$A$3:$H$10500,8,0)*F17*POWER(10,-6)</f>
        <v>3.4230199445983371E-11</v>
      </c>
      <c r="H17" s="138">
        <f t="shared" si="1"/>
        <v>1.745740171745152E-11</v>
      </c>
      <c r="I17" s="74">
        <f t="shared" si="2"/>
        <v>0.56673642487803511</v>
      </c>
      <c r="J17" s="1"/>
      <c r="K17" s="1"/>
      <c r="L17" s="1"/>
      <c r="M17" s="1"/>
      <c r="N17" s="1"/>
      <c r="O17" s="1"/>
      <c r="P17" s="1"/>
      <c r="Q17" s="1"/>
      <c r="R17" s="169" t="s">
        <v>104</v>
      </c>
      <c r="S17" s="170" t="s">
        <v>105</v>
      </c>
      <c r="T17" s="176" t="s">
        <v>106</v>
      </c>
    </row>
    <row r="18" spans="1:20" ht="15" thickBot="1" x14ac:dyDescent="0.45">
      <c r="A18" s="71"/>
      <c r="B18" s="70" t="str">
        <f>'Beispiel-Rezeptur (2)'!B17</f>
        <v>Paprikapulver edelsüß</v>
      </c>
      <c r="C18" s="71" t="s">
        <v>90</v>
      </c>
      <c r="D18" s="72" t="s">
        <v>80</v>
      </c>
      <c r="E18" s="75" t="str">
        <f t="shared" si="0"/>
        <v>Paprika-/ChillipulverSpanien</v>
      </c>
      <c r="F18" s="73">
        <f>'Beispiel-Rezeptur (2)'!E17</f>
        <v>0.83102493074792239</v>
      </c>
      <c r="G18" s="138">
        <f>VLOOKUP(E18,Datensatz!$A$3:$H$10500,8,0)*F18*POWER(10,-6)</f>
        <v>5.2828254847645418E-14</v>
      </c>
      <c r="H18" s="138">
        <f t="shared" si="1"/>
        <v>2.6942409972299163E-14</v>
      </c>
      <c r="I18" s="74">
        <f t="shared" si="2"/>
        <v>8.7465737183758843E-4</v>
      </c>
      <c r="J18" s="1"/>
      <c r="K18" s="1"/>
      <c r="L18" s="1"/>
      <c r="M18" s="1"/>
      <c r="N18" s="1"/>
      <c r="O18" s="1"/>
      <c r="P18" s="1"/>
      <c r="Q18" s="1"/>
      <c r="R18" s="169" t="s">
        <v>35</v>
      </c>
      <c r="S18" s="170" t="s">
        <v>107</v>
      </c>
      <c r="T18" s="176" t="s">
        <v>108</v>
      </c>
    </row>
    <row r="19" spans="1:20" ht="15" thickBot="1" x14ac:dyDescent="0.45">
      <c r="A19" s="71"/>
      <c r="B19" s="70" t="str">
        <f>'Beispiel-Rezeptur (2)'!B18</f>
        <v>Wasser</v>
      </c>
      <c r="C19" s="71" t="s">
        <v>128</v>
      </c>
      <c r="D19" s="72" t="s">
        <v>66</v>
      </c>
      <c r="E19" s="75" t="str">
        <f t="shared" si="0"/>
        <v>WasserKeine</v>
      </c>
      <c r="F19" s="73">
        <f>'Beispiel-Rezeptur (2)'!E18</f>
        <v>163.30000000000001</v>
      </c>
      <c r="G19" s="138">
        <f>VLOOKUP(E19,Datensatz!$A$3:$H$10500,8,0)*F19*POWER(10,-6)</f>
        <v>0</v>
      </c>
      <c r="H19" s="138">
        <f t="shared" si="1"/>
        <v>0</v>
      </c>
      <c r="I19" s="74">
        <f t="shared" si="2"/>
        <v>0</v>
      </c>
      <c r="J19" s="1"/>
      <c r="K19" s="1"/>
      <c r="L19" s="1"/>
      <c r="M19" s="1"/>
      <c r="N19" s="1"/>
      <c r="O19" s="1"/>
      <c r="P19" s="1"/>
      <c r="Q19" s="1"/>
      <c r="R19" s="169" t="s">
        <v>109</v>
      </c>
      <c r="S19" s="170" t="s">
        <v>110</v>
      </c>
      <c r="T19" s="176" t="s">
        <v>111</v>
      </c>
    </row>
    <row r="20" spans="1:20" ht="15" thickBot="1" x14ac:dyDescent="0.45">
      <c r="A20" s="71"/>
      <c r="B20" s="70">
        <f>'Beispiel-Rezeptur (2)'!B19</f>
        <v>0</v>
      </c>
      <c r="C20" s="71" t="s">
        <v>115</v>
      </c>
      <c r="D20" s="72" t="s">
        <v>115</v>
      </c>
      <c r="E20" s="75" t="str">
        <f t="shared" si="0"/>
        <v>[weitere][weitere]</v>
      </c>
      <c r="F20" s="73">
        <f>'Beispiel-Rezeptur (2)'!E19</f>
        <v>0</v>
      </c>
      <c r="G20" s="138">
        <f>VLOOKUP(E20,Datensatz!$A$3:$H$10500,8,0)*F20*POWER(10,-6)</f>
        <v>0</v>
      </c>
      <c r="H20" s="138">
        <f t="shared" si="1"/>
        <v>0</v>
      </c>
      <c r="I20" s="74">
        <f t="shared" si="2"/>
        <v>0</v>
      </c>
      <c r="J20" s="1"/>
      <c r="K20" s="1"/>
      <c r="L20" s="1"/>
      <c r="M20" s="1"/>
      <c r="N20" s="1"/>
      <c r="O20" s="1"/>
      <c r="P20" s="1"/>
      <c r="Q20" s="1"/>
      <c r="R20" s="177" t="s">
        <v>112</v>
      </c>
      <c r="S20" s="170" t="s">
        <v>113</v>
      </c>
      <c r="T20" s="176" t="s">
        <v>114</v>
      </c>
    </row>
    <row r="21" spans="1:20" ht="15" thickBot="1" x14ac:dyDescent="0.45">
      <c r="A21" s="1"/>
      <c r="B21" s="70">
        <f>'Beispiel-Rezeptur (2)'!B20</f>
        <v>0</v>
      </c>
      <c r="C21" s="71" t="s">
        <v>115</v>
      </c>
      <c r="D21" s="72" t="s">
        <v>115</v>
      </c>
      <c r="E21" s="75" t="str">
        <f t="shared" si="0"/>
        <v>[weitere][weitere]</v>
      </c>
      <c r="F21" s="73">
        <f>'Beispiel-Rezeptur (2)'!E20</f>
        <v>0</v>
      </c>
      <c r="G21" s="138">
        <f>VLOOKUP(E21,Datensatz!$A$3:$H$10500,8,0)*F21*POWER(10,-6)</f>
        <v>0</v>
      </c>
      <c r="H21" s="138">
        <f t="shared" si="1"/>
        <v>0</v>
      </c>
      <c r="I21" s="74">
        <f t="shared" si="2"/>
        <v>0</v>
      </c>
      <c r="J21" s="1"/>
      <c r="K21" s="1"/>
      <c r="L21" s="1"/>
      <c r="M21" s="1"/>
      <c r="N21" s="1"/>
      <c r="O21" s="1"/>
      <c r="P21" s="1"/>
      <c r="Q21" s="1"/>
      <c r="R21" s="177" t="s">
        <v>116</v>
      </c>
      <c r="S21" s="170" t="s">
        <v>117</v>
      </c>
      <c r="T21" s="176" t="s">
        <v>118</v>
      </c>
    </row>
    <row r="22" spans="1:20" ht="15" thickBot="1" x14ac:dyDescent="0.45">
      <c r="A22" s="1"/>
      <c r="B22" s="70">
        <f>'Beispiel-Rezeptur (2)'!B21</f>
        <v>0</v>
      </c>
      <c r="C22" s="71" t="s">
        <v>115</v>
      </c>
      <c r="D22" s="72" t="s">
        <v>115</v>
      </c>
      <c r="E22" s="75" t="str">
        <f t="shared" si="0"/>
        <v>[weitere][weitere]</v>
      </c>
      <c r="F22" s="73">
        <f>'Beispiel-Rezeptur (2)'!E21</f>
        <v>0</v>
      </c>
      <c r="G22" s="138">
        <f>VLOOKUP(E22,Datensatz!$A$3:$H$10500,8,0)*F22*POWER(10,-6)</f>
        <v>0</v>
      </c>
      <c r="H22" s="138">
        <f t="shared" si="1"/>
        <v>0</v>
      </c>
      <c r="I22" s="74">
        <f>G22/$G$24</f>
        <v>0</v>
      </c>
      <c r="J22" s="1"/>
      <c r="K22" s="1"/>
      <c r="L22" s="1"/>
      <c r="M22" s="1"/>
      <c r="N22" s="1"/>
      <c r="O22" s="1"/>
      <c r="P22" s="1"/>
      <c r="Q22" s="1"/>
      <c r="R22" s="177" t="s">
        <v>119</v>
      </c>
      <c r="S22" s="170" t="s">
        <v>120</v>
      </c>
      <c r="T22" s="172"/>
    </row>
    <row r="23" spans="1:20" ht="17.399999999999999" customHeight="1" thickBot="1" x14ac:dyDescent="0.45">
      <c r="A23" s="1"/>
      <c r="B23" s="70">
        <f>'Beispiel-Rezeptur (2)'!B22</f>
        <v>0</v>
      </c>
      <c r="C23" s="71" t="s">
        <v>115</v>
      </c>
      <c r="D23" s="72" t="s">
        <v>115</v>
      </c>
      <c r="E23" s="75" t="str">
        <f t="shared" si="0"/>
        <v>[weitere][weitere]</v>
      </c>
      <c r="F23" s="73">
        <f>'Beispiel-Rezeptur (2)'!E22</f>
        <v>0</v>
      </c>
      <c r="G23" s="138">
        <f>VLOOKUP(E23,Datensatz!$A$3:$H$10500,8,0)*F23*POWER(10,-6)</f>
        <v>0</v>
      </c>
      <c r="H23" s="138">
        <f t="shared" si="1"/>
        <v>0</v>
      </c>
      <c r="I23" s="74">
        <f>G23/$G$24</f>
        <v>0</v>
      </c>
      <c r="J23" s="1"/>
      <c r="K23" s="1"/>
      <c r="L23" s="1"/>
      <c r="M23" s="1"/>
      <c r="N23" s="1"/>
      <c r="R23" s="177" t="s">
        <v>121</v>
      </c>
      <c r="S23" s="170" t="s">
        <v>122</v>
      </c>
      <c r="T23" s="178" t="s">
        <v>123</v>
      </c>
    </row>
    <row r="24" spans="1:20" ht="15" thickBot="1" x14ac:dyDescent="0.45">
      <c r="A24" s="1"/>
      <c r="B24" s="193"/>
      <c r="C24" s="194"/>
      <c r="D24" s="195" t="s">
        <v>124</v>
      </c>
      <c r="E24" s="195"/>
      <c r="F24" s="196">
        <f>SUM(F7:F23)</f>
        <v>599.79501385041544</v>
      </c>
      <c r="G24" s="139">
        <f>SUMIF(G7:G23,"&gt;0")</f>
        <v>6.0398799059633238E-11</v>
      </c>
      <c r="H24" s="139">
        <f>SUMIF(H7:H23,"&gt;0")</f>
        <v>3.080338752041295E-11</v>
      </c>
      <c r="I24" s="197">
        <f>SUMIF(I7:I23,"&gt;0")</f>
        <v>1</v>
      </c>
      <c r="J24" s="1"/>
      <c r="K24" s="1"/>
      <c r="L24" s="1"/>
      <c r="M24" s="1"/>
      <c r="N24" s="1"/>
      <c r="O24" s="1"/>
      <c r="P24" s="1"/>
      <c r="Q24" s="1"/>
      <c r="R24" s="177" t="s">
        <v>125</v>
      </c>
      <c r="S24" s="179"/>
      <c r="T24" s="171" t="s">
        <v>126</v>
      </c>
    </row>
    <row r="25" spans="1:20" x14ac:dyDescent="0.4">
      <c r="A25" s="1"/>
      <c r="B25" s="1"/>
      <c r="C25" s="1"/>
      <c r="D25" s="1"/>
      <c r="E25" s="1"/>
      <c r="F25" s="1"/>
      <c r="G25" s="1"/>
      <c r="H25" s="1"/>
      <c r="I25" s="1"/>
      <c r="J25" s="1"/>
      <c r="K25" s="1"/>
      <c r="L25" s="1"/>
      <c r="M25" s="1"/>
      <c r="N25" s="1"/>
      <c r="O25" s="1"/>
      <c r="P25" s="1"/>
      <c r="Q25" s="1"/>
      <c r="R25" s="177" t="s">
        <v>127</v>
      </c>
      <c r="S25" s="179"/>
      <c r="T25" s="175" t="s">
        <v>128</v>
      </c>
    </row>
    <row r="26" spans="1:20" x14ac:dyDescent="0.4">
      <c r="A26" s="1"/>
      <c r="B26" s="409" t="s">
        <v>129</v>
      </c>
      <c r="C26" s="409"/>
      <c r="D26" s="409"/>
      <c r="E26" s="409"/>
      <c r="F26" s="409"/>
      <c r="G26" s="409"/>
      <c r="H26" s="409"/>
      <c r="I26" s="409"/>
      <c r="J26" s="1"/>
      <c r="K26" s="1"/>
      <c r="L26" s="1"/>
      <c r="M26" s="1"/>
      <c r="N26" s="1"/>
      <c r="O26" s="1"/>
      <c r="P26" s="1"/>
      <c r="Q26" s="1"/>
      <c r="R26" s="177" t="s">
        <v>130</v>
      </c>
      <c r="S26" s="179"/>
      <c r="T26" s="176" t="s">
        <v>131</v>
      </c>
    </row>
    <row r="27" spans="1:20" ht="15" thickBot="1" x14ac:dyDescent="0.45">
      <c r="A27" s="1"/>
      <c r="B27" s="1"/>
      <c r="C27" s="1"/>
      <c r="D27" s="1"/>
      <c r="E27" s="1"/>
      <c r="F27" s="1"/>
      <c r="G27" s="1"/>
      <c r="H27" s="1"/>
      <c r="I27" s="1"/>
      <c r="J27" s="1"/>
      <c r="K27" s="1"/>
      <c r="L27" s="1"/>
      <c r="M27" s="1"/>
      <c r="N27" s="1"/>
      <c r="O27" s="1"/>
      <c r="P27" s="1"/>
      <c r="Q27" s="1"/>
      <c r="R27" s="177" t="s">
        <v>132</v>
      </c>
      <c r="S27" s="179"/>
      <c r="T27" s="176" t="s">
        <v>133</v>
      </c>
    </row>
    <row r="28" spans="1:20" ht="15" thickBot="1" x14ac:dyDescent="0.45">
      <c r="A28" s="1"/>
      <c r="B28" s="377" t="s">
        <v>51</v>
      </c>
      <c r="C28" s="379" t="s">
        <v>52</v>
      </c>
      <c r="D28" s="379" t="s">
        <v>53</v>
      </c>
      <c r="E28" s="190" t="s">
        <v>54</v>
      </c>
      <c r="F28" s="379" t="s">
        <v>33</v>
      </c>
      <c r="G28" s="381" t="s">
        <v>55</v>
      </c>
      <c r="H28" s="382"/>
      <c r="I28" s="383" t="s">
        <v>134</v>
      </c>
      <c r="J28" s="1"/>
      <c r="K28" s="1"/>
      <c r="L28" s="1"/>
      <c r="M28" s="1"/>
      <c r="N28" s="1"/>
      <c r="O28" s="1"/>
      <c r="P28" s="1"/>
      <c r="Q28" s="1"/>
      <c r="R28" s="177" t="s">
        <v>135</v>
      </c>
      <c r="S28" s="244"/>
      <c r="T28" s="176" t="s">
        <v>136</v>
      </c>
    </row>
    <row r="29" spans="1:20" ht="25.95" customHeight="1" thickBot="1" x14ac:dyDescent="0.45">
      <c r="A29" s="1"/>
      <c r="B29" s="378"/>
      <c r="C29" s="380"/>
      <c r="D29" s="380"/>
      <c r="E29" s="191"/>
      <c r="F29" s="380"/>
      <c r="G29" s="192" t="s">
        <v>57</v>
      </c>
      <c r="H29" s="192" t="s">
        <v>58</v>
      </c>
      <c r="I29" s="384"/>
      <c r="J29" s="1"/>
      <c r="K29" s="1"/>
      <c r="L29" s="1"/>
      <c r="M29" s="1"/>
      <c r="N29" s="1"/>
      <c r="O29" s="1"/>
      <c r="P29" s="1"/>
      <c r="Q29" s="1"/>
      <c r="R29" s="177" t="s">
        <v>157</v>
      </c>
      <c r="S29" s="244"/>
      <c r="T29" s="245"/>
    </row>
    <row r="30" spans="1:20" ht="15" thickBot="1" x14ac:dyDescent="0.45">
      <c r="A30" s="1"/>
      <c r="B30" s="76" t="str">
        <f>B7</f>
        <v>Buchweizen</v>
      </c>
      <c r="C30" s="71" t="str">
        <f>C7</f>
        <v>Buchweizen</v>
      </c>
      <c r="D30" s="72" t="str">
        <f>D7</f>
        <v>Deutschland</v>
      </c>
      <c r="E30" s="72" t="str">
        <f t="shared" ref="E30:E44" si="3">C30&amp;D30</f>
        <v>BuchweizenDeutschland</v>
      </c>
      <c r="F30" s="73">
        <f>F7</f>
        <v>83.102493074792235</v>
      </c>
      <c r="G30" s="138">
        <f>VLOOKUP(E30,Datensatz!$A$3:$H$10500,8,0)*F30*POWER(10,-6)</f>
        <v>8.8796692520775601E-12</v>
      </c>
      <c r="H30" s="138">
        <f t="shared" ref="H30:H44" si="4">G30*0.51</f>
        <v>4.5286313185595558E-12</v>
      </c>
      <c r="I30" s="77">
        <f t="shared" ref="I30:I46" si="5">G30/$G$47</f>
        <v>0.54880640261815605</v>
      </c>
      <c r="J30" s="1"/>
      <c r="K30" s="1"/>
      <c r="L30" s="1"/>
      <c r="M30" s="1"/>
      <c r="N30" s="1"/>
      <c r="O30" s="1"/>
      <c r="P30" s="1"/>
      <c r="Q30" s="1"/>
      <c r="R30" s="233" t="s">
        <v>158</v>
      </c>
      <c r="S30" s="180"/>
      <c r="T30" s="234"/>
    </row>
    <row r="31" spans="1:20" ht="15" thickBot="1" x14ac:dyDescent="0.45">
      <c r="A31" s="1"/>
      <c r="B31" s="70" t="str">
        <f t="shared" ref="B31:D46" si="6">B8</f>
        <v>Gemüsebrühe</v>
      </c>
      <c r="C31" s="71" t="str">
        <f t="shared" si="6"/>
        <v>Gemüsebrühe, gekörnt</v>
      </c>
      <c r="D31" s="72" t="str">
        <f t="shared" si="6"/>
        <v>Keine</v>
      </c>
      <c r="E31" s="75" t="str">
        <f t="shared" si="3"/>
        <v>Gemüsebrühe, gekörntKeine</v>
      </c>
      <c r="F31" s="73">
        <f t="shared" ref="F31:F46" si="7">F8</f>
        <v>2.7</v>
      </c>
      <c r="G31" s="138">
        <f>VLOOKUP(E31,Datensatz!$A$3:$H$10500,8,0)*F31*POWER(10,-6)</f>
        <v>2.2485608456400002E-13</v>
      </c>
      <c r="H31" s="138">
        <f t="shared" si="4"/>
        <v>1.1467660312764E-13</v>
      </c>
      <c r="I31" s="74">
        <f t="shared" si="5"/>
        <v>1.3897190917049133E-2</v>
      </c>
      <c r="J31" s="1"/>
      <c r="K31" s="1"/>
      <c r="L31" s="1"/>
      <c r="M31" s="1"/>
      <c r="N31" s="1"/>
      <c r="O31" s="1"/>
      <c r="P31" s="1"/>
      <c r="Q31" s="1"/>
    </row>
    <row r="32" spans="1:20" ht="15" thickBot="1" x14ac:dyDescent="0.45">
      <c r="A32" s="1"/>
      <c r="B32" s="70" t="str">
        <f t="shared" si="6"/>
        <v>Schalotte</v>
      </c>
      <c r="C32" s="71" t="str">
        <f t="shared" si="6"/>
        <v>Zwiebeln, Schalotten, grün</v>
      </c>
      <c r="D32" s="72" t="str">
        <f t="shared" si="6"/>
        <v>Niederlande</v>
      </c>
      <c r="E32" s="75" t="str">
        <f t="shared" si="3"/>
        <v>Zwiebeln, Schalotten, grünNiederlande</v>
      </c>
      <c r="F32" s="73">
        <f t="shared" si="7"/>
        <v>33.240997229916893</v>
      </c>
      <c r="G32" s="138">
        <f>VLOOKUP(E32,Datensatz!$A$3:$H$10500,8,0)*F32*POWER(10,-6)</f>
        <v>2.4005531301939052E-13</v>
      </c>
      <c r="H32" s="138">
        <f t="shared" si="4"/>
        <v>1.2242820963988916E-13</v>
      </c>
      <c r="I32" s="74">
        <f t="shared" si="5"/>
        <v>1.4836576569191835E-2</v>
      </c>
      <c r="J32" s="1"/>
      <c r="K32" s="1"/>
      <c r="L32" s="1"/>
      <c r="M32" s="1"/>
      <c r="N32" s="1"/>
      <c r="O32" s="1"/>
      <c r="P32" s="1"/>
      <c r="Q32" s="1"/>
    </row>
    <row r="33" spans="1:17" ht="15" thickBot="1" x14ac:dyDescent="0.45">
      <c r="A33" s="1"/>
      <c r="B33" s="70" t="str">
        <f t="shared" si="6"/>
        <v>Knoblauch</v>
      </c>
      <c r="C33" s="71" t="str">
        <f t="shared" si="6"/>
        <v>Knoblauch</v>
      </c>
      <c r="D33" s="72" t="str">
        <f t="shared" si="6"/>
        <v>China, zentral</v>
      </c>
      <c r="E33" s="75" t="str">
        <f t="shared" si="3"/>
        <v>KnoblauchChina, zentral</v>
      </c>
      <c r="F33" s="73">
        <f t="shared" si="7"/>
        <v>0.83102493074792239</v>
      </c>
      <c r="G33" s="138">
        <f>VLOOKUP(E33,Datensatz!$A$3:$H$10500,8,0)*F33*POWER(10,-6)</f>
        <v>1.262973407202216E-13</v>
      </c>
      <c r="H33" s="138">
        <f t="shared" si="4"/>
        <v>6.4411643767313013E-14</v>
      </c>
      <c r="I33" s="74">
        <f t="shared" si="5"/>
        <v>7.8057850189281975E-3</v>
      </c>
      <c r="J33" s="1"/>
      <c r="K33" s="1"/>
      <c r="L33" s="1"/>
      <c r="M33" s="1"/>
      <c r="N33" s="1"/>
      <c r="O33" s="1"/>
      <c r="P33" s="1"/>
      <c r="Q33" s="1"/>
    </row>
    <row r="34" spans="1:17" ht="15" thickBot="1" x14ac:dyDescent="0.45">
      <c r="A34" s="1"/>
      <c r="B34" s="70" t="str">
        <f t="shared" si="6"/>
        <v>Blattspinat</v>
      </c>
      <c r="C34" s="71" t="str">
        <f t="shared" si="6"/>
        <v>Spinat</v>
      </c>
      <c r="D34" s="72" t="str">
        <f t="shared" si="6"/>
        <v>Niederlande</v>
      </c>
      <c r="E34" s="75" t="str">
        <f t="shared" si="3"/>
        <v>SpinatNiederlande</v>
      </c>
      <c r="F34" s="73">
        <f t="shared" si="7"/>
        <v>83.102493074792235</v>
      </c>
      <c r="G34" s="138">
        <f>VLOOKUP(E34,Datensatz!$A$3:$H$10500,8,0)*F34*POWER(10,-6)</f>
        <v>5.5497390581717445E-13</v>
      </c>
      <c r="H34" s="138">
        <f t="shared" si="4"/>
        <v>2.8303669196675898E-13</v>
      </c>
      <c r="I34" s="74">
        <f t="shared" si="5"/>
        <v>3.4300065030824251E-2</v>
      </c>
      <c r="J34" s="1"/>
      <c r="K34" s="1"/>
      <c r="L34" s="1"/>
      <c r="M34" s="1"/>
      <c r="N34" s="1"/>
      <c r="O34" s="1"/>
      <c r="P34" s="1"/>
      <c r="Q34" s="1"/>
    </row>
    <row r="35" spans="1:17" ht="15" thickBot="1" x14ac:dyDescent="0.45">
      <c r="A35" s="1"/>
      <c r="B35" s="70" t="str">
        <f t="shared" si="6"/>
        <v>gelbe Paprika</v>
      </c>
      <c r="C35" s="71" t="str">
        <f t="shared" ref="C35" si="8">C12</f>
        <v>Paprika und Chillies, grün</v>
      </c>
      <c r="D35" s="72" t="s">
        <v>72</v>
      </c>
      <c r="E35" s="75" t="str">
        <f t="shared" si="3"/>
        <v>Paprika und Chillies, grünNiederlande</v>
      </c>
      <c r="F35" s="73">
        <f t="shared" si="7"/>
        <v>69.806094182825476</v>
      </c>
      <c r="G35" s="138">
        <f>VLOOKUP(E35,Datensatz!$A$3:$H$10500,8,0)*F35*POWER(10,-6)</f>
        <v>7.8415991800554012E-14</v>
      </c>
      <c r="H35" s="138">
        <f t="shared" si="4"/>
        <v>3.9992155818282544E-14</v>
      </c>
      <c r="I35" s="74">
        <f t="shared" si="5"/>
        <v>4.8464866366197141E-3</v>
      </c>
      <c r="J35" s="1"/>
      <c r="K35" s="1"/>
      <c r="L35" s="1"/>
      <c r="M35" s="1"/>
      <c r="N35" s="1"/>
      <c r="O35" s="1"/>
      <c r="P35" s="1"/>
      <c r="Q35" s="1"/>
    </row>
    <row r="36" spans="1:17" ht="15" thickBot="1" x14ac:dyDescent="0.45">
      <c r="A36" s="1"/>
      <c r="B36" s="70" t="str">
        <f t="shared" si="6"/>
        <v>rote Paprika</v>
      </c>
      <c r="C36" s="71" t="str">
        <f t="shared" ref="C36" si="9">C13</f>
        <v>Paprika und Chillies, grün</v>
      </c>
      <c r="D36" s="72" t="s">
        <v>72</v>
      </c>
      <c r="E36" s="75" t="str">
        <f t="shared" si="3"/>
        <v>Paprika und Chillies, grünNiederlande</v>
      </c>
      <c r="F36" s="73">
        <f t="shared" si="7"/>
        <v>69.806094182825476</v>
      </c>
      <c r="G36" s="138">
        <f>VLOOKUP(E36,Datensatz!$A$3:$H$10500,8,0)*F36*POWER(10,-6)</f>
        <v>7.8415991800554012E-14</v>
      </c>
      <c r="H36" s="138">
        <f t="shared" si="4"/>
        <v>3.9992155818282544E-14</v>
      </c>
      <c r="I36" s="74">
        <f t="shared" si="5"/>
        <v>4.8464866366197141E-3</v>
      </c>
      <c r="J36" s="1"/>
      <c r="K36" s="1"/>
      <c r="L36" s="1"/>
      <c r="M36" s="1"/>
      <c r="N36" s="1"/>
      <c r="O36" s="1"/>
      <c r="P36" s="1"/>
      <c r="Q36" s="1"/>
    </row>
    <row r="37" spans="1:17" ht="15" thickBot="1" x14ac:dyDescent="0.45">
      <c r="A37" s="1"/>
      <c r="B37" s="70" t="str">
        <f t="shared" si="6"/>
        <v>Kirschtomaten</v>
      </c>
      <c r="C37" s="71" t="s">
        <v>86</v>
      </c>
      <c r="D37" s="72" t="s">
        <v>72</v>
      </c>
      <c r="E37" s="75" t="str">
        <f t="shared" si="3"/>
        <v>TomatenNiederlande</v>
      </c>
      <c r="F37" s="73">
        <f t="shared" si="7"/>
        <v>83.102493074792235</v>
      </c>
      <c r="G37" s="138">
        <f>VLOOKUP(E37,Datensatz!$A$3:$H$10500,8,0)*F37*POWER(10,-6)</f>
        <v>6.1484642659279764E-14</v>
      </c>
      <c r="H37" s="138">
        <f t="shared" si="4"/>
        <v>3.1357167756232681E-14</v>
      </c>
      <c r="I37" s="74">
        <f t="shared" si="5"/>
        <v>3.800047568912245E-3</v>
      </c>
      <c r="J37" s="1"/>
      <c r="K37" s="1"/>
      <c r="L37" s="1"/>
      <c r="M37" s="1"/>
      <c r="N37" s="1"/>
      <c r="O37" s="1"/>
      <c r="P37" s="1"/>
      <c r="Q37" s="1"/>
    </row>
    <row r="38" spans="1:17" ht="15" thickBot="1" x14ac:dyDescent="0.45">
      <c r="A38" s="1"/>
      <c r="B38" s="70" t="str">
        <f t="shared" si="6"/>
        <v>Rapsöl</v>
      </c>
      <c r="C38" s="71" t="str">
        <f t="shared" ref="C38" si="10">C15</f>
        <v>Rapsöl</v>
      </c>
      <c r="D38" s="72" t="str">
        <f t="shared" si="6"/>
        <v>Deutschland</v>
      </c>
      <c r="E38" s="75" t="str">
        <f t="shared" si="3"/>
        <v>RapsölDeutschland</v>
      </c>
      <c r="F38" s="73">
        <f t="shared" si="7"/>
        <v>8.3102493074792232</v>
      </c>
      <c r="G38" s="138">
        <f>VLOOKUP(E38,Datensatz!$A$3:$H$10500,8,0)*F38*POWER(10,-6)</f>
        <v>3.1445157839335175E-12</v>
      </c>
      <c r="H38" s="138">
        <f t="shared" si="4"/>
        <v>1.6037030498060939E-12</v>
      </c>
      <c r="I38" s="74">
        <f t="shared" si="5"/>
        <v>0.19434624718176283</v>
      </c>
      <c r="J38" s="1"/>
      <c r="K38" s="1"/>
      <c r="L38" s="1"/>
      <c r="M38" s="1"/>
      <c r="N38" s="1"/>
      <c r="O38" s="1"/>
      <c r="P38" s="1"/>
      <c r="Q38" s="1"/>
    </row>
    <row r="39" spans="1:17" ht="15" thickBot="1" x14ac:dyDescent="0.45">
      <c r="A39" s="1"/>
      <c r="B39" s="70" t="str">
        <f t="shared" si="6"/>
        <v>Salz</v>
      </c>
      <c r="C39" s="71" t="str">
        <f t="shared" ref="C39" si="11">C16</f>
        <v>Salz</v>
      </c>
      <c r="D39" s="72" t="str">
        <f t="shared" si="6"/>
        <v>Keine</v>
      </c>
      <c r="E39" s="75" t="str">
        <f t="shared" si="3"/>
        <v>SalzKeine</v>
      </c>
      <c r="F39" s="73">
        <f t="shared" si="7"/>
        <v>0.83102493074792239</v>
      </c>
      <c r="G39" s="138">
        <f>VLOOKUP(E39,Datensatz!$A$3:$H$10500,8,0)*F39*POWER(10,-6)</f>
        <v>0</v>
      </c>
      <c r="H39" s="138">
        <f t="shared" si="4"/>
        <v>0</v>
      </c>
      <c r="I39" s="74">
        <f t="shared" si="5"/>
        <v>0</v>
      </c>
      <c r="J39" s="1"/>
      <c r="K39" s="1"/>
      <c r="L39" s="1"/>
      <c r="M39" s="1"/>
      <c r="N39" s="1"/>
      <c r="O39" s="1"/>
      <c r="P39" s="1"/>
      <c r="Q39" s="1"/>
    </row>
    <row r="40" spans="1:17" ht="15" thickBot="1" x14ac:dyDescent="0.45">
      <c r="A40" s="1"/>
      <c r="B40" s="70" t="str">
        <f t="shared" si="6"/>
        <v>Pfeffer</v>
      </c>
      <c r="C40" s="71" t="str">
        <f t="shared" ref="C40" si="12">C17</f>
        <v>Pfeffer</v>
      </c>
      <c r="D40" s="72" t="s">
        <v>159</v>
      </c>
      <c r="E40" s="75" t="str">
        <f t="shared" si="3"/>
        <v>PfefferBrasilien</v>
      </c>
      <c r="F40" s="73">
        <f t="shared" si="7"/>
        <v>0.83102493074792239</v>
      </c>
      <c r="G40" s="138">
        <f>VLOOKUP(E40,Datensatz!$A$3:$H$10500,8,0)*F40*POWER(10,-6)</f>
        <v>2.7384540166204978E-12</v>
      </c>
      <c r="H40" s="138">
        <f t="shared" si="4"/>
        <v>1.396611548476454E-12</v>
      </c>
      <c r="I40" s="74">
        <f t="shared" si="5"/>
        <v>0.16924967078532899</v>
      </c>
      <c r="J40" s="1"/>
      <c r="K40" s="1"/>
      <c r="L40" s="1"/>
      <c r="M40" s="1"/>
      <c r="N40" s="1"/>
      <c r="O40" s="1"/>
      <c r="P40" s="1"/>
      <c r="Q40" s="1"/>
    </row>
    <row r="41" spans="1:17" ht="15" thickBot="1" x14ac:dyDescent="0.45">
      <c r="A41" s="1"/>
      <c r="B41" s="70" t="str">
        <f t="shared" si="6"/>
        <v>Paprikapulver edelsüß</v>
      </c>
      <c r="C41" s="71" t="str">
        <f t="shared" ref="C41" si="13">C18</f>
        <v>Paprika-/Chillipulver</v>
      </c>
      <c r="D41" s="72" t="str">
        <f t="shared" si="6"/>
        <v>Spanien</v>
      </c>
      <c r="E41" s="75" t="str">
        <f t="shared" si="3"/>
        <v>Paprika-/ChillipulverSpanien</v>
      </c>
      <c r="F41" s="73">
        <f t="shared" si="7"/>
        <v>0.83102493074792239</v>
      </c>
      <c r="G41" s="138">
        <f>VLOOKUP(E41,Datensatz!$A$3:$H$10500,8,0)*F41*POWER(10,-6)</f>
        <v>5.2828254847645418E-14</v>
      </c>
      <c r="H41" s="138">
        <f t="shared" si="4"/>
        <v>2.6942409972299163E-14</v>
      </c>
      <c r="I41" s="74">
        <f t="shared" si="5"/>
        <v>3.265041036607093E-3</v>
      </c>
      <c r="J41" s="1"/>
      <c r="K41" s="1"/>
      <c r="L41" s="1"/>
    </row>
    <row r="42" spans="1:17" ht="15" thickBot="1" x14ac:dyDescent="0.45">
      <c r="A42" s="1"/>
      <c r="B42" s="70" t="str">
        <f t="shared" si="6"/>
        <v>Wasser</v>
      </c>
      <c r="C42" s="71" t="str">
        <f t="shared" ref="C42" si="14">C19</f>
        <v>Wasser</v>
      </c>
      <c r="D42" s="72" t="str">
        <f t="shared" si="6"/>
        <v>Keine</v>
      </c>
      <c r="E42" s="75" t="str">
        <f t="shared" si="3"/>
        <v>WasserKeine</v>
      </c>
      <c r="F42" s="73">
        <f t="shared" si="7"/>
        <v>163.30000000000001</v>
      </c>
      <c r="G42" s="138">
        <f>VLOOKUP(E42,Datensatz!$A$3:$H$10500,8,0)*F42*POWER(10,-6)</f>
        <v>0</v>
      </c>
      <c r="H42" s="138">
        <f t="shared" si="4"/>
        <v>0</v>
      </c>
      <c r="I42" s="74">
        <f t="shared" si="5"/>
        <v>0</v>
      </c>
      <c r="J42" s="1"/>
      <c r="K42" s="1"/>
      <c r="L42" s="1"/>
    </row>
    <row r="43" spans="1:17" ht="15" thickBot="1" x14ac:dyDescent="0.45">
      <c r="A43" s="1"/>
      <c r="B43" s="70">
        <f t="shared" si="6"/>
        <v>0</v>
      </c>
      <c r="C43" s="71" t="str">
        <f t="shared" ref="C43" si="15">C20</f>
        <v>[weitere]</v>
      </c>
      <c r="D43" s="72" t="str">
        <f t="shared" si="6"/>
        <v>[weitere]</v>
      </c>
      <c r="E43" s="75" t="str">
        <f t="shared" si="3"/>
        <v>[weitere][weitere]</v>
      </c>
      <c r="F43" s="73">
        <f t="shared" si="7"/>
        <v>0</v>
      </c>
      <c r="G43" s="138">
        <f>VLOOKUP(E43,Datensatz!$A$3:$H$10500,8,0)*F43*POWER(10,-6)</f>
        <v>0</v>
      </c>
      <c r="H43" s="138">
        <f t="shared" si="4"/>
        <v>0</v>
      </c>
      <c r="I43" s="74">
        <f t="shared" si="5"/>
        <v>0</v>
      </c>
      <c r="J43" s="1"/>
      <c r="K43" s="1"/>
      <c r="L43" s="1"/>
    </row>
    <row r="44" spans="1:17" ht="15" thickBot="1" x14ac:dyDescent="0.45">
      <c r="A44" s="1"/>
      <c r="B44" s="70">
        <f t="shared" si="6"/>
        <v>0</v>
      </c>
      <c r="C44" s="71" t="str">
        <f t="shared" ref="C44" si="16">C21</f>
        <v>[weitere]</v>
      </c>
      <c r="D44" s="72" t="str">
        <f t="shared" si="6"/>
        <v>[weitere]</v>
      </c>
      <c r="E44" s="75" t="str">
        <f t="shared" si="3"/>
        <v>[weitere][weitere]</v>
      </c>
      <c r="F44" s="73">
        <f t="shared" si="7"/>
        <v>0</v>
      </c>
      <c r="G44" s="138">
        <f>VLOOKUP(E44,Datensatz!$A$3:$H$10500,8,0)*F44*POWER(10,-6)</f>
        <v>0</v>
      </c>
      <c r="H44" s="138">
        <f t="shared" si="4"/>
        <v>0</v>
      </c>
      <c r="I44" s="74">
        <f t="shared" si="5"/>
        <v>0</v>
      </c>
      <c r="J44" s="1"/>
      <c r="K44" s="1"/>
      <c r="L44" s="1"/>
    </row>
    <row r="45" spans="1:17" ht="15" thickBot="1" x14ac:dyDescent="0.45">
      <c r="A45" s="1"/>
      <c r="B45" s="70">
        <f t="shared" si="6"/>
        <v>0</v>
      </c>
      <c r="C45" s="71" t="str">
        <f t="shared" ref="C45" si="17">C22</f>
        <v>[weitere]</v>
      </c>
      <c r="D45" s="72" t="str">
        <f t="shared" si="6"/>
        <v>[weitere]</v>
      </c>
      <c r="E45" s="75" t="str">
        <f>C45&amp;D45</f>
        <v>[weitere][weitere]</v>
      </c>
      <c r="F45" s="73">
        <f t="shared" si="7"/>
        <v>0</v>
      </c>
      <c r="G45" s="138">
        <f>VLOOKUP(E45,Datensatz!$A$3:$H$10500,8,0)*F45*POWER(10,-6)</f>
        <v>0</v>
      </c>
      <c r="H45" s="138">
        <f>G45*0.51</f>
        <v>0</v>
      </c>
      <c r="I45" s="74">
        <f t="shared" si="5"/>
        <v>0</v>
      </c>
      <c r="J45" s="1"/>
      <c r="K45" s="1"/>
      <c r="L45" s="1"/>
    </row>
    <row r="46" spans="1:17" ht="15" thickBot="1" x14ac:dyDescent="0.45">
      <c r="A46" s="1"/>
      <c r="B46" s="70">
        <f t="shared" si="6"/>
        <v>0</v>
      </c>
      <c r="C46" s="71" t="str">
        <f t="shared" ref="C46" si="18">C23</f>
        <v>[weitere]</v>
      </c>
      <c r="D46" s="72" t="str">
        <f t="shared" si="6"/>
        <v>[weitere]</v>
      </c>
      <c r="E46" s="75" t="str">
        <f>C46&amp;D46</f>
        <v>[weitere][weitere]</v>
      </c>
      <c r="F46" s="73">
        <f t="shared" si="7"/>
        <v>0</v>
      </c>
      <c r="G46" s="138">
        <f>VLOOKUP(E46,Datensatz!$A$3:$H$10500,8,0)*F46*POWER(10,-6)</f>
        <v>0</v>
      </c>
      <c r="H46" s="138">
        <f>G46*0.51</f>
        <v>0</v>
      </c>
      <c r="I46" s="74">
        <f t="shared" si="5"/>
        <v>0</v>
      </c>
      <c r="J46" s="1"/>
      <c r="K46" s="1"/>
      <c r="L46" s="1"/>
    </row>
    <row r="47" spans="1:17" ht="15" thickBot="1" x14ac:dyDescent="0.45">
      <c r="A47" s="1"/>
      <c r="B47" s="193"/>
      <c r="C47" s="194"/>
      <c r="D47" s="195" t="s">
        <v>124</v>
      </c>
      <c r="E47" s="195"/>
      <c r="F47" s="196">
        <f>SUM(F30:F46)</f>
        <v>599.79501385041544</v>
      </c>
      <c r="G47" s="139">
        <f>SUMIF(G30:G46,"&gt;0")</f>
        <v>1.6179966577860394E-11</v>
      </c>
      <c r="H47" s="139">
        <f>SUMIF(H30:H46,"&gt;0")</f>
        <v>8.2517829547088023E-12</v>
      </c>
      <c r="I47" s="197">
        <f>SUMIF(I30:I46,"&gt;0")</f>
        <v>1</v>
      </c>
      <c r="J47" s="1"/>
      <c r="K47" s="1"/>
      <c r="L47" s="1"/>
    </row>
    <row r="48" spans="1:17" x14ac:dyDescent="0.4">
      <c r="A48" s="1"/>
      <c r="B48" s="1"/>
      <c r="C48" s="1"/>
      <c r="D48" s="1"/>
      <c r="E48" s="1"/>
      <c r="F48" s="1"/>
      <c r="G48" s="1"/>
      <c r="H48" s="1"/>
      <c r="I48" s="1"/>
      <c r="J48" s="1"/>
      <c r="K48" s="1"/>
      <c r="L48" s="366" t="s">
        <v>138</v>
      </c>
      <c r="M48" s="367"/>
      <c r="N48" s="151" t="s">
        <v>139</v>
      </c>
      <c r="O48" s="152" t="s">
        <v>140</v>
      </c>
    </row>
    <row r="49" spans="1:15" x14ac:dyDescent="0.4">
      <c r="A49" s="1"/>
      <c r="B49" s="1"/>
      <c r="C49" s="1"/>
      <c r="D49" s="1"/>
      <c r="E49" s="1"/>
      <c r="F49" s="1"/>
      <c r="G49" s="1"/>
      <c r="H49" s="1"/>
      <c r="I49" s="1"/>
      <c r="J49" s="1"/>
      <c r="K49" s="1"/>
      <c r="L49" s="368" t="s">
        <v>141</v>
      </c>
      <c r="M49" s="369"/>
      <c r="N49" s="155">
        <f>($G$24-$M$7)/$G$24</f>
        <v>0.89183007882519627</v>
      </c>
      <c r="O49" s="156">
        <f>($H$24-$M$7)/$H$24</f>
        <v>0.78790211534352217</v>
      </c>
    </row>
    <row r="50" spans="1:15" x14ac:dyDescent="0.4">
      <c r="L50" s="370" t="s">
        <v>142</v>
      </c>
      <c r="M50" s="371"/>
      <c r="N50" s="78">
        <f>($G$24-$M$8)/$G$24</f>
        <v>0.7295751970629909</v>
      </c>
      <c r="O50" s="157">
        <f>($H$24-$M$8)/$H$24</f>
        <v>0.46975528835880559</v>
      </c>
    </row>
    <row r="51" spans="1:15" x14ac:dyDescent="0.4">
      <c r="L51" s="372" t="s">
        <v>143</v>
      </c>
      <c r="M51" s="373"/>
      <c r="N51" s="79">
        <f>($G$24-$M$9)/$G$24</f>
        <v>0.45915039412598169</v>
      </c>
      <c r="O51" s="158">
        <f>($H$24-$M$9)/$H$24</f>
        <v>-6.0489423282388863E-2</v>
      </c>
    </row>
    <row r="52" spans="1:15" x14ac:dyDescent="0.4">
      <c r="L52" s="374" t="s">
        <v>73</v>
      </c>
      <c r="M52" s="375"/>
      <c r="N52" s="161">
        <f>($G$24-$M$10)/$G$24</f>
        <v>-8.1699211748036599E-2</v>
      </c>
      <c r="O52" s="162">
        <f>($H$24-$M$10)/$H$24</f>
        <v>-1.1209788465647776</v>
      </c>
    </row>
    <row r="53" spans="1:15" ht="15" thickBot="1" x14ac:dyDescent="0.45">
      <c r="L53" s="362" t="s">
        <v>144</v>
      </c>
      <c r="M53" s="363"/>
      <c r="N53" s="153">
        <f>($G$24-$M$11)/$G$24</f>
        <v>-1.1633984234960733</v>
      </c>
      <c r="O53" s="154">
        <f>($H$24-$M$11)/$H$24</f>
        <v>-3.2419576931295553</v>
      </c>
    </row>
    <row r="54" spans="1:15" x14ac:dyDescent="0.4">
      <c r="L54" s="364" t="s">
        <v>145</v>
      </c>
      <c r="M54" s="365"/>
      <c r="N54" s="159">
        <f>($G$24-$G$47)/$G$24</f>
        <v>0.73211443224416572</v>
      </c>
      <c r="O54" s="160">
        <f>($H$24-$H$47)/$H$24</f>
        <v>0.73211443224416572</v>
      </c>
    </row>
  </sheetData>
  <sheetProtection algorithmName="SHA-512" hashValue="FPfWaAA0H5ytl4bQ6/ZNODijMOw7dwTmTVhGFBu/7f8Frir6/Fiemv4ku+QB1snlW0tRbBejBZaDaIrzGaY09w==" saltValue="2/jmU8RRigC4OASPvSQiZA==" spinCount="100000" sheet="1" objects="1" scenarios="1"/>
  <mergeCells count="28">
    <mergeCell ref="R3:T3"/>
    <mergeCell ref="R4:T8"/>
    <mergeCell ref="R9:R10"/>
    <mergeCell ref="S9:S10"/>
    <mergeCell ref="T9:T10"/>
    <mergeCell ref="C1:G1"/>
    <mergeCell ref="C3:I3"/>
    <mergeCell ref="B5:B6"/>
    <mergeCell ref="C5:C6"/>
    <mergeCell ref="D5:D6"/>
    <mergeCell ref="F5:F6"/>
    <mergeCell ref="G5:H5"/>
    <mergeCell ref="I5:I6"/>
    <mergeCell ref="K6:M6"/>
    <mergeCell ref="B26:I26"/>
    <mergeCell ref="B28:B29"/>
    <mergeCell ref="C28:C29"/>
    <mergeCell ref="D28:D29"/>
    <mergeCell ref="F28:F29"/>
    <mergeCell ref="G28:H28"/>
    <mergeCell ref="I28:I29"/>
    <mergeCell ref="L54:M54"/>
    <mergeCell ref="L48:M48"/>
    <mergeCell ref="L49:M49"/>
    <mergeCell ref="L50:M50"/>
    <mergeCell ref="L51:M51"/>
    <mergeCell ref="L52:M52"/>
    <mergeCell ref="L53:M53"/>
  </mergeCells>
  <conditionalFormatting sqref="B30">
    <cfRule type="cellIs" dxfId="693" priority="91" operator="notEqual">
      <formula>$B$7</formula>
    </cfRule>
  </conditionalFormatting>
  <conditionalFormatting sqref="B31">
    <cfRule type="cellIs" dxfId="692" priority="90" operator="notEqual">
      <formula>$B$8</formula>
    </cfRule>
  </conditionalFormatting>
  <conditionalFormatting sqref="B32">
    <cfRule type="cellIs" dxfId="691" priority="89" operator="notEqual">
      <formula>$B$9</formula>
    </cfRule>
  </conditionalFormatting>
  <conditionalFormatting sqref="B33">
    <cfRule type="cellIs" dxfId="690" priority="88" operator="notEqual">
      <formula>$B$10</formula>
    </cfRule>
  </conditionalFormatting>
  <conditionalFormatting sqref="B34">
    <cfRule type="cellIs" dxfId="689" priority="87" operator="notEqual">
      <formula>$B$11</formula>
    </cfRule>
  </conditionalFormatting>
  <conditionalFormatting sqref="B35">
    <cfRule type="cellIs" dxfId="688" priority="86" operator="notEqual">
      <formula>$B$12</formula>
    </cfRule>
  </conditionalFormatting>
  <conditionalFormatting sqref="B36">
    <cfRule type="cellIs" dxfId="687" priority="85" operator="notEqual">
      <formula>$B$13</formula>
    </cfRule>
  </conditionalFormatting>
  <conditionalFormatting sqref="B37">
    <cfRule type="cellIs" dxfId="686" priority="84" operator="notEqual">
      <formula>$B$14</formula>
    </cfRule>
  </conditionalFormatting>
  <conditionalFormatting sqref="B38">
    <cfRule type="cellIs" dxfId="685" priority="83" operator="notEqual">
      <formula>$B$15</formula>
    </cfRule>
  </conditionalFormatting>
  <conditionalFormatting sqref="B39">
    <cfRule type="cellIs" dxfId="684" priority="82" operator="notEqual">
      <formula>$B$16</formula>
    </cfRule>
  </conditionalFormatting>
  <conditionalFormatting sqref="B40">
    <cfRule type="cellIs" dxfId="683" priority="81" operator="notEqual">
      <formula>$B$17</formula>
    </cfRule>
  </conditionalFormatting>
  <conditionalFormatting sqref="B41">
    <cfRule type="cellIs" dxfId="682" priority="80" operator="notEqual">
      <formula>$B$18</formula>
    </cfRule>
  </conditionalFormatting>
  <conditionalFormatting sqref="B42">
    <cfRule type="cellIs" dxfId="681" priority="79" operator="notEqual">
      <formula>$B$19</formula>
    </cfRule>
  </conditionalFormatting>
  <conditionalFormatting sqref="B43">
    <cfRule type="cellIs" dxfId="680" priority="78" operator="notEqual">
      <formula>$B$20</formula>
    </cfRule>
  </conditionalFormatting>
  <conditionalFormatting sqref="B44">
    <cfRule type="cellIs" dxfId="679" priority="77" operator="notEqual">
      <formula>$B$21</formula>
    </cfRule>
  </conditionalFormatting>
  <conditionalFormatting sqref="B45:B46">
    <cfRule type="cellIs" dxfId="678" priority="76" operator="notEqual">
      <formula>$B$22</formula>
    </cfRule>
  </conditionalFormatting>
  <conditionalFormatting sqref="C30">
    <cfRule type="cellIs" dxfId="677" priority="75" operator="notEqual">
      <formula>$C$7</formula>
    </cfRule>
  </conditionalFormatting>
  <conditionalFormatting sqref="C31">
    <cfRule type="cellIs" dxfId="676" priority="74" operator="notEqual">
      <formula>$C$8</formula>
    </cfRule>
  </conditionalFormatting>
  <conditionalFormatting sqref="C32">
    <cfRule type="cellIs" dxfId="675" priority="73" operator="notEqual">
      <formula>$C$9</formula>
    </cfRule>
  </conditionalFormatting>
  <conditionalFormatting sqref="C33">
    <cfRule type="cellIs" dxfId="674" priority="72" operator="notEqual">
      <formula>$C$10</formula>
    </cfRule>
  </conditionalFormatting>
  <conditionalFormatting sqref="C35">
    <cfRule type="cellIs" dxfId="673" priority="13" operator="notEqual">
      <formula>$C$12</formula>
    </cfRule>
  </conditionalFormatting>
  <conditionalFormatting sqref="C36">
    <cfRule type="cellIs" dxfId="672" priority="12" operator="notEqual">
      <formula>$C$13</formula>
    </cfRule>
  </conditionalFormatting>
  <conditionalFormatting sqref="C37">
    <cfRule type="cellIs" dxfId="671" priority="11" operator="notEqual">
      <formula>$C$14</formula>
    </cfRule>
  </conditionalFormatting>
  <conditionalFormatting sqref="C38">
    <cfRule type="cellIs" dxfId="670" priority="10" operator="notEqual">
      <formula>$C$15</formula>
    </cfRule>
  </conditionalFormatting>
  <conditionalFormatting sqref="C39">
    <cfRule type="cellIs" dxfId="669" priority="9" operator="notEqual">
      <formula>$C$16</formula>
    </cfRule>
  </conditionalFormatting>
  <conditionalFormatting sqref="C40">
    <cfRule type="cellIs" dxfId="668" priority="8" operator="notEqual">
      <formula>$C$17</formula>
    </cfRule>
  </conditionalFormatting>
  <conditionalFormatting sqref="C41">
    <cfRule type="cellIs" dxfId="667" priority="7" operator="notEqual">
      <formula>$C$18</formula>
    </cfRule>
  </conditionalFormatting>
  <conditionalFormatting sqref="C42">
    <cfRule type="cellIs" dxfId="666" priority="6" operator="notEqual">
      <formula>$C$19</formula>
    </cfRule>
  </conditionalFormatting>
  <conditionalFormatting sqref="C43">
    <cfRule type="cellIs" dxfId="665" priority="5" operator="notEqual">
      <formula>$C$20</formula>
    </cfRule>
  </conditionalFormatting>
  <conditionalFormatting sqref="C44">
    <cfRule type="cellIs" dxfId="664" priority="4" operator="notEqual">
      <formula>$C$21</formula>
    </cfRule>
  </conditionalFormatting>
  <conditionalFormatting sqref="C45">
    <cfRule type="cellIs" dxfId="663" priority="3" operator="notEqual">
      <formula>$C$22</formula>
    </cfRule>
  </conditionalFormatting>
  <conditionalFormatting sqref="C46">
    <cfRule type="cellIs" dxfId="662" priority="2" operator="notEqual">
      <formula>"#B7DEE8"</formula>
    </cfRule>
  </conditionalFormatting>
  <conditionalFormatting sqref="D30">
    <cfRule type="cellIs" dxfId="661" priority="69" operator="notEqual">
      <formula>$D$7</formula>
    </cfRule>
  </conditionalFormatting>
  <conditionalFormatting sqref="D31">
    <cfRule type="cellIs" dxfId="660" priority="68" operator="notEqual">
      <formula>$D$8</formula>
    </cfRule>
  </conditionalFormatting>
  <conditionalFormatting sqref="D32">
    <cfRule type="cellIs" dxfId="659" priority="67" operator="notEqual">
      <formula>$D$9</formula>
    </cfRule>
  </conditionalFormatting>
  <conditionalFormatting sqref="D33">
    <cfRule type="cellIs" dxfId="658" priority="66" operator="notEqual">
      <formula>$D$10</formula>
    </cfRule>
  </conditionalFormatting>
  <conditionalFormatting sqref="D35">
    <cfRule type="cellIs" dxfId="657" priority="65" operator="notEqual">
      <formula>$D$12</formula>
    </cfRule>
  </conditionalFormatting>
  <conditionalFormatting sqref="D36">
    <cfRule type="cellIs" dxfId="656" priority="1" operator="notEqual">
      <formula>$D$13</formula>
    </cfRule>
  </conditionalFormatting>
  <conditionalFormatting sqref="D37">
    <cfRule type="cellIs" dxfId="655" priority="62" operator="notEqual">
      <formula>$D$14</formula>
    </cfRule>
  </conditionalFormatting>
  <conditionalFormatting sqref="D38">
    <cfRule type="cellIs" dxfId="654" priority="61" operator="notEqual">
      <formula>$D$15</formula>
    </cfRule>
  </conditionalFormatting>
  <conditionalFormatting sqref="D39">
    <cfRule type="cellIs" dxfId="653" priority="60" operator="notEqual">
      <formula>$D$16</formula>
    </cfRule>
  </conditionalFormatting>
  <conditionalFormatting sqref="D40">
    <cfRule type="cellIs" dxfId="652" priority="59" operator="notEqual">
      <formula>$D$17</formula>
    </cfRule>
  </conditionalFormatting>
  <conditionalFormatting sqref="D41">
    <cfRule type="cellIs" dxfId="651" priority="58" operator="notEqual">
      <formula>$D$18</formula>
    </cfRule>
  </conditionalFormatting>
  <conditionalFormatting sqref="D42">
    <cfRule type="cellIs" dxfId="650" priority="57" operator="notEqual">
      <formula>$D$19</formula>
    </cfRule>
  </conditionalFormatting>
  <conditionalFormatting sqref="D43">
    <cfRule type="cellIs" dxfId="649" priority="56" operator="notEqual">
      <formula>$D$20</formula>
    </cfRule>
  </conditionalFormatting>
  <conditionalFormatting sqref="D44">
    <cfRule type="cellIs" dxfId="648" priority="55" operator="notEqual">
      <formula>$D$21</formula>
    </cfRule>
  </conditionalFormatting>
  <conditionalFormatting sqref="D45:D46">
    <cfRule type="cellIs" dxfId="647" priority="54" operator="notEqual">
      <formula>$D$22</formula>
    </cfRule>
  </conditionalFormatting>
  <conditionalFormatting sqref="F30">
    <cfRule type="cellIs" dxfId="646" priority="53" operator="notEqual">
      <formula>$F$7</formula>
    </cfRule>
  </conditionalFormatting>
  <conditionalFormatting sqref="F31">
    <cfRule type="cellIs" dxfId="645" priority="52" operator="notEqual">
      <formula>$F$8</formula>
    </cfRule>
  </conditionalFormatting>
  <conditionalFormatting sqref="F32">
    <cfRule type="cellIs" dxfId="644" priority="51" operator="notEqual">
      <formula>$F$9</formula>
    </cfRule>
  </conditionalFormatting>
  <conditionalFormatting sqref="F33">
    <cfRule type="cellIs" dxfId="643" priority="50" operator="notEqual">
      <formula>$F$10</formula>
    </cfRule>
  </conditionalFormatting>
  <conditionalFormatting sqref="F34">
    <cfRule type="cellIs" dxfId="642" priority="49" operator="notEqual">
      <formula>$F$11</formula>
    </cfRule>
  </conditionalFormatting>
  <conditionalFormatting sqref="F35">
    <cfRule type="cellIs" dxfId="641" priority="48" operator="notEqual">
      <formula>$F$12</formula>
    </cfRule>
  </conditionalFormatting>
  <conditionalFormatting sqref="F36">
    <cfRule type="cellIs" dxfId="640" priority="47" operator="notEqual">
      <formula>$F$13</formula>
    </cfRule>
  </conditionalFormatting>
  <conditionalFormatting sqref="F37">
    <cfRule type="cellIs" dxfId="639" priority="46" operator="notEqual">
      <formula>$F$14</formula>
    </cfRule>
  </conditionalFormatting>
  <conditionalFormatting sqref="F38">
    <cfRule type="cellIs" dxfId="638" priority="45" operator="notEqual">
      <formula>$F$15</formula>
    </cfRule>
  </conditionalFormatting>
  <conditionalFormatting sqref="F39">
    <cfRule type="cellIs" dxfId="637" priority="44" operator="notEqual">
      <formula>$F$16</formula>
    </cfRule>
  </conditionalFormatting>
  <conditionalFormatting sqref="F40">
    <cfRule type="cellIs" dxfId="636" priority="43" operator="notEqual">
      <formula>$F$17</formula>
    </cfRule>
  </conditionalFormatting>
  <conditionalFormatting sqref="F41">
    <cfRule type="cellIs" dxfId="635" priority="42" operator="notEqual">
      <formula>$F$18</formula>
    </cfRule>
  </conditionalFormatting>
  <conditionalFormatting sqref="F42">
    <cfRule type="cellIs" dxfId="634" priority="41" operator="notEqual">
      <formula>$F$19</formula>
    </cfRule>
  </conditionalFormatting>
  <conditionalFormatting sqref="F43">
    <cfRule type="cellIs" dxfId="633" priority="40" operator="notEqual">
      <formula>$F$20</formula>
    </cfRule>
  </conditionalFormatting>
  <conditionalFormatting sqref="F44">
    <cfRule type="cellIs" dxfId="632" priority="39" operator="notEqual">
      <formula>$F$21</formula>
    </cfRule>
  </conditionalFormatting>
  <conditionalFormatting sqref="F45:F46">
    <cfRule type="cellIs" dxfId="631" priority="38" operator="notEqual">
      <formula>$F$22</formula>
    </cfRule>
  </conditionalFormatting>
  <conditionalFormatting sqref="G7:H23">
    <cfRule type="cellIs" dxfId="630" priority="37" operator="lessThan">
      <formula>$M$7</formula>
    </cfRule>
    <cfRule type="cellIs" dxfId="629" priority="36" operator="between">
      <formula>$M$7</formula>
      <formula>$M$8</formula>
    </cfRule>
    <cfRule type="cellIs" dxfId="628" priority="35" operator="between">
      <formula>$M$8</formula>
      <formula>$M$9</formula>
    </cfRule>
    <cfRule type="cellIs" dxfId="627" priority="34" operator="between">
      <formula>$M$9</formula>
      <formula>$M$10</formula>
    </cfRule>
    <cfRule type="cellIs" dxfId="626" priority="33" operator="between">
      <formula>$M$10</formula>
      <formula>$M$11</formula>
    </cfRule>
    <cfRule type="cellIs" dxfId="625" priority="32" operator="greaterThan">
      <formula>$M$12</formula>
    </cfRule>
  </conditionalFormatting>
  <conditionalFormatting sqref="G24:H24">
    <cfRule type="cellIs" dxfId="624" priority="20" operator="greaterThan">
      <formula>$M$12</formula>
    </cfRule>
    <cfRule type="cellIs" dxfId="623" priority="25" operator="lessThan">
      <formula>$M$7</formula>
    </cfRule>
    <cfRule type="cellIs" dxfId="622" priority="24" operator="between">
      <formula>$M$7</formula>
      <formula>$M$8</formula>
    </cfRule>
    <cfRule type="cellIs" dxfId="621" priority="23" operator="between">
      <formula>$M$8</formula>
      <formula>$M$9</formula>
    </cfRule>
    <cfRule type="cellIs" dxfId="620" priority="22" operator="between">
      <formula>$M$9</formula>
      <formula>$M$10</formula>
    </cfRule>
    <cfRule type="cellIs" dxfId="619" priority="21" operator="between">
      <formula>$M$10</formula>
      <formula>$M$11</formula>
    </cfRule>
  </conditionalFormatting>
  <conditionalFormatting sqref="G30:H46">
    <cfRule type="cellIs" dxfId="618" priority="30" operator="between">
      <formula>$M$7</formula>
      <formula>$M$8</formula>
    </cfRule>
    <cfRule type="cellIs" dxfId="617" priority="29" operator="between">
      <formula>$M$8</formula>
      <formula>$M$9</formula>
    </cfRule>
    <cfRule type="cellIs" dxfId="616" priority="28" operator="between">
      <formula>$M$9</formula>
      <formula>$M$10</formula>
    </cfRule>
    <cfRule type="cellIs" dxfId="615" priority="27" operator="between">
      <formula>$M$10</formula>
      <formula>$M$11</formula>
    </cfRule>
    <cfRule type="cellIs" dxfId="614" priority="31" operator="lessThan">
      <formula>$M$7</formula>
    </cfRule>
    <cfRule type="cellIs" dxfId="613" priority="26" operator="greaterThan">
      <formula>$M$12</formula>
    </cfRule>
  </conditionalFormatting>
  <conditionalFormatting sqref="G47:H47">
    <cfRule type="cellIs" dxfId="612" priority="15" operator="between">
      <formula>$M$10</formula>
      <formula>$M$11</formula>
    </cfRule>
    <cfRule type="cellIs" dxfId="611" priority="16" operator="between">
      <formula>$M$9</formula>
      <formula>$M$10</formula>
    </cfRule>
    <cfRule type="cellIs" dxfId="610" priority="17" operator="between">
      <formula>$M$8</formula>
      <formula>$M$9</formula>
    </cfRule>
    <cfRule type="cellIs" dxfId="609" priority="18" operator="between">
      <formula>$M$7</formula>
      <formula>$M$8</formula>
    </cfRule>
    <cfRule type="cellIs" dxfId="608" priority="19" operator="lessThan">
      <formula>$M$7</formula>
    </cfRule>
    <cfRule type="cellIs" dxfId="607" priority="14" operator="greaterThan">
      <formula>$M$12</formula>
    </cfRule>
  </conditionalFormatting>
  <pageMargins left="0.7" right="0.7" top="0.78740157499999996" bottom="0.78740157499999996"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0917052-BA87-4FE1-9AE9-44E8B6C89445}">
          <x14:formula1>
            <xm:f>Laender!$A$4:$A$174</xm:f>
          </x14:formula1>
          <xm:sqref>D7:D23 D30:D46</xm:sqref>
        </x14:dataValidation>
        <x14:dataValidation type="list" allowBlank="1" showInputMessage="1" showErrorMessage="1" xr:uid="{5FE3DF27-0F86-42BE-88F2-A2974EACEA7F}">
          <x14:formula1>
            <xm:f>Zutatenübersicht!$A$2:$A$222</xm:f>
          </x14:formula1>
          <xm:sqref>C7:C23 C30:C46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0B76F-631F-4725-9ADB-696ED34EBA5C}">
  <sheetPr>
    <tabColor theme="5" tint="-0.249977111117893"/>
  </sheetPr>
  <dimension ref="A1:I66"/>
  <sheetViews>
    <sheetView topLeftCell="A45" workbookViewId="0">
      <selection activeCell="I22" sqref="I22"/>
    </sheetView>
  </sheetViews>
  <sheetFormatPr baseColWidth="10" defaultColWidth="11.4609375" defaultRowHeight="14.6" x14ac:dyDescent="0.4"/>
  <cols>
    <col min="1" max="1" width="6" style="26" customWidth="1"/>
    <col min="2" max="2" width="22.3046875" customWidth="1"/>
    <col min="3" max="3" width="17.4609375" customWidth="1"/>
    <col min="4" max="4" width="13.07421875" customWidth="1"/>
    <col min="5" max="5" width="20.3046875" customWidth="1"/>
  </cols>
  <sheetData>
    <row r="1" spans="1:9" ht="17.600000000000001" x14ac:dyDescent="0.4">
      <c r="A1" s="312"/>
      <c r="B1" s="359" t="s">
        <v>27</v>
      </c>
      <c r="C1" s="359"/>
      <c r="D1" s="359"/>
      <c r="E1" s="359"/>
      <c r="F1" s="359"/>
      <c r="G1" s="359"/>
      <c r="H1" s="148"/>
      <c r="I1" s="148"/>
    </row>
    <row r="2" spans="1:9" ht="15" thickBot="1" x14ac:dyDescent="0.45"/>
    <row r="3" spans="1:9" ht="15" thickBot="1" x14ac:dyDescent="0.45">
      <c r="B3" s="199" t="s">
        <v>28</v>
      </c>
      <c r="C3" s="210" t="s">
        <v>161</v>
      </c>
      <c r="D3" s="211"/>
      <c r="E3" s="211"/>
      <c r="F3" s="211"/>
      <c r="G3" s="211"/>
      <c r="H3" s="211"/>
      <c r="I3" s="212"/>
    </row>
    <row r="4" spans="1:9" ht="15" thickBot="1" x14ac:dyDescent="0.45"/>
    <row r="5" spans="1:9" ht="28.75" thickBot="1" x14ac:dyDescent="0.45">
      <c r="A5" s="26" t="s">
        <v>162</v>
      </c>
      <c r="B5" s="314" t="s">
        <v>30</v>
      </c>
      <c r="C5" s="313" t="s">
        <v>31</v>
      </c>
      <c r="D5" s="202" t="s">
        <v>32</v>
      </c>
      <c r="E5" s="203" t="s">
        <v>33</v>
      </c>
    </row>
    <row r="6" spans="1:9" x14ac:dyDescent="0.4">
      <c r="A6" s="26">
        <v>1</v>
      </c>
      <c r="B6" s="315" t="s">
        <v>163</v>
      </c>
      <c r="C6" s="167">
        <v>0.1</v>
      </c>
      <c r="D6" s="360">
        <v>5</v>
      </c>
      <c r="E6" s="64">
        <f t="shared" ref="E6:E18" si="0">C6/$D$6*1000</f>
        <v>20</v>
      </c>
      <c r="H6" s="164"/>
    </row>
    <row r="7" spans="1:9" ht="15" thickBot="1" x14ac:dyDescent="0.45">
      <c r="A7" s="26">
        <v>2</v>
      </c>
      <c r="B7" s="315" t="s">
        <v>164</v>
      </c>
      <c r="C7" s="168">
        <v>0.1</v>
      </c>
      <c r="D7" s="361"/>
      <c r="E7" s="67">
        <f t="shared" si="0"/>
        <v>20</v>
      </c>
      <c r="H7" s="164"/>
    </row>
    <row r="8" spans="1:9" x14ac:dyDescent="0.4">
      <c r="A8" s="26">
        <v>3</v>
      </c>
      <c r="B8" s="315" t="s">
        <v>165</v>
      </c>
      <c r="C8" s="165">
        <v>0.1</v>
      </c>
      <c r="E8" s="67">
        <f t="shared" si="0"/>
        <v>20</v>
      </c>
      <c r="H8" s="164"/>
    </row>
    <row r="9" spans="1:9" x14ac:dyDescent="0.4">
      <c r="A9" s="26">
        <v>4</v>
      </c>
      <c r="B9" s="315" t="s">
        <v>166</v>
      </c>
      <c r="C9" s="165">
        <v>0.1</v>
      </c>
      <c r="E9" s="67">
        <f t="shared" si="0"/>
        <v>20</v>
      </c>
      <c r="H9" s="164"/>
    </row>
    <row r="10" spans="1:9" x14ac:dyDescent="0.4">
      <c r="A10" s="26">
        <v>5</v>
      </c>
      <c r="B10" s="315" t="s">
        <v>167</v>
      </c>
      <c r="C10" s="165">
        <v>0.1</v>
      </c>
      <c r="E10" s="67">
        <f t="shared" si="0"/>
        <v>20</v>
      </c>
      <c r="H10" s="164"/>
    </row>
    <row r="11" spans="1:9" x14ac:dyDescent="0.4">
      <c r="A11" s="26">
        <v>6</v>
      </c>
      <c r="B11" s="315" t="s">
        <v>168</v>
      </c>
      <c r="C11" s="165">
        <v>0.1</v>
      </c>
      <c r="E11" s="67">
        <f t="shared" si="0"/>
        <v>20</v>
      </c>
      <c r="H11" s="164"/>
    </row>
    <row r="12" spans="1:9" x14ac:dyDescent="0.4">
      <c r="A12" s="26">
        <v>7</v>
      </c>
      <c r="B12" s="315" t="s">
        <v>169</v>
      </c>
      <c r="C12" s="165">
        <v>0.1</v>
      </c>
      <c r="E12" s="67">
        <f t="shared" si="0"/>
        <v>20</v>
      </c>
      <c r="H12" s="164"/>
    </row>
    <row r="13" spans="1:9" x14ac:dyDescent="0.4">
      <c r="A13" s="26">
        <v>8</v>
      </c>
      <c r="B13" s="315" t="s">
        <v>170</v>
      </c>
      <c r="C13" s="165">
        <v>0.1</v>
      </c>
      <c r="E13" s="67">
        <f t="shared" si="0"/>
        <v>20</v>
      </c>
      <c r="H13" s="164"/>
    </row>
    <row r="14" spans="1:9" x14ac:dyDescent="0.4">
      <c r="A14" s="26">
        <v>9</v>
      </c>
      <c r="B14" s="315" t="s">
        <v>171</v>
      </c>
      <c r="C14" s="165">
        <v>0.1</v>
      </c>
      <c r="E14" s="67">
        <f t="shared" si="0"/>
        <v>20</v>
      </c>
      <c r="H14" s="164"/>
    </row>
    <row r="15" spans="1:9" x14ac:dyDescent="0.4">
      <c r="A15" s="26">
        <v>10</v>
      </c>
      <c r="B15" s="315" t="s">
        <v>172</v>
      </c>
      <c r="C15" s="165">
        <v>0.1</v>
      </c>
      <c r="E15" s="67">
        <f t="shared" si="0"/>
        <v>20</v>
      </c>
      <c r="H15" s="164"/>
    </row>
    <row r="16" spans="1:9" x14ac:dyDescent="0.4">
      <c r="A16" s="26">
        <v>11</v>
      </c>
      <c r="B16" s="315" t="s">
        <v>173</v>
      </c>
      <c r="C16" s="165">
        <v>0.1</v>
      </c>
      <c r="E16" s="67">
        <f t="shared" si="0"/>
        <v>20</v>
      </c>
      <c r="H16" s="164"/>
    </row>
    <row r="17" spans="1:8" x14ac:dyDescent="0.4">
      <c r="A17" s="26">
        <v>12</v>
      </c>
      <c r="B17" s="315" t="s">
        <v>174</v>
      </c>
      <c r="C17" s="165">
        <v>0.1</v>
      </c>
      <c r="E17" s="67">
        <f t="shared" si="0"/>
        <v>20</v>
      </c>
      <c r="H17" s="164"/>
    </row>
    <row r="18" spans="1:8" x14ac:dyDescent="0.4">
      <c r="A18" s="26">
        <v>13</v>
      </c>
      <c r="B18" s="315" t="s">
        <v>99</v>
      </c>
      <c r="C18" s="165">
        <v>0.1</v>
      </c>
      <c r="E18" s="67">
        <f t="shared" si="0"/>
        <v>20</v>
      </c>
      <c r="H18" s="164"/>
    </row>
    <row r="19" spans="1:8" x14ac:dyDescent="0.4">
      <c r="A19" s="26">
        <v>14</v>
      </c>
      <c r="B19" s="315" t="s">
        <v>175</v>
      </c>
      <c r="C19" s="165">
        <v>0.1</v>
      </c>
      <c r="E19" s="67">
        <f t="shared" ref="E19:E21" si="1">C19/$D$6*1000</f>
        <v>20</v>
      </c>
    </row>
    <row r="20" spans="1:8" x14ac:dyDescent="0.4">
      <c r="A20" s="26">
        <v>15</v>
      </c>
      <c r="B20" s="315" t="s">
        <v>176</v>
      </c>
      <c r="C20" s="165">
        <v>0.1</v>
      </c>
      <c r="E20" s="67">
        <f t="shared" si="1"/>
        <v>20</v>
      </c>
    </row>
    <row r="21" spans="1:8" x14ac:dyDescent="0.4">
      <c r="A21" s="26">
        <v>16</v>
      </c>
      <c r="B21" s="315" t="s">
        <v>177</v>
      </c>
      <c r="C21" s="165">
        <v>0.1</v>
      </c>
      <c r="E21" s="67">
        <f t="shared" si="1"/>
        <v>20</v>
      </c>
    </row>
    <row r="22" spans="1:8" x14ac:dyDescent="0.4">
      <c r="A22" s="26">
        <v>17</v>
      </c>
      <c r="B22" s="315" t="s">
        <v>178</v>
      </c>
      <c r="C22" s="165">
        <v>0.1</v>
      </c>
      <c r="E22" s="67">
        <f t="shared" ref="E22:E65" si="2">C22/$D$6*1000</f>
        <v>20</v>
      </c>
    </row>
    <row r="23" spans="1:8" x14ac:dyDescent="0.4">
      <c r="A23" s="26">
        <v>18</v>
      </c>
      <c r="B23" s="315" t="s">
        <v>179</v>
      </c>
      <c r="C23" s="165">
        <v>0.1</v>
      </c>
      <c r="E23" s="67">
        <f t="shared" si="2"/>
        <v>20</v>
      </c>
    </row>
    <row r="24" spans="1:8" x14ac:dyDescent="0.4">
      <c r="A24" s="26">
        <v>19</v>
      </c>
      <c r="B24" s="315" t="s">
        <v>180</v>
      </c>
      <c r="C24" s="165">
        <v>0.1</v>
      </c>
      <c r="E24" s="67">
        <f t="shared" si="2"/>
        <v>20</v>
      </c>
    </row>
    <row r="25" spans="1:8" x14ac:dyDescent="0.4">
      <c r="A25" s="26">
        <v>20</v>
      </c>
      <c r="B25" s="315" t="s">
        <v>181</v>
      </c>
      <c r="C25" s="165">
        <v>0.1</v>
      </c>
      <c r="E25" s="67">
        <f t="shared" si="2"/>
        <v>20</v>
      </c>
    </row>
    <row r="26" spans="1:8" x14ac:dyDescent="0.4">
      <c r="A26" s="26">
        <v>21</v>
      </c>
      <c r="B26" s="315" t="s">
        <v>95</v>
      </c>
      <c r="C26" s="165">
        <v>0.1</v>
      </c>
      <c r="E26" s="67">
        <f t="shared" si="2"/>
        <v>20</v>
      </c>
    </row>
    <row r="27" spans="1:8" x14ac:dyDescent="0.4">
      <c r="A27" s="26">
        <v>22</v>
      </c>
      <c r="B27" s="315" t="s">
        <v>182</v>
      </c>
      <c r="C27" s="165">
        <v>0.1</v>
      </c>
      <c r="E27" s="67">
        <f t="shared" si="2"/>
        <v>20</v>
      </c>
    </row>
    <row r="28" spans="1:8" x14ac:dyDescent="0.4">
      <c r="A28" s="26">
        <v>23</v>
      </c>
      <c r="B28" s="315" t="s">
        <v>183</v>
      </c>
      <c r="C28" s="165">
        <v>0.1</v>
      </c>
      <c r="E28" s="67">
        <f t="shared" si="2"/>
        <v>20</v>
      </c>
    </row>
    <row r="29" spans="1:8" x14ac:dyDescent="0.4">
      <c r="A29" s="26">
        <v>24</v>
      </c>
      <c r="B29" s="315" t="s">
        <v>184</v>
      </c>
      <c r="C29" s="165">
        <v>0.1</v>
      </c>
      <c r="E29" s="67">
        <f t="shared" si="2"/>
        <v>20</v>
      </c>
    </row>
    <row r="30" spans="1:8" x14ac:dyDescent="0.4">
      <c r="A30" s="26">
        <v>25</v>
      </c>
      <c r="B30" s="315" t="s">
        <v>185</v>
      </c>
      <c r="C30" s="165">
        <v>0.1</v>
      </c>
      <c r="E30" s="67">
        <f t="shared" si="2"/>
        <v>20</v>
      </c>
    </row>
    <row r="31" spans="1:8" x14ac:dyDescent="0.4">
      <c r="A31" s="26">
        <v>26</v>
      </c>
      <c r="B31" s="315" t="s">
        <v>186</v>
      </c>
      <c r="C31" s="165">
        <v>0.1</v>
      </c>
      <c r="E31" s="67">
        <f t="shared" si="2"/>
        <v>20</v>
      </c>
    </row>
    <row r="32" spans="1:8" x14ac:dyDescent="0.4">
      <c r="A32" s="26">
        <v>27</v>
      </c>
      <c r="B32" s="315" t="s">
        <v>187</v>
      </c>
      <c r="C32" s="165">
        <v>0.1</v>
      </c>
      <c r="E32" s="67">
        <f t="shared" si="2"/>
        <v>20</v>
      </c>
    </row>
    <row r="33" spans="1:5" x14ac:dyDescent="0.4">
      <c r="A33" s="26">
        <v>28</v>
      </c>
      <c r="B33" s="315" t="s">
        <v>188</v>
      </c>
      <c r="C33" s="165">
        <v>0.1</v>
      </c>
      <c r="E33" s="67">
        <f t="shared" si="2"/>
        <v>20</v>
      </c>
    </row>
    <row r="34" spans="1:5" x14ac:dyDescent="0.4">
      <c r="A34" s="26">
        <v>29</v>
      </c>
      <c r="B34" s="315" t="s">
        <v>189</v>
      </c>
      <c r="C34" s="165">
        <v>0.1</v>
      </c>
      <c r="E34" s="67">
        <f t="shared" si="2"/>
        <v>20</v>
      </c>
    </row>
    <row r="35" spans="1:5" x14ac:dyDescent="0.4">
      <c r="A35" s="26">
        <v>30</v>
      </c>
      <c r="B35" s="315" t="s">
        <v>79</v>
      </c>
      <c r="C35" s="165">
        <v>0.1</v>
      </c>
      <c r="E35" s="67">
        <f t="shared" si="2"/>
        <v>20</v>
      </c>
    </row>
    <row r="36" spans="1:5" x14ac:dyDescent="0.4">
      <c r="A36" s="26">
        <v>31</v>
      </c>
      <c r="B36" s="315" t="s">
        <v>136</v>
      </c>
      <c r="C36" s="165">
        <v>0.1</v>
      </c>
      <c r="E36" s="67">
        <f t="shared" si="2"/>
        <v>20</v>
      </c>
    </row>
    <row r="37" spans="1:5" x14ac:dyDescent="0.4">
      <c r="A37" s="26">
        <v>32</v>
      </c>
      <c r="B37" s="315" t="s">
        <v>190</v>
      </c>
      <c r="C37" s="165">
        <v>0.1</v>
      </c>
      <c r="E37" s="67">
        <f t="shared" si="2"/>
        <v>20</v>
      </c>
    </row>
    <row r="38" spans="1:5" x14ac:dyDescent="0.4">
      <c r="A38" s="26">
        <v>33</v>
      </c>
      <c r="B38" s="315" t="s">
        <v>156</v>
      </c>
      <c r="C38" s="165">
        <v>0.1</v>
      </c>
      <c r="E38" s="67">
        <f t="shared" si="2"/>
        <v>20</v>
      </c>
    </row>
    <row r="39" spans="1:5" x14ac:dyDescent="0.4">
      <c r="A39" s="26">
        <v>34</v>
      </c>
      <c r="B39" s="315" t="s">
        <v>191</v>
      </c>
      <c r="C39" s="165">
        <v>0.1</v>
      </c>
      <c r="E39" s="67">
        <f t="shared" si="2"/>
        <v>20</v>
      </c>
    </row>
    <row r="40" spans="1:5" x14ac:dyDescent="0.4">
      <c r="A40" s="26">
        <v>35</v>
      </c>
      <c r="B40" s="315" t="s">
        <v>192</v>
      </c>
      <c r="C40" s="165">
        <v>0.1</v>
      </c>
      <c r="E40" s="67">
        <f t="shared" si="2"/>
        <v>20</v>
      </c>
    </row>
    <row r="41" spans="1:5" x14ac:dyDescent="0.4">
      <c r="A41" s="26">
        <v>36</v>
      </c>
      <c r="B41" s="315" t="s">
        <v>86</v>
      </c>
      <c r="C41" s="165">
        <v>0.1</v>
      </c>
      <c r="E41" s="67">
        <f t="shared" si="2"/>
        <v>20</v>
      </c>
    </row>
    <row r="42" spans="1:5" x14ac:dyDescent="0.4">
      <c r="A42" s="26">
        <v>37</v>
      </c>
      <c r="B42" s="315" t="s">
        <v>119</v>
      </c>
      <c r="C42" s="165">
        <v>0.1</v>
      </c>
      <c r="E42" s="67">
        <f t="shared" si="2"/>
        <v>20</v>
      </c>
    </row>
    <row r="43" spans="1:5" x14ac:dyDescent="0.4">
      <c r="A43" s="26">
        <v>38</v>
      </c>
      <c r="B43" s="315" t="s">
        <v>71</v>
      </c>
      <c r="C43" s="165">
        <v>0.1</v>
      </c>
      <c r="E43" s="67">
        <f t="shared" si="2"/>
        <v>20</v>
      </c>
    </row>
    <row r="44" spans="1:5" x14ac:dyDescent="0.4">
      <c r="A44" s="26">
        <v>39</v>
      </c>
      <c r="B44" s="315" t="s">
        <v>193</v>
      </c>
      <c r="C44" s="165">
        <v>0.1</v>
      </c>
      <c r="E44" s="67">
        <f t="shared" si="2"/>
        <v>20</v>
      </c>
    </row>
    <row r="45" spans="1:5" x14ac:dyDescent="0.4">
      <c r="A45" s="26">
        <v>40</v>
      </c>
      <c r="B45" s="315" t="s">
        <v>194</v>
      </c>
      <c r="C45" s="165">
        <v>0.1</v>
      </c>
      <c r="E45" s="67">
        <f t="shared" si="2"/>
        <v>20</v>
      </c>
    </row>
    <row r="46" spans="1:5" x14ac:dyDescent="0.4">
      <c r="A46" s="26">
        <v>41</v>
      </c>
      <c r="B46" s="315" t="s">
        <v>195</v>
      </c>
      <c r="C46" s="165">
        <v>0.1</v>
      </c>
      <c r="E46" s="67">
        <f t="shared" si="2"/>
        <v>20</v>
      </c>
    </row>
    <row r="47" spans="1:5" x14ac:dyDescent="0.4">
      <c r="A47" s="26">
        <v>42</v>
      </c>
      <c r="B47" s="315" t="s">
        <v>88</v>
      </c>
      <c r="C47" s="165">
        <v>0.1</v>
      </c>
      <c r="E47" s="67">
        <f t="shared" si="2"/>
        <v>20</v>
      </c>
    </row>
    <row r="48" spans="1:5" x14ac:dyDescent="0.4">
      <c r="A48" s="26">
        <v>43</v>
      </c>
      <c r="B48" s="315" t="s">
        <v>196</v>
      </c>
      <c r="C48" s="165">
        <v>0.1</v>
      </c>
      <c r="E48" s="67">
        <f t="shared" si="2"/>
        <v>20</v>
      </c>
    </row>
    <row r="49" spans="1:5" x14ac:dyDescent="0.4">
      <c r="A49" s="26">
        <v>44</v>
      </c>
      <c r="B49" s="315" t="s">
        <v>197</v>
      </c>
      <c r="C49" s="165">
        <v>0.1</v>
      </c>
      <c r="E49" s="67">
        <f t="shared" si="2"/>
        <v>20</v>
      </c>
    </row>
    <row r="50" spans="1:5" x14ac:dyDescent="0.4">
      <c r="A50" s="26">
        <v>45</v>
      </c>
      <c r="B50" s="315" t="s">
        <v>198</v>
      </c>
      <c r="C50" s="165">
        <v>0.1</v>
      </c>
      <c r="E50" s="67">
        <f t="shared" si="2"/>
        <v>20</v>
      </c>
    </row>
    <row r="51" spans="1:5" x14ac:dyDescent="0.4">
      <c r="A51" s="26">
        <v>46</v>
      </c>
      <c r="B51" s="315" t="s">
        <v>199</v>
      </c>
      <c r="C51" s="165">
        <v>0.1</v>
      </c>
      <c r="E51" s="67">
        <f t="shared" si="2"/>
        <v>20</v>
      </c>
    </row>
    <row r="52" spans="1:5" x14ac:dyDescent="0.4">
      <c r="A52" s="26">
        <v>47</v>
      </c>
      <c r="B52" s="315" t="s">
        <v>200</v>
      </c>
      <c r="C52" s="165">
        <v>0.1</v>
      </c>
      <c r="E52" s="67">
        <f t="shared" si="2"/>
        <v>20</v>
      </c>
    </row>
    <row r="53" spans="1:5" x14ac:dyDescent="0.4">
      <c r="A53" s="26">
        <v>48</v>
      </c>
      <c r="B53" s="315" t="s">
        <v>201</v>
      </c>
      <c r="C53" s="165">
        <v>0.1</v>
      </c>
      <c r="E53" s="67">
        <f t="shared" si="2"/>
        <v>20</v>
      </c>
    </row>
    <row r="54" spans="1:5" x14ac:dyDescent="0.4">
      <c r="A54" s="26">
        <v>49</v>
      </c>
      <c r="B54" s="315" t="s">
        <v>202</v>
      </c>
      <c r="C54" s="165">
        <v>0.1</v>
      </c>
      <c r="E54" s="67">
        <f t="shared" si="2"/>
        <v>20</v>
      </c>
    </row>
    <row r="55" spans="1:5" x14ac:dyDescent="0.4">
      <c r="A55" s="26">
        <v>50</v>
      </c>
      <c r="B55" s="315" t="s">
        <v>203</v>
      </c>
      <c r="C55" s="165">
        <v>0.1</v>
      </c>
      <c r="E55" s="67">
        <f t="shared" si="2"/>
        <v>20</v>
      </c>
    </row>
    <row r="56" spans="1:5" x14ac:dyDescent="0.4">
      <c r="A56" s="26">
        <v>51</v>
      </c>
      <c r="B56" s="315" t="s">
        <v>204</v>
      </c>
      <c r="C56" s="165">
        <v>0.1</v>
      </c>
      <c r="E56" s="67">
        <f t="shared" si="2"/>
        <v>20</v>
      </c>
    </row>
    <row r="57" spans="1:5" x14ac:dyDescent="0.4">
      <c r="A57" s="26">
        <v>52</v>
      </c>
      <c r="B57" s="315" t="s">
        <v>205</v>
      </c>
      <c r="C57" s="165">
        <v>0.1</v>
      </c>
      <c r="E57" s="67">
        <f t="shared" si="2"/>
        <v>20</v>
      </c>
    </row>
    <row r="58" spans="1:5" x14ac:dyDescent="0.4">
      <c r="A58" s="26">
        <v>53</v>
      </c>
      <c r="B58" s="315" t="s">
        <v>206</v>
      </c>
      <c r="C58" s="165">
        <v>0.1</v>
      </c>
      <c r="E58" s="67">
        <f t="shared" si="2"/>
        <v>20</v>
      </c>
    </row>
    <row r="59" spans="1:5" x14ac:dyDescent="0.4">
      <c r="A59" s="26">
        <v>54</v>
      </c>
      <c r="B59" s="315" t="s">
        <v>207</v>
      </c>
      <c r="C59" s="165">
        <v>0.1</v>
      </c>
      <c r="E59" s="67">
        <f t="shared" si="2"/>
        <v>20</v>
      </c>
    </row>
    <row r="60" spans="1:5" x14ac:dyDescent="0.4">
      <c r="A60" s="26">
        <v>55</v>
      </c>
      <c r="B60" s="315" t="s">
        <v>208</v>
      </c>
      <c r="C60" s="165">
        <v>0.1</v>
      </c>
      <c r="E60" s="67">
        <f t="shared" si="2"/>
        <v>20</v>
      </c>
    </row>
    <row r="61" spans="1:5" x14ac:dyDescent="0.4">
      <c r="A61" s="26">
        <v>56</v>
      </c>
      <c r="B61" s="315" t="s">
        <v>209</v>
      </c>
      <c r="C61" s="165">
        <v>0.1</v>
      </c>
      <c r="E61" s="67">
        <f t="shared" si="2"/>
        <v>20</v>
      </c>
    </row>
    <row r="62" spans="1:5" x14ac:dyDescent="0.4">
      <c r="A62" s="26">
        <v>57</v>
      </c>
      <c r="B62" s="315" t="s">
        <v>210</v>
      </c>
      <c r="C62" s="165">
        <v>0.1</v>
      </c>
      <c r="E62" s="67">
        <f t="shared" si="2"/>
        <v>20</v>
      </c>
    </row>
    <row r="63" spans="1:5" x14ac:dyDescent="0.4">
      <c r="A63" s="26">
        <v>58</v>
      </c>
      <c r="B63" s="315" t="s">
        <v>211</v>
      </c>
      <c r="C63" s="165">
        <v>0.1</v>
      </c>
      <c r="E63" s="67">
        <f t="shared" si="2"/>
        <v>20</v>
      </c>
    </row>
    <row r="64" spans="1:5" x14ac:dyDescent="0.4">
      <c r="A64" s="26">
        <v>59</v>
      </c>
      <c r="B64" s="315" t="s">
        <v>212</v>
      </c>
      <c r="C64" s="165">
        <v>0.1</v>
      </c>
      <c r="E64" s="67">
        <f t="shared" si="2"/>
        <v>20</v>
      </c>
    </row>
    <row r="65" spans="1:5" ht="15" thickBot="1" x14ac:dyDescent="0.45">
      <c r="A65" s="26">
        <v>60</v>
      </c>
      <c r="B65" s="315" t="s">
        <v>213</v>
      </c>
      <c r="C65" s="165">
        <v>0.1</v>
      </c>
      <c r="E65" s="67">
        <f t="shared" si="2"/>
        <v>20</v>
      </c>
    </row>
    <row r="66" spans="1:5" ht="15" thickBot="1" x14ac:dyDescent="0.45">
      <c r="B66" s="316" t="s">
        <v>47</v>
      </c>
      <c r="C66" s="317"/>
      <c r="D66" s="317"/>
      <c r="E66" s="318">
        <f>SUM(E6:E22)</f>
        <v>340</v>
      </c>
    </row>
  </sheetData>
  <mergeCells count="2">
    <mergeCell ref="B1:G1"/>
    <mergeCell ref="D6:D7"/>
  </mergeCells>
  <pageMargins left="0.7" right="0.7" top="0.78740157499999996" bottom="0.78740157499999996"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AE1D6-4FDF-4BF2-9D3D-3A4CD16F1C98}">
  <sheetPr>
    <tabColor theme="5" tint="-0.249977111117893"/>
  </sheetPr>
  <dimension ref="A1:T134"/>
  <sheetViews>
    <sheetView topLeftCell="A85" zoomScale="55" zoomScaleNormal="55" workbookViewId="0">
      <selection activeCell="N129" sqref="N129"/>
    </sheetView>
  </sheetViews>
  <sheetFormatPr baseColWidth="10" defaultColWidth="11.4609375" defaultRowHeight="14.6" x14ac:dyDescent="0.4"/>
  <cols>
    <col min="2" max="2" width="20.69140625" customWidth="1"/>
    <col min="3" max="3" width="13.3046875" customWidth="1"/>
    <col min="4" max="4" width="20" customWidth="1"/>
    <col min="5" max="5" width="36.84375" hidden="1" customWidth="1"/>
    <col min="6" max="6" width="20" customWidth="1"/>
    <col min="7" max="7" width="13.69140625" customWidth="1"/>
    <col min="9" max="9" width="22.84375" customWidth="1"/>
    <col min="10" max="10" width="4.3046875" customWidth="1"/>
    <col min="18" max="18" width="19.69140625" customWidth="1"/>
    <col min="19" max="19" width="21.84375" customWidth="1"/>
    <col min="20" max="20" width="23.07421875" customWidth="1"/>
  </cols>
  <sheetData>
    <row r="1" spans="1:20" ht="17.600000000000001" x14ac:dyDescent="0.4">
      <c r="A1" s="145"/>
      <c r="B1" s="145"/>
      <c r="C1" s="376" t="s">
        <v>48</v>
      </c>
      <c r="D1" s="376"/>
      <c r="E1" s="376"/>
      <c r="F1" s="376"/>
      <c r="G1" s="376"/>
      <c r="H1" s="146"/>
      <c r="I1" s="146"/>
      <c r="J1" s="146"/>
      <c r="K1" s="146"/>
      <c r="L1" s="145"/>
      <c r="M1" s="145"/>
      <c r="N1" s="145"/>
      <c r="O1" s="145"/>
      <c r="P1" s="145"/>
      <c r="Q1" s="145"/>
      <c r="R1" s="147"/>
      <c r="S1" s="147"/>
      <c r="T1" s="147"/>
    </row>
    <row r="2" spans="1:20" ht="15" thickBot="1" x14ac:dyDescent="0.45">
      <c r="A2" s="1"/>
      <c r="B2" s="1"/>
      <c r="C2" s="1"/>
      <c r="D2" s="1"/>
      <c r="E2" s="1"/>
      <c r="F2" s="1"/>
      <c r="G2" s="1"/>
      <c r="H2" s="1"/>
      <c r="I2" s="1"/>
      <c r="J2" s="1"/>
      <c r="K2" s="1"/>
      <c r="L2" s="1"/>
      <c r="M2" s="1"/>
      <c r="N2" s="1"/>
      <c r="O2" s="1"/>
      <c r="P2" s="1"/>
      <c r="Q2" s="1"/>
    </row>
    <row r="3" spans="1:20" ht="15" customHeight="1" thickBot="1" x14ac:dyDescent="0.45">
      <c r="A3" s="1"/>
      <c r="B3" s="198" t="s">
        <v>28</v>
      </c>
      <c r="C3" s="385" t="str">
        <f>'Bsp. Rezeptur (viele Zutaten)'!C3</f>
        <v>[NAME]</v>
      </c>
      <c r="D3" s="386"/>
      <c r="E3" s="386"/>
      <c r="F3" s="386"/>
      <c r="G3" s="386"/>
      <c r="H3" s="386"/>
      <c r="I3" s="387"/>
      <c r="J3" s="1"/>
      <c r="N3" s="1"/>
      <c r="O3" s="1"/>
      <c r="P3" s="1"/>
      <c r="Q3" s="1"/>
      <c r="R3" s="397" t="s">
        <v>49</v>
      </c>
      <c r="S3" s="398"/>
      <c r="T3" s="399"/>
    </row>
    <row r="4" spans="1:20" ht="15" customHeight="1" thickBot="1" x14ac:dyDescent="0.45">
      <c r="A4" s="1"/>
      <c r="B4" s="1"/>
      <c r="C4" s="1"/>
      <c r="D4" s="1"/>
      <c r="E4" s="1"/>
      <c r="F4" s="1"/>
      <c r="G4" s="1"/>
      <c r="H4" s="1"/>
      <c r="I4" s="1"/>
      <c r="J4" s="1"/>
      <c r="K4" s="1"/>
      <c r="L4" s="1"/>
      <c r="M4" s="1"/>
      <c r="N4" s="1"/>
      <c r="O4" s="1"/>
      <c r="P4" s="1"/>
      <c r="Q4" s="1"/>
      <c r="R4" s="400" t="s">
        <v>50</v>
      </c>
      <c r="S4" s="401"/>
      <c r="T4" s="402"/>
    </row>
    <row r="5" spans="1:20" ht="15" thickBot="1" x14ac:dyDescent="0.45">
      <c r="A5" s="1"/>
      <c r="B5" s="377" t="s">
        <v>51</v>
      </c>
      <c r="C5" s="379" t="s">
        <v>52</v>
      </c>
      <c r="D5" s="379" t="s">
        <v>53</v>
      </c>
      <c r="E5" s="190" t="s">
        <v>54</v>
      </c>
      <c r="F5" s="379" t="s">
        <v>33</v>
      </c>
      <c r="G5" s="381" t="s">
        <v>55</v>
      </c>
      <c r="H5" s="382"/>
      <c r="I5" s="383" t="s">
        <v>56</v>
      </c>
      <c r="J5" s="1"/>
      <c r="K5" s="1"/>
      <c r="L5" s="1"/>
      <c r="M5" s="1"/>
      <c r="N5" s="1"/>
      <c r="O5" s="1"/>
      <c r="P5" s="1"/>
      <c r="Q5" s="1"/>
      <c r="R5" s="403"/>
      <c r="S5" s="404"/>
      <c r="T5" s="405"/>
    </row>
    <row r="6" spans="1:20" ht="68.400000000000006" customHeight="1" thickBot="1" x14ac:dyDescent="0.45">
      <c r="A6" s="26" t="s">
        <v>162</v>
      </c>
      <c r="B6" s="378"/>
      <c r="C6" s="380"/>
      <c r="D6" s="380"/>
      <c r="E6" s="191"/>
      <c r="F6" s="380"/>
      <c r="G6" s="192" t="s">
        <v>57</v>
      </c>
      <c r="H6" s="192" t="s">
        <v>58</v>
      </c>
      <c r="I6" s="384"/>
      <c r="J6" s="1"/>
      <c r="K6" s="394" t="s">
        <v>59</v>
      </c>
      <c r="L6" s="395"/>
      <c r="M6" s="396"/>
      <c r="N6" s="1"/>
      <c r="O6" s="1"/>
      <c r="P6" s="1"/>
      <c r="Q6" s="1"/>
      <c r="R6" s="403"/>
      <c r="S6" s="404"/>
      <c r="T6" s="405"/>
    </row>
    <row r="7" spans="1:20" ht="15" thickBot="1" x14ac:dyDescent="0.45">
      <c r="A7" s="26">
        <v>1</v>
      </c>
      <c r="B7" s="70" t="str">
        <f>'Bsp. Rezeptur (viele Zutaten)'!B6</f>
        <v>Ackerbohne, trocken</v>
      </c>
      <c r="C7" s="71" t="s">
        <v>163</v>
      </c>
      <c r="D7" s="72" t="s">
        <v>61</v>
      </c>
      <c r="E7" s="72" t="str">
        <f t="shared" ref="E7:E66" si="0">C7&amp;D7</f>
        <v>Ackerbohne, trockenDeutschland</v>
      </c>
      <c r="F7" s="73">
        <f>'Bsp. Rezeptur (viele Zutaten)'!E6</f>
        <v>20</v>
      </c>
      <c r="G7" s="138">
        <f>VLOOKUP(E7,Datensatz!$A$3:$H$10500,8,0)*F7*POWER(10,-6)</f>
        <v>1.2066348000000002E-12</v>
      </c>
      <c r="H7" s="138">
        <f t="shared" ref="H7:H23" si="1">G7*0.51</f>
        <v>6.1538374800000016E-13</v>
      </c>
      <c r="I7" s="74">
        <f t="shared" ref="I7:I23" si="2">G7/$G$67</f>
        <v>1.5791123684855825E-2</v>
      </c>
      <c r="J7" s="1"/>
      <c r="K7" s="123" t="s">
        <v>62</v>
      </c>
      <c r="L7" s="133" t="s">
        <v>63</v>
      </c>
      <c r="M7" s="124">
        <f>0.0000000000196/3</f>
        <v>6.5333333333333332E-12</v>
      </c>
      <c r="N7" s="1"/>
      <c r="O7" s="1"/>
      <c r="P7" s="1"/>
      <c r="Q7" s="1"/>
      <c r="R7" s="403"/>
      <c r="S7" s="404"/>
      <c r="T7" s="405"/>
    </row>
    <row r="8" spans="1:20" ht="15" thickBot="1" x14ac:dyDescent="0.45">
      <c r="A8" s="26">
        <v>2</v>
      </c>
      <c r="B8" s="70" t="str">
        <f>'Bsp. Rezeptur (viele Zutaten)'!B7</f>
        <v>Artischocke</v>
      </c>
      <c r="C8" s="71" t="s">
        <v>164</v>
      </c>
      <c r="D8" s="72" t="s">
        <v>87</v>
      </c>
      <c r="E8" s="75" t="str">
        <f t="shared" si="0"/>
        <v>ArtischockeItalien</v>
      </c>
      <c r="F8" s="73">
        <f>'Bsp. Rezeptur (viele Zutaten)'!E7</f>
        <v>20</v>
      </c>
      <c r="G8" s="138">
        <f>VLOOKUP(E8,Datensatz!$A$3:$H$10500,8,0)*F8*POWER(10,-6)</f>
        <v>9.3051199999999986E-12</v>
      </c>
      <c r="H8" s="138">
        <f t="shared" si="1"/>
        <v>4.7456111999999995E-12</v>
      </c>
      <c r="I8" s="74">
        <f t="shared" si="2"/>
        <v>0.12177528844885427</v>
      </c>
      <c r="J8" s="1"/>
      <c r="K8" s="125" t="s">
        <v>64</v>
      </c>
      <c r="L8" s="134" t="s">
        <v>63</v>
      </c>
      <c r="M8" s="126">
        <f>M7*2.5</f>
        <v>1.6333333333333332E-11</v>
      </c>
      <c r="N8" s="1"/>
      <c r="O8" s="1"/>
      <c r="P8" s="1"/>
      <c r="Q8" s="1"/>
      <c r="R8" s="406"/>
      <c r="S8" s="407"/>
      <c r="T8" s="408"/>
    </row>
    <row r="9" spans="1:20" ht="15" customHeight="1" thickBot="1" x14ac:dyDescent="0.45">
      <c r="A9" s="26">
        <v>3</v>
      </c>
      <c r="B9" s="70" t="str">
        <f>'Bsp. Rezeptur (viele Zutaten)'!B8</f>
        <v xml:space="preserve">Aubergine </v>
      </c>
      <c r="C9" s="71" t="s">
        <v>214</v>
      </c>
      <c r="D9" s="72" t="s">
        <v>87</v>
      </c>
      <c r="E9" s="75" t="str">
        <f t="shared" si="0"/>
        <v>AubergineItalien</v>
      </c>
      <c r="F9" s="73">
        <f>'Bsp. Rezeptur (viele Zutaten)'!E8</f>
        <v>20</v>
      </c>
      <c r="G9" s="138">
        <f>VLOOKUP(E9,Datensatz!$A$3:$H$10500,8,0)*F9*POWER(10,-6)</f>
        <v>1.576776E-12</v>
      </c>
      <c r="H9" s="138">
        <f t="shared" si="1"/>
        <v>8.0415576000000003E-13</v>
      </c>
      <c r="I9" s="74">
        <f t="shared" si="2"/>
        <v>2.0635129070794428E-2</v>
      </c>
      <c r="J9" s="1"/>
      <c r="K9" s="127" t="s">
        <v>67</v>
      </c>
      <c r="L9" s="135" t="s">
        <v>63</v>
      </c>
      <c r="M9" s="128">
        <f>M7*5</f>
        <v>3.2666666666666664E-11</v>
      </c>
      <c r="N9" s="1"/>
      <c r="O9" s="1"/>
      <c r="P9" s="1"/>
      <c r="Q9" s="1"/>
      <c r="R9" s="388" t="s">
        <v>68</v>
      </c>
      <c r="S9" s="390" t="s">
        <v>69</v>
      </c>
      <c r="T9" s="392" t="s">
        <v>70</v>
      </c>
    </row>
    <row r="10" spans="1:20" ht="15" thickBot="1" x14ac:dyDescent="0.45">
      <c r="A10" s="26">
        <v>4</v>
      </c>
      <c r="B10" s="70" t="str">
        <f>'Bsp. Rezeptur (viele Zutaten)'!B9</f>
        <v>Avocados</v>
      </c>
      <c r="C10" s="71" t="s">
        <v>166</v>
      </c>
      <c r="D10" s="72" t="s">
        <v>215</v>
      </c>
      <c r="E10" s="75" t="str">
        <f t="shared" si="0"/>
        <v>AvocadosJordanien</v>
      </c>
      <c r="F10" s="73">
        <f>'Bsp. Rezeptur (viele Zutaten)'!E9</f>
        <v>20</v>
      </c>
      <c r="G10" s="138">
        <f>VLOOKUP(E10,Datensatz!$A$3:$H$10500,8,0)*F10*POWER(10,-6)</f>
        <v>2.4092595999999999E-12</v>
      </c>
      <c r="H10" s="138">
        <f t="shared" si="1"/>
        <v>1.2287223959999999E-12</v>
      </c>
      <c r="I10" s="74">
        <f t="shared" si="2"/>
        <v>3.1529768851790332E-2</v>
      </c>
      <c r="J10" s="1"/>
      <c r="K10" s="140" t="s">
        <v>73</v>
      </c>
      <c r="L10" s="141" t="s">
        <v>63</v>
      </c>
      <c r="M10" s="142">
        <f>M7*10</f>
        <v>6.5333333333333327E-11</v>
      </c>
      <c r="N10" s="1"/>
      <c r="O10" s="1"/>
      <c r="P10" s="1"/>
      <c r="Q10" s="1"/>
      <c r="R10" s="389"/>
      <c r="S10" s="391"/>
      <c r="T10" s="393"/>
    </row>
    <row r="11" spans="1:20" ht="15" thickBot="1" x14ac:dyDescent="0.45">
      <c r="A11" s="26">
        <v>5</v>
      </c>
      <c r="B11" s="70" t="str">
        <f>'Bsp. Rezeptur (viele Zutaten)'!B10</f>
        <v>Bambara-Bohnen</v>
      </c>
      <c r="C11" s="71" t="s">
        <v>167</v>
      </c>
      <c r="D11" s="72" t="s">
        <v>216</v>
      </c>
      <c r="E11" s="75" t="str">
        <f t="shared" si="0"/>
        <v>Bambara-BohnenGhana</v>
      </c>
      <c r="F11" s="73">
        <f>'Bsp. Rezeptur (viele Zutaten)'!E10</f>
        <v>20</v>
      </c>
      <c r="G11" s="138">
        <f>VLOOKUP(E11,Datensatz!$A$3:$H$10500,8,0)*F11*POWER(10,-6)</f>
        <v>1.4490737999999998E-12</v>
      </c>
      <c r="H11" s="138">
        <f t="shared" si="1"/>
        <v>7.3902763799999986E-13</v>
      </c>
      <c r="I11" s="74">
        <f t="shared" si="2"/>
        <v>1.8963901591669677E-2</v>
      </c>
      <c r="J11" s="1"/>
      <c r="K11" s="129" t="s">
        <v>75</v>
      </c>
      <c r="L11" s="136" t="s">
        <v>63</v>
      </c>
      <c r="M11" s="130">
        <f>M7*20</f>
        <v>1.3066666666666665E-10</v>
      </c>
      <c r="N11" s="1"/>
      <c r="O11" s="1"/>
      <c r="P11" s="1"/>
      <c r="Q11" s="1"/>
      <c r="R11" s="169" t="s">
        <v>76</v>
      </c>
      <c r="S11" s="170" t="s">
        <v>77</v>
      </c>
      <c r="T11" s="173" t="s">
        <v>78</v>
      </c>
    </row>
    <row r="12" spans="1:20" ht="15" thickBot="1" x14ac:dyDescent="0.45">
      <c r="A12" s="26">
        <v>6</v>
      </c>
      <c r="B12" s="70" t="str">
        <f>'Bsp. Rezeptur (viele Zutaten)'!B11</f>
        <v>Blumenkohl und Brokkoli</v>
      </c>
      <c r="C12" s="71" t="s">
        <v>168</v>
      </c>
      <c r="D12" s="72" t="s">
        <v>61</v>
      </c>
      <c r="E12" s="75" t="str">
        <f t="shared" si="0"/>
        <v>Blumenkohl und BrokkoliDeutschland</v>
      </c>
      <c r="F12" s="73">
        <f>'Bsp. Rezeptur (viele Zutaten)'!E11</f>
        <v>20</v>
      </c>
      <c r="G12" s="138">
        <f>VLOOKUP(E12,Datensatz!$A$3:$H$10500,8,0)*F12*POWER(10,-6)</f>
        <v>3.7995779999999997E-13</v>
      </c>
      <c r="H12" s="138">
        <f t="shared" si="1"/>
        <v>1.9377847799999999E-13</v>
      </c>
      <c r="I12" s="74">
        <f t="shared" si="2"/>
        <v>4.9724743682394296E-3</v>
      </c>
      <c r="J12" s="1"/>
      <c r="K12" s="131" t="s">
        <v>81</v>
      </c>
      <c r="L12" s="137" t="s">
        <v>82</v>
      </c>
      <c r="M12" s="132">
        <f>M7*20</f>
        <v>1.3066666666666665E-10</v>
      </c>
      <c r="N12" s="1"/>
      <c r="O12" s="1"/>
      <c r="P12" s="1"/>
      <c r="Q12" s="1"/>
      <c r="R12" s="169" t="s">
        <v>83</v>
      </c>
      <c r="S12" s="170" t="s">
        <v>84</v>
      </c>
      <c r="T12" s="171" t="s">
        <v>85</v>
      </c>
    </row>
    <row r="13" spans="1:20" ht="15" thickBot="1" x14ac:dyDescent="0.45">
      <c r="A13" s="26">
        <v>7</v>
      </c>
      <c r="B13" s="70" t="str">
        <f>'Bsp. Rezeptur (viele Zutaten)'!B12</f>
        <v>Bohen, grün</v>
      </c>
      <c r="C13" s="71" t="s">
        <v>169</v>
      </c>
      <c r="D13" s="72" t="s">
        <v>61</v>
      </c>
      <c r="E13" s="75" t="str">
        <f t="shared" si="0"/>
        <v>Bohen, grünDeutschland</v>
      </c>
      <c r="F13" s="73">
        <f>'Bsp. Rezeptur (viele Zutaten)'!E12</f>
        <v>20</v>
      </c>
      <c r="G13" s="138">
        <f>VLOOKUP(E13,Datensatz!$A$3:$H$10500,8,0)*F13*POWER(10,-6)</f>
        <v>3.3655639999999997E-13</v>
      </c>
      <c r="H13" s="138">
        <f t="shared" si="1"/>
        <v>1.7164376399999999E-13</v>
      </c>
      <c r="I13" s="74">
        <f t="shared" si="2"/>
        <v>4.4044840570898582E-3</v>
      </c>
      <c r="J13" s="1"/>
      <c r="K13" s="1"/>
      <c r="L13" s="1"/>
      <c r="M13" s="1"/>
      <c r="N13" s="1"/>
      <c r="O13" s="1"/>
      <c r="P13" s="1"/>
      <c r="Q13" s="1"/>
      <c r="R13" s="169" t="s">
        <v>88</v>
      </c>
      <c r="S13" s="170" t="s">
        <v>89</v>
      </c>
      <c r="T13" s="172"/>
    </row>
    <row r="14" spans="1:20" ht="15" thickBot="1" x14ac:dyDescent="0.45">
      <c r="A14" s="26">
        <v>8</v>
      </c>
      <c r="B14" s="70" t="str">
        <f>'Bsp. Rezeptur (viele Zutaten)'!B13</f>
        <v>Bohen, trocken</v>
      </c>
      <c r="C14" s="71" t="s">
        <v>170</v>
      </c>
      <c r="D14" s="72" t="s">
        <v>61</v>
      </c>
      <c r="E14" s="75" t="str">
        <f t="shared" si="0"/>
        <v>Bohen, trockenDeutschland</v>
      </c>
      <c r="F14" s="73">
        <f>'Bsp. Rezeptur (viele Zutaten)'!E13</f>
        <v>20</v>
      </c>
      <c r="G14" s="138">
        <f>VLOOKUP(E14,Datensatz!$A$3:$H$10500,8,0)*F14*POWER(10,-6)</f>
        <v>1.5869768000000001E-12</v>
      </c>
      <c r="H14" s="138">
        <f t="shared" si="1"/>
        <v>8.0935816800000007E-13</v>
      </c>
      <c r="I14" s="74">
        <f t="shared" si="2"/>
        <v>2.0768626044762425E-2</v>
      </c>
      <c r="J14" s="1"/>
      <c r="K14" s="1"/>
      <c r="L14" s="1"/>
      <c r="M14" s="1"/>
      <c r="N14" s="1"/>
      <c r="O14" s="1"/>
      <c r="P14" s="1"/>
      <c r="Q14" s="1"/>
      <c r="R14" s="169" t="s">
        <v>92</v>
      </c>
      <c r="S14" s="170" t="s">
        <v>93</v>
      </c>
      <c r="T14" s="173" t="s">
        <v>94</v>
      </c>
    </row>
    <row r="15" spans="1:20" ht="15" thickBot="1" x14ac:dyDescent="0.45">
      <c r="A15" s="26">
        <v>9</v>
      </c>
      <c r="B15" s="70" t="str">
        <f>'Bsp. Rezeptur (viele Zutaten)'!B14</f>
        <v>Brechbohnen</v>
      </c>
      <c r="C15" s="71" t="s">
        <v>171</v>
      </c>
      <c r="D15" s="72" t="s">
        <v>61</v>
      </c>
      <c r="E15" s="75" t="str">
        <f t="shared" si="0"/>
        <v>BrechbohnenDeutschland</v>
      </c>
      <c r="F15" s="73">
        <f>'Bsp. Rezeptur (viele Zutaten)'!E14</f>
        <v>20</v>
      </c>
      <c r="G15" s="138">
        <f>VLOOKUP(E15,Datensatz!$A$3:$H$10500,8,0)*F15*POWER(10,-6)</f>
        <v>3.4283979999999997E-13</v>
      </c>
      <c r="H15" s="138">
        <f t="shared" si="1"/>
        <v>1.74848298E-13</v>
      </c>
      <c r="I15" s="74">
        <f t="shared" si="2"/>
        <v>4.4867143612062508E-3</v>
      </c>
      <c r="J15" s="1"/>
      <c r="K15" s="1"/>
      <c r="L15" s="1"/>
      <c r="M15" s="1"/>
      <c r="N15" s="1"/>
      <c r="O15" s="1"/>
      <c r="P15" s="1"/>
      <c r="Q15" s="1"/>
      <c r="R15" s="169" t="s">
        <v>96</v>
      </c>
      <c r="S15" s="170" t="s">
        <v>97</v>
      </c>
      <c r="T15" s="174" t="s">
        <v>98</v>
      </c>
    </row>
    <row r="16" spans="1:20" ht="15" thickBot="1" x14ac:dyDescent="0.45">
      <c r="A16" s="26">
        <v>10</v>
      </c>
      <c r="B16" s="70" t="str">
        <f>'Bsp. Rezeptur (viele Zutaten)'!B15</f>
        <v>Erbsen, grün</v>
      </c>
      <c r="C16" s="71" t="s">
        <v>172</v>
      </c>
      <c r="D16" s="72" t="s">
        <v>61</v>
      </c>
      <c r="E16" s="75" t="str">
        <f t="shared" si="0"/>
        <v>Erbsen, grünDeutschland</v>
      </c>
      <c r="F16" s="73">
        <f>'Bsp. Rezeptur (viele Zutaten)'!E15</f>
        <v>20</v>
      </c>
      <c r="G16" s="138">
        <f>VLOOKUP(E16,Datensatz!$A$3:$H$10500,8,0)*F16*POWER(10,-6)</f>
        <v>3.3133619999999991E-13</v>
      </c>
      <c r="H16" s="138">
        <f t="shared" si="1"/>
        <v>1.6898146199999995E-13</v>
      </c>
      <c r="I16" s="74">
        <f t="shared" si="2"/>
        <v>4.3361677580243197E-3</v>
      </c>
      <c r="J16" s="1"/>
      <c r="K16" s="1"/>
      <c r="L16" s="1"/>
      <c r="M16" s="1"/>
      <c r="N16" s="1"/>
      <c r="O16" s="1"/>
      <c r="P16" s="1"/>
      <c r="Q16" s="1"/>
      <c r="R16" s="169" t="s">
        <v>100</v>
      </c>
      <c r="S16" s="170" t="s">
        <v>101</v>
      </c>
      <c r="T16" s="175" t="s">
        <v>102</v>
      </c>
    </row>
    <row r="17" spans="1:20" ht="15" thickBot="1" x14ac:dyDescent="0.45">
      <c r="A17" s="26">
        <v>11</v>
      </c>
      <c r="B17" s="70" t="str">
        <f>'Bsp. Rezeptur (viele Zutaten)'!B16</f>
        <v>Erbsen, trocken</v>
      </c>
      <c r="C17" s="71" t="s">
        <v>173</v>
      </c>
      <c r="D17" s="72" t="s">
        <v>61</v>
      </c>
      <c r="E17" s="75" t="str">
        <f t="shared" si="0"/>
        <v>Erbsen, trockenDeutschland</v>
      </c>
      <c r="F17" s="73">
        <f>'Bsp. Rezeptur (viele Zutaten)'!E16</f>
        <v>20</v>
      </c>
      <c r="G17" s="138">
        <f>VLOOKUP(E17,Datensatz!$A$3:$H$10500,8,0)*F17*POWER(10,-6)</f>
        <v>1.8169549999999997E-12</v>
      </c>
      <c r="H17" s="138">
        <f t="shared" si="1"/>
        <v>9.2664704999999981E-13</v>
      </c>
      <c r="I17" s="74">
        <f t="shared" si="2"/>
        <v>2.3778330556036675E-2</v>
      </c>
      <c r="J17" s="1"/>
      <c r="K17" s="1"/>
      <c r="L17" s="1"/>
      <c r="M17" s="1"/>
      <c r="N17" s="1"/>
      <c r="O17" s="1"/>
      <c r="P17" s="1"/>
      <c r="Q17" s="1"/>
      <c r="R17" s="169" t="s">
        <v>104</v>
      </c>
      <c r="S17" s="170" t="s">
        <v>105</v>
      </c>
      <c r="T17" s="176" t="s">
        <v>106</v>
      </c>
    </row>
    <row r="18" spans="1:20" ht="15" thickBot="1" x14ac:dyDescent="0.45">
      <c r="A18" s="26">
        <v>12</v>
      </c>
      <c r="B18" s="70" t="str">
        <f>'Bsp. Rezeptur (viele Zutaten)'!B17</f>
        <v>Gemüse, frisch</v>
      </c>
      <c r="C18" s="71" t="s">
        <v>174</v>
      </c>
      <c r="D18" s="72" t="s">
        <v>61</v>
      </c>
      <c r="E18" s="75" t="str">
        <f t="shared" si="0"/>
        <v>Gemüse, frischDeutschland</v>
      </c>
      <c r="F18" s="73">
        <f>'Bsp. Rezeptur (viele Zutaten)'!E17</f>
        <v>20</v>
      </c>
      <c r="G18" s="138">
        <f>VLOOKUP(E18,Datensatz!$A$3:$H$10500,8,0)*F18*POWER(10,-6)</f>
        <v>1.7585999999999997E-13</v>
      </c>
      <c r="H18" s="138">
        <f t="shared" si="1"/>
        <v>8.9688599999999981E-14</v>
      </c>
      <c r="I18" s="74">
        <f t="shared" si="2"/>
        <v>2.3014643794615772E-3</v>
      </c>
      <c r="J18" s="1"/>
      <c r="K18" s="1"/>
      <c r="L18" s="1"/>
      <c r="M18" s="1"/>
      <c r="N18" s="1"/>
      <c r="O18" s="1"/>
      <c r="P18" s="1"/>
      <c r="Q18" s="1"/>
      <c r="R18" s="169" t="s">
        <v>35</v>
      </c>
      <c r="S18" s="170" t="s">
        <v>107</v>
      </c>
      <c r="T18" s="176" t="s">
        <v>108</v>
      </c>
    </row>
    <row r="19" spans="1:20" ht="15" thickBot="1" x14ac:dyDescent="0.45">
      <c r="A19" s="26">
        <v>13</v>
      </c>
      <c r="B19" s="70" t="str">
        <f>'Bsp. Rezeptur (viele Zutaten)'!B18</f>
        <v>Gurken und Gewürzgurken</v>
      </c>
      <c r="C19" s="71" t="s">
        <v>99</v>
      </c>
      <c r="D19" s="72" t="s">
        <v>61</v>
      </c>
      <c r="E19" s="75" t="str">
        <f t="shared" si="0"/>
        <v>Gurken und GewürzgurkenDeutschland</v>
      </c>
      <c r="F19" s="73">
        <f>'Bsp. Rezeptur (viele Zutaten)'!E18</f>
        <v>20</v>
      </c>
      <c r="G19" s="138">
        <f>VLOOKUP(E19,Datensatz!$A$3:$H$10500,8,0)*F19*POWER(10,-6)</f>
        <v>2.6941271999999997E-13</v>
      </c>
      <c r="H19" s="138">
        <f t="shared" si="1"/>
        <v>1.3740048719999999E-13</v>
      </c>
      <c r="I19" s="74">
        <f t="shared" si="2"/>
        <v>3.5257806121565772E-3</v>
      </c>
      <c r="J19" s="1"/>
      <c r="K19" s="1"/>
      <c r="L19" s="1"/>
      <c r="M19" s="1"/>
      <c r="N19" s="1"/>
      <c r="O19" s="1"/>
      <c r="P19" s="1"/>
      <c r="Q19" s="1"/>
      <c r="R19" s="169" t="s">
        <v>109</v>
      </c>
      <c r="S19" s="170" t="s">
        <v>110</v>
      </c>
      <c r="T19" s="176" t="s">
        <v>111</v>
      </c>
    </row>
    <row r="20" spans="1:20" ht="15" thickBot="1" x14ac:dyDescent="0.45">
      <c r="A20" s="26">
        <v>14</v>
      </c>
      <c r="B20" s="70" t="str">
        <f>'Bsp. Rezeptur (viele Zutaten)'!B19</f>
        <v>Hülsenfrüchte</v>
      </c>
      <c r="C20" s="71" t="s">
        <v>175</v>
      </c>
      <c r="D20" s="72" t="s">
        <v>61</v>
      </c>
      <c r="E20" s="75" t="str">
        <f t="shared" si="0"/>
        <v>HülsenfrüchteDeutschland</v>
      </c>
      <c r="F20" s="73">
        <f>'Bsp. Rezeptur (viele Zutaten)'!E19</f>
        <v>20</v>
      </c>
      <c r="G20" s="138">
        <f>VLOOKUP(E20,Datensatz!$A$3:$H$10500,8,0)*F20*POWER(10,-6)</f>
        <v>1.7873999999999995E-13</v>
      </c>
      <c r="H20" s="138">
        <f t="shared" si="1"/>
        <v>9.1157399999999976E-14</v>
      </c>
      <c r="I20" s="74">
        <f t="shared" si="2"/>
        <v>2.3391546865970786E-3</v>
      </c>
      <c r="J20" s="1"/>
      <c r="K20" s="1"/>
      <c r="L20" s="1"/>
      <c r="M20" s="1"/>
      <c r="N20" s="1"/>
      <c r="O20" s="1"/>
      <c r="P20" s="1"/>
      <c r="Q20" s="1"/>
      <c r="R20" s="177" t="s">
        <v>112</v>
      </c>
      <c r="S20" s="170" t="s">
        <v>113</v>
      </c>
      <c r="T20" s="176" t="s">
        <v>114</v>
      </c>
    </row>
    <row r="21" spans="1:20" ht="15" thickBot="1" x14ac:dyDescent="0.45">
      <c r="A21" s="26">
        <v>15</v>
      </c>
      <c r="B21" s="70" t="str">
        <f>'Bsp. Rezeptur (viele Zutaten)'!B20</f>
        <v>Karotten und Rüben</v>
      </c>
      <c r="C21" s="71" t="s">
        <v>176</v>
      </c>
      <c r="D21" s="72" t="s">
        <v>61</v>
      </c>
      <c r="E21" s="75" t="str">
        <f t="shared" si="0"/>
        <v>Karotten und RübenDeutschland</v>
      </c>
      <c r="F21" s="73">
        <f>'Bsp. Rezeptur (viele Zutaten)'!E20</f>
        <v>20</v>
      </c>
      <c r="G21" s="138">
        <f>VLOOKUP(E21,Datensatz!$A$3:$H$10500,8,0)*F21*POWER(10,-6)</f>
        <v>1.6992E-13</v>
      </c>
      <c r="H21" s="138">
        <f t="shared" si="1"/>
        <v>8.6659199999999999E-14</v>
      </c>
      <c r="I21" s="74">
        <f t="shared" si="2"/>
        <v>2.2237281209946049E-3</v>
      </c>
      <c r="J21" s="1"/>
      <c r="K21" s="1"/>
      <c r="L21" s="1"/>
      <c r="M21" s="1"/>
      <c r="N21" s="1"/>
      <c r="O21" s="1"/>
      <c r="P21" s="1"/>
      <c r="Q21" s="1"/>
      <c r="R21" s="177" t="s">
        <v>116</v>
      </c>
      <c r="S21" s="170" t="s">
        <v>117</v>
      </c>
      <c r="T21" s="176" t="s">
        <v>118</v>
      </c>
    </row>
    <row r="22" spans="1:20" ht="15" thickBot="1" x14ac:dyDescent="0.45">
      <c r="A22" s="26">
        <v>16</v>
      </c>
      <c r="B22" s="70" t="str">
        <f>'Bsp. Rezeptur (viele Zutaten)'!B21</f>
        <v>Kartoffel</v>
      </c>
      <c r="C22" s="71" t="s">
        <v>177</v>
      </c>
      <c r="D22" s="72" t="s">
        <v>61</v>
      </c>
      <c r="E22" s="75" t="str">
        <f t="shared" si="0"/>
        <v>KartoffelDeutschland</v>
      </c>
      <c r="F22" s="73">
        <f>'Bsp. Rezeptur (viele Zutaten)'!E21</f>
        <v>20</v>
      </c>
      <c r="G22" s="138">
        <f>VLOOKUP(E22,Datensatz!$A$3:$H$10500,8,0)*F22*POWER(10,-6)</f>
        <v>1.8060000000000003E-13</v>
      </c>
      <c r="H22" s="138">
        <f t="shared" si="1"/>
        <v>9.2106000000000024E-14</v>
      </c>
      <c r="I22" s="74">
        <f t="shared" si="2"/>
        <v>2.3634963432887577E-3</v>
      </c>
      <c r="J22" s="1"/>
      <c r="K22" s="1"/>
      <c r="L22" s="1"/>
      <c r="M22" s="1"/>
      <c r="N22" s="1"/>
      <c r="O22" s="1"/>
      <c r="P22" s="1"/>
      <c r="Q22" s="1"/>
      <c r="R22" s="177" t="s">
        <v>119</v>
      </c>
      <c r="S22" s="170" t="s">
        <v>120</v>
      </c>
      <c r="T22" s="172"/>
    </row>
    <row r="23" spans="1:20" ht="15" thickBot="1" x14ac:dyDescent="0.45">
      <c r="A23" s="26">
        <v>17</v>
      </c>
      <c r="B23" s="70" t="str">
        <f>'Bsp. Rezeptur (viele Zutaten)'!B22</f>
        <v>Kichererbsen</v>
      </c>
      <c r="C23" s="71" t="s">
        <v>178</v>
      </c>
      <c r="D23" s="72" t="s">
        <v>91</v>
      </c>
      <c r="E23" s="75" t="str">
        <f t="shared" si="0"/>
        <v>KichererbsenIndien</v>
      </c>
      <c r="F23" s="73">
        <f>'Bsp. Rezeptur (viele Zutaten)'!E22</f>
        <v>20</v>
      </c>
      <c r="G23" s="138">
        <f>VLOOKUP(E23,Datensatz!$A$3:$H$10500,8,0)*F23*POWER(10,-6)</f>
        <v>5.46962E-11</v>
      </c>
      <c r="H23" s="138">
        <f t="shared" si="1"/>
        <v>2.7895062000000001E-11</v>
      </c>
      <c r="I23" s="74">
        <f t="shared" si="2"/>
        <v>0.71580436706417794</v>
      </c>
      <c r="J23" s="1"/>
      <c r="K23" s="1"/>
      <c r="L23" s="1"/>
      <c r="M23" s="1"/>
      <c r="N23" s="1"/>
      <c r="R23" s="177" t="s">
        <v>121</v>
      </c>
      <c r="S23" s="170" t="s">
        <v>122</v>
      </c>
      <c r="T23" s="178" t="s">
        <v>123</v>
      </c>
    </row>
    <row r="24" spans="1:20" ht="15" thickBot="1" x14ac:dyDescent="0.45">
      <c r="A24" s="26">
        <v>18</v>
      </c>
      <c r="B24" s="70" t="str">
        <f>'Bsp. Rezeptur (viele Zutaten)'!B23</f>
        <v>Knollengewächsen, Wurzelknolle</v>
      </c>
      <c r="C24" s="71" t="s">
        <v>179</v>
      </c>
      <c r="D24" s="72" t="s">
        <v>217</v>
      </c>
      <c r="E24" s="75" t="str">
        <f t="shared" si="0"/>
        <v>Knollengewächsen, WurzelknolleKongo</v>
      </c>
      <c r="F24" s="73">
        <f>'Bsp. Rezeptur (viele Zutaten)'!E23</f>
        <v>20</v>
      </c>
      <c r="G24" s="138">
        <f>VLOOKUP(E24,Datensatz!$A$3:$H$10500,8,0)*F24*POWER(10,-6)</f>
        <v>1.1090207999999999E-12</v>
      </c>
      <c r="H24" s="138">
        <f t="shared" ref="H24:H66" si="3">G24*0.51</f>
        <v>5.6560060799999992E-13</v>
      </c>
      <c r="I24" s="74">
        <f t="shared" ref="I24:I66" si="4">G24/$G$67</f>
        <v>1.4513657837381906E-2</v>
      </c>
      <c r="J24" s="1"/>
      <c r="K24" s="1"/>
      <c r="L24" s="1"/>
      <c r="M24" s="1"/>
      <c r="N24" s="1"/>
      <c r="O24" s="1"/>
      <c r="P24" s="1"/>
      <c r="Q24" s="1"/>
      <c r="R24" s="177" t="s">
        <v>125</v>
      </c>
      <c r="S24" s="179"/>
      <c r="T24" s="171" t="s">
        <v>126</v>
      </c>
    </row>
    <row r="25" spans="1:20" ht="15" thickBot="1" x14ac:dyDescent="0.45">
      <c r="A25" s="26">
        <v>19</v>
      </c>
      <c r="B25" s="70" t="str">
        <f>'Bsp. Rezeptur (viele Zutaten)'!B24</f>
        <v>Kochbanane</v>
      </c>
      <c r="C25" s="71" t="s">
        <v>180</v>
      </c>
      <c r="D25" s="72" t="s">
        <v>217</v>
      </c>
      <c r="E25" s="75" t="str">
        <f t="shared" si="0"/>
        <v>KochbananeKongo</v>
      </c>
      <c r="F25" s="73">
        <f>'Bsp. Rezeptur (viele Zutaten)'!E24</f>
        <v>20</v>
      </c>
      <c r="G25" s="138">
        <f>VLOOKUP(E25,Datensatz!$A$3:$H$10500,8,0)*F25*POWER(10,-6)</f>
        <v>4.7979999999999995E-12</v>
      </c>
      <c r="H25" s="138">
        <f t="shared" si="3"/>
        <v>2.4469799999999997E-12</v>
      </c>
      <c r="I25" s="74">
        <f t="shared" si="4"/>
        <v>6.2791004734769978E-2</v>
      </c>
      <c r="J25" s="1"/>
      <c r="K25" s="1"/>
      <c r="L25" s="1"/>
      <c r="M25" s="1"/>
      <c r="N25" s="1"/>
      <c r="O25" s="1"/>
      <c r="P25" s="1"/>
      <c r="Q25" s="1"/>
      <c r="R25" s="177" t="s">
        <v>127</v>
      </c>
      <c r="S25" s="179"/>
      <c r="T25" s="175" t="s">
        <v>128</v>
      </c>
    </row>
    <row r="26" spans="1:20" ht="15" thickBot="1" x14ac:dyDescent="0.45">
      <c r="A26" s="26">
        <v>20</v>
      </c>
      <c r="B26" s="70" t="str">
        <f>'Bsp. Rezeptur (viele Zutaten)'!B25</f>
        <v>Kohl und andere Kohlgewächse</v>
      </c>
      <c r="C26" s="71" t="s">
        <v>181</v>
      </c>
      <c r="D26" s="72" t="s">
        <v>61</v>
      </c>
      <c r="E26" s="75" t="str">
        <f t="shared" si="0"/>
        <v>Kohl und andere KohlgewächseDeutschland</v>
      </c>
      <c r="F26" s="73">
        <f>'Bsp. Rezeptur (viele Zutaten)'!E25</f>
        <v>20</v>
      </c>
      <c r="G26" s="138">
        <f>VLOOKUP(E26,Datensatz!$A$3:$H$10500,8,0)*F26*POWER(10,-6)</f>
        <v>1.8572000000000002E-13</v>
      </c>
      <c r="H26" s="138">
        <f t="shared" si="3"/>
        <v>9.4717200000000011E-14</v>
      </c>
      <c r="I26" s="74">
        <f t="shared" si="4"/>
        <v>2.4305013337518719E-3</v>
      </c>
      <c r="J26" s="1"/>
      <c r="K26" s="1"/>
      <c r="L26" s="1"/>
      <c r="M26" s="1"/>
      <c r="N26" s="1"/>
      <c r="O26" s="1"/>
      <c r="P26" s="1"/>
      <c r="Q26" s="1"/>
      <c r="R26" s="177" t="s">
        <v>130</v>
      </c>
      <c r="S26" s="179"/>
      <c r="T26" s="176" t="s">
        <v>131</v>
      </c>
    </row>
    <row r="27" spans="1:20" ht="15" thickBot="1" x14ac:dyDescent="0.45">
      <c r="A27" s="26">
        <v>21</v>
      </c>
      <c r="B27" s="70" t="str">
        <f>'Bsp. Rezeptur (viele Zutaten)'!B26</f>
        <v>Kopfsalat und Chicorée</v>
      </c>
      <c r="C27" s="71" t="s">
        <v>95</v>
      </c>
      <c r="D27" s="72" t="s">
        <v>61</v>
      </c>
      <c r="E27" s="75" t="str">
        <f t="shared" si="0"/>
        <v>Kopfsalat und ChicoréeDeutschland</v>
      </c>
      <c r="F27" s="73">
        <f>'Bsp. Rezeptur (viele Zutaten)'!E26</f>
        <v>20</v>
      </c>
      <c r="G27" s="138">
        <f>VLOOKUP(E27,Datensatz!$A$3:$H$10500,8,0)*F27*POWER(10,-6)</f>
        <v>2.9076882000000002E-13</v>
      </c>
      <c r="H27" s="138">
        <f t="shared" si="3"/>
        <v>1.482920982E-13</v>
      </c>
      <c r="I27" s="74">
        <f t="shared" si="4"/>
        <v>3.8052660177873032E-3</v>
      </c>
      <c r="J27" s="1"/>
      <c r="K27" s="1"/>
      <c r="L27" s="1"/>
      <c r="M27" s="1"/>
      <c r="N27" s="1"/>
      <c r="O27" s="1"/>
      <c r="P27" s="1"/>
      <c r="Q27" s="1"/>
      <c r="R27" s="177" t="s">
        <v>132</v>
      </c>
      <c r="S27" s="179"/>
      <c r="T27" s="176" t="s">
        <v>133</v>
      </c>
    </row>
    <row r="28" spans="1:20" ht="15" thickBot="1" x14ac:dyDescent="0.45">
      <c r="A28" s="26">
        <v>22</v>
      </c>
      <c r="B28" s="70" t="str">
        <f>'Bsp. Rezeptur (viele Zutaten)'!B27</f>
        <v>Kuhbohnen, trocken</v>
      </c>
      <c r="C28" s="71" t="s">
        <v>182</v>
      </c>
      <c r="D28" s="72" t="s">
        <v>217</v>
      </c>
      <c r="E28" s="75" t="str">
        <f t="shared" si="0"/>
        <v>Kuhbohnen, trockenKongo</v>
      </c>
      <c r="F28" s="73">
        <f>'Bsp. Rezeptur (viele Zutaten)'!E27</f>
        <v>20</v>
      </c>
      <c r="G28" s="138">
        <f>VLOOKUP(E28,Datensatz!$A$3:$H$10500,8,0)*F28*POWER(10,-6)</f>
        <v>2.3664699999999995E-11</v>
      </c>
      <c r="H28" s="138">
        <f t="shared" si="3"/>
        <v>1.2068996999999998E-11</v>
      </c>
      <c r="I28" s="74">
        <f t="shared" si="4"/>
        <v>0.30969785113524612</v>
      </c>
      <c r="J28" s="1"/>
      <c r="K28" s="1"/>
      <c r="L28" s="1"/>
      <c r="M28" s="1"/>
      <c r="N28" s="1"/>
      <c r="O28" s="1"/>
      <c r="P28" s="1"/>
      <c r="Q28" s="1"/>
      <c r="R28" s="177" t="s">
        <v>135</v>
      </c>
      <c r="S28" s="244"/>
      <c r="T28" s="245" t="s">
        <v>136</v>
      </c>
    </row>
    <row r="29" spans="1:20" ht="17.399999999999999" customHeight="1" thickBot="1" x14ac:dyDescent="0.45">
      <c r="A29" s="26">
        <v>23</v>
      </c>
      <c r="B29" s="70" t="str">
        <f>'Bsp. Rezeptur (viele Zutaten)'!B28</f>
        <v>Kürbis</v>
      </c>
      <c r="C29" s="71" t="s">
        <v>183</v>
      </c>
      <c r="D29" s="72" t="s">
        <v>217</v>
      </c>
      <c r="E29" s="75" t="str">
        <f t="shared" si="0"/>
        <v>KürbisKongo</v>
      </c>
      <c r="F29" s="73">
        <f>'Bsp. Rezeptur (viele Zutaten)'!E28</f>
        <v>20</v>
      </c>
      <c r="G29" s="138">
        <f>VLOOKUP(E29,Datensatz!$A$3:$H$10500,8,0)*F29*POWER(10,-6)</f>
        <v>1.1621999999999997E-11</v>
      </c>
      <c r="H29" s="138">
        <f t="shared" si="3"/>
        <v>5.9272199999999986E-12</v>
      </c>
      <c r="I29" s="74">
        <f t="shared" si="4"/>
        <v>0.15209609358638945</v>
      </c>
      <c r="J29" s="1"/>
      <c r="K29" s="1"/>
      <c r="L29" s="1"/>
      <c r="M29" s="1"/>
      <c r="N29" s="1"/>
      <c r="O29" s="1"/>
      <c r="P29" s="1"/>
      <c r="Q29" s="1"/>
      <c r="R29" s="177" t="s">
        <v>157</v>
      </c>
      <c r="S29" s="244"/>
      <c r="T29" s="245"/>
    </row>
    <row r="30" spans="1:20" ht="15" thickBot="1" x14ac:dyDescent="0.45">
      <c r="A30" s="26">
        <v>24</v>
      </c>
      <c r="B30" s="70" t="str">
        <f>'Bsp. Rezeptur (viele Zutaten)'!B29</f>
        <v>Lauch, andere Lauchgewächse</v>
      </c>
      <c r="C30" s="71" t="s">
        <v>184</v>
      </c>
      <c r="D30" s="72" t="s">
        <v>61</v>
      </c>
      <c r="E30" s="75" t="str">
        <f t="shared" si="0"/>
        <v>Lauch, andere LauchgewächseDeutschland</v>
      </c>
      <c r="F30" s="73">
        <f>'Bsp. Rezeptur (viele Zutaten)'!E29</f>
        <v>20</v>
      </c>
      <c r="G30" s="138">
        <f>VLOOKUP(E30,Datensatz!$A$3:$H$10500,8,0)*F30*POWER(10,-6)</f>
        <v>1.7575119999999997E-13</v>
      </c>
      <c r="H30" s="138">
        <f t="shared" si="3"/>
        <v>8.9633111999999988E-14</v>
      </c>
      <c r="I30" s="74">
        <f t="shared" si="4"/>
        <v>2.3000405234142357E-3</v>
      </c>
      <c r="J30" s="1"/>
      <c r="K30" s="1"/>
      <c r="L30" s="1"/>
      <c r="M30" s="1"/>
      <c r="N30" s="1"/>
      <c r="O30" s="1"/>
      <c r="P30" s="1"/>
      <c r="Q30" s="1"/>
      <c r="R30" s="233" t="s">
        <v>158</v>
      </c>
      <c r="S30" s="180"/>
      <c r="T30" s="234"/>
    </row>
    <row r="31" spans="1:20" ht="15" thickBot="1" x14ac:dyDescent="0.45">
      <c r="A31" s="26">
        <v>25</v>
      </c>
      <c r="B31" s="70" t="str">
        <f>'Bsp. Rezeptur (viele Zutaten)'!B30</f>
        <v>Mais</v>
      </c>
      <c r="C31" s="71" t="s">
        <v>185</v>
      </c>
      <c r="D31" s="72" t="s">
        <v>61</v>
      </c>
      <c r="E31" s="75" t="str">
        <f t="shared" si="0"/>
        <v>MaisDeutschland</v>
      </c>
      <c r="F31" s="73">
        <f>'Bsp. Rezeptur (viele Zutaten)'!E30</f>
        <v>20</v>
      </c>
      <c r="G31" s="138">
        <f>VLOOKUP(E31,Datensatz!$A$3:$H$10500,8,0)*F31*POWER(10,-6)</f>
        <v>7.5528900000000003E-13</v>
      </c>
      <c r="H31" s="138">
        <f t="shared" si="3"/>
        <v>3.8519739000000004E-13</v>
      </c>
      <c r="I31" s="74">
        <f t="shared" si="4"/>
        <v>9.8844008284951403E-3</v>
      </c>
      <c r="J31" s="1"/>
      <c r="K31" s="1"/>
      <c r="L31" s="1"/>
      <c r="M31" s="1"/>
      <c r="N31" s="1"/>
      <c r="O31" s="1"/>
      <c r="P31" s="1"/>
      <c r="Q31" s="1"/>
    </row>
    <row r="32" spans="1:20" ht="15" thickBot="1" x14ac:dyDescent="0.45">
      <c r="A32" s="26">
        <v>26</v>
      </c>
      <c r="B32" s="70" t="str">
        <f>'Bsp. Rezeptur (viele Zutaten)'!B31</f>
        <v>Mais, grün</v>
      </c>
      <c r="C32" s="71" t="s">
        <v>218</v>
      </c>
      <c r="D32" s="72" t="s">
        <v>61</v>
      </c>
      <c r="E32" s="75" t="str">
        <f t="shared" si="0"/>
        <v>Mais, greenDeutschland</v>
      </c>
      <c r="F32" s="73">
        <f>'Bsp. Rezeptur (viele Zutaten)'!E31</f>
        <v>20</v>
      </c>
      <c r="G32" s="319">
        <f>VLOOKUP(E32,Datensatz!$A$3:$H$10500,8,0)*F32*POWER(10,-6)</f>
        <v>2.6837997999999994E-13</v>
      </c>
      <c r="H32" s="319">
        <f t="shared" si="3"/>
        <v>1.3687378979999997E-13</v>
      </c>
      <c r="I32" s="74">
        <f t="shared" si="4"/>
        <v>3.5122652344513274E-3</v>
      </c>
      <c r="J32" s="1"/>
      <c r="K32" s="1"/>
      <c r="L32" s="1"/>
      <c r="M32" s="1"/>
      <c r="N32" s="1"/>
      <c r="O32" s="1"/>
      <c r="P32" s="1"/>
      <c r="Q32" s="1"/>
    </row>
    <row r="33" spans="1:17" ht="15" thickBot="1" x14ac:dyDescent="0.45">
      <c r="A33" s="26">
        <v>27</v>
      </c>
      <c r="B33" s="70" t="str">
        <f>'Bsp. Rezeptur (viele Zutaten)'!B32</f>
        <v>Maniok</v>
      </c>
      <c r="C33" s="71" t="s">
        <v>187</v>
      </c>
      <c r="D33" s="72" t="s">
        <v>219</v>
      </c>
      <c r="E33" s="75" t="str">
        <f t="shared" si="0"/>
        <v>ManiokBenin</v>
      </c>
      <c r="F33" s="73">
        <f>'Bsp. Rezeptur (viele Zutaten)'!E32</f>
        <v>20</v>
      </c>
      <c r="G33" s="138">
        <f>VLOOKUP(E33,Datensatz!$A$3:$H$10500,8,0)*F33*POWER(10,-6)</f>
        <v>1.5102837999999999E-12</v>
      </c>
      <c r="H33" s="138">
        <f t="shared" si="3"/>
        <v>7.7024473799999995E-13</v>
      </c>
      <c r="I33" s="74">
        <f t="shared" si="4"/>
        <v>1.9764951487421089E-2</v>
      </c>
      <c r="J33" s="1"/>
      <c r="K33" s="1"/>
      <c r="L33" s="1"/>
      <c r="M33" s="1"/>
      <c r="N33" s="1"/>
      <c r="O33" s="1"/>
      <c r="P33" s="1"/>
      <c r="Q33" s="1"/>
    </row>
    <row r="34" spans="1:17" ht="15" thickBot="1" x14ac:dyDescent="0.45">
      <c r="A34" s="26">
        <v>28</v>
      </c>
      <c r="B34" s="70" t="str">
        <f>'Bsp. Rezeptur (viele Zutaten)'!B33</f>
        <v>Okra</v>
      </c>
      <c r="C34" s="71" t="s">
        <v>188</v>
      </c>
      <c r="D34" s="72" t="s">
        <v>219</v>
      </c>
      <c r="E34" s="75" t="str">
        <f t="shared" si="0"/>
        <v>OkraBenin</v>
      </c>
      <c r="F34" s="73">
        <f>'Bsp. Rezeptur (viele Zutaten)'!E33</f>
        <v>20</v>
      </c>
      <c r="G34" s="138">
        <f>VLOOKUP(E34,Datensatz!$A$3:$H$10500,8,0)*F34*POWER(10,-6)</f>
        <v>1.3109561999999999E-12</v>
      </c>
      <c r="H34" s="138">
        <f t="shared" si="3"/>
        <v>6.6858766199999996E-13</v>
      </c>
      <c r="I34" s="74">
        <f t="shared" si="4"/>
        <v>1.7156368687218853E-2</v>
      </c>
      <c r="J34" s="1"/>
      <c r="K34" s="1"/>
      <c r="L34" s="1"/>
      <c r="M34" s="1"/>
      <c r="N34" s="1"/>
      <c r="O34" s="1"/>
      <c r="P34" s="1"/>
      <c r="Q34" s="1"/>
    </row>
    <row r="35" spans="1:17" ht="15" thickBot="1" x14ac:dyDescent="0.45">
      <c r="A35" s="26">
        <v>29</v>
      </c>
      <c r="B35" s="70" t="str">
        <f>'Bsp. Rezeptur (viele Zutaten)'!B34</f>
        <v>Oliven</v>
      </c>
      <c r="C35" s="71" t="s">
        <v>189</v>
      </c>
      <c r="D35" s="72" t="s">
        <v>87</v>
      </c>
      <c r="E35" s="75" t="str">
        <f t="shared" si="0"/>
        <v>OlivenItalien</v>
      </c>
      <c r="F35" s="73">
        <f>'Bsp. Rezeptur (viele Zutaten)'!E34</f>
        <v>20</v>
      </c>
      <c r="G35" s="138">
        <f>VLOOKUP(E35,Datensatz!$A$3:$H$10500,8,0)*F35*POWER(10,-6)</f>
        <v>3.5503139999999997E-11</v>
      </c>
      <c r="H35" s="138">
        <f t="shared" si="3"/>
        <v>1.8106601399999999E-11</v>
      </c>
      <c r="I35" s="74">
        <f t="shared" si="4"/>
        <v>0.4646264759981662</v>
      </c>
      <c r="J35" s="1"/>
      <c r="K35" s="1"/>
      <c r="L35" s="1"/>
      <c r="M35" s="1"/>
      <c r="N35" s="1"/>
      <c r="O35" s="1"/>
      <c r="P35" s="1"/>
      <c r="Q35" s="1"/>
    </row>
    <row r="36" spans="1:17" ht="15" thickBot="1" x14ac:dyDescent="0.45">
      <c r="A36" s="26">
        <v>30</v>
      </c>
      <c r="B36" s="70" t="str">
        <f>'Bsp. Rezeptur (viele Zutaten)'!B35</f>
        <v>Paprika und Chillies, grün</v>
      </c>
      <c r="C36" s="71" t="s">
        <v>79</v>
      </c>
      <c r="D36" s="72" t="s">
        <v>87</v>
      </c>
      <c r="E36" s="75" t="str">
        <f t="shared" si="0"/>
        <v>Paprika und Chillies, grünItalien</v>
      </c>
      <c r="F36" s="73">
        <f>'Bsp. Rezeptur (viele Zutaten)'!E35</f>
        <v>20</v>
      </c>
      <c r="G36" s="138">
        <f>VLOOKUP(E36,Datensatz!$A$3:$H$10500,8,0)*F36*POWER(10,-6)</f>
        <v>1.7646040000000001E-12</v>
      </c>
      <c r="H36" s="138">
        <f t="shared" si="3"/>
        <v>8.9994804000000002E-13</v>
      </c>
      <c r="I36" s="74">
        <f t="shared" si="4"/>
        <v>2.3093217615463537E-2</v>
      </c>
      <c r="J36" s="1"/>
      <c r="K36" s="1"/>
      <c r="L36" s="1"/>
      <c r="M36" s="1"/>
      <c r="N36" s="1"/>
      <c r="O36" s="1"/>
      <c r="P36" s="1"/>
      <c r="Q36" s="1"/>
    </row>
    <row r="37" spans="1:17" ht="15" thickBot="1" x14ac:dyDescent="0.45">
      <c r="A37" s="26">
        <v>31</v>
      </c>
      <c r="B37" s="70" t="str">
        <f>'Bsp. Rezeptur (viele Zutaten)'!B36</f>
        <v>Pilze</v>
      </c>
      <c r="C37" s="71" t="s">
        <v>136</v>
      </c>
      <c r="D37" s="72" t="s">
        <v>66</v>
      </c>
      <c r="E37" s="75" t="str">
        <f t="shared" si="0"/>
        <v>PilzeKeine</v>
      </c>
      <c r="F37" s="73">
        <f>'Bsp. Rezeptur (viele Zutaten)'!E36</f>
        <v>20</v>
      </c>
      <c r="G37" s="138">
        <f>VLOOKUP(E37,Datensatz!$A$3:$H$10500,8,0)*F37*POWER(10,-6)</f>
        <v>0</v>
      </c>
      <c r="H37" s="138">
        <f t="shared" si="3"/>
        <v>0</v>
      </c>
      <c r="I37" s="74">
        <f t="shared" si="4"/>
        <v>0</v>
      </c>
      <c r="J37" s="1"/>
      <c r="K37" s="1"/>
      <c r="L37" s="1"/>
      <c r="M37" s="1"/>
      <c r="N37" s="1"/>
      <c r="O37" s="1"/>
      <c r="P37" s="1"/>
      <c r="Q37" s="1"/>
    </row>
    <row r="38" spans="1:17" ht="15" thickBot="1" x14ac:dyDescent="0.45">
      <c r="A38" s="26">
        <v>32</v>
      </c>
      <c r="B38" s="70" t="str">
        <f>'Bsp. Rezeptur (viele Zutaten)'!B37</f>
        <v>Spargel</v>
      </c>
      <c r="C38" s="71" t="s">
        <v>190</v>
      </c>
      <c r="D38" s="72" t="s">
        <v>61</v>
      </c>
      <c r="E38" s="75" t="str">
        <f t="shared" si="0"/>
        <v>SpargelDeutschland</v>
      </c>
      <c r="F38" s="73">
        <f>'Bsp. Rezeptur (viele Zutaten)'!E37</f>
        <v>20</v>
      </c>
      <c r="G38" s="138">
        <f>VLOOKUP(E38,Datensatz!$A$3:$H$10500,8,0)*F38*POWER(10,-6)</f>
        <v>3.4170679999999993E-12</v>
      </c>
      <c r="H38" s="138">
        <f t="shared" si="3"/>
        <v>1.7427046799999997E-12</v>
      </c>
      <c r="I38" s="74">
        <f t="shared" si="4"/>
        <v>4.4718868896838466E-2</v>
      </c>
      <c r="J38" s="1"/>
      <c r="K38" s="1"/>
      <c r="L38" s="1"/>
      <c r="M38" s="1"/>
      <c r="N38" s="1"/>
      <c r="O38" s="1"/>
      <c r="P38" s="1"/>
      <c r="Q38" s="1"/>
    </row>
    <row r="39" spans="1:17" ht="15" thickBot="1" x14ac:dyDescent="0.45">
      <c r="A39" s="26">
        <v>33</v>
      </c>
      <c r="B39" s="70" t="str">
        <f>'Bsp. Rezeptur (viele Zutaten)'!B38</f>
        <v>Spinat</v>
      </c>
      <c r="C39" s="71" t="s">
        <v>156</v>
      </c>
      <c r="D39" s="72" t="s">
        <v>61</v>
      </c>
      <c r="E39" s="75" t="str">
        <f t="shared" si="0"/>
        <v>SpinatDeutschland</v>
      </c>
      <c r="F39" s="73">
        <f>'Bsp. Rezeptur (viele Zutaten)'!E38</f>
        <v>20</v>
      </c>
      <c r="G39" s="138">
        <f>VLOOKUP(E39,Datensatz!$A$3:$H$10500,8,0)*F39*POWER(10,-6)</f>
        <v>1.4921046E-13</v>
      </c>
      <c r="H39" s="138">
        <f t="shared" si="3"/>
        <v>7.6097334599999993E-14</v>
      </c>
      <c r="I39" s="74">
        <f t="shared" si="4"/>
        <v>1.9527041893157996E-3</v>
      </c>
      <c r="J39" s="1"/>
      <c r="K39" s="1"/>
      <c r="L39" s="1"/>
      <c r="M39" s="1"/>
      <c r="N39" s="1"/>
      <c r="O39" s="1"/>
      <c r="P39" s="1"/>
      <c r="Q39" s="1"/>
    </row>
    <row r="40" spans="1:17" ht="15" thickBot="1" x14ac:dyDescent="0.45">
      <c r="A40" s="26">
        <v>34</v>
      </c>
      <c r="B40" s="70" t="str">
        <f>'Bsp. Rezeptur (viele Zutaten)'!B39</f>
        <v>Straucherbse</v>
      </c>
      <c r="C40" s="71" t="s">
        <v>191</v>
      </c>
      <c r="D40" s="72" t="s">
        <v>220</v>
      </c>
      <c r="E40" s="75" t="str">
        <f t="shared" si="0"/>
        <v>StraucherbseUganda</v>
      </c>
      <c r="F40" s="73">
        <f>'Bsp. Rezeptur (viele Zutaten)'!E39</f>
        <v>20</v>
      </c>
      <c r="G40" s="138">
        <f>VLOOKUP(E40,Datensatz!$A$3:$H$10500,8,0)*F40*POWER(10,-6)</f>
        <v>2.6223823999999995E-11</v>
      </c>
      <c r="H40" s="138">
        <f t="shared" si="3"/>
        <v>1.3374150239999998E-11</v>
      </c>
      <c r="I40" s="74">
        <f t="shared" si="4"/>
        <v>0.34318888223171623</v>
      </c>
      <c r="J40" s="1"/>
      <c r="K40" s="1"/>
      <c r="L40" s="1"/>
      <c r="M40" s="1"/>
      <c r="N40" s="1"/>
      <c r="O40" s="1"/>
      <c r="P40" s="1"/>
      <c r="Q40" s="1"/>
    </row>
    <row r="41" spans="1:17" ht="15" thickBot="1" x14ac:dyDescent="0.45">
      <c r="A41" s="26">
        <v>35</v>
      </c>
      <c r="B41" s="70" t="str">
        <f>'Bsp. Rezeptur (viele Zutaten)'!B40</f>
        <v>Süßkartofeln</v>
      </c>
      <c r="C41" s="71" t="s">
        <v>192</v>
      </c>
      <c r="D41" s="72" t="s">
        <v>221</v>
      </c>
      <c r="E41" s="75" t="str">
        <f t="shared" si="0"/>
        <v>SüßkartofelnKuba</v>
      </c>
      <c r="F41" s="73">
        <f>'Bsp. Rezeptur (viele Zutaten)'!E40</f>
        <v>20</v>
      </c>
      <c r="G41" s="138">
        <f>VLOOKUP(E41,Datensatz!$A$3:$H$10500,8,0)*F41*POWER(10,-6)</f>
        <v>4.7262420000000001E-11</v>
      </c>
      <c r="H41" s="138">
        <f t="shared" si="3"/>
        <v>2.4103834199999999E-11</v>
      </c>
      <c r="I41" s="74">
        <f t="shared" si="4"/>
        <v>0.61851914089134796</v>
      </c>
      <c r="J41" s="1"/>
      <c r="K41" s="1"/>
      <c r="L41" s="1"/>
    </row>
    <row r="42" spans="1:17" ht="15" thickBot="1" x14ac:dyDescent="0.45">
      <c r="A42" s="26">
        <v>36</v>
      </c>
      <c r="B42" s="70" t="str">
        <f>'Bsp. Rezeptur (viele Zutaten)'!B41</f>
        <v>Tomaten</v>
      </c>
      <c r="C42" s="71" t="s">
        <v>86</v>
      </c>
      <c r="D42" s="72" t="s">
        <v>87</v>
      </c>
      <c r="E42" s="75" t="str">
        <f t="shared" si="0"/>
        <v>TomatenItalien</v>
      </c>
      <c r="F42" s="73">
        <f>'Bsp. Rezeptur (viele Zutaten)'!E41</f>
        <v>20</v>
      </c>
      <c r="G42" s="138">
        <f>VLOOKUP(E42,Datensatz!$A$3:$H$10500,8,0)*F42*POWER(10,-6)</f>
        <v>9.7811959999999985E-13</v>
      </c>
      <c r="H42" s="138">
        <f t="shared" si="3"/>
        <v>4.9884099599999992E-13</v>
      </c>
      <c r="I42" s="74">
        <f t="shared" si="4"/>
        <v>1.2800565326129911E-2</v>
      </c>
      <c r="J42" s="1"/>
      <c r="K42" s="1"/>
      <c r="L42" s="1"/>
    </row>
    <row r="43" spans="1:17" ht="15" thickBot="1" x14ac:dyDescent="0.45">
      <c r="A43" s="26">
        <v>37</v>
      </c>
      <c r="B43" s="70" t="str">
        <f>'Bsp. Rezeptur (viele Zutaten)'!B42</f>
        <v>Tomaten, getr.</v>
      </c>
      <c r="C43" s="71" t="s">
        <v>119</v>
      </c>
      <c r="D43" s="72" t="s">
        <v>87</v>
      </c>
      <c r="E43" s="75" t="str">
        <f t="shared" si="0"/>
        <v>Tomaten, getr.Italien</v>
      </c>
      <c r="F43" s="73">
        <f>'Bsp. Rezeptur (viele Zutaten)'!E42</f>
        <v>20</v>
      </c>
      <c r="G43" s="138">
        <f>VLOOKUP(E43,Datensatz!$A$3:$H$10500,8,0)*F43*POWER(10,-6)</f>
        <v>3.9124783999999994E-12</v>
      </c>
      <c r="H43" s="138">
        <f t="shared" si="3"/>
        <v>1.9953639839999997E-12</v>
      </c>
      <c r="I43" s="74">
        <f t="shared" si="4"/>
        <v>5.1202261304519645E-2</v>
      </c>
      <c r="J43" s="1"/>
      <c r="K43" s="1"/>
      <c r="L43" s="1"/>
    </row>
    <row r="44" spans="1:17" ht="15" thickBot="1" x14ac:dyDescent="0.45">
      <c r="A44" s="26">
        <v>38</v>
      </c>
      <c r="B44" s="70" t="str">
        <f>'Bsp. Rezeptur (viele Zutaten)'!B43</f>
        <v>Zwiebeln, Schalotten, grün</v>
      </c>
      <c r="C44" s="71" t="s">
        <v>71</v>
      </c>
      <c r="D44" s="72" t="s">
        <v>61</v>
      </c>
      <c r="E44" s="75" t="str">
        <f t="shared" si="0"/>
        <v>Zwiebeln, Schalotten, grünDeutschland</v>
      </c>
      <c r="F44" s="73">
        <f>'Bsp. Rezeptur (viele Zutaten)'!E43</f>
        <v>20</v>
      </c>
      <c r="G44" s="138">
        <f>VLOOKUP(E44,Datensatz!$A$3:$H$10500,8,0)*F44*POWER(10,-6)</f>
        <v>1.4443327999999999E-13</v>
      </c>
      <c r="H44" s="138">
        <f t="shared" si="3"/>
        <v>7.36609728E-14</v>
      </c>
      <c r="I44" s="74">
        <f t="shared" si="4"/>
        <v>1.8901856540930299E-3</v>
      </c>
      <c r="J44" s="1"/>
      <c r="K44" s="1"/>
      <c r="L44" s="1"/>
    </row>
    <row r="45" spans="1:17" ht="15" thickBot="1" x14ac:dyDescent="0.45">
      <c r="A45" s="26">
        <v>39</v>
      </c>
      <c r="B45" s="70" t="str">
        <f>'Bsp. Rezeptur (viele Zutaten)'!B44</f>
        <v>Agavenfasern</v>
      </c>
      <c r="C45" s="71" t="s">
        <v>193</v>
      </c>
      <c r="D45" s="72" t="s">
        <v>221</v>
      </c>
      <c r="E45" s="75" t="str">
        <f t="shared" si="0"/>
        <v>AgavenfasernKuba</v>
      </c>
      <c r="F45" s="73">
        <f>'Bsp. Rezeptur (viele Zutaten)'!E44</f>
        <v>20</v>
      </c>
      <c r="G45" s="138">
        <f>VLOOKUP(E45,Datensatz!$A$3:$H$10500,8,0)*F45*POWER(10,-6)</f>
        <v>4.5726739999999996E-10</v>
      </c>
      <c r="H45" s="138">
        <f t="shared" si="3"/>
        <v>2.33206374E-10</v>
      </c>
      <c r="I45" s="74">
        <f t="shared" si="4"/>
        <v>5.9842183156431759</v>
      </c>
      <c r="J45" s="1"/>
      <c r="K45" s="1"/>
      <c r="L45" s="1"/>
    </row>
    <row r="46" spans="1:17" ht="15" thickBot="1" x14ac:dyDescent="0.45">
      <c r="A46" s="26">
        <v>40</v>
      </c>
      <c r="B46" s="70" t="str">
        <f>'Bsp. Rezeptur (viele Zutaten)'!B45</f>
        <v>Ananas</v>
      </c>
      <c r="C46" s="71" t="s">
        <v>194</v>
      </c>
      <c r="D46" s="72" t="s">
        <v>222</v>
      </c>
      <c r="E46" s="75" t="str">
        <f t="shared" si="0"/>
        <v>AnanasIndonesien</v>
      </c>
      <c r="F46" s="73">
        <f>'Bsp. Rezeptur (viele Zutaten)'!E45</f>
        <v>20</v>
      </c>
      <c r="G46" s="138">
        <f>VLOOKUP(E46,Datensatz!$A$3:$H$10500,8,0)*F46*POWER(10,-6)</f>
        <v>4.0500000000000002E-11</v>
      </c>
      <c r="H46" s="138">
        <f t="shared" si="3"/>
        <v>2.0655000000000002E-11</v>
      </c>
      <c r="I46" s="74">
        <f t="shared" si="4"/>
        <v>0.5300199440929938</v>
      </c>
      <c r="J46" s="1"/>
      <c r="K46" s="1"/>
      <c r="L46" s="1"/>
    </row>
    <row r="47" spans="1:17" ht="15" thickBot="1" x14ac:dyDescent="0.45">
      <c r="A47" s="26">
        <v>41</v>
      </c>
      <c r="B47" s="70" t="str">
        <f>'Bsp. Rezeptur (viele Zutaten)'!B46</f>
        <v>Apfel</v>
      </c>
      <c r="C47" s="71" t="s">
        <v>195</v>
      </c>
      <c r="D47" s="72" t="s">
        <v>61</v>
      </c>
      <c r="E47" s="75" t="str">
        <f t="shared" si="0"/>
        <v>ApfelDeutschland</v>
      </c>
      <c r="F47" s="73">
        <f>'Bsp. Rezeptur (viele Zutaten)'!E46</f>
        <v>20</v>
      </c>
      <c r="G47" s="138">
        <f>VLOOKUP(E47,Datensatz!$A$3:$H$10500,8,0)*F47*POWER(10,-6)</f>
        <v>4.5889999999999999E-13</v>
      </c>
      <c r="H47" s="138">
        <f t="shared" si="3"/>
        <v>2.3403900000000001E-13</v>
      </c>
      <c r="I47" s="74">
        <f t="shared" si="4"/>
        <v>6.0055840085006139E-3</v>
      </c>
      <c r="J47" s="1"/>
      <c r="K47" s="1"/>
      <c r="L47" s="1"/>
    </row>
    <row r="48" spans="1:17" ht="15" thickBot="1" x14ac:dyDescent="0.45">
      <c r="A48" s="26">
        <v>42</v>
      </c>
      <c r="B48" s="70" t="str">
        <f>'Bsp. Rezeptur (viele Zutaten)'!B47</f>
        <v>Apfelsaft</v>
      </c>
      <c r="C48" s="71" t="s">
        <v>88</v>
      </c>
      <c r="D48" s="72" t="s">
        <v>61</v>
      </c>
      <c r="E48" s="75" t="str">
        <f t="shared" si="0"/>
        <v>ApfelsaftDeutschland</v>
      </c>
      <c r="F48" s="73">
        <f>'Bsp. Rezeptur (viele Zutaten)'!E47</f>
        <v>20</v>
      </c>
      <c r="G48" s="138">
        <f>VLOOKUP(E48,Datensatz!$A$3:$H$10500,8,0)*F48*POWER(10,-6)</f>
        <v>6.8834999999999999E-13</v>
      </c>
      <c r="H48" s="138">
        <f t="shared" si="3"/>
        <v>3.5105850000000001E-13</v>
      </c>
      <c r="I48" s="74">
        <f t="shared" si="4"/>
        <v>9.0083760127509203E-3</v>
      </c>
      <c r="J48" s="1"/>
      <c r="K48" s="1"/>
      <c r="L48" s="366" t="s">
        <v>138</v>
      </c>
      <c r="M48" s="367"/>
      <c r="N48" s="151" t="s">
        <v>139</v>
      </c>
      <c r="O48" s="152" t="s">
        <v>140</v>
      </c>
    </row>
    <row r="49" spans="1:15" ht="15" thickBot="1" x14ac:dyDescent="0.45">
      <c r="A49" s="26">
        <v>43</v>
      </c>
      <c r="B49" s="70" t="str">
        <f>'Bsp. Rezeptur (viele Zutaten)'!B48</f>
        <v>Aprikosen</v>
      </c>
      <c r="C49" s="71" t="s">
        <v>196</v>
      </c>
      <c r="D49" s="72" t="s">
        <v>80</v>
      </c>
      <c r="E49" s="75" t="str">
        <f t="shared" si="0"/>
        <v>AprikosenSpanien</v>
      </c>
      <c r="F49" s="73">
        <f>'Bsp. Rezeptur (viele Zutaten)'!E48</f>
        <v>20</v>
      </c>
      <c r="G49" s="138">
        <f>VLOOKUP(E49,Datensatz!$A$3:$H$10500,8,0)*F49*POWER(10,-6)</f>
        <v>1.0812556E-11</v>
      </c>
      <c r="H49" s="138">
        <f t="shared" si="3"/>
        <v>5.5144035600000001E-12</v>
      </c>
      <c r="I49" s="74">
        <f t="shared" si="4"/>
        <v>0.1415029710277127</v>
      </c>
      <c r="J49" s="1"/>
      <c r="K49" s="1"/>
      <c r="L49" s="368" t="s">
        <v>141</v>
      </c>
      <c r="M49" s="369"/>
      <c r="N49" s="155">
        <f>($G$67-$M$7)/$G$67</f>
        <v>0.91449884029446349</v>
      </c>
      <c r="O49" s="156">
        <f>($H$67-$M$7)/$H$67</f>
        <v>0.83235066724404616</v>
      </c>
    </row>
    <row r="50" spans="1:15" ht="15" thickBot="1" x14ac:dyDescent="0.45">
      <c r="A50" s="26">
        <v>44</v>
      </c>
      <c r="B50" s="70" t="str">
        <f>'Bsp. Rezeptur (viele Zutaten)'!B49</f>
        <v>Bananen</v>
      </c>
      <c r="C50" s="71" t="s">
        <v>197</v>
      </c>
      <c r="D50" s="72" t="s">
        <v>221</v>
      </c>
      <c r="E50" s="75" t="str">
        <f t="shared" si="0"/>
        <v>BananenKuba</v>
      </c>
      <c r="F50" s="73">
        <f>'Bsp. Rezeptur (viele Zutaten)'!E49</f>
        <v>20</v>
      </c>
      <c r="G50" s="138">
        <f>VLOOKUP(E50,Datensatz!$A$3:$H$10500,8,0)*F50*POWER(10,-6)</f>
        <v>6.1596220000000001E-11</v>
      </c>
      <c r="H50" s="138">
        <f t="shared" si="3"/>
        <v>3.1414072200000003E-11</v>
      </c>
      <c r="I50" s="74">
        <f t="shared" si="4"/>
        <v>0.80610432298122836</v>
      </c>
      <c r="L50" s="370" t="s">
        <v>142</v>
      </c>
      <c r="M50" s="371"/>
      <c r="N50" s="78">
        <f>($G$67-$M$8)/$G$67</f>
        <v>0.78624710073615889</v>
      </c>
      <c r="O50" s="157">
        <f>($H$67-$M$8)/$H$67</f>
        <v>0.58087666811011562</v>
      </c>
    </row>
    <row r="51" spans="1:15" ht="15" thickBot="1" x14ac:dyDescent="0.45">
      <c r="A51" s="26">
        <v>45</v>
      </c>
      <c r="B51" s="70" t="str">
        <f>'Bsp. Rezeptur (viele Zutaten)'!B50</f>
        <v>Beeren</v>
      </c>
      <c r="C51" s="71" t="s">
        <v>198</v>
      </c>
      <c r="D51" s="72" t="s">
        <v>223</v>
      </c>
      <c r="E51" s="75" t="str">
        <f t="shared" si="0"/>
        <v>BeerenTschechien</v>
      </c>
      <c r="F51" s="73">
        <f>'Bsp. Rezeptur (viele Zutaten)'!E50</f>
        <v>20</v>
      </c>
      <c r="G51" s="138">
        <f>VLOOKUP(E51,Datensatz!$A$3:$H$10500,8,0)*F51*POWER(10,-6)</f>
        <v>1.5798255999999996E-12</v>
      </c>
      <c r="H51" s="138">
        <f t="shared" si="3"/>
        <v>8.0571105599999982E-13</v>
      </c>
      <c r="I51" s="74">
        <f t="shared" si="4"/>
        <v>2.0675038918239016E-2</v>
      </c>
      <c r="L51" s="372" t="s">
        <v>143</v>
      </c>
      <c r="M51" s="373"/>
      <c r="N51" s="79">
        <f>($G$67-$M$9)/$G$67</f>
        <v>0.57249420147231778</v>
      </c>
      <c r="O51" s="158">
        <f>($H$67-$M$9)/$H$67</f>
        <v>0.16175333622023114</v>
      </c>
    </row>
    <row r="52" spans="1:15" ht="15" thickBot="1" x14ac:dyDescent="0.45">
      <c r="A52" s="26">
        <v>46</v>
      </c>
      <c r="B52" s="70" t="str">
        <f>'Bsp. Rezeptur (viele Zutaten)'!B51</f>
        <v>Birne</v>
      </c>
      <c r="C52" s="71" t="s">
        <v>199</v>
      </c>
      <c r="D52" s="72" t="s">
        <v>61</v>
      </c>
      <c r="E52" s="75" t="str">
        <f t="shared" si="0"/>
        <v>BirneDeutschland</v>
      </c>
      <c r="F52" s="73">
        <f>'Bsp. Rezeptur (viele Zutaten)'!E51</f>
        <v>20</v>
      </c>
      <c r="G52" s="138">
        <f>VLOOKUP(E52,Datensatz!$A$3:$H$10500,8,0)*F52*POWER(10,-6)</f>
        <v>7.9502620000000002E-13</v>
      </c>
      <c r="H52" s="138">
        <f t="shared" si="3"/>
        <v>4.0546336200000001E-13</v>
      </c>
      <c r="I52" s="74">
        <f t="shared" si="4"/>
        <v>1.0404438075962107E-2</v>
      </c>
      <c r="L52" s="374" t="s">
        <v>73</v>
      </c>
      <c r="M52" s="375"/>
      <c r="N52" s="161">
        <f>($G$67-$M$10)/$G$67</f>
        <v>0.14498840294463561</v>
      </c>
      <c r="O52" s="162">
        <f>($H$67-$M$10)/$H$67</f>
        <v>-0.67649332755953773</v>
      </c>
    </row>
    <row r="53" spans="1:15" ht="15" thickBot="1" x14ac:dyDescent="0.45">
      <c r="A53" s="26">
        <v>47</v>
      </c>
      <c r="B53" s="70" t="str">
        <f>'Bsp. Rezeptur (viele Zutaten)'!B52</f>
        <v>Blaubeeren</v>
      </c>
      <c r="C53" s="71" t="s">
        <v>200</v>
      </c>
      <c r="D53" s="72" t="s">
        <v>61</v>
      </c>
      <c r="E53" s="75" t="str">
        <f t="shared" si="0"/>
        <v>BlaubeerenDeutschland</v>
      </c>
      <c r="F53" s="73">
        <f>'Bsp. Rezeptur (viele Zutaten)'!E52</f>
        <v>20</v>
      </c>
      <c r="G53" s="138">
        <f>VLOOKUP(E53,Datensatz!$A$3:$H$10500,8,0)*F53*POWER(10,-6)</f>
        <v>1.5087767999999999E-12</v>
      </c>
      <c r="H53" s="138">
        <f t="shared" si="3"/>
        <v>7.69476168E-13</v>
      </c>
      <c r="I53" s="74">
        <f t="shared" si="4"/>
        <v>1.9745229510735953E-2</v>
      </c>
      <c r="L53" s="362" t="s">
        <v>144</v>
      </c>
      <c r="M53" s="363"/>
      <c r="N53" s="153">
        <f>($G$67-$M$11)/$G$67</f>
        <v>-0.71002319411072878</v>
      </c>
      <c r="O53" s="154">
        <f>($H$67-$M$11)/$H$67</f>
        <v>-2.3529866551190755</v>
      </c>
    </row>
    <row r="54" spans="1:15" ht="15" thickBot="1" x14ac:dyDescent="0.45">
      <c r="A54" s="26">
        <v>48</v>
      </c>
      <c r="B54" s="70" t="str">
        <f>'Bsp. Rezeptur (viele Zutaten)'!B53</f>
        <v>Cranberries</v>
      </c>
      <c r="C54" s="71" t="s">
        <v>201</v>
      </c>
      <c r="D54" s="72" t="s">
        <v>224</v>
      </c>
      <c r="E54" s="75" t="str">
        <f t="shared" si="0"/>
        <v>CranberriesLettland</v>
      </c>
      <c r="F54" s="73">
        <f>'Bsp. Rezeptur (viele Zutaten)'!E53</f>
        <v>20</v>
      </c>
      <c r="G54" s="138">
        <f>VLOOKUP(E54,Datensatz!$A$3:$H$10500,8,0)*F54*POWER(10,-6)</f>
        <v>1.0997152000000001E-12</v>
      </c>
      <c r="H54" s="138">
        <f t="shared" si="3"/>
        <v>5.6085475200000003E-13</v>
      </c>
      <c r="I54" s="74">
        <f t="shared" si="4"/>
        <v>1.4391876267215199E-2</v>
      </c>
      <c r="L54" s="364" t="s">
        <v>145</v>
      </c>
      <c r="M54" s="365"/>
      <c r="N54" s="159">
        <f>($G$67-$G$134)/$G$67</f>
        <v>0</v>
      </c>
      <c r="O54" s="160">
        <f>($H$67-$H$134)/$H$67</f>
        <v>0</v>
      </c>
    </row>
    <row r="55" spans="1:15" ht="15" thickBot="1" x14ac:dyDescent="0.45">
      <c r="A55" s="26">
        <v>49</v>
      </c>
      <c r="B55" s="70" t="str">
        <f>'Bsp. Rezeptur (viele Zutaten)'!B54</f>
        <v>Dattel</v>
      </c>
      <c r="C55" s="71" t="s">
        <v>202</v>
      </c>
      <c r="D55" s="72" t="s">
        <v>91</v>
      </c>
      <c r="E55" s="75" t="str">
        <f t="shared" si="0"/>
        <v>DattelIndien</v>
      </c>
      <c r="F55" s="73">
        <f>'Bsp. Rezeptur (viele Zutaten)'!E54</f>
        <v>20</v>
      </c>
      <c r="G55" s="138">
        <f>VLOOKUP(E55,Datensatz!$A$3:$H$10500,8,0)*F55*POWER(10,-6)</f>
        <v>1.0357258199999999E-11</v>
      </c>
      <c r="H55" s="138">
        <f t="shared" si="3"/>
        <v>5.2822016819999994E-12</v>
      </c>
      <c r="I55" s="74">
        <f t="shared" si="4"/>
        <v>0.13554452869433831</v>
      </c>
    </row>
    <row r="56" spans="1:15" ht="15" thickBot="1" x14ac:dyDescent="0.45">
      <c r="A56" s="26">
        <v>50</v>
      </c>
      <c r="B56" s="70" t="str">
        <f>'Bsp. Rezeptur (viele Zutaten)'!B55</f>
        <v>Erdbeere</v>
      </c>
      <c r="C56" s="71" t="s">
        <v>203</v>
      </c>
      <c r="D56" s="72" t="s">
        <v>61</v>
      </c>
      <c r="E56" s="75" t="str">
        <f t="shared" si="0"/>
        <v>ErdbeereDeutschland</v>
      </c>
      <c r="F56" s="73">
        <f>'Bsp. Rezeptur (viele Zutaten)'!E55</f>
        <v>20</v>
      </c>
      <c r="G56" s="138">
        <f>VLOOKUP(E56,Datensatz!$A$3:$H$10500,8,0)*F56*POWER(10,-6)</f>
        <v>1.2006009999999999E-12</v>
      </c>
      <c r="H56" s="138">
        <f t="shared" si="3"/>
        <v>6.1230650999999993E-13</v>
      </c>
      <c r="I56" s="74">
        <f t="shared" si="4"/>
        <v>1.5712159874024505E-2</v>
      </c>
    </row>
    <row r="57" spans="1:15" ht="15" thickBot="1" x14ac:dyDescent="0.45">
      <c r="A57" s="26">
        <v>51</v>
      </c>
      <c r="B57" s="70" t="str">
        <f>'Bsp. Rezeptur (viele Zutaten)'!B56</f>
        <v>Feige</v>
      </c>
      <c r="C57" s="71" t="s">
        <v>204</v>
      </c>
      <c r="D57" s="72" t="s">
        <v>87</v>
      </c>
      <c r="E57" s="75" t="str">
        <f t="shared" si="0"/>
        <v>FeigeItalien</v>
      </c>
      <c r="F57" s="73">
        <f>'Bsp. Rezeptur (viele Zutaten)'!E56</f>
        <v>20</v>
      </c>
      <c r="G57" s="138">
        <f>VLOOKUP(E57,Datensatz!$A$3:$H$10500,8,0)*F57*POWER(10,-6)</f>
        <v>2.1150260000000004E-11</v>
      </c>
      <c r="H57" s="138">
        <f t="shared" si="3"/>
        <v>1.0786632600000002E-11</v>
      </c>
      <c r="I57" s="74">
        <f t="shared" si="4"/>
        <v>0.27679159562351319</v>
      </c>
    </row>
    <row r="58" spans="1:15" ht="15" thickBot="1" x14ac:dyDescent="0.45">
      <c r="A58" s="26">
        <v>52</v>
      </c>
      <c r="B58" s="70" t="str">
        <f>'Bsp. Rezeptur (viele Zutaten)'!B57</f>
        <v>Früchte, frisch</v>
      </c>
      <c r="C58" s="71" t="s">
        <v>205</v>
      </c>
      <c r="D58" s="72" t="s">
        <v>87</v>
      </c>
      <c r="E58" s="75" t="str">
        <f t="shared" si="0"/>
        <v>Früchte, frischItalien</v>
      </c>
      <c r="F58" s="73">
        <f>'Bsp. Rezeptur (viele Zutaten)'!E57</f>
        <v>20</v>
      </c>
      <c r="G58" s="138">
        <f>VLOOKUP(E58,Datensatz!$A$3:$H$10500,8,0)*F58*POWER(10,-6)</f>
        <v>1.9872533999999994E-11</v>
      </c>
      <c r="H58" s="138">
        <f t="shared" si="3"/>
        <v>1.0134992339999997E-11</v>
      </c>
      <c r="I58" s="74">
        <f t="shared" si="4"/>
        <v>0.26007010764607691</v>
      </c>
    </row>
    <row r="59" spans="1:15" ht="15" thickBot="1" x14ac:dyDescent="0.45">
      <c r="A59" s="26">
        <v>53</v>
      </c>
      <c r="B59" s="70" t="str">
        <f>'Bsp. Rezeptur (viele Zutaten)'!B58</f>
        <v>Grapefruit, Pomelo</v>
      </c>
      <c r="C59" s="71" t="s">
        <v>206</v>
      </c>
      <c r="D59" s="72" t="s">
        <v>221</v>
      </c>
      <c r="E59" s="75" t="str">
        <f t="shared" si="0"/>
        <v>Grapefruit, PomeloKuba</v>
      </c>
      <c r="F59" s="73">
        <f>'Bsp. Rezeptur (viele Zutaten)'!E58</f>
        <v>20</v>
      </c>
      <c r="G59" s="138">
        <f>VLOOKUP(E59,Datensatz!$A$3:$H$10500,8,0)*F59*POWER(10,-6)</f>
        <v>9.8131780000000008E-11</v>
      </c>
      <c r="H59" s="138">
        <f t="shared" si="3"/>
        <v>5.0047207800000008E-11</v>
      </c>
      <c r="I59" s="74">
        <f t="shared" si="4"/>
        <v>1.2842419888727401</v>
      </c>
    </row>
    <row r="60" spans="1:15" ht="15" thickBot="1" x14ac:dyDescent="0.45">
      <c r="A60" s="26">
        <v>54</v>
      </c>
      <c r="B60" s="70" t="str">
        <f>'Bsp. Rezeptur (viele Zutaten)'!B59</f>
        <v>Himbeere</v>
      </c>
      <c r="C60" s="71" t="s">
        <v>207</v>
      </c>
      <c r="D60" s="72" t="s">
        <v>225</v>
      </c>
      <c r="E60" s="75" t="str">
        <f t="shared" si="0"/>
        <v>HimbeereKroatien</v>
      </c>
      <c r="F60" s="73">
        <f>'Bsp. Rezeptur (viele Zutaten)'!E59</f>
        <v>20</v>
      </c>
      <c r="G60" s="138">
        <f>VLOOKUP(E60,Datensatz!$A$3:$H$10500,8,0)*F60*POWER(10,-6)</f>
        <v>6.2904399999999988E-12</v>
      </c>
      <c r="H60" s="138">
        <f t="shared" si="3"/>
        <v>3.2081243999999996E-12</v>
      </c>
      <c r="I60" s="74">
        <f t="shared" si="4"/>
        <v>8.232243597827979E-2</v>
      </c>
    </row>
    <row r="61" spans="1:15" ht="15" thickBot="1" x14ac:dyDescent="0.45">
      <c r="A61" s="26">
        <v>55</v>
      </c>
      <c r="B61" s="70" t="str">
        <f>'Bsp. Rezeptur (viele Zutaten)'!B60</f>
        <v>Kernobst</v>
      </c>
      <c r="C61" s="71" t="s">
        <v>208</v>
      </c>
      <c r="D61" s="72" t="s">
        <v>226</v>
      </c>
      <c r="E61" s="75" t="str">
        <f t="shared" si="0"/>
        <v>KernobstÖsterreich</v>
      </c>
      <c r="F61" s="73">
        <f>'Bsp. Rezeptur (viele Zutaten)'!E60</f>
        <v>20</v>
      </c>
      <c r="G61" s="138">
        <f>VLOOKUP(E61,Datensatz!$A$3:$H$10500,8,0)*F61*POWER(10,-6)</f>
        <v>2.2482498000000001E-12</v>
      </c>
      <c r="H61" s="138">
        <f t="shared" si="3"/>
        <v>1.1466073980000001E-12</v>
      </c>
      <c r="I61" s="74">
        <f t="shared" si="4"/>
        <v>2.9422647735878632E-2</v>
      </c>
    </row>
    <row r="62" spans="1:15" ht="15" thickBot="1" x14ac:dyDescent="0.45">
      <c r="A62" s="26">
        <v>56</v>
      </c>
      <c r="B62" s="70" t="str">
        <f>'Bsp. Rezeptur (viele Zutaten)'!B61</f>
        <v>Kirschen</v>
      </c>
      <c r="C62" s="71" t="s">
        <v>209</v>
      </c>
      <c r="D62" s="72" t="s">
        <v>61</v>
      </c>
      <c r="E62" s="75" t="str">
        <f t="shared" si="0"/>
        <v>KirschenDeutschland</v>
      </c>
      <c r="F62" s="73">
        <f>'Bsp. Rezeptur (viele Zutaten)'!E61</f>
        <v>20</v>
      </c>
      <c r="G62" s="138">
        <f>VLOOKUP(E62,Datensatz!$A$3:$H$10500,8,0)*F62*POWER(10,-6)</f>
        <v>3.1626276000000005E-12</v>
      </c>
      <c r="H62" s="138">
        <f t="shared" si="3"/>
        <v>1.6129400760000002E-12</v>
      </c>
      <c r="I62" s="74">
        <f t="shared" si="4"/>
        <v>4.1389029721949612E-2</v>
      </c>
    </row>
    <row r="63" spans="1:15" ht="15" thickBot="1" x14ac:dyDescent="0.45">
      <c r="A63" s="26">
        <v>57</v>
      </c>
      <c r="B63" s="70" t="str">
        <f>'Bsp. Rezeptur (viele Zutaten)'!B62</f>
        <v>Kirschen, sauer</v>
      </c>
      <c r="C63" s="71" t="s">
        <v>210</v>
      </c>
      <c r="D63" s="72" t="s">
        <v>61</v>
      </c>
      <c r="E63" s="75" t="str">
        <f t="shared" si="0"/>
        <v>Kirschen, sauerDeutschland</v>
      </c>
      <c r="F63" s="73">
        <f>'Bsp. Rezeptur (viele Zutaten)'!E62</f>
        <v>20</v>
      </c>
      <c r="G63" s="138">
        <f>VLOOKUP(E63,Datensatz!$A$3:$H$10500,8,0)*F63*POWER(10,-6)</f>
        <v>1.8678000000000002E-12</v>
      </c>
      <c r="H63" s="138">
        <f t="shared" si="3"/>
        <v>9.5257800000000002E-13</v>
      </c>
      <c r="I63" s="74">
        <f t="shared" si="4"/>
        <v>2.4443734606836888E-2</v>
      </c>
    </row>
    <row r="64" spans="1:15" ht="15" thickBot="1" x14ac:dyDescent="0.45">
      <c r="A64" s="26">
        <v>58</v>
      </c>
      <c r="B64" s="70" t="str">
        <f>'Bsp. Rezeptur (viele Zutaten)'!B63</f>
        <v>Kiwi</v>
      </c>
      <c r="C64" s="71" t="s">
        <v>211</v>
      </c>
      <c r="D64" s="72" t="s">
        <v>227</v>
      </c>
      <c r="E64" s="75" t="str">
        <f t="shared" si="0"/>
        <v>KiwiNeuseeland</v>
      </c>
      <c r="F64" s="73">
        <f>'Bsp. Rezeptur (viele Zutaten)'!E63</f>
        <v>20</v>
      </c>
      <c r="G64" s="138">
        <f>VLOOKUP(E64,Datensatz!$A$3:$H$10500,8,0)*F64*POWER(10,-6)</f>
        <v>4.9463995999999998E-12</v>
      </c>
      <c r="H64" s="138">
        <f t="shared" si="3"/>
        <v>2.522663796E-12</v>
      </c>
      <c r="I64" s="74">
        <f t="shared" si="4"/>
        <v>6.4733097270459422E-2</v>
      </c>
    </row>
    <row r="65" spans="1:9" ht="15" thickBot="1" x14ac:dyDescent="0.45">
      <c r="A65" s="26">
        <v>59</v>
      </c>
      <c r="B65" s="70" t="str">
        <f>'Bsp. Rezeptur (viele Zutaten)'!B64</f>
        <v>Korinthe</v>
      </c>
      <c r="C65" s="71" t="s">
        <v>212</v>
      </c>
      <c r="D65" s="72" t="s">
        <v>61</v>
      </c>
      <c r="E65" s="75" t="str">
        <f t="shared" si="0"/>
        <v>KorintheDeutschland</v>
      </c>
      <c r="F65" s="73">
        <f>'Bsp. Rezeptur (viele Zutaten)'!E64</f>
        <v>20</v>
      </c>
      <c r="G65" s="138">
        <f>VLOOKUP(E65,Datensatz!$A$3:$H$10500,8,0)*F65*POWER(10,-6)</f>
        <v>9.9201559999999993E-13</v>
      </c>
      <c r="H65" s="138">
        <f t="shared" si="3"/>
        <v>5.0592795599999999E-13</v>
      </c>
      <c r="I65" s="74">
        <f t="shared" si="4"/>
        <v>1.2982421058058708E-2</v>
      </c>
    </row>
    <row r="66" spans="1:9" ht="15" thickBot="1" x14ac:dyDescent="0.45">
      <c r="A66" s="26">
        <v>60</v>
      </c>
      <c r="B66" s="70" t="str">
        <f>'Bsp. Rezeptur (viele Zutaten)'!B65</f>
        <v>Manderine, Clementine</v>
      </c>
      <c r="C66" s="71" t="s">
        <v>213</v>
      </c>
      <c r="D66" s="72" t="s">
        <v>80</v>
      </c>
      <c r="E66" s="75" t="str">
        <f t="shared" si="0"/>
        <v>Manderine, ClementineSpanien</v>
      </c>
      <c r="F66" s="73">
        <f>'Bsp. Rezeptur (viele Zutaten)'!E65</f>
        <v>20</v>
      </c>
      <c r="G66" s="138">
        <f>VLOOKUP(E66,Datensatz!$A$3:$H$10500,8,0)*F66*POWER(10,-6)</f>
        <v>3.8332959999999999E-12</v>
      </c>
      <c r="H66" s="138">
        <f t="shared" si="3"/>
        <v>1.95498096E-12</v>
      </c>
      <c r="I66" s="74">
        <f t="shared" si="4"/>
        <v>5.0166008187948065E-2</v>
      </c>
    </row>
    <row r="67" spans="1:9" ht="15" thickBot="1" x14ac:dyDescent="0.45">
      <c r="B67" s="213"/>
      <c r="C67" s="214"/>
      <c r="D67" s="215" t="s">
        <v>124</v>
      </c>
      <c r="E67" s="215"/>
      <c r="F67" s="216">
        <f>SUM(F7:F23)</f>
        <v>340</v>
      </c>
      <c r="G67" s="139">
        <f>SUMIF(G7:G23,"&gt;0")</f>
        <v>7.6412218919999995E-11</v>
      </c>
      <c r="H67" s="139">
        <f>SUMIF(H7:H23,"&gt;0")</f>
        <v>3.8970231649200005E-11</v>
      </c>
      <c r="I67" s="217">
        <f>SUMIF(I7:I23,"&gt;0")</f>
        <v>1</v>
      </c>
    </row>
    <row r="70" spans="1:9" x14ac:dyDescent="0.4">
      <c r="B70" s="409" t="s">
        <v>129</v>
      </c>
      <c r="C70" s="409"/>
      <c r="D70" s="409"/>
      <c r="E70" s="409"/>
      <c r="F70" s="409"/>
      <c r="G70" s="409"/>
      <c r="H70" s="409"/>
      <c r="I70" s="409"/>
    </row>
    <row r="71" spans="1:9" ht="15" thickBot="1" x14ac:dyDescent="0.45">
      <c r="B71" s="1"/>
      <c r="C71" s="1"/>
      <c r="D71" s="1"/>
      <c r="E71" s="1"/>
      <c r="F71" s="1"/>
      <c r="G71" s="1"/>
      <c r="H71" s="1"/>
      <c r="I71" s="1"/>
    </row>
    <row r="72" spans="1:9" ht="15" thickBot="1" x14ac:dyDescent="0.45">
      <c r="B72" s="377" t="s">
        <v>51</v>
      </c>
      <c r="C72" s="379" t="s">
        <v>52</v>
      </c>
      <c r="D72" s="379" t="s">
        <v>53</v>
      </c>
      <c r="E72" s="190" t="s">
        <v>54</v>
      </c>
      <c r="F72" s="379" t="s">
        <v>33</v>
      </c>
      <c r="G72" s="381" t="s">
        <v>55</v>
      </c>
      <c r="H72" s="382"/>
      <c r="I72" s="383" t="s">
        <v>134</v>
      </c>
    </row>
    <row r="73" spans="1:9" ht="15" thickBot="1" x14ac:dyDescent="0.45">
      <c r="A73" s="26" t="s">
        <v>162</v>
      </c>
      <c r="B73" s="378"/>
      <c r="C73" s="380"/>
      <c r="D73" s="380"/>
      <c r="E73" s="191"/>
      <c r="F73" s="380"/>
      <c r="G73" s="192" t="s">
        <v>57</v>
      </c>
      <c r="H73" s="192" t="s">
        <v>58</v>
      </c>
      <c r="I73" s="384"/>
    </row>
    <row r="74" spans="1:9" ht="15" thickBot="1" x14ac:dyDescent="0.45">
      <c r="A74" s="26">
        <v>1</v>
      </c>
      <c r="B74" s="76" t="str">
        <f t="shared" ref="B74:D79" si="5">B7</f>
        <v>Ackerbohne, trocken</v>
      </c>
      <c r="C74" s="71" t="str">
        <f t="shared" si="5"/>
        <v>Ackerbohne, trocken</v>
      </c>
      <c r="D74" s="72" t="str">
        <f t="shared" si="5"/>
        <v>Deutschland</v>
      </c>
      <c r="E74" s="72" t="str">
        <f t="shared" ref="E74:E88" si="6">C74&amp;D74</f>
        <v>Ackerbohne, trockenDeutschland</v>
      </c>
      <c r="F74" s="73">
        <f t="shared" ref="F74:F90" si="7">F7</f>
        <v>20</v>
      </c>
      <c r="G74" s="138">
        <f>VLOOKUP(E74,Datensatz!$A$3:$H$10500,8,0)*F74*POWER(10,-6)</f>
        <v>1.2066348000000002E-12</v>
      </c>
      <c r="H74" s="138">
        <f t="shared" ref="H74:H88" si="8">G74*0.51</f>
        <v>6.1538374800000016E-13</v>
      </c>
      <c r="I74" s="77">
        <f t="shared" ref="I74:I90" si="9">G74/$G$134</f>
        <v>1.5791123684855825E-2</v>
      </c>
    </row>
    <row r="75" spans="1:9" ht="15" thickBot="1" x14ac:dyDescent="0.45">
      <c r="A75" s="26">
        <v>2</v>
      </c>
      <c r="B75" s="70" t="str">
        <f t="shared" si="5"/>
        <v>Artischocke</v>
      </c>
      <c r="C75" s="71" t="str">
        <f t="shared" si="5"/>
        <v>Artischocke</v>
      </c>
      <c r="D75" s="72" t="str">
        <f t="shared" si="5"/>
        <v>Italien</v>
      </c>
      <c r="E75" s="75" t="str">
        <f t="shared" si="6"/>
        <v>ArtischockeItalien</v>
      </c>
      <c r="F75" s="73">
        <f t="shared" si="7"/>
        <v>20</v>
      </c>
      <c r="G75" s="138">
        <f>VLOOKUP(E75,Datensatz!$A$3:$H$10500,8,0)*F75*POWER(10,-6)</f>
        <v>9.3051199999999986E-12</v>
      </c>
      <c r="H75" s="138">
        <f t="shared" si="8"/>
        <v>4.7456111999999995E-12</v>
      </c>
      <c r="I75" s="74">
        <f t="shared" si="9"/>
        <v>0.12177528844885427</v>
      </c>
    </row>
    <row r="76" spans="1:9" ht="15" thickBot="1" x14ac:dyDescent="0.45">
      <c r="A76" s="26">
        <v>3</v>
      </c>
      <c r="B76" s="70" t="str">
        <f t="shared" si="5"/>
        <v xml:space="preserve">Aubergine </v>
      </c>
      <c r="C76" s="71" t="str">
        <f t="shared" si="5"/>
        <v>Aubergine</v>
      </c>
      <c r="D76" s="72" t="str">
        <f t="shared" si="5"/>
        <v>Italien</v>
      </c>
      <c r="E76" s="75" t="str">
        <f t="shared" si="6"/>
        <v>AubergineItalien</v>
      </c>
      <c r="F76" s="73">
        <f t="shared" si="7"/>
        <v>20</v>
      </c>
      <c r="G76" s="138">
        <f>VLOOKUP(E76,Datensatz!$A$3:$H$10500,8,0)*F76*POWER(10,-6)</f>
        <v>1.576776E-12</v>
      </c>
      <c r="H76" s="138">
        <f t="shared" si="8"/>
        <v>8.0415576000000003E-13</v>
      </c>
      <c r="I76" s="74">
        <f t="shared" si="9"/>
        <v>2.0635129070794428E-2</v>
      </c>
    </row>
    <row r="77" spans="1:9" ht="15" thickBot="1" x14ac:dyDescent="0.45">
      <c r="A77" s="26">
        <v>4</v>
      </c>
      <c r="B77" s="70" t="str">
        <f t="shared" si="5"/>
        <v>Avocados</v>
      </c>
      <c r="C77" s="71" t="str">
        <f t="shared" si="5"/>
        <v>Avocados</v>
      </c>
      <c r="D77" s="72" t="str">
        <f t="shared" si="5"/>
        <v>Jordanien</v>
      </c>
      <c r="E77" s="75" t="str">
        <f t="shared" si="6"/>
        <v>AvocadosJordanien</v>
      </c>
      <c r="F77" s="73">
        <f t="shared" si="7"/>
        <v>20</v>
      </c>
      <c r="G77" s="138">
        <f>VLOOKUP(E77,Datensatz!$A$3:$H$10500,8,0)*F77*POWER(10,-6)</f>
        <v>2.4092595999999999E-12</v>
      </c>
      <c r="H77" s="138">
        <f t="shared" si="8"/>
        <v>1.2287223959999999E-12</v>
      </c>
      <c r="I77" s="74">
        <f t="shared" si="9"/>
        <v>3.1529768851790332E-2</v>
      </c>
    </row>
    <row r="78" spans="1:9" ht="15" thickBot="1" x14ac:dyDescent="0.45">
      <c r="A78" s="26">
        <v>5</v>
      </c>
      <c r="B78" s="70" t="str">
        <f t="shared" si="5"/>
        <v>Bambara-Bohnen</v>
      </c>
      <c r="C78" s="71" t="str">
        <f t="shared" si="5"/>
        <v>Bambara-Bohnen</v>
      </c>
      <c r="D78" s="72" t="str">
        <f t="shared" si="5"/>
        <v>Ghana</v>
      </c>
      <c r="E78" s="75" t="str">
        <f t="shared" si="6"/>
        <v>Bambara-BohnenGhana</v>
      </c>
      <c r="F78" s="73">
        <f t="shared" si="7"/>
        <v>20</v>
      </c>
      <c r="G78" s="138">
        <f>VLOOKUP(E78,Datensatz!$A$3:$H$10500,8,0)*F78*POWER(10,-6)</f>
        <v>1.4490737999999998E-12</v>
      </c>
      <c r="H78" s="138">
        <f t="shared" si="8"/>
        <v>7.3902763799999986E-13</v>
      </c>
      <c r="I78" s="74">
        <f t="shared" si="9"/>
        <v>1.8963901591669677E-2</v>
      </c>
    </row>
    <row r="79" spans="1:9" ht="15" thickBot="1" x14ac:dyDescent="0.45">
      <c r="A79" s="26">
        <v>6</v>
      </c>
      <c r="B79" s="70" t="str">
        <f t="shared" si="5"/>
        <v>Blumenkohl und Brokkoli</v>
      </c>
      <c r="C79" s="71" t="str">
        <f t="shared" si="5"/>
        <v>Blumenkohl und Brokkoli</v>
      </c>
      <c r="D79" s="72" t="str">
        <f t="shared" si="5"/>
        <v>Deutschland</v>
      </c>
      <c r="E79" s="75" t="str">
        <f t="shared" si="6"/>
        <v>Blumenkohl und BrokkoliDeutschland</v>
      </c>
      <c r="F79" s="73">
        <f t="shared" si="7"/>
        <v>20</v>
      </c>
      <c r="G79" s="138">
        <f>VLOOKUP(E79,Datensatz!$A$3:$H$10500,8,0)*F79*POWER(10,-6)</f>
        <v>3.7995779999999997E-13</v>
      </c>
      <c r="H79" s="138">
        <f t="shared" si="8"/>
        <v>1.9377847799999999E-13</v>
      </c>
      <c r="I79" s="74">
        <f t="shared" si="9"/>
        <v>4.9724743682394296E-3</v>
      </c>
    </row>
    <row r="80" spans="1:9" ht="15" thickBot="1" x14ac:dyDescent="0.45">
      <c r="A80" s="26">
        <v>7</v>
      </c>
      <c r="B80" s="70" t="str">
        <f t="shared" ref="B80:B90" si="10">B13</f>
        <v>Bohen, grün</v>
      </c>
      <c r="C80" s="71" t="str">
        <f t="shared" ref="C80:C81" si="11">C13</f>
        <v>Bohen, grün</v>
      </c>
      <c r="D80" s="72" t="str">
        <f t="shared" ref="D80:D90" si="12">D13</f>
        <v>Deutschland</v>
      </c>
      <c r="E80" s="75" t="str">
        <f t="shared" si="6"/>
        <v>Bohen, grünDeutschland</v>
      </c>
      <c r="F80" s="73">
        <f t="shared" si="7"/>
        <v>20</v>
      </c>
      <c r="G80" s="138">
        <f>VLOOKUP(E80,Datensatz!$A$3:$H$10500,8,0)*F80*POWER(10,-6)</f>
        <v>3.3655639999999997E-13</v>
      </c>
      <c r="H80" s="138">
        <f t="shared" si="8"/>
        <v>1.7164376399999999E-13</v>
      </c>
      <c r="I80" s="74">
        <f t="shared" si="9"/>
        <v>4.4044840570898582E-3</v>
      </c>
    </row>
    <row r="81" spans="1:9" ht="15" thickBot="1" x14ac:dyDescent="0.45">
      <c r="A81" s="26">
        <v>8</v>
      </c>
      <c r="B81" s="70" t="str">
        <f t="shared" si="10"/>
        <v>Bohen, trocken</v>
      </c>
      <c r="C81" s="71" t="str">
        <f t="shared" si="11"/>
        <v>Bohen, trocken</v>
      </c>
      <c r="D81" s="72" t="str">
        <f t="shared" si="12"/>
        <v>Deutschland</v>
      </c>
      <c r="E81" s="75" t="str">
        <f t="shared" si="6"/>
        <v>Bohen, trockenDeutschland</v>
      </c>
      <c r="F81" s="73">
        <f t="shared" si="7"/>
        <v>20</v>
      </c>
      <c r="G81" s="138">
        <f>VLOOKUP(E81,Datensatz!$A$3:$H$10500,8,0)*F81*POWER(10,-6)</f>
        <v>1.5869768000000001E-12</v>
      </c>
      <c r="H81" s="138">
        <f t="shared" si="8"/>
        <v>8.0935816800000007E-13</v>
      </c>
      <c r="I81" s="74">
        <f t="shared" si="9"/>
        <v>2.0768626044762425E-2</v>
      </c>
    </row>
    <row r="82" spans="1:9" ht="15" thickBot="1" x14ac:dyDescent="0.45">
      <c r="A82" s="26">
        <v>9</v>
      </c>
      <c r="B82" s="70" t="str">
        <f t="shared" si="10"/>
        <v>Brechbohnen</v>
      </c>
      <c r="C82" s="71" t="str">
        <f t="shared" ref="C82:C90" si="13">C15</f>
        <v>Brechbohnen</v>
      </c>
      <c r="D82" s="72" t="str">
        <f t="shared" si="12"/>
        <v>Deutschland</v>
      </c>
      <c r="E82" s="75" t="str">
        <f t="shared" si="6"/>
        <v>BrechbohnenDeutschland</v>
      </c>
      <c r="F82" s="73">
        <f t="shared" si="7"/>
        <v>20</v>
      </c>
      <c r="G82" s="138">
        <f>VLOOKUP(E82,Datensatz!$A$3:$H$10500,8,0)*F82*POWER(10,-6)</f>
        <v>3.4283979999999997E-13</v>
      </c>
      <c r="H82" s="138">
        <f t="shared" si="8"/>
        <v>1.74848298E-13</v>
      </c>
      <c r="I82" s="74">
        <f t="shared" si="9"/>
        <v>4.4867143612062508E-3</v>
      </c>
    </row>
    <row r="83" spans="1:9" ht="15" thickBot="1" x14ac:dyDescent="0.45">
      <c r="A83" s="26">
        <v>10</v>
      </c>
      <c r="B83" s="70" t="str">
        <f t="shared" si="10"/>
        <v>Erbsen, grün</v>
      </c>
      <c r="C83" s="71" t="str">
        <f t="shared" si="13"/>
        <v>Erbsen, grün</v>
      </c>
      <c r="D83" s="72" t="str">
        <f t="shared" si="12"/>
        <v>Deutschland</v>
      </c>
      <c r="E83" s="75" t="str">
        <f t="shared" si="6"/>
        <v>Erbsen, grünDeutschland</v>
      </c>
      <c r="F83" s="73">
        <f t="shared" si="7"/>
        <v>20</v>
      </c>
      <c r="G83" s="138">
        <f>VLOOKUP(E83,Datensatz!$A$3:$H$10500,8,0)*F83*POWER(10,-6)</f>
        <v>3.3133619999999991E-13</v>
      </c>
      <c r="H83" s="138">
        <f t="shared" si="8"/>
        <v>1.6898146199999995E-13</v>
      </c>
      <c r="I83" s="74">
        <f t="shared" si="9"/>
        <v>4.3361677580243197E-3</v>
      </c>
    </row>
    <row r="84" spans="1:9" ht="15" thickBot="1" x14ac:dyDescent="0.45">
      <c r="A84" s="26">
        <v>11</v>
      </c>
      <c r="B84" s="70" t="str">
        <f t="shared" si="10"/>
        <v>Erbsen, trocken</v>
      </c>
      <c r="C84" s="71" t="str">
        <f t="shared" si="13"/>
        <v>Erbsen, trocken</v>
      </c>
      <c r="D84" s="72" t="str">
        <f t="shared" si="12"/>
        <v>Deutschland</v>
      </c>
      <c r="E84" s="75" t="str">
        <f t="shared" si="6"/>
        <v>Erbsen, trockenDeutschland</v>
      </c>
      <c r="F84" s="73">
        <f t="shared" si="7"/>
        <v>20</v>
      </c>
      <c r="G84" s="138">
        <f>VLOOKUP(E84,Datensatz!$A$3:$H$10500,8,0)*F84*POWER(10,-6)</f>
        <v>1.8169549999999997E-12</v>
      </c>
      <c r="H84" s="138">
        <f t="shared" si="8"/>
        <v>9.2664704999999981E-13</v>
      </c>
      <c r="I84" s="74">
        <f t="shared" si="9"/>
        <v>2.3778330556036675E-2</v>
      </c>
    </row>
    <row r="85" spans="1:9" ht="15" thickBot="1" x14ac:dyDescent="0.45">
      <c r="A85" s="26">
        <v>12</v>
      </c>
      <c r="B85" s="70" t="str">
        <f t="shared" si="10"/>
        <v>Gemüse, frisch</v>
      </c>
      <c r="C85" s="71" t="str">
        <f t="shared" si="13"/>
        <v>Gemüse, frisch</v>
      </c>
      <c r="D85" s="72" t="str">
        <f t="shared" si="12"/>
        <v>Deutschland</v>
      </c>
      <c r="E85" s="75" t="str">
        <f t="shared" si="6"/>
        <v>Gemüse, frischDeutschland</v>
      </c>
      <c r="F85" s="73">
        <f t="shared" si="7"/>
        <v>20</v>
      </c>
      <c r="G85" s="138">
        <f>VLOOKUP(E85,Datensatz!$A$3:$H$10500,8,0)*F85*POWER(10,-6)</f>
        <v>1.7585999999999997E-13</v>
      </c>
      <c r="H85" s="138">
        <f t="shared" si="8"/>
        <v>8.9688599999999981E-14</v>
      </c>
      <c r="I85" s="74">
        <f t="shared" si="9"/>
        <v>2.3014643794615772E-3</v>
      </c>
    </row>
    <row r="86" spans="1:9" ht="15" thickBot="1" x14ac:dyDescent="0.45">
      <c r="A86" s="26">
        <v>13</v>
      </c>
      <c r="B86" s="70" t="str">
        <f t="shared" si="10"/>
        <v>Gurken und Gewürzgurken</v>
      </c>
      <c r="C86" s="71" t="str">
        <f t="shared" si="13"/>
        <v>Gurken und Gewürzgurken</v>
      </c>
      <c r="D86" s="72" t="str">
        <f t="shared" si="12"/>
        <v>Deutschland</v>
      </c>
      <c r="E86" s="75" t="str">
        <f t="shared" si="6"/>
        <v>Gurken und GewürzgurkenDeutschland</v>
      </c>
      <c r="F86" s="73">
        <f t="shared" si="7"/>
        <v>20</v>
      </c>
      <c r="G86" s="138">
        <f>VLOOKUP(E86,Datensatz!$A$3:$H$10500,8,0)*F86*POWER(10,-6)</f>
        <v>2.6941271999999997E-13</v>
      </c>
      <c r="H86" s="138">
        <f t="shared" si="8"/>
        <v>1.3740048719999999E-13</v>
      </c>
      <c r="I86" s="74">
        <f t="shared" si="9"/>
        <v>3.5257806121565772E-3</v>
      </c>
    </row>
    <row r="87" spans="1:9" ht="15" thickBot="1" x14ac:dyDescent="0.45">
      <c r="A87" s="26">
        <v>14</v>
      </c>
      <c r="B87" s="70" t="str">
        <f t="shared" si="10"/>
        <v>Hülsenfrüchte</v>
      </c>
      <c r="C87" s="71" t="str">
        <f t="shared" si="13"/>
        <v>Hülsenfrüchte</v>
      </c>
      <c r="D87" s="72" t="str">
        <f t="shared" si="12"/>
        <v>Deutschland</v>
      </c>
      <c r="E87" s="75" t="str">
        <f t="shared" si="6"/>
        <v>HülsenfrüchteDeutschland</v>
      </c>
      <c r="F87" s="73">
        <f t="shared" si="7"/>
        <v>20</v>
      </c>
      <c r="G87" s="138">
        <f>VLOOKUP(E87,Datensatz!$A$3:$H$10500,8,0)*F87*POWER(10,-6)</f>
        <v>1.7873999999999995E-13</v>
      </c>
      <c r="H87" s="138">
        <f t="shared" si="8"/>
        <v>9.1157399999999976E-14</v>
      </c>
      <c r="I87" s="74">
        <f t="shared" si="9"/>
        <v>2.3391546865970786E-3</v>
      </c>
    </row>
    <row r="88" spans="1:9" ht="15" thickBot="1" x14ac:dyDescent="0.45">
      <c r="A88" s="26">
        <v>15</v>
      </c>
      <c r="B88" s="70" t="str">
        <f t="shared" si="10"/>
        <v>Karotten und Rüben</v>
      </c>
      <c r="C88" s="71" t="str">
        <f t="shared" si="13"/>
        <v>Karotten und Rüben</v>
      </c>
      <c r="D88" s="72" t="str">
        <f t="shared" si="12"/>
        <v>Deutschland</v>
      </c>
      <c r="E88" s="75" t="str">
        <f t="shared" si="6"/>
        <v>Karotten und RübenDeutschland</v>
      </c>
      <c r="F88" s="73">
        <f t="shared" si="7"/>
        <v>20</v>
      </c>
      <c r="G88" s="138">
        <f>VLOOKUP(E88,Datensatz!$A$3:$H$10500,8,0)*F88*POWER(10,-6)</f>
        <v>1.6992E-13</v>
      </c>
      <c r="H88" s="138">
        <f t="shared" si="8"/>
        <v>8.6659199999999999E-14</v>
      </c>
      <c r="I88" s="74">
        <f t="shared" si="9"/>
        <v>2.2237281209946049E-3</v>
      </c>
    </row>
    <row r="89" spans="1:9" ht="15" thickBot="1" x14ac:dyDescent="0.45">
      <c r="A89" s="26">
        <v>16</v>
      </c>
      <c r="B89" s="70" t="str">
        <f t="shared" si="10"/>
        <v>Kartoffel</v>
      </c>
      <c r="C89" s="71" t="str">
        <f t="shared" si="13"/>
        <v>Kartoffel</v>
      </c>
      <c r="D89" s="72" t="str">
        <f t="shared" si="12"/>
        <v>Deutschland</v>
      </c>
      <c r="E89" s="75" t="str">
        <f>C89&amp;D89</f>
        <v>KartoffelDeutschland</v>
      </c>
      <c r="F89" s="73">
        <f t="shared" si="7"/>
        <v>20</v>
      </c>
      <c r="G89" s="138">
        <f>VLOOKUP(E89,Datensatz!$A$3:$H$10500,8,0)*F89*POWER(10,-6)</f>
        <v>1.8060000000000003E-13</v>
      </c>
      <c r="H89" s="138">
        <f>G89*0.51</f>
        <v>9.2106000000000024E-14</v>
      </c>
      <c r="I89" s="74">
        <f t="shared" si="9"/>
        <v>2.3634963432887577E-3</v>
      </c>
    </row>
    <row r="90" spans="1:9" ht="15" thickBot="1" x14ac:dyDescent="0.45">
      <c r="A90" s="26">
        <v>17</v>
      </c>
      <c r="B90" s="70" t="str">
        <f t="shared" si="10"/>
        <v>Kichererbsen</v>
      </c>
      <c r="C90" s="70" t="str">
        <f t="shared" si="13"/>
        <v>Kichererbsen</v>
      </c>
      <c r="D90" s="72" t="str">
        <f t="shared" si="12"/>
        <v>Indien</v>
      </c>
      <c r="E90" s="75" t="str">
        <f>C90&amp;D90</f>
        <v>KichererbsenIndien</v>
      </c>
      <c r="F90" s="73">
        <f t="shared" si="7"/>
        <v>20</v>
      </c>
      <c r="G90" s="138">
        <f>VLOOKUP(E90,Datensatz!$A$3:$H$10500,8,0)*F90*POWER(10,-6)</f>
        <v>5.46962E-11</v>
      </c>
      <c r="H90" s="138">
        <f>G90*0.51</f>
        <v>2.7895062000000001E-11</v>
      </c>
      <c r="I90" s="74">
        <f t="shared" si="9"/>
        <v>0.71580436706417794</v>
      </c>
    </row>
    <row r="91" spans="1:9" ht="15" thickBot="1" x14ac:dyDescent="0.45">
      <c r="A91" s="26">
        <v>18</v>
      </c>
      <c r="B91" s="70" t="str">
        <f t="shared" ref="B91:B93" si="14">B24</f>
        <v>Knollengewächsen, Wurzelknolle</v>
      </c>
      <c r="C91" s="71" t="str">
        <f t="shared" ref="C91:D91" si="15">C24</f>
        <v>Knollengewächsen, Wurzelknolle</v>
      </c>
      <c r="D91" s="72" t="str">
        <f t="shared" si="15"/>
        <v>Kongo</v>
      </c>
      <c r="E91" s="75" t="str">
        <f t="shared" ref="E91:E133" si="16">C91&amp;D91</f>
        <v>Knollengewächsen, WurzelknolleKongo</v>
      </c>
      <c r="F91" s="73">
        <f t="shared" ref="F91:F133" si="17">F24</f>
        <v>20</v>
      </c>
      <c r="G91" s="138">
        <f>VLOOKUP(E91,Datensatz!$A$3:$H$10500,8,0)*F91*POWER(10,-6)</f>
        <v>1.1090207999999999E-12</v>
      </c>
      <c r="H91" s="138">
        <f t="shared" ref="H91:H133" si="18">G91*0.51</f>
        <v>5.6560060799999992E-13</v>
      </c>
      <c r="I91" s="74">
        <f t="shared" ref="I91:I133" si="19">G91/$G$134</f>
        <v>1.4513657837381906E-2</v>
      </c>
    </row>
    <row r="92" spans="1:9" ht="15" thickBot="1" x14ac:dyDescent="0.45">
      <c r="A92" s="26">
        <v>19</v>
      </c>
      <c r="B92" s="70" t="str">
        <f>B25</f>
        <v>Kochbanane</v>
      </c>
      <c r="C92" s="71" t="str">
        <f t="shared" ref="C92:D92" si="20">C25</f>
        <v>Kochbanane</v>
      </c>
      <c r="D92" s="72" t="str">
        <f t="shared" si="20"/>
        <v>Kongo</v>
      </c>
      <c r="E92" s="75" t="str">
        <f t="shared" si="16"/>
        <v>KochbananeKongo</v>
      </c>
      <c r="F92" s="73">
        <f t="shared" si="17"/>
        <v>20</v>
      </c>
      <c r="G92" s="138">
        <f>VLOOKUP(E92,Datensatz!$A$3:$H$10500,8,0)*F92*POWER(10,-6)</f>
        <v>4.7979999999999995E-12</v>
      </c>
      <c r="H92" s="138">
        <f t="shared" si="18"/>
        <v>2.4469799999999997E-12</v>
      </c>
      <c r="I92" s="74">
        <f t="shared" si="19"/>
        <v>6.2791004734769978E-2</v>
      </c>
    </row>
    <row r="93" spans="1:9" ht="15" thickBot="1" x14ac:dyDescent="0.45">
      <c r="A93" s="26">
        <v>20</v>
      </c>
      <c r="B93" s="70" t="str">
        <f t="shared" si="14"/>
        <v>Kohl und andere Kohlgewächse</v>
      </c>
      <c r="C93" s="71" t="str">
        <f t="shared" ref="C93:D93" si="21">C26</f>
        <v>Kohl und andere Kohlgewächse</v>
      </c>
      <c r="D93" s="72" t="str">
        <f t="shared" si="21"/>
        <v>Deutschland</v>
      </c>
      <c r="E93" s="75" t="str">
        <f t="shared" si="16"/>
        <v>Kohl und andere KohlgewächseDeutschland</v>
      </c>
      <c r="F93" s="73">
        <f t="shared" si="17"/>
        <v>20</v>
      </c>
      <c r="G93" s="138">
        <f>VLOOKUP(E93,Datensatz!$A$3:$H$10500,8,0)*F93*POWER(10,-6)</f>
        <v>1.8572000000000002E-13</v>
      </c>
      <c r="H93" s="138">
        <f t="shared" si="18"/>
        <v>9.4717200000000011E-14</v>
      </c>
      <c r="I93" s="74">
        <f t="shared" si="19"/>
        <v>2.4305013337518719E-3</v>
      </c>
    </row>
    <row r="94" spans="1:9" ht="15" thickBot="1" x14ac:dyDescent="0.45">
      <c r="A94" s="26">
        <v>21</v>
      </c>
      <c r="B94" s="70" t="str">
        <f>B27</f>
        <v>Kopfsalat und Chicorée</v>
      </c>
      <c r="C94" s="71" t="str">
        <f t="shared" ref="C94:D94" si="22">C27</f>
        <v>Kopfsalat und Chicorée</v>
      </c>
      <c r="D94" s="72" t="str">
        <f t="shared" si="22"/>
        <v>Deutschland</v>
      </c>
      <c r="E94" s="75" t="str">
        <f t="shared" si="16"/>
        <v>Kopfsalat und ChicoréeDeutschland</v>
      </c>
      <c r="F94" s="73">
        <f t="shared" si="17"/>
        <v>20</v>
      </c>
      <c r="G94" s="138">
        <f>VLOOKUP(E94,Datensatz!$A$3:$H$10500,8,0)*F94*POWER(10,-6)</f>
        <v>2.9076882000000002E-13</v>
      </c>
      <c r="H94" s="138">
        <f t="shared" si="18"/>
        <v>1.482920982E-13</v>
      </c>
      <c r="I94" s="74">
        <f t="shared" si="19"/>
        <v>3.8052660177873032E-3</v>
      </c>
    </row>
    <row r="95" spans="1:9" ht="15" thickBot="1" x14ac:dyDescent="0.45">
      <c r="A95" s="26">
        <v>22</v>
      </c>
      <c r="B95" s="70" t="str">
        <f t="shared" ref="B95:D95" si="23">B28</f>
        <v>Kuhbohnen, trocken</v>
      </c>
      <c r="C95" s="71" t="str">
        <f t="shared" si="23"/>
        <v>Kuhbohnen, trocken</v>
      </c>
      <c r="D95" s="72" t="str">
        <f t="shared" si="23"/>
        <v>Kongo</v>
      </c>
      <c r="E95" s="75" t="str">
        <f t="shared" si="16"/>
        <v>Kuhbohnen, trockenKongo</v>
      </c>
      <c r="F95" s="73">
        <f t="shared" si="17"/>
        <v>20</v>
      </c>
      <c r="G95" s="138">
        <f>VLOOKUP(E95,Datensatz!$A$3:$H$10500,8,0)*F95*POWER(10,-6)</f>
        <v>2.3664699999999995E-11</v>
      </c>
      <c r="H95" s="138">
        <f t="shared" si="18"/>
        <v>1.2068996999999998E-11</v>
      </c>
      <c r="I95" s="74">
        <f t="shared" si="19"/>
        <v>0.30969785113524612</v>
      </c>
    </row>
    <row r="96" spans="1:9" ht="15" thickBot="1" x14ac:dyDescent="0.45">
      <c r="A96" s="26">
        <v>23</v>
      </c>
      <c r="B96" s="70" t="str">
        <f t="shared" ref="B96:D96" si="24">B29</f>
        <v>Kürbis</v>
      </c>
      <c r="C96" s="71" t="str">
        <f t="shared" si="24"/>
        <v>Kürbis</v>
      </c>
      <c r="D96" s="72" t="str">
        <f t="shared" si="24"/>
        <v>Kongo</v>
      </c>
      <c r="E96" s="75" t="str">
        <f t="shared" si="16"/>
        <v>KürbisKongo</v>
      </c>
      <c r="F96" s="73">
        <f t="shared" si="17"/>
        <v>20</v>
      </c>
      <c r="G96" s="138">
        <f>VLOOKUP(E96,Datensatz!$A$3:$H$10500,8,0)*F96*POWER(10,-6)</f>
        <v>1.1621999999999997E-11</v>
      </c>
      <c r="H96" s="138">
        <f t="shared" si="18"/>
        <v>5.9272199999999986E-12</v>
      </c>
      <c r="I96" s="74">
        <f t="shared" si="19"/>
        <v>0.15209609358638945</v>
      </c>
    </row>
    <row r="97" spans="1:9" ht="15" thickBot="1" x14ac:dyDescent="0.45">
      <c r="A97" s="26">
        <v>24</v>
      </c>
      <c r="B97" s="70" t="str">
        <f t="shared" ref="B97:D97" si="25">B30</f>
        <v>Lauch, andere Lauchgewächse</v>
      </c>
      <c r="C97" s="71" t="str">
        <f t="shared" si="25"/>
        <v>Lauch, andere Lauchgewächse</v>
      </c>
      <c r="D97" s="72" t="str">
        <f t="shared" si="25"/>
        <v>Deutschland</v>
      </c>
      <c r="E97" s="75" t="str">
        <f t="shared" si="16"/>
        <v>Lauch, andere LauchgewächseDeutschland</v>
      </c>
      <c r="F97" s="73">
        <f t="shared" si="17"/>
        <v>20</v>
      </c>
      <c r="G97" s="138">
        <f>VLOOKUP(E97,Datensatz!$A$3:$H$10500,8,0)*F97*POWER(10,-6)</f>
        <v>1.7575119999999997E-13</v>
      </c>
      <c r="H97" s="138">
        <f t="shared" si="18"/>
        <v>8.9633111999999988E-14</v>
      </c>
      <c r="I97" s="74">
        <f t="shared" si="19"/>
        <v>2.3000405234142357E-3</v>
      </c>
    </row>
    <row r="98" spans="1:9" ht="15" thickBot="1" x14ac:dyDescent="0.45">
      <c r="A98" s="26">
        <v>25</v>
      </c>
      <c r="B98" s="70" t="str">
        <f t="shared" ref="B98:D98" si="26">B31</f>
        <v>Mais</v>
      </c>
      <c r="C98" s="71" t="str">
        <f t="shared" si="26"/>
        <v>Mais</v>
      </c>
      <c r="D98" s="72" t="str">
        <f t="shared" si="26"/>
        <v>Deutschland</v>
      </c>
      <c r="E98" s="75" t="str">
        <f t="shared" si="16"/>
        <v>MaisDeutschland</v>
      </c>
      <c r="F98" s="73">
        <f t="shared" si="17"/>
        <v>20</v>
      </c>
      <c r="G98" s="138">
        <f>VLOOKUP(E98,Datensatz!$A$3:$H$10500,8,0)*F98*POWER(10,-6)</f>
        <v>7.5528900000000003E-13</v>
      </c>
      <c r="H98" s="138">
        <f t="shared" si="18"/>
        <v>3.8519739000000004E-13</v>
      </c>
      <c r="I98" s="74">
        <f t="shared" si="19"/>
        <v>9.8844008284951403E-3</v>
      </c>
    </row>
    <row r="99" spans="1:9" ht="15" thickBot="1" x14ac:dyDescent="0.45">
      <c r="A99" s="26">
        <v>26</v>
      </c>
      <c r="B99" s="70" t="str">
        <f t="shared" ref="B99:D99" si="27">B32</f>
        <v>Mais, grün</v>
      </c>
      <c r="C99" s="71" t="str">
        <f t="shared" si="27"/>
        <v>Mais, green</v>
      </c>
      <c r="D99" s="72" t="str">
        <f t="shared" si="27"/>
        <v>Deutschland</v>
      </c>
      <c r="E99" s="75" t="str">
        <f t="shared" si="16"/>
        <v>Mais, greenDeutschland</v>
      </c>
      <c r="F99" s="73">
        <f t="shared" si="17"/>
        <v>20</v>
      </c>
      <c r="G99" s="138">
        <f>VLOOKUP(E99,Datensatz!$A$3:$H$10500,8,0)*F99*POWER(10,-6)</f>
        <v>2.6837997999999994E-13</v>
      </c>
      <c r="H99" s="138">
        <f t="shared" si="18"/>
        <v>1.3687378979999997E-13</v>
      </c>
      <c r="I99" s="74">
        <f t="shared" si="19"/>
        <v>3.5122652344513274E-3</v>
      </c>
    </row>
    <row r="100" spans="1:9" ht="15" thickBot="1" x14ac:dyDescent="0.45">
      <c r="A100" s="26">
        <v>27</v>
      </c>
      <c r="B100" s="70" t="str">
        <f t="shared" ref="B100:D100" si="28">B33</f>
        <v>Maniok</v>
      </c>
      <c r="C100" s="71" t="str">
        <f t="shared" si="28"/>
        <v>Maniok</v>
      </c>
      <c r="D100" s="72" t="str">
        <f t="shared" si="28"/>
        <v>Benin</v>
      </c>
      <c r="E100" s="75" t="str">
        <f t="shared" si="16"/>
        <v>ManiokBenin</v>
      </c>
      <c r="F100" s="73">
        <f t="shared" si="17"/>
        <v>20</v>
      </c>
      <c r="G100" s="138">
        <f>VLOOKUP(E100,Datensatz!$A$3:$H$10500,8,0)*F100*POWER(10,-6)</f>
        <v>1.5102837999999999E-12</v>
      </c>
      <c r="H100" s="138">
        <f t="shared" si="18"/>
        <v>7.7024473799999995E-13</v>
      </c>
      <c r="I100" s="74">
        <f t="shared" si="19"/>
        <v>1.9764951487421089E-2</v>
      </c>
    </row>
    <row r="101" spans="1:9" ht="15" thickBot="1" x14ac:dyDescent="0.45">
      <c r="A101" s="26">
        <v>28</v>
      </c>
      <c r="B101" s="70" t="str">
        <f t="shared" ref="B101:D101" si="29">B34</f>
        <v>Okra</v>
      </c>
      <c r="C101" s="71" t="str">
        <f t="shared" si="29"/>
        <v>Okra</v>
      </c>
      <c r="D101" s="72" t="str">
        <f t="shared" si="29"/>
        <v>Benin</v>
      </c>
      <c r="E101" s="75" t="str">
        <f t="shared" si="16"/>
        <v>OkraBenin</v>
      </c>
      <c r="F101" s="73">
        <f t="shared" si="17"/>
        <v>20</v>
      </c>
      <c r="G101" s="138">
        <f>VLOOKUP(E101,Datensatz!$A$3:$H$10500,8,0)*F101*POWER(10,-6)</f>
        <v>1.3109561999999999E-12</v>
      </c>
      <c r="H101" s="138">
        <f t="shared" si="18"/>
        <v>6.6858766199999996E-13</v>
      </c>
      <c r="I101" s="74">
        <f t="shared" si="19"/>
        <v>1.7156368687218853E-2</v>
      </c>
    </row>
    <row r="102" spans="1:9" ht="15" thickBot="1" x14ac:dyDescent="0.45">
      <c r="A102" s="26">
        <v>29</v>
      </c>
      <c r="B102" s="70" t="str">
        <f t="shared" ref="B102:D102" si="30">B35</f>
        <v>Oliven</v>
      </c>
      <c r="C102" s="71" t="str">
        <f t="shared" si="30"/>
        <v>Oliven</v>
      </c>
      <c r="D102" s="72" t="str">
        <f t="shared" si="30"/>
        <v>Italien</v>
      </c>
      <c r="E102" s="75" t="str">
        <f t="shared" si="16"/>
        <v>OlivenItalien</v>
      </c>
      <c r="F102" s="73">
        <f t="shared" si="17"/>
        <v>20</v>
      </c>
      <c r="G102" s="138">
        <f>VLOOKUP(E102,Datensatz!$A$3:$H$10500,8,0)*F102*POWER(10,-6)</f>
        <v>3.5503139999999997E-11</v>
      </c>
      <c r="H102" s="138">
        <f t="shared" si="18"/>
        <v>1.8106601399999999E-11</v>
      </c>
      <c r="I102" s="74">
        <f t="shared" si="19"/>
        <v>0.4646264759981662</v>
      </c>
    </row>
    <row r="103" spans="1:9" ht="15" thickBot="1" x14ac:dyDescent="0.45">
      <c r="A103" s="26">
        <v>30</v>
      </c>
      <c r="B103" s="70" t="str">
        <f t="shared" ref="B103:D103" si="31">B36</f>
        <v>Paprika und Chillies, grün</v>
      </c>
      <c r="C103" s="71" t="str">
        <f t="shared" si="31"/>
        <v>Paprika und Chillies, grün</v>
      </c>
      <c r="D103" s="72" t="str">
        <f t="shared" si="31"/>
        <v>Italien</v>
      </c>
      <c r="E103" s="75" t="str">
        <f t="shared" si="16"/>
        <v>Paprika und Chillies, grünItalien</v>
      </c>
      <c r="F103" s="73">
        <f t="shared" si="17"/>
        <v>20</v>
      </c>
      <c r="G103" s="138">
        <f>VLOOKUP(E103,Datensatz!$A$3:$H$10500,8,0)*F103*POWER(10,-6)</f>
        <v>1.7646040000000001E-12</v>
      </c>
      <c r="H103" s="138">
        <f t="shared" si="18"/>
        <v>8.9994804000000002E-13</v>
      </c>
      <c r="I103" s="74">
        <f t="shared" si="19"/>
        <v>2.3093217615463537E-2</v>
      </c>
    </row>
    <row r="104" spans="1:9" ht="15" thickBot="1" x14ac:dyDescent="0.45">
      <c r="A104" s="26">
        <v>31</v>
      </c>
      <c r="B104" s="70" t="str">
        <f t="shared" ref="B104:D104" si="32">B37</f>
        <v>Pilze</v>
      </c>
      <c r="C104" s="71" t="str">
        <f t="shared" si="32"/>
        <v>Pilze</v>
      </c>
      <c r="D104" s="72" t="str">
        <f t="shared" si="32"/>
        <v>Keine</v>
      </c>
      <c r="E104" s="75" t="str">
        <f t="shared" si="16"/>
        <v>PilzeKeine</v>
      </c>
      <c r="F104" s="73">
        <f t="shared" si="17"/>
        <v>20</v>
      </c>
      <c r="G104" s="138">
        <f>VLOOKUP(E104,Datensatz!$A$3:$H$10500,8,0)*F104*POWER(10,-6)</f>
        <v>0</v>
      </c>
      <c r="H104" s="138">
        <f t="shared" si="18"/>
        <v>0</v>
      </c>
      <c r="I104" s="74">
        <f t="shared" si="19"/>
        <v>0</v>
      </c>
    </row>
    <row r="105" spans="1:9" ht="15" thickBot="1" x14ac:dyDescent="0.45">
      <c r="A105" s="26">
        <v>32</v>
      </c>
      <c r="B105" s="70" t="str">
        <f t="shared" ref="B105:D105" si="33">B38</f>
        <v>Spargel</v>
      </c>
      <c r="C105" s="71" t="str">
        <f t="shared" si="33"/>
        <v>Spargel</v>
      </c>
      <c r="D105" s="72" t="str">
        <f t="shared" si="33"/>
        <v>Deutschland</v>
      </c>
      <c r="E105" s="75" t="str">
        <f t="shared" si="16"/>
        <v>SpargelDeutschland</v>
      </c>
      <c r="F105" s="73">
        <f t="shared" si="17"/>
        <v>20</v>
      </c>
      <c r="G105" s="138">
        <f>VLOOKUP(E105,Datensatz!$A$3:$H$10500,8,0)*F105*POWER(10,-6)</f>
        <v>3.4170679999999993E-12</v>
      </c>
      <c r="H105" s="138">
        <f t="shared" si="18"/>
        <v>1.7427046799999997E-12</v>
      </c>
      <c r="I105" s="74">
        <f t="shared" si="19"/>
        <v>4.4718868896838466E-2</v>
      </c>
    </row>
    <row r="106" spans="1:9" ht="15" thickBot="1" x14ac:dyDescent="0.45">
      <c r="A106" s="26">
        <v>33</v>
      </c>
      <c r="B106" s="70" t="str">
        <f t="shared" ref="B106:D106" si="34">B39</f>
        <v>Spinat</v>
      </c>
      <c r="C106" s="71" t="str">
        <f t="shared" si="34"/>
        <v>Spinat</v>
      </c>
      <c r="D106" s="72" t="str">
        <f t="shared" si="34"/>
        <v>Deutschland</v>
      </c>
      <c r="E106" s="75" t="str">
        <f t="shared" si="16"/>
        <v>SpinatDeutschland</v>
      </c>
      <c r="F106" s="73">
        <f t="shared" si="17"/>
        <v>20</v>
      </c>
      <c r="G106" s="138">
        <f>VLOOKUP(E106,Datensatz!$A$3:$H$10500,8,0)*F106*POWER(10,-6)</f>
        <v>1.4921046E-13</v>
      </c>
      <c r="H106" s="138">
        <f t="shared" si="18"/>
        <v>7.6097334599999993E-14</v>
      </c>
      <c r="I106" s="74">
        <f t="shared" si="19"/>
        <v>1.9527041893157996E-3</v>
      </c>
    </row>
    <row r="107" spans="1:9" ht="15" thickBot="1" x14ac:dyDescent="0.45">
      <c r="A107" s="26">
        <v>34</v>
      </c>
      <c r="B107" s="70" t="str">
        <f t="shared" ref="B107:D107" si="35">B40</f>
        <v>Straucherbse</v>
      </c>
      <c r="C107" s="71" t="str">
        <f t="shared" si="35"/>
        <v>Straucherbse</v>
      </c>
      <c r="D107" s="72" t="str">
        <f t="shared" si="35"/>
        <v>Uganda</v>
      </c>
      <c r="E107" s="75" t="str">
        <f t="shared" si="16"/>
        <v>StraucherbseUganda</v>
      </c>
      <c r="F107" s="73">
        <f t="shared" si="17"/>
        <v>20</v>
      </c>
      <c r="G107" s="138">
        <f>VLOOKUP(E107,Datensatz!$A$3:$H$10500,8,0)*F107*POWER(10,-6)</f>
        <v>2.6223823999999995E-11</v>
      </c>
      <c r="H107" s="138">
        <f t="shared" si="18"/>
        <v>1.3374150239999998E-11</v>
      </c>
      <c r="I107" s="74">
        <f t="shared" si="19"/>
        <v>0.34318888223171623</v>
      </c>
    </row>
    <row r="108" spans="1:9" ht="15" thickBot="1" x14ac:dyDescent="0.45">
      <c r="A108" s="26">
        <v>35</v>
      </c>
      <c r="B108" s="70" t="str">
        <f t="shared" ref="B108:D108" si="36">B41</f>
        <v>Süßkartofeln</v>
      </c>
      <c r="C108" s="71" t="str">
        <f t="shared" si="36"/>
        <v>Süßkartofeln</v>
      </c>
      <c r="D108" s="72" t="str">
        <f t="shared" si="36"/>
        <v>Kuba</v>
      </c>
      <c r="E108" s="75" t="str">
        <f t="shared" si="16"/>
        <v>SüßkartofelnKuba</v>
      </c>
      <c r="F108" s="73">
        <f t="shared" si="17"/>
        <v>20</v>
      </c>
      <c r="G108" s="138">
        <f>VLOOKUP(E108,Datensatz!$A$3:$H$10500,8,0)*F108*POWER(10,-6)</f>
        <v>4.7262420000000001E-11</v>
      </c>
      <c r="H108" s="138">
        <f t="shared" si="18"/>
        <v>2.4103834199999999E-11</v>
      </c>
      <c r="I108" s="74">
        <f t="shared" si="19"/>
        <v>0.61851914089134796</v>
      </c>
    </row>
    <row r="109" spans="1:9" ht="15" thickBot="1" x14ac:dyDescent="0.45">
      <c r="A109" s="26">
        <v>36</v>
      </c>
      <c r="B109" s="70" t="str">
        <f t="shared" ref="B109:D109" si="37">B42</f>
        <v>Tomaten</v>
      </c>
      <c r="C109" s="71" t="str">
        <f t="shared" si="37"/>
        <v>Tomaten</v>
      </c>
      <c r="D109" s="72" t="str">
        <f t="shared" si="37"/>
        <v>Italien</v>
      </c>
      <c r="E109" s="75" t="str">
        <f t="shared" si="16"/>
        <v>TomatenItalien</v>
      </c>
      <c r="F109" s="73">
        <f t="shared" si="17"/>
        <v>20</v>
      </c>
      <c r="G109" s="138">
        <f>VLOOKUP(E109,Datensatz!$A$3:$H$10500,8,0)*F109*POWER(10,-6)</f>
        <v>9.7811959999999985E-13</v>
      </c>
      <c r="H109" s="138">
        <f t="shared" si="18"/>
        <v>4.9884099599999992E-13</v>
      </c>
      <c r="I109" s="74">
        <f t="shared" si="19"/>
        <v>1.2800565326129911E-2</v>
      </c>
    </row>
    <row r="110" spans="1:9" ht="15" thickBot="1" x14ac:dyDescent="0.45">
      <c r="A110" s="26">
        <v>37</v>
      </c>
      <c r="B110" s="70" t="str">
        <f t="shared" ref="B110:D110" si="38">B43</f>
        <v>Tomaten, getr.</v>
      </c>
      <c r="C110" s="71" t="str">
        <f t="shared" si="38"/>
        <v>Tomaten, getr.</v>
      </c>
      <c r="D110" s="72" t="str">
        <f t="shared" si="38"/>
        <v>Italien</v>
      </c>
      <c r="E110" s="75" t="str">
        <f t="shared" si="16"/>
        <v>Tomaten, getr.Italien</v>
      </c>
      <c r="F110" s="73">
        <f t="shared" si="17"/>
        <v>20</v>
      </c>
      <c r="G110" s="138">
        <f>VLOOKUP(E110,Datensatz!$A$3:$H$10500,8,0)*F110*POWER(10,-6)</f>
        <v>3.9124783999999994E-12</v>
      </c>
      <c r="H110" s="138">
        <f t="shared" si="18"/>
        <v>1.9953639839999997E-12</v>
      </c>
      <c r="I110" s="74">
        <f t="shared" si="19"/>
        <v>5.1202261304519645E-2</v>
      </c>
    </row>
    <row r="111" spans="1:9" ht="15" thickBot="1" x14ac:dyDescent="0.45">
      <c r="A111" s="26">
        <v>38</v>
      </c>
      <c r="B111" s="70" t="str">
        <f t="shared" ref="B111:D111" si="39">B44</f>
        <v>Zwiebeln, Schalotten, grün</v>
      </c>
      <c r="C111" s="71" t="str">
        <f t="shared" si="39"/>
        <v>Zwiebeln, Schalotten, grün</v>
      </c>
      <c r="D111" s="72" t="str">
        <f t="shared" si="39"/>
        <v>Deutschland</v>
      </c>
      <c r="E111" s="75" t="str">
        <f t="shared" si="16"/>
        <v>Zwiebeln, Schalotten, grünDeutschland</v>
      </c>
      <c r="F111" s="73">
        <f t="shared" si="17"/>
        <v>20</v>
      </c>
      <c r="G111" s="138">
        <f>VLOOKUP(E111,Datensatz!$A$3:$H$10500,8,0)*F111*POWER(10,-6)</f>
        <v>1.4443327999999999E-13</v>
      </c>
      <c r="H111" s="138">
        <f t="shared" si="18"/>
        <v>7.36609728E-14</v>
      </c>
      <c r="I111" s="74">
        <f t="shared" si="19"/>
        <v>1.8901856540930299E-3</v>
      </c>
    </row>
    <row r="112" spans="1:9" ht="15" thickBot="1" x14ac:dyDescent="0.45">
      <c r="A112" s="26">
        <v>39</v>
      </c>
      <c r="B112" s="70" t="str">
        <f t="shared" ref="B112:D112" si="40">B45</f>
        <v>Agavenfasern</v>
      </c>
      <c r="C112" s="71" t="str">
        <f t="shared" si="40"/>
        <v>Agavenfasern</v>
      </c>
      <c r="D112" s="72" t="str">
        <f t="shared" si="40"/>
        <v>Kuba</v>
      </c>
      <c r="E112" s="75" t="str">
        <f t="shared" si="16"/>
        <v>AgavenfasernKuba</v>
      </c>
      <c r="F112" s="73">
        <f t="shared" si="17"/>
        <v>20</v>
      </c>
      <c r="G112" s="138">
        <f>VLOOKUP(E112,Datensatz!$A$3:$H$10500,8,0)*F112*POWER(10,-6)</f>
        <v>4.5726739999999996E-10</v>
      </c>
      <c r="H112" s="138">
        <f t="shared" si="18"/>
        <v>2.33206374E-10</v>
      </c>
      <c r="I112" s="74">
        <f t="shared" si="19"/>
        <v>5.9842183156431759</v>
      </c>
    </row>
    <row r="113" spans="1:9" ht="15" thickBot="1" x14ac:dyDescent="0.45">
      <c r="A113" s="26">
        <v>40</v>
      </c>
      <c r="B113" s="70" t="str">
        <f t="shared" ref="B113:D113" si="41">B46</f>
        <v>Ananas</v>
      </c>
      <c r="C113" s="71" t="str">
        <f t="shared" si="41"/>
        <v>Ananas</v>
      </c>
      <c r="D113" s="72" t="str">
        <f t="shared" si="41"/>
        <v>Indonesien</v>
      </c>
      <c r="E113" s="75" t="str">
        <f t="shared" si="16"/>
        <v>AnanasIndonesien</v>
      </c>
      <c r="F113" s="73">
        <f t="shared" si="17"/>
        <v>20</v>
      </c>
      <c r="G113" s="138">
        <f>VLOOKUP(E113,Datensatz!$A$3:$H$10500,8,0)*F113*POWER(10,-6)</f>
        <v>4.0500000000000002E-11</v>
      </c>
      <c r="H113" s="138">
        <f t="shared" si="18"/>
        <v>2.0655000000000002E-11</v>
      </c>
      <c r="I113" s="74">
        <f t="shared" si="19"/>
        <v>0.5300199440929938</v>
      </c>
    </row>
    <row r="114" spans="1:9" ht="15" thickBot="1" x14ac:dyDescent="0.45">
      <c r="A114" s="26">
        <v>41</v>
      </c>
      <c r="B114" s="70" t="str">
        <f t="shared" ref="B114:D114" si="42">B47</f>
        <v>Apfel</v>
      </c>
      <c r="C114" s="71" t="str">
        <f t="shared" si="42"/>
        <v>Apfel</v>
      </c>
      <c r="D114" s="72" t="str">
        <f t="shared" si="42"/>
        <v>Deutschland</v>
      </c>
      <c r="E114" s="75" t="str">
        <f t="shared" si="16"/>
        <v>ApfelDeutschland</v>
      </c>
      <c r="F114" s="73">
        <f t="shared" si="17"/>
        <v>20</v>
      </c>
      <c r="G114" s="138">
        <f>VLOOKUP(E114,Datensatz!$A$3:$H$10500,8,0)*F114*POWER(10,-6)</f>
        <v>4.5889999999999999E-13</v>
      </c>
      <c r="H114" s="138">
        <f t="shared" si="18"/>
        <v>2.3403900000000001E-13</v>
      </c>
      <c r="I114" s="74">
        <f t="shared" si="19"/>
        <v>6.0055840085006139E-3</v>
      </c>
    </row>
    <row r="115" spans="1:9" ht="15" thickBot="1" x14ac:dyDescent="0.45">
      <c r="A115" s="26">
        <v>42</v>
      </c>
      <c r="B115" s="70" t="str">
        <f t="shared" ref="B115:D115" si="43">B48</f>
        <v>Apfelsaft</v>
      </c>
      <c r="C115" s="71" t="str">
        <f t="shared" si="43"/>
        <v>Apfelsaft</v>
      </c>
      <c r="D115" s="72" t="str">
        <f t="shared" si="43"/>
        <v>Deutschland</v>
      </c>
      <c r="E115" s="75" t="str">
        <f t="shared" si="16"/>
        <v>ApfelsaftDeutschland</v>
      </c>
      <c r="F115" s="73">
        <f t="shared" si="17"/>
        <v>20</v>
      </c>
      <c r="G115" s="138">
        <f>VLOOKUP(E115,Datensatz!$A$3:$H$10500,8,0)*F115*POWER(10,-6)</f>
        <v>6.8834999999999999E-13</v>
      </c>
      <c r="H115" s="138">
        <f t="shared" si="18"/>
        <v>3.5105850000000001E-13</v>
      </c>
      <c r="I115" s="74">
        <f t="shared" si="19"/>
        <v>9.0083760127509203E-3</v>
      </c>
    </row>
    <row r="116" spans="1:9" ht="15" thickBot="1" x14ac:dyDescent="0.45">
      <c r="A116" s="26">
        <v>43</v>
      </c>
      <c r="B116" s="70" t="str">
        <f t="shared" ref="B116:D116" si="44">B49</f>
        <v>Aprikosen</v>
      </c>
      <c r="C116" s="71" t="str">
        <f t="shared" si="44"/>
        <v>Aprikosen</v>
      </c>
      <c r="D116" s="72" t="str">
        <f t="shared" si="44"/>
        <v>Spanien</v>
      </c>
      <c r="E116" s="75" t="str">
        <f t="shared" si="16"/>
        <v>AprikosenSpanien</v>
      </c>
      <c r="F116" s="73">
        <f t="shared" si="17"/>
        <v>20</v>
      </c>
      <c r="G116" s="138">
        <f>VLOOKUP(E116,Datensatz!$A$3:$H$10500,8,0)*F116*POWER(10,-6)</f>
        <v>1.0812556E-11</v>
      </c>
      <c r="H116" s="138">
        <f t="shared" si="18"/>
        <v>5.5144035600000001E-12</v>
      </c>
      <c r="I116" s="74">
        <f t="shared" si="19"/>
        <v>0.1415029710277127</v>
      </c>
    </row>
    <row r="117" spans="1:9" ht="15" thickBot="1" x14ac:dyDescent="0.45">
      <c r="A117" s="26">
        <v>44</v>
      </c>
      <c r="B117" s="70" t="str">
        <f t="shared" ref="B117:D117" si="45">B50</f>
        <v>Bananen</v>
      </c>
      <c r="C117" s="71" t="str">
        <f t="shared" si="45"/>
        <v>Bananen</v>
      </c>
      <c r="D117" s="72" t="str">
        <f t="shared" si="45"/>
        <v>Kuba</v>
      </c>
      <c r="E117" s="75" t="str">
        <f t="shared" si="16"/>
        <v>BananenKuba</v>
      </c>
      <c r="F117" s="73">
        <f t="shared" si="17"/>
        <v>20</v>
      </c>
      <c r="G117" s="138">
        <f>VLOOKUP(E117,Datensatz!$A$3:$H$10500,8,0)*F117*POWER(10,-6)</f>
        <v>6.1596220000000001E-11</v>
      </c>
      <c r="H117" s="138">
        <f t="shared" si="18"/>
        <v>3.1414072200000003E-11</v>
      </c>
      <c r="I117" s="74">
        <f t="shared" si="19"/>
        <v>0.80610432298122836</v>
      </c>
    </row>
    <row r="118" spans="1:9" ht="15" thickBot="1" x14ac:dyDescent="0.45">
      <c r="A118" s="26">
        <v>45</v>
      </c>
      <c r="B118" s="70" t="str">
        <f t="shared" ref="B118:D118" si="46">B51</f>
        <v>Beeren</v>
      </c>
      <c r="C118" s="71" t="str">
        <f t="shared" si="46"/>
        <v>Beeren</v>
      </c>
      <c r="D118" s="72" t="str">
        <f t="shared" si="46"/>
        <v>Tschechien</v>
      </c>
      <c r="E118" s="75" t="str">
        <f t="shared" si="16"/>
        <v>BeerenTschechien</v>
      </c>
      <c r="F118" s="73">
        <f t="shared" si="17"/>
        <v>20</v>
      </c>
      <c r="G118" s="138">
        <f>VLOOKUP(E118,Datensatz!$A$3:$H$10500,8,0)*F118*POWER(10,-6)</f>
        <v>1.5798255999999996E-12</v>
      </c>
      <c r="H118" s="138">
        <f t="shared" si="18"/>
        <v>8.0571105599999982E-13</v>
      </c>
      <c r="I118" s="74">
        <f t="shared" si="19"/>
        <v>2.0675038918239016E-2</v>
      </c>
    </row>
    <row r="119" spans="1:9" ht="15" thickBot="1" x14ac:dyDescent="0.45">
      <c r="A119" s="26">
        <v>46</v>
      </c>
      <c r="B119" s="70" t="str">
        <f t="shared" ref="B119:D119" si="47">B52</f>
        <v>Birne</v>
      </c>
      <c r="C119" s="71" t="str">
        <f t="shared" si="47"/>
        <v>Birne</v>
      </c>
      <c r="D119" s="72" t="str">
        <f t="shared" si="47"/>
        <v>Deutschland</v>
      </c>
      <c r="E119" s="75" t="str">
        <f t="shared" si="16"/>
        <v>BirneDeutschland</v>
      </c>
      <c r="F119" s="73">
        <f t="shared" si="17"/>
        <v>20</v>
      </c>
      <c r="G119" s="138">
        <f>VLOOKUP(E119,Datensatz!$A$3:$H$10500,8,0)*F119*POWER(10,-6)</f>
        <v>7.9502620000000002E-13</v>
      </c>
      <c r="H119" s="138">
        <f t="shared" si="18"/>
        <v>4.0546336200000001E-13</v>
      </c>
      <c r="I119" s="74">
        <f t="shared" si="19"/>
        <v>1.0404438075962107E-2</v>
      </c>
    </row>
    <row r="120" spans="1:9" ht="15" thickBot="1" x14ac:dyDescent="0.45">
      <c r="A120" s="26">
        <v>47</v>
      </c>
      <c r="B120" s="70" t="str">
        <f t="shared" ref="B120:D120" si="48">B53</f>
        <v>Blaubeeren</v>
      </c>
      <c r="C120" s="71" t="str">
        <f t="shared" si="48"/>
        <v>Blaubeeren</v>
      </c>
      <c r="D120" s="72" t="str">
        <f t="shared" si="48"/>
        <v>Deutschland</v>
      </c>
      <c r="E120" s="75" t="str">
        <f t="shared" si="16"/>
        <v>BlaubeerenDeutschland</v>
      </c>
      <c r="F120" s="73">
        <f t="shared" si="17"/>
        <v>20</v>
      </c>
      <c r="G120" s="138">
        <f>VLOOKUP(E120,Datensatz!$A$3:$H$10500,8,0)*F120*POWER(10,-6)</f>
        <v>1.5087767999999999E-12</v>
      </c>
      <c r="H120" s="138">
        <f t="shared" si="18"/>
        <v>7.69476168E-13</v>
      </c>
      <c r="I120" s="74">
        <f t="shared" si="19"/>
        <v>1.9745229510735953E-2</v>
      </c>
    </row>
    <row r="121" spans="1:9" ht="15" thickBot="1" x14ac:dyDescent="0.45">
      <c r="A121" s="26">
        <v>48</v>
      </c>
      <c r="B121" s="70" t="str">
        <f t="shared" ref="B121:D121" si="49">B54</f>
        <v>Cranberries</v>
      </c>
      <c r="C121" s="71" t="str">
        <f t="shared" si="49"/>
        <v>Cranberries</v>
      </c>
      <c r="D121" s="72" t="str">
        <f t="shared" si="49"/>
        <v>Lettland</v>
      </c>
      <c r="E121" s="75" t="str">
        <f t="shared" si="16"/>
        <v>CranberriesLettland</v>
      </c>
      <c r="F121" s="73">
        <f t="shared" si="17"/>
        <v>20</v>
      </c>
      <c r="G121" s="138">
        <f>VLOOKUP(E121,Datensatz!$A$3:$H$10500,8,0)*F121*POWER(10,-6)</f>
        <v>1.0997152000000001E-12</v>
      </c>
      <c r="H121" s="138">
        <f t="shared" si="18"/>
        <v>5.6085475200000003E-13</v>
      </c>
      <c r="I121" s="74">
        <f t="shared" si="19"/>
        <v>1.4391876267215199E-2</v>
      </c>
    </row>
    <row r="122" spans="1:9" ht="15" thickBot="1" x14ac:dyDescent="0.45">
      <c r="A122" s="26">
        <v>49</v>
      </c>
      <c r="B122" s="70" t="str">
        <f t="shared" ref="B122:D122" si="50">B55</f>
        <v>Dattel</v>
      </c>
      <c r="C122" s="71" t="str">
        <f t="shared" si="50"/>
        <v>Dattel</v>
      </c>
      <c r="D122" s="72" t="str">
        <f t="shared" si="50"/>
        <v>Indien</v>
      </c>
      <c r="E122" s="75" t="str">
        <f t="shared" si="16"/>
        <v>DattelIndien</v>
      </c>
      <c r="F122" s="73">
        <f t="shared" si="17"/>
        <v>20</v>
      </c>
      <c r="G122" s="138">
        <f>VLOOKUP(E122,Datensatz!$A$3:$H$10500,8,0)*F122*POWER(10,-6)</f>
        <v>1.0357258199999999E-11</v>
      </c>
      <c r="H122" s="138">
        <f t="shared" si="18"/>
        <v>5.2822016819999994E-12</v>
      </c>
      <c r="I122" s="74">
        <f t="shared" si="19"/>
        <v>0.13554452869433831</v>
      </c>
    </row>
    <row r="123" spans="1:9" ht="15" thickBot="1" x14ac:dyDescent="0.45">
      <c r="A123" s="26">
        <v>50</v>
      </c>
      <c r="B123" s="70" t="str">
        <f t="shared" ref="B123:D123" si="51">B56</f>
        <v>Erdbeere</v>
      </c>
      <c r="C123" s="71" t="str">
        <f t="shared" si="51"/>
        <v>Erdbeere</v>
      </c>
      <c r="D123" s="72" t="str">
        <f t="shared" si="51"/>
        <v>Deutschland</v>
      </c>
      <c r="E123" s="75" t="str">
        <f t="shared" si="16"/>
        <v>ErdbeereDeutschland</v>
      </c>
      <c r="F123" s="73">
        <f t="shared" si="17"/>
        <v>20</v>
      </c>
      <c r="G123" s="138">
        <f>VLOOKUP(E123,Datensatz!$A$3:$H$10500,8,0)*F123*POWER(10,-6)</f>
        <v>1.2006009999999999E-12</v>
      </c>
      <c r="H123" s="138">
        <f t="shared" si="18"/>
        <v>6.1230650999999993E-13</v>
      </c>
      <c r="I123" s="74">
        <f t="shared" si="19"/>
        <v>1.5712159874024505E-2</v>
      </c>
    </row>
    <row r="124" spans="1:9" ht="15" thickBot="1" x14ac:dyDescent="0.45">
      <c r="A124" s="26">
        <v>51</v>
      </c>
      <c r="B124" s="70" t="str">
        <f t="shared" ref="B124:D124" si="52">B57</f>
        <v>Feige</v>
      </c>
      <c r="C124" s="71" t="str">
        <f t="shared" si="52"/>
        <v>Feige</v>
      </c>
      <c r="D124" s="72" t="str">
        <f t="shared" si="52"/>
        <v>Italien</v>
      </c>
      <c r="E124" s="75" t="str">
        <f t="shared" si="16"/>
        <v>FeigeItalien</v>
      </c>
      <c r="F124" s="73">
        <f t="shared" si="17"/>
        <v>20</v>
      </c>
      <c r="G124" s="138">
        <f>VLOOKUP(E124,Datensatz!$A$3:$H$10500,8,0)*F124*POWER(10,-6)</f>
        <v>2.1150260000000004E-11</v>
      </c>
      <c r="H124" s="138">
        <f t="shared" si="18"/>
        <v>1.0786632600000002E-11</v>
      </c>
      <c r="I124" s="74">
        <f t="shared" si="19"/>
        <v>0.27679159562351319</v>
      </c>
    </row>
    <row r="125" spans="1:9" ht="15" thickBot="1" x14ac:dyDescent="0.45">
      <c r="A125" s="26">
        <v>52</v>
      </c>
      <c r="B125" s="70" t="str">
        <f t="shared" ref="B125:D125" si="53">B58</f>
        <v>Früchte, frisch</v>
      </c>
      <c r="C125" s="71" t="str">
        <f t="shared" si="53"/>
        <v>Früchte, frisch</v>
      </c>
      <c r="D125" s="72" t="str">
        <f t="shared" si="53"/>
        <v>Italien</v>
      </c>
      <c r="E125" s="75" t="str">
        <f t="shared" si="16"/>
        <v>Früchte, frischItalien</v>
      </c>
      <c r="F125" s="73">
        <f t="shared" si="17"/>
        <v>20</v>
      </c>
      <c r="G125" s="138">
        <f>VLOOKUP(E125,Datensatz!$A$3:$H$10500,8,0)*F125*POWER(10,-6)</f>
        <v>1.9872533999999994E-11</v>
      </c>
      <c r="H125" s="138">
        <f t="shared" si="18"/>
        <v>1.0134992339999997E-11</v>
      </c>
      <c r="I125" s="74">
        <f t="shared" si="19"/>
        <v>0.26007010764607691</v>
      </c>
    </row>
    <row r="126" spans="1:9" ht="15" thickBot="1" x14ac:dyDescent="0.45">
      <c r="A126" s="26">
        <v>53</v>
      </c>
      <c r="B126" s="70" t="str">
        <f t="shared" ref="B126:D126" si="54">B59</f>
        <v>Grapefruit, Pomelo</v>
      </c>
      <c r="C126" s="71" t="str">
        <f t="shared" si="54"/>
        <v>Grapefruit, Pomelo</v>
      </c>
      <c r="D126" s="72" t="str">
        <f t="shared" si="54"/>
        <v>Kuba</v>
      </c>
      <c r="E126" s="75" t="str">
        <f t="shared" si="16"/>
        <v>Grapefruit, PomeloKuba</v>
      </c>
      <c r="F126" s="73">
        <f t="shared" si="17"/>
        <v>20</v>
      </c>
      <c r="G126" s="138">
        <f>VLOOKUP(E126,Datensatz!$A$3:$H$10500,8,0)*F126*POWER(10,-6)</f>
        <v>9.8131780000000008E-11</v>
      </c>
      <c r="H126" s="138">
        <f t="shared" si="18"/>
        <v>5.0047207800000008E-11</v>
      </c>
      <c r="I126" s="74">
        <f t="shared" si="19"/>
        <v>1.2842419888727401</v>
      </c>
    </row>
    <row r="127" spans="1:9" ht="15" thickBot="1" x14ac:dyDescent="0.45">
      <c r="A127" s="26">
        <v>54</v>
      </c>
      <c r="B127" s="70" t="str">
        <f t="shared" ref="B127:D127" si="55">B60</f>
        <v>Himbeere</v>
      </c>
      <c r="C127" s="71" t="str">
        <f t="shared" si="55"/>
        <v>Himbeere</v>
      </c>
      <c r="D127" s="72" t="str">
        <f t="shared" si="55"/>
        <v>Kroatien</v>
      </c>
      <c r="E127" s="75" t="str">
        <f t="shared" si="16"/>
        <v>HimbeereKroatien</v>
      </c>
      <c r="F127" s="73">
        <f t="shared" si="17"/>
        <v>20</v>
      </c>
      <c r="G127" s="138">
        <f>VLOOKUP(E127,Datensatz!$A$3:$H$10500,8,0)*F127*POWER(10,-6)</f>
        <v>6.2904399999999988E-12</v>
      </c>
      <c r="H127" s="138">
        <f t="shared" si="18"/>
        <v>3.2081243999999996E-12</v>
      </c>
      <c r="I127" s="74">
        <f t="shared" si="19"/>
        <v>8.232243597827979E-2</v>
      </c>
    </row>
    <row r="128" spans="1:9" ht="15" thickBot="1" x14ac:dyDescent="0.45">
      <c r="A128" s="26">
        <v>55</v>
      </c>
      <c r="B128" s="70" t="str">
        <f t="shared" ref="B128:D128" si="56">B61</f>
        <v>Kernobst</v>
      </c>
      <c r="C128" s="71" t="str">
        <f t="shared" si="56"/>
        <v>Kernobst</v>
      </c>
      <c r="D128" s="72" t="str">
        <f t="shared" si="56"/>
        <v>Österreich</v>
      </c>
      <c r="E128" s="75" t="str">
        <f t="shared" si="16"/>
        <v>KernobstÖsterreich</v>
      </c>
      <c r="F128" s="73">
        <f t="shared" si="17"/>
        <v>20</v>
      </c>
      <c r="G128" s="138">
        <f>VLOOKUP(E128,Datensatz!$A$3:$H$10500,8,0)*F128*POWER(10,-6)</f>
        <v>2.2482498000000001E-12</v>
      </c>
      <c r="H128" s="138">
        <f t="shared" si="18"/>
        <v>1.1466073980000001E-12</v>
      </c>
      <c r="I128" s="74">
        <f t="shared" si="19"/>
        <v>2.9422647735878632E-2</v>
      </c>
    </row>
    <row r="129" spans="1:9" ht="15" thickBot="1" x14ac:dyDescent="0.45">
      <c r="A129" s="26">
        <v>56</v>
      </c>
      <c r="B129" s="70" t="str">
        <f t="shared" ref="B129:D129" si="57">B62</f>
        <v>Kirschen</v>
      </c>
      <c r="C129" s="71" t="str">
        <f t="shared" si="57"/>
        <v>Kirschen</v>
      </c>
      <c r="D129" s="72" t="str">
        <f t="shared" si="57"/>
        <v>Deutschland</v>
      </c>
      <c r="E129" s="75" t="str">
        <f t="shared" si="16"/>
        <v>KirschenDeutschland</v>
      </c>
      <c r="F129" s="73">
        <f t="shared" si="17"/>
        <v>20</v>
      </c>
      <c r="G129" s="138">
        <f>VLOOKUP(E129,Datensatz!$A$3:$H$10500,8,0)*F129*POWER(10,-6)</f>
        <v>3.1626276000000005E-12</v>
      </c>
      <c r="H129" s="138">
        <f t="shared" si="18"/>
        <v>1.6129400760000002E-12</v>
      </c>
      <c r="I129" s="74">
        <f t="shared" si="19"/>
        <v>4.1389029721949612E-2</v>
      </c>
    </row>
    <row r="130" spans="1:9" ht="15" thickBot="1" x14ac:dyDescent="0.45">
      <c r="A130" s="26">
        <v>57</v>
      </c>
      <c r="B130" s="70" t="str">
        <f t="shared" ref="B130:D130" si="58">B63</f>
        <v>Kirschen, sauer</v>
      </c>
      <c r="C130" s="71" t="str">
        <f t="shared" si="58"/>
        <v>Kirschen, sauer</v>
      </c>
      <c r="D130" s="72" t="str">
        <f t="shared" si="58"/>
        <v>Deutschland</v>
      </c>
      <c r="E130" s="75" t="str">
        <f t="shared" si="16"/>
        <v>Kirschen, sauerDeutschland</v>
      </c>
      <c r="F130" s="73">
        <f t="shared" si="17"/>
        <v>20</v>
      </c>
      <c r="G130" s="138">
        <f>VLOOKUP(E130,Datensatz!$A$3:$H$10500,8,0)*F130*POWER(10,-6)</f>
        <v>1.8678000000000002E-12</v>
      </c>
      <c r="H130" s="138">
        <f t="shared" si="18"/>
        <v>9.5257800000000002E-13</v>
      </c>
      <c r="I130" s="74">
        <f t="shared" si="19"/>
        <v>2.4443734606836888E-2</v>
      </c>
    </row>
    <row r="131" spans="1:9" ht="15" thickBot="1" x14ac:dyDescent="0.45">
      <c r="A131" s="26">
        <v>58</v>
      </c>
      <c r="B131" s="70" t="str">
        <f t="shared" ref="B131:D131" si="59">B64</f>
        <v>Kiwi</v>
      </c>
      <c r="C131" s="71" t="str">
        <f t="shared" si="59"/>
        <v>Kiwi</v>
      </c>
      <c r="D131" s="72" t="str">
        <f t="shared" si="59"/>
        <v>Neuseeland</v>
      </c>
      <c r="E131" s="75" t="str">
        <f t="shared" si="16"/>
        <v>KiwiNeuseeland</v>
      </c>
      <c r="F131" s="73">
        <f t="shared" si="17"/>
        <v>20</v>
      </c>
      <c r="G131" s="138">
        <f>VLOOKUP(E131,Datensatz!$A$3:$H$10500,8,0)*F131*POWER(10,-6)</f>
        <v>4.9463995999999998E-12</v>
      </c>
      <c r="H131" s="138">
        <f t="shared" si="18"/>
        <v>2.522663796E-12</v>
      </c>
      <c r="I131" s="74">
        <f t="shared" si="19"/>
        <v>6.4733097270459422E-2</v>
      </c>
    </row>
    <row r="132" spans="1:9" ht="15" thickBot="1" x14ac:dyDescent="0.45">
      <c r="A132" s="26">
        <v>59</v>
      </c>
      <c r="B132" s="70" t="str">
        <f t="shared" ref="B132:D132" si="60">B65</f>
        <v>Korinthe</v>
      </c>
      <c r="C132" s="71" t="str">
        <f t="shared" si="60"/>
        <v>Korinthe</v>
      </c>
      <c r="D132" s="72" t="str">
        <f t="shared" si="60"/>
        <v>Deutschland</v>
      </c>
      <c r="E132" s="75" t="str">
        <f t="shared" si="16"/>
        <v>KorintheDeutschland</v>
      </c>
      <c r="F132" s="73">
        <f t="shared" si="17"/>
        <v>20</v>
      </c>
      <c r="G132" s="138">
        <f>VLOOKUP(E132,Datensatz!$A$3:$H$10500,8,0)*F132*POWER(10,-6)</f>
        <v>9.9201559999999993E-13</v>
      </c>
      <c r="H132" s="138">
        <f t="shared" si="18"/>
        <v>5.0592795599999999E-13</v>
      </c>
      <c r="I132" s="74">
        <f t="shared" si="19"/>
        <v>1.2982421058058708E-2</v>
      </c>
    </row>
    <row r="133" spans="1:9" ht="15" thickBot="1" x14ac:dyDescent="0.45">
      <c r="A133" s="26">
        <v>60</v>
      </c>
      <c r="B133" s="70" t="str">
        <f t="shared" ref="B133:D133" si="61">B66</f>
        <v>Manderine, Clementine</v>
      </c>
      <c r="C133" s="71" t="str">
        <f t="shared" si="61"/>
        <v>Manderine, Clementine</v>
      </c>
      <c r="D133" s="72" t="str">
        <f t="shared" si="61"/>
        <v>Spanien</v>
      </c>
      <c r="E133" s="75" t="str">
        <f t="shared" si="16"/>
        <v>Manderine, ClementineSpanien</v>
      </c>
      <c r="F133" s="73">
        <f t="shared" si="17"/>
        <v>20</v>
      </c>
      <c r="G133" s="138">
        <f>VLOOKUP(E133,Datensatz!$A$3:$H$10500,8,0)*F133*POWER(10,-6)</f>
        <v>3.8332959999999999E-12</v>
      </c>
      <c r="H133" s="138">
        <f t="shared" si="18"/>
        <v>1.95498096E-12</v>
      </c>
      <c r="I133" s="74">
        <f t="shared" si="19"/>
        <v>5.0166008187948065E-2</v>
      </c>
    </row>
    <row r="134" spans="1:9" ht="15" thickBot="1" x14ac:dyDescent="0.45">
      <c r="B134" s="193"/>
      <c r="C134" s="194"/>
      <c r="D134" s="195" t="s">
        <v>124</v>
      </c>
      <c r="E134" s="195"/>
      <c r="F134" s="196">
        <f>SUM(F74:F90)</f>
        <v>340</v>
      </c>
      <c r="G134" s="139">
        <f>SUMIF(G74:G90,"&gt;0")</f>
        <v>7.6412218919999995E-11</v>
      </c>
      <c r="H134" s="139">
        <f>SUMIF(H74:H90,"&gt;0")</f>
        <v>3.8970231649200005E-11</v>
      </c>
      <c r="I134" s="197">
        <f>SUMIF(I74:I90,"&gt;0")</f>
        <v>1</v>
      </c>
    </row>
  </sheetData>
  <mergeCells count="28">
    <mergeCell ref="R3:T3"/>
    <mergeCell ref="R4:T8"/>
    <mergeCell ref="R9:R10"/>
    <mergeCell ref="S9:S10"/>
    <mergeCell ref="T9:T10"/>
    <mergeCell ref="C1:G1"/>
    <mergeCell ref="C3:I3"/>
    <mergeCell ref="B5:B6"/>
    <mergeCell ref="C5:C6"/>
    <mergeCell ref="D5:D6"/>
    <mergeCell ref="F5:F6"/>
    <mergeCell ref="G5:H5"/>
    <mergeCell ref="I5:I6"/>
    <mergeCell ref="K6:M6"/>
    <mergeCell ref="B70:I70"/>
    <mergeCell ref="B72:B73"/>
    <mergeCell ref="C72:C73"/>
    <mergeCell ref="D72:D73"/>
    <mergeCell ref="F72:F73"/>
    <mergeCell ref="G72:H72"/>
    <mergeCell ref="I72:I73"/>
    <mergeCell ref="L54:M54"/>
    <mergeCell ref="L48:M48"/>
    <mergeCell ref="L49:M49"/>
    <mergeCell ref="L50:M50"/>
    <mergeCell ref="L51:M51"/>
    <mergeCell ref="L52:M52"/>
    <mergeCell ref="L53:M53"/>
  </mergeCells>
  <conditionalFormatting sqref="B74">
    <cfRule type="cellIs" dxfId="606" priority="273" operator="notEqual">
      <formula>$B$7</formula>
    </cfRule>
  </conditionalFormatting>
  <conditionalFormatting sqref="B75">
    <cfRule type="cellIs" dxfId="605" priority="272" operator="notEqual">
      <formula>$B$8</formula>
    </cfRule>
  </conditionalFormatting>
  <conditionalFormatting sqref="B76">
    <cfRule type="cellIs" dxfId="604" priority="271" operator="notEqual">
      <formula>$B$9</formula>
    </cfRule>
  </conditionalFormatting>
  <conditionalFormatting sqref="B77">
    <cfRule type="cellIs" dxfId="603" priority="270" operator="notEqual">
      <formula>$B$10</formula>
    </cfRule>
  </conditionalFormatting>
  <conditionalFormatting sqref="B78">
    <cfRule type="cellIs" dxfId="602" priority="269" operator="notEqual">
      <formula>$B$11</formula>
    </cfRule>
  </conditionalFormatting>
  <conditionalFormatting sqref="B79">
    <cfRule type="cellIs" dxfId="601" priority="268" operator="notEqual">
      <formula>$B$12</formula>
    </cfRule>
  </conditionalFormatting>
  <conditionalFormatting sqref="B80">
    <cfRule type="cellIs" dxfId="600" priority="267" operator="notEqual">
      <formula>$B$13</formula>
    </cfRule>
  </conditionalFormatting>
  <conditionalFormatting sqref="B81">
    <cfRule type="cellIs" dxfId="599" priority="266" operator="notEqual">
      <formula>$B$14</formula>
    </cfRule>
  </conditionalFormatting>
  <conditionalFormatting sqref="B82">
    <cfRule type="cellIs" dxfId="598" priority="265" operator="notEqual">
      <formula>$B$15</formula>
    </cfRule>
  </conditionalFormatting>
  <conditionalFormatting sqref="B83">
    <cfRule type="cellIs" dxfId="597" priority="264" operator="notEqual">
      <formula>$B$16</formula>
    </cfRule>
  </conditionalFormatting>
  <conditionalFormatting sqref="B84">
    <cfRule type="cellIs" dxfId="596" priority="263" operator="notEqual">
      <formula>$B$17</formula>
    </cfRule>
  </conditionalFormatting>
  <conditionalFormatting sqref="B85">
    <cfRule type="cellIs" dxfId="595" priority="262" operator="notEqual">
      <formula>$B$18</formula>
    </cfRule>
  </conditionalFormatting>
  <conditionalFormatting sqref="B86">
    <cfRule type="cellIs" dxfId="594" priority="261" operator="notEqual">
      <formula>$B$19</formula>
    </cfRule>
  </conditionalFormatting>
  <conditionalFormatting sqref="B87">
    <cfRule type="cellIs" dxfId="593" priority="260" operator="notEqual">
      <formula>$B$20</formula>
    </cfRule>
  </conditionalFormatting>
  <conditionalFormatting sqref="B88">
    <cfRule type="cellIs" dxfId="592" priority="259" operator="notEqual">
      <formula>$B$21</formula>
    </cfRule>
  </conditionalFormatting>
  <conditionalFormatting sqref="B89">
    <cfRule type="cellIs" dxfId="591" priority="185" operator="notEqual">
      <formula>$B$22</formula>
    </cfRule>
  </conditionalFormatting>
  <conditionalFormatting sqref="B91">
    <cfRule type="cellIs" dxfId="590" priority="184" operator="notEqual">
      <formula>$B$24</formula>
    </cfRule>
  </conditionalFormatting>
  <conditionalFormatting sqref="B92">
    <cfRule type="cellIs" dxfId="589" priority="177" operator="notEqual">
      <formula>$B$25</formula>
    </cfRule>
  </conditionalFormatting>
  <conditionalFormatting sqref="B93">
    <cfRule type="cellIs" dxfId="588" priority="178" operator="notEqual">
      <formula>$B$26</formula>
    </cfRule>
  </conditionalFormatting>
  <conditionalFormatting sqref="B94">
    <cfRule type="cellIs" dxfId="587" priority="179" operator="notEqual">
      <formula>$B$27</formula>
    </cfRule>
  </conditionalFormatting>
  <conditionalFormatting sqref="B95">
    <cfRule type="cellIs" dxfId="586" priority="180" operator="notEqual">
      <formula>$B$28</formula>
    </cfRule>
  </conditionalFormatting>
  <conditionalFormatting sqref="B96">
    <cfRule type="cellIs" dxfId="585" priority="181" operator="notEqual">
      <formula>$B$29</formula>
    </cfRule>
  </conditionalFormatting>
  <conditionalFormatting sqref="B97">
    <cfRule type="cellIs" dxfId="584" priority="182" operator="notEqual">
      <formula>$B$30</formula>
    </cfRule>
  </conditionalFormatting>
  <conditionalFormatting sqref="B98">
    <cfRule type="cellIs" dxfId="583" priority="167" operator="notEqual">
      <formula>$B$31</formula>
    </cfRule>
  </conditionalFormatting>
  <conditionalFormatting sqref="B99">
    <cfRule type="cellIs" dxfId="582" priority="168" operator="notEqual">
      <formula>$B$32</formula>
    </cfRule>
  </conditionalFormatting>
  <conditionalFormatting sqref="B100">
    <cfRule type="cellIs" dxfId="581" priority="169" operator="notEqual">
      <formula>$B$33</formula>
    </cfRule>
  </conditionalFormatting>
  <conditionalFormatting sqref="B101">
    <cfRule type="cellIs" dxfId="580" priority="170" operator="notEqual">
      <formula>$B$34</formula>
    </cfRule>
  </conditionalFormatting>
  <conditionalFormatting sqref="B102">
    <cfRule type="cellIs" dxfId="579" priority="171" operator="notEqual">
      <formula>$B$35</formula>
    </cfRule>
  </conditionalFormatting>
  <conditionalFormatting sqref="B103">
    <cfRule type="cellIs" dxfId="578" priority="172" operator="notEqual">
      <formula>$B$36</formula>
    </cfRule>
  </conditionalFormatting>
  <conditionalFormatting sqref="B104">
    <cfRule type="cellIs" dxfId="577" priority="173" operator="notEqual">
      <formula>$B$37</formula>
    </cfRule>
  </conditionalFormatting>
  <conditionalFormatting sqref="B105">
    <cfRule type="cellIs" dxfId="576" priority="174" operator="notEqual">
      <formula>$B$38</formula>
    </cfRule>
  </conditionalFormatting>
  <conditionalFormatting sqref="B106">
    <cfRule type="cellIs" dxfId="575" priority="175" operator="notEqual">
      <formula>$B$39</formula>
    </cfRule>
  </conditionalFormatting>
  <conditionalFormatting sqref="B107">
    <cfRule type="cellIs" dxfId="574" priority="176" operator="notEqual">
      <formula>$B$40</formula>
    </cfRule>
  </conditionalFormatting>
  <conditionalFormatting sqref="B108">
    <cfRule type="cellIs" dxfId="573" priority="163" operator="notEqual">
      <formula>$B$41</formula>
    </cfRule>
  </conditionalFormatting>
  <conditionalFormatting sqref="B109">
    <cfRule type="cellIs" dxfId="572" priority="165" operator="notEqual">
      <formula>$B$42</formula>
    </cfRule>
  </conditionalFormatting>
  <conditionalFormatting sqref="B110">
    <cfRule type="cellIs" dxfId="571" priority="166" operator="notEqual">
      <formula>$B$43</formula>
    </cfRule>
  </conditionalFormatting>
  <conditionalFormatting sqref="B111">
    <cfRule type="cellIs" dxfId="570" priority="149" operator="notEqual">
      <formula>$B$44</formula>
    </cfRule>
  </conditionalFormatting>
  <conditionalFormatting sqref="B112">
    <cfRule type="cellIs" dxfId="569" priority="150" operator="notEqual">
      <formula>$B$45</formula>
    </cfRule>
  </conditionalFormatting>
  <conditionalFormatting sqref="B113">
    <cfRule type="cellIs" dxfId="568" priority="151" operator="notEqual">
      <formula>$B$46</formula>
    </cfRule>
  </conditionalFormatting>
  <conditionalFormatting sqref="B114">
    <cfRule type="cellIs" dxfId="567" priority="152" operator="notEqual">
      <formula>$B$47</formula>
    </cfRule>
  </conditionalFormatting>
  <conditionalFormatting sqref="B115">
    <cfRule type="cellIs" dxfId="566" priority="153" operator="notEqual">
      <formula>$B$48</formula>
    </cfRule>
  </conditionalFormatting>
  <conditionalFormatting sqref="B116">
    <cfRule type="cellIs" dxfId="565" priority="154" operator="notEqual">
      <formula>$B$49</formula>
    </cfRule>
  </conditionalFormatting>
  <conditionalFormatting sqref="B117">
    <cfRule type="cellIs" dxfId="564" priority="155" operator="notEqual">
      <formula>$B$50</formula>
    </cfRule>
  </conditionalFormatting>
  <conditionalFormatting sqref="B119">
    <cfRule type="cellIs" dxfId="563" priority="157" operator="notEqual">
      <formula>$B$52</formula>
    </cfRule>
  </conditionalFormatting>
  <conditionalFormatting sqref="B120">
    <cfRule type="cellIs" dxfId="562" priority="158" operator="notEqual">
      <formula>$B$53</formula>
    </cfRule>
  </conditionalFormatting>
  <conditionalFormatting sqref="B121">
    <cfRule type="cellIs" dxfId="561" priority="159" operator="notEqual">
      <formula>$B$54</formula>
    </cfRule>
  </conditionalFormatting>
  <conditionalFormatting sqref="B122">
    <cfRule type="cellIs" dxfId="560" priority="160" operator="notEqual">
      <formula>$B$55</formula>
    </cfRule>
  </conditionalFormatting>
  <conditionalFormatting sqref="B123">
    <cfRule type="cellIs" dxfId="559" priority="161" operator="notEqual">
      <formula>$B$56</formula>
    </cfRule>
  </conditionalFormatting>
  <conditionalFormatting sqref="B124">
    <cfRule type="cellIs" dxfId="558" priority="162" operator="notEqual">
      <formula>$B$57</formula>
    </cfRule>
  </conditionalFormatting>
  <conditionalFormatting sqref="B125">
    <cfRule type="cellIs" dxfId="557" priority="141" operator="notEqual">
      <formula>$B$58</formula>
    </cfRule>
  </conditionalFormatting>
  <conditionalFormatting sqref="B126">
    <cfRule type="cellIs" dxfId="556" priority="142" operator="notEqual">
      <formula>$B$59</formula>
    </cfRule>
  </conditionalFormatting>
  <conditionalFormatting sqref="B127">
    <cfRule type="cellIs" dxfId="555" priority="143" operator="notEqual">
      <formula>$B$60</formula>
    </cfRule>
  </conditionalFormatting>
  <conditionalFormatting sqref="B128">
    <cfRule type="cellIs" dxfId="554" priority="144" operator="notEqual">
      <formula>$B$61</formula>
    </cfRule>
  </conditionalFormatting>
  <conditionalFormatting sqref="B129">
    <cfRule type="cellIs" dxfId="553" priority="145" operator="notEqual">
      <formula>$B$62</formula>
    </cfRule>
  </conditionalFormatting>
  <conditionalFormatting sqref="B130">
    <cfRule type="cellIs" dxfId="552" priority="146" operator="notEqual">
      <formula>$B$63</formula>
    </cfRule>
  </conditionalFormatting>
  <conditionalFormatting sqref="B131">
    <cfRule type="cellIs" dxfId="551" priority="147" operator="notEqual">
      <formula>$B$64</formula>
    </cfRule>
  </conditionalFormatting>
  <conditionalFormatting sqref="B132">
    <cfRule type="cellIs" dxfId="550" priority="148" operator="notEqual">
      <formula>$B$65</formula>
    </cfRule>
  </conditionalFormatting>
  <conditionalFormatting sqref="B133">
    <cfRule type="cellIs" dxfId="549" priority="183" operator="notEqual">
      <formula>$B$66</formula>
    </cfRule>
  </conditionalFormatting>
  <conditionalFormatting sqref="B1118">
    <cfRule type="cellIs" dxfId="548" priority="156" operator="notEqual">
      <formula>$B$44</formula>
    </cfRule>
  </conditionalFormatting>
  <conditionalFormatting sqref="C74">
    <cfRule type="cellIs" dxfId="547" priority="257" operator="notEqual">
      <formula>$C$7</formula>
    </cfRule>
  </conditionalFormatting>
  <conditionalFormatting sqref="C75">
    <cfRule type="cellIs" dxfId="546" priority="256" operator="notEqual">
      <formula>$C$8</formula>
    </cfRule>
  </conditionalFormatting>
  <conditionalFormatting sqref="C76">
    <cfRule type="cellIs" dxfId="545" priority="255" operator="notEqual">
      <formula>$C$9</formula>
    </cfRule>
  </conditionalFormatting>
  <conditionalFormatting sqref="C77">
    <cfRule type="cellIs" dxfId="544" priority="254" operator="notEqual">
      <formula>$C$10</formula>
    </cfRule>
  </conditionalFormatting>
  <conditionalFormatting sqref="C80">
    <cfRule type="cellIs" dxfId="543" priority="199" operator="notEqual">
      <formula>$C$13</formula>
    </cfRule>
  </conditionalFormatting>
  <conditionalFormatting sqref="C82">
    <cfRule type="cellIs" dxfId="542" priority="196" operator="notEqual">
      <formula>$C$15</formula>
    </cfRule>
  </conditionalFormatting>
  <conditionalFormatting sqref="C83">
    <cfRule type="cellIs" dxfId="541" priority="195" operator="notEqual">
      <formula>$C$16</formula>
    </cfRule>
  </conditionalFormatting>
  <conditionalFormatting sqref="C84">
    <cfRule type="cellIs" dxfId="540" priority="194" operator="notEqual">
      <formula>$C$17</formula>
    </cfRule>
  </conditionalFormatting>
  <conditionalFormatting sqref="C85">
    <cfRule type="cellIs" dxfId="539" priority="193" operator="notEqual">
      <formula>$C$18</formula>
    </cfRule>
  </conditionalFormatting>
  <conditionalFormatting sqref="C86">
    <cfRule type="cellIs" dxfId="538" priority="192" operator="notEqual">
      <formula>$C$19</formula>
    </cfRule>
  </conditionalFormatting>
  <conditionalFormatting sqref="C87">
    <cfRule type="cellIs" dxfId="537" priority="191" operator="notEqual">
      <formula>$C$20</formula>
    </cfRule>
  </conditionalFormatting>
  <conditionalFormatting sqref="C88">
    <cfRule type="cellIs" dxfId="536" priority="190" operator="notEqual">
      <formula>$C$21</formula>
    </cfRule>
  </conditionalFormatting>
  <conditionalFormatting sqref="C89">
    <cfRule type="cellIs" dxfId="535" priority="140" operator="notEqual">
      <formula>$C$22</formula>
    </cfRule>
  </conditionalFormatting>
  <conditionalFormatting sqref="C90">
    <cfRule type="cellIs" dxfId="534" priority="131" operator="notEqual">
      <formula>$C$23</formula>
    </cfRule>
  </conditionalFormatting>
  <conditionalFormatting sqref="C91">
    <cfRule type="cellIs" dxfId="533" priority="132" operator="notEqual">
      <formula>$C$24</formula>
    </cfRule>
  </conditionalFormatting>
  <conditionalFormatting sqref="C92">
    <cfRule type="cellIs" dxfId="532" priority="133" operator="notEqual">
      <formula>$C$25</formula>
    </cfRule>
  </conditionalFormatting>
  <conditionalFormatting sqref="C93">
    <cfRule type="cellIs" dxfId="531" priority="134" operator="notEqual">
      <formula>$C$26</formula>
    </cfRule>
  </conditionalFormatting>
  <conditionalFormatting sqref="C94">
    <cfRule type="cellIs" dxfId="530" priority="135" operator="notEqual">
      <formula>$C$27</formula>
    </cfRule>
  </conditionalFormatting>
  <conditionalFormatting sqref="C95">
    <cfRule type="cellIs" dxfId="529" priority="136" operator="notEqual">
      <formula>$C$28</formula>
    </cfRule>
  </conditionalFormatting>
  <conditionalFormatting sqref="C96">
    <cfRule type="cellIs" dxfId="528" priority="137" operator="notEqual">
      <formula>$C$29</formula>
    </cfRule>
  </conditionalFormatting>
  <conditionalFormatting sqref="C97">
    <cfRule type="cellIs" dxfId="527" priority="130" operator="notEqual">
      <formula>$C$30</formula>
    </cfRule>
  </conditionalFormatting>
  <conditionalFormatting sqref="C98">
    <cfRule type="cellIs" dxfId="526" priority="138" operator="notEqual">
      <formula>$C$31</formula>
    </cfRule>
  </conditionalFormatting>
  <conditionalFormatting sqref="C99">
    <cfRule type="cellIs" dxfId="525" priority="129" operator="notEqual">
      <formula>$C$32</formula>
    </cfRule>
  </conditionalFormatting>
  <conditionalFormatting sqref="C100">
    <cfRule type="cellIs" dxfId="524" priority="119" operator="notEqual">
      <formula>$C$33</formula>
    </cfRule>
  </conditionalFormatting>
  <conditionalFormatting sqref="C101">
    <cfRule type="cellIs" dxfId="523" priority="120" operator="notEqual">
      <formula>$C$34</formula>
    </cfRule>
  </conditionalFormatting>
  <conditionalFormatting sqref="C102">
    <cfRule type="cellIs" dxfId="522" priority="121" operator="notEqual">
      <formula>$C$35</formula>
    </cfRule>
  </conditionalFormatting>
  <conditionalFormatting sqref="C103">
    <cfRule type="cellIs" dxfId="521" priority="122" operator="notEqual">
      <formula>$C$36</formula>
    </cfRule>
  </conditionalFormatting>
  <conditionalFormatting sqref="C104">
    <cfRule type="cellIs" dxfId="520" priority="123" operator="notEqual">
      <formula>$C$37</formula>
    </cfRule>
  </conditionalFormatting>
  <conditionalFormatting sqref="C105">
    <cfRule type="cellIs" dxfId="519" priority="124" operator="notEqual">
      <formula>$C$38</formula>
    </cfRule>
  </conditionalFormatting>
  <conditionalFormatting sqref="C106">
    <cfRule type="cellIs" dxfId="518" priority="125" operator="notEqual">
      <formula>$C$39</formula>
    </cfRule>
  </conditionalFormatting>
  <conditionalFormatting sqref="C107">
    <cfRule type="cellIs" dxfId="517" priority="126" operator="notEqual">
      <formula>$C$40</formula>
    </cfRule>
  </conditionalFormatting>
  <conditionalFormatting sqref="C108">
    <cfRule type="cellIs" dxfId="516" priority="127" operator="notEqual">
      <formula>$C$41</formula>
    </cfRule>
  </conditionalFormatting>
  <conditionalFormatting sqref="C109">
    <cfRule type="cellIs" dxfId="515" priority="128" operator="notEqual">
      <formula>$C$42</formula>
    </cfRule>
  </conditionalFormatting>
  <conditionalFormatting sqref="C110">
    <cfRule type="cellIs" dxfId="514" priority="109" operator="notEqual">
      <formula>$C$43</formula>
    </cfRule>
  </conditionalFormatting>
  <conditionalFormatting sqref="C111">
    <cfRule type="cellIs" dxfId="513" priority="110" operator="notEqual">
      <formula>$C$44</formula>
    </cfRule>
  </conditionalFormatting>
  <conditionalFormatting sqref="C112">
    <cfRule type="cellIs" dxfId="512" priority="111" operator="notEqual">
      <formula>$C$45</formula>
    </cfRule>
  </conditionalFormatting>
  <conditionalFormatting sqref="C113">
    <cfRule type="cellIs" dxfId="511" priority="112" operator="notEqual">
      <formula>$C$46</formula>
    </cfRule>
  </conditionalFormatting>
  <conditionalFormatting sqref="C114">
    <cfRule type="cellIs" dxfId="510" priority="113" operator="notEqual">
      <formula>$C$47</formula>
    </cfRule>
  </conditionalFormatting>
  <conditionalFormatting sqref="C115">
    <cfRule type="cellIs" dxfId="509" priority="114" operator="notEqual">
      <formula>$C$48</formula>
    </cfRule>
  </conditionalFormatting>
  <conditionalFormatting sqref="C116">
    <cfRule type="cellIs" dxfId="508" priority="115" operator="notEqual">
      <formula>$C$49</formula>
    </cfRule>
  </conditionalFormatting>
  <conditionalFormatting sqref="C117">
    <cfRule type="cellIs" dxfId="507" priority="116" operator="notEqual">
      <formula>$C$50</formula>
    </cfRule>
  </conditionalFormatting>
  <conditionalFormatting sqref="C118">
    <cfRule type="cellIs" dxfId="506" priority="117" operator="notEqual">
      <formula>$C$51</formula>
    </cfRule>
  </conditionalFormatting>
  <conditionalFormatting sqref="C119">
    <cfRule type="cellIs" dxfId="505" priority="118" operator="notEqual">
      <formula>$C$52</formula>
    </cfRule>
  </conditionalFormatting>
  <conditionalFormatting sqref="C120">
    <cfRule type="cellIs" dxfId="504" priority="99" operator="notEqual">
      <formula>$C$53</formula>
    </cfRule>
  </conditionalFormatting>
  <conditionalFormatting sqref="C121">
    <cfRule type="cellIs" dxfId="503" priority="100" operator="notEqual">
      <formula>$C$54</formula>
    </cfRule>
  </conditionalFormatting>
  <conditionalFormatting sqref="C122">
    <cfRule type="cellIs" dxfId="502" priority="101" operator="notEqual">
      <formula>$C$55</formula>
    </cfRule>
  </conditionalFormatting>
  <conditionalFormatting sqref="C123">
    <cfRule type="cellIs" dxfId="501" priority="102" operator="notEqual">
      <formula>$C$56</formula>
    </cfRule>
  </conditionalFormatting>
  <conditionalFormatting sqref="C124">
    <cfRule type="cellIs" dxfId="500" priority="103" operator="notEqual">
      <formula>$C$57</formula>
    </cfRule>
  </conditionalFormatting>
  <conditionalFormatting sqref="C125">
    <cfRule type="cellIs" dxfId="499" priority="104" operator="notEqual">
      <formula>$C$58</formula>
    </cfRule>
  </conditionalFormatting>
  <conditionalFormatting sqref="C126">
    <cfRule type="cellIs" dxfId="498" priority="105" operator="notEqual">
      <formula>$C$59</formula>
    </cfRule>
  </conditionalFormatting>
  <conditionalFormatting sqref="C127">
    <cfRule type="cellIs" dxfId="497" priority="106" operator="notEqual">
      <formula>$C$60</formula>
    </cfRule>
  </conditionalFormatting>
  <conditionalFormatting sqref="C128">
    <cfRule type="cellIs" dxfId="496" priority="107" operator="notEqual">
      <formula>$C$61</formula>
    </cfRule>
  </conditionalFormatting>
  <conditionalFormatting sqref="C129">
    <cfRule type="cellIs" dxfId="495" priority="108" operator="notEqual">
      <formula>$C$62</formula>
    </cfRule>
  </conditionalFormatting>
  <conditionalFormatting sqref="C130">
    <cfRule type="cellIs" dxfId="494" priority="96" operator="notEqual">
      <formula>$C$63</formula>
    </cfRule>
  </conditionalFormatting>
  <conditionalFormatting sqref="C131">
    <cfRule type="cellIs" dxfId="493" priority="97" operator="notEqual">
      <formula>$C$64</formula>
    </cfRule>
  </conditionalFormatting>
  <conditionalFormatting sqref="C132">
    <cfRule type="cellIs" dxfId="492" priority="98" operator="notEqual">
      <formula>$C$65</formula>
    </cfRule>
  </conditionalFormatting>
  <conditionalFormatting sqref="C133">
    <cfRule type="cellIs" dxfId="491" priority="189" operator="notEqual">
      <formula>$C$66</formula>
    </cfRule>
  </conditionalFormatting>
  <conditionalFormatting sqref="D74">
    <cfRule type="cellIs" dxfId="490" priority="253" operator="notEqual">
      <formula>$D$7</formula>
    </cfRule>
  </conditionalFormatting>
  <conditionalFormatting sqref="D75">
    <cfRule type="cellIs" dxfId="489" priority="252" operator="notEqual">
      <formula>$D$8</formula>
    </cfRule>
  </conditionalFormatting>
  <conditionalFormatting sqref="D76">
    <cfRule type="cellIs" dxfId="488" priority="251" operator="notEqual">
      <formula>$D$9</formula>
    </cfRule>
  </conditionalFormatting>
  <conditionalFormatting sqref="D77">
    <cfRule type="cellIs" dxfId="487" priority="250" operator="notEqual">
      <formula>$D$10</formula>
    </cfRule>
  </conditionalFormatting>
  <conditionalFormatting sqref="D79">
    <cfRule type="cellIs" dxfId="486" priority="249" operator="notEqual">
      <formula>$D$12</formula>
    </cfRule>
  </conditionalFormatting>
  <conditionalFormatting sqref="D80">
    <cfRule type="cellIs" dxfId="485" priority="187" operator="notEqual">
      <formula>$D$13</formula>
    </cfRule>
  </conditionalFormatting>
  <conditionalFormatting sqref="D81">
    <cfRule type="cellIs" dxfId="484" priority="248" operator="notEqual">
      <formula>$D$14</formula>
    </cfRule>
  </conditionalFormatting>
  <conditionalFormatting sqref="D82">
    <cfRule type="cellIs" dxfId="483" priority="247" operator="notEqual">
      <formula>$D$15</formula>
    </cfRule>
  </conditionalFormatting>
  <conditionalFormatting sqref="D83">
    <cfRule type="cellIs" dxfId="482" priority="246" operator="notEqual">
      <formula>$D$16</formula>
    </cfRule>
  </conditionalFormatting>
  <conditionalFormatting sqref="D84">
    <cfRule type="cellIs" dxfId="481" priority="245" operator="notEqual">
      <formula>$D$17</formula>
    </cfRule>
  </conditionalFormatting>
  <conditionalFormatting sqref="D85">
    <cfRule type="cellIs" dxfId="480" priority="244" operator="notEqual">
      <formula>$D$18</formula>
    </cfRule>
  </conditionalFormatting>
  <conditionalFormatting sqref="D86">
    <cfRule type="cellIs" dxfId="479" priority="243" operator="notEqual">
      <formula>$D$19</formula>
    </cfRule>
  </conditionalFormatting>
  <conditionalFormatting sqref="D87">
    <cfRule type="cellIs" dxfId="478" priority="242" operator="notEqual">
      <formula>$D$20</formula>
    </cfRule>
  </conditionalFormatting>
  <conditionalFormatting sqref="D88">
    <cfRule type="cellIs" dxfId="477" priority="94" operator="notEqual">
      <formula>$D$21</formula>
    </cfRule>
  </conditionalFormatting>
  <conditionalFormatting sqref="D89">
    <cfRule type="cellIs" dxfId="476" priority="95" operator="notEqual">
      <formula>$D$22</formula>
    </cfRule>
  </conditionalFormatting>
  <conditionalFormatting sqref="D90">
    <cfRule type="cellIs" dxfId="475" priority="84" operator="notEqual">
      <formula>$D$23</formula>
    </cfRule>
  </conditionalFormatting>
  <conditionalFormatting sqref="D91">
    <cfRule type="cellIs" dxfId="474" priority="85" operator="notEqual">
      <formula>$D$24</formula>
    </cfRule>
  </conditionalFormatting>
  <conditionalFormatting sqref="D92">
    <cfRule type="cellIs" dxfId="473" priority="86" operator="notEqual">
      <formula>$D$25</formula>
    </cfRule>
  </conditionalFormatting>
  <conditionalFormatting sqref="D93">
    <cfRule type="cellIs" dxfId="472" priority="87" operator="notEqual">
      <formula>$D$26</formula>
    </cfRule>
  </conditionalFormatting>
  <conditionalFormatting sqref="D94">
    <cfRule type="cellIs" dxfId="471" priority="88" operator="notEqual">
      <formula>$D$27</formula>
    </cfRule>
  </conditionalFormatting>
  <conditionalFormatting sqref="D95">
    <cfRule type="cellIs" dxfId="470" priority="89" operator="notEqual">
      <formula>$D$28</formula>
    </cfRule>
  </conditionalFormatting>
  <conditionalFormatting sqref="D96">
    <cfRule type="cellIs" dxfId="469" priority="90" operator="notEqual">
      <formula>$D$29</formula>
    </cfRule>
  </conditionalFormatting>
  <conditionalFormatting sqref="D97">
    <cfRule type="cellIs" dxfId="468" priority="91" operator="notEqual">
      <formula>$D$30</formula>
    </cfRule>
  </conditionalFormatting>
  <conditionalFormatting sqref="D98">
    <cfRule type="cellIs" dxfId="467" priority="92" operator="notEqual">
      <formula>$D$31</formula>
    </cfRule>
  </conditionalFormatting>
  <conditionalFormatting sqref="D99">
    <cfRule type="cellIs" dxfId="466" priority="93" operator="notEqual">
      <formula>$D$32</formula>
    </cfRule>
  </conditionalFormatting>
  <conditionalFormatting sqref="D100">
    <cfRule type="cellIs" dxfId="465" priority="75" operator="notEqual">
      <formula>$D$33</formula>
    </cfRule>
  </conditionalFormatting>
  <conditionalFormatting sqref="D101">
    <cfRule type="cellIs" dxfId="464" priority="76" operator="notEqual">
      <formula>$D$34</formula>
    </cfRule>
  </conditionalFormatting>
  <conditionalFormatting sqref="D102">
    <cfRule type="cellIs" dxfId="463" priority="77" operator="notEqual">
      <formula>$D$35</formula>
    </cfRule>
  </conditionalFormatting>
  <conditionalFormatting sqref="D103">
    <cfRule type="cellIs" dxfId="462" priority="78" operator="notEqual">
      <formula>$D$36</formula>
    </cfRule>
  </conditionalFormatting>
  <conditionalFormatting sqref="D104">
    <cfRule type="cellIs" dxfId="461" priority="79" operator="notEqual">
      <formula>$D$37</formula>
    </cfRule>
  </conditionalFormatting>
  <conditionalFormatting sqref="D105">
    <cfRule type="cellIs" dxfId="460" priority="80" operator="notEqual">
      <formula>$D$38</formula>
    </cfRule>
  </conditionalFormatting>
  <conditionalFormatting sqref="D106">
    <cfRule type="cellIs" dxfId="459" priority="81" operator="notEqual">
      <formula>$D$39</formula>
    </cfRule>
  </conditionalFormatting>
  <conditionalFormatting sqref="D107">
    <cfRule type="cellIs" dxfId="458" priority="82" operator="notEqual">
      <formula>$D$40</formula>
    </cfRule>
  </conditionalFormatting>
  <conditionalFormatting sqref="D108">
    <cfRule type="cellIs" dxfId="457" priority="83" operator="notEqual">
      <formula>$D$41</formula>
    </cfRule>
  </conditionalFormatting>
  <conditionalFormatting sqref="D109">
    <cfRule type="cellIs" dxfId="456" priority="74" operator="notEqual">
      <formula>$D$42</formula>
    </cfRule>
  </conditionalFormatting>
  <conditionalFormatting sqref="D110">
    <cfRule type="cellIs" dxfId="455" priority="64" operator="notEqual">
      <formula>$D$43</formula>
    </cfRule>
  </conditionalFormatting>
  <conditionalFormatting sqref="D111">
    <cfRule type="cellIs" dxfId="454" priority="65" operator="notEqual">
      <formula>$D$44</formula>
    </cfRule>
  </conditionalFormatting>
  <conditionalFormatting sqref="D112">
    <cfRule type="cellIs" dxfId="453" priority="66" operator="notEqual">
      <formula>$D$45</formula>
    </cfRule>
  </conditionalFormatting>
  <conditionalFormatting sqref="D113">
    <cfRule type="cellIs" dxfId="452" priority="67" operator="notEqual">
      <formula>$D$46</formula>
    </cfRule>
  </conditionalFormatting>
  <conditionalFormatting sqref="D114">
    <cfRule type="cellIs" dxfId="451" priority="68" operator="notEqual">
      <formula>$D$47</formula>
    </cfRule>
  </conditionalFormatting>
  <conditionalFormatting sqref="D115">
    <cfRule type="cellIs" dxfId="450" priority="69" operator="notEqual">
      <formula>$D$48</formula>
    </cfRule>
  </conditionalFormatting>
  <conditionalFormatting sqref="D116">
    <cfRule type="cellIs" dxfId="449" priority="70" operator="notEqual">
      <formula>$D$49</formula>
    </cfRule>
  </conditionalFormatting>
  <conditionalFormatting sqref="D117">
    <cfRule type="cellIs" dxfId="448" priority="71" operator="notEqual">
      <formula>$D$50</formula>
    </cfRule>
  </conditionalFormatting>
  <conditionalFormatting sqref="D118">
    <cfRule type="cellIs" dxfId="447" priority="72" operator="notEqual">
      <formula>$D$51</formula>
    </cfRule>
  </conditionalFormatting>
  <conditionalFormatting sqref="D119">
    <cfRule type="cellIs" dxfId="446" priority="73" operator="notEqual">
      <formula>$D$52</formula>
    </cfRule>
  </conditionalFormatting>
  <conditionalFormatting sqref="D120">
    <cfRule type="cellIs" dxfId="445" priority="51" operator="notEqual">
      <formula>$D$53</formula>
    </cfRule>
  </conditionalFormatting>
  <conditionalFormatting sqref="D121">
    <cfRule type="cellIs" dxfId="444" priority="52" operator="notEqual">
      <formula>$D$54</formula>
    </cfRule>
  </conditionalFormatting>
  <conditionalFormatting sqref="D122">
    <cfRule type="cellIs" dxfId="443" priority="53" operator="notEqual">
      <formula>$D$55</formula>
    </cfRule>
  </conditionalFormatting>
  <conditionalFormatting sqref="D123">
    <cfRule type="cellIs" dxfId="442" priority="54" operator="notEqual">
      <formula>$D$56</formula>
    </cfRule>
  </conditionalFormatting>
  <conditionalFormatting sqref="D124">
    <cfRule type="cellIs" dxfId="441" priority="55" operator="notEqual">
      <formula>$D$57</formula>
    </cfRule>
  </conditionalFormatting>
  <conditionalFormatting sqref="D125">
    <cfRule type="cellIs" dxfId="440" priority="56" operator="notEqual">
      <formula>$D$58</formula>
    </cfRule>
  </conditionalFormatting>
  <conditionalFormatting sqref="D126">
    <cfRule type="cellIs" dxfId="439" priority="57" operator="notEqual">
      <formula>$D$59</formula>
    </cfRule>
  </conditionalFormatting>
  <conditionalFormatting sqref="D127">
    <cfRule type="cellIs" dxfId="438" priority="58" operator="notEqual">
      <formula>$D$60</formula>
    </cfRule>
  </conditionalFormatting>
  <conditionalFormatting sqref="D128">
    <cfRule type="cellIs" dxfId="437" priority="59" operator="notEqual">
      <formula>$D$61</formula>
    </cfRule>
  </conditionalFormatting>
  <conditionalFormatting sqref="D129">
    <cfRule type="cellIs" dxfId="436" priority="60" operator="notEqual">
      <formula>$D$62</formula>
    </cfRule>
  </conditionalFormatting>
  <conditionalFormatting sqref="D130">
    <cfRule type="cellIs" dxfId="435" priority="61" operator="notEqual">
      <formula>$D$63</formula>
    </cfRule>
  </conditionalFormatting>
  <conditionalFormatting sqref="D131">
    <cfRule type="cellIs" dxfId="434" priority="62" operator="notEqual">
      <formula>$D$64</formula>
    </cfRule>
  </conditionalFormatting>
  <conditionalFormatting sqref="D132">
    <cfRule type="cellIs" dxfId="433" priority="63" operator="notEqual">
      <formula>$D$65</formula>
    </cfRule>
  </conditionalFormatting>
  <conditionalFormatting sqref="D133">
    <cfRule type="cellIs" dxfId="432" priority="241" operator="notEqual">
      <formula>$D$66</formula>
    </cfRule>
  </conditionalFormatting>
  <conditionalFormatting sqref="F1">
    <cfRule type="cellIs" dxfId="431" priority="16" operator="notEqual">
      <formula>$F$21</formula>
    </cfRule>
  </conditionalFormatting>
  <conditionalFormatting sqref="F74">
    <cfRule type="cellIs" dxfId="430" priority="239" operator="notEqual">
      <formula>$F$7</formula>
    </cfRule>
  </conditionalFormatting>
  <conditionalFormatting sqref="F75">
    <cfRule type="cellIs" dxfId="429" priority="238" operator="notEqual">
      <formula>$F$8</formula>
    </cfRule>
  </conditionalFormatting>
  <conditionalFormatting sqref="F76">
    <cfRule type="cellIs" dxfId="428" priority="237" operator="notEqual">
      <formula>$F$9</formula>
    </cfRule>
  </conditionalFormatting>
  <conditionalFormatting sqref="F77">
    <cfRule type="cellIs" dxfId="427" priority="236" operator="notEqual">
      <formula>$F$10</formula>
    </cfRule>
  </conditionalFormatting>
  <conditionalFormatting sqref="F78">
    <cfRule type="cellIs" dxfId="426" priority="235" operator="notEqual">
      <formula>$F$11</formula>
    </cfRule>
  </conditionalFormatting>
  <conditionalFormatting sqref="F79">
    <cfRule type="cellIs" dxfId="425" priority="234" operator="notEqual">
      <formula>$F$12</formula>
    </cfRule>
  </conditionalFormatting>
  <conditionalFormatting sqref="F80">
    <cfRule type="cellIs" dxfId="424" priority="233" operator="notEqual">
      <formula>$F$13</formula>
    </cfRule>
  </conditionalFormatting>
  <conditionalFormatting sqref="F81">
    <cfRule type="cellIs" dxfId="423" priority="232" operator="notEqual">
      <formula>$F$14</formula>
    </cfRule>
  </conditionalFormatting>
  <conditionalFormatting sqref="F82">
    <cfRule type="cellIs" dxfId="422" priority="231" operator="notEqual">
      <formula>$F$15</formula>
    </cfRule>
  </conditionalFormatting>
  <conditionalFormatting sqref="F83">
    <cfRule type="cellIs" dxfId="421" priority="230" operator="notEqual">
      <formula>$F$16</formula>
    </cfRule>
  </conditionalFormatting>
  <conditionalFormatting sqref="F84">
    <cfRule type="cellIs" dxfId="420" priority="229" operator="notEqual">
      <formula>$F$17</formula>
    </cfRule>
  </conditionalFormatting>
  <conditionalFormatting sqref="F85">
    <cfRule type="cellIs" dxfId="419" priority="228" operator="notEqual">
      <formula>$F$18</formula>
    </cfRule>
  </conditionalFormatting>
  <conditionalFormatting sqref="F86">
    <cfRule type="cellIs" dxfId="418" priority="227" operator="notEqual">
      <formula>$F$19</formula>
    </cfRule>
  </conditionalFormatting>
  <conditionalFormatting sqref="F87">
    <cfRule type="cellIs" dxfId="417" priority="226" operator="notEqual">
      <formula>$F$20</formula>
    </cfRule>
  </conditionalFormatting>
  <conditionalFormatting sqref="F88">
    <cfRule type="cellIs" dxfId="416" priority="49" operator="notEqual">
      <formula>$F$21</formula>
    </cfRule>
  </conditionalFormatting>
  <conditionalFormatting sqref="F89">
    <cfRule type="cellIs" dxfId="415" priority="50" operator="notEqual">
      <formula>$F$22</formula>
    </cfRule>
  </conditionalFormatting>
  <conditionalFormatting sqref="F90">
    <cfRule type="cellIs" dxfId="414" priority="39" operator="notEqual">
      <formula>$F$23</formula>
    </cfRule>
  </conditionalFormatting>
  <conditionalFormatting sqref="F91">
    <cfRule type="cellIs" dxfId="413" priority="40" operator="notEqual">
      <formula>$F$24</formula>
    </cfRule>
  </conditionalFormatting>
  <conditionalFormatting sqref="F92">
    <cfRule type="cellIs" dxfId="412" priority="41" operator="notEqual">
      <formula>$F$25</formula>
    </cfRule>
  </conditionalFormatting>
  <conditionalFormatting sqref="F93">
    <cfRule type="cellIs" dxfId="411" priority="42" operator="notEqual">
      <formula>$F$26</formula>
    </cfRule>
  </conditionalFormatting>
  <conditionalFormatting sqref="F94">
    <cfRule type="cellIs" dxfId="410" priority="43" operator="notEqual">
      <formula>$F$27</formula>
    </cfRule>
  </conditionalFormatting>
  <conditionalFormatting sqref="F95">
    <cfRule type="cellIs" dxfId="409" priority="44" operator="notEqual">
      <formula>$F$28</formula>
    </cfRule>
  </conditionalFormatting>
  <conditionalFormatting sqref="F96">
    <cfRule type="cellIs" dxfId="408" priority="45" operator="notEqual">
      <formula>$F$29</formula>
    </cfRule>
  </conditionalFormatting>
  <conditionalFormatting sqref="F97">
    <cfRule type="cellIs" dxfId="407" priority="46" operator="notEqual">
      <formula>$F$30</formula>
    </cfRule>
  </conditionalFormatting>
  <conditionalFormatting sqref="F98">
    <cfRule type="cellIs" dxfId="406" priority="47" operator="notEqual">
      <formula>$F$31</formula>
    </cfRule>
  </conditionalFormatting>
  <conditionalFormatting sqref="F99">
    <cfRule type="cellIs" dxfId="405" priority="48" operator="notEqual">
      <formula>$F$32</formula>
    </cfRule>
  </conditionalFormatting>
  <conditionalFormatting sqref="F100">
    <cfRule type="cellIs" dxfId="404" priority="29" operator="notEqual">
      <formula>$F$33</formula>
    </cfRule>
  </conditionalFormatting>
  <conditionalFormatting sqref="F101">
    <cfRule type="cellIs" dxfId="403" priority="30" operator="notEqual">
      <formula>$F$34</formula>
    </cfRule>
  </conditionalFormatting>
  <conditionalFormatting sqref="F102">
    <cfRule type="cellIs" dxfId="402" priority="31" operator="notEqual">
      <formula>$F$35</formula>
    </cfRule>
  </conditionalFormatting>
  <conditionalFormatting sqref="F103">
    <cfRule type="cellIs" dxfId="401" priority="1" operator="notEqual">
      <formula>$F$36</formula>
    </cfRule>
  </conditionalFormatting>
  <conditionalFormatting sqref="F104">
    <cfRule type="cellIs" dxfId="400" priority="32" operator="notEqual">
      <formula>$F$37</formula>
    </cfRule>
  </conditionalFormatting>
  <conditionalFormatting sqref="F105">
    <cfRule type="cellIs" dxfId="399" priority="33" operator="notEqual">
      <formula>$F$38</formula>
    </cfRule>
  </conditionalFormatting>
  <conditionalFormatting sqref="F106">
    <cfRule type="cellIs" dxfId="398" priority="35" operator="notEqual">
      <formula>$F$39</formula>
    </cfRule>
  </conditionalFormatting>
  <conditionalFormatting sqref="F107">
    <cfRule type="cellIs" dxfId="397" priority="36" operator="notEqual">
      <formula>$F$40</formula>
    </cfRule>
  </conditionalFormatting>
  <conditionalFormatting sqref="F108">
    <cfRule type="cellIs" dxfId="396" priority="37" operator="notEqual">
      <formula>$F$41</formula>
    </cfRule>
  </conditionalFormatting>
  <conditionalFormatting sqref="F109">
    <cfRule type="cellIs" dxfId="395" priority="38" operator="notEqual">
      <formula>$F$42</formula>
    </cfRule>
  </conditionalFormatting>
  <conditionalFormatting sqref="F110">
    <cfRule type="cellIs" dxfId="394" priority="19" operator="notEqual">
      <formula>$F$43</formula>
    </cfRule>
  </conditionalFormatting>
  <conditionalFormatting sqref="F111">
    <cfRule type="cellIs" dxfId="393" priority="20" operator="notEqual">
      <formula>$F$44</formula>
    </cfRule>
  </conditionalFormatting>
  <conditionalFormatting sqref="F112">
    <cfRule type="cellIs" dxfId="392" priority="21" operator="notEqual">
      <formula>$F$45</formula>
    </cfRule>
  </conditionalFormatting>
  <conditionalFormatting sqref="F113">
    <cfRule type="cellIs" dxfId="391" priority="22" operator="notEqual">
      <formula>$F$46</formula>
    </cfRule>
  </conditionalFormatting>
  <conditionalFormatting sqref="F114">
    <cfRule type="cellIs" dxfId="390" priority="23" operator="notEqual">
      <formula>$F$47</formula>
    </cfRule>
  </conditionalFormatting>
  <conditionalFormatting sqref="F115">
    <cfRule type="cellIs" dxfId="389" priority="24" operator="notEqual">
      <formula>$F$48</formula>
    </cfRule>
  </conditionalFormatting>
  <conditionalFormatting sqref="F116">
    <cfRule type="cellIs" dxfId="388" priority="25" operator="notEqual">
      <formula>$F$49</formula>
    </cfRule>
  </conditionalFormatting>
  <conditionalFormatting sqref="F117">
    <cfRule type="cellIs" dxfId="387" priority="26" operator="notEqual">
      <formula>$F$50</formula>
    </cfRule>
  </conditionalFormatting>
  <conditionalFormatting sqref="F118">
    <cfRule type="cellIs" dxfId="386" priority="27" operator="notEqual">
      <formula>$F$51</formula>
    </cfRule>
  </conditionalFormatting>
  <conditionalFormatting sqref="F119">
    <cfRule type="cellIs" dxfId="385" priority="28" operator="notEqual">
      <formula>$F$52</formula>
    </cfRule>
  </conditionalFormatting>
  <conditionalFormatting sqref="F120">
    <cfRule type="cellIs" dxfId="384" priority="225" operator="notEqual">
      <formula>$F$53</formula>
    </cfRule>
  </conditionalFormatting>
  <conditionalFormatting sqref="F121">
    <cfRule type="cellIs" dxfId="383" priority="7" operator="notEqual">
      <formula>$F$54</formula>
    </cfRule>
  </conditionalFormatting>
  <conditionalFormatting sqref="F122">
    <cfRule type="cellIs" dxfId="382" priority="8" operator="notEqual">
      <formula>$F$55</formula>
    </cfRule>
  </conditionalFormatting>
  <conditionalFormatting sqref="F123">
    <cfRule type="cellIs" dxfId="381" priority="9" operator="notEqual">
      <formula>$F$56</formula>
    </cfRule>
  </conditionalFormatting>
  <conditionalFormatting sqref="F124">
    <cfRule type="cellIs" dxfId="380" priority="10" operator="notEqual">
      <formula>$F$57</formula>
    </cfRule>
  </conditionalFormatting>
  <conditionalFormatting sqref="F125">
    <cfRule type="cellIs" dxfId="379" priority="11" operator="notEqual">
      <formula>$F$58</formula>
    </cfRule>
  </conditionalFormatting>
  <conditionalFormatting sqref="F126">
    <cfRule type="cellIs" dxfId="378" priority="12" operator="notEqual">
      <formula>$F$59</formula>
    </cfRule>
  </conditionalFormatting>
  <conditionalFormatting sqref="F127">
    <cfRule type="cellIs" dxfId="377" priority="13" operator="notEqual">
      <formula>$F$60</formula>
    </cfRule>
  </conditionalFormatting>
  <conditionalFormatting sqref="F128">
    <cfRule type="cellIs" dxfId="376" priority="14" operator="notEqual">
      <formula>$F$61</formula>
    </cfRule>
  </conditionalFormatting>
  <conditionalFormatting sqref="F129">
    <cfRule type="cellIs" dxfId="375" priority="2" operator="notEqual">
      <formula>$F$62</formula>
    </cfRule>
  </conditionalFormatting>
  <conditionalFormatting sqref="F130">
    <cfRule type="cellIs" dxfId="374" priority="3" operator="notEqual">
      <formula>$F$63</formula>
    </cfRule>
  </conditionalFormatting>
  <conditionalFormatting sqref="F131">
    <cfRule type="cellIs" dxfId="373" priority="4" operator="notEqual">
      <formula>$F$64</formula>
    </cfRule>
  </conditionalFormatting>
  <conditionalFormatting sqref="F132">
    <cfRule type="cellIs" dxfId="372" priority="5" operator="notEqual">
      <formula>$F$65</formula>
    </cfRule>
  </conditionalFormatting>
  <conditionalFormatting sqref="F133">
    <cfRule type="cellIs" dxfId="371" priority="15" operator="notEqual">
      <formula>$F$66</formula>
    </cfRule>
  </conditionalFormatting>
  <conditionalFormatting sqref="G7:H66">
    <cfRule type="cellIs" dxfId="370" priority="219" operator="between">
      <formula>$M$10</formula>
      <formula>$M$11</formula>
    </cfRule>
    <cfRule type="cellIs" dxfId="369" priority="218" operator="greaterThan">
      <formula>$M$12</formula>
    </cfRule>
    <cfRule type="cellIs" dxfId="368" priority="220" operator="between">
      <formula>$M$9</formula>
      <formula>$M$10</formula>
    </cfRule>
    <cfRule type="cellIs" dxfId="367" priority="221" operator="between">
      <formula>$M$8</formula>
      <formula>$M$9</formula>
    </cfRule>
    <cfRule type="cellIs" dxfId="366" priority="223" operator="lessThan">
      <formula>$M$7</formula>
    </cfRule>
    <cfRule type="cellIs" dxfId="365" priority="222" operator="between">
      <formula>$M$7</formula>
      <formula>$M$8</formula>
    </cfRule>
  </conditionalFormatting>
  <conditionalFormatting sqref="G67:H67">
    <cfRule type="cellIs" dxfId="364" priority="210" operator="between">
      <formula>$M$7</formula>
      <formula>$M$8</formula>
    </cfRule>
    <cfRule type="cellIs" dxfId="363" priority="211" operator="lessThan">
      <formula>$M$7</formula>
    </cfRule>
    <cfRule type="cellIs" dxfId="362" priority="208" operator="between">
      <formula>$M$9</formula>
      <formula>$M$10</formula>
    </cfRule>
    <cfRule type="cellIs" dxfId="361" priority="207" operator="between">
      <formula>$M$10</formula>
      <formula>$M$11</formula>
    </cfRule>
    <cfRule type="cellIs" dxfId="360" priority="209" operator="between">
      <formula>$M$8</formula>
      <formula>$M$9</formula>
    </cfRule>
    <cfRule type="cellIs" dxfId="359" priority="206" operator="greaterThan">
      <formula>$M$12</formula>
    </cfRule>
  </conditionalFormatting>
  <conditionalFormatting sqref="G74:H133">
    <cfRule type="cellIs" dxfId="358" priority="212" operator="greaterThan">
      <formula>$M$12</formula>
    </cfRule>
    <cfRule type="cellIs" dxfId="357" priority="213" operator="between">
      <formula>$M$10</formula>
      <formula>$M$11</formula>
    </cfRule>
    <cfRule type="cellIs" dxfId="356" priority="214" operator="between">
      <formula>$M$9</formula>
      <formula>$M$10</formula>
    </cfRule>
    <cfRule type="cellIs" dxfId="355" priority="215" operator="between">
      <formula>$M$8</formula>
      <formula>$M$9</formula>
    </cfRule>
    <cfRule type="cellIs" dxfId="354" priority="216" operator="between">
      <formula>$M$7</formula>
      <formula>$M$8</formula>
    </cfRule>
    <cfRule type="cellIs" dxfId="353" priority="217" operator="lessThan">
      <formula>$M$7</formula>
    </cfRule>
  </conditionalFormatting>
  <conditionalFormatting sqref="G134:H134">
    <cfRule type="cellIs" dxfId="352" priority="205" operator="lessThan">
      <formula>$M$7</formula>
    </cfRule>
    <cfRule type="cellIs" dxfId="351" priority="204" operator="between">
      <formula>$M$7</formula>
      <formula>$M$8</formula>
    </cfRule>
    <cfRule type="cellIs" dxfId="350" priority="203" operator="between">
      <formula>$M$8</formula>
      <formula>$M$9</formula>
    </cfRule>
    <cfRule type="cellIs" dxfId="349" priority="202" operator="between">
      <formula>$M$9</formula>
      <formula>$M$10</formula>
    </cfRule>
    <cfRule type="cellIs" dxfId="348" priority="201" operator="between">
      <formula>$M$10</formula>
      <formula>$M$11</formula>
    </cfRule>
    <cfRule type="cellIs" dxfId="347" priority="200" operator="greaterThan">
      <formula>$M$12</formula>
    </cfRule>
  </conditionalFormatting>
  <pageMargins left="0.7" right="0.7" top="0.78740157499999996" bottom="0.78740157499999996"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78B893EB-2AB6-4F75-812B-EA5FCCB27C2C}">
          <x14:formula1>
            <xm:f>Laender!$A$4:$A$174</xm:f>
          </x14:formula1>
          <xm:sqref>D74:D133 D7:D66</xm:sqref>
        </x14:dataValidation>
        <x14:dataValidation type="list" allowBlank="1" showInputMessage="1" showErrorMessage="1" xr:uid="{E3CCF536-EE00-4398-983D-6806DF7FBA28}">
          <x14:formula1>
            <xm:f>Zutatenübersicht!$A$2:$A$222</xm:f>
          </x14:formula1>
          <xm:sqref>C7:C66 C74:C133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053D-8EEB-4E43-8FC8-0B1EFAADDD39}">
  <sheetPr>
    <tabColor theme="5" tint="-0.249977111117893"/>
  </sheetPr>
  <dimension ref="A1:I23"/>
  <sheetViews>
    <sheetView workbookViewId="0">
      <selection activeCell="E5" sqref="E5"/>
    </sheetView>
  </sheetViews>
  <sheetFormatPr baseColWidth="10" defaultColWidth="11.4609375" defaultRowHeight="14.6" x14ac:dyDescent="0.4"/>
  <cols>
    <col min="1" max="1" width="11.4609375" style="430"/>
    <col min="2" max="2" width="22.3046875" style="430" customWidth="1"/>
    <col min="3" max="3" width="17.4609375" style="430" customWidth="1"/>
    <col min="4" max="4" width="13.07421875" style="430" customWidth="1"/>
    <col min="5" max="5" width="20.3046875" style="430" customWidth="1"/>
    <col min="6" max="16384" width="11.4609375" style="430"/>
  </cols>
  <sheetData>
    <row r="1" spans="1:9" ht="17.600000000000001" x14ac:dyDescent="0.4">
      <c r="A1" s="428"/>
      <c r="B1" s="450" t="s">
        <v>27</v>
      </c>
      <c r="C1" s="450"/>
      <c r="D1" s="450"/>
      <c r="E1" s="450"/>
      <c r="F1" s="450"/>
      <c r="G1" s="450"/>
      <c r="H1" s="429"/>
      <c r="I1" s="429"/>
    </row>
    <row r="2" spans="1:9" ht="15" thickBot="1" x14ac:dyDescent="0.45"/>
    <row r="3" spans="1:9" ht="15" thickBot="1" x14ac:dyDescent="0.45">
      <c r="B3" s="445" t="s">
        <v>28</v>
      </c>
      <c r="C3" s="431" t="s">
        <v>161</v>
      </c>
      <c r="D3" s="432"/>
      <c r="E3" s="432"/>
      <c r="F3" s="432"/>
      <c r="G3" s="432"/>
      <c r="H3" s="432"/>
      <c r="I3" s="433"/>
    </row>
    <row r="4" spans="1:9" ht="15" thickBot="1" x14ac:dyDescent="0.45"/>
    <row r="5" spans="1:9" ht="28.75" thickBot="1" x14ac:dyDescent="0.45">
      <c r="B5" s="446" t="s">
        <v>30</v>
      </c>
      <c r="C5" s="447" t="s">
        <v>31</v>
      </c>
      <c r="D5" s="448" t="s">
        <v>32</v>
      </c>
      <c r="E5" s="449" t="s">
        <v>33</v>
      </c>
    </row>
    <row r="6" spans="1:9" x14ac:dyDescent="0.4">
      <c r="B6" s="434"/>
      <c r="C6" s="435"/>
      <c r="D6" s="436"/>
      <c r="E6" s="451" t="e">
        <f t="shared" ref="E6:E18" si="0">C6/$D$6*1000</f>
        <v>#DIV/0!</v>
      </c>
      <c r="H6" s="437"/>
    </row>
    <row r="7" spans="1:9" ht="15" thickBot="1" x14ac:dyDescent="0.45">
      <c r="B7" s="434"/>
      <c r="C7" s="438"/>
      <c r="D7" s="439"/>
      <c r="E7" s="452" t="e">
        <f t="shared" si="0"/>
        <v>#DIV/0!</v>
      </c>
      <c r="H7" s="437"/>
    </row>
    <row r="8" spans="1:9" x14ac:dyDescent="0.4">
      <c r="B8" s="434"/>
      <c r="C8" s="440"/>
      <c r="E8" s="452" t="e">
        <f>C8/$D$6*1000</f>
        <v>#DIV/0!</v>
      </c>
      <c r="H8" s="437"/>
    </row>
    <row r="9" spans="1:9" x14ac:dyDescent="0.4">
      <c r="B9" s="434"/>
      <c r="C9" s="440"/>
      <c r="E9" s="452" t="e">
        <f t="shared" si="0"/>
        <v>#DIV/0!</v>
      </c>
      <c r="H9" s="437"/>
    </row>
    <row r="10" spans="1:9" x14ac:dyDescent="0.4">
      <c r="B10" s="434"/>
      <c r="C10" s="440"/>
      <c r="E10" s="452" t="e">
        <f>C10/$D$6*1000</f>
        <v>#DIV/0!</v>
      </c>
      <c r="H10" s="437"/>
    </row>
    <row r="11" spans="1:9" x14ac:dyDescent="0.4">
      <c r="B11" s="434"/>
      <c r="C11" s="440"/>
      <c r="E11" s="452" t="e">
        <f>C11/$D$6*1000</f>
        <v>#DIV/0!</v>
      </c>
      <c r="H11" s="437"/>
    </row>
    <row r="12" spans="1:9" x14ac:dyDescent="0.4">
      <c r="B12" s="434"/>
      <c r="C12" s="440"/>
      <c r="E12" s="452" t="e">
        <f t="shared" si="0"/>
        <v>#DIV/0!</v>
      </c>
      <c r="H12" s="437"/>
    </row>
    <row r="13" spans="1:9" x14ac:dyDescent="0.4">
      <c r="B13" s="434"/>
      <c r="C13" s="440"/>
      <c r="E13" s="452" t="e">
        <f>C13/$D$6*1000</f>
        <v>#DIV/0!</v>
      </c>
      <c r="H13" s="437"/>
    </row>
    <row r="14" spans="1:9" x14ac:dyDescent="0.4">
      <c r="B14" s="434"/>
      <c r="C14" s="440"/>
      <c r="E14" s="452" t="e">
        <f t="shared" si="0"/>
        <v>#DIV/0!</v>
      </c>
      <c r="H14" s="437"/>
    </row>
    <row r="15" spans="1:9" x14ac:dyDescent="0.4">
      <c r="B15" s="434"/>
      <c r="C15" s="440"/>
      <c r="E15" s="452" t="e">
        <f t="shared" si="0"/>
        <v>#DIV/0!</v>
      </c>
      <c r="H15" s="437"/>
    </row>
    <row r="16" spans="1:9" x14ac:dyDescent="0.4">
      <c r="B16" s="434"/>
      <c r="C16" s="440"/>
      <c r="E16" s="452" t="e">
        <f t="shared" si="0"/>
        <v>#DIV/0!</v>
      </c>
      <c r="H16" s="437"/>
    </row>
    <row r="17" spans="2:8" x14ac:dyDescent="0.4">
      <c r="B17" s="434"/>
      <c r="C17" s="440"/>
      <c r="E17" s="452" t="e">
        <f t="shared" si="0"/>
        <v>#DIV/0!</v>
      </c>
      <c r="H17" s="437"/>
    </row>
    <row r="18" spans="2:8" x14ac:dyDescent="0.4">
      <c r="B18" s="434"/>
      <c r="C18" s="440"/>
      <c r="E18" s="452" t="e">
        <f t="shared" si="0"/>
        <v>#DIV/0!</v>
      </c>
      <c r="H18" s="437"/>
    </row>
    <row r="19" spans="2:8" x14ac:dyDescent="0.4">
      <c r="B19" s="441"/>
      <c r="C19" s="440"/>
      <c r="E19" s="452" t="e">
        <f t="shared" ref="E19:E22" si="1">C19/$D$6*1000</f>
        <v>#DIV/0!</v>
      </c>
    </row>
    <row r="20" spans="2:8" x14ac:dyDescent="0.4">
      <c r="B20" s="441"/>
      <c r="C20" s="440"/>
      <c r="E20" s="452" t="e">
        <f t="shared" si="1"/>
        <v>#DIV/0!</v>
      </c>
    </row>
    <row r="21" spans="2:8" x14ac:dyDescent="0.4">
      <c r="B21" s="441"/>
      <c r="C21" s="440"/>
      <c r="E21" s="452" t="e">
        <f t="shared" si="1"/>
        <v>#DIV/0!</v>
      </c>
    </row>
    <row r="22" spans="2:8" ht="15" thickBot="1" x14ac:dyDescent="0.45">
      <c r="B22" s="442"/>
      <c r="C22" s="443"/>
      <c r="D22" s="444"/>
      <c r="E22" s="452" t="e">
        <f t="shared" si="1"/>
        <v>#DIV/0!</v>
      </c>
    </row>
    <row r="23" spans="2:8" ht="15" thickBot="1" x14ac:dyDescent="0.45">
      <c r="B23" s="454" t="s">
        <v>47</v>
      </c>
      <c r="C23" s="455"/>
      <c r="D23" s="455"/>
      <c r="E23" s="453" t="e">
        <f>SUM(E6:E22)</f>
        <v>#DIV/0!</v>
      </c>
    </row>
  </sheetData>
  <sheetProtection algorithmName="SHA-512" hashValue="tuG1CEawjVMBZ+8DAIDCGnr33HoNefRopEDmMYW2u0+JPgLrZqVlfmldeTj1zZkXYRRbtiPlAvf4VPYPP7fp/A==" saltValue="hGtO3lp5lAX17d4IBgoWOg==" spinCount="100000" sheet="1" objects="1" scenarios="1"/>
  <mergeCells count="2">
    <mergeCell ref="B1:G1"/>
    <mergeCell ref="D6:D7"/>
  </mergeCells>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ADE58-425B-4958-88D6-B180C2BDE7B2}">
  <sheetPr>
    <tabColor theme="5" tint="-0.249977111117893"/>
  </sheetPr>
  <dimension ref="A1:T54"/>
  <sheetViews>
    <sheetView zoomScale="55" zoomScaleNormal="55" workbookViewId="0">
      <selection activeCell="B10" sqref="B10"/>
    </sheetView>
  </sheetViews>
  <sheetFormatPr baseColWidth="10" defaultColWidth="11.4609375" defaultRowHeight="14.6" x14ac:dyDescent="0.4"/>
  <cols>
    <col min="1" max="1" width="11.4609375" style="430"/>
    <col min="2" max="2" width="20.69140625" style="430" customWidth="1"/>
    <col min="3" max="3" width="13.3046875" style="430" customWidth="1"/>
    <col min="4" max="4" width="20" style="430" customWidth="1"/>
    <col min="5" max="5" width="36.84375" style="430" hidden="1" customWidth="1"/>
    <col min="6" max="6" width="20" style="430" customWidth="1"/>
    <col min="7" max="7" width="13.69140625" style="430" customWidth="1"/>
    <col min="8" max="8" width="11.4609375" style="430"/>
    <col min="9" max="9" width="22.84375" style="430" customWidth="1"/>
    <col min="10" max="10" width="4.3046875" style="430" customWidth="1"/>
    <col min="11" max="17" width="11.4609375" style="430"/>
    <col min="18" max="18" width="19.69140625" style="430" customWidth="1"/>
    <col min="19" max="19" width="21.84375" style="430" customWidth="1"/>
    <col min="20" max="20" width="23.07421875" style="430" customWidth="1"/>
    <col min="21" max="16384" width="11.4609375" style="430"/>
  </cols>
  <sheetData>
    <row r="1" spans="1:20" ht="17.600000000000001" x14ac:dyDescent="0.4">
      <c r="A1" s="456"/>
      <c r="B1" s="456"/>
      <c r="C1" s="526" t="s">
        <v>48</v>
      </c>
      <c r="D1" s="526"/>
      <c r="E1" s="526"/>
      <c r="F1" s="526"/>
      <c r="G1" s="526"/>
      <c r="H1" s="457"/>
      <c r="I1" s="457"/>
      <c r="J1" s="457"/>
      <c r="K1" s="457"/>
      <c r="L1" s="456"/>
      <c r="M1" s="456"/>
      <c r="N1" s="456"/>
      <c r="O1" s="456"/>
      <c r="P1" s="456"/>
      <c r="Q1" s="456"/>
      <c r="R1" s="428"/>
      <c r="S1" s="428"/>
      <c r="T1" s="428"/>
    </row>
    <row r="2" spans="1:20" ht="15" thickBot="1" x14ac:dyDescent="0.45">
      <c r="A2" s="458"/>
      <c r="B2" s="458"/>
      <c r="C2" s="458"/>
      <c r="D2" s="458"/>
      <c r="E2" s="458"/>
      <c r="F2" s="458"/>
      <c r="G2" s="458"/>
      <c r="H2" s="458"/>
      <c r="I2" s="458"/>
      <c r="J2" s="458"/>
      <c r="K2" s="458"/>
      <c r="L2" s="458"/>
      <c r="M2" s="458"/>
      <c r="N2" s="458"/>
      <c r="O2" s="458"/>
      <c r="P2" s="458"/>
      <c r="Q2" s="458"/>
    </row>
    <row r="3" spans="1:20" ht="15" thickBot="1" x14ac:dyDescent="0.45">
      <c r="A3" s="458"/>
      <c r="B3" s="527" t="s">
        <v>28</v>
      </c>
      <c r="C3" s="459" t="str">
        <f>'Blanko-Rezeptur'!C3</f>
        <v>[NAME]</v>
      </c>
      <c r="D3" s="460"/>
      <c r="E3" s="460"/>
      <c r="F3" s="460"/>
      <c r="G3" s="460"/>
      <c r="H3" s="460"/>
      <c r="I3" s="461"/>
      <c r="J3" s="458"/>
      <c r="N3" s="458"/>
      <c r="O3" s="458"/>
      <c r="P3" s="458"/>
      <c r="Q3" s="458"/>
      <c r="R3" s="474" t="s">
        <v>49</v>
      </c>
      <c r="S3" s="475"/>
      <c r="T3" s="476"/>
    </row>
    <row r="4" spans="1:20" ht="15" thickBot="1" x14ac:dyDescent="0.45">
      <c r="A4" s="458"/>
      <c r="B4" s="458"/>
      <c r="C4" s="458"/>
      <c r="D4" s="458"/>
      <c r="E4" s="458"/>
      <c r="F4" s="458"/>
      <c r="G4" s="458"/>
      <c r="H4" s="458"/>
      <c r="I4" s="458"/>
      <c r="J4" s="458"/>
      <c r="K4" s="458"/>
      <c r="L4" s="458"/>
      <c r="M4" s="458"/>
      <c r="N4" s="458"/>
      <c r="O4" s="458"/>
      <c r="P4" s="458"/>
      <c r="Q4" s="458"/>
      <c r="R4" s="477" t="s">
        <v>50</v>
      </c>
      <c r="S4" s="478"/>
      <c r="T4" s="479"/>
    </row>
    <row r="5" spans="1:20" ht="15" thickBot="1" x14ac:dyDescent="0.45">
      <c r="A5" s="458"/>
      <c r="B5" s="528" t="s">
        <v>51</v>
      </c>
      <c r="C5" s="529" t="s">
        <v>52</v>
      </c>
      <c r="D5" s="529" t="s">
        <v>53</v>
      </c>
      <c r="E5" s="530" t="s">
        <v>54</v>
      </c>
      <c r="F5" s="529" t="s">
        <v>33</v>
      </c>
      <c r="G5" s="531" t="s">
        <v>55</v>
      </c>
      <c r="H5" s="532"/>
      <c r="I5" s="533" t="s">
        <v>56</v>
      </c>
      <c r="J5" s="458"/>
      <c r="K5" s="458"/>
      <c r="L5" s="458"/>
      <c r="M5" s="458"/>
      <c r="N5" s="458"/>
      <c r="O5" s="458"/>
      <c r="P5" s="458"/>
      <c r="Q5" s="458"/>
      <c r="R5" s="480"/>
      <c r="S5" s="481"/>
      <c r="T5" s="482"/>
    </row>
    <row r="6" spans="1:20" ht="68.400000000000006" customHeight="1" thickBot="1" x14ac:dyDescent="0.45">
      <c r="A6" s="458"/>
      <c r="B6" s="534"/>
      <c r="C6" s="535"/>
      <c r="D6" s="535"/>
      <c r="E6" s="536"/>
      <c r="F6" s="535"/>
      <c r="G6" s="537" t="s">
        <v>57</v>
      </c>
      <c r="H6" s="537" t="s">
        <v>58</v>
      </c>
      <c r="I6" s="538"/>
      <c r="J6" s="458"/>
      <c r="K6" s="505" t="s">
        <v>59</v>
      </c>
      <c r="L6" s="506"/>
      <c r="M6" s="507"/>
      <c r="N6" s="458"/>
      <c r="O6" s="458"/>
      <c r="P6" s="458"/>
      <c r="Q6" s="458"/>
      <c r="R6" s="480"/>
      <c r="S6" s="481"/>
      <c r="T6" s="482"/>
    </row>
    <row r="7" spans="1:20" ht="15" thickBot="1" x14ac:dyDescent="0.45">
      <c r="A7" s="462"/>
      <c r="B7" s="463">
        <f>'Blanko-Rezeptur'!B6</f>
        <v>0</v>
      </c>
      <c r="C7" s="462" t="s">
        <v>115</v>
      </c>
      <c r="D7" s="464" t="s">
        <v>115</v>
      </c>
      <c r="E7" s="464" t="str">
        <f t="shared" ref="E7:E23" si="0">C7&amp;D7</f>
        <v>[weitere][weitere]</v>
      </c>
      <c r="F7" s="539" t="e">
        <f>'Blanko-Rezeptur'!E6</f>
        <v>#DIV/0!</v>
      </c>
      <c r="G7" s="540" t="e">
        <f>VLOOKUP(E7,Datensatz!$A$3:$H$10500,8,0)*F7*POWER(10,-6)</f>
        <v>#DIV/0!</v>
      </c>
      <c r="H7" s="540" t="e">
        <f t="shared" ref="H7:H23" si="1">G7*0.51</f>
        <v>#DIV/0!</v>
      </c>
      <c r="I7" s="541" t="e">
        <f t="shared" ref="I7:I21" si="2">G7/$G$24</f>
        <v>#DIV/0!</v>
      </c>
      <c r="J7" s="458"/>
      <c r="K7" s="508" t="s">
        <v>62</v>
      </c>
      <c r="L7" s="509" t="s">
        <v>63</v>
      </c>
      <c r="M7" s="510">
        <f>0.0000000000196/3</f>
        <v>6.5333333333333332E-12</v>
      </c>
      <c r="N7" s="458"/>
      <c r="O7" s="458"/>
      <c r="P7" s="458"/>
      <c r="Q7" s="458"/>
      <c r="R7" s="480"/>
      <c r="S7" s="481"/>
      <c r="T7" s="482"/>
    </row>
    <row r="8" spans="1:20" ht="15" thickBot="1" x14ac:dyDescent="0.45">
      <c r="A8" s="462"/>
      <c r="B8" s="463">
        <f>'Blanko-Rezeptur'!B7</f>
        <v>0</v>
      </c>
      <c r="C8" s="462" t="s">
        <v>115</v>
      </c>
      <c r="D8" s="464" t="s">
        <v>115</v>
      </c>
      <c r="E8" s="466" t="str">
        <f t="shared" si="0"/>
        <v>[weitere][weitere]</v>
      </c>
      <c r="F8" s="539" t="e">
        <f>'Blanko-Rezeptur'!E7</f>
        <v>#DIV/0!</v>
      </c>
      <c r="G8" s="540" t="e">
        <f>VLOOKUP(E8,Datensatz!$A$3:$H$10500,8,0)*F8*POWER(10,-6)</f>
        <v>#DIV/0!</v>
      </c>
      <c r="H8" s="540" t="e">
        <f t="shared" si="1"/>
        <v>#DIV/0!</v>
      </c>
      <c r="I8" s="541" t="e">
        <f t="shared" si="2"/>
        <v>#DIV/0!</v>
      </c>
      <c r="J8" s="458"/>
      <c r="K8" s="511" t="s">
        <v>64</v>
      </c>
      <c r="L8" s="512" t="s">
        <v>63</v>
      </c>
      <c r="M8" s="513">
        <f>M7*2.5</f>
        <v>1.6333333333333332E-11</v>
      </c>
      <c r="N8" s="458"/>
      <c r="O8" s="458"/>
      <c r="P8" s="458"/>
      <c r="Q8" s="458"/>
      <c r="R8" s="483"/>
      <c r="S8" s="484"/>
      <c r="T8" s="485"/>
    </row>
    <row r="9" spans="1:20" ht="15" thickBot="1" x14ac:dyDescent="0.45">
      <c r="A9" s="462"/>
      <c r="B9" s="463">
        <f>'Blanko-Rezeptur'!B8</f>
        <v>0</v>
      </c>
      <c r="C9" s="462" t="s">
        <v>115</v>
      </c>
      <c r="D9" s="464" t="s">
        <v>115</v>
      </c>
      <c r="E9" s="466" t="str">
        <f t="shared" si="0"/>
        <v>[weitere][weitere]</v>
      </c>
      <c r="F9" s="539" t="e">
        <f>'Blanko-Rezeptur'!E8</f>
        <v>#DIV/0!</v>
      </c>
      <c r="G9" s="540" t="e">
        <f>VLOOKUP(E9,Datensatz!$A$3:$H$10500,8,0)*F9*POWER(10,-6)</f>
        <v>#DIV/0!</v>
      </c>
      <c r="H9" s="540" t="e">
        <f t="shared" si="1"/>
        <v>#DIV/0!</v>
      </c>
      <c r="I9" s="541" t="e">
        <f t="shared" si="2"/>
        <v>#DIV/0!</v>
      </c>
      <c r="J9" s="458"/>
      <c r="K9" s="514" t="s">
        <v>67</v>
      </c>
      <c r="L9" s="515" t="s">
        <v>63</v>
      </c>
      <c r="M9" s="516">
        <f>M7*5</f>
        <v>3.2666666666666664E-11</v>
      </c>
      <c r="N9" s="458"/>
      <c r="O9" s="458"/>
      <c r="P9" s="458"/>
      <c r="Q9" s="458"/>
      <c r="R9" s="486" t="s">
        <v>68</v>
      </c>
      <c r="S9" s="487" t="s">
        <v>69</v>
      </c>
      <c r="T9" s="488" t="s">
        <v>70</v>
      </c>
    </row>
    <row r="10" spans="1:20" ht="15" thickBot="1" x14ac:dyDescent="0.45">
      <c r="A10" s="462"/>
      <c r="B10" s="463">
        <f>'Blanko-Rezeptur'!B9</f>
        <v>0</v>
      </c>
      <c r="C10" s="462" t="s">
        <v>115</v>
      </c>
      <c r="D10" s="464" t="s">
        <v>115</v>
      </c>
      <c r="E10" s="466" t="str">
        <f t="shared" si="0"/>
        <v>[weitere][weitere]</v>
      </c>
      <c r="F10" s="539" t="e">
        <f>'Blanko-Rezeptur'!E9</f>
        <v>#DIV/0!</v>
      </c>
      <c r="G10" s="540" t="e">
        <f>VLOOKUP(E10,Datensatz!$A$3:$H$10500,8,0)*F10*POWER(10,-6)</f>
        <v>#DIV/0!</v>
      </c>
      <c r="H10" s="540" t="e">
        <f t="shared" si="1"/>
        <v>#DIV/0!</v>
      </c>
      <c r="I10" s="541" t="e">
        <f t="shared" si="2"/>
        <v>#DIV/0!</v>
      </c>
      <c r="J10" s="458"/>
      <c r="K10" s="517" t="s">
        <v>73</v>
      </c>
      <c r="L10" s="518" t="s">
        <v>63</v>
      </c>
      <c r="M10" s="519">
        <f>M7*10</f>
        <v>6.5333333333333327E-11</v>
      </c>
      <c r="N10" s="458"/>
      <c r="O10" s="458"/>
      <c r="P10" s="458"/>
      <c r="Q10" s="458"/>
      <c r="R10" s="489"/>
      <c r="S10" s="490"/>
      <c r="T10" s="491"/>
    </row>
    <row r="11" spans="1:20" ht="15" thickBot="1" x14ac:dyDescent="0.45">
      <c r="A11" s="462"/>
      <c r="B11" s="463">
        <f>'Blanko-Rezeptur'!B10</f>
        <v>0</v>
      </c>
      <c r="C11" s="462" t="s">
        <v>115</v>
      </c>
      <c r="D11" s="464" t="s">
        <v>115</v>
      </c>
      <c r="E11" s="466" t="str">
        <f t="shared" si="0"/>
        <v>[weitere][weitere]</v>
      </c>
      <c r="F11" s="539" t="e">
        <f>'Blanko-Rezeptur'!E10</f>
        <v>#DIV/0!</v>
      </c>
      <c r="G11" s="540" t="e">
        <f>VLOOKUP(E11,Datensatz!$A$3:$H$10500,8,0)*F11*POWER(10,-6)</f>
        <v>#DIV/0!</v>
      </c>
      <c r="H11" s="540" t="e">
        <f t="shared" si="1"/>
        <v>#DIV/0!</v>
      </c>
      <c r="I11" s="541" t="e">
        <f t="shared" si="2"/>
        <v>#DIV/0!</v>
      </c>
      <c r="J11" s="458"/>
      <c r="K11" s="520" t="s">
        <v>75</v>
      </c>
      <c r="L11" s="521" t="s">
        <v>63</v>
      </c>
      <c r="M11" s="522">
        <f>M7*20</f>
        <v>1.3066666666666665E-10</v>
      </c>
      <c r="N11" s="458"/>
      <c r="O11" s="458"/>
      <c r="P11" s="458"/>
      <c r="Q11" s="458"/>
      <c r="R11" s="492" t="s">
        <v>76</v>
      </c>
      <c r="S11" s="493" t="s">
        <v>77</v>
      </c>
      <c r="T11" s="494" t="s">
        <v>78</v>
      </c>
    </row>
    <row r="12" spans="1:20" ht="15" thickBot="1" x14ac:dyDescent="0.45">
      <c r="A12" s="462"/>
      <c r="B12" s="463">
        <f>'Blanko-Rezeptur'!B11</f>
        <v>0</v>
      </c>
      <c r="C12" s="462" t="s">
        <v>115</v>
      </c>
      <c r="D12" s="464" t="s">
        <v>115</v>
      </c>
      <c r="E12" s="466" t="str">
        <f t="shared" si="0"/>
        <v>[weitere][weitere]</v>
      </c>
      <c r="F12" s="539" t="e">
        <f>'Blanko-Rezeptur'!E11</f>
        <v>#DIV/0!</v>
      </c>
      <c r="G12" s="540" t="e">
        <f>VLOOKUP(E12,Datensatz!$A$3:$H$10500,8,0)*F12*POWER(10,-6)</f>
        <v>#DIV/0!</v>
      </c>
      <c r="H12" s="540" t="e">
        <f t="shared" si="1"/>
        <v>#DIV/0!</v>
      </c>
      <c r="I12" s="541" t="e">
        <f t="shared" si="2"/>
        <v>#DIV/0!</v>
      </c>
      <c r="J12" s="458"/>
      <c r="K12" s="523" t="s">
        <v>81</v>
      </c>
      <c r="L12" s="524" t="s">
        <v>82</v>
      </c>
      <c r="M12" s="525">
        <f>M7*20</f>
        <v>1.3066666666666665E-10</v>
      </c>
      <c r="N12" s="458"/>
      <c r="O12" s="458"/>
      <c r="P12" s="458"/>
      <c r="Q12" s="458"/>
      <c r="R12" s="492" t="s">
        <v>83</v>
      </c>
      <c r="S12" s="493" t="s">
        <v>84</v>
      </c>
      <c r="T12" s="495" t="s">
        <v>85</v>
      </c>
    </row>
    <row r="13" spans="1:20" ht="15" thickBot="1" x14ac:dyDescent="0.45">
      <c r="A13" s="462"/>
      <c r="B13" s="463">
        <f>'Blanko-Rezeptur'!B12</f>
        <v>0</v>
      </c>
      <c r="C13" s="462" t="s">
        <v>115</v>
      </c>
      <c r="D13" s="464" t="s">
        <v>115</v>
      </c>
      <c r="E13" s="466" t="str">
        <f t="shared" si="0"/>
        <v>[weitere][weitere]</v>
      </c>
      <c r="F13" s="539" t="e">
        <f>'Blanko-Rezeptur'!E12</f>
        <v>#DIV/0!</v>
      </c>
      <c r="G13" s="540" t="e">
        <f>VLOOKUP(E13,Datensatz!$A$3:$H$10500,8,0)*F13*POWER(10,-6)</f>
        <v>#DIV/0!</v>
      </c>
      <c r="H13" s="540" t="e">
        <f t="shared" si="1"/>
        <v>#DIV/0!</v>
      </c>
      <c r="I13" s="541" t="e">
        <f t="shared" si="2"/>
        <v>#DIV/0!</v>
      </c>
      <c r="J13" s="458"/>
      <c r="K13" s="458"/>
      <c r="L13" s="458"/>
      <c r="M13" s="458"/>
      <c r="N13" s="458"/>
      <c r="O13" s="458"/>
      <c r="P13" s="458"/>
      <c r="Q13" s="458"/>
      <c r="R13" s="492" t="s">
        <v>88</v>
      </c>
      <c r="S13" s="493" t="s">
        <v>89</v>
      </c>
      <c r="T13" s="496"/>
    </row>
    <row r="14" spans="1:20" ht="15" thickBot="1" x14ac:dyDescent="0.45">
      <c r="A14" s="462"/>
      <c r="B14" s="463">
        <f>'Blanko-Rezeptur'!B13</f>
        <v>0</v>
      </c>
      <c r="C14" s="462" t="s">
        <v>115</v>
      </c>
      <c r="D14" s="464" t="s">
        <v>115</v>
      </c>
      <c r="E14" s="466" t="str">
        <f t="shared" si="0"/>
        <v>[weitere][weitere]</v>
      </c>
      <c r="F14" s="539" t="e">
        <f>'Blanko-Rezeptur'!E13</f>
        <v>#DIV/0!</v>
      </c>
      <c r="G14" s="540" t="e">
        <f>VLOOKUP(E14,Datensatz!$A$3:$H$10500,8,0)*F14*POWER(10,-6)</f>
        <v>#DIV/0!</v>
      </c>
      <c r="H14" s="540" t="e">
        <f t="shared" si="1"/>
        <v>#DIV/0!</v>
      </c>
      <c r="I14" s="541" t="e">
        <f t="shared" si="2"/>
        <v>#DIV/0!</v>
      </c>
      <c r="J14" s="458"/>
      <c r="K14" s="458"/>
      <c r="L14" s="458"/>
      <c r="M14" s="458"/>
      <c r="N14" s="458"/>
      <c r="O14" s="458"/>
      <c r="P14" s="458"/>
      <c r="Q14" s="458"/>
      <c r="R14" s="492" t="s">
        <v>92</v>
      </c>
      <c r="S14" s="493" t="s">
        <v>93</v>
      </c>
      <c r="T14" s="494" t="s">
        <v>94</v>
      </c>
    </row>
    <row r="15" spans="1:20" ht="15" thickBot="1" x14ac:dyDescent="0.45">
      <c r="A15" s="462"/>
      <c r="B15" s="463">
        <f>'Blanko-Rezeptur'!B14</f>
        <v>0</v>
      </c>
      <c r="C15" s="462" t="s">
        <v>115</v>
      </c>
      <c r="D15" s="464" t="s">
        <v>115</v>
      </c>
      <c r="E15" s="466" t="str">
        <f t="shared" si="0"/>
        <v>[weitere][weitere]</v>
      </c>
      <c r="F15" s="539" t="e">
        <f>'Blanko-Rezeptur'!E14</f>
        <v>#DIV/0!</v>
      </c>
      <c r="G15" s="540" t="e">
        <f>VLOOKUP(E15,Datensatz!$A$3:$H$10500,8,0)*F15*POWER(10,-6)</f>
        <v>#DIV/0!</v>
      </c>
      <c r="H15" s="540" t="e">
        <f t="shared" si="1"/>
        <v>#DIV/0!</v>
      </c>
      <c r="I15" s="541" t="e">
        <f t="shared" si="2"/>
        <v>#DIV/0!</v>
      </c>
      <c r="J15" s="458"/>
      <c r="K15" s="458"/>
      <c r="L15" s="458"/>
      <c r="M15" s="458"/>
      <c r="N15" s="458"/>
      <c r="O15" s="458"/>
      <c r="P15" s="458"/>
      <c r="Q15" s="458"/>
      <c r="R15" s="492" t="s">
        <v>96</v>
      </c>
      <c r="S15" s="493" t="s">
        <v>97</v>
      </c>
      <c r="T15" s="497" t="s">
        <v>98</v>
      </c>
    </row>
    <row r="16" spans="1:20" ht="15" thickBot="1" x14ac:dyDescent="0.45">
      <c r="A16" s="462"/>
      <c r="B16" s="463">
        <f>'Blanko-Rezeptur'!B15</f>
        <v>0</v>
      </c>
      <c r="C16" s="462" t="s">
        <v>115</v>
      </c>
      <c r="D16" s="464" t="s">
        <v>115</v>
      </c>
      <c r="E16" s="466" t="str">
        <f t="shared" si="0"/>
        <v>[weitere][weitere]</v>
      </c>
      <c r="F16" s="539" t="e">
        <f>'Blanko-Rezeptur'!E15</f>
        <v>#DIV/0!</v>
      </c>
      <c r="G16" s="540" t="e">
        <f>VLOOKUP(E16,Datensatz!$A$3:$H$10500,8,0)*F16*POWER(10,-6)</f>
        <v>#DIV/0!</v>
      </c>
      <c r="H16" s="540" t="e">
        <f t="shared" si="1"/>
        <v>#DIV/0!</v>
      </c>
      <c r="I16" s="541" t="e">
        <f t="shared" si="2"/>
        <v>#DIV/0!</v>
      </c>
      <c r="J16" s="458"/>
      <c r="K16" s="458"/>
      <c r="L16" s="458"/>
      <c r="M16" s="458"/>
      <c r="N16" s="458"/>
      <c r="O16" s="458"/>
      <c r="P16" s="458"/>
      <c r="Q16" s="458"/>
      <c r="R16" s="492" t="s">
        <v>100</v>
      </c>
      <c r="S16" s="493" t="s">
        <v>101</v>
      </c>
      <c r="T16" s="498" t="s">
        <v>102</v>
      </c>
    </row>
    <row r="17" spans="1:20" ht="15" thickBot="1" x14ac:dyDescent="0.45">
      <c r="A17" s="462"/>
      <c r="B17" s="463">
        <f>'Blanko-Rezeptur'!B16</f>
        <v>0</v>
      </c>
      <c r="C17" s="462" t="s">
        <v>115</v>
      </c>
      <c r="D17" s="464" t="s">
        <v>115</v>
      </c>
      <c r="E17" s="466" t="str">
        <f t="shared" si="0"/>
        <v>[weitere][weitere]</v>
      </c>
      <c r="F17" s="539" t="e">
        <f>'Blanko-Rezeptur'!E16</f>
        <v>#DIV/0!</v>
      </c>
      <c r="G17" s="540" t="e">
        <f>VLOOKUP(E17,Datensatz!$A$3:$H$10500,8,0)*F17*POWER(10,-6)</f>
        <v>#DIV/0!</v>
      </c>
      <c r="H17" s="540" t="e">
        <f t="shared" si="1"/>
        <v>#DIV/0!</v>
      </c>
      <c r="I17" s="541" t="e">
        <f t="shared" si="2"/>
        <v>#DIV/0!</v>
      </c>
      <c r="J17" s="458"/>
      <c r="K17" s="458"/>
      <c r="L17" s="458"/>
      <c r="M17" s="458"/>
      <c r="N17" s="458"/>
      <c r="O17" s="458"/>
      <c r="P17" s="458"/>
      <c r="Q17" s="458"/>
      <c r="R17" s="492" t="s">
        <v>104</v>
      </c>
      <c r="S17" s="493" t="s">
        <v>105</v>
      </c>
      <c r="T17" s="499" t="s">
        <v>106</v>
      </c>
    </row>
    <row r="18" spans="1:20" ht="15" thickBot="1" x14ac:dyDescent="0.45">
      <c r="A18" s="462"/>
      <c r="B18" s="463">
        <f>'Blanko-Rezeptur'!B17</f>
        <v>0</v>
      </c>
      <c r="C18" s="462" t="s">
        <v>115</v>
      </c>
      <c r="D18" s="464" t="s">
        <v>115</v>
      </c>
      <c r="E18" s="466" t="str">
        <f t="shared" si="0"/>
        <v>[weitere][weitere]</v>
      </c>
      <c r="F18" s="539" t="e">
        <f>'Blanko-Rezeptur'!E17</f>
        <v>#DIV/0!</v>
      </c>
      <c r="G18" s="540" t="e">
        <f>VLOOKUP(E18,Datensatz!$A$3:$H$10500,8,0)*F18*POWER(10,-6)</f>
        <v>#DIV/0!</v>
      </c>
      <c r="H18" s="540" t="e">
        <f t="shared" si="1"/>
        <v>#DIV/0!</v>
      </c>
      <c r="I18" s="541" t="e">
        <f t="shared" si="2"/>
        <v>#DIV/0!</v>
      </c>
      <c r="J18" s="458"/>
      <c r="K18" s="458"/>
      <c r="L18" s="458"/>
      <c r="M18" s="458"/>
      <c r="N18" s="458"/>
      <c r="O18" s="458"/>
      <c r="P18" s="458"/>
      <c r="Q18" s="458"/>
      <c r="R18" s="492" t="s">
        <v>35</v>
      </c>
      <c r="S18" s="493" t="s">
        <v>107</v>
      </c>
      <c r="T18" s="499" t="s">
        <v>108</v>
      </c>
    </row>
    <row r="19" spans="1:20" ht="15" thickBot="1" x14ac:dyDescent="0.45">
      <c r="A19" s="462"/>
      <c r="B19" s="463">
        <f>'Blanko-Rezeptur'!B18</f>
        <v>0</v>
      </c>
      <c r="C19" s="462" t="s">
        <v>115</v>
      </c>
      <c r="D19" s="464" t="s">
        <v>115</v>
      </c>
      <c r="E19" s="466" t="str">
        <f t="shared" si="0"/>
        <v>[weitere][weitere]</v>
      </c>
      <c r="F19" s="539" t="e">
        <f>'Blanko-Rezeptur'!E18</f>
        <v>#DIV/0!</v>
      </c>
      <c r="G19" s="540" t="e">
        <f>VLOOKUP(E19,Datensatz!$A$3:$H$10500,8,0)*F19*POWER(10,-6)</f>
        <v>#DIV/0!</v>
      </c>
      <c r="H19" s="540" t="e">
        <f t="shared" si="1"/>
        <v>#DIV/0!</v>
      </c>
      <c r="I19" s="541" t="e">
        <f t="shared" si="2"/>
        <v>#DIV/0!</v>
      </c>
      <c r="J19" s="458"/>
      <c r="K19" s="458"/>
      <c r="L19" s="458"/>
      <c r="M19" s="458"/>
      <c r="N19" s="458"/>
      <c r="O19" s="458"/>
      <c r="P19" s="458"/>
      <c r="Q19" s="458"/>
      <c r="R19" s="492" t="s">
        <v>109</v>
      </c>
      <c r="S19" s="493" t="s">
        <v>110</v>
      </c>
      <c r="T19" s="499" t="s">
        <v>111</v>
      </c>
    </row>
    <row r="20" spans="1:20" ht="15" thickBot="1" x14ac:dyDescent="0.45">
      <c r="A20" s="462"/>
      <c r="B20" s="463">
        <f>'Blanko-Rezeptur'!B19</f>
        <v>0</v>
      </c>
      <c r="C20" s="462" t="s">
        <v>115</v>
      </c>
      <c r="D20" s="464" t="s">
        <v>115</v>
      </c>
      <c r="E20" s="466" t="str">
        <f t="shared" si="0"/>
        <v>[weitere][weitere]</v>
      </c>
      <c r="F20" s="539" t="e">
        <f>'Blanko-Rezeptur'!E19</f>
        <v>#DIV/0!</v>
      </c>
      <c r="G20" s="540" t="e">
        <f>VLOOKUP(E20,Datensatz!$A$3:$H$10500,8,0)*F20*POWER(10,-6)</f>
        <v>#DIV/0!</v>
      </c>
      <c r="H20" s="540" t="e">
        <f t="shared" si="1"/>
        <v>#DIV/0!</v>
      </c>
      <c r="I20" s="541" t="e">
        <f t="shared" si="2"/>
        <v>#DIV/0!</v>
      </c>
      <c r="J20" s="458"/>
      <c r="K20" s="458"/>
      <c r="L20" s="458"/>
      <c r="M20" s="458"/>
      <c r="N20" s="458"/>
      <c r="O20" s="458"/>
      <c r="P20" s="458"/>
      <c r="Q20" s="458"/>
      <c r="R20" s="500" t="s">
        <v>112</v>
      </c>
      <c r="S20" s="493" t="s">
        <v>113</v>
      </c>
      <c r="T20" s="499" t="s">
        <v>114</v>
      </c>
    </row>
    <row r="21" spans="1:20" ht="15" thickBot="1" x14ac:dyDescent="0.45">
      <c r="A21" s="458"/>
      <c r="B21" s="463">
        <f>'Blanko-Rezeptur'!B20</f>
        <v>0</v>
      </c>
      <c r="C21" s="462" t="s">
        <v>115</v>
      </c>
      <c r="D21" s="464" t="s">
        <v>115</v>
      </c>
      <c r="E21" s="466" t="str">
        <f t="shared" si="0"/>
        <v>[weitere][weitere]</v>
      </c>
      <c r="F21" s="539" t="e">
        <f>'Blanko-Rezeptur'!E20</f>
        <v>#DIV/0!</v>
      </c>
      <c r="G21" s="540" t="e">
        <f>VLOOKUP(E21,Datensatz!$A$3:$H$10500,8,0)*F21*POWER(10,-6)</f>
        <v>#DIV/0!</v>
      </c>
      <c r="H21" s="540" t="e">
        <f t="shared" si="1"/>
        <v>#DIV/0!</v>
      </c>
      <c r="I21" s="541" t="e">
        <f t="shared" si="2"/>
        <v>#DIV/0!</v>
      </c>
      <c r="J21" s="458"/>
      <c r="K21" s="458"/>
      <c r="L21" s="458"/>
      <c r="M21" s="458"/>
      <c r="N21" s="458"/>
      <c r="O21" s="458"/>
      <c r="P21" s="458"/>
      <c r="Q21" s="458"/>
      <c r="R21" s="500" t="s">
        <v>116</v>
      </c>
      <c r="S21" s="493" t="s">
        <v>117</v>
      </c>
      <c r="T21" s="499" t="s">
        <v>118</v>
      </c>
    </row>
    <row r="22" spans="1:20" ht="15" thickBot="1" x14ac:dyDescent="0.45">
      <c r="A22" s="458"/>
      <c r="B22" s="463">
        <f>'Blanko-Rezeptur'!B21</f>
        <v>0</v>
      </c>
      <c r="C22" s="462" t="s">
        <v>115</v>
      </c>
      <c r="D22" s="464" t="s">
        <v>115</v>
      </c>
      <c r="E22" s="466" t="str">
        <f t="shared" si="0"/>
        <v>[weitere][weitere]</v>
      </c>
      <c r="F22" s="539" t="e">
        <f>'Blanko-Rezeptur'!E21</f>
        <v>#DIV/0!</v>
      </c>
      <c r="G22" s="540" t="e">
        <f>VLOOKUP(E22,Datensatz!$A$3:$H$10500,8,0)*F22*POWER(10,-6)</f>
        <v>#DIV/0!</v>
      </c>
      <c r="H22" s="540" t="e">
        <f t="shared" si="1"/>
        <v>#DIV/0!</v>
      </c>
      <c r="I22" s="541" t="e">
        <f>G22/$G$24</f>
        <v>#DIV/0!</v>
      </c>
      <c r="J22" s="458"/>
      <c r="K22" s="458"/>
      <c r="L22" s="458"/>
      <c r="M22" s="458"/>
      <c r="N22" s="458"/>
      <c r="O22" s="458"/>
      <c r="P22" s="458"/>
      <c r="Q22" s="458"/>
      <c r="R22" s="500" t="s">
        <v>119</v>
      </c>
      <c r="S22" s="493" t="s">
        <v>120</v>
      </c>
      <c r="T22" s="496"/>
    </row>
    <row r="23" spans="1:20" ht="15" thickBot="1" x14ac:dyDescent="0.45">
      <c r="A23" s="458"/>
      <c r="B23" s="463">
        <f>'Blanko-Rezeptur'!B22</f>
        <v>0</v>
      </c>
      <c r="C23" s="462" t="s">
        <v>115</v>
      </c>
      <c r="D23" s="464" t="s">
        <v>115</v>
      </c>
      <c r="E23" s="466" t="str">
        <f t="shared" si="0"/>
        <v>[weitere][weitere]</v>
      </c>
      <c r="F23" s="539" t="e">
        <f>'Blanko-Rezeptur'!E22</f>
        <v>#DIV/0!</v>
      </c>
      <c r="G23" s="540" t="e">
        <f>VLOOKUP(E23,Datensatz!$A$3:$H$10500,8,0)*F23*POWER(10,-6)</f>
        <v>#DIV/0!</v>
      </c>
      <c r="H23" s="540" t="e">
        <f t="shared" si="1"/>
        <v>#DIV/0!</v>
      </c>
      <c r="I23" s="541" t="e">
        <f>G23/$G$24</f>
        <v>#DIV/0!</v>
      </c>
      <c r="J23" s="458"/>
      <c r="K23" s="458"/>
      <c r="L23" s="458"/>
      <c r="M23" s="458"/>
      <c r="N23" s="458"/>
      <c r="R23" s="500" t="s">
        <v>121</v>
      </c>
      <c r="S23" s="493" t="s">
        <v>122</v>
      </c>
      <c r="T23" s="501" t="s">
        <v>123</v>
      </c>
    </row>
    <row r="24" spans="1:20" ht="15" thickBot="1" x14ac:dyDescent="0.45">
      <c r="A24" s="458"/>
      <c r="B24" s="467"/>
      <c r="C24" s="468"/>
      <c r="D24" s="469" t="s">
        <v>124</v>
      </c>
      <c r="E24" s="469"/>
      <c r="F24" s="542" t="e">
        <f>SUM(F7:F23)</f>
        <v>#DIV/0!</v>
      </c>
      <c r="G24" s="543">
        <f>SUMIF(G7:G23,"&gt;0")</f>
        <v>0</v>
      </c>
      <c r="H24" s="543">
        <f>SUMIF(H7:H23,"&gt;0")</f>
        <v>0</v>
      </c>
      <c r="I24" s="544">
        <f>SUMIF(I7:I23,"&gt;0")</f>
        <v>0</v>
      </c>
      <c r="J24" s="458"/>
      <c r="K24" s="458"/>
      <c r="L24" s="458"/>
      <c r="M24" s="458"/>
      <c r="N24" s="458"/>
      <c r="O24" s="458"/>
      <c r="P24" s="458"/>
      <c r="Q24" s="458"/>
      <c r="R24" s="500" t="s">
        <v>125</v>
      </c>
      <c r="S24" s="502"/>
      <c r="T24" s="495" t="s">
        <v>126</v>
      </c>
    </row>
    <row r="25" spans="1:20" x14ac:dyDescent="0.4">
      <c r="A25" s="458"/>
      <c r="B25" s="458"/>
      <c r="C25" s="458"/>
      <c r="D25" s="458"/>
      <c r="E25" s="458"/>
      <c r="F25" s="458"/>
      <c r="G25" s="458"/>
      <c r="H25" s="458"/>
      <c r="I25" s="458"/>
      <c r="J25" s="458"/>
      <c r="K25" s="458"/>
      <c r="L25" s="458"/>
      <c r="M25" s="458"/>
      <c r="N25" s="458"/>
      <c r="O25" s="458"/>
      <c r="P25" s="458"/>
      <c r="Q25" s="458"/>
      <c r="R25" s="500" t="s">
        <v>127</v>
      </c>
      <c r="S25" s="502"/>
      <c r="T25" s="498" t="s">
        <v>128</v>
      </c>
    </row>
    <row r="26" spans="1:20" x14ac:dyDescent="0.4">
      <c r="A26" s="458"/>
      <c r="B26" s="545" t="s">
        <v>129</v>
      </c>
      <c r="C26" s="545"/>
      <c r="D26" s="545"/>
      <c r="E26" s="545"/>
      <c r="F26" s="545"/>
      <c r="G26" s="545"/>
      <c r="H26" s="545"/>
      <c r="I26" s="545"/>
      <c r="J26" s="458"/>
      <c r="K26" s="458"/>
      <c r="L26" s="458"/>
      <c r="M26" s="458"/>
      <c r="N26" s="458"/>
      <c r="O26" s="458"/>
      <c r="P26" s="458"/>
      <c r="Q26" s="458"/>
      <c r="R26" s="500" t="s">
        <v>130</v>
      </c>
      <c r="S26" s="502"/>
      <c r="T26" s="499" t="s">
        <v>131</v>
      </c>
    </row>
    <row r="27" spans="1:20" ht="15" thickBot="1" x14ac:dyDescent="0.45">
      <c r="A27" s="458"/>
      <c r="B27" s="458"/>
      <c r="C27" s="458"/>
      <c r="D27" s="458"/>
      <c r="E27" s="458"/>
      <c r="F27" s="458"/>
      <c r="G27" s="458"/>
      <c r="H27" s="458"/>
      <c r="I27" s="458"/>
      <c r="J27" s="458"/>
      <c r="K27" s="458"/>
      <c r="L27" s="458"/>
      <c r="M27" s="458"/>
      <c r="N27" s="458"/>
      <c r="O27" s="458"/>
      <c r="P27" s="458"/>
      <c r="Q27" s="458"/>
      <c r="R27" s="500" t="s">
        <v>132</v>
      </c>
      <c r="S27" s="502"/>
      <c r="T27" s="499" t="s">
        <v>133</v>
      </c>
    </row>
    <row r="28" spans="1:20" ht="15" thickBot="1" x14ac:dyDescent="0.45">
      <c r="A28" s="458"/>
      <c r="B28" s="528" t="s">
        <v>51</v>
      </c>
      <c r="C28" s="529" t="s">
        <v>52</v>
      </c>
      <c r="D28" s="529" t="s">
        <v>53</v>
      </c>
      <c r="E28" s="530" t="s">
        <v>54</v>
      </c>
      <c r="F28" s="529" t="s">
        <v>33</v>
      </c>
      <c r="G28" s="531" t="s">
        <v>55</v>
      </c>
      <c r="H28" s="532"/>
      <c r="I28" s="533" t="s">
        <v>134</v>
      </c>
      <c r="J28" s="458"/>
      <c r="K28" s="458"/>
      <c r="L28" s="458"/>
      <c r="M28" s="458"/>
      <c r="N28" s="458"/>
      <c r="O28" s="458"/>
      <c r="P28" s="458"/>
      <c r="Q28" s="458"/>
      <c r="R28" s="500" t="s">
        <v>135</v>
      </c>
      <c r="S28" s="502"/>
      <c r="T28" s="499" t="s">
        <v>136</v>
      </c>
    </row>
    <row r="29" spans="1:20" ht="25.95" customHeight="1" thickBot="1" x14ac:dyDescent="0.45">
      <c r="A29" s="458"/>
      <c r="B29" s="534"/>
      <c r="C29" s="535"/>
      <c r="D29" s="535"/>
      <c r="E29" s="536"/>
      <c r="F29" s="535"/>
      <c r="G29" s="537" t="s">
        <v>57</v>
      </c>
      <c r="H29" s="537" t="s">
        <v>58</v>
      </c>
      <c r="I29" s="538"/>
      <c r="J29" s="458"/>
      <c r="K29" s="458"/>
      <c r="L29" s="458"/>
      <c r="M29" s="458"/>
      <c r="N29" s="458"/>
      <c r="O29" s="458"/>
      <c r="P29" s="458"/>
      <c r="Q29" s="458"/>
      <c r="R29" s="500" t="s">
        <v>157</v>
      </c>
      <c r="S29" s="503"/>
      <c r="T29" s="504"/>
    </row>
    <row r="30" spans="1:20" ht="15" thickBot="1" x14ac:dyDescent="0.45">
      <c r="A30" s="458"/>
      <c r="B30" s="470">
        <f>B7</f>
        <v>0</v>
      </c>
      <c r="C30" s="462" t="str">
        <f>C7</f>
        <v>[weitere]</v>
      </c>
      <c r="D30" s="464" t="str">
        <f>D7</f>
        <v>[weitere]</v>
      </c>
      <c r="E30" s="464" t="str">
        <f t="shared" ref="E30:E44" si="3">C30&amp;D30</f>
        <v>[weitere][weitere]</v>
      </c>
      <c r="F30" s="465" t="e">
        <f>F7</f>
        <v>#DIV/0!</v>
      </c>
      <c r="G30" s="540" t="e">
        <f>VLOOKUP(E30,Datensatz!$A$3:$H$10500,8,0)*F30*POWER(10,-6)</f>
        <v>#DIV/0!</v>
      </c>
      <c r="H30" s="540" t="e">
        <f t="shared" ref="H30:H44" si="4">G30*0.51</f>
        <v>#DIV/0!</v>
      </c>
      <c r="I30" s="546" t="e">
        <f t="shared" ref="I30:I46" si="5">G30/$G$47</f>
        <v>#DIV/0!</v>
      </c>
      <c r="J30" s="458"/>
      <c r="K30" s="458"/>
      <c r="L30" s="458"/>
      <c r="M30" s="458"/>
      <c r="N30" s="458"/>
      <c r="O30" s="458"/>
      <c r="P30" s="458"/>
      <c r="Q30" s="458"/>
      <c r="R30" s="471" t="s">
        <v>158</v>
      </c>
      <c r="S30" s="472"/>
      <c r="T30" s="473"/>
    </row>
    <row r="31" spans="1:20" ht="15" thickBot="1" x14ac:dyDescent="0.45">
      <c r="A31" s="458"/>
      <c r="B31" s="463">
        <f t="shared" ref="B31:D46" si="6">B8</f>
        <v>0</v>
      </c>
      <c r="C31" s="462" t="str">
        <f t="shared" si="6"/>
        <v>[weitere]</v>
      </c>
      <c r="D31" s="464" t="str">
        <f t="shared" si="6"/>
        <v>[weitere]</v>
      </c>
      <c r="E31" s="466" t="str">
        <f t="shared" si="3"/>
        <v>[weitere][weitere]</v>
      </c>
      <c r="F31" s="465" t="e">
        <f t="shared" ref="F31:F46" si="7">F8</f>
        <v>#DIV/0!</v>
      </c>
      <c r="G31" s="540" t="e">
        <f>VLOOKUP(E31,Datensatz!$A$3:$H$10500,8,0)*F31*POWER(10,-6)</f>
        <v>#DIV/0!</v>
      </c>
      <c r="H31" s="540" t="e">
        <f t="shared" si="4"/>
        <v>#DIV/0!</v>
      </c>
      <c r="I31" s="541" t="e">
        <f t="shared" si="5"/>
        <v>#DIV/0!</v>
      </c>
      <c r="J31" s="458"/>
      <c r="K31" s="458"/>
      <c r="L31" s="458"/>
      <c r="M31" s="458"/>
      <c r="N31" s="458"/>
      <c r="O31" s="458"/>
      <c r="P31" s="458"/>
      <c r="Q31" s="458"/>
    </row>
    <row r="32" spans="1:20" ht="15" thickBot="1" x14ac:dyDescent="0.45">
      <c r="A32" s="458"/>
      <c r="B32" s="463">
        <f t="shared" si="6"/>
        <v>0</v>
      </c>
      <c r="C32" s="462" t="str">
        <f t="shared" si="6"/>
        <v>[weitere]</v>
      </c>
      <c r="D32" s="464" t="str">
        <f t="shared" si="6"/>
        <v>[weitere]</v>
      </c>
      <c r="E32" s="466" t="str">
        <f t="shared" si="3"/>
        <v>[weitere][weitere]</v>
      </c>
      <c r="F32" s="465" t="e">
        <f t="shared" si="7"/>
        <v>#DIV/0!</v>
      </c>
      <c r="G32" s="540" t="e">
        <f>VLOOKUP(E32,Datensatz!$A$3:$H$10500,8,0)*F32*POWER(10,-6)</f>
        <v>#DIV/0!</v>
      </c>
      <c r="H32" s="540" t="e">
        <f t="shared" si="4"/>
        <v>#DIV/0!</v>
      </c>
      <c r="I32" s="541" t="e">
        <f t="shared" si="5"/>
        <v>#DIV/0!</v>
      </c>
      <c r="J32" s="458"/>
      <c r="K32" s="458"/>
      <c r="L32" s="458"/>
      <c r="M32" s="458"/>
      <c r="N32" s="458"/>
      <c r="O32" s="458"/>
      <c r="P32" s="458"/>
      <c r="Q32" s="458"/>
    </row>
    <row r="33" spans="1:17" ht="15" thickBot="1" x14ac:dyDescent="0.45">
      <c r="A33" s="458"/>
      <c r="B33" s="463">
        <f t="shared" si="6"/>
        <v>0</v>
      </c>
      <c r="C33" s="462" t="str">
        <f t="shared" si="6"/>
        <v>[weitere]</v>
      </c>
      <c r="D33" s="464" t="str">
        <f t="shared" si="6"/>
        <v>[weitere]</v>
      </c>
      <c r="E33" s="466" t="str">
        <f t="shared" si="3"/>
        <v>[weitere][weitere]</v>
      </c>
      <c r="F33" s="465" t="e">
        <f t="shared" si="7"/>
        <v>#DIV/0!</v>
      </c>
      <c r="G33" s="540" t="e">
        <f>VLOOKUP(E33,Datensatz!$A$3:$H$10500,8,0)*F33*POWER(10,-6)</f>
        <v>#DIV/0!</v>
      </c>
      <c r="H33" s="540" t="e">
        <f t="shared" si="4"/>
        <v>#DIV/0!</v>
      </c>
      <c r="I33" s="541" t="e">
        <f t="shared" si="5"/>
        <v>#DIV/0!</v>
      </c>
      <c r="J33" s="458"/>
      <c r="K33" s="458"/>
      <c r="L33" s="458"/>
      <c r="M33" s="458"/>
      <c r="N33" s="458"/>
      <c r="O33" s="458"/>
      <c r="P33" s="458"/>
      <c r="Q33" s="458"/>
    </row>
    <row r="34" spans="1:17" ht="15" thickBot="1" x14ac:dyDescent="0.45">
      <c r="A34" s="458"/>
      <c r="B34" s="463">
        <f t="shared" si="6"/>
        <v>0</v>
      </c>
      <c r="C34" s="462" t="str">
        <f t="shared" si="6"/>
        <v>[weitere]</v>
      </c>
      <c r="D34" s="464" t="str">
        <f t="shared" si="6"/>
        <v>[weitere]</v>
      </c>
      <c r="E34" s="466" t="str">
        <f t="shared" si="3"/>
        <v>[weitere][weitere]</v>
      </c>
      <c r="F34" s="465" t="e">
        <f t="shared" si="7"/>
        <v>#DIV/0!</v>
      </c>
      <c r="G34" s="540" t="e">
        <f>VLOOKUP(E34,Datensatz!$A$3:$H$10500,8,0)*F34*POWER(10,-6)</f>
        <v>#DIV/0!</v>
      </c>
      <c r="H34" s="540" t="e">
        <f t="shared" si="4"/>
        <v>#DIV/0!</v>
      </c>
      <c r="I34" s="541" t="e">
        <f t="shared" si="5"/>
        <v>#DIV/0!</v>
      </c>
      <c r="J34" s="458"/>
      <c r="K34" s="458"/>
      <c r="L34" s="458"/>
      <c r="M34" s="458"/>
      <c r="N34" s="458"/>
      <c r="O34" s="458"/>
      <c r="P34" s="458"/>
      <c r="Q34" s="458"/>
    </row>
    <row r="35" spans="1:17" ht="15" thickBot="1" x14ac:dyDescent="0.45">
      <c r="A35" s="458"/>
      <c r="B35" s="463">
        <f t="shared" si="6"/>
        <v>0</v>
      </c>
      <c r="C35" s="462" t="str">
        <f t="shared" si="6"/>
        <v>[weitere]</v>
      </c>
      <c r="D35" s="464" t="str">
        <f>D12</f>
        <v>[weitere]</v>
      </c>
      <c r="E35" s="466" t="str">
        <f t="shared" si="3"/>
        <v>[weitere][weitere]</v>
      </c>
      <c r="F35" s="465" t="e">
        <f t="shared" si="7"/>
        <v>#DIV/0!</v>
      </c>
      <c r="G35" s="540" t="e">
        <f>VLOOKUP(E35,Datensatz!$A$3:$H$10500,8,0)*F35*POWER(10,-6)</f>
        <v>#DIV/0!</v>
      </c>
      <c r="H35" s="540" t="e">
        <f t="shared" si="4"/>
        <v>#DIV/0!</v>
      </c>
      <c r="I35" s="541" t="e">
        <f t="shared" si="5"/>
        <v>#DIV/0!</v>
      </c>
      <c r="J35" s="458"/>
      <c r="K35" s="458"/>
      <c r="L35" s="458"/>
      <c r="M35" s="458"/>
      <c r="N35" s="458"/>
      <c r="O35" s="458"/>
      <c r="P35" s="458"/>
      <c r="Q35" s="458"/>
    </row>
    <row r="36" spans="1:17" ht="15" thickBot="1" x14ac:dyDescent="0.45">
      <c r="A36" s="458"/>
      <c r="B36" s="463">
        <f t="shared" si="6"/>
        <v>0</v>
      </c>
      <c r="C36" s="462" t="s">
        <v>115</v>
      </c>
      <c r="D36" s="464" t="str">
        <f>D13</f>
        <v>[weitere]</v>
      </c>
      <c r="E36" s="466" t="str">
        <f t="shared" si="3"/>
        <v>[weitere][weitere]</v>
      </c>
      <c r="F36" s="465" t="e">
        <f t="shared" si="7"/>
        <v>#DIV/0!</v>
      </c>
      <c r="G36" s="540" t="e">
        <f>VLOOKUP(E36,Datensatz!$A$3:$H$10500,8,0)*F36*POWER(10,-6)</f>
        <v>#DIV/0!</v>
      </c>
      <c r="H36" s="540" t="e">
        <f t="shared" si="4"/>
        <v>#DIV/0!</v>
      </c>
      <c r="I36" s="541" t="e">
        <f t="shared" si="5"/>
        <v>#DIV/0!</v>
      </c>
      <c r="J36" s="458"/>
      <c r="K36" s="458"/>
      <c r="L36" s="458"/>
      <c r="M36" s="458"/>
      <c r="N36" s="458"/>
      <c r="O36" s="458"/>
      <c r="P36" s="458"/>
      <c r="Q36" s="458"/>
    </row>
    <row r="37" spans="1:17" ht="15" thickBot="1" x14ac:dyDescent="0.45">
      <c r="A37" s="458"/>
      <c r="B37" s="463">
        <f t="shared" si="6"/>
        <v>0</v>
      </c>
      <c r="C37" s="462" t="s">
        <v>115</v>
      </c>
      <c r="D37" s="464" t="str">
        <f>D14</f>
        <v>[weitere]</v>
      </c>
      <c r="E37" s="466" t="str">
        <f t="shared" si="3"/>
        <v>[weitere][weitere]</v>
      </c>
      <c r="F37" s="465" t="e">
        <f t="shared" si="7"/>
        <v>#DIV/0!</v>
      </c>
      <c r="G37" s="540" t="e">
        <f>VLOOKUP(E37,Datensatz!$A$3:$H$10500,8,0)*F37*POWER(10,-6)</f>
        <v>#DIV/0!</v>
      </c>
      <c r="H37" s="540" t="e">
        <f t="shared" si="4"/>
        <v>#DIV/0!</v>
      </c>
      <c r="I37" s="541" t="e">
        <f t="shared" si="5"/>
        <v>#DIV/0!</v>
      </c>
      <c r="J37" s="458"/>
      <c r="K37" s="458"/>
      <c r="L37" s="458"/>
      <c r="M37" s="458"/>
      <c r="N37" s="458"/>
      <c r="O37" s="458"/>
      <c r="P37" s="458"/>
      <c r="Q37" s="458"/>
    </row>
    <row r="38" spans="1:17" ht="15" thickBot="1" x14ac:dyDescent="0.45">
      <c r="A38" s="458"/>
      <c r="B38" s="463">
        <f t="shared" si="6"/>
        <v>0</v>
      </c>
      <c r="C38" s="462" t="str">
        <f t="shared" si="6"/>
        <v>[weitere]</v>
      </c>
      <c r="D38" s="464" t="str">
        <f t="shared" si="6"/>
        <v>[weitere]</v>
      </c>
      <c r="E38" s="466" t="str">
        <f t="shared" si="3"/>
        <v>[weitere][weitere]</v>
      </c>
      <c r="F38" s="465" t="e">
        <f t="shared" si="7"/>
        <v>#DIV/0!</v>
      </c>
      <c r="G38" s="540" t="e">
        <f>VLOOKUP(E38,Datensatz!$A$3:$H$10500,8,0)*F38*POWER(10,-6)</f>
        <v>#DIV/0!</v>
      </c>
      <c r="H38" s="540" t="e">
        <f t="shared" si="4"/>
        <v>#DIV/0!</v>
      </c>
      <c r="I38" s="541" t="e">
        <f t="shared" si="5"/>
        <v>#DIV/0!</v>
      </c>
      <c r="J38" s="458"/>
      <c r="K38" s="458"/>
      <c r="L38" s="458"/>
      <c r="M38" s="458"/>
      <c r="N38" s="458"/>
      <c r="O38" s="458"/>
      <c r="P38" s="458"/>
      <c r="Q38" s="458"/>
    </row>
    <row r="39" spans="1:17" ht="15" thickBot="1" x14ac:dyDescent="0.45">
      <c r="A39" s="458"/>
      <c r="B39" s="463">
        <f t="shared" si="6"/>
        <v>0</v>
      </c>
      <c r="C39" s="462" t="str">
        <f t="shared" si="6"/>
        <v>[weitere]</v>
      </c>
      <c r="D39" s="464" t="str">
        <f t="shared" si="6"/>
        <v>[weitere]</v>
      </c>
      <c r="E39" s="466" t="str">
        <f t="shared" si="3"/>
        <v>[weitere][weitere]</v>
      </c>
      <c r="F39" s="465" t="e">
        <f t="shared" si="7"/>
        <v>#DIV/0!</v>
      </c>
      <c r="G39" s="540" t="e">
        <f>VLOOKUP(E39,Datensatz!$A$3:$H$10500,8,0)*F39*POWER(10,-6)</f>
        <v>#DIV/0!</v>
      </c>
      <c r="H39" s="540" t="e">
        <f t="shared" si="4"/>
        <v>#DIV/0!</v>
      </c>
      <c r="I39" s="541" t="e">
        <f t="shared" si="5"/>
        <v>#DIV/0!</v>
      </c>
      <c r="J39" s="458"/>
      <c r="K39" s="458"/>
      <c r="L39" s="458"/>
      <c r="M39" s="458"/>
      <c r="N39" s="458"/>
      <c r="O39" s="458"/>
      <c r="P39" s="458"/>
      <c r="Q39" s="458"/>
    </row>
    <row r="40" spans="1:17" ht="15" thickBot="1" x14ac:dyDescent="0.45">
      <c r="A40" s="458"/>
      <c r="B40" s="463">
        <f t="shared" si="6"/>
        <v>0</v>
      </c>
      <c r="C40" s="462" t="str">
        <f t="shared" si="6"/>
        <v>[weitere]</v>
      </c>
      <c r="D40" s="464" t="str">
        <f>D17</f>
        <v>[weitere]</v>
      </c>
      <c r="E40" s="466" t="str">
        <f t="shared" si="3"/>
        <v>[weitere][weitere]</v>
      </c>
      <c r="F40" s="465" t="e">
        <f t="shared" si="7"/>
        <v>#DIV/0!</v>
      </c>
      <c r="G40" s="540" t="e">
        <f>VLOOKUP(E40,Datensatz!$A$3:$H$10500,8,0)*F40*POWER(10,-6)</f>
        <v>#DIV/0!</v>
      </c>
      <c r="H40" s="540" t="e">
        <f t="shared" si="4"/>
        <v>#DIV/0!</v>
      </c>
      <c r="I40" s="541" t="e">
        <f t="shared" si="5"/>
        <v>#DIV/0!</v>
      </c>
      <c r="J40" s="458"/>
      <c r="K40" s="458"/>
      <c r="L40" s="458"/>
      <c r="M40" s="458"/>
      <c r="N40" s="458"/>
      <c r="O40" s="458"/>
      <c r="P40" s="458"/>
      <c r="Q40" s="458"/>
    </row>
    <row r="41" spans="1:17" ht="15" thickBot="1" x14ac:dyDescent="0.45">
      <c r="A41" s="458"/>
      <c r="B41" s="463">
        <f t="shared" si="6"/>
        <v>0</v>
      </c>
      <c r="C41" s="462" t="str">
        <f t="shared" si="6"/>
        <v>[weitere]</v>
      </c>
      <c r="D41" s="464" t="str">
        <f t="shared" si="6"/>
        <v>[weitere]</v>
      </c>
      <c r="E41" s="466" t="str">
        <f t="shared" si="3"/>
        <v>[weitere][weitere]</v>
      </c>
      <c r="F41" s="465" t="e">
        <f t="shared" si="7"/>
        <v>#DIV/0!</v>
      </c>
      <c r="G41" s="540" t="e">
        <f>VLOOKUP(E41,Datensatz!$A$3:$H$10500,8,0)*F41*POWER(10,-6)</f>
        <v>#DIV/0!</v>
      </c>
      <c r="H41" s="540" t="e">
        <f t="shared" si="4"/>
        <v>#DIV/0!</v>
      </c>
      <c r="I41" s="541" t="e">
        <f t="shared" si="5"/>
        <v>#DIV/0!</v>
      </c>
      <c r="J41" s="458"/>
      <c r="K41" s="458"/>
      <c r="L41" s="458"/>
    </row>
    <row r="42" spans="1:17" ht="15" thickBot="1" x14ac:dyDescent="0.45">
      <c r="A42" s="458"/>
      <c r="B42" s="463">
        <f t="shared" si="6"/>
        <v>0</v>
      </c>
      <c r="C42" s="462" t="str">
        <f t="shared" si="6"/>
        <v>[weitere]</v>
      </c>
      <c r="D42" s="464" t="str">
        <f t="shared" si="6"/>
        <v>[weitere]</v>
      </c>
      <c r="E42" s="466" t="str">
        <f t="shared" si="3"/>
        <v>[weitere][weitere]</v>
      </c>
      <c r="F42" s="465" t="e">
        <f t="shared" si="7"/>
        <v>#DIV/0!</v>
      </c>
      <c r="G42" s="540" t="e">
        <f>VLOOKUP(E42,Datensatz!$A$3:$H$10500,8,0)*F42*POWER(10,-6)</f>
        <v>#DIV/0!</v>
      </c>
      <c r="H42" s="540" t="e">
        <f t="shared" si="4"/>
        <v>#DIV/0!</v>
      </c>
      <c r="I42" s="541" t="e">
        <f t="shared" si="5"/>
        <v>#DIV/0!</v>
      </c>
      <c r="J42" s="458"/>
      <c r="K42" s="458"/>
      <c r="L42" s="458"/>
    </row>
    <row r="43" spans="1:17" ht="15" thickBot="1" x14ac:dyDescent="0.45">
      <c r="A43" s="458"/>
      <c r="B43" s="463">
        <f t="shared" si="6"/>
        <v>0</v>
      </c>
      <c r="C43" s="462" t="str">
        <f t="shared" si="6"/>
        <v>[weitere]</v>
      </c>
      <c r="D43" s="464" t="str">
        <f t="shared" si="6"/>
        <v>[weitere]</v>
      </c>
      <c r="E43" s="466" t="str">
        <f t="shared" si="3"/>
        <v>[weitere][weitere]</v>
      </c>
      <c r="F43" s="465" t="e">
        <f t="shared" si="7"/>
        <v>#DIV/0!</v>
      </c>
      <c r="G43" s="540" t="e">
        <f>VLOOKUP(E43,Datensatz!$A$3:$H$10500,8,0)*F43*POWER(10,-6)</f>
        <v>#DIV/0!</v>
      </c>
      <c r="H43" s="540" t="e">
        <f t="shared" si="4"/>
        <v>#DIV/0!</v>
      </c>
      <c r="I43" s="541" t="e">
        <f t="shared" si="5"/>
        <v>#DIV/0!</v>
      </c>
      <c r="J43" s="458"/>
      <c r="K43" s="458"/>
      <c r="L43" s="458"/>
    </row>
    <row r="44" spans="1:17" ht="15" thickBot="1" x14ac:dyDescent="0.45">
      <c r="A44" s="458"/>
      <c r="B44" s="463">
        <f t="shared" si="6"/>
        <v>0</v>
      </c>
      <c r="C44" s="462" t="str">
        <f t="shared" si="6"/>
        <v>[weitere]</v>
      </c>
      <c r="D44" s="464" t="str">
        <f t="shared" si="6"/>
        <v>[weitere]</v>
      </c>
      <c r="E44" s="466" t="str">
        <f t="shared" si="3"/>
        <v>[weitere][weitere]</v>
      </c>
      <c r="F44" s="465" t="e">
        <f t="shared" si="7"/>
        <v>#DIV/0!</v>
      </c>
      <c r="G44" s="540" t="e">
        <f>VLOOKUP(E44,Datensatz!$A$3:$H$10500,8,0)*F44*POWER(10,-6)</f>
        <v>#DIV/0!</v>
      </c>
      <c r="H44" s="540" t="e">
        <f t="shared" si="4"/>
        <v>#DIV/0!</v>
      </c>
      <c r="I44" s="541" t="e">
        <f t="shared" si="5"/>
        <v>#DIV/0!</v>
      </c>
      <c r="J44" s="458"/>
      <c r="K44" s="458"/>
      <c r="L44" s="458"/>
    </row>
    <row r="45" spans="1:17" ht="15" thickBot="1" x14ac:dyDescent="0.45">
      <c r="A45" s="458"/>
      <c r="B45" s="463">
        <f t="shared" si="6"/>
        <v>0</v>
      </c>
      <c r="C45" s="462" t="str">
        <f t="shared" si="6"/>
        <v>[weitere]</v>
      </c>
      <c r="D45" s="464" t="str">
        <f t="shared" si="6"/>
        <v>[weitere]</v>
      </c>
      <c r="E45" s="466" t="str">
        <f>C45&amp;D45</f>
        <v>[weitere][weitere]</v>
      </c>
      <c r="F45" s="465" t="e">
        <f t="shared" si="7"/>
        <v>#DIV/0!</v>
      </c>
      <c r="G45" s="540" t="e">
        <f>VLOOKUP(E45,Datensatz!$A$3:$H$10500,8,0)*F45*POWER(10,-6)</f>
        <v>#DIV/0!</v>
      </c>
      <c r="H45" s="540" t="e">
        <f>G45*0.51</f>
        <v>#DIV/0!</v>
      </c>
      <c r="I45" s="541" t="e">
        <f t="shared" si="5"/>
        <v>#DIV/0!</v>
      </c>
      <c r="J45" s="458"/>
      <c r="K45" s="458"/>
      <c r="L45" s="458"/>
    </row>
    <row r="46" spans="1:17" ht="15" thickBot="1" x14ac:dyDescent="0.45">
      <c r="A46" s="458"/>
      <c r="B46" s="463">
        <f t="shared" si="6"/>
        <v>0</v>
      </c>
      <c r="C46" s="462" t="str">
        <f t="shared" si="6"/>
        <v>[weitere]</v>
      </c>
      <c r="D46" s="464" t="str">
        <f t="shared" si="6"/>
        <v>[weitere]</v>
      </c>
      <c r="E46" s="466" t="str">
        <f>C46&amp;D46</f>
        <v>[weitere][weitere]</v>
      </c>
      <c r="F46" s="465" t="e">
        <f t="shared" si="7"/>
        <v>#DIV/0!</v>
      </c>
      <c r="G46" s="540" t="e">
        <f>VLOOKUP(E46,Datensatz!$A$3:$H$10500,8,0)*F46*POWER(10,-6)</f>
        <v>#DIV/0!</v>
      </c>
      <c r="H46" s="540" t="e">
        <f>G46*0.51</f>
        <v>#DIV/0!</v>
      </c>
      <c r="I46" s="541" t="e">
        <f t="shared" si="5"/>
        <v>#DIV/0!</v>
      </c>
      <c r="J46" s="458"/>
      <c r="K46" s="458"/>
      <c r="L46" s="458"/>
    </row>
    <row r="47" spans="1:17" ht="15" thickBot="1" x14ac:dyDescent="0.45">
      <c r="A47" s="458"/>
      <c r="B47" s="467"/>
      <c r="C47" s="468"/>
      <c r="D47" s="469" t="s">
        <v>124</v>
      </c>
      <c r="E47" s="469"/>
      <c r="F47" s="542" t="e">
        <f>SUM(F30:F46)</f>
        <v>#DIV/0!</v>
      </c>
      <c r="G47" s="543">
        <f>SUMIF(G30:G46,"&gt;0")</f>
        <v>0</v>
      </c>
      <c r="H47" s="543">
        <f>SUMIF(H30:H46,"&gt;0")</f>
        <v>0</v>
      </c>
      <c r="I47" s="544">
        <f>SUMIF(I30:I46,"&gt;0")</f>
        <v>0</v>
      </c>
      <c r="J47" s="458"/>
      <c r="K47" s="458"/>
      <c r="L47" s="458"/>
    </row>
    <row r="48" spans="1:17" x14ac:dyDescent="0.4">
      <c r="A48" s="458"/>
      <c r="B48" s="458"/>
      <c r="C48" s="458"/>
      <c r="D48" s="458"/>
      <c r="E48" s="458"/>
      <c r="F48" s="458"/>
      <c r="G48" s="458"/>
      <c r="H48" s="458"/>
      <c r="I48" s="458"/>
      <c r="J48" s="458"/>
      <c r="K48" s="458"/>
      <c r="L48" s="547" t="s">
        <v>138</v>
      </c>
      <c r="M48" s="548"/>
      <c r="N48" s="549" t="s">
        <v>139</v>
      </c>
      <c r="O48" s="550" t="s">
        <v>140</v>
      </c>
    </row>
    <row r="49" spans="1:15" x14ac:dyDescent="0.4">
      <c r="A49" s="458"/>
      <c r="B49" s="458"/>
      <c r="C49" s="458"/>
      <c r="D49" s="458"/>
      <c r="E49" s="458"/>
      <c r="F49" s="458"/>
      <c r="G49" s="458"/>
      <c r="H49" s="458"/>
      <c r="I49" s="458"/>
      <c r="J49" s="458"/>
      <c r="K49" s="458"/>
      <c r="L49" s="551" t="s">
        <v>141</v>
      </c>
      <c r="M49" s="552"/>
      <c r="N49" s="553" t="e">
        <f>($G$24-$M$7)/$G$24</f>
        <v>#DIV/0!</v>
      </c>
      <c r="O49" s="554" t="e">
        <f>($H$24-$M$7)/$H$24</f>
        <v>#DIV/0!</v>
      </c>
    </row>
    <row r="50" spans="1:15" x14ac:dyDescent="0.4">
      <c r="L50" s="555" t="s">
        <v>142</v>
      </c>
      <c r="M50" s="556"/>
      <c r="N50" s="557" t="e">
        <f>($G$24-$M$8)/$G$24</f>
        <v>#DIV/0!</v>
      </c>
      <c r="O50" s="558" t="e">
        <f>($H$24-$M$8)/$H$24</f>
        <v>#DIV/0!</v>
      </c>
    </row>
    <row r="51" spans="1:15" x14ac:dyDescent="0.4">
      <c r="L51" s="559" t="s">
        <v>143</v>
      </c>
      <c r="M51" s="560"/>
      <c r="N51" s="561" t="e">
        <f>($G$24-$M$9)/$G$24</f>
        <v>#DIV/0!</v>
      </c>
      <c r="O51" s="562" t="e">
        <f>($H$24-$M$9)/$H$24</f>
        <v>#DIV/0!</v>
      </c>
    </row>
    <row r="52" spans="1:15" x14ac:dyDescent="0.4">
      <c r="L52" s="563" t="s">
        <v>73</v>
      </c>
      <c r="M52" s="564"/>
      <c r="N52" s="565" t="e">
        <f>($G$24-$M$10)/$G$24</f>
        <v>#DIV/0!</v>
      </c>
      <c r="O52" s="566" t="e">
        <f>($H$24-$M$10)/$H$24</f>
        <v>#DIV/0!</v>
      </c>
    </row>
    <row r="53" spans="1:15" ht="15" thickBot="1" x14ac:dyDescent="0.45">
      <c r="L53" s="567" t="s">
        <v>144</v>
      </c>
      <c r="M53" s="568"/>
      <c r="N53" s="569" t="e">
        <f>($G$24-$M$11)/$G$24</f>
        <v>#DIV/0!</v>
      </c>
      <c r="O53" s="570" t="e">
        <f>($H$24-$M$11)/$H$24</f>
        <v>#DIV/0!</v>
      </c>
    </row>
    <row r="54" spans="1:15" x14ac:dyDescent="0.4">
      <c r="L54" s="571" t="s">
        <v>145</v>
      </c>
      <c r="M54" s="572"/>
      <c r="N54" s="573" t="e">
        <f>($G$24-$G$47)/$G$24</f>
        <v>#DIV/0!</v>
      </c>
      <c r="O54" s="574" t="e">
        <f>($H$24-$H$47)/$H$24</f>
        <v>#DIV/0!</v>
      </c>
    </row>
  </sheetData>
  <sheetProtection algorithmName="SHA-512" hashValue="o65dPm6pqrCWxOmRR5bh4VypQhaS6jxMy7WbtN8halgvAbRHGBVQk6fXSvPO7qio3Rxasz9hCdjxY/ULCoUbvw==" saltValue="yPty95DYUMl/i+DKN8Iz6Q==" spinCount="100000" sheet="1" objects="1" scenarios="1"/>
  <mergeCells count="28">
    <mergeCell ref="R3:T3"/>
    <mergeCell ref="R4:T8"/>
    <mergeCell ref="R9:R10"/>
    <mergeCell ref="S9:S10"/>
    <mergeCell ref="T9:T10"/>
    <mergeCell ref="C1:G1"/>
    <mergeCell ref="C3:I3"/>
    <mergeCell ref="B5:B6"/>
    <mergeCell ref="C5:C6"/>
    <mergeCell ref="D5:D6"/>
    <mergeCell ref="F5:F6"/>
    <mergeCell ref="G5:H5"/>
    <mergeCell ref="I5:I6"/>
    <mergeCell ref="K6:M6"/>
    <mergeCell ref="B26:I26"/>
    <mergeCell ref="B28:B29"/>
    <mergeCell ref="C28:C29"/>
    <mergeCell ref="D28:D29"/>
    <mergeCell ref="F28:F29"/>
    <mergeCell ref="G28:H28"/>
    <mergeCell ref="I28:I29"/>
    <mergeCell ref="L54:M54"/>
    <mergeCell ref="L48:M48"/>
    <mergeCell ref="L49:M49"/>
    <mergeCell ref="L50:M50"/>
    <mergeCell ref="L51:M51"/>
    <mergeCell ref="L52:M52"/>
    <mergeCell ref="L53:M53"/>
  </mergeCells>
  <conditionalFormatting sqref="B30">
    <cfRule type="cellIs" dxfId="346" priority="87" operator="notEqual">
      <formula>$B$7</formula>
    </cfRule>
  </conditionalFormatting>
  <conditionalFormatting sqref="B31">
    <cfRule type="cellIs" dxfId="345" priority="86" operator="notEqual">
      <formula>$B$8</formula>
    </cfRule>
  </conditionalFormatting>
  <conditionalFormatting sqref="B32">
    <cfRule type="cellIs" dxfId="344" priority="85" operator="notEqual">
      <formula>$B$9</formula>
    </cfRule>
  </conditionalFormatting>
  <conditionalFormatting sqref="B33">
    <cfRule type="cellIs" dxfId="343" priority="84" operator="notEqual">
      <formula>$B$10</formula>
    </cfRule>
  </conditionalFormatting>
  <conditionalFormatting sqref="B34">
    <cfRule type="cellIs" dxfId="342" priority="83" operator="notEqual">
      <formula>$B$11</formula>
    </cfRule>
  </conditionalFormatting>
  <conditionalFormatting sqref="B35">
    <cfRule type="cellIs" dxfId="341" priority="82" operator="notEqual">
      <formula>$B$12</formula>
    </cfRule>
  </conditionalFormatting>
  <conditionalFormatting sqref="B36">
    <cfRule type="cellIs" dxfId="340" priority="81" operator="notEqual">
      <formula>$B$13</formula>
    </cfRule>
  </conditionalFormatting>
  <conditionalFormatting sqref="B37">
    <cfRule type="cellIs" dxfId="339" priority="80" operator="notEqual">
      <formula>$B$14</formula>
    </cfRule>
  </conditionalFormatting>
  <conditionalFormatting sqref="B38">
    <cfRule type="cellIs" dxfId="338" priority="79" operator="notEqual">
      <formula>$B$15</formula>
    </cfRule>
  </conditionalFormatting>
  <conditionalFormatting sqref="B39">
    <cfRule type="cellIs" dxfId="337" priority="78" operator="notEqual">
      <formula>$B$16</formula>
    </cfRule>
  </conditionalFormatting>
  <conditionalFormatting sqref="B40">
    <cfRule type="cellIs" dxfId="336" priority="77" operator="notEqual">
      <formula>$B$17</formula>
    </cfRule>
  </conditionalFormatting>
  <conditionalFormatting sqref="B41">
    <cfRule type="cellIs" dxfId="335" priority="76" operator="notEqual">
      <formula>$B$18</formula>
    </cfRule>
  </conditionalFormatting>
  <conditionalFormatting sqref="B42">
    <cfRule type="cellIs" dxfId="334" priority="75" operator="notEqual">
      <formula>$B$19</formula>
    </cfRule>
  </conditionalFormatting>
  <conditionalFormatting sqref="B43">
    <cfRule type="cellIs" dxfId="333" priority="74" operator="notEqual">
      <formula>$B$20</formula>
    </cfRule>
  </conditionalFormatting>
  <conditionalFormatting sqref="B44">
    <cfRule type="cellIs" dxfId="332" priority="73" operator="notEqual">
      <formula>$B$21</formula>
    </cfRule>
  </conditionalFormatting>
  <conditionalFormatting sqref="B45:B46">
    <cfRule type="cellIs" dxfId="331" priority="72" operator="notEqual">
      <formula>$B$22</formula>
    </cfRule>
  </conditionalFormatting>
  <conditionalFormatting sqref="C30">
    <cfRule type="cellIs" dxfId="330" priority="71" operator="notEqual">
      <formula>$C$7</formula>
    </cfRule>
  </conditionalFormatting>
  <conditionalFormatting sqref="C31">
    <cfRule type="cellIs" dxfId="329" priority="70" operator="notEqual">
      <formula>$C$8</formula>
    </cfRule>
  </conditionalFormatting>
  <conditionalFormatting sqref="C32">
    <cfRule type="cellIs" dxfId="328" priority="69" operator="notEqual">
      <formula>$C$9</formula>
    </cfRule>
  </conditionalFormatting>
  <conditionalFormatting sqref="C33">
    <cfRule type="cellIs" dxfId="327" priority="68" operator="notEqual">
      <formula>$C$10</formula>
    </cfRule>
  </conditionalFormatting>
  <conditionalFormatting sqref="C35">
    <cfRule type="cellIs" dxfId="326" priority="13" operator="notEqual">
      <formula>$C$12</formula>
    </cfRule>
  </conditionalFormatting>
  <conditionalFormatting sqref="C36">
    <cfRule type="cellIs" dxfId="325" priority="12" operator="notEqual">
      <formula>$C$13</formula>
    </cfRule>
  </conditionalFormatting>
  <conditionalFormatting sqref="C37">
    <cfRule type="cellIs" dxfId="324" priority="11" operator="notEqual">
      <formula>$C$14</formula>
    </cfRule>
  </conditionalFormatting>
  <conditionalFormatting sqref="C38">
    <cfRule type="cellIs" dxfId="323" priority="10" operator="notEqual">
      <formula>$C$15</formula>
    </cfRule>
  </conditionalFormatting>
  <conditionalFormatting sqref="C39">
    <cfRule type="cellIs" dxfId="322" priority="9" operator="notEqual">
      <formula>$C$16</formula>
    </cfRule>
  </conditionalFormatting>
  <conditionalFormatting sqref="C40">
    <cfRule type="cellIs" dxfId="321" priority="8" operator="notEqual">
      <formula>$C$17</formula>
    </cfRule>
  </conditionalFormatting>
  <conditionalFormatting sqref="C41">
    <cfRule type="cellIs" dxfId="320" priority="7" operator="notEqual">
      <formula>$C$18</formula>
    </cfRule>
  </conditionalFormatting>
  <conditionalFormatting sqref="C42">
    <cfRule type="cellIs" dxfId="319" priority="6" operator="notEqual">
      <formula>$C$19</formula>
    </cfRule>
  </conditionalFormatting>
  <conditionalFormatting sqref="C43">
    <cfRule type="cellIs" dxfId="318" priority="5" operator="notEqual">
      <formula>$C$20</formula>
    </cfRule>
  </conditionalFormatting>
  <conditionalFormatting sqref="C44">
    <cfRule type="cellIs" dxfId="317" priority="4" operator="notEqual">
      <formula>$C$21</formula>
    </cfRule>
  </conditionalFormatting>
  <conditionalFormatting sqref="C45">
    <cfRule type="cellIs" dxfId="316" priority="3" operator="notEqual">
      <formula>$C$22</formula>
    </cfRule>
  </conditionalFormatting>
  <conditionalFormatting sqref="C46">
    <cfRule type="cellIs" dxfId="315" priority="2" operator="notEqual">
      <formula>"#B7DEE8"</formula>
    </cfRule>
  </conditionalFormatting>
  <conditionalFormatting sqref="D30">
    <cfRule type="cellIs" dxfId="314" priority="67" operator="notEqual">
      <formula>$D$7</formula>
    </cfRule>
  </conditionalFormatting>
  <conditionalFormatting sqref="D31">
    <cfRule type="cellIs" dxfId="313" priority="66" operator="notEqual">
      <formula>$D$8</formula>
    </cfRule>
  </conditionalFormatting>
  <conditionalFormatting sqref="D32">
    <cfRule type="cellIs" dxfId="312" priority="65" operator="notEqual">
      <formula>$D$9</formula>
    </cfRule>
  </conditionalFormatting>
  <conditionalFormatting sqref="D33">
    <cfRule type="cellIs" dxfId="311" priority="64" operator="notEqual">
      <formula>$D$10</formula>
    </cfRule>
  </conditionalFormatting>
  <conditionalFormatting sqref="D35">
    <cfRule type="cellIs" dxfId="310" priority="63" operator="notEqual">
      <formula>$D$12</formula>
    </cfRule>
  </conditionalFormatting>
  <conditionalFormatting sqref="D36">
    <cfRule type="cellIs" dxfId="309" priority="1" operator="notEqual">
      <formula>$D$13</formula>
    </cfRule>
  </conditionalFormatting>
  <conditionalFormatting sqref="D37">
    <cfRule type="cellIs" dxfId="308" priority="62" operator="notEqual">
      <formula>$D$14</formula>
    </cfRule>
  </conditionalFormatting>
  <conditionalFormatting sqref="D38">
    <cfRule type="cellIs" dxfId="307" priority="61" operator="notEqual">
      <formula>$D$15</formula>
    </cfRule>
  </conditionalFormatting>
  <conditionalFormatting sqref="D39">
    <cfRule type="cellIs" dxfId="306" priority="60" operator="notEqual">
      <formula>$D$16</formula>
    </cfRule>
  </conditionalFormatting>
  <conditionalFormatting sqref="D40">
    <cfRule type="cellIs" dxfId="305" priority="59" operator="notEqual">
      <formula>$D$17</formula>
    </cfRule>
  </conditionalFormatting>
  <conditionalFormatting sqref="D41">
    <cfRule type="cellIs" dxfId="304" priority="58" operator="notEqual">
      <formula>$D$18</formula>
    </cfRule>
  </conditionalFormatting>
  <conditionalFormatting sqref="D42">
    <cfRule type="cellIs" dxfId="303" priority="57" operator="notEqual">
      <formula>$D$19</formula>
    </cfRule>
  </conditionalFormatting>
  <conditionalFormatting sqref="D43">
    <cfRule type="cellIs" dxfId="302" priority="56" operator="notEqual">
      <formula>$D$20</formula>
    </cfRule>
  </conditionalFormatting>
  <conditionalFormatting sqref="D44">
    <cfRule type="cellIs" dxfId="301" priority="55" operator="notEqual">
      <formula>$D$21</formula>
    </cfRule>
  </conditionalFormatting>
  <conditionalFormatting sqref="D45:D46">
    <cfRule type="cellIs" dxfId="300" priority="54" operator="notEqual">
      <formula>$D$22</formula>
    </cfRule>
  </conditionalFormatting>
  <conditionalFormatting sqref="F30">
    <cfRule type="cellIs" dxfId="299" priority="53" operator="notEqual">
      <formula>$F$7</formula>
    </cfRule>
  </conditionalFormatting>
  <conditionalFormatting sqref="F31">
    <cfRule type="cellIs" dxfId="298" priority="52" operator="notEqual">
      <formula>$F$8</formula>
    </cfRule>
  </conditionalFormatting>
  <conditionalFormatting sqref="F32">
    <cfRule type="cellIs" dxfId="297" priority="51" operator="notEqual">
      <formula>$F$9</formula>
    </cfRule>
  </conditionalFormatting>
  <conditionalFormatting sqref="F33">
    <cfRule type="cellIs" dxfId="296" priority="50" operator="notEqual">
      <formula>$F$10</formula>
    </cfRule>
  </conditionalFormatting>
  <conditionalFormatting sqref="F34">
    <cfRule type="cellIs" dxfId="295" priority="49" operator="notEqual">
      <formula>$F$11</formula>
    </cfRule>
  </conditionalFormatting>
  <conditionalFormatting sqref="F35">
    <cfRule type="cellIs" dxfId="294" priority="48" operator="notEqual">
      <formula>$F$12</formula>
    </cfRule>
  </conditionalFormatting>
  <conditionalFormatting sqref="F36">
    <cfRule type="cellIs" dxfId="293" priority="47" operator="notEqual">
      <formula>$F$13</formula>
    </cfRule>
  </conditionalFormatting>
  <conditionalFormatting sqref="F37">
    <cfRule type="cellIs" dxfId="292" priority="46" operator="notEqual">
      <formula>$F$14</formula>
    </cfRule>
  </conditionalFormatting>
  <conditionalFormatting sqref="F38">
    <cfRule type="cellIs" dxfId="291" priority="45" operator="notEqual">
      <formula>$F$15</formula>
    </cfRule>
  </conditionalFormatting>
  <conditionalFormatting sqref="F39">
    <cfRule type="cellIs" dxfId="290" priority="44" operator="notEqual">
      <formula>$F$16</formula>
    </cfRule>
  </conditionalFormatting>
  <conditionalFormatting sqref="F40">
    <cfRule type="cellIs" dxfId="289" priority="43" operator="notEqual">
      <formula>$F$17</formula>
    </cfRule>
  </conditionalFormatting>
  <conditionalFormatting sqref="F41">
    <cfRule type="cellIs" dxfId="288" priority="42" operator="notEqual">
      <formula>$F$18</formula>
    </cfRule>
  </conditionalFormatting>
  <conditionalFormatting sqref="F42">
    <cfRule type="cellIs" dxfId="287" priority="41" operator="notEqual">
      <formula>$F$19</formula>
    </cfRule>
  </conditionalFormatting>
  <conditionalFormatting sqref="F43">
    <cfRule type="cellIs" dxfId="286" priority="40" operator="notEqual">
      <formula>$F$20</formula>
    </cfRule>
  </conditionalFormatting>
  <conditionalFormatting sqref="F44">
    <cfRule type="cellIs" dxfId="285" priority="39" operator="notEqual">
      <formula>$F$21</formula>
    </cfRule>
  </conditionalFormatting>
  <conditionalFormatting sqref="F45:F46">
    <cfRule type="cellIs" dxfId="284" priority="38" operator="notEqual">
      <formula>$F$22</formula>
    </cfRule>
  </conditionalFormatting>
  <conditionalFormatting sqref="G7:H23">
    <cfRule type="cellIs" dxfId="283" priority="37" operator="lessThan">
      <formula>$M$7</formula>
    </cfRule>
    <cfRule type="cellIs" dxfId="282" priority="36" operator="between">
      <formula>$M$7</formula>
      <formula>$M$8</formula>
    </cfRule>
    <cfRule type="cellIs" dxfId="281" priority="35" operator="between">
      <formula>$M$8</formula>
      <formula>$M$9</formula>
    </cfRule>
    <cfRule type="cellIs" dxfId="280" priority="34" operator="between">
      <formula>$M$9</formula>
      <formula>$M$10</formula>
    </cfRule>
    <cfRule type="cellIs" dxfId="279" priority="33" operator="between">
      <formula>$M$10</formula>
      <formula>$M$11</formula>
    </cfRule>
    <cfRule type="cellIs" dxfId="278" priority="32" operator="greaterThan">
      <formula>$M$12</formula>
    </cfRule>
  </conditionalFormatting>
  <conditionalFormatting sqref="G24:H24">
    <cfRule type="cellIs" dxfId="277" priority="20" operator="greaterThan">
      <formula>$M$12</formula>
    </cfRule>
    <cfRule type="cellIs" dxfId="276" priority="25" operator="lessThan">
      <formula>$M$7</formula>
    </cfRule>
    <cfRule type="cellIs" dxfId="275" priority="24" operator="between">
      <formula>$M$7</formula>
      <formula>$M$8</formula>
    </cfRule>
    <cfRule type="cellIs" dxfId="274" priority="23" operator="between">
      <formula>$M$8</formula>
      <formula>$M$9</formula>
    </cfRule>
    <cfRule type="cellIs" dxfId="273" priority="22" operator="between">
      <formula>$M$9</formula>
      <formula>$M$10</formula>
    </cfRule>
    <cfRule type="cellIs" dxfId="272" priority="21" operator="between">
      <formula>$M$10</formula>
      <formula>$M$11</formula>
    </cfRule>
  </conditionalFormatting>
  <conditionalFormatting sqref="G30:H46">
    <cfRule type="cellIs" dxfId="271" priority="30" operator="between">
      <formula>$M$7</formula>
      <formula>$M$8</formula>
    </cfRule>
    <cfRule type="cellIs" dxfId="270" priority="29" operator="between">
      <formula>$M$8</formula>
      <formula>$M$9</formula>
    </cfRule>
    <cfRule type="cellIs" dxfId="269" priority="28" operator="between">
      <formula>$M$9</formula>
      <formula>$M$10</formula>
    </cfRule>
    <cfRule type="cellIs" dxfId="268" priority="27" operator="between">
      <formula>$M$10</formula>
      <formula>$M$11</formula>
    </cfRule>
    <cfRule type="cellIs" dxfId="267" priority="31" operator="lessThan">
      <formula>$M$7</formula>
    </cfRule>
    <cfRule type="cellIs" dxfId="266" priority="26" operator="greaterThan">
      <formula>$M$12</formula>
    </cfRule>
  </conditionalFormatting>
  <conditionalFormatting sqref="G47:H47">
    <cfRule type="cellIs" dxfId="265" priority="15" operator="between">
      <formula>$M$10</formula>
      <formula>$M$11</formula>
    </cfRule>
    <cfRule type="cellIs" dxfId="264" priority="16" operator="between">
      <formula>$M$9</formula>
      <formula>$M$10</formula>
    </cfRule>
    <cfRule type="cellIs" dxfId="263" priority="17" operator="between">
      <formula>$M$8</formula>
      <formula>$M$9</formula>
    </cfRule>
    <cfRule type="cellIs" dxfId="262" priority="18" operator="between">
      <formula>$M$7</formula>
      <formula>$M$8</formula>
    </cfRule>
    <cfRule type="cellIs" dxfId="261" priority="19" operator="lessThan">
      <formula>$M$7</formula>
    </cfRule>
    <cfRule type="cellIs" dxfId="260" priority="14" operator="greaterThan">
      <formula>$M$12</formula>
    </cfRule>
  </conditionalFormatting>
  <pageMargins left="0.7" right="0.7" top="0.78740157499999996" bottom="0.78740157499999996"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47E5759-9728-4524-ACB8-E562A73B8048}">
          <x14:formula1>
            <xm:f>Laender!$A$4:$A$174</xm:f>
          </x14:formula1>
          <xm:sqref>D30:D46 D7:D23</xm:sqref>
        </x14:dataValidation>
        <x14:dataValidation type="list" allowBlank="1" showInputMessage="1" showErrorMessage="1" xr:uid="{7F9560F9-48D3-4B44-9192-B88F2D587253}">
          <x14:formula1>
            <xm:f>Zutatenübersicht!$A$2:$A$222</xm:f>
          </x14:formula1>
          <xm:sqref>C30:C46 C7:C23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Startseite</vt:lpstr>
      <vt:lpstr>Beispiel-Rezetptur (1)</vt:lpstr>
      <vt:lpstr>Beispiel-Bewertung (1)</vt:lpstr>
      <vt:lpstr>Beispiel-Rezeptur (2)</vt:lpstr>
      <vt:lpstr>Beispiel-Bewertung (2)</vt:lpstr>
      <vt:lpstr>Bsp. Rezeptur (viele Zutaten)</vt:lpstr>
      <vt:lpstr>Bsp.-Bewert. (viele Zutaten)</vt:lpstr>
      <vt:lpstr>Blanko-Rezeptur</vt:lpstr>
      <vt:lpstr>Blanko-Bewertung</vt:lpstr>
      <vt:lpstr>Blanko-Rezeptur (viele Zutaten)</vt:lpstr>
      <vt:lpstr>Blanko-Bewert. (viele Zutaten)</vt:lpstr>
      <vt:lpstr>Datensatz</vt:lpstr>
      <vt:lpstr>Datensatz nach Zutat</vt:lpstr>
      <vt:lpstr>Zutatenübersicht</vt:lpstr>
      <vt:lpstr>Übersicht Herkunftsland</vt:lpstr>
      <vt:lpstr>Laender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Anita</dc:creator>
  <cp:keywords/>
  <dc:description/>
  <cp:lastModifiedBy>Anita Menzel</cp:lastModifiedBy>
  <cp:revision/>
  <dcterms:created xsi:type="dcterms:W3CDTF">2021-04-14T14:12:32Z</dcterms:created>
  <dcterms:modified xsi:type="dcterms:W3CDTF">2024-02-29T14:59:38Z</dcterms:modified>
  <cp:category/>
  <cp:contentStatus/>
</cp:coreProperties>
</file>